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9dda16fe67a6f7/Projetos/web/bolao_joca_2026/docs/"/>
    </mc:Choice>
  </mc:AlternateContent>
  <xr:revisionPtr revIDLastSave="4274" documentId="8_{4C7EA746-D85F-4F84-BA3D-238B86B0A124}" xr6:coauthVersionLast="47" xr6:coauthVersionMax="47" xr10:uidLastSave="{5A0C67C6-2163-44A2-8531-82D61D2623E5}"/>
  <bookViews>
    <workbookView xWindow="-108" yWindow="-108" windowWidth="23256" windowHeight="12456" activeTab="2" xr2:uid="{6539557A-7FB6-4962-AF1F-D970E35E4DF3}"/>
  </bookViews>
  <sheets>
    <sheet name="Fases e Atividades" sheetId="1" r:id="rId1"/>
    <sheet name="Tarefas" sheetId="3" r:id="rId2"/>
    <sheet name="Kanbans" sheetId="7" r:id="rId3"/>
    <sheet name="Análise de Esforço" sheetId="6" r:id="rId4"/>
    <sheet name="Equipes e Membros" sheetId="4" r:id="rId5"/>
    <sheet name="Configurações" sheetId="2" r:id="rId6"/>
    <sheet name="Planilha1" sheetId="8" r:id="rId7"/>
  </sheets>
  <definedNames>
    <definedName name="_xlnm._FilterDatabase" localSheetId="3" hidden="1">'Análise de Esforço'!$B$12:$AZ$12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 a="1"/>
  <c r="B13" i="6" s="1"/>
  <c r="B8" i="6"/>
  <c r="C9" i="6"/>
  <c r="D124" i="3" l="1"/>
  <c r="B124" i="3" s="1" a="1"/>
  <c r="B124" i="3" s="1"/>
  <c r="D125" i="3"/>
  <c r="B125" i="3" s="1" a="1"/>
  <c r="B125" i="3" s="1"/>
  <c r="D126" i="3"/>
  <c r="B126" i="3" s="1" a="1"/>
  <c r="B126" i="3" s="1"/>
  <c r="D127" i="3"/>
  <c r="B127" i="3" s="1" a="1"/>
  <c r="B127" i="3" s="1"/>
  <c r="D128" i="3"/>
  <c r="B128" i="3" s="1" a="1"/>
  <c r="B128" i="3" s="1"/>
  <c r="D129" i="3"/>
  <c r="B129" i="3" s="1" a="1"/>
  <c r="B129" i="3" s="1"/>
  <c r="D130" i="3"/>
  <c r="B130" i="3" s="1" a="1"/>
  <c r="B130" i="3" s="1"/>
  <c r="D131" i="3"/>
  <c r="B131" i="3" s="1" a="1"/>
  <c r="B131" i="3" s="1"/>
  <c r="D132" i="3"/>
  <c r="B132" i="3" s="1" a="1"/>
  <c r="B132" i="3" s="1"/>
  <c r="D133" i="3"/>
  <c r="B133" i="3" s="1" a="1"/>
  <c r="B133" i="3" s="1"/>
  <c r="D134" i="3"/>
  <c r="B134" i="3" s="1" a="1"/>
  <c r="B134" i="3" s="1"/>
  <c r="D135" i="3"/>
  <c r="B135" i="3" s="1" a="1"/>
  <c r="B135" i="3" s="1"/>
  <c r="D136" i="3"/>
  <c r="B136" i="3" s="1" a="1"/>
  <c r="B136" i="3" s="1"/>
  <c r="D137" i="3"/>
  <c r="B137" i="3" s="1" a="1"/>
  <c r="B137" i="3" s="1"/>
  <c r="D138" i="3"/>
  <c r="B138" i="3" s="1" a="1"/>
  <c r="B138" i="3" s="1"/>
  <c r="D139" i="3"/>
  <c r="B139" i="3" s="1" a="1"/>
  <c r="B139" i="3" s="1"/>
  <c r="D140" i="3"/>
  <c r="B140" i="3" s="1" a="1"/>
  <c r="B140" i="3" s="1"/>
  <c r="D141" i="3"/>
  <c r="B141" i="3" s="1" a="1"/>
  <c r="B141" i="3" s="1"/>
  <c r="D142" i="3"/>
  <c r="B142" i="3" s="1" a="1"/>
  <c r="B142" i="3" s="1"/>
  <c r="D143" i="3"/>
  <c r="B143" i="3" s="1" a="1"/>
  <c r="B143" i="3" s="1"/>
  <c r="D144" i="3"/>
  <c r="B144" i="3" s="1" a="1"/>
  <c r="B144" i="3" s="1"/>
  <c r="D145" i="3"/>
  <c r="B145" i="3" s="1" a="1"/>
  <c r="B145" i="3" s="1"/>
  <c r="D146" i="3"/>
  <c r="B146" i="3" s="1" a="1"/>
  <c r="B146" i="3" s="1"/>
  <c r="D147" i="3"/>
  <c r="B147" i="3" s="1" a="1"/>
  <c r="B147" i="3" s="1"/>
  <c r="D148" i="3"/>
  <c r="B148" i="3" s="1" a="1"/>
  <c r="B148" i="3" s="1"/>
  <c r="D149" i="3"/>
  <c r="B149" i="3" s="1" a="1"/>
  <c r="B149" i="3" s="1"/>
  <c r="D150" i="3"/>
  <c r="B150" i="3" s="1" a="1"/>
  <c r="B150" i="3" s="1"/>
  <c r="D151" i="3"/>
  <c r="B151" i="3" s="1" a="1"/>
  <c r="B151" i="3" s="1"/>
  <c r="D152" i="3"/>
  <c r="B152" i="3" s="1" a="1"/>
  <c r="B152" i="3" s="1"/>
  <c r="D153" i="3"/>
  <c r="B153" i="3" s="1" a="1"/>
  <c r="B153" i="3" s="1"/>
  <c r="D154" i="3"/>
  <c r="B154" i="3" s="1" a="1"/>
  <c r="B154" i="3" s="1"/>
  <c r="D155" i="3"/>
  <c r="B155" i="3" s="1" a="1"/>
  <c r="B155" i="3" s="1"/>
  <c r="D156" i="3"/>
  <c r="B156" i="3" s="1" a="1"/>
  <c r="B156" i="3" s="1"/>
  <c r="D157" i="3"/>
  <c r="B157" i="3" s="1" a="1"/>
  <c r="B157" i="3" s="1"/>
  <c r="D158" i="3"/>
  <c r="B158" i="3" s="1" a="1"/>
  <c r="B158" i="3" s="1"/>
  <c r="D159" i="3"/>
  <c r="B159" i="3" s="1" a="1"/>
  <c r="B159" i="3" s="1"/>
  <c r="D160" i="3"/>
  <c r="B160" i="3" s="1" a="1"/>
  <c r="B160" i="3" s="1"/>
  <c r="D161" i="3"/>
  <c r="B161" i="3" s="1" a="1"/>
  <c r="B161" i="3" s="1"/>
  <c r="D162" i="3"/>
  <c r="B162" i="3" s="1" a="1"/>
  <c r="B162" i="3" s="1"/>
  <c r="D163" i="3"/>
  <c r="B163" i="3" s="1" a="1"/>
  <c r="B163" i="3" s="1"/>
  <c r="D164" i="3"/>
  <c r="B164" i="3" s="1" a="1"/>
  <c r="B164" i="3" s="1"/>
  <c r="D165" i="3"/>
  <c r="B165" i="3" s="1" a="1"/>
  <c r="B165" i="3" s="1"/>
  <c r="D166" i="3"/>
  <c r="B166" i="3" s="1" a="1"/>
  <c r="B166" i="3" s="1"/>
  <c r="B167" i="3" a="1"/>
  <c r="B167" i="3" s="1"/>
  <c r="D167" i="3"/>
  <c r="D168" i="3"/>
  <c r="B168" i="3" s="1" a="1"/>
  <c r="B168" i="3" s="1"/>
  <c r="D169" i="3"/>
  <c r="B169" i="3" s="1" a="1"/>
  <c r="B169" i="3" s="1"/>
  <c r="D170" i="3"/>
  <c r="B170" i="3" s="1" a="1"/>
  <c r="B170" i="3" s="1"/>
  <c r="D171" i="3"/>
  <c r="B171" i="3" s="1" a="1"/>
  <c r="B171" i="3" s="1"/>
  <c r="D172" i="3"/>
  <c r="B172" i="3" s="1" a="1"/>
  <c r="B172" i="3" s="1"/>
  <c r="D173" i="3"/>
  <c r="B173" i="3" s="1" a="1"/>
  <c r="B173" i="3" s="1"/>
  <c r="D174" i="3"/>
  <c r="B174" i="3" s="1" a="1"/>
  <c r="B174" i="3" s="1"/>
  <c r="D175" i="3"/>
  <c r="B175" i="3" s="1" a="1"/>
  <c r="B175" i="3" s="1"/>
  <c r="D176" i="3"/>
  <c r="B176" i="3" s="1" a="1"/>
  <c r="B176" i="3" s="1"/>
  <c r="D177" i="3"/>
  <c r="B177" i="3" s="1" a="1"/>
  <c r="B177" i="3" s="1"/>
  <c r="D178" i="3"/>
  <c r="B178" i="3" s="1" a="1"/>
  <c r="B178" i="3" s="1"/>
  <c r="D179" i="3"/>
  <c r="B179" i="3" s="1" a="1"/>
  <c r="B179" i="3" s="1"/>
  <c r="D180" i="3"/>
  <c r="B180" i="3" s="1" a="1"/>
  <c r="B180" i="3" s="1"/>
  <c r="D181" i="3"/>
  <c r="B181" i="3" s="1" a="1"/>
  <c r="B181" i="3" s="1"/>
  <c r="D182" i="3"/>
  <c r="B182" i="3" s="1" a="1"/>
  <c r="B182" i="3" s="1"/>
  <c r="D183" i="3"/>
  <c r="B183" i="3" s="1" a="1"/>
  <c r="B183" i="3" s="1"/>
  <c r="D184" i="3"/>
  <c r="B184" i="3" s="1" a="1"/>
  <c r="B184" i="3" s="1"/>
  <c r="B185" i="3" a="1"/>
  <c r="B185" i="3" s="1"/>
  <c r="D185" i="3"/>
  <c r="D186" i="3"/>
  <c r="B186" i="3" s="1" a="1"/>
  <c r="B186" i="3" s="1"/>
  <c r="D187" i="3"/>
  <c r="B187" i="3" s="1" a="1"/>
  <c r="B187" i="3" s="1"/>
  <c r="D188" i="3"/>
  <c r="B188" i="3" s="1" a="1"/>
  <c r="B188" i="3" s="1"/>
  <c r="D189" i="3"/>
  <c r="B189" i="3" s="1" a="1"/>
  <c r="B189" i="3" s="1"/>
  <c r="D190" i="3"/>
  <c r="B190" i="3" s="1" a="1"/>
  <c r="B190" i="3" s="1"/>
  <c r="D191" i="3"/>
  <c r="B191" i="3" s="1" a="1"/>
  <c r="B191" i="3" s="1"/>
  <c r="D192" i="3"/>
  <c r="B192" i="3" s="1" a="1"/>
  <c r="B192" i="3" s="1"/>
  <c r="D193" i="3"/>
  <c r="B193" i="3" s="1" a="1"/>
  <c r="B193" i="3" s="1"/>
  <c r="D194" i="3"/>
  <c r="B194" i="3" s="1" a="1"/>
  <c r="B194" i="3" s="1"/>
  <c r="D195" i="3"/>
  <c r="B195" i="3" s="1" a="1"/>
  <c r="B195" i="3" s="1"/>
  <c r="D196" i="3"/>
  <c r="B196" i="3" s="1" a="1"/>
  <c r="B196" i="3" s="1"/>
  <c r="D197" i="3"/>
  <c r="B197" i="3" s="1" a="1"/>
  <c r="B197" i="3" s="1"/>
  <c r="D198" i="3"/>
  <c r="B198" i="3" s="1" a="1"/>
  <c r="B198" i="3" s="1"/>
  <c r="D199" i="3"/>
  <c r="B199" i="3" s="1" a="1"/>
  <c r="B199" i="3" s="1"/>
  <c r="D200" i="3"/>
  <c r="B200" i="3" s="1" a="1"/>
  <c r="B200" i="3" s="1"/>
  <c r="D201" i="3"/>
  <c r="B201" i="3" s="1" a="1"/>
  <c r="B201" i="3" s="1"/>
  <c r="D202" i="3"/>
  <c r="B202" i="3" s="1" a="1"/>
  <c r="B202" i="3" s="1"/>
  <c r="D203" i="3"/>
  <c r="B203" i="3" s="1" a="1"/>
  <c r="B203" i="3" s="1"/>
  <c r="D204" i="3"/>
  <c r="B204" i="3" s="1" a="1"/>
  <c r="B204" i="3" s="1"/>
  <c r="D205" i="3"/>
  <c r="B205" i="3" s="1" a="1"/>
  <c r="B205" i="3" s="1"/>
  <c r="D206" i="3"/>
  <c r="B206" i="3" s="1" a="1"/>
  <c r="B206" i="3" s="1"/>
  <c r="D207" i="3"/>
  <c r="B207" i="3" s="1" a="1"/>
  <c r="B207" i="3" s="1"/>
  <c r="D208" i="3"/>
  <c r="B208" i="3" s="1" a="1"/>
  <c r="B208" i="3" s="1"/>
  <c r="D209" i="3"/>
  <c r="B209" i="3" s="1" a="1"/>
  <c r="B209" i="3" s="1"/>
  <c r="D210" i="3"/>
  <c r="B210" i="3" s="1" a="1"/>
  <c r="B210" i="3" s="1"/>
  <c r="B211" i="3" a="1"/>
  <c r="B211" i="3" s="1"/>
  <c r="D211" i="3"/>
  <c r="D212" i="3"/>
  <c r="B212" i="3" s="1" a="1"/>
  <c r="B212" i="3" s="1"/>
  <c r="D213" i="3"/>
  <c r="B213" i="3" s="1" a="1"/>
  <c r="B213" i="3" s="1"/>
  <c r="D214" i="3"/>
  <c r="B214" i="3" s="1" a="1"/>
  <c r="B214" i="3" s="1"/>
  <c r="D215" i="3"/>
  <c r="B215" i="3" s="1" a="1"/>
  <c r="B215" i="3" s="1"/>
  <c r="D216" i="3"/>
  <c r="B216" i="3" s="1" a="1"/>
  <c r="B216" i="3" s="1"/>
  <c r="D217" i="3"/>
  <c r="B217" i="3" s="1" a="1"/>
  <c r="B217" i="3" s="1"/>
  <c r="D218" i="3"/>
  <c r="B218" i="3" s="1" a="1"/>
  <c r="B218" i="3" s="1"/>
  <c r="D219" i="3"/>
  <c r="B219" i="3" s="1" a="1"/>
  <c r="B219" i="3" s="1"/>
  <c r="D220" i="3"/>
  <c r="B220" i="3" s="1" a="1"/>
  <c r="B220" i="3" s="1"/>
  <c r="D221" i="3"/>
  <c r="B221" i="3" s="1" a="1"/>
  <c r="B221" i="3" s="1"/>
  <c r="D222" i="3"/>
  <c r="B222" i="3" s="1" a="1"/>
  <c r="B222" i="3" s="1"/>
  <c r="D223" i="3"/>
  <c r="B223" i="3" s="1" a="1"/>
  <c r="B223" i="3" s="1"/>
  <c r="D224" i="3"/>
  <c r="B224" i="3" s="1" a="1"/>
  <c r="B224" i="3" s="1"/>
  <c r="D225" i="3"/>
  <c r="B225" i="3" s="1" a="1"/>
  <c r="B225" i="3" s="1"/>
  <c r="D226" i="3"/>
  <c r="B226" i="3" s="1" a="1"/>
  <c r="B226" i="3" s="1"/>
  <c r="D227" i="3"/>
  <c r="B227" i="3" s="1" a="1"/>
  <c r="B227" i="3" s="1"/>
  <c r="D228" i="3"/>
  <c r="B228" i="3" s="1" a="1"/>
  <c r="B228" i="3" s="1"/>
  <c r="D229" i="3"/>
  <c r="B229" i="3" s="1" a="1"/>
  <c r="B229" i="3" s="1"/>
  <c r="D230" i="3"/>
  <c r="B230" i="3" s="1" a="1"/>
  <c r="B230" i="3" s="1"/>
  <c r="D231" i="3"/>
  <c r="B231" i="3" s="1" a="1"/>
  <c r="B231" i="3" s="1"/>
  <c r="D232" i="3"/>
  <c r="B232" i="3" s="1" a="1"/>
  <c r="B232" i="3" s="1"/>
  <c r="D233" i="3"/>
  <c r="B233" i="3" s="1" a="1"/>
  <c r="B233" i="3" s="1"/>
  <c r="D234" i="3"/>
  <c r="B234" i="3" s="1" a="1"/>
  <c r="B234" i="3" s="1"/>
  <c r="D235" i="3"/>
  <c r="B235" i="3" s="1" a="1"/>
  <c r="B235" i="3" s="1"/>
  <c r="D236" i="3"/>
  <c r="B236" i="3" s="1" a="1"/>
  <c r="B236" i="3" s="1"/>
  <c r="D237" i="3"/>
  <c r="B237" i="3" s="1" a="1"/>
  <c r="B237" i="3" s="1"/>
  <c r="D238" i="3"/>
  <c r="B238" i="3" s="1" a="1"/>
  <c r="B238" i="3" s="1"/>
  <c r="D239" i="3"/>
  <c r="B239" i="3" s="1" a="1"/>
  <c r="B239" i="3" s="1"/>
  <c r="D240" i="3"/>
  <c r="B240" i="3" s="1" a="1"/>
  <c r="B240" i="3" s="1"/>
  <c r="D241" i="3"/>
  <c r="B241" i="3" s="1" a="1"/>
  <c r="B241" i="3" s="1"/>
  <c r="D242" i="3"/>
  <c r="B242" i="3" s="1" a="1"/>
  <c r="B242" i="3" s="1"/>
  <c r="D243" i="3"/>
  <c r="B243" i="3" s="1" a="1"/>
  <c r="B243" i="3" s="1"/>
  <c r="D244" i="3"/>
  <c r="B244" i="3" s="1" a="1"/>
  <c r="B244" i="3" s="1"/>
  <c r="D245" i="3"/>
  <c r="B245" i="3" s="1" a="1"/>
  <c r="B245" i="3" s="1"/>
  <c r="D246" i="3"/>
  <c r="B246" i="3" s="1" a="1"/>
  <c r="B246" i="3" s="1"/>
  <c r="D247" i="3"/>
  <c r="B247" i="3" s="1" a="1"/>
  <c r="B247" i="3" s="1"/>
  <c r="B248" i="3" a="1"/>
  <c r="B248" i="3" s="1"/>
  <c r="D248" i="3"/>
  <c r="D249" i="3"/>
  <c r="B249" i="3" s="1" a="1"/>
  <c r="B249" i="3" s="1"/>
  <c r="D250" i="3"/>
  <c r="B250" i="3" s="1" a="1"/>
  <c r="B250" i="3" s="1"/>
  <c r="D251" i="3"/>
  <c r="B251" i="3" s="1" a="1"/>
  <c r="B251" i="3" s="1"/>
  <c r="D252" i="3"/>
  <c r="B252" i="3" s="1" a="1"/>
  <c r="B252" i="3" s="1"/>
  <c r="D253" i="3"/>
  <c r="B253" i="3" s="1" a="1"/>
  <c r="B253" i="3" s="1"/>
  <c r="B254" i="3" a="1"/>
  <c r="B254" i="3" s="1"/>
  <c r="D254" i="3"/>
  <c r="D255" i="3"/>
  <c r="B255" i="3" s="1" a="1"/>
  <c r="B255" i="3" s="1"/>
  <c r="D256" i="3"/>
  <c r="B256" i="3" s="1" a="1"/>
  <c r="B256" i="3" s="1"/>
  <c r="D257" i="3"/>
  <c r="B257" i="3" s="1" a="1"/>
  <c r="B257" i="3" s="1"/>
  <c r="D258" i="3"/>
  <c r="B258" i="3" s="1" a="1"/>
  <c r="B258" i="3" s="1"/>
  <c r="D259" i="3"/>
  <c r="B259" i="3" s="1" a="1"/>
  <c r="B259" i="3" s="1"/>
  <c r="B260" i="3" a="1"/>
  <c r="B260" i="3" s="1"/>
  <c r="D260" i="3"/>
  <c r="D261" i="3"/>
  <c r="B261" i="3" s="1" a="1"/>
  <c r="B261" i="3" s="1"/>
  <c r="D262" i="3"/>
  <c r="B262" i="3" s="1" a="1"/>
  <c r="B262" i="3" s="1"/>
  <c r="D263" i="3"/>
  <c r="B263" i="3" s="1" a="1"/>
  <c r="B263" i="3" s="1"/>
  <c r="B264" i="3" a="1"/>
  <c r="B264" i="3" s="1"/>
  <c r="D264" i="3"/>
  <c r="D265" i="3"/>
  <c r="B265" i="3" s="1" a="1"/>
  <c r="B265" i="3" s="1"/>
  <c r="D266" i="3"/>
  <c r="B266" i="3" s="1" a="1"/>
  <c r="B266" i="3" s="1"/>
  <c r="D267" i="3"/>
  <c r="B267" i="3" s="1" a="1"/>
  <c r="B267" i="3" s="1"/>
  <c r="D268" i="3"/>
  <c r="B268" i="3" s="1" a="1"/>
  <c r="B268" i="3" s="1"/>
  <c r="D269" i="3"/>
  <c r="B269" i="3" s="1" a="1"/>
  <c r="B269" i="3" s="1"/>
  <c r="D270" i="3"/>
  <c r="B270" i="3" s="1" a="1"/>
  <c r="B270" i="3" s="1"/>
  <c r="D271" i="3"/>
  <c r="B271" i="3" s="1" a="1"/>
  <c r="B271" i="3" s="1"/>
  <c r="D272" i="3"/>
  <c r="B272" i="3" s="1" a="1"/>
  <c r="B272" i="3" s="1"/>
  <c r="D273" i="3"/>
  <c r="B273" i="3" s="1" a="1"/>
  <c r="B273" i="3" s="1"/>
  <c r="D274" i="3"/>
  <c r="B274" i="3" s="1" a="1"/>
  <c r="B274" i="3" s="1"/>
  <c r="D275" i="3"/>
  <c r="B275" i="3" s="1" a="1"/>
  <c r="B275" i="3" s="1"/>
  <c r="D276" i="3"/>
  <c r="B276" i="3" s="1" a="1"/>
  <c r="B276" i="3" s="1"/>
  <c r="D277" i="3"/>
  <c r="B277" i="3" s="1" a="1"/>
  <c r="B277" i="3" s="1"/>
  <c r="D278" i="3"/>
  <c r="B278" i="3" s="1" a="1"/>
  <c r="B278" i="3" s="1"/>
  <c r="D279" i="3"/>
  <c r="B279" i="3" s="1" a="1"/>
  <c r="B279" i="3" s="1"/>
  <c r="D280" i="3"/>
  <c r="B280" i="3" s="1" a="1"/>
  <c r="B280" i="3" s="1"/>
  <c r="D281" i="3"/>
  <c r="B281" i="3" s="1" a="1"/>
  <c r="B281" i="3" s="1"/>
  <c r="D282" i="3"/>
  <c r="B282" i="3" s="1" a="1"/>
  <c r="B282" i="3" s="1"/>
  <c r="D283" i="3"/>
  <c r="B283" i="3" s="1" a="1"/>
  <c r="B283" i="3" s="1"/>
  <c r="D284" i="3"/>
  <c r="B284" i="3" s="1" a="1"/>
  <c r="B284" i="3" s="1"/>
  <c r="D285" i="3"/>
  <c r="B285" i="3" s="1" a="1"/>
  <c r="B285" i="3" s="1"/>
  <c r="D286" i="3"/>
  <c r="B286" i="3" s="1" a="1"/>
  <c r="B286" i="3" s="1"/>
  <c r="D287" i="3"/>
  <c r="B287" i="3" s="1" a="1"/>
  <c r="B287" i="3" s="1"/>
  <c r="D288" i="3"/>
  <c r="B288" i="3" s="1" a="1"/>
  <c r="B288" i="3" s="1"/>
  <c r="D289" i="3"/>
  <c r="B289" i="3" s="1" a="1"/>
  <c r="B289" i="3" s="1"/>
  <c r="D290" i="3"/>
  <c r="B290" i="3" s="1" a="1"/>
  <c r="B290" i="3" s="1"/>
  <c r="B291" i="3" a="1"/>
  <c r="B291" i="3" s="1"/>
  <c r="D291" i="3"/>
  <c r="D292" i="3"/>
  <c r="B292" i="3" s="1" a="1"/>
  <c r="B292" i="3" s="1"/>
  <c r="D293" i="3"/>
  <c r="B293" i="3" s="1" a="1"/>
  <c r="B293" i="3" s="1"/>
  <c r="D294" i="3"/>
  <c r="B294" i="3" s="1" a="1"/>
  <c r="B294" i="3" s="1"/>
  <c r="D295" i="3"/>
  <c r="B295" i="3" s="1" a="1"/>
  <c r="B295" i="3" s="1"/>
  <c r="D296" i="3"/>
  <c r="B296" i="3" s="1" a="1"/>
  <c r="B296" i="3" s="1"/>
  <c r="D297" i="3"/>
  <c r="B297" i="3" s="1" a="1"/>
  <c r="B297" i="3" s="1"/>
  <c r="D298" i="3"/>
  <c r="B298" i="3" s="1" a="1"/>
  <c r="B298" i="3" s="1"/>
  <c r="D299" i="3"/>
  <c r="B299" i="3" s="1" a="1"/>
  <c r="B299" i="3" s="1"/>
  <c r="D300" i="3"/>
  <c r="B300" i="3" s="1" a="1"/>
  <c r="B300" i="3" s="1"/>
  <c r="D301" i="3"/>
  <c r="B301" i="3" s="1" a="1"/>
  <c r="B301" i="3" s="1"/>
  <c r="D302" i="3"/>
  <c r="B302" i="3" s="1" a="1"/>
  <c r="B302" i="3" s="1"/>
  <c r="D303" i="3"/>
  <c r="B303" i="3" s="1" a="1"/>
  <c r="B303" i="3" s="1"/>
  <c r="D304" i="3"/>
  <c r="B304" i="3" s="1" a="1"/>
  <c r="B304" i="3" s="1"/>
  <c r="D305" i="3"/>
  <c r="B305" i="3" s="1" a="1"/>
  <c r="B305" i="3" s="1"/>
  <c r="D306" i="3"/>
  <c r="B306" i="3" s="1" a="1"/>
  <c r="B306" i="3" s="1"/>
  <c r="D307" i="3"/>
  <c r="B307" i="3" s="1" a="1"/>
  <c r="B307" i="3" s="1"/>
  <c r="D308" i="3"/>
  <c r="B308" i="3" s="1" a="1"/>
  <c r="B308" i="3" s="1"/>
  <c r="D309" i="3"/>
  <c r="B309" i="3" s="1" a="1"/>
  <c r="B309" i="3" s="1"/>
  <c r="D310" i="3"/>
  <c r="B310" i="3" s="1" a="1"/>
  <c r="B310" i="3" s="1"/>
  <c r="D311" i="3"/>
  <c r="B311" i="3" s="1" a="1"/>
  <c r="B311" i="3" s="1"/>
  <c r="D312" i="3"/>
  <c r="B312" i="3" s="1" a="1"/>
  <c r="B312" i="3" s="1"/>
  <c r="D313" i="3"/>
  <c r="B313" i="3" s="1" a="1"/>
  <c r="B313" i="3" s="1"/>
  <c r="D314" i="3"/>
  <c r="B314" i="3" s="1" a="1"/>
  <c r="B314" i="3" s="1"/>
  <c r="D315" i="3"/>
  <c r="B315" i="3" s="1" a="1"/>
  <c r="B315" i="3" s="1"/>
  <c r="D316" i="3"/>
  <c r="B316" i="3" s="1" a="1"/>
  <c r="B316" i="3" s="1"/>
  <c r="D317" i="3"/>
  <c r="B317" i="3" s="1" a="1"/>
  <c r="B317" i="3" s="1"/>
  <c r="D318" i="3"/>
  <c r="B318" i="3" s="1" a="1"/>
  <c r="B318" i="3" s="1"/>
  <c r="D319" i="3"/>
  <c r="B319" i="3" s="1" a="1"/>
  <c r="B319" i="3" s="1"/>
  <c r="D320" i="3"/>
  <c r="B320" i="3" s="1" a="1"/>
  <c r="B320" i="3" s="1"/>
  <c r="D321" i="3"/>
  <c r="B321" i="3" s="1" a="1"/>
  <c r="B321" i="3" s="1"/>
  <c r="D322" i="3"/>
  <c r="B322" i="3" s="1" a="1"/>
  <c r="B322" i="3" s="1"/>
  <c r="D323" i="3"/>
  <c r="B323" i="3" s="1" a="1"/>
  <c r="B323" i="3" s="1"/>
  <c r="D324" i="3"/>
  <c r="B324" i="3" s="1" a="1"/>
  <c r="B324" i="3" s="1"/>
  <c r="D325" i="3"/>
  <c r="B325" i="3" s="1" a="1"/>
  <c r="B325" i="3" s="1"/>
  <c r="D326" i="3"/>
  <c r="B326" i="3" s="1" a="1"/>
  <c r="B326" i="3" s="1"/>
  <c r="D327" i="3"/>
  <c r="B327" i="3" s="1" a="1"/>
  <c r="B327" i="3" s="1"/>
  <c r="D328" i="3"/>
  <c r="B328" i="3" s="1" a="1"/>
  <c r="B328" i="3" s="1"/>
  <c r="D329" i="3"/>
  <c r="B329" i="3" s="1" a="1"/>
  <c r="B329" i="3" s="1"/>
  <c r="D330" i="3"/>
  <c r="B330" i="3" s="1" a="1"/>
  <c r="B330" i="3" s="1"/>
  <c r="D331" i="3"/>
  <c r="B331" i="3" s="1" a="1"/>
  <c r="B331" i="3" s="1"/>
  <c r="D332" i="3"/>
  <c r="B332" i="3" s="1" a="1"/>
  <c r="B332" i="3" s="1"/>
  <c r="D333" i="3"/>
  <c r="B333" i="3" s="1" a="1"/>
  <c r="B333" i="3" s="1"/>
  <c r="D334" i="3"/>
  <c r="B334" i="3" s="1" a="1"/>
  <c r="B334" i="3" s="1"/>
  <c r="D335" i="3"/>
  <c r="B335" i="3" s="1" a="1"/>
  <c r="B335" i="3" s="1"/>
  <c r="D336" i="3"/>
  <c r="B336" i="3" s="1" a="1"/>
  <c r="B336" i="3" s="1"/>
  <c r="D337" i="3"/>
  <c r="B337" i="3" s="1" a="1"/>
  <c r="B337" i="3" s="1"/>
  <c r="D338" i="3"/>
  <c r="B338" i="3" s="1" a="1"/>
  <c r="B338" i="3" s="1"/>
  <c r="D339" i="3"/>
  <c r="B339" i="3" s="1" a="1"/>
  <c r="B339" i="3" s="1"/>
  <c r="D340" i="3"/>
  <c r="B340" i="3" s="1" a="1"/>
  <c r="B340" i="3" s="1"/>
  <c r="D341" i="3"/>
  <c r="B341" i="3" s="1" a="1"/>
  <c r="B341" i="3" s="1"/>
  <c r="D342" i="3"/>
  <c r="B342" i="3" s="1" a="1"/>
  <c r="B342" i="3" s="1"/>
  <c r="D343" i="3"/>
  <c r="B343" i="3" s="1" a="1"/>
  <c r="B343" i="3" s="1"/>
  <c r="D344" i="3"/>
  <c r="B344" i="3" s="1" a="1"/>
  <c r="B344" i="3" s="1"/>
  <c r="D345" i="3"/>
  <c r="B345" i="3" s="1" a="1"/>
  <c r="B345" i="3" s="1"/>
  <c r="D346" i="3"/>
  <c r="B346" i="3" s="1" a="1"/>
  <c r="B346" i="3" s="1"/>
  <c r="D347" i="3"/>
  <c r="B347" i="3" s="1" a="1"/>
  <c r="B347" i="3" s="1"/>
  <c r="D348" i="3"/>
  <c r="B348" i="3" s="1" a="1"/>
  <c r="B348" i="3" s="1"/>
  <c r="D349" i="3"/>
  <c r="B349" i="3" s="1" a="1"/>
  <c r="B349" i="3" s="1"/>
  <c r="D350" i="3"/>
  <c r="B350" i="3" s="1" a="1"/>
  <c r="B350" i="3" s="1"/>
  <c r="D351" i="3"/>
  <c r="B351" i="3" s="1" a="1"/>
  <c r="B351" i="3" s="1"/>
  <c r="D352" i="3"/>
  <c r="B352" i="3" s="1" a="1"/>
  <c r="B352" i="3" s="1"/>
  <c r="D353" i="3"/>
  <c r="B353" i="3" s="1" a="1"/>
  <c r="B353" i="3" s="1"/>
  <c r="D354" i="3"/>
  <c r="B354" i="3" s="1" a="1"/>
  <c r="B354" i="3" s="1"/>
  <c r="D355" i="3"/>
  <c r="B355" i="3" s="1" a="1"/>
  <c r="B355" i="3" s="1"/>
  <c r="D356" i="3"/>
  <c r="B356" i="3" s="1" a="1"/>
  <c r="B356" i="3" s="1"/>
  <c r="D357" i="3"/>
  <c r="B357" i="3" s="1" a="1"/>
  <c r="B357" i="3" s="1"/>
  <c r="D358" i="3"/>
  <c r="B358" i="3" s="1" a="1"/>
  <c r="B358" i="3" s="1"/>
  <c r="D359" i="3"/>
  <c r="B359" i="3" s="1" a="1"/>
  <c r="B359" i="3" s="1"/>
  <c r="D360" i="3"/>
  <c r="B360" i="3" s="1" a="1"/>
  <c r="B360" i="3" s="1"/>
  <c r="D361" i="3"/>
  <c r="B361" i="3" s="1" a="1"/>
  <c r="B361" i="3" s="1"/>
  <c r="D362" i="3"/>
  <c r="B362" i="3" s="1" a="1"/>
  <c r="B362" i="3" s="1"/>
  <c r="D363" i="3"/>
  <c r="B363" i="3" s="1" a="1"/>
  <c r="B363" i="3" s="1"/>
  <c r="D364" i="3"/>
  <c r="B364" i="3" s="1" a="1"/>
  <c r="B364" i="3" s="1"/>
  <c r="D365" i="3"/>
  <c r="B365" i="3" s="1" a="1"/>
  <c r="B365" i="3" s="1"/>
  <c r="D366" i="3"/>
  <c r="B366" i="3" s="1" a="1"/>
  <c r="B366" i="3" s="1"/>
  <c r="D367" i="3"/>
  <c r="B367" i="3" s="1" a="1"/>
  <c r="B367" i="3" s="1"/>
  <c r="D368" i="3"/>
  <c r="B368" i="3" s="1" a="1"/>
  <c r="B368" i="3" s="1"/>
  <c r="D369" i="3"/>
  <c r="B369" i="3" s="1" a="1"/>
  <c r="B369" i="3" s="1"/>
  <c r="D370" i="3"/>
  <c r="B370" i="3" s="1" a="1"/>
  <c r="B370" i="3" s="1"/>
  <c r="D371" i="3"/>
  <c r="B371" i="3" s="1" a="1"/>
  <c r="B371" i="3" s="1"/>
  <c r="D372" i="3"/>
  <c r="B372" i="3" s="1" a="1"/>
  <c r="B372" i="3" s="1"/>
  <c r="B373" i="3" a="1"/>
  <c r="B373" i="3" s="1"/>
  <c r="D373" i="3"/>
  <c r="D374" i="3"/>
  <c r="B374" i="3" s="1" a="1"/>
  <c r="B374" i="3" s="1"/>
  <c r="D375" i="3"/>
  <c r="B375" i="3" s="1" a="1"/>
  <c r="B375" i="3" s="1"/>
  <c r="D376" i="3"/>
  <c r="B376" i="3" s="1" a="1"/>
  <c r="B376" i="3" s="1"/>
  <c r="D377" i="3"/>
  <c r="B377" i="3" s="1" a="1"/>
  <c r="B377" i="3" s="1"/>
  <c r="D378" i="3"/>
  <c r="B378" i="3" s="1" a="1"/>
  <c r="B378" i="3" s="1"/>
  <c r="D379" i="3"/>
  <c r="B379" i="3" s="1" a="1"/>
  <c r="B379" i="3" s="1"/>
  <c r="B380" i="3" a="1"/>
  <c r="B380" i="3" s="1"/>
  <c r="D380" i="3"/>
  <c r="D381" i="3"/>
  <c r="B381" i="3" s="1" a="1"/>
  <c r="B381" i="3" s="1"/>
  <c r="D382" i="3"/>
  <c r="B382" i="3" s="1" a="1"/>
  <c r="B382" i="3" s="1"/>
  <c r="D383" i="3"/>
  <c r="B383" i="3" s="1" a="1"/>
  <c r="B383" i="3" s="1"/>
  <c r="D384" i="3"/>
  <c r="B384" i="3" s="1" a="1"/>
  <c r="B384" i="3" s="1"/>
  <c r="D385" i="3"/>
  <c r="B385" i="3" s="1" a="1"/>
  <c r="B385" i="3" s="1"/>
  <c r="D386" i="3"/>
  <c r="B386" i="3" s="1" a="1"/>
  <c r="B386" i="3" s="1"/>
  <c r="D387" i="3"/>
  <c r="B387" i="3" s="1" a="1"/>
  <c r="B387" i="3" s="1"/>
  <c r="D388" i="3"/>
  <c r="B388" i="3" s="1" a="1"/>
  <c r="B388" i="3" s="1"/>
  <c r="D389" i="3"/>
  <c r="B389" i="3" s="1" a="1"/>
  <c r="B389" i="3" s="1"/>
  <c r="B390" i="3" a="1"/>
  <c r="B390" i="3" s="1"/>
  <c r="D390" i="3"/>
  <c r="D391" i="3"/>
  <c r="B391" i="3" s="1" a="1"/>
  <c r="B391" i="3" s="1"/>
  <c r="D392" i="3"/>
  <c r="B392" i="3" s="1" a="1"/>
  <c r="B392" i="3" s="1"/>
  <c r="D393" i="3"/>
  <c r="B393" i="3" s="1" a="1"/>
  <c r="B393" i="3" s="1"/>
  <c r="D394" i="3"/>
  <c r="B394" i="3" s="1" a="1"/>
  <c r="B394" i="3" s="1"/>
  <c r="D395" i="3"/>
  <c r="B395" i="3" s="1" a="1"/>
  <c r="B395" i="3" s="1"/>
  <c r="D396" i="3"/>
  <c r="B396" i="3" s="1" a="1"/>
  <c r="B396" i="3" s="1"/>
  <c r="D397" i="3"/>
  <c r="B397" i="3" s="1" a="1"/>
  <c r="B397" i="3" s="1"/>
  <c r="D398" i="3"/>
  <c r="B398" i="3" s="1" a="1"/>
  <c r="B398" i="3" s="1"/>
  <c r="D399" i="3"/>
  <c r="B399" i="3" s="1" a="1"/>
  <c r="B399" i="3" s="1"/>
  <c r="D400" i="3"/>
  <c r="B400" i="3" s="1" a="1"/>
  <c r="B400" i="3" s="1"/>
  <c r="D401" i="3"/>
  <c r="B401" i="3" s="1" a="1"/>
  <c r="B401" i="3" s="1"/>
  <c r="D402" i="3"/>
  <c r="B402" i="3" s="1" a="1"/>
  <c r="B402" i="3" s="1"/>
  <c r="D403" i="3"/>
  <c r="B403" i="3" s="1" a="1"/>
  <c r="B403" i="3" s="1"/>
  <c r="D404" i="3"/>
  <c r="B404" i="3" s="1" a="1"/>
  <c r="B404" i="3" s="1"/>
  <c r="D405" i="3"/>
  <c r="B405" i="3" s="1" a="1"/>
  <c r="B405" i="3" s="1"/>
  <c r="D406" i="3"/>
  <c r="B406" i="3" s="1" a="1"/>
  <c r="B406" i="3" s="1"/>
  <c r="D407" i="3"/>
  <c r="B407" i="3" s="1" a="1"/>
  <c r="B407" i="3" s="1"/>
  <c r="D408" i="3"/>
  <c r="B408" i="3" s="1" a="1"/>
  <c r="B408" i="3" s="1"/>
  <c r="D409" i="3"/>
  <c r="B409" i="3" s="1" a="1"/>
  <c r="B409" i="3" s="1"/>
  <c r="D410" i="3"/>
  <c r="B410" i="3" s="1" a="1"/>
  <c r="B410" i="3" s="1"/>
  <c r="D411" i="3"/>
  <c r="B411" i="3" s="1" a="1"/>
  <c r="B411" i="3" s="1"/>
  <c r="D412" i="3"/>
  <c r="B412" i="3" s="1" a="1"/>
  <c r="B412" i="3" s="1"/>
  <c r="D413" i="3"/>
  <c r="B413" i="3" s="1" a="1"/>
  <c r="B413" i="3" s="1"/>
  <c r="D414" i="3"/>
  <c r="B414" i="3" s="1" a="1"/>
  <c r="B414" i="3" s="1"/>
  <c r="D415" i="3"/>
  <c r="B415" i="3" s="1" a="1"/>
  <c r="B415" i="3" s="1"/>
  <c r="D416" i="3"/>
  <c r="B416" i="3" s="1" a="1"/>
  <c r="B416" i="3" s="1"/>
  <c r="D417" i="3"/>
  <c r="B417" i="3" s="1" a="1"/>
  <c r="B417" i="3" s="1"/>
  <c r="D418" i="3"/>
  <c r="B418" i="3" s="1" a="1"/>
  <c r="B418" i="3" s="1"/>
  <c r="D419" i="3"/>
  <c r="B419" i="3" s="1" a="1"/>
  <c r="B419" i="3" s="1"/>
  <c r="D420" i="3"/>
  <c r="B420" i="3" s="1" a="1"/>
  <c r="B420" i="3" s="1"/>
  <c r="D421" i="3"/>
  <c r="B421" i="3" s="1" a="1"/>
  <c r="B421" i="3" s="1"/>
  <c r="D422" i="3"/>
  <c r="B422" i="3" s="1" a="1"/>
  <c r="B422" i="3" s="1"/>
  <c r="D423" i="3"/>
  <c r="B423" i="3" s="1" a="1"/>
  <c r="B423" i="3" s="1"/>
  <c r="D424" i="3"/>
  <c r="B424" i="3" s="1" a="1"/>
  <c r="B424" i="3" s="1"/>
  <c r="D425" i="3"/>
  <c r="B425" i="3" s="1" a="1"/>
  <c r="B425" i="3" s="1"/>
  <c r="D426" i="3"/>
  <c r="B426" i="3" s="1" a="1"/>
  <c r="B426" i="3" s="1"/>
  <c r="D427" i="3"/>
  <c r="B427" i="3" s="1" a="1"/>
  <c r="B427" i="3" s="1"/>
  <c r="D428" i="3"/>
  <c r="B428" i="3" s="1" a="1"/>
  <c r="B428" i="3" s="1"/>
  <c r="D429" i="3"/>
  <c r="B429" i="3" s="1" a="1"/>
  <c r="B429" i="3" s="1"/>
  <c r="D430" i="3"/>
  <c r="B430" i="3" s="1" a="1"/>
  <c r="B430" i="3" s="1"/>
  <c r="D431" i="3"/>
  <c r="B431" i="3" s="1" a="1"/>
  <c r="B431" i="3" s="1"/>
  <c r="D432" i="3"/>
  <c r="B432" i="3" s="1" a="1"/>
  <c r="B432" i="3" s="1"/>
  <c r="D433" i="3"/>
  <c r="B433" i="3" s="1" a="1"/>
  <c r="B433" i="3" s="1"/>
  <c r="D434" i="3"/>
  <c r="B434" i="3" s="1" a="1"/>
  <c r="B434" i="3" s="1"/>
  <c r="B435" i="3" a="1"/>
  <c r="B435" i="3" s="1"/>
  <c r="D435" i="3"/>
  <c r="D436" i="3"/>
  <c r="B436" i="3" s="1" a="1"/>
  <c r="B436" i="3" s="1"/>
  <c r="D437" i="3"/>
  <c r="B437" i="3" s="1" a="1"/>
  <c r="B437" i="3" s="1"/>
  <c r="D438" i="3"/>
  <c r="B438" i="3" s="1" a="1"/>
  <c r="B438" i="3" s="1"/>
  <c r="D439" i="3"/>
  <c r="B439" i="3" s="1" a="1"/>
  <c r="B439" i="3" s="1"/>
  <c r="D440" i="3"/>
  <c r="B440" i="3" s="1" a="1"/>
  <c r="B440" i="3" s="1"/>
  <c r="D441" i="3"/>
  <c r="B441" i="3" s="1" a="1"/>
  <c r="B441" i="3" s="1"/>
  <c r="D442" i="3"/>
  <c r="B442" i="3" s="1" a="1"/>
  <c r="B442" i="3" s="1"/>
  <c r="D443" i="3"/>
  <c r="B443" i="3" s="1" a="1"/>
  <c r="B443" i="3" s="1"/>
  <c r="D444" i="3"/>
  <c r="B444" i="3" s="1" a="1"/>
  <c r="B444" i="3" s="1"/>
  <c r="D445" i="3"/>
  <c r="B445" i="3" s="1" a="1"/>
  <c r="B445" i="3" s="1"/>
  <c r="D446" i="3"/>
  <c r="B446" i="3" s="1" a="1"/>
  <c r="B446" i="3" s="1"/>
  <c r="D447" i="3"/>
  <c r="B447" i="3" s="1" a="1"/>
  <c r="B447" i="3" s="1"/>
  <c r="D448" i="3"/>
  <c r="B448" i="3" s="1" a="1"/>
  <c r="B448" i="3" s="1"/>
  <c r="D449" i="3"/>
  <c r="B449" i="3" s="1" a="1"/>
  <c r="B449" i="3" s="1"/>
  <c r="D450" i="3"/>
  <c r="B450" i="3" s="1" a="1"/>
  <c r="B450" i="3" s="1"/>
  <c r="D451" i="3"/>
  <c r="B451" i="3" s="1" a="1"/>
  <c r="B451" i="3" s="1"/>
  <c r="D452" i="3"/>
  <c r="B452" i="3" s="1" a="1"/>
  <c r="B452" i="3" s="1"/>
  <c r="D453" i="3"/>
  <c r="B453" i="3" s="1" a="1"/>
  <c r="B453" i="3" s="1"/>
  <c r="D454" i="3"/>
  <c r="B454" i="3" s="1" a="1"/>
  <c r="B454" i="3" s="1"/>
  <c r="D455" i="3"/>
  <c r="B455" i="3" s="1" a="1"/>
  <c r="B455" i="3" s="1"/>
  <c r="D456" i="3"/>
  <c r="B456" i="3" s="1" a="1"/>
  <c r="B456" i="3" s="1"/>
  <c r="B457" i="3" a="1"/>
  <c r="B457" i="3" s="1"/>
  <c r="D457" i="3"/>
  <c r="D458" i="3"/>
  <c r="B458" i="3" s="1" a="1"/>
  <c r="B458" i="3" s="1"/>
  <c r="D459" i="3"/>
  <c r="B459" i="3" s="1" a="1"/>
  <c r="B459" i="3" s="1"/>
  <c r="D460" i="3"/>
  <c r="B460" i="3" s="1" a="1"/>
  <c r="B460" i="3" s="1"/>
  <c r="D461" i="3"/>
  <c r="B461" i="3" s="1" a="1"/>
  <c r="B461" i="3" s="1"/>
  <c r="D462" i="3"/>
  <c r="B462" i="3" s="1" a="1"/>
  <c r="B462" i="3" s="1"/>
  <c r="D463" i="3"/>
  <c r="B463" i="3" s="1" a="1"/>
  <c r="B463" i="3" s="1"/>
  <c r="D464" i="3"/>
  <c r="B464" i="3" s="1" a="1"/>
  <c r="B464" i="3" s="1"/>
  <c r="D465" i="3"/>
  <c r="B465" i="3" s="1" a="1"/>
  <c r="B465" i="3" s="1"/>
  <c r="D466" i="3"/>
  <c r="B466" i="3" s="1" a="1"/>
  <c r="B466" i="3" s="1"/>
  <c r="D467" i="3"/>
  <c r="B467" i="3" s="1" a="1"/>
  <c r="B467" i="3" s="1"/>
  <c r="D468" i="3"/>
  <c r="B468" i="3" s="1" a="1"/>
  <c r="B468" i="3" s="1"/>
  <c r="D469" i="3"/>
  <c r="B469" i="3" s="1" a="1"/>
  <c r="B469" i="3" s="1"/>
  <c r="D470" i="3"/>
  <c r="B470" i="3" s="1" a="1"/>
  <c r="B470" i="3" s="1"/>
  <c r="D471" i="3"/>
  <c r="B471" i="3" s="1" a="1"/>
  <c r="B471" i="3" s="1"/>
  <c r="D472" i="3"/>
  <c r="B472" i="3" s="1" a="1"/>
  <c r="B472" i="3" s="1"/>
  <c r="D473" i="3"/>
  <c r="B473" i="3" s="1" a="1"/>
  <c r="B473" i="3" s="1"/>
  <c r="B474" i="3" a="1"/>
  <c r="B474" i="3" s="1"/>
  <c r="D474" i="3"/>
  <c r="D475" i="3"/>
  <c r="B475" i="3" s="1" a="1"/>
  <c r="B475" i="3" s="1"/>
  <c r="D476" i="3"/>
  <c r="B476" i="3" s="1" a="1"/>
  <c r="B476" i="3" s="1"/>
  <c r="D477" i="3"/>
  <c r="B477" i="3" s="1" a="1"/>
  <c r="B477" i="3" s="1"/>
  <c r="D478" i="3"/>
  <c r="B478" i="3" s="1" a="1"/>
  <c r="B478" i="3" s="1"/>
  <c r="D479" i="3"/>
  <c r="B479" i="3" s="1" a="1"/>
  <c r="B479" i="3" s="1"/>
  <c r="D480" i="3"/>
  <c r="B480" i="3" s="1" a="1"/>
  <c r="B480" i="3" s="1"/>
  <c r="D481" i="3"/>
  <c r="B481" i="3" s="1" a="1"/>
  <c r="B481" i="3" s="1"/>
  <c r="D482" i="3"/>
  <c r="B482" i="3" s="1" a="1"/>
  <c r="B482" i="3" s="1"/>
  <c r="D483" i="3"/>
  <c r="B483" i="3" s="1" a="1"/>
  <c r="B483" i="3" s="1"/>
  <c r="D484" i="3"/>
  <c r="B484" i="3" s="1" a="1"/>
  <c r="B484" i="3" s="1"/>
  <c r="D485" i="3"/>
  <c r="B485" i="3" s="1" a="1"/>
  <c r="B485" i="3" s="1"/>
  <c r="D486" i="3"/>
  <c r="B486" i="3" s="1" a="1"/>
  <c r="B486" i="3" s="1"/>
  <c r="D487" i="3"/>
  <c r="B487" i="3" s="1" a="1"/>
  <c r="B487" i="3" s="1"/>
  <c r="D488" i="3"/>
  <c r="B488" i="3" s="1" a="1"/>
  <c r="B488" i="3" s="1"/>
  <c r="D489" i="3"/>
  <c r="B489" i="3" s="1" a="1"/>
  <c r="B489" i="3" s="1"/>
  <c r="D490" i="3"/>
  <c r="B490" i="3" s="1" a="1"/>
  <c r="B490" i="3" s="1"/>
  <c r="B491" i="3" a="1"/>
  <c r="B491" i="3" s="1"/>
  <c r="D491" i="3"/>
  <c r="D492" i="3"/>
  <c r="B492" i="3" s="1" a="1"/>
  <c r="B492" i="3" s="1"/>
  <c r="D493" i="3"/>
  <c r="B493" i="3" s="1" a="1"/>
  <c r="B493" i="3" s="1"/>
  <c r="B494" i="3" a="1"/>
  <c r="B494" i="3" s="1"/>
  <c r="D494" i="3"/>
  <c r="D495" i="3"/>
  <c r="B495" i="3" s="1" a="1"/>
  <c r="B495" i="3" s="1"/>
  <c r="D496" i="3"/>
  <c r="B496" i="3" s="1" a="1"/>
  <c r="B496" i="3" s="1"/>
  <c r="D497" i="3"/>
  <c r="B497" i="3" s="1" a="1"/>
  <c r="B497" i="3" s="1"/>
  <c r="D498" i="3"/>
  <c r="B498" i="3" s="1" a="1"/>
  <c r="B498" i="3" s="1"/>
  <c r="D499" i="3"/>
  <c r="B499" i="3" s="1" a="1"/>
  <c r="B499" i="3" s="1"/>
  <c r="B500" i="3" a="1"/>
  <c r="B500" i="3" s="1"/>
  <c r="D500" i="3"/>
  <c r="B501" i="3" a="1"/>
  <c r="B501" i="3" s="1"/>
  <c r="D501" i="3"/>
  <c r="D502" i="3"/>
  <c r="B502" i="3" s="1" a="1"/>
  <c r="B502" i="3" s="1"/>
  <c r="D503" i="3"/>
  <c r="B503" i="3" s="1" a="1"/>
  <c r="B503" i="3" s="1"/>
  <c r="D504" i="3"/>
  <c r="B504" i="3" s="1" a="1"/>
  <c r="B504" i="3" s="1"/>
  <c r="D505" i="3"/>
  <c r="B505" i="3" s="1" a="1"/>
  <c r="B505" i="3" s="1"/>
  <c r="D506" i="3"/>
  <c r="B506" i="3" s="1" a="1"/>
  <c r="B506" i="3" s="1"/>
  <c r="D507" i="3"/>
  <c r="B507" i="3" s="1" a="1"/>
  <c r="B507" i="3" s="1"/>
  <c r="B508" i="3" a="1"/>
  <c r="B508" i="3" s="1"/>
  <c r="D508" i="3"/>
  <c r="D509" i="3"/>
  <c r="B509" i="3" s="1" a="1"/>
  <c r="B509" i="3" s="1"/>
  <c r="D510" i="3"/>
  <c r="B510" i="3" s="1" a="1"/>
  <c r="B510" i="3" s="1"/>
  <c r="D511" i="3"/>
  <c r="B511" i="3" s="1" a="1"/>
  <c r="B511" i="3" s="1"/>
  <c r="D512" i="3"/>
  <c r="B512" i="3" s="1" a="1"/>
  <c r="B512" i="3" s="1"/>
  <c r="D513" i="3"/>
  <c r="B513" i="3" s="1" a="1"/>
  <c r="B513" i="3" s="1"/>
  <c r="D514" i="3"/>
  <c r="B514" i="3" s="1" a="1"/>
  <c r="B514" i="3" s="1"/>
  <c r="D515" i="3"/>
  <c r="B515" i="3" s="1" a="1"/>
  <c r="B515" i="3" s="1"/>
  <c r="D516" i="3"/>
  <c r="B516" i="3" s="1" a="1"/>
  <c r="B516" i="3" s="1"/>
  <c r="D517" i="3"/>
  <c r="B517" i="3" s="1" a="1"/>
  <c r="B517" i="3" s="1"/>
  <c r="D518" i="3"/>
  <c r="B518" i="3" s="1" a="1"/>
  <c r="B518" i="3" s="1"/>
  <c r="D519" i="3"/>
  <c r="B519" i="3" s="1" a="1"/>
  <c r="B519" i="3" s="1"/>
  <c r="D520" i="3"/>
  <c r="B520" i="3" s="1" a="1"/>
  <c r="B520" i="3" s="1"/>
  <c r="D521" i="3"/>
  <c r="B521" i="3" s="1" a="1"/>
  <c r="B521" i="3" s="1"/>
  <c r="D522" i="3"/>
  <c r="B522" i="3" s="1" a="1"/>
  <c r="B522" i="3" s="1"/>
  <c r="D523" i="3"/>
  <c r="B523" i="3" s="1" a="1"/>
  <c r="B523" i="3" s="1"/>
  <c r="D524" i="3"/>
  <c r="B524" i="3" s="1" a="1"/>
  <c r="B524" i="3" s="1"/>
  <c r="D525" i="3"/>
  <c r="B525" i="3" s="1" a="1"/>
  <c r="B525" i="3" s="1"/>
  <c r="D526" i="3"/>
  <c r="B526" i="3" s="1" a="1"/>
  <c r="B526" i="3" s="1"/>
  <c r="B527" i="3" a="1"/>
  <c r="B527" i="3" s="1"/>
  <c r="D527" i="3"/>
  <c r="D528" i="3"/>
  <c r="B528" i="3" s="1" a="1"/>
  <c r="B528" i="3" s="1"/>
  <c r="D529" i="3"/>
  <c r="B529" i="3" s="1" a="1"/>
  <c r="B529" i="3" s="1"/>
  <c r="D530" i="3"/>
  <c r="B530" i="3" s="1" a="1"/>
  <c r="B530" i="3" s="1"/>
  <c r="B531" i="3" a="1"/>
  <c r="B531" i="3" s="1"/>
  <c r="D531" i="3"/>
  <c r="D532" i="3"/>
  <c r="B532" i="3" s="1" a="1"/>
  <c r="B532" i="3" s="1"/>
  <c r="D533" i="3"/>
  <c r="B533" i="3" s="1" a="1"/>
  <c r="B533" i="3" s="1"/>
  <c r="D534" i="3"/>
  <c r="B534" i="3" s="1" a="1"/>
  <c r="B534" i="3" s="1"/>
  <c r="D535" i="3"/>
  <c r="B535" i="3" s="1" a="1"/>
  <c r="B535" i="3" s="1"/>
  <c r="D536" i="3"/>
  <c r="B536" i="3" s="1" a="1"/>
  <c r="B536" i="3" s="1"/>
  <c r="D537" i="3"/>
  <c r="B537" i="3" s="1" a="1"/>
  <c r="B537" i="3" s="1"/>
  <c r="D538" i="3"/>
  <c r="B538" i="3" s="1" a="1"/>
  <c r="B538" i="3" s="1"/>
  <c r="D539" i="3"/>
  <c r="B539" i="3" s="1" a="1"/>
  <c r="B539" i="3" s="1"/>
  <c r="D540" i="3"/>
  <c r="B540" i="3" s="1" a="1"/>
  <c r="B540" i="3" s="1"/>
  <c r="D541" i="3"/>
  <c r="B541" i="3" s="1" a="1"/>
  <c r="B541" i="3" s="1"/>
  <c r="D542" i="3"/>
  <c r="B542" i="3" s="1" a="1"/>
  <c r="B542" i="3" s="1"/>
  <c r="D543" i="3"/>
  <c r="B543" i="3" s="1" a="1"/>
  <c r="B543" i="3" s="1"/>
  <c r="D544" i="3"/>
  <c r="B544" i="3" s="1" a="1"/>
  <c r="B544" i="3" s="1"/>
  <c r="D545" i="3"/>
  <c r="B545" i="3" s="1" a="1"/>
  <c r="B545" i="3" s="1"/>
  <c r="D546" i="3"/>
  <c r="B546" i="3" s="1" a="1"/>
  <c r="B546" i="3" s="1"/>
  <c r="D547" i="3"/>
  <c r="B547" i="3" s="1" a="1"/>
  <c r="B547" i="3" s="1"/>
  <c r="B548" i="3" a="1"/>
  <c r="B548" i="3" s="1"/>
  <c r="D548" i="3"/>
  <c r="D549" i="3"/>
  <c r="B549" i="3" s="1" a="1"/>
  <c r="B549" i="3" s="1"/>
  <c r="D550" i="3"/>
  <c r="B550" i="3" s="1" a="1"/>
  <c r="B550" i="3" s="1"/>
  <c r="D551" i="3"/>
  <c r="B551" i="3" s="1" a="1"/>
  <c r="B551" i="3" s="1"/>
  <c r="D552" i="3"/>
  <c r="B552" i="3" s="1" a="1"/>
  <c r="B552" i="3" s="1"/>
  <c r="D553" i="3"/>
  <c r="B553" i="3" s="1" a="1"/>
  <c r="B553" i="3" s="1"/>
  <c r="D554" i="3"/>
  <c r="B554" i="3" s="1" a="1"/>
  <c r="B554" i="3" s="1"/>
  <c r="D555" i="3"/>
  <c r="B555" i="3" s="1" a="1"/>
  <c r="B555" i="3" s="1"/>
  <c r="D556" i="3"/>
  <c r="B556" i="3" s="1" a="1"/>
  <c r="B556" i="3" s="1"/>
  <c r="D557" i="3"/>
  <c r="B557" i="3" s="1" a="1"/>
  <c r="B557" i="3" s="1"/>
  <c r="D558" i="3"/>
  <c r="B558" i="3" s="1" a="1"/>
  <c r="B558" i="3" s="1"/>
  <c r="D559" i="3"/>
  <c r="B559" i="3" s="1" a="1"/>
  <c r="B559" i="3" s="1"/>
  <c r="D560" i="3"/>
  <c r="B560" i="3" s="1" a="1"/>
  <c r="B560" i="3" s="1"/>
  <c r="D561" i="3"/>
  <c r="B561" i="3" s="1" a="1"/>
  <c r="B561" i="3" s="1"/>
  <c r="D562" i="3"/>
  <c r="B562" i="3" s="1" a="1"/>
  <c r="B562" i="3" s="1"/>
  <c r="D563" i="3"/>
  <c r="B563" i="3" s="1" a="1"/>
  <c r="B563" i="3" s="1"/>
  <c r="D564" i="3"/>
  <c r="B564" i="3" s="1" a="1"/>
  <c r="B564" i="3" s="1"/>
  <c r="D565" i="3"/>
  <c r="B565" i="3" s="1" a="1"/>
  <c r="B565" i="3" s="1"/>
  <c r="D566" i="3"/>
  <c r="B566" i="3" s="1" a="1"/>
  <c r="B566" i="3" s="1"/>
  <c r="D567" i="3"/>
  <c r="B567" i="3" s="1" a="1"/>
  <c r="B567" i="3" s="1"/>
  <c r="D568" i="3"/>
  <c r="B568" i="3" s="1" a="1"/>
  <c r="B568" i="3" s="1"/>
  <c r="D569" i="3"/>
  <c r="B569" i="3" s="1" a="1"/>
  <c r="B569" i="3" s="1"/>
  <c r="D570" i="3"/>
  <c r="B570" i="3" s="1" a="1"/>
  <c r="B570" i="3" s="1"/>
  <c r="D571" i="3"/>
  <c r="B571" i="3" s="1" a="1"/>
  <c r="B571" i="3" s="1"/>
  <c r="D572" i="3"/>
  <c r="B572" i="3" s="1" a="1"/>
  <c r="B572" i="3" s="1"/>
  <c r="D573" i="3"/>
  <c r="B573" i="3" s="1" a="1"/>
  <c r="B573" i="3" s="1"/>
  <c r="D574" i="3"/>
  <c r="B574" i="3" s="1" a="1"/>
  <c r="B574" i="3" s="1"/>
  <c r="D575" i="3"/>
  <c r="B575" i="3" s="1" a="1"/>
  <c r="B575" i="3" s="1"/>
  <c r="D576" i="3"/>
  <c r="B576" i="3" s="1" a="1"/>
  <c r="B576" i="3" s="1"/>
  <c r="D577" i="3"/>
  <c r="B577" i="3" s="1" a="1"/>
  <c r="B577" i="3" s="1"/>
  <c r="D578" i="3"/>
  <c r="B578" i="3" s="1" a="1"/>
  <c r="B578" i="3" s="1"/>
  <c r="D579" i="3"/>
  <c r="B579" i="3" s="1" a="1"/>
  <c r="B579" i="3" s="1"/>
  <c r="D580" i="3"/>
  <c r="B580" i="3" s="1" a="1"/>
  <c r="B580" i="3" s="1"/>
  <c r="D581" i="3"/>
  <c r="B581" i="3" s="1" a="1"/>
  <c r="B581" i="3" s="1"/>
  <c r="D582" i="3"/>
  <c r="B582" i="3" s="1" a="1"/>
  <c r="B582" i="3" s="1"/>
  <c r="D583" i="3"/>
  <c r="B583" i="3" s="1" a="1"/>
  <c r="B583" i="3" s="1"/>
  <c r="D584" i="3"/>
  <c r="B584" i="3" s="1" a="1"/>
  <c r="B584" i="3" s="1"/>
  <c r="D585" i="3"/>
  <c r="B585" i="3" s="1" a="1"/>
  <c r="B585" i="3" s="1"/>
  <c r="D586" i="3"/>
  <c r="B586" i="3" s="1" a="1"/>
  <c r="B586" i="3" s="1"/>
  <c r="D587" i="3"/>
  <c r="B587" i="3" s="1" a="1"/>
  <c r="B587" i="3" s="1"/>
  <c r="D588" i="3"/>
  <c r="B588" i="3" s="1" a="1"/>
  <c r="B588" i="3" s="1"/>
  <c r="B589" i="3" a="1"/>
  <c r="B589" i="3" s="1"/>
  <c r="D589" i="3"/>
  <c r="D590" i="3"/>
  <c r="B590" i="3" s="1" a="1"/>
  <c r="B590" i="3" s="1"/>
  <c r="D591" i="3"/>
  <c r="B591" i="3" s="1" a="1"/>
  <c r="B591" i="3" s="1"/>
  <c r="D592" i="3"/>
  <c r="B592" i="3" s="1" a="1"/>
  <c r="B592" i="3" s="1"/>
  <c r="D593" i="3"/>
  <c r="B593" i="3" s="1" a="1"/>
  <c r="B593" i="3" s="1"/>
  <c r="D594" i="3"/>
  <c r="B594" i="3" s="1" a="1"/>
  <c r="B594" i="3" s="1"/>
  <c r="D595" i="3"/>
  <c r="B595" i="3" s="1" a="1"/>
  <c r="B595" i="3" s="1"/>
  <c r="D596" i="3"/>
  <c r="B596" i="3" s="1" a="1"/>
  <c r="B596" i="3" s="1"/>
  <c r="D597" i="3"/>
  <c r="B597" i="3" s="1" a="1"/>
  <c r="B597" i="3" s="1"/>
  <c r="D598" i="3"/>
  <c r="B598" i="3" s="1" a="1"/>
  <c r="B598" i="3" s="1"/>
  <c r="D599" i="3"/>
  <c r="B599" i="3" s="1" a="1"/>
  <c r="B599" i="3" s="1"/>
  <c r="D600" i="3"/>
  <c r="B600" i="3" s="1" a="1"/>
  <c r="B600" i="3" s="1"/>
  <c r="D601" i="3"/>
  <c r="B601" i="3" s="1" a="1"/>
  <c r="B601" i="3" s="1"/>
  <c r="D602" i="3"/>
  <c r="B602" i="3" s="1" a="1"/>
  <c r="B602" i="3" s="1"/>
  <c r="D603" i="3"/>
  <c r="B603" i="3" s="1" a="1"/>
  <c r="B603" i="3" s="1"/>
  <c r="D604" i="3"/>
  <c r="B604" i="3" s="1" a="1"/>
  <c r="B604" i="3" s="1"/>
  <c r="D605" i="3"/>
  <c r="B605" i="3" s="1" a="1"/>
  <c r="B605" i="3" s="1"/>
  <c r="D606" i="3"/>
  <c r="B606" i="3" s="1" a="1"/>
  <c r="B606" i="3" s="1"/>
  <c r="D607" i="3"/>
  <c r="B607" i="3" s="1" a="1"/>
  <c r="B607" i="3" s="1"/>
  <c r="D608" i="3"/>
  <c r="B608" i="3" s="1" a="1"/>
  <c r="B608" i="3" s="1"/>
  <c r="D609" i="3"/>
  <c r="B609" i="3" s="1" a="1"/>
  <c r="B609" i="3" s="1"/>
  <c r="D610" i="3"/>
  <c r="B610" i="3" s="1" a="1"/>
  <c r="B610" i="3" s="1"/>
  <c r="D611" i="3"/>
  <c r="B611" i="3" s="1" a="1"/>
  <c r="B611" i="3" s="1"/>
  <c r="D612" i="3"/>
  <c r="B612" i="3" s="1" a="1"/>
  <c r="B612" i="3" s="1"/>
  <c r="D613" i="3"/>
  <c r="B613" i="3" s="1" a="1"/>
  <c r="B613" i="3" s="1"/>
  <c r="D614" i="3"/>
  <c r="B614" i="3" s="1" a="1"/>
  <c r="B614" i="3" s="1"/>
  <c r="D615" i="3"/>
  <c r="B615" i="3" s="1" a="1"/>
  <c r="B615" i="3" s="1"/>
  <c r="D616" i="3"/>
  <c r="B616" i="3" s="1" a="1"/>
  <c r="B616" i="3" s="1"/>
  <c r="D617" i="3"/>
  <c r="B617" i="3" s="1" a="1"/>
  <c r="B617" i="3" s="1"/>
  <c r="D618" i="3"/>
  <c r="B618" i="3" s="1" a="1"/>
  <c r="B618" i="3" s="1"/>
  <c r="D619" i="3"/>
  <c r="B619" i="3" s="1" a="1"/>
  <c r="B619" i="3" s="1"/>
  <c r="D620" i="3"/>
  <c r="B620" i="3" s="1" a="1"/>
  <c r="B620" i="3" s="1"/>
  <c r="D621" i="3"/>
  <c r="B621" i="3" s="1" a="1"/>
  <c r="B621" i="3" s="1"/>
  <c r="D622" i="3"/>
  <c r="B622" i="3" s="1" a="1"/>
  <c r="B622" i="3" s="1"/>
  <c r="D623" i="3"/>
  <c r="B623" i="3" s="1" a="1"/>
  <c r="B623" i="3" s="1"/>
  <c r="D624" i="3"/>
  <c r="B624" i="3" s="1" a="1"/>
  <c r="B624" i="3" s="1"/>
  <c r="D625" i="3"/>
  <c r="B625" i="3" s="1" a="1"/>
  <c r="B625" i="3" s="1"/>
  <c r="D626" i="3"/>
  <c r="B626" i="3" s="1" a="1"/>
  <c r="B626" i="3" s="1"/>
  <c r="D627" i="3"/>
  <c r="B627" i="3" s="1" a="1"/>
  <c r="B627" i="3" s="1"/>
  <c r="D628" i="3"/>
  <c r="B628" i="3" s="1" a="1"/>
  <c r="B628" i="3" s="1"/>
  <c r="D629" i="3"/>
  <c r="B629" i="3" s="1" a="1"/>
  <c r="B629" i="3" s="1"/>
  <c r="D630" i="3"/>
  <c r="B630" i="3" s="1" a="1"/>
  <c r="B630" i="3" s="1"/>
  <c r="D631" i="3"/>
  <c r="B631" i="3" s="1" a="1"/>
  <c r="B631" i="3" s="1"/>
  <c r="D632" i="3"/>
  <c r="B632" i="3" s="1" a="1"/>
  <c r="B632" i="3" s="1"/>
  <c r="D633" i="3"/>
  <c r="B633" i="3" s="1" a="1"/>
  <c r="B633" i="3" s="1"/>
  <c r="D634" i="3"/>
  <c r="B634" i="3" s="1" a="1"/>
  <c r="B634" i="3" s="1"/>
  <c r="D635" i="3"/>
  <c r="B635" i="3" s="1" a="1"/>
  <c r="B635" i="3" s="1"/>
  <c r="D636" i="3"/>
  <c r="B636" i="3" s="1" a="1"/>
  <c r="B636" i="3" s="1"/>
  <c r="D637" i="3"/>
  <c r="B637" i="3" s="1" a="1"/>
  <c r="B637" i="3" s="1"/>
  <c r="D638" i="3"/>
  <c r="B638" i="3" s="1" a="1"/>
  <c r="B638" i="3" s="1"/>
  <c r="D639" i="3"/>
  <c r="B639" i="3" s="1" a="1"/>
  <c r="B639" i="3" s="1"/>
  <c r="D640" i="3"/>
  <c r="B640" i="3" s="1" a="1"/>
  <c r="B640" i="3" s="1"/>
  <c r="D641" i="3"/>
  <c r="B641" i="3" s="1" a="1"/>
  <c r="B641" i="3" s="1"/>
  <c r="D642" i="3"/>
  <c r="B642" i="3" s="1" a="1"/>
  <c r="B642" i="3" s="1"/>
  <c r="D643" i="3"/>
  <c r="B643" i="3" s="1" a="1"/>
  <c r="B643" i="3" s="1"/>
  <c r="D644" i="3"/>
  <c r="B644" i="3" s="1" a="1"/>
  <c r="B644" i="3" s="1"/>
  <c r="D645" i="3"/>
  <c r="B645" i="3" s="1" a="1"/>
  <c r="B645" i="3" s="1"/>
  <c r="D646" i="3"/>
  <c r="B646" i="3" s="1" a="1"/>
  <c r="B646" i="3" s="1"/>
  <c r="D647" i="3"/>
  <c r="B647" i="3" s="1" a="1"/>
  <c r="B647" i="3" s="1"/>
  <c r="D648" i="3"/>
  <c r="B648" i="3" s="1" a="1"/>
  <c r="B648" i="3" s="1"/>
  <c r="D649" i="3"/>
  <c r="B649" i="3" s="1" a="1"/>
  <c r="B649" i="3" s="1"/>
  <c r="D650" i="3"/>
  <c r="B650" i="3" s="1" a="1"/>
  <c r="B650" i="3" s="1"/>
  <c r="D651" i="3"/>
  <c r="B651" i="3" s="1" a="1"/>
  <c r="B651" i="3" s="1"/>
  <c r="D652" i="3"/>
  <c r="B652" i="3" s="1" a="1"/>
  <c r="B652" i="3" s="1"/>
  <c r="D653" i="3"/>
  <c r="B653" i="3" s="1" a="1"/>
  <c r="B653" i="3" s="1"/>
  <c r="D654" i="3"/>
  <c r="B654" i="3" s="1" a="1"/>
  <c r="B654" i="3" s="1"/>
  <c r="D655" i="3"/>
  <c r="B655" i="3" s="1" a="1"/>
  <c r="B655" i="3" s="1"/>
  <c r="D656" i="3"/>
  <c r="B656" i="3" s="1" a="1"/>
  <c r="B656" i="3" s="1"/>
  <c r="D657" i="3"/>
  <c r="B657" i="3" s="1" a="1"/>
  <c r="B657" i="3" s="1"/>
  <c r="D658" i="3"/>
  <c r="B658" i="3" s="1" a="1"/>
  <c r="B658" i="3" s="1"/>
  <c r="D659" i="3"/>
  <c r="B659" i="3" s="1" a="1"/>
  <c r="B659" i="3" s="1"/>
  <c r="D660" i="3"/>
  <c r="B660" i="3" s="1" a="1"/>
  <c r="B660" i="3" s="1"/>
  <c r="D661" i="3"/>
  <c r="B661" i="3" s="1" a="1"/>
  <c r="B661" i="3" s="1"/>
  <c r="D662" i="3"/>
  <c r="B662" i="3" s="1" a="1"/>
  <c r="B662" i="3" s="1"/>
  <c r="D663" i="3"/>
  <c r="B663" i="3" s="1" a="1"/>
  <c r="B663" i="3" s="1"/>
  <c r="D664" i="3"/>
  <c r="B664" i="3" s="1" a="1"/>
  <c r="B664" i="3" s="1"/>
  <c r="D665" i="3"/>
  <c r="B665" i="3" s="1" a="1"/>
  <c r="B665" i="3" s="1"/>
  <c r="D666" i="3"/>
  <c r="B666" i="3" s="1" a="1"/>
  <c r="B666" i="3" s="1"/>
  <c r="D667" i="3"/>
  <c r="B667" i="3" s="1" a="1"/>
  <c r="B667" i="3" s="1"/>
  <c r="D668" i="3"/>
  <c r="B668" i="3" s="1" a="1"/>
  <c r="B668" i="3" s="1"/>
  <c r="D669" i="3"/>
  <c r="B669" i="3" s="1" a="1"/>
  <c r="B669" i="3" s="1"/>
  <c r="D670" i="3"/>
  <c r="B670" i="3" s="1" a="1"/>
  <c r="B670" i="3" s="1"/>
  <c r="D671" i="3"/>
  <c r="B671" i="3" s="1" a="1"/>
  <c r="B671" i="3" s="1"/>
  <c r="D672" i="3"/>
  <c r="B672" i="3" s="1" a="1"/>
  <c r="B672" i="3" s="1"/>
  <c r="D673" i="3"/>
  <c r="B673" i="3" s="1" a="1"/>
  <c r="B673" i="3" s="1"/>
  <c r="D674" i="3"/>
  <c r="B674" i="3" s="1" a="1"/>
  <c r="B674" i="3" s="1"/>
  <c r="D675" i="3"/>
  <c r="B675" i="3" s="1" a="1"/>
  <c r="B675" i="3" s="1"/>
  <c r="D676" i="3"/>
  <c r="B676" i="3" s="1" a="1"/>
  <c r="B676" i="3" s="1"/>
  <c r="D677" i="3"/>
  <c r="B677" i="3" s="1" a="1"/>
  <c r="B677" i="3" s="1"/>
  <c r="D678" i="3"/>
  <c r="B678" i="3" s="1" a="1"/>
  <c r="B678" i="3" s="1"/>
  <c r="D679" i="3"/>
  <c r="B679" i="3" s="1" a="1"/>
  <c r="B679" i="3" s="1"/>
  <c r="D680" i="3"/>
  <c r="B680" i="3" s="1" a="1"/>
  <c r="B680" i="3" s="1"/>
  <c r="D681" i="3"/>
  <c r="B681" i="3" s="1" a="1"/>
  <c r="B681" i="3" s="1"/>
  <c r="D682" i="3"/>
  <c r="B682" i="3" s="1" a="1"/>
  <c r="B682" i="3" s="1"/>
  <c r="D683" i="3"/>
  <c r="B683" i="3" s="1" a="1"/>
  <c r="B683" i="3" s="1"/>
  <c r="D684" i="3"/>
  <c r="B684" i="3" s="1" a="1"/>
  <c r="B684" i="3" s="1"/>
  <c r="D685" i="3"/>
  <c r="B685" i="3" s="1" a="1"/>
  <c r="B685" i="3" s="1"/>
  <c r="D686" i="3"/>
  <c r="B686" i="3" s="1" a="1"/>
  <c r="B686" i="3" s="1"/>
  <c r="D687" i="3"/>
  <c r="B687" i="3" s="1" a="1"/>
  <c r="B687" i="3" s="1"/>
  <c r="D688" i="3"/>
  <c r="B688" i="3" s="1" a="1"/>
  <c r="B688" i="3" s="1"/>
  <c r="D689" i="3"/>
  <c r="B689" i="3" s="1" a="1"/>
  <c r="B689" i="3" s="1"/>
  <c r="D690" i="3"/>
  <c r="B690" i="3" s="1" a="1"/>
  <c r="B690" i="3" s="1"/>
  <c r="D691" i="3"/>
  <c r="B691" i="3" s="1" a="1"/>
  <c r="B691" i="3" s="1"/>
  <c r="D692" i="3"/>
  <c r="B692" i="3" s="1" a="1"/>
  <c r="B692" i="3" s="1"/>
  <c r="D693" i="3"/>
  <c r="B693" i="3" s="1" a="1"/>
  <c r="B693" i="3" s="1"/>
  <c r="D694" i="3"/>
  <c r="B694" i="3" s="1" a="1"/>
  <c r="B694" i="3" s="1"/>
  <c r="D695" i="3"/>
  <c r="B695" i="3" s="1" a="1"/>
  <c r="B695" i="3" s="1"/>
  <c r="D696" i="3"/>
  <c r="B696" i="3" s="1" a="1"/>
  <c r="B696" i="3" s="1"/>
  <c r="D697" i="3"/>
  <c r="B697" i="3" s="1" a="1"/>
  <c r="B697" i="3" s="1"/>
  <c r="D698" i="3"/>
  <c r="B698" i="3" s="1" a="1"/>
  <c r="B698" i="3" s="1"/>
  <c r="D699" i="3"/>
  <c r="B699" i="3" s="1" a="1"/>
  <c r="B699" i="3" s="1"/>
  <c r="D700" i="3"/>
  <c r="B700" i="3" s="1" a="1"/>
  <c r="B700" i="3" s="1"/>
  <c r="D701" i="3"/>
  <c r="B701" i="3" s="1" a="1"/>
  <c r="B701" i="3" s="1"/>
  <c r="D702" i="3"/>
  <c r="B702" i="3" s="1" a="1"/>
  <c r="B702" i="3" s="1"/>
  <c r="D703" i="3"/>
  <c r="B703" i="3" s="1" a="1"/>
  <c r="B703" i="3" s="1"/>
  <c r="D704" i="3"/>
  <c r="B704" i="3" s="1" a="1"/>
  <c r="B704" i="3" s="1"/>
  <c r="D705" i="3"/>
  <c r="B705" i="3" s="1" a="1"/>
  <c r="B705" i="3" s="1"/>
  <c r="D706" i="3"/>
  <c r="B706" i="3" s="1" a="1"/>
  <c r="B706" i="3" s="1"/>
  <c r="D707" i="3"/>
  <c r="B707" i="3" s="1" a="1"/>
  <c r="B707" i="3" s="1"/>
  <c r="D708" i="3"/>
  <c r="B708" i="3" s="1" a="1"/>
  <c r="B708" i="3" s="1"/>
  <c r="D709" i="3"/>
  <c r="B709" i="3" s="1" a="1"/>
  <c r="B709" i="3" s="1"/>
  <c r="D710" i="3"/>
  <c r="B710" i="3" s="1" a="1"/>
  <c r="B710" i="3" s="1"/>
  <c r="D711" i="3"/>
  <c r="B711" i="3" s="1" a="1"/>
  <c r="B711" i="3" s="1"/>
  <c r="D712" i="3"/>
  <c r="B712" i="3" s="1" a="1"/>
  <c r="B712" i="3" s="1"/>
  <c r="D713" i="3"/>
  <c r="B713" i="3" s="1" a="1"/>
  <c r="B713" i="3" s="1"/>
  <c r="D714" i="3"/>
  <c r="B714" i="3" s="1" a="1"/>
  <c r="B714" i="3" s="1"/>
  <c r="D715" i="3"/>
  <c r="B715" i="3" s="1" a="1"/>
  <c r="B715" i="3" s="1"/>
  <c r="D716" i="3"/>
  <c r="B716" i="3" s="1" a="1"/>
  <c r="B716" i="3" s="1"/>
  <c r="D717" i="3"/>
  <c r="B717" i="3" s="1" a="1"/>
  <c r="B717" i="3" s="1"/>
  <c r="D718" i="3"/>
  <c r="B718" i="3" s="1" a="1"/>
  <c r="B718" i="3" s="1"/>
  <c r="D719" i="3"/>
  <c r="B719" i="3" s="1" a="1"/>
  <c r="B719" i="3" s="1"/>
  <c r="D720" i="3"/>
  <c r="B720" i="3" s="1" a="1"/>
  <c r="B720" i="3" s="1"/>
  <c r="D721" i="3"/>
  <c r="B721" i="3" s="1" a="1"/>
  <c r="B721" i="3" s="1"/>
  <c r="D722" i="3"/>
  <c r="B722" i="3" s="1" a="1"/>
  <c r="B722" i="3" s="1"/>
  <c r="D723" i="3"/>
  <c r="B723" i="3" s="1" a="1"/>
  <c r="B723" i="3" s="1"/>
  <c r="D724" i="3"/>
  <c r="B724" i="3" s="1" a="1"/>
  <c r="B724" i="3" s="1"/>
  <c r="D725" i="3"/>
  <c r="B725" i="3" s="1" a="1"/>
  <c r="B725" i="3" s="1"/>
  <c r="D726" i="3"/>
  <c r="B726" i="3" s="1" a="1"/>
  <c r="B726" i="3" s="1"/>
  <c r="D727" i="3"/>
  <c r="B727" i="3" s="1" a="1"/>
  <c r="B727" i="3" s="1"/>
  <c r="D728" i="3"/>
  <c r="B728" i="3" s="1" a="1"/>
  <c r="B728" i="3" s="1"/>
  <c r="D729" i="3"/>
  <c r="B729" i="3" s="1" a="1"/>
  <c r="B729" i="3" s="1"/>
  <c r="D730" i="3"/>
  <c r="B730" i="3" s="1" a="1"/>
  <c r="B730" i="3" s="1"/>
  <c r="D731" i="3"/>
  <c r="B731" i="3" s="1" a="1"/>
  <c r="B731" i="3" s="1"/>
  <c r="D732" i="3"/>
  <c r="B732" i="3" s="1" a="1"/>
  <c r="B732" i="3" s="1"/>
  <c r="D733" i="3"/>
  <c r="B733" i="3" s="1" a="1"/>
  <c r="B733" i="3" s="1"/>
  <c r="B734" i="3" a="1"/>
  <c r="B734" i="3" s="1"/>
  <c r="D734" i="3"/>
  <c r="D735" i="3"/>
  <c r="B735" i="3" s="1" a="1"/>
  <c r="B735" i="3" s="1"/>
  <c r="D736" i="3"/>
  <c r="B736" i="3" s="1" a="1"/>
  <c r="B736" i="3" s="1"/>
  <c r="D737" i="3"/>
  <c r="B737" i="3" s="1" a="1"/>
  <c r="B737" i="3" s="1"/>
  <c r="D738" i="3"/>
  <c r="B738" i="3" s="1" a="1"/>
  <c r="B738" i="3" s="1"/>
  <c r="D739" i="3"/>
  <c r="B739" i="3" s="1" a="1"/>
  <c r="B739" i="3" s="1"/>
  <c r="D740" i="3"/>
  <c r="B740" i="3" s="1" a="1"/>
  <c r="B740" i="3" s="1"/>
  <c r="D741" i="3"/>
  <c r="B741" i="3" s="1" a="1"/>
  <c r="B741" i="3" s="1"/>
  <c r="D742" i="3"/>
  <c r="B742" i="3" s="1" a="1"/>
  <c r="B742" i="3" s="1"/>
  <c r="D743" i="3"/>
  <c r="B743" i="3" s="1" a="1"/>
  <c r="B743" i="3" s="1"/>
  <c r="D744" i="3"/>
  <c r="B744" i="3" s="1" a="1"/>
  <c r="B744" i="3" s="1"/>
  <c r="D745" i="3"/>
  <c r="B745" i="3" s="1" a="1"/>
  <c r="B745" i="3" s="1"/>
  <c r="D746" i="3"/>
  <c r="B746" i="3" s="1" a="1"/>
  <c r="B746" i="3" s="1"/>
  <c r="D747" i="3"/>
  <c r="B747" i="3" s="1" a="1"/>
  <c r="B747" i="3" s="1"/>
  <c r="D748" i="3"/>
  <c r="B748" i="3" s="1" a="1"/>
  <c r="B748" i="3" s="1"/>
  <c r="B749" i="3" a="1"/>
  <c r="B749" i="3" s="1"/>
  <c r="D749" i="3"/>
  <c r="D750" i="3"/>
  <c r="B750" i="3" s="1" a="1"/>
  <c r="B750" i="3" s="1"/>
  <c r="D751" i="3"/>
  <c r="B751" i="3" s="1" a="1"/>
  <c r="B751" i="3" s="1"/>
  <c r="D752" i="3"/>
  <c r="B752" i="3" s="1" a="1"/>
  <c r="B752" i="3" s="1"/>
  <c r="D753" i="3"/>
  <c r="B753" i="3" s="1" a="1"/>
  <c r="B753" i="3" s="1"/>
  <c r="D754" i="3"/>
  <c r="B754" i="3" s="1" a="1"/>
  <c r="B754" i="3" s="1"/>
  <c r="D755" i="3"/>
  <c r="B755" i="3" s="1" a="1"/>
  <c r="B755" i="3" s="1"/>
  <c r="D756" i="3"/>
  <c r="B756" i="3" s="1" a="1"/>
  <c r="B756" i="3" s="1"/>
  <c r="D757" i="3"/>
  <c r="B757" i="3" s="1" a="1"/>
  <c r="B757" i="3" s="1"/>
  <c r="D758" i="3"/>
  <c r="B758" i="3" s="1" a="1"/>
  <c r="B758" i="3" s="1"/>
  <c r="D759" i="3"/>
  <c r="B759" i="3" s="1" a="1"/>
  <c r="B759" i="3" s="1"/>
  <c r="D760" i="3"/>
  <c r="B760" i="3" s="1" a="1"/>
  <c r="B760" i="3" s="1"/>
  <c r="D761" i="3"/>
  <c r="B761" i="3" s="1" a="1"/>
  <c r="B761" i="3" s="1"/>
  <c r="D762" i="3"/>
  <c r="B762" i="3" s="1" a="1"/>
  <c r="B762" i="3" s="1"/>
  <c r="D763" i="3"/>
  <c r="B763" i="3" s="1" a="1"/>
  <c r="B763" i="3" s="1"/>
  <c r="D764" i="3"/>
  <c r="B764" i="3" s="1" a="1"/>
  <c r="B764" i="3" s="1"/>
  <c r="D765" i="3"/>
  <c r="B765" i="3" s="1" a="1"/>
  <c r="B765" i="3" s="1"/>
  <c r="D766" i="3"/>
  <c r="B766" i="3" s="1" a="1"/>
  <c r="B766" i="3" s="1"/>
  <c r="D767" i="3"/>
  <c r="B767" i="3" s="1" a="1"/>
  <c r="B767" i="3" s="1"/>
  <c r="D768" i="3"/>
  <c r="B768" i="3" s="1" a="1"/>
  <c r="B768" i="3" s="1"/>
  <c r="D769" i="3"/>
  <c r="B769" i="3" s="1" a="1"/>
  <c r="B769" i="3" s="1"/>
  <c r="D770" i="3"/>
  <c r="B770" i="3" s="1" a="1"/>
  <c r="B770" i="3" s="1"/>
  <c r="D771" i="3"/>
  <c r="B771" i="3" s="1" a="1"/>
  <c r="B771" i="3" s="1"/>
  <c r="D772" i="3"/>
  <c r="B772" i="3" s="1" a="1"/>
  <c r="B772" i="3" s="1"/>
  <c r="D773" i="3"/>
  <c r="B773" i="3" s="1" a="1"/>
  <c r="B773" i="3" s="1"/>
  <c r="D774" i="3"/>
  <c r="B774" i="3" s="1" a="1"/>
  <c r="B774" i="3" s="1"/>
  <c r="D775" i="3"/>
  <c r="B775" i="3" s="1" a="1"/>
  <c r="B775" i="3" s="1"/>
  <c r="B776" i="3" a="1"/>
  <c r="B776" i="3" s="1"/>
  <c r="D776" i="3"/>
  <c r="D777" i="3"/>
  <c r="B777" i="3" s="1" a="1"/>
  <c r="B777" i="3" s="1"/>
  <c r="D778" i="3"/>
  <c r="B778" i="3" s="1" a="1"/>
  <c r="B778" i="3" s="1"/>
  <c r="D779" i="3"/>
  <c r="B779" i="3" s="1" a="1"/>
  <c r="B779" i="3" s="1"/>
  <c r="D780" i="3"/>
  <c r="B780" i="3" s="1" a="1"/>
  <c r="B780" i="3" s="1"/>
  <c r="D781" i="3"/>
  <c r="B781" i="3" s="1" a="1"/>
  <c r="B781" i="3" s="1"/>
  <c r="D782" i="3"/>
  <c r="B782" i="3" s="1" a="1"/>
  <c r="B782" i="3" s="1"/>
  <c r="B783" i="3" a="1"/>
  <c r="B783" i="3" s="1"/>
  <c r="D783" i="3"/>
  <c r="D784" i="3"/>
  <c r="B784" i="3" s="1" a="1"/>
  <c r="B784" i="3" s="1"/>
  <c r="D785" i="3"/>
  <c r="B785" i="3" s="1" a="1"/>
  <c r="B785" i="3" s="1"/>
  <c r="D786" i="3"/>
  <c r="B786" i="3" s="1" a="1"/>
  <c r="B786" i="3" s="1"/>
  <c r="D787" i="3"/>
  <c r="B787" i="3" s="1" a="1"/>
  <c r="B787" i="3" s="1"/>
  <c r="D788" i="3"/>
  <c r="B788" i="3" s="1" a="1"/>
  <c r="B788" i="3" s="1"/>
  <c r="D789" i="3"/>
  <c r="B789" i="3" s="1" a="1"/>
  <c r="B789" i="3" s="1"/>
  <c r="D790" i="3"/>
  <c r="B790" i="3" s="1" a="1"/>
  <c r="B790" i="3" s="1"/>
  <c r="D791" i="3"/>
  <c r="B791" i="3" s="1" a="1"/>
  <c r="B791" i="3" s="1"/>
  <c r="D792" i="3"/>
  <c r="B792" i="3" s="1" a="1"/>
  <c r="B792" i="3" s="1"/>
  <c r="D793" i="3"/>
  <c r="B793" i="3" s="1" a="1"/>
  <c r="B793" i="3" s="1"/>
  <c r="D794" i="3"/>
  <c r="B794" i="3" s="1" a="1"/>
  <c r="B794" i="3" s="1"/>
  <c r="D795" i="3"/>
  <c r="B795" i="3" s="1" a="1"/>
  <c r="B795" i="3" s="1"/>
  <c r="D796" i="3"/>
  <c r="B796" i="3" s="1" a="1"/>
  <c r="B796" i="3" s="1"/>
  <c r="D797" i="3"/>
  <c r="B797" i="3" s="1" a="1"/>
  <c r="B797" i="3" s="1"/>
  <c r="D798" i="3"/>
  <c r="B798" i="3" s="1" a="1"/>
  <c r="B798" i="3" s="1"/>
  <c r="D799" i="3"/>
  <c r="B799" i="3" s="1" a="1"/>
  <c r="B799" i="3" s="1"/>
  <c r="D800" i="3"/>
  <c r="B800" i="3" s="1" a="1"/>
  <c r="B800" i="3" s="1"/>
  <c r="D801" i="3"/>
  <c r="B801" i="3" s="1" a="1"/>
  <c r="B801" i="3" s="1"/>
  <c r="D802" i="3"/>
  <c r="B802" i="3" s="1" a="1"/>
  <c r="B802" i="3" s="1"/>
  <c r="D803" i="3"/>
  <c r="B803" i="3" s="1" a="1"/>
  <c r="B803" i="3" s="1"/>
  <c r="D804" i="3"/>
  <c r="B804" i="3" s="1" a="1"/>
  <c r="B804" i="3" s="1"/>
  <c r="D805" i="3"/>
  <c r="B805" i="3" s="1" a="1"/>
  <c r="B805" i="3" s="1"/>
  <c r="D806" i="3"/>
  <c r="B806" i="3" s="1" a="1"/>
  <c r="B806" i="3" s="1"/>
  <c r="D807" i="3"/>
  <c r="B807" i="3" s="1" a="1"/>
  <c r="B807" i="3" s="1"/>
  <c r="D808" i="3"/>
  <c r="B808" i="3" s="1" a="1"/>
  <c r="B808" i="3" s="1"/>
  <c r="D809" i="3"/>
  <c r="B809" i="3" s="1" a="1"/>
  <c r="B809" i="3" s="1"/>
  <c r="D810" i="3"/>
  <c r="B810" i="3" s="1" a="1"/>
  <c r="B810" i="3" s="1"/>
  <c r="B811" i="3" a="1"/>
  <c r="B811" i="3" s="1"/>
  <c r="D811" i="3"/>
  <c r="D812" i="3"/>
  <c r="B812" i="3" s="1" a="1"/>
  <c r="B812" i="3" s="1"/>
  <c r="D813" i="3"/>
  <c r="B813" i="3" s="1" a="1"/>
  <c r="B813" i="3" s="1"/>
  <c r="D814" i="3"/>
  <c r="B814" i="3" s="1" a="1"/>
  <c r="B814" i="3" s="1"/>
  <c r="D815" i="3"/>
  <c r="B815" i="3" s="1" a="1"/>
  <c r="B815" i="3" s="1"/>
  <c r="D816" i="3"/>
  <c r="B816" i="3" s="1" a="1"/>
  <c r="B816" i="3" s="1"/>
  <c r="D817" i="3"/>
  <c r="B817" i="3" s="1" a="1"/>
  <c r="B817" i="3" s="1"/>
  <c r="D818" i="3"/>
  <c r="B818" i="3" s="1" a="1"/>
  <c r="B818" i="3" s="1"/>
  <c r="D819" i="3"/>
  <c r="B819" i="3" s="1" a="1"/>
  <c r="B819" i="3" s="1"/>
  <c r="D820" i="3"/>
  <c r="B820" i="3" s="1" a="1"/>
  <c r="B820" i="3" s="1"/>
  <c r="D821" i="3"/>
  <c r="B821" i="3" s="1" a="1"/>
  <c r="B821" i="3" s="1"/>
  <c r="D822" i="3"/>
  <c r="B822" i="3" s="1" a="1"/>
  <c r="B822" i="3" s="1"/>
  <c r="D823" i="3"/>
  <c r="B823" i="3" s="1" a="1"/>
  <c r="B823" i="3" s="1"/>
  <c r="D824" i="3"/>
  <c r="B824" i="3" s="1" a="1"/>
  <c r="B824" i="3" s="1"/>
  <c r="D825" i="3"/>
  <c r="B825" i="3" s="1" a="1"/>
  <c r="B825" i="3" s="1"/>
  <c r="D826" i="3"/>
  <c r="B826" i="3" s="1" a="1"/>
  <c r="B826" i="3" s="1"/>
  <c r="D827" i="3"/>
  <c r="B827" i="3" s="1" a="1"/>
  <c r="B827" i="3" s="1"/>
  <c r="D828" i="3"/>
  <c r="B828" i="3" s="1" a="1"/>
  <c r="B828" i="3" s="1"/>
  <c r="D829" i="3"/>
  <c r="B829" i="3" s="1" a="1"/>
  <c r="B829" i="3" s="1"/>
  <c r="D830" i="3"/>
  <c r="B830" i="3" s="1" a="1"/>
  <c r="B830" i="3" s="1"/>
  <c r="D831" i="3"/>
  <c r="B831" i="3" s="1" a="1"/>
  <c r="B831" i="3" s="1"/>
  <c r="D832" i="3"/>
  <c r="B832" i="3" s="1" a="1"/>
  <c r="B832" i="3" s="1"/>
  <c r="D833" i="3"/>
  <c r="B833" i="3" s="1" a="1"/>
  <c r="B833" i="3" s="1"/>
  <c r="D834" i="3"/>
  <c r="B834" i="3" s="1" a="1"/>
  <c r="B834" i="3" s="1"/>
  <c r="D835" i="3"/>
  <c r="B835" i="3" s="1" a="1"/>
  <c r="B835" i="3" s="1"/>
  <c r="D836" i="3"/>
  <c r="B836" i="3" s="1" a="1"/>
  <c r="B836" i="3" s="1"/>
  <c r="D837" i="3"/>
  <c r="B837" i="3" s="1" a="1"/>
  <c r="B837" i="3" s="1"/>
  <c r="D838" i="3"/>
  <c r="B838" i="3" s="1" a="1"/>
  <c r="B838" i="3" s="1"/>
  <c r="D839" i="3"/>
  <c r="B839" i="3" s="1" a="1"/>
  <c r="B839" i="3" s="1"/>
  <c r="D840" i="3"/>
  <c r="B840" i="3" s="1" a="1"/>
  <c r="B840" i="3" s="1"/>
  <c r="D841" i="3"/>
  <c r="B841" i="3" s="1" a="1"/>
  <c r="B841" i="3" s="1"/>
  <c r="D842" i="3"/>
  <c r="B842" i="3" s="1" a="1"/>
  <c r="B842" i="3" s="1"/>
  <c r="D843" i="3"/>
  <c r="B843" i="3" s="1" a="1"/>
  <c r="B843" i="3" s="1"/>
  <c r="B844" i="3" a="1"/>
  <c r="B844" i="3" s="1"/>
  <c r="D844" i="3"/>
  <c r="D845" i="3"/>
  <c r="B845" i="3" s="1" a="1"/>
  <c r="B845" i="3" s="1"/>
  <c r="D846" i="3"/>
  <c r="B846" i="3" s="1" a="1"/>
  <c r="B846" i="3" s="1"/>
  <c r="D847" i="3"/>
  <c r="B847" i="3" s="1" a="1"/>
  <c r="B847" i="3" s="1"/>
  <c r="D848" i="3"/>
  <c r="B848" i="3" s="1" a="1"/>
  <c r="B848" i="3" s="1"/>
  <c r="D849" i="3"/>
  <c r="B849" i="3" s="1" a="1"/>
  <c r="B849" i="3" s="1"/>
  <c r="D850" i="3"/>
  <c r="B850" i="3" s="1" a="1"/>
  <c r="B850" i="3" s="1"/>
  <c r="D851" i="3"/>
  <c r="B851" i="3" s="1" a="1"/>
  <c r="B851" i="3" s="1"/>
  <c r="D852" i="3"/>
  <c r="B852" i="3" s="1" a="1"/>
  <c r="B852" i="3" s="1"/>
  <c r="D853" i="3"/>
  <c r="B853" i="3" s="1" a="1"/>
  <c r="B853" i="3" s="1"/>
  <c r="D854" i="3"/>
  <c r="B854" i="3" s="1" a="1"/>
  <c r="B854" i="3" s="1"/>
  <c r="D855" i="3"/>
  <c r="B855" i="3" s="1" a="1"/>
  <c r="B855" i="3" s="1"/>
  <c r="D856" i="3"/>
  <c r="B856" i="3" s="1" a="1"/>
  <c r="B856" i="3" s="1"/>
  <c r="D857" i="3"/>
  <c r="B857" i="3" s="1" a="1"/>
  <c r="B857" i="3" s="1"/>
  <c r="D858" i="3"/>
  <c r="B858" i="3" s="1" a="1"/>
  <c r="B858" i="3" s="1"/>
  <c r="D859" i="3"/>
  <c r="B859" i="3" s="1" a="1"/>
  <c r="B859" i="3" s="1"/>
  <c r="D860" i="3"/>
  <c r="B860" i="3" s="1" a="1"/>
  <c r="B860" i="3" s="1"/>
  <c r="D861" i="3"/>
  <c r="B861" i="3" s="1" a="1"/>
  <c r="B861" i="3" s="1"/>
  <c r="D862" i="3"/>
  <c r="B862" i="3" s="1" a="1"/>
  <c r="B862" i="3" s="1"/>
  <c r="D863" i="3"/>
  <c r="B863" i="3" s="1" a="1"/>
  <c r="B863" i="3" s="1"/>
  <c r="D864" i="3"/>
  <c r="B864" i="3" s="1" a="1"/>
  <c r="B864" i="3" s="1"/>
  <c r="D865" i="3"/>
  <c r="B865" i="3" s="1" a="1"/>
  <c r="B865" i="3" s="1"/>
  <c r="D866" i="3"/>
  <c r="B866" i="3" s="1" a="1"/>
  <c r="B866" i="3" s="1"/>
  <c r="D867" i="3"/>
  <c r="B867" i="3" s="1" a="1"/>
  <c r="B867" i="3" s="1"/>
  <c r="D868" i="3"/>
  <c r="B868" i="3" s="1" a="1"/>
  <c r="B868" i="3" s="1"/>
  <c r="D869" i="3"/>
  <c r="B869" i="3" s="1" a="1"/>
  <c r="B869" i="3" s="1"/>
  <c r="D870" i="3"/>
  <c r="B870" i="3" s="1" a="1"/>
  <c r="B870" i="3" s="1"/>
  <c r="D871" i="3"/>
  <c r="B871" i="3" s="1" a="1"/>
  <c r="B871" i="3" s="1"/>
  <c r="B872" i="3" a="1"/>
  <c r="B872" i="3" s="1"/>
  <c r="D872" i="3"/>
  <c r="D873" i="3"/>
  <c r="B873" i="3" s="1" a="1"/>
  <c r="B873" i="3" s="1"/>
  <c r="D874" i="3"/>
  <c r="B874" i="3" s="1" a="1"/>
  <c r="B874" i="3" s="1"/>
  <c r="D875" i="3"/>
  <c r="B875" i="3" s="1" a="1"/>
  <c r="B875" i="3" s="1"/>
  <c r="D876" i="3"/>
  <c r="B876" i="3" s="1" a="1"/>
  <c r="B876" i="3" s="1"/>
  <c r="D877" i="3"/>
  <c r="B877" i="3" s="1" a="1"/>
  <c r="B877" i="3" s="1"/>
  <c r="D878" i="3"/>
  <c r="B878" i="3" s="1" a="1"/>
  <c r="B878" i="3" s="1"/>
  <c r="B879" i="3" a="1"/>
  <c r="B879" i="3" s="1"/>
  <c r="D879" i="3"/>
  <c r="D880" i="3"/>
  <c r="B880" i="3" s="1" a="1"/>
  <c r="B880" i="3" s="1"/>
  <c r="D881" i="3"/>
  <c r="B881" i="3" s="1" a="1"/>
  <c r="B881" i="3" s="1"/>
  <c r="D882" i="3"/>
  <c r="B882" i="3" s="1" a="1"/>
  <c r="B882" i="3" s="1"/>
  <c r="D883" i="3"/>
  <c r="B883" i="3" s="1" a="1"/>
  <c r="B883" i="3" s="1"/>
  <c r="D884" i="3"/>
  <c r="B884" i="3" s="1" a="1"/>
  <c r="B884" i="3" s="1"/>
  <c r="D885" i="3"/>
  <c r="B885" i="3" s="1" a="1"/>
  <c r="B885" i="3" s="1"/>
  <c r="D886" i="3"/>
  <c r="B886" i="3" s="1" a="1"/>
  <c r="B886" i="3" s="1"/>
  <c r="D887" i="3"/>
  <c r="B887" i="3" s="1" a="1"/>
  <c r="B887" i="3" s="1"/>
  <c r="D888" i="3"/>
  <c r="B888" i="3" s="1" a="1"/>
  <c r="B888" i="3" s="1"/>
  <c r="D889" i="3"/>
  <c r="B889" i="3" s="1" a="1"/>
  <c r="B889" i="3" s="1"/>
  <c r="D890" i="3"/>
  <c r="B890" i="3" s="1" a="1"/>
  <c r="B890" i="3" s="1"/>
  <c r="D891" i="3"/>
  <c r="B891" i="3" s="1" a="1"/>
  <c r="B891" i="3" s="1"/>
  <c r="D892" i="3"/>
  <c r="B892" i="3" s="1" a="1"/>
  <c r="B892" i="3" s="1"/>
  <c r="D893" i="3"/>
  <c r="B893" i="3" s="1" a="1"/>
  <c r="B893" i="3" s="1"/>
  <c r="D894" i="3"/>
  <c r="B894" i="3" s="1" a="1"/>
  <c r="B894" i="3" s="1"/>
  <c r="D895" i="3"/>
  <c r="B895" i="3" s="1" a="1"/>
  <c r="B895" i="3" s="1"/>
  <c r="D896" i="3"/>
  <c r="B896" i="3" s="1" a="1"/>
  <c r="B896" i="3" s="1"/>
  <c r="D897" i="3"/>
  <c r="B897" i="3" s="1" a="1"/>
  <c r="B897" i="3" s="1"/>
  <c r="D898" i="3"/>
  <c r="B898" i="3" s="1" a="1"/>
  <c r="B898" i="3" s="1"/>
  <c r="D899" i="3"/>
  <c r="B899" i="3" s="1" a="1"/>
  <c r="B899" i="3" s="1"/>
  <c r="D900" i="3"/>
  <c r="B900" i="3" s="1" a="1"/>
  <c r="B900" i="3" s="1"/>
  <c r="D901" i="3"/>
  <c r="B901" i="3" s="1" a="1"/>
  <c r="B901" i="3" s="1"/>
  <c r="D902" i="3"/>
  <c r="B902" i="3" s="1" a="1"/>
  <c r="B902" i="3" s="1"/>
  <c r="D903" i="3"/>
  <c r="B903" i="3" s="1" a="1"/>
  <c r="B903" i="3" s="1"/>
  <c r="D904" i="3"/>
  <c r="B904" i="3" s="1" a="1"/>
  <c r="B904" i="3" s="1"/>
  <c r="D905" i="3"/>
  <c r="B905" i="3" s="1" a="1"/>
  <c r="B905" i="3" s="1"/>
  <c r="D906" i="3"/>
  <c r="B906" i="3" s="1" a="1"/>
  <c r="B906" i="3" s="1"/>
  <c r="D907" i="3"/>
  <c r="B907" i="3" s="1" a="1"/>
  <c r="B907" i="3" s="1"/>
  <c r="D908" i="3"/>
  <c r="B908" i="3" s="1" a="1"/>
  <c r="B908" i="3" s="1"/>
  <c r="D909" i="3"/>
  <c r="B909" i="3" s="1" a="1"/>
  <c r="B909" i="3" s="1"/>
  <c r="D910" i="3"/>
  <c r="B910" i="3" s="1" a="1"/>
  <c r="B910" i="3" s="1"/>
  <c r="D911" i="3"/>
  <c r="B911" i="3" s="1" a="1"/>
  <c r="B911" i="3" s="1"/>
  <c r="D912" i="3"/>
  <c r="B912" i="3" s="1" a="1"/>
  <c r="B912" i="3" s="1"/>
  <c r="D913" i="3"/>
  <c r="B913" i="3" s="1" a="1"/>
  <c r="B913" i="3" s="1"/>
  <c r="D914" i="3"/>
  <c r="B914" i="3" s="1" a="1"/>
  <c r="B914" i="3" s="1"/>
  <c r="D915" i="3"/>
  <c r="B915" i="3" s="1" a="1"/>
  <c r="B915" i="3" s="1"/>
  <c r="B916" i="3" a="1"/>
  <c r="B916" i="3" s="1"/>
  <c r="D916" i="3"/>
  <c r="D917" i="3"/>
  <c r="B917" i="3" s="1" a="1"/>
  <c r="B917" i="3" s="1"/>
  <c r="D918" i="3"/>
  <c r="B918" i="3" s="1" a="1"/>
  <c r="B918" i="3" s="1"/>
  <c r="D919" i="3"/>
  <c r="B919" i="3" s="1" a="1"/>
  <c r="B919" i="3" s="1"/>
  <c r="D920" i="3"/>
  <c r="B920" i="3" s="1" a="1"/>
  <c r="B920" i="3" s="1"/>
  <c r="D921" i="3"/>
  <c r="B921" i="3" s="1" a="1"/>
  <c r="B921" i="3" s="1"/>
  <c r="D922" i="3"/>
  <c r="B922" i="3" s="1" a="1"/>
  <c r="B922" i="3" s="1"/>
  <c r="D923" i="3"/>
  <c r="B923" i="3" s="1" a="1"/>
  <c r="B923" i="3" s="1"/>
  <c r="D924" i="3"/>
  <c r="B924" i="3" s="1" a="1"/>
  <c r="B924" i="3" s="1"/>
  <c r="D925" i="3"/>
  <c r="B925" i="3" s="1" a="1"/>
  <c r="B925" i="3" s="1"/>
  <c r="D926" i="3"/>
  <c r="B926" i="3" s="1" a="1"/>
  <c r="B926" i="3" s="1"/>
  <c r="D927" i="3"/>
  <c r="B927" i="3" s="1" a="1"/>
  <c r="B927" i="3" s="1"/>
  <c r="D928" i="3"/>
  <c r="B928" i="3" s="1" a="1"/>
  <c r="B928" i="3" s="1"/>
  <c r="D929" i="3"/>
  <c r="B929" i="3" s="1" a="1"/>
  <c r="B929" i="3" s="1"/>
  <c r="D930" i="3"/>
  <c r="B930" i="3" s="1" a="1"/>
  <c r="B930" i="3" s="1"/>
  <c r="D931" i="3"/>
  <c r="B931" i="3" s="1" a="1"/>
  <c r="B931" i="3" s="1"/>
  <c r="D932" i="3"/>
  <c r="B932" i="3" s="1" a="1"/>
  <c r="B932" i="3" s="1"/>
  <c r="D933" i="3"/>
  <c r="B933" i="3" s="1" a="1"/>
  <c r="B933" i="3" s="1"/>
  <c r="D934" i="3"/>
  <c r="B934" i="3" s="1" a="1"/>
  <c r="B934" i="3" s="1"/>
  <c r="D935" i="3"/>
  <c r="B935" i="3" s="1" a="1"/>
  <c r="B935" i="3" s="1"/>
  <c r="D936" i="3"/>
  <c r="B936" i="3" s="1" a="1"/>
  <c r="B936" i="3" s="1"/>
  <c r="D937" i="3"/>
  <c r="B937" i="3" s="1" a="1"/>
  <c r="B937" i="3" s="1"/>
  <c r="D938" i="3"/>
  <c r="B938" i="3" s="1" a="1"/>
  <c r="B938" i="3" s="1"/>
  <c r="D939" i="3"/>
  <c r="B939" i="3" s="1" a="1"/>
  <c r="B939" i="3" s="1"/>
  <c r="D940" i="3"/>
  <c r="B940" i="3" s="1" a="1"/>
  <c r="B940" i="3" s="1"/>
  <c r="D941" i="3"/>
  <c r="B941" i="3" s="1" a="1"/>
  <c r="B941" i="3" s="1"/>
  <c r="D942" i="3"/>
  <c r="B942" i="3" s="1" a="1"/>
  <c r="B942" i="3" s="1"/>
  <c r="D943" i="3"/>
  <c r="B943" i="3" s="1" a="1"/>
  <c r="B943" i="3" s="1"/>
  <c r="D944" i="3"/>
  <c r="B944" i="3" s="1" a="1"/>
  <c r="B944" i="3" s="1"/>
  <c r="D945" i="3"/>
  <c r="B945" i="3" s="1" a="1"/>
  <c r="B945" i="3" s="1"/>
  <c r="B946" i="3" a="1"/>
  <c r="B946" i="3" s="1"/>
  <c r="D946" i="3"/>
  <c r="D947" i="3"/>
  <c r="B947" i="3" s="1" a="1"/>
  <c r="B947" i="3" s="1"/>
  <c r="B948" i="3" a="1"/>
  <c r="B948" i="3" s="1"/>
  <c r="D948" i="3"/>
  <c r="D949" i="3"/>
  <c r="B949" i="3" s="1" a="1"/>
  <c r="B949" i="3" s="1"/>
  <c r="D950" i="3"/>
  <c r="B950" i="3" s="1" a="1"/>
  <c r="B950" i="3" s="1"/>
  <c r="D951" i="3"/>
  <c r="B951" i="3" s="1" a="1"/>
  <c r="B951" i="3" s="1"/>
  <c r="D952" i="3"/>
  <c r="B952" i="3" s="1" a="1"/>
  <c r="B952" i="3" s="1"/>
  <c r="D953" i="3"/>
  <c r="B953" i="3" s="1" a="1"/>
  <c r="B953" i="3" s="1"/>
  <c r="D954" i="3"/>
  <c r="B954" i="3" s="1" a="1"/>
  <c r="B954" i="3" s="1"/>
  <c r="D955" i="3"/>
  <c r="B955" i="3" s="1" a="1"/>
  <c r="B955" i="3" s="1"/>
  <c r="D956" i="3"/>
  <c r="B956" i="3" s="1" a="1"/>
  <c r="B956" i="3" s="1"/>
  <c r="D957" i="3"/>
  <c r="B957" i="3" s="1" a="1"/>
  <c r="B957" i="3" s="1"/>
  <c r="D958" i="3"/>
  <c r="B958" i="3" s="1" a="1"/>
  <c r="B958" i="3" s="1"/>
  <c r="D959" i="3"/>
  <c r="B959" i="3" s="1" a="1"/>
  <c r="B959" i="3" s="1"/>
  <c r="D960" i="3"/>
  <c r="B960" i="3" s="1" a="1"/>
  <c r="B960" i="3" s="1"/>
  <c r="D961" i="3"/>
  <c r="B961" i="3" s="1" a="1"/>
  <c r="B961" i="3" s="1"/>
  <c r="D962" i="3"/>
  <c r="B962" i="3" s="1" a="1"/>
  <c r="B962" i="3" s="1"/>
  <c r="D963" i="3"/>
  <c r="B963" i="3" s="1" a="1"/>
  <c r="B963" i="3" s="1"/>
  <c r="D964" i="3"/>
  <c r="B964" i="3" s="1" a="1"/>
  <c r="B964" i="3" s="1"/>
  <c r="D965" i="3"/>
  <c r="B965" i="3" s="1" a="1"/>
  <c r="B965" i="3" s="1"/>
  <c r="D966" i="3"/>
  <c r="B966" i="3" s="1" a="1"/>
  <c r="B966" i="3" s="1"/>
  <c r="D967" i="3"/>
  <c r="B967" i="3" s="1" a="1"/>
  <c r="B967" i="3" s="1"/>
  <c r="D968" i="3"/>
  <c r="B968" i="3" s="1" a="1"/>
  <c r="B968" i="3" s="1"/>
  <c r="D969" i="3"/>
  <c r="B969" i="3" s="1" a="1"/>
  <c r="B969" i="3" s="1"/>
  <c r="D970" i="3"/>
  <c r="B970" i="3" s="1" a="1"/>
  <c r="B970" i="3" s="1"/>
  <c r="D971" i="3"/>
  <c r="B971" i="3" s="1" a="1"/>
  <c r="B971" i="3" s="1"/>
  <c r="D972" i="3"/>
  <c r="B972" i="3" s="1" a="1"/>
  <c r="B972" i="3" s="1"/>
  <c r="D973" i="3"/>
  <c r="B973" i="3" s="1" a="1"/>
  <c r="B973" i="3" s="1"/>
  <c r="D974" i="3"/>
  <c r="B974" i="3" s="1" a="1"/>
  <c r="B974" i="3" s="1"/>
  <c r="D975" i="3"/>
  <c r="B975" i="3" s="1" a="1"/>
  <c r="B975" i="3" s="1"/>
  <c r="D976" i="3"/>
  <c r="B976" i="3" s="1" a="1"/>
  <c r="B976" i="3" s="1"/>
  <c r="D977" i="3"/>
  <c r="B977" i="3" s="1" a="1"/>
  <c r="B977" i="3" s="1"/>
  <c r="D978" i="3"/>
  <c r="B978" i="3" s="1" a="1"/>
  <c r="B978" i="3" s="1"/>
  <c r="D979" i="3"/>
  <c r="B979" i="3" s="1" a="1"/>
  <c r="B979" i="3" s="1"/>
  <c r="D980" i="3"/>
  <c r="B980" i="3" s="1" a="1"/>
  <c r="B980" i="3" s="1"/>
  <c r="D981" i="3"/>
  <c r="B981" i="3" s="1" a="1"/>
  <c r="B981" i="3" s="1"/>
  <c r="D982" i="3"/>
  <c r="B982" i="3" s="1" a="1"/>
  <c r="B982" i="3" s="1"/>
  <c r="D983" i="3"/>
  <c r="B983" i="3" s="1" a="1"/>
  <c r="B983" i="3" s="1"/>
  <c r="D984" i="3"/>
  <c r="B984" i="3" s="1" a="1"/>
  <c r="B984" i="3" s="1"/>
  <c r="D985" i="3"/>
  <c r="B985" i="3" s="1" a="1"/>
  <c r="B985" i="3" s="1"/>
  <c r="D986" i="3"/>
  <c r="B986" i="3" s="1" a="1"/>
  <c r="B986" i="3" s="1"/>
  <c r="D987" i="3"/>
  <c r="B987" i="3" s="1" a="1"/>
  <c r="B987" i="3" s="1"/>
  <c r="D988" i="3"/>
  <c r="B988" i="3" s="1" a="1"/>
  <c r="B988" i="3" s="1"/>
  <c r="D989" i="3"/>
  <c r="B989" i="3" s="1" a="1"/>
  <c r="B989" i="3" s="1"/>
  <c r="D990" i="3"/>
  <c r="B990" i="3" s="1" a="1"/>
  <c r="B990" i="3" s="1"/>
  <c r="D991" i="3"/>
  <c r="B991" i="3" s="1" a="1"/>
  <c r="B991" i="3" s="1"/>
  <c r="D992" i="3"/>
  <c r="B992" i="3" s="1" a="1"/>
  <c r="B992" i="3" s="1"/>
  <c r="D993" i="3"/>
  <c r="B993" i="3" s="1" a="1"/>
  <c r="B993" i="3" s="1"/>
  <c r="D994" i="3"/>
  <c r="B994" i="3" s="1" a="1"/>
  <c r="B994" i="3" s="1"/>
  <c r="D995" i="3"/>
  <c r="B995" i="3" s="1" a="1"/>
  <c r="B995" i="3" s="1"/>
  <c r="D996" i="3"/>
  <c r="B996" i="3" s="1" a="1"/>
  <c r="B996" i="3" s="1"/>
  <c r="B997" i="3" a="1"/>
  <c r="B997" i="3" s="1"/>
  <c r="D997" i="3"/>
  <c r="D998" i="3"/>
  <c r="B998" i="3" s="1" a="1"/>
  <c r="B998" i="3" s="1"/>
  <c r="D999" i="3"/>
  <c r="B999" i="3" s="1" a="1"/>
  <c r="B999" i="3" s="1"/>
  <c r="D1000" i="3"/>
  <c r="B1000" i="3" s="1" a="1"/>
  <c r="B1000" i="3" s="1"/>
  <c r="D1001" i="3"/>
  <c r="B1001" i="3" s="1" a="1"/>
  <c r="B1001" i="3" s="1"/>
  <c r="D1002" i="3"/>
  <c r="B1002" i="3" s="1" a="1"/>
  <c r="B1002" i="3" s="1"/>
  <c r="D1003" i="3"/>
  <c r="B1003" i="3" s="1" a="1"/>
  <c r="B1003" i="3" s="1"/>
  <c r="D1004" i="3"/>
  <c r="B1004" i="3" s="1" a="1"/>
  <c r="B1004" i="3" s="1"/>
  <c r="D1005" i="3"/>
  <c r="B1005" i="3" s="1" a="1"/>
  <c r="B1005" i="3" s="1"/>
  <c r="D1006" i="3"/>
  <c r="B1006" i="3" s="1" a="1"/>
  <c r="B1006" i="3" s="1"/>
  <c r="D1007" i="3"/>
  <c r="B1007" i="3" s="1" a="1"/>
  <c r="B1007" i="3" s="1"/>
  <c r="D1008" i="3"/>
  <c r="B1008" i="3" s="1" a="1"/>
  <c r="B1008" i="3" s="1"/>
  <c r="D1009" i="3"/>
  <c r="B1009" i="3" s="1" a="1"/>
  <c r="B1009" i="3" s="1"/>
  <c r="D1010" i="3"/>
  <c r="B1010" i="3" s="1" a="1"/>
  <c r="B1010" i="3" s="1"/>
  <c r="D1011" i="3"/>
  <c r="B1011" i="3" s="1" a="1"/>
  <c r="B1011" i="3" s="1"/>
  <c r="D1012" i="3"/>
  <c r="B1012" i="3" s="1" a="1"/>
  <c r="B1012" i="3" s="1"/>
  <c r="D1013" i="3"/>
  <c r="B1013" i="3" s="1" a="1"/>
  <c r="B1013" i="3" s="1"/>
  <c r="D1014" i="3"/>
  <c r="B1014" i="3" s="1" a="1"/>
  <c r="B1014" i="3" s="1"/>
  <c r="D1015" i="3"/>
  <c r="B1015" i="3" s="1" a="1"/>
  <c r="B1015" i="3" s="1"/>
  <c r="D1016" i="3"/>
  <c r="B1016" i="3" s="1" a="1"/>
  <c r="B1016" i="3" s="1"/>
  <c r="D1017" i="3"/>
  <c r="B1017" i="3" s="1" a="1"/>
  <c r="B1017" i="3" s="1"/>
  <c r="D1018" i="3"/>
  <c r="B1018" i="3" s="1" a="1"/>
  <c r="B1018" i="3" s="1"/>
  <c r="D1019" i="3"/>
  <c r="B1019" i="3" s="1" a="1"/>
  <c r="B1019" i="3" s="1"/>
  <c r="D1020" i="3"/>
  <c r="B1020" i="3" s="1" a="1"/>
  <c r="B1020" i="3" s="1"/>
  <c r="D1021" i="3"/>
  <c r="B1021" i="3" s="1" a="1"/>
  <c r="B1021" i="3" s="1"/>
  <c r="D1022" i="3"/>
  <c r="B1022" i="3" s="1" a="1"/>
  <c r="B1022" i="3" s="1"/>
  <c r="D1023" i="3"/>
  <c r="B1023" i="3" s="1" a="1"/>
  <c r="B1023" i="3" s="1"/>
  <c r="D1024" i="3"/>
  <c r="B1024" i="3" s="1" a="1"/>
  <c r="B1024" i="3" s="1"/>
  <c r="D1025" i="3"/>
  <c r="B1025" i="3" s="1" a="1"/>
  <c r="B1025" i="3" s="1"/>
  <c r="D1026" i="3"/>
  <c r="B1026" i="3" s="1" a="1"/>
  <c r="B1026" i="3" s="1"/>
  <c r="D1027" i="3"/>
  <c r="B1027" i="3" s="1" a="1"/>
  <c r="B1027" i="3" s="1"/>
  <c r="D1028" i="3"/>
  <c r="B1028" i="3" s="1" a="1"/>
  <c r="B1028" i="3" s="1"/>
  <c r="D1029" i="3"/>
  <c r="B1029" i="3" s="1" a="1"/>
  <c r="B1029" i="3" s="1"/>
  <c r="D1030" i="3"/>
  <c r="B1030" i="3" s="1" a="1"/>
  <c r="B1030" i="3" s="1"/>
  <c r="D1031" i="3"/>
  <c r="B1031" i="3" s="1" a="1"/>
  <c r="B1031" i="3" s="1"/>
  <c r="D1032" i="3"/>
  <c r="B1032" i="3" s="1" a="1"/>
  <c r="B1032" i="3" s="1"/>
  <c r="D1033" i="3"/>
  <c r="B1033" i="3" s="1" a="1"/>
  <c r="B1033" i="3" s="1"/>
  <c r="D1034" i="3"/>
  <c r="B1034" i="3" s="1" a="1"/>
  <c r="B1034" i="3" s="1"/>
  <c r="D1035" i="3"/>
  <c r="B1035" i="3" s="1" a="1"/>
  <c r="B1035" i="3" s="1"/>
  <c r="D1036" i="3"/>
  <c r="B1036" i="3" s="1" a="1"/>
  <c r="B1036" i="3" s="1"/>
  <c r="D1037" i="3"/>
  <c r="B1037" i="3" s="1" a="1"/>
  <c r="B1037" i="3" s="1"/>
  <c r="D1038" i="3"/>
  <c r="B1038" i="3" s="1" a="1"/>
  <c r="B1038" i="3" s="1"/>
  <c r="B1039" i="3" a="1"/>
  <c r="B1039" i="3" s="1"/>
  <c r="D1039" i="3"/>
  <c r="D1040" i="3"/>
  <c r="B1040" i="3" s="1" a="1"/>
  <c r="B1040" i="3" s="1"/>
  <c r="D1041" i="3"/>
  <c r="B1041" i="3" s="1" a="1"/>
  <c r="B1041" i="3" s="1"/>
  <c r="D1042" i="3"/>
  <c r="B1042" i="3" s="1" a="1"/>
  <c r="B1042" i="3" s="1"/>
  <c r="D1043" i="3"/>
  <c r="B1043" i="3" s="1" a="1"/>
  <c r="B1043" i="3" s="1"/>
  <c r="D1044" i="3"/>
  <c r="B1044" i="3" s="1" a="1"/>
  <c r="B1044" i="3" s="1"/>
  <c r="D1045" i="3"/>
  <c r="B1045" i="3" s="1" a="1"/>
  <c r="B1045" i="3" s="1"/>
  <c r="D1046" i="3"/>
  <c r="B1046" i="3" s="1" a="1"/>
  <c r="B1046" i="3" s="1"/>
  <c r="D1047" i="3"/>
  <c r="B1047" i="3" s="1" a="1"/>
  <c r="B1047" i="3" s="1"/>
  <c r="D1048" i="3"/>
  <c r="B1048" i="3" s="1" a="1"/>
  <c r="B1048" i="3" s="1"/>
  <c r="D1049" i="3"/>
  <c r="B1049" i="3" s="1" a="1"/>
  <c r="B1049" i="3" s="1"/>
  <c r="D1050" i="3"/>
  <c r="B1050" i="3" s="1" a="1"/>
  <c r="B1050" i="3" s="1"/>
  <c r="D1051" i="3"/>
  <c r="B1051" i="3" s="1" a="1"/>
  <c r="B1051" i="3" s="1"/>
  <c r="D1052" i="3"/>
  <c r="B1052" i="3" s="1" a="1"/>
  <c r="B1052" i="3" s="1"/>
  <c r="D1053" i="3"/>
  <c r="B1053" i="3" s="1" a="1"/>
  <c r="B1053" i="3" s="1"/>
  <c r="D1054" i="3"/>
  <c r="B1054" i="3" s="1" a="1"/>
  <c r="B1054" i="3" s="1"/>
  <c r="D1055" i="3"/>
  <c r="B1055" i="3" s="1" a="1"/>
  <c r="B1055" i="3" s="1"/>
  <c r="D1056" i="3"/>
  <c r="B1056" i="3" s="1" a="1"/>
  <c r="B1056" i="3" s="1"/>
  <c r="D1057" i="3"/>
  <c r="B1057" i="3" s="1" a="1"/>
  <c r="B1057" i="3" s="1"/>
  <c r="B1058" i="3" a="1"/>
  <c r="B1058" i="3" s="1"/>
  <c r="D1058" i="3"/>
  <c r="D1059" i="3"/>
  <c r="B1059" i="3" s="1" a="1"/>
  <c r="B1059" i="3" s="1"/>
  <c r="D1060" i="3"/>
  <c r="B1060" i="3" s="1" a="1"/>
  <c r="B1060" i="3" s="1"/>
  <c r="D1061" i="3"/>
  <c r="B1061" i="3" s="1" a="1"/>
  <c r="B1061" i="3" s="1"/>
  <c r="D1062" i="3"/>
  <c r="B1062" i="3" s="1" a="1"/>
  <c r="B1062" i="3" s="1"/>
  <c r="D1063" i="3"/>
  <c r="B1063" i="3" s="1" a="1"/>
  <c r="B1063" i="3" s="1"/>
  <c r="D1064" i="3"/>
  <c r="B1064" i="3" s="1" a="1"/>
  <c r="B1064" i="3" s="1"/>
  <c r="D1065" i="3"/>
  <c r="B1065" i="3" s="1" a="1"/>
  <c r="B1065" i="3" s="1"/>
  <c r="D1066" i="3"/>
  <c r="B1066" i="3" s="1" a="1"/>
  <c r="B1066" i="3" s="1"/>
  <c r="D1067" i="3"/>
  <c r="B1067" i="3" s="1" a="1"/>
  <c r="B1067" i="3" s="1"/>
  <c r="D1068" i="3"/>
  <c r="B1068" i="3" s="1" a="1"/>
  <c r="B1068" i="3" s="1"/>
  <c r="D1069" i="3"/>
  <c r="B1069" i="3" s="1" a="1"/>
  <c r="B1069" i="3" s="1"/>
  <c r="D1070" i="3"/>
  <c r="B1070" i="3" s="1" a="1"/>
  <c r="B1070" i="3" s="1"/>
  <c r="D1071" i="3"/>
  <c r="B1071" i="3" s="1" a="1"/>
  <c r="B1071" i="3" s="1"/>
  <c r="D1072" i="3"/>
  <c r="B1072" i="3" s="1" a="1"/>
  <c r="B1072" i="3" s="1"/>
  <c r="D1073" i="3"/>
  <c r="B1073" i="3" s="1" a="1"/>
  <c r="B1073" i="3" s="1"/>
  <c r="D1074" i="3"/>
  <c r="B1074" i="3" s="1" a="1"/>
  <c r="B1074" i="3" s="1"/>
  <c r="D1075" i="3"/>
  <c r="B1075" i="3" s="1" a="1"/>
  <c r="B1075" i="3" s="1"/>
  <c r="D1076" i="3"/>
  <c r="B1076" i="3" s="1" a="1"/>
  <c r="B1076" i="3" s="1"/>
  <c r="D1077" i="3"/>
  <c r="B1077" i="3" s="1" a="1"/>
  <c r="B1077" i="3" s="1"/>
  <c r="D1078" i="3"/>
  <c r="B1078" i="3" s="1" a="1"/>
  <c r="B1078" i="3" s="1"/>
  <c r="D1079" i="3"/>
  <c r="B1079" i="3" s="1" a="1"/>
  <c r="B1079" i="3" s="1"/>
  <c r="D1080" i="3"/>
  <c r="B1080" i="3" s="1" a="1"/>
  <c r="B1080" i="3" s="1"/>
  <c r="D1081" i="3"/>
  <c r="B1081" i="3" s="1" a="1"/>
  <c r="B1081" i="3" s="1"/>
  <c r="D1082" i="3"/>
  <c r="B1082" i="3" s="1" a="1"/>
  <c r="B1082" i="3" s="1"/>
  <c r="D1083" i="3"/>
  <c r="B1083" i="3" s="1" a="1"/>
  <c r="B1083" i="3" s="1"/>
  <c r="D1084" i="3"/>
  <c r="B1084" i="3" s="1" a="1"/>
  <c r="B1084" i="3" s="1"/>
  <c r="D1085" i="3"/>
  <c r="B1085" i="3" s="1" a="1"/>
  <c r="B1085" i="3" s="1"/>
  <c r="D1086" i="3"/>
  <c r="B1086" i="3" s="1" a="1"/>
  <c r="B1086" i="3" s="1"/>
  <c r="D1087" i="3"/>
  <c r="B1087" i="3" s="1" a="1"/>
  <c r="B1087" i="3" s="1"/>
  <c r="D1088" i="3"/>
  <c r="B1088" i="3" s="1" a="1"/>
  <c r="B1088" i="3" s="1"/>
  <c r="D1089" i="3"/>
  <c r="B1089" i="3" s="1" a="1"/>
  <c r="B1089" i="3" s="1"/>
  <c r="D1090" i="3"/>
  <c r="B1090" i="3" s="1" a="1"/>
  <c r="B1090" i="3" s="1"/>
  <c r="D1091" i="3"/>
  <c r="B1091" i="3" s="1" a="1"/>
  <c r="B1091" i="3" s="1"/>
  <c r="D1092" i="3"/>
  <c r="B1092" i="3" s="1" a="1"/>
  <c r="B1092" i="3" s="1"/>
  <c r="D1093" i="3"/>
  <c r="B1093" i="3" s="1" a="1"/>
  <c r="B1093" i="3" s="1"/>
  <c r="D1094" i="3"/>
  <c r="B1094" i="3" s="1" a="1"/>
  <c r="B1094" i="3" s="1"/>
  <c r="D1095" i="3"/>
  <c r="B1095" i="3" s="1" a="1"/>
  <c r="B1095" i="3" s="1"/>
  <c r="D1096" i="3"/>
  <c r="B1096" i="3" s="1" a="1"/>
  <c r="B1096" i="3" s="1"/>
  <c r="D1097" i="3"/>
  <c r="B1097" i="3" s="1" a="1"/>
  <c r="B1097" i="3" s="1"/>
  <c r="D1098" i="3"/>
  <c r="B1098" i="3" s="1" a="1"/>
  <c r="B1098" i="3" s="1"/>
  <c r="D1099" i="3"/>
  <c r="B1099" i="3" s="1" a="1"/>
  <c r="B1099" i="3" s="1"/>
  <c r="D1100" i="3"/>
  <c r="B1100" i="3" s="1" a="1"/>
  <c r="B1100" i="3" s="1"/>
  <c r="D1101" i="3"/>
  <c r="B1101" i="3" s="1" a="1"/>
  <c r="B1101" i="3" s="1"/>
  <c r="D1102" i="3"/>
  <c r="B1102" i="3" s="1" a="1"/>
  <c r="B1102" i="3" s="1"/>
  <c r="D1103" i="3"/>
  <c r="B1103" i="3" s="1" a="1"/>
  <c r="B1103" i="3" s="1"/>
  <c r="D1104" i="3"/>
  <c r="B1104" i="3" s="1" a="1"/>
  <c r="B1104" i="3" s="1"/>
  <c r="D1105" i="3"/>
  <c r="B1105" i="3" s="1" a="1"/>
  <c r="B1105" i="3" s="1"/>
  <c r="D1106" i="3"/>
  <c r="B1106" i="3" s="1" a="1"/>
  <c r="B1106" i="3" s="1"/>
  <c r="D1107" i="3"/>
  <c r="B1107" i="3" s="1" a="1"/>
  <c r="B1107" i="3" s="1"/>
  <c r="D1108" i="3"/>
  <c r="B1108" i="3" s="1" a="1"/>
  <c r="B1108" i="3" s="1"/>
  <c r="D1109" i="3"/>
  <c r="B1109" i="3" s="1" a="1"/>
  <c r="B1109" i="3" s="1"/>
  <c r="D1110" i="3"/>
  <c r="B1110" i="3" s="1" a="1"/>
  <c r="B1110" i="3" s="1"/>
  <c r="D1111" i="3"/>
  <c r="B1111" i="3" s="1" a="1"/>
  <c r="B1111" i="3" s="1"/>
  <c r="B1112" i="3" a="1"/>
  <c r="B1112" i="3" s="1"/>
  <c r="D1112" i="3"/>
  <c r="D1113" i="3"/>
  <c r="B1113" i="3" s="1" a="1"/>
  <c r="B1113" i="3" s="1"/>
  <c r="D1114" i="3"/>
  <c r="B1114" i="3" s="1" a="1"/>
  <c r="B1114" i="3" s="1"/>
  <c r="D1115" i="3"/>
  <c r="B1115" i="3" s="1" a="1"/>
  <c r="B1115" i="3" s="1"/>
  <c r="D1116" i="3"/>
  <c r="B1116" i="3" s="1" a="1"/>
  <c r="B1116" i="3" s="1"/>
  <c r="D1117" i="3"/>
  <c r="B1117" i="3" s="1" a="1"/>
  <c r="B1117" i="3" s="1"/>
  <c r="D1118" i="3"/>
  <c r="B1118" i="3" s="1" a="1"/>
  <c r="B1118" i="3" s="1"/>
  <c r="D1119" i="3"/>
  <c r="B1119" i="3" s="1" a="1"/>
  <c r="B1119" i="3" s="1"/>
  <c r="D1120" i="3"/>
  <c r="B1120" i="3" s="1" a="1"/>
  <c r="B1120" i="3" s="1"/>
  <c r="D1121" i="3"/>
  <c r="B1121" i="3" s="1" a="1"/>
  <c r="B1121" i="3" s="1"/>
  <c r="D1122" i="3"/>
  <c r="B1122" i="3" s="1" a="1"/>
  <c r="B1122" i="3" s="1"/>
  <c r="D1123" i="3"/>
  <c r="B1123" i="3" s="1" a="1"/>
  <c r="B1123" i="3" s="1"/>
  <c r="D1124" i="3"/>
  <c r="B1124" i="3" s="1" a="1"/>
  <c r="B1124" i="3" s="1"/>
  <c r="D1125" i="3"/>
  <c r="B1125" i="3" s="1" a="1"/>
  <c r="B1125" i="3" s="1"/>
  <c r="D1126" i="3"/>
  <c r="B1126" i="3" s="1" a="1"/>
  <c r="B1126" i="3" s="1"/>
  <c r="D1127" i="3"/>
  <c r="B1127" i="3" s="1" a="1"/>
  <c r="B1127" i="3" s="1"/>
  <c r="D1128" i="3"/>
  <c r="B1128" i="3" s="1" a="1"/>
  <c r="B1128" i="3" s="1"/>
  <c r="D1129" i="3"/>
  <c r="B1129" i="3" s="1" a="1"/>
  <c r="B1129" i="3" s="1"/>
  <c r="D1130" i="3"/>
  <c r="B1130" i="3" s="1" a="1"/>
  <c r="B1130" i="3" s="1"/>
  <c r="D1131" i="3"/>
  <c r="B1131" i="3" s="1" a="1"/>
  <c r="B1131" i="3" s="1"/>
  <c r="D1132" i="3"/>
  <c r="B1132" i="3" s="1" a="1"/>
  <c r="B1132" i="3" s="1"/>
  <c r="D1133" i="3"/>
  <c r="B1133" i="3" s="1" a="1"/>
  <c r="B1133" i="3" s="1"/>
  <c r="D1134" i="3"/>
  <c r="B1134" i="3" s="1" a="1"/>
  <c r="B1134" i="3" s="1"/>
  <c r="D1135" i="3"/>
  <c r="B1135" i="3" s="1" a="1"/>
  <c r="B1135" i="3" s="1"/>
  <c r="D1136" i="3"/>
  <c r="B1136" i="3" s="1" a="1"/>
  <c r="B1136" i="3" s="1"/>
  <c r="D1137" i="3"/>
  <c r="B1137" i="3" s="1" a="1"/>
  <c r="B1137" i="3" s="1"/>
  <c r="D1138" i="3"/>
  <c r="B1138" i="3" s="1" a="1"/>
  <c r="B1138" i="3" s="1"/>
  <c r="D1139" i="3"/>
  <c r="B1139" i="3" s="1" a="1"/>
  <c r="B1139" i="3" s="1"/>
  <c r="D1140" i="3"/>
  <c r="B1140" i="3" s="1" a="1"/>
  <c r="B1140" i="3" s="1"/>
  <c r="D1141" i="3"/>
  <c r="B1141" i="3" s="1" a="1"/>
  <c r="B1141" i="3" s="1"/>
  <c r="D1142" i="3"/>
  <c r="B1142" i="3" s="1" a="1"/>
  <c r="B1142" i="3" s="1"/>
  <c r="D1143" i="3"/>
  <c r="B1143" i="3" s="1" a="1"/>
  <c r="B1143" i="3" s="1"/>
  <c r="D1144" i="3"/>
  <c r="B1144" i="3" s="1" a="1"/>
  <c r="B1144" i="3" s="1"/>
  <c r="D1145" i="3"/>
  <c r="B1145" i="3" s="1" a="1"/>
  <c r="B1145" i="3" s="1"/>
  <c r="D1146" i="3"/>
  <c r="B1146" i="3" s="1" a="1"/>
  <c r="B1146" i="3" s="1"/>
  <c r="D1147" i="3"/>
  <c r="B1147" i="3" s="1" a="1"/>
  <c r="B1147" i="3" s="1"/>
  <c r="D1148" i="3"/>
  <c r="B1148" i="3" s="1" a="1"/>
  <c r="B1148" i="3" s="1"/>
  <c r="D1149" i="3"/>
  <c r="B1149" i="3" s="1" a="1"/>
  <c r="B1149" i="3" s="1"/>
  <c r="D1150" i="3"/>
  <c r="B1150" i="3" s="1" a="1"/>
  <c r="B1150" i="3" s="1"/>
  <c r="D1151" i="3"/>
  <c r="B1151" i="3" s="1" a="1"/>
  <c r="B1151" i="3" s="1"/>
  <c r="D1152" i="3"/>
  <c r="B1152" i="3" s="1" a="1"/>
  <c r="B1152" i="3" s="1"/>
  <c r="D1153" i="3"/>
  <c r="B1153" i="3" s="1" a="1"/>
  <c r="B1153" i="3" s="1"/>
  <c r="D1154" i="3"/>
  <c r="B1154" i="3" s="1" a="1"/>
  <c r="B1154" i="3" s="1"/>
  <c r="D1155" i="3"/>
  <c r="B1155" i="3" s="1" a="1"/>
  <c r="B1155" i="3" s="1"/>
  <c r="D1156" i="3"/>
  <c r="B1156" i="3" s="1" a="1"/>
  <c r="B1156" i="3" s="1"/>
  <c r="D1157" i="3"/>
  <c r="B1157" i="3" s="1" a="1"/>
  <c r="B1157" i="3" s="1"/>
  <c r="D1158" i="3"/>
  <c r="B1158" i="3" s="1" a="1"/>
  <c r="B1158" i="3" s="1"/>
  <c r="D1159" i="3"/>
  <c r="B1159" i="3" s="1" a="1"/>
  <c r="B1159" i="3" s="1"/>
  <c r="D1160" i="3"/>
  <c r="B1160" i="3" s="1" a="1"/>
  <c r="B1160" i="3" s="1"/>
  <c r="D1161" i="3"/>
  <c r="B1161" i="3" s="1" a="1"/>
  <c r="B1161" i="3" s="1"/>
  <c r="D1162" i="3"/>
  <c r="B1162" i="3" s="1" a="1"/>
  <c r="B1162" i="3" s="1"/>
  <c r="D1163" i="3"/>
  <c r="B1163" i="3" s="1" a="1"/>
  <c r="B1163" i="3" s="1"/>
  <c r="D1164" i="3"/>
  <c r="B1164" i="3" s="1" a="1"/>
  <c r="B1164" i="3" s="1"/>
  <c r="D1165" i="3"/>
  <c r="B1165" i="3" s="1" a="1"/>
  <c r="B1165" i="3" s="1"/>
  <c r="D1166" i="3"/>
  <c r="B1166" i="3" s="1" a="1"/>
  <c r="B1166" i="3" s="1"/>
  <c r="D1167" i="3"/>
  <c r="B1167" i="3" s="1" a="1"/>
  <c r="B1167" i="3" s="1"/>
  <c r="D1168" i="3"/>
  <c r="B1168" i="3" s="1" a="1"/>
  <c r="B1168" i="3" s="1"/>
  <c r="D1169" i="3"/>
  <c r="B1169" i="3" s="1" a="1"/>
  <c r="B1169" i="3" s="1"/>
  <c r="D1170" i="3"/>
  <c r="B1170" i="3" s="1" a="1"/>
  <c r="B1170" i="3" s="1"/>
  <c r="D1171" i="3"/>
  <c r="B1171" i="3" s="1" a="1"/>
  <c r="B1171" i="3" s="1"/>
  <c r="D1172" i="3"/>
  <c r="B1172" i="3" s="1" a="1"/>
  <c r="B1172" i="3" s="1"/>
  <c r="D1173" i="3"/>
  <c r="B1173" i="3" s="1" a="1"/>
  <c r="B1173" i="3" s="1"/>
  <c r="D1174" i="3"/>
  <c r="B1174" i="3" s="1" a="1"/>
  <c r="B1174" i="3" s="1"/>
  <c r="D1175" i="3"/>
  <c r="B1175" i="3" s="1" a="1"/>
  <c r="B1175" i="3" s="1"/>
  <c r="D1176" i="3"/>
  <c r="B1176" i="3" s="1" a="1"/>
  <c r="B1176" i="3" s="1"/>
  <c r="D1177" i="3"/>
  <c r="B1177" i="3" s="1" a="1"/>
  <c r="B1177" i="3" s="1"/>
  <c r="D1178" i="3"/>
  <c r="B1178" i="3" s="1" a="1"/>
  <c r="B1178" i="3" s="1"/>
  <c r="D1179" i="3"/>
  <c r="B1179" i="3" s="1" a="1"/>
  <c r="B1179" i="3" s="1"/>
  <c r="D1180" i="3"/>
  <c r="B1180" i="3" s="1" a="1"/>
  <c r="B1180" i="3" s="1"/>
  <c r="B1181" i="3" a="1"/>
  <c r="B1181" i="3" s="1"/>
  <c r="D1181" i="3"/>
  <c r="D1182" i="3"/>
  <c r="B1182" i="3" s="1" a="1"/>
  <c r="B1182" i="3" s="1"/>
  <c r="D1183" i="3"/>
  <c r="B1183" i="3" s="1" a="1"/>
  <c r="B1183" i="3" s="1"/>
  <c r="D1184" i="3"/>
  <c r="B1184" i="3" s="1" a="1"/>
  <c r="B1184" i="3" s="1"/>
  <c r="B1185" i="3" a="1"/>
  <c r="B1185" i="3" s="1"/>
  <c r="D1185" i="3"/>
  <c r="D1186" i="3"/>
  <c r="B1186" i="3" s="1" a="1"/>
  <c r="B1186" i="3" s="1"/>
  <c r="D1187" i="3"/>
  <c r="B1187" i="3" s="1" a="1"/>
  <c r="B1187" i="3" s="1"/>
  <c r="D1188" i="3"/>
  <c r="B1188" i="3" s="1" a="1"/>
  <c r="B1188" i="3" s="1"/>
  <c r="D1189" i="3"/>
  <c r="B1189" i="3" s="1" a="1"/>
  <c r="B1189" i="3" s="1"/>
  <c r="D1190" i="3"/>
  <c r="B1190" i="3" s="1" a="1"/>
  <c r="B1190" i="3" s="1"/>
  <c r="D1191" i="3"/>
  <c r="B1191" i="3" s="1" a="1"/>
  <c r="B1191" i="3" s="1"/>
  <c r="D1192" i="3"/>
  <c r="B1192" i="3" s="1" a="1"/>
  <c r="B1192" i="3" s="1"/>
  <c r="D1193" i="3"/>
  <c r="B1193" i="3" s="1" a="1"/>
  <c r="B1193" i="3" s="1"/>
  <c r="D1194" i="3"/>
  <c r="B1194" i="3" s="1" a="1"/>
  <c r="B1194" i="3" s="1"/>
  <c r="D1195" i="3"/>
  <c r="B1195" i="3" s="1" a="1"/>
  <c r="B1195" i="3" s="1"/>
  <c r="D1196" i="3"/>
  <c r="B1196" i="3" s="1" a="1"/>
  <c r="B1196" i="3" s="1"/>
  <c r="D1197" i="3"/>
  <c r="B1197" i="3" s="1" a="1"/>
  <c r="B1197" i="3" s="1"/>
  <c r="D1198" i="3"/>
  <c r="B1198" i="3" s="1" a="1"/>
  <c r="B1198" i="3" s="1"/>
  <c r="D1199" i="3"/>
  <c r="B1199" i="3" s="1" a="1"/>
  <c r="B1199" i="3" s="1"/>
  <c r="D1200" i="3"/>
  <c r="B1200" i="3" s="1" a="1"/>
  <c r="B1200" i="3" s="1"/>
  <c r="D1201" i="3"/>
  <c r="B1201" i="3" s="1" a="1"/>
  <c r="B1201" i="3" s="1"/>
  <c r="D1202" i="3"/>
  <c r="B1202" i="3" s="1" a="1"/>
  <c r="B1202" i="3" s="1"/>
  <c r="D1203" i="3"/>
  <c r="B1203" i="3" s="1" a="1"/>
  <c r="B1203" i="3" s="1"/>
  <c r="D1204" i="3"/>
  <c r="B1204" i="3" s="1" a="1"/>
  <c r="B1204" i="3" s="1"/>
  <c r="D1205" i="3"/>
  <c r="B1205" i="3" s="1" a="1"/>
  <c r="B1205" i="3" s="1"/>
  <c r="D1206" i="3"/>
  <c r="B1206" i="3" s="1" a="1"/>
  <c r="B1206" i="3" s="1"/>
  <c r="D1207" i="3"/>
  <c r="B1207" i="3" s="1" a="1"/>
  <c r="B1207" i="3" s="1"/>
  <c r="D1208" i="3"/>
  <c r="B1208" i="3" s="1" a="1"/>
  <c r="B1208" i="3" s="1"/>
  <c r="D1209" i="3"/>
  <c r="B1209" i="3" s="1" a="1"/>
  <c r="B1209" i="3" s="1"/>
  <c r="D1210" i="3"/>
  <c r="B1210" i="3" s="1" a="1"/>
  <c r="B1210" i="3" s="1"/>
  <c r="B1211" i="3" a="1"/>
  <c r="B1211" i="3" s="1"/>
  <c r="D1211" i="3"/>
  <c r="D1212" i="3"/>
  <c r="B1212" i="3" s="1" a="1"/>
  <c r="B1212" i="3" s="1"/>
  <c r="D1213" i="3"/>
  <c r="B1213" i="3" s="1" a="1"/>
  <c r="B1213" i="3" s="1"/>
  <c r="D1214" i="3"/>
  <c r="B1214" i="3" s="1" a="1"/>
  <c r="B1214" i="3" s="1"/>
  <c r="D1215" i="3"/>
  <c r="B1215" i="3" s="1" a="1"/>
  <c r="B1215" i="3" s="1"/>
  <c r="D1216" i="3"/>
  <c r="B1216" i="3" s="1" a="1"/>
  <c r="B1216" i="3" s="1"/>
  <c r="D1217" i="3"/>
  <c r="B1217" i="3" s="1" a="1"/>
  <c r="B1217" i="3" s="1"/>
  <c r="D1218" i="3"/>
  <c r="B1218" i="3" s="1" a="1"/>
  <c r="B1218" i="3" s="1"/>
  <c r="D1219" i="3"/>
  <c r="B1219" i="3" s="1" a="1"/>
  <c r="B1219" i="3" s="1"/>
  <c r="D1220" i="3"/>
  <c r="B1220" i="3" s="1" a="1"/>
  <c r="B1220" i="3" s="1"/>
  <c r="D1221" i="3"/>
  <c r="B1221" i="3" s="1" a="1"/>
  <c r="B1221" i="3" s="1"/>
  <c r="D1222" i="3"/>
  <c r="B1222" i="3" s="1" a="1"/>
  <c r="B1222" i="3" s="1"/>
  <c r="D1223" i="3"/>
  <c r="B1223" i="3" s="1" a="1"/>
  <c r="B1223" i="3" s="1"/>
  <c r="D1224" i="3"/>
  <c r="B1224" i="3" s="1" a="1"/>
  <c r="B1224" i="3" s="1"/>
  <c r="D1225" i="3"/>
  <c r="B1225" i="3" s="1" a="1"/>
  <c r="B1225" i="3" s="1"/>
  <c r="D1226" i="3"/>
  <c r="B1226" i="3" s="1" a="1"/>
  <c r="B1226" i="3" s="1"/>
  <c r="D1227" i="3"/>
  <c r="B1227" i="3" s="1" a="1"/>
  <c r="B1227" i="3" s="1"/>
  <c r="D1228" i="3"/>
  <c r="B1228" i="3" s="1" a="1"/>
  <c r="B1228" i="3" s="1"/>
  <c r="D1229" i="3"/>
  <c r="B1229" i="3" s="1" a="1"/>
  <c r="B1229" i="3" s="1"/>
  <c r="D1230" i="3"/>
  <c r="B1230" i="3" s="1" a="1"/>
  <c r="B1230" i="3" s="1"/>
  <c r="B1231" i="3" a="1"/>
  <c r="B1231" i="3" s="1"/>
  <c r="D1231" i="3"/>
  <c r="D1232" i="3"/>
  <c r="B1232" i="3" s="1" a="1"/>
  <c r="B1232" i="3" s="1"/>
  <c r="D1233" i="3"/>
  <c r="B1233" i="3" s="1" a="1"/>
  <c r="B1233" i="3" s="1"/>
  <c r="D1234" i="3"/>
  <c r="B1234" i="3" s="1" a="1"/>
  <c r="B1234" i="3" s="1"/>
  <c r="D1235" i="3"/>
  <c r="B1235" i="3" s="1" a="1"/>
  <c r="B1235" i="3" s="1"/>
  <c r="D1236" i="3"/>
  <c r="B1236" i="3" s="1" a="1"/>
  <c r="B1236" i="3" s="1"/>
  <c r="D1237" i="3"/>
  <c r="B1237" i="3" s="1" a="1"/>
  <c r="B1237" i="3" s="1"/>
  <c r="D1238" i="3"/>
  <c r="B1238" i="3" s="1" a="1"/>
  <c r="B1238" i="3" s="1"/>
  <c r="B1239" i="3" a="1"/>
  <c r="B1239" i="3" s="1"/>
  <c r="D1239" i="3"/>
  <c r="D1240" i="3"/>
  <c r="B1240" i="3" s="1" a="1"/>
  <c r="B1240" i="3" s="1"/>
  <c r="D1241" i="3"/>
  <c r="B1241" i="3" s="1" a="1"/>
  <c r="B1241" i="3" s="1"/>
  <c r="D1242" i="3"/>
  <c r="B1242" i="3" s="1" a="1"/>
  <c r="B1242" i="3" s="1"/>
  <c r="D1243" i="3"/>
  <c r="B1243" i="3" s="1" a="1"/>
  <c r="B1243" i="3" s="1"/>
  <c r="D1244" i="3"/>
  <c r="B1244" i="3" s="1" a="1"/>
  <c r="B1244" i="3" s="1"/>
  <c r="D1245" i="3"/>
  <c r="B1245" i="3" s="1" a="1"/>
  <c r="B1245" i="3" s="1"/>
  <c r="D1246" i="3"/>
  <c r="B1246" i="3" s="1" a="1"/>
  <c r="B1246" i="3" s="1"/>
  <c r="D1247" i="3"/>
  <c r="B1247" i="3" s="1" a="1"/>
  <c r="B1247" i="3" s="1"/>
  <c r="D1248" i="3"/>
  <c r="B1248" i="3" s="1" a="1"/>
  <c r="B1248" i="3" s="1"/>
  <c r="D1249" i="3"/>
  <c r="B1249" i="3" s="1" a="1"/>
  <c r="B1249" i="3" s="1"/>
  <c r="D1250" i="3"/>
  <c r="B1250" i="3" s="1" a="1"/>
  <c r="B1250" i="3" s="1"/>
  <c r="D1251" i="3"/>
  <c r="B1251" i="3" s="1" a="1"/>
  <c r="B1251" i="3" s="1"/>
  <c r="D1252" i="3"/>
  <c r="B1252" i="3" s="1" a="1"/>
  <c r="B1252" i="3" s="1"/>
  <c r="D1253" i="3"/>
  <c r="B1253" i="3" s="1" a="1"/>
  <c r="B1253" i="3" s="1"/>
  <c r="D1254" i="3"/>
  <c r="B1254" i="3" s="1" a="1"/>
  <c r="B1254" i="3" s="1"/>
  <c r="D1255" i="3"/>
  <c r="B1255" i="3" s="1" a="1"/>
  <c r="B1255" i="3" s="1"/>
  <c r="D1256" i="3"/>
  <c r="B1256" i="3" s="1" a="1"/>
  <c r="B1256" i="3" s="1"/>
  <c r="D1257" i="3"/>
  <c r="B1257" i="3" s="1" a="1"/>
  <c r="B1257" i="3" s="1"/>
  <c r="D1258" i="3"/>
  <c r="B1258" i="3" s="1" a="1"/>
  <c r="B1258" i="3" s="1"/>
  <c r="D1259" i="3"/>
  <c r="B1259" i="3" s="1" a="1"/>
  <c r="B1259" i="3" s="1"/>
  <c r="D1260" i="3"/>
  <c r="B1260" i="3" s="1" a="1"/>
  <c r="B1260" i="3" s="1"/>
  <c r="D120" i="3"/>
  <c r="B120" i="3" s="1" a="1"/>
  <c r="B120" i="3" s="1"/>
  <c r="D121" i="3"/>
  <c r="B121" i="3" s="1" a="1"/>
  <c r="B121" i="3" s="1"/>
  <c r="D122" i="3"/>
  <c r="B122" i="3" s="1" a="1"/>
  <c r="B122" i="3" s="1"/>
  <c r="D123" i="3"/>
  <c r="B123" i="3" s="1" a="1"/>
  <c r="B123" i="3" s="1"/>
  <c r="D106" i="3"/>
  <c r="B106" i="3" s="1" a="1"/>
  <c r="B106" i="3" s="1"/>
  <c r="D107" i="3"/>
  <c r="B107" i="3" s="1" a="1"/>
  <c r="B107" i="3" s="1"/>
  <c r="D108" i="3"/>
  <c r="B108" i="3" s="1" a="1"/>
  <c r="B108" i="3" s="1"/>
  <c r="D109" i="3"/>
  <c r="B109" i="3" s="1" a="1"/>
  <c r="B109" i="3" s="1"/>
  <c r="D110" i="3"/>
  <c r="B110" i="3" s="1" a="1"/>
  <c r="B110" i="3" s="1"/>
  <c r="D111" i="3"/>
  <c r="B111" i="3" s="1" a="1"/>
  <c r="B111" i="3" s="1"/>
  <c r="D112" i="3"/>
  <c r="B112" i="3" s="1" a="1"/>
  <c r="B112" i="3" s="1"/>
  <c r="D105" i="3"/>
  <c r="B105" i="3" s="1" a="1"/>
  <c r="B105" i="3" s="1"/>
  <c r="D113" i="3"/>
  <c r="B113" i="3" s="1" a="1"/>
  <c r="B113" i="3" s="1"/>
  <c r="D114" i="3"/>
  <c r="B114" i="3" s="1" a="1"/>
  <c r="B114" i="3" s="1"/>
  <c r="D115" i="3"/>
  <c r="B115" i="3" s="1" a="1"/>
  <c r="B115" i="3" s="1"/>
  <c r="D116" i="3"/>
  <c r="B116" i="3" s="1" a="1"/>
  <c r="B116" i="3" s="1"/>
  <c r="D117" i="3"/>
  <c r="B117" i="3" s="1" a="1"/>
  <c r="B117" i="3" s="1"/>
  <c r="C8" i="3"/>
  <c r="M7" i="1"/>
  <c r="C7" i="1"/>
  <c r="L5" i="7"/>
  <c r="B5" i="7"/>
  <c r="F7" i="3"/>
  <c r="C12" i="6" a="1"/>
  <c r="B4" i="4"/>
  <c r="R175" i="4" a="1"/>
  <c r="R175" i="4" s="1"/>
  <c r="R171" i="4"/>
  <c r="N175" i="4" a="1"/>
  <c r="N175" i="4" s="1"/>
  <c r="N171" i="4"/>
  <c r="J175" i="4" a="1"/>
  <c r="J175" i="4" s="1"/>
  <c r="J171" i="4"/>
  <c r="F175" i="4" a="1"/>
  <c r="F175" i="4" s="1"/>
  <c r="F171" i="4"/>
  <c r="B175" i="4" a="1"/>
  <c r="B175" i="4" s="1"/>
  <c r="B171" i="4"/>
  <c r="R120" i="4" a="1"/>
  <c r="R120" i="4" s="1"/>
  <c r="R116" i="4"/>
  <c r="N120" i="4" a="1"/>
  <c r="N120" i="4" s="1"/>
  <c r="N116" i="4"/>
  <c r="J120" i="4" a="1"/>
  <c r="J120" i="4" s="1"/>
  <c r="J116" i="4"/>
  <c r="F120" i="4" a="1"/>
  <c r="F120" i="4" s="1"/>
  <c r="F116" i="4"/>
  <c r="B120" i="4" a="1"/>
  <c r="B120" i="4" s="1"/>
  <c r="B116" i="4"/>
  <c r="R65" i="4" a="1"/>
  <c r="R65" i="4" s="1"/>
  <c r="R61" i="4"/>
  <c r="N65" i="4" a="1"/>
  <c r="N65" i="4" s="1"/>
  <c r="N61" i="4"/>
  <c r="T173" i="4"/>
  <c r="P173" i="4"/>
  <c r="L173" i="4"/>
  <c r="H173" i="4"/>
  <c r="D173" i="4"/>
  <c r="T118" i="4"/>
  <c r="P118" i="4"/>
  <c r="L118" i="4"/>
  <c r="H118" i="4"/>
  <c r="D118" i="4"/>
  <c r="J65" i="4" a="1"/>
  <c r="J65" i="4" s="1"/>
  <c r="J61" i="4"/>
  <c r="F65" i="4" a="1"/>
  <c r="F65" i="4" s="1"/>
  <c r="F61" i="4"/>
  <c r="B65" i="4" a="1"/>
  <c r="B65" i="4" s="1"/>
  <c r="B61" i="4"/>
  <c r="T63" i="4"/>
  <c r="P63" i="4"/>
  <c r="L63" i="4"/>
  <c r="H63" i="4"/>
  <c r="D63" i="4"/>
  <c r="R10" i="4" a="1"/>
  <c r="R10" i="4" s="1"/>
  <c r="R6" i="4"/>
  <c r="T8" i="4"/>
  <c r="N10" i="4" a="1"/>
  <c r="N10" i="4" s="1"/>
  <c r="N6" i="4"/>
  <c r="P8" i="4"/>
  <c r="J10" i="4" a="1"/>
  <c r="J10" i="4" s="1"/>
  <c r="J6" i="4"/>
  <c r="L8" i="4"/>
  <c r="F10" i="4" a="1"/>
  <c r="F10" i="4" s="1"/>
  <c r="B6" i="4"/>
  <c r="F6" i="4"/>
  <c r="B10" i="4" a="1"/>
  <c r="B10" i="4" s="1"/>
  <c r="F6" i="2"/>
  <c r="D6" i="2"/>
  <c r="B6" i="2"/>
  <c r="I6" i="2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D119" i="3"/>
  <c r="B119" i="3" s="1" a="1"/>
  <c r="B119" i="3" s="1"/>
  <c r="D118" i="3"/>
  <c r="B118" i="3" s="1" a="1"/>
  <c r="B118" i="3" s="1"/>
  <c r="D104" i="3"/>
  <c r="B104" i="3" s="1" a="1"/>
  <c r="B104" i="3" s="1"/>
  <c r="D103" i="3"/>
  <c r="B103" i="3" s="1" a="1"/>
  <c r="B103" i="3" s="1"/>
  <c r="D102" i="3"/>
  <c r="B102" i="3" s="1" a="1"/>
  <c r="B102" i="3" s="1"/>
  <c r="D101" i="3"/>
  <c r="B101" i="3" s="1" a="1"/>
  <c r="B101" i="3" s="1"/>
  <c r="D100" i="3"/>
  <c r="B100" i="3" s="1" a="1"/>
  <c r="B100" i="3" s="1"/>
  <c r="D99" i="3"/>
  <c r="B99" i="3" s="1" a="1"/>
  <c r="B99" i="3" s="1"/>
  <c r="D98" i="3"/>
  <c r="B98" i="3" s="1" a="1"/>
  <c r="B98" i="3" s="1"/>
  <c r="D97" i="3"/>
  <c r="B97" i="3" s="1" a="1"/>
  <c r="B97" i="3" s="1"/>
  <c r="D96" i="3"/>
  <c r="B96" i="3" s="1" a="1"/>
  <c r="B96" i="3" s="1"/>
  <c r="D95" i="3"/>
  <c r="B95" i="3" s="1" a="1"/>
  <c r="B95" i="3" s="1"/>
  <c r="D94" i="3"/>
  <c r="B94" i="3" s="1" a="1"/>
  <c r="B94" i="3" s="1"/>
  <c r="D93" i="3"/>
  <c r="B93" i="3" s="1" a="1"/>
  <c r="B93" i="3" s="1"/>
  <c r="D92" i="3"/>
  <c r="B92" i="3" s="1" a="1"/>
  <c r="B92" i="3" s="1"/>
  <c r="D91" i="3"/>
  <c r="B91" i="3" s="1" a="1"/>
  <c r="B91" i="3" s="1"/>
  <c r="D90" i="3"/>
  <c r="B90" i="3" s="1" a="1"/>
  <c r="B90" i="3" s="1"/>
  <c r="D89" i="3"/>
  <c r="B89" i="3" s="1" a="1"/>
  <c r="B89" i="3" s="1"/>
  <c r="D88" i="3"/>
  <c r="B88" i="3" s="1" a="1"/>
  <c r="B88" i="3" s="1"/>
  <c r="D87" i="3"/>
  <c r="B87" i="3" s="1" a="1"/>
  <c r="B87" i="3" s="1"/>
  <c r="D86" i="3"/>
  <c r="B86" i="3" s="1" a="1"/>
  <c r="B86" i="3" s="1"/>
  <c r="D85" i="3"/>
  <c r="B85" i="3" s="1" a="1"/>
  <c r="B85" i="3" s="1"/>
  <c r="D84" i="3"/>
  <c r="B84" i="3" s="1" a="1"/>
  <c r="B84" i="3" s="1"/>
  <c r="D83" i="3"/>
  <c r="B83" i="3" s="1" a="1"/>
  <c r="B83" i="3" s="1"/>
  <c r="D82" i="3"/>
  <c r="B82" i="3" s="1" a="1"/>
  <c r="B82" i="3" s="1"/>
  <c r="D81" i="3"/>
  <c r="B81" i="3" s="1" a="1"/>
  <c r="B81" i="3" s="1"/>
  <c r="D80" i="3"/>
  <c r="B80" i="3" s="1" a="1"/>
  <c r="B80" i="3" s="1"/>
  <c r="D79" i="3"/>
  <c r="B79" i="3" s="1" a="1"/>
  <c r="B79" i="3" s="1"/>
  <c r="D78" i="3"/>
  <c r="B78" i="3" s="1" a="1"/>
  <c r="B78" i="3" s="1"/>
  <c r="D77" i="3"/>
  <c r="B77" i="3" s="1" a="1"/>
  <c r="B77" i="3" s="1"/>
  <c r="D76" i="3"/>
  <c r="B76" i="3" s="1" a="1"/>
  <c r="B76" i="3" s="1"/>
  <c r="D75" i="3"/>
  <c r="B75" i="3" s="1" a="1"/>
  <c r="B75" i="3" s="1"/>
  <c r="D74" i="3"/>
  <c r="B74" i="3" s="1" a="1"/>
  <c r="B74" i="3" s="1"/>
  <c r="D73" i="3"/>
  <c r="B73" i="3" s="1" a="1"/>
  <c r="B73" i="3" s="1"/>
  <c r="D72" i="3"/>
  <c r="B72" i="3" s="1" a="1"/>
  <c r="B72" i="3" s="1"/>
  <c r="D71" i="3"/>
  <c r="B71" i="3" s="1" a="1"/>
  <c r="B71" i="3" s="1"/>
  <c r="D70" i="3"/>
  <c r="B70" i="3" s="1" a="1"/>
  <c r="B70" i="3" s="1"/>
  <c r="D69" i="3"/>
  <c r="B69" i="3" s="1" a="1"/>
  <c r="B69" i="3" s="1"/>
  <c r="D68" i="3"/>
  <c r="B68" i="3" s="1" a="1"/>
  <c r="B68" i="3" s="1"/>
  <c r="D67" i="3"/>
  <c r="B67" i="3" s="1" a="1"/>
  <c r="B67" i="3" s="1"/>
  <c r="D66" i="3"/>
  <c r="B66" i="3" s="1" a="1"/>
  <c r="B66" i="3" s="1"/>
  <c r="D65" i="3"/>
  <c r="B65" i="3" s="1" a="1"/>
  <c r="B65" i="3" s="1"/>
  <c r="D64" i="3"/>
  <c r="B64" i="3" s="1" a="1"/>
  <c r="B64" i="3" s="1"/>
  <c r="D63" i="3"/>
  <c r="B63" i="3" s="1" a="1"/>
  <c r="B63" i="3" s="1"/>
  <c r="D62" i="3"/>
  <c r="B62" i="3" s="1" a="1"/>
  <c r="B62" i="3" s="1"/>
  <c r="D61" i="3"/>
  <c r="B61" i="3" s="1" a="1"/>
  <c r="B61" i="3" s="1"/>
  <c r="D60" i="3"/>
  <c r="B60" i="3" s="1" a="1"/>
  <c r="B60" i="3" s="1"/>
  <c r="D59" i="3"/>
  <c r="B59" i="3" s="1" a="1"/>
  <c r="B59" i="3" s="1"/>
  <c r="D58" i="3"/>
  <c r="B58" i="3" s="1" a="1"/>
  <c r="B58" i="3" s="1"/>
  <c r="D57" i="3"/>
  <c r="B57" i="3" s="1" a="1"/>
  <c r="B57" i="3" s="1"/>
  <c r="D56" i="3"/>
  <c r="B56" i="3" s="1" a="1"/>
  <c r="B56" i="3" s="1"/>
  <c r="D55" i="3"/>
  <c r="B55" i="3" s="1" a="1"/>
  <c r="B55" i="3" s="1"/>
  <c r="D54" i="3"/>
  <c r="B54" i="3" s="1" a="1"/>
  <c r="B54" i="3" s="1"/>
  <c r="D53" i="3"/>
  <c r="B53" i="3" s="1" a="1"/>
  <c r="B53" i="3" s="1"/>
  <c r="D52" i="3"/>
  <c r="B52" i="3" s="1" a="1"/>
  <c r="B52" i="3" s="1"/>
  <c r="D51" i="3"/>
  <c r="B51" i="3" s="1" a="1"/>
  <c r="B51" i="3" s="1"/>
  <c r="D50" i="3"/>
  <c r="B50" i="3" s="1" a="1"/>
  <c r="B50" i="3" s="1"/>
  <c r="D49" i="3"/>
  <c r="B49" i="3" s="1" a="1"/>
  <c r="B49" i="3" s="1"/>
  <c r="D48" i="3"/>
  <c r="B48" i="3" s="1" a="1"/>
  <c r="B48" i="3" s="1"/>
  <c r="D47" i="3"/>
  <c r="B47" i="3" s="1" a="1"/>
  <c r="B47" i="3" s="1"/>
  <c r="D46" i="3"/>
  <c r="B46" i="3" s="1" a="1"/>
  <c r="B46" i="3" s="1"/>
  <c r="D45" i="3"/>
  <c r="B45" i="3" s="1" a="1"/>
  <c r="B45" i="3" s="1"/>
  <c r="D44" i="3"/>
  <c r="B44" i="3" s="1" a="1"/>
  <c r="B44" i="3" s="1"/>
  <c r="D43" i="3"/>
  <c r="B43" i="3" s="1" a="1"/>
  <c r="B43" i="3" s="1"/>
  <c r="D42" i="3"/>
  <c r="B42" i="3" s="1" a="1"/>
  <c r="B42" i="3" s="1"/>
  <c r="D41" i="3"/>
  <c r="B41" i="3" s="1" a="1"/>
  <c r="B41" i="3" s="1"/>
  <c r="D40" i="3"/>
  <c r="B40" i="3" s="1" a="1"/>
  <c r="B40" i="3" s="1"/>
  <c r="D39" i="3"/>
  <c r="B39" i="3" s="1" a="1"/>
  <c r="B39" i="3" s="1"/>
  <c r="D38" i="3"/>
  <c r="B38" i="3" s="1" a="1"/>
  <c r="B38" i="3" s="1"/>
  <c r="D37" i="3"/>
  <c r="B37" i="3" s="1" a="1"/>
  <c r="B37" i="3" s="1"/>
  <c r="D36" i="3"/>
  <c r="B36" i="3" s="1" a="1"/>
  <c r="B36" i="3" s="1"/>
  <c r="D35" i="3"/>
  <c r="B35" i="3" s="1" a="1"/>
  <c r="B35" i="3" s="1"/>
  <c r="D34" i="3"/>
  <c r="B34" i="3" s="1" a="1"/>
  <c r="B34" i="3" s="1"/>
  <c r="D33" i="3"/>
  <c r="B33" i="3" s="1" a="1"/>
  <c r="B33" i="3" s="1"/>
  <c r="D32" i="3"/>
  <c r="B32" i="3" s="1" a="1"/>
  <c r="B32" i="3" s="1"/>
  <c r="D31" i="3"/>
  <c r="B31" i="3" s="1" a="1"/>
  <c r="B31" i="3" s="1"/>
  <c r="D30" i="3"/>
  <c r="B30" i="3" s="1" a="1"/>
  <c r="B30" i="3" s="1"/>
  <c r="D29" i="3"/>
  <c r="B29" i="3" s="1" a="1"/>
  <c r="B29" i="3" s="1"/>
  <c r="D28" i="3"/>
  <c r="B28" i="3" s="1" a="1"/>
  <c r="B28" i="3" s="1"/>
  <c r="D27" i="3"/>
  <c r="B27" i="3" s="1" a="1"/>
  <c r="B27" i="3" s="1"/>
  <c r="D26" i="3"/>
  <c r="B26" i="3" s="1" a="1"/>
  <c r="B26" i="3" s="1"/>
  <c r="D25" i="3"/>
  <c r="B25" i="3" s="1" a="1"/>
  <c r="B25" i="3" s="1"/>
  <c r="D24" i="3"/>
  <c r="B24" i="3" s="1" a="1"/>
  <c r="B24" i="3" s="1"/>
  <c r="D23" i="3"/>
  <c r="B23" i="3" s="1" a="1"/>
  <c r="B23" i="3" s="1"/>
  <c r="D22" i="3"/>
  <c r="B22" i="3" s="1" a="1"/>
  <c r="B22" i="3" s="1"/>
  <c r="D21" i="3"/>
  <c r="B21" i="3" s="1" a="1"/>
  <c r="B21" i="3" s="1"/>
  <c r="D20" i="3"/>
  <c r="B20" i="3" s="1" a="1"/>
  <c r="B20" i="3" s="1"/>
  <c r="D19" i="3"/>
  <c r="B19" i="3" s="1" a="1"/>
  <c r="B19" i="3" s="1"/>
  <c r="D18" i="3"/>
  <c r="B18" i="3" s="1" a="1"/>
  <c r="B18" i="3" s="1"/>
  <c r="D17" i="3"/>
  <c r="B17" i="3" s="1" a="1"/>
  <c r="B17" i="3" s="1"/>
  <c r="D16" i="3"/>
  <c r="B16" i="3" s="1" a="1"/>
  <c r="B16" i="3" s="1"/>
  <c r="D15" i="3"/>
  <c r="B15" i="3" s="1" a="1"/>
  <c r="B15" i="3" s="1"/>
  <c r="D14" i="3"/>
  <c r="B14" i="3" s="1" a="1"/>
  <c r="B14" i="3" s="1"/>
  <c r="D13" i="3"/>
  <c r="B13" i="3" s="1" a="1"/>
  <c r="B13" i="3" s="1"/>
  <c r="D12" i="3"/>
  <c r="B12" i="3" s="1" a="1"/>
  <c r="B12" i="3" s="1"/>
  <c r="D11" i="3"/>
  <c r="B11" i="3" s="1" a="1"/>
  <c r="B11" i="3" s="1"/>
  <c r="N202" i="1"/>
  <c r="N203" i="1"/>
  <c r="N204" i="1"/>
  <c r="P202" i="1"/>
  <c r="P203" i="1"/>
  <c r="P204" i="1"/>
  <c r="R202" i="1"/>
  <c r="R203" i="1"/>
  <c r="R204" i="1"/>
  <c r="S202" i="1"/>
  <c r="S203" i="1"/>
  <c r="S204" i="1"/>
  <c r="N208" i="1"/>
  <c r="P208" i="1"/>
  <c r="R208" i="1"/>
  <c r="S208" i="1"/>
  <c r="N207" i="1"/>
  <c r="P207" i="1"/>
  <c r="R207" i="1"/>
  <c r="S20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N206" i="1"/>
  <c r="P206" i="1"/>
  <c r="R206" i="1"/>
  <c r="S206" i="1"/>
  <c r="N205" i="1"/>
  <c r="P205" i="1"/>
  <c r="R205" i="1"/>
  <c r="S205" i="1"/>
  <c r="N201" i="1"/>
  <c r="P201" i="1"/>
  <c r="R201" i="1"/>
  <c r="S201" i="1"/>
  <c r="N200" i="1"/>
  <c r="P200" i="1"/>
  <c r="R200" i="1"/>
  <c r="S200" i="1"/>
  <c r="N199" i="1"/>
  <c r="P199" i="1"/>
  <c r="R199" i="1"/>
  <c r="S199" i="1"/>
  <c r="N198" i="1"/>
  <c r="P198" i="1"/>
  <c r="R198" i="1"/>
  <c r="S198" i="1"/>
  <c r="N197" i="1"/>
  <c r="P197" i="1"/>
  <c r="R197" i="1"/>
  <c r="S197" i="1"/>
  <c r="N196" i="1"/>
  <c r="P196" i="1"/>
  <c r="R196" i="1"/>
  <c r="S196" i="1"/>
  <c r="N195" i="1"/>
  <c r="P195" i="1"/>
  <c r="R195" i="1"/>
  <c r="S195" i="1"/>
  <c r="N194" i="1"/>
  <c r="P194" i="1"/>
  <c r="R194" i="1"/>
  <c r="S194" i="1"/>
  <c r="N193" i="1"/>
  <c r="P193" i="1"/>
  <c r="R193" i="1"/>
  <c r="S193" i="1"/>
  <c r="N192" i="1"/>
  <c r="P192" i="1"/>
  <c r="R192" i="1"/>
  <c r="S192" i="1"/>
  <c r="N191" i="1"/>
  <c r="P191" i="1"/>
  <c r="R191" i="1"/>
  <c r="S191" i="1"/>
  <c r="N190" i="1"/>
  <c r="P190" i="1"/>
  <c r="R190" i="1"/>
  <c r="S190" i="1"/>
  <c r="N189" i="1"/>
  <c r="P189" i="1"/>
  <c r="R189" i="1"/>
  <c r="S189" i="1"/>
  <c r="N188" i="1"/>
  <c r="P188" i="1"/>
  <c r="R188" i="1"/>
  <c r="S188" i="1"/>
  <c r="N187" i="1"/>
  <c r="P187" i="1"/>
  <c r="R187" i="1"/>
  <c r="S187" i="1"/>
  <c r="N186" i="1"/>
  <c r="P186" i="1"/>
  <c r="R186" i="1"/>
  <c r="S186" i="1"/>
  <c r="N185" i="1"/>
  <c r="P185" i="1"/>
  <c r="R185" i="1"/>
  <c r="S185" i="1"/>
  <c r="N184" i="1"/>
  <c r="P184" i="1"/>
  <c r="R184" i="1"/>
  <c r="S184" i="1"/>
  <c r="N183" i="1"/>
  <c r="P183" i="1"/>
  <c r="R183" i="1"/>
  <c r="S183" i="1"/>
  <c r="N182" i="1"/>
  <c r="P182" i="1"/>
  <c r="R182" i="1"/>
  <c r="S182" i="1"/>
  <c r="N181" i="1"/>
  <c r="P181" i="1"/>
  <c r="R181" i="1"/>
  <c r="S181" i="1"/>
  <c r="N180" i="1"/>
  <c r="P180" i="1"/>
  <c r="R180" i="1"/>
  <c r="S180" i="1"/>
  <c r="N179" i="1"/>
  <c r="P179" i="1"/>
  <c r="R179" i="1"/>
  <c r="S179" i="1"/>
  <c r="N178" i="1"/>
  <c r="P178" i="1"/>
  <c r="R178" i="1"/>
  <c r="S178" i="1"/>
  <c r="N177" i="1"/>
  <c r="P177" i="1"/>
  <c r="R177" i="1"/>
  <c r="S177" i="1"/>
  <c r="N176" i="1"/>
  <c r="P176" i="1"/>
  <c r="R176" i="1"/>
  <c r="S176" i="1"/>
  <c r="N175" i="1"/>
  <c r="P175" i="1"/>
  <c r="R175" i="1"/>
  <c r="S175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I12" i="1" s="1"/>
  <c r="S174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H12" i="1" s="1"/>
  <c r="R174" i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174" i="1"/>
  <c r="N9" i="1"/>
  <c r="T9" i="1" s="1"/>
  <c r="N10" i="1"/>
  <c r="T10" i="1" s="1"/>
  <c r="N11" i="1"/>
  <c r="T11" i="1" s="1"/>
  <c r="N12" i="1"/>
  <c r="N13" i="1"/>
  <c r="N14" i="1"/>
  <c r="N15" i="1"/>
  <c r="N16" i="1"/>
  <c r="N17" i="1"/>
  <c r="O17" i="1" s="1"/>
  <c r="N18" i="1"/>
  <c r="O18" i="1" s="1"/>
  <c r="N19" i="1"/>
  <c r="N20" i="1"/>
  <c r="N21" i="1"/>
  <c r="N22" i="1"/>
  <c r="N23" i="1"/>
  <c r="N24" i="1"/>
  <c r="N25" i="1"/>
  <c r="O25" i="1" s="1"/>
  <c r="N26" i="1"/>
  <c r="O26" i="1" s="1"/>
  <c r="N27" i="1"/>
  <c r="N28" i="1"/>
  <c r="N174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K6" i="2"/>
  <c r="AJ8" i="7" l="1" a="1"/>
  <c r="AJ8" i="7" s="1"/>
  <c r="AJ6" i="7" s="1"/>
  <c r="AH8" i="7" a="1"/>
  <c r="AH8" i="7" s="1"/>
  <c r="AH6" i="7" s="1"/>
  <c r="AF8" i="7" a="1"/>
  <c r="AF8" i="7" s="1"/>
  <c r="AF6" i="7" s="1"/>
  <c r="AD8" i="7" a="1"/>
  <c r="AD8" i="7" s="1"/>
  <c r="AD6" i="7" s="1"/>
  <c r="AB8" i="7" a="1"/>
  <c r="AB8" i="7" s="1"/>
  <c r="AB6" i="7" s="1"/>
  <c r="Z8" i="7" a="1"/>
  <c r="Z8" i="7" s="1"/>
  <c r="Z6" i="7" s="1"/>
  <c r="X8" i="7" a="1"/>
  <c r="X8" i="7" s="1"/>
  <c r="X6" i="7" s="1"/>
  <c r="V8" i="7" a="1"/>
  <c r="V8" i="7" s="1"/>
  <c r="V6" i="7" s="1"/>
  <c r="H8" i="3"/>
  <c r="C22" i="6" a="1"/>
  <c r="C22" i="6" s="1"/>
  <c r="V5" i="7"/>
  <c r="C12" i="6"/>
  <c r="AZ9" i="6"/>
  <c r="AR9" i="6"/>
  <c r="AJ9" i="6"/>
  <c r="AB9" i="6"/>
  <c r="T9" i="6"/>
  <c r="L9" i="6"/>
  <c r="D9" i="6"/>
  <c r="K13" i="6" a="1"/>
  <c r="K13" i="6" s="1"/>
  <c r="S13" i="6" a="1"/>
  <c r="S13" i="6" s="1"/>
  <c r="AA13" i="6" a="1"/>
  <c r="AA13" i="6" s="1"/>
  <c r="AI13" i="6" a="1"/>
  <c r="AI13" i="6" s="1"/>
  <c r="AQ13" i="6" a="1"/>
  <c r="AQ13" i="6" s="1"/>
  <c r="AY13" i="6" a="1"/>
  <c r="AY13" i="6" s="1"/>
  <c r="K14" i="6" a="1"/>
  <c r="K14" i="6" s="1"/>
  <c r="S14" i="6" a="1"/>
  <c r="S14" i="6" s="1"/>
  <c r="AA14" i="6" a="1"/>
  <c r="AA14" i="6" s="1"/>
  <c r="AI14" i="6" a="1"/>
  <c r="AI14" i="6" s="1"/>
  <c r="AQ14" i="6" a="1"/>
  <c r="AQ14" i="6" s="1"/>
  <c r="AY14" i="6" a="1"/>
  <c r="AY14" i="6" s="1"/>
  <c r="K15" i="6" a="1"/>
  <c r="K15" i="6" s="1"/>
  <c r="S15" i="6" a="1"/>
  <c r="S15" i="6" s="1"/>
  <c r="AA15" i="6" a="1"/>
  <c r="AA15" i="6" s="1"/>
  <c r="AI15" i="6" a="1"/>
  <c r="AI15" i="6" s="1"/>
  <c r="AQ15" i="6" a="1"/>
  <c r="AQ15" i="6" s="1"/>
  <c r="AY15" i="6" a="1"/>
  <c r="AY15" i="6" s="1"/>
  <c r="K16" i="6" a="1"/>
  <c r="K16" i="6" s="1"/>
  <c r="S16" i="6" a="1"/>
  <c r="S16" i="6" s="1"/>
  <c r="AA16" i="6" a="1"/>
  <c r="AA16" i="6" s="1"/>
  <c r="AI16" i="6" a="1"/>
  <c r="AI16" i="6" s="1"/>
  <c r="AQ16" i="6" a="1"/>
  <c r="AQ16" i="6" s="1"/>
  <c r="AY16" i="6" a="1"/>
  <c r="AY16" i="6" s="1"/>
  <c r="K17" i="6" a="1"/>
  <c r="K17" i="6" s="1"/>
  <c r="S17" i="6" a="1"/>
  <c r="S17" i="6" s="1"/>
  <c r="AA17" i="6" a="1"/>
  <c r="AA17" i="6" s="1"/>
  <c r="AI17" i="6" a="1"/>
  <c r="AI17" i="6" s="1"/>
  <c r="AQ17" i="6" a="1"/>
  <c r="AQ17" i="6" s="1"/>
  <c r="AY17" i="6" a="1"/>
  <c r="AY17" i="6" s="1"/>
  <c r="K18" i="6" a="1"/>
  <c r="K18" i="6" s="1"/>
  <c r="S18" i="6" a="1"/>
  <c r="S18" i="6" s="1"/>
  <c r="AA18" i="6" a="1"/>
  <c r="AA18" i="6" s="1"/>
  <c r="AI18" i="6" a="1"/>
  <c r="AI18" i="6" s="1"/>
  <c r="AQ18" i="6" a="1"/>
  <c r="AQ18" i="6" s="1"/>
  <c r="AY18" i="6" a="1"/>
  <c r="AY18" i="6" s="1"/>
  <c r="K19" i="6" a="1"/>
  <c r="K19" i="6" s="1"/>
  <c r="S19" i="6" a="1"/>
  <c r="S19" i="6" s="1"/>
  <c r="AA19" i="6" a="1"/>
  <c r="AA19" i="6" s="1"/>
  <c r="AI19" i="6" a="1"/>
  <c r="AI19" i="6" s="1"/>
  <c r="AQ19" i="6" a="1"/>
  <c r="AQ19" i="6" s="1"/>
  <c r="AY19" i="6" a="1"/>
  <c r="AY19" i="6" s="1"/>
  <c r="J20" i="6" a="1"/>
  <c r="J20" i="6" s="1"/>
  <c r="O20" i="6" a="1"/>
  <c r="O20" i="6" s="1"/>
  <c r="AI20" i="6" a="1"/>
  <c r="AI20" i="6" s="1"/>
  <c r="AN20" i="6" a="1"/>
  <c r="AN20" i="6" s="1"/>
  <c r="AW20" i="6" a="1"/>
  <c r="AW20" i="6" s="1"/>
  <c r="K21" i="6" a="1"/>
  <c r="K21" i="6" s="1"/>
  <c r="P21" i="6" a="1"/>
  <c r="P21" i="6" s="1"/>
  <c r="U21" i="6" a="1"/>
  <c r="U21" i="6" s="1"/>
  <c r="AE21" i="6" a="1"/>
  <c r="AE21" i="6" s="1"/>
  <c r="AX21" i="6" a="1"/>
  <c r="AX21" i="6" s="1"/>
  <c r="H22" i="6" a="1"/>
  <c r="H22" i="6" s="1"/>
  <c r="Q22" i="6" a="1"/>
  <c r="Q22" i="6" s="1"/>
  <c r="AA22" i="6" a="1"/>
  <c r="AA22" i="6" s="1"/>
  <c r="AK22" i="6" a="1"/>
  <c r="AK22" i="6" s="1"/>
  <c r="AV22" i="6" a="1"/>
  <c r="AV22" i="6" s="1"/>
  <c r="E23" i="6" a="1"/>
  <c r="E23" i="6" s="1"/>
  <c r="L23" i="6" a="1"/>
  <c r="L23" i="6" s="1"/>
  <c r="AH23" i="6" a="1"/>
  <c r="AH23" i="6" s="1"/>
  <c r="AM23" i="6" a="1"/>
  <c r="AM23" i="6" s="1"/>
  <c r="AS23" i="6" a="1"/>
  <c r="AS23" i="6" s="1"/>
  <c r="AY9" i="6"/>
  <c r="AQ9" i="6"/>
  <c r="AI9" i="6"/>
  <c r="AA9" i="6"/>
  <c r="S9" i="6"/>
  <c r="K9" i="6"/>
  <c r="L13" i="6" a="1"/>
  <c r="L13" i="6" s="1"/>
  <c r="T13" i="6" a="1"/>
  <c r="T13" i="6" s="1"/>
  <c r="AB13" i="6" a="1"/>
  <c r="AB13" i="6" s="1"/>
  <c r="AJ13" i="6" a="1"/>
  <c r="AJ13" i="6" s="1"/>
  <c r="AR13" i="6" a="1"/>
  <c r="AR13" i="6" s="1"/>
  <c r="AZ13" i="6" a="1"/>
  <c r="AZ13" i="6" s="1"/>
  <c r="L14" i="6" a="1"/>
  <c r="L14" i="6" s="1"/>
  <c r="T14" i="6" a="1"/>
  <c r="T14" i="6" s="1"/>
  <c r="AB14" i="6" a="1"/>
  <c r="AB14" i="6" s="1"/>
  <c r="AJ14" i="6" a="1"/>
  <c r="AJ14" i="6" s="1"/>
  <c r="AR14" i="6" a="1"/>
  <c r="AR14" i="6" s="1"/>
  <c r="AZ14" i="6" a="1"/>
  <c r="AZ14" i="6" s="1"/>
  <c r="L15" i="6" a="1"/>
  <c r="L15" i="6" s="1"/>
  <c r="T15" i="6" a="1"/>
  <c r="T15" i="6" s="1"/>
  <c r="AB15" i="6" a="1"/>
  <c r="AB15" i="6" s="1"/>
  <c r="AJ15" i="6" a="1"/>
  <c r="AJ15" i="6" s="1"/>
  <c r="AR15" i="6" a="1"/>
  <c r="AR15" i="6" s="1"/>
  <c r="AZ15" i="6" a="1"/>
  <c r="AZ15" i="6" s="1"/>
  <c r="L16" i="6" a="1"/>
  <c r="L16" i="6" s="1"/>
  <c r="T16" i="6" a="1"/>
  <c r="T16" i="6" s="1"/>
  <c r="AB16" i="6" a="1"/>
  <c r="AB16" i="6" s="1"/>
  <c r="AJ16" i="6" a="1"/>
  <c r="AJ16" i="6" s="1"/>
  <c r="AR16" i="6" a="1"/>
  <c r="AR16" i="6" s="1"/>
  <c r="AZ16" i="6" a="1"/>
  <c r="AZ16" i="6" s="1"/>
  <c r="L17" i="6" a="1"/>
  <c r="L17" i="6" s="1"/>
  <c r="T17" i="6" a="1"/>
  <c r="T17" i="6" s="1"/>
  <c r="AB17" i="6" a="1"/>
  <c r="AB17" i="6" s="1"/>
  <c r="AJ17" i="6" a="1"/>
  <c r="AJ17" i="6" s="1"/>
  <c r="AR17" i="6" a="1"/>
  <c r="AR17" i="6" s="1"/>
  <c r="AZ17" i="6" a="1"/>
  <c r="AZ17" i="6" s="1"/>
  <c r="L18" i="6" a="1"/>
  <c r="L18" i="6" s="1"/>
  <c r="T18" i="6" a="1"/>
  <c r="T18" i="6" s="1"/>
  <c r="AB18" i="6" a="1"/>
  <c r="AB18" i="6" s="1"/>
  <c r="AJ18" i="6" a="1"/>
  <c r="AJ18" i="6" s="1"/>
  <c r="AR18" i="6" a="1"/>
  <c r="AR18" i="6" s="1"/>
  <c r="AZ18" i="6" a="1"/>
  <c r="AZ18" i="6" s="1"/>
  <c r="L19" i="6" a="1"/>
  <c r="L19" i="6" s="1"/>
  <c r="T19" i="6" a="1"/>
  <c r="T19" i="6" s="1"/>
  <c r="AB19" i="6" a="1"/>
  <c r="AB19" i="6" s="1"/>
  <c r="AJ19" i="6" a="1"/>
  <c r="AJ19" i="6" s="1"/>
  <c r="AR19" i="6" a="1"/>
  <c r="AR19" i="6" s="1"/>
  <c r="AZ19" i="6" a="1"/>
  <c r="AZ19" i="6" s="1"/>
  <c r="K20" i="6" a="1"/>
  <c r="K20" i="6" s="1"/>
  <c r="T20" i="6" a="1"/>
  <c r="T20" i="6" s="1"/>
  <c r="Y20" i="6" a="1"/>
  <c r="Y20" i="6" s="1"/>
  <c r="AD20" i="6" a="1"/>
  <c r="AD20" i="6" s="1"/>
  <c r="AJ20" i="6" a="1"/>
  <c r="AJ20" i="6" s="1"/>
  <c r="AS20" i="6" a="1"/>
  <c r="AS20" i="6" s="1"/>
  <c r="F21" i="6" a="1"/>
  <c r="F21" i="6" s="1"/>
  <c r="L21" i="6" a="1"/>
  <c r="L21" i="6" s="1"/>
  <c r="Z21" i="6" a="1"/>
  <c r="Z21" i="6" s="1"/>
  <c r="AJ21" i="6" a="1"/>
  <c r="AJ21" i="6" s="1"/>
  <c r="AO21" i="6" a="1"/>
  <c r="AO21" i="6" s="1"/>
  <c r="AT21" i="6" a="1"/>
  <c r="AT21" i="6" s="1"/>
  <c r="AY21" i="6" a="1"/>
  <c r="AY21" i="6" s="1"/>
  <c r="M22" i="6" a="1"/>
  <c r="M22" i="6" s="1"/>
  <c r="V22" i="6" a="1"/>
  <c r="V22" i="6" s="1"/>
  <c r="AB22" i="6" a="1"/>
  <c r="AB22" i="6" s="1"/>
  <c r="AG22" i="6" a="1"/>
  <c r="AG22" i="6" s="1"/>
  <c r="AL22" i="6" a="1"/>
  <c r="AL22" i="6" s="1"/>
  <c r="AR22" i="6" a="1"/>
  <c r="AR22" i="6" s="1"/>
  <c r="F23" i="6" a="1"/>
  <c r="F23" i="6" s="1"/>
  <c r="R23" i="6" a="1"/>
  <c r="R23" i="6" s="1"/>
  <c r="X23" i="6" a="1"/>
  <c r="X23" i="6" s="1"/>
  <c r="AC23" i="6" a="1"/>
  <c r="AC23" i="6" s="1"/>
  <c r="AI23" i="6" a="1"/>
  <c r="AI23" i="6" s="1"/>
  <c r="AN23" i="6" a="1"/>
  <c r="AN23" i="6" s="1"/>
  <c r="AX9" i="6"/>
  <c r="AP9" i="6"/>
  <c r="AH9" i="6"/>
  <c r="Z9" i="6"/>
  <c r="R9" i="6"/>
  <c r="J9" i="6"/>
  <c r="E13" i="6" a="1"/>
  <c r="E13" i="6" s="1"/>
  <c r="M13" i="6" a="1"/>
  <c r="M13" i="6" s="1"/>
  <c r="U13" i="6" a="1"/>
  <c r="U13" i="6" s="1"/>
  <c r="AC13" i="6" a="1"/>
  <c r="AC13" i="6" s="1"/>
  <c r="AK13" i="6" a="1"/>
  <c r="AK13" i="6" s="1"/>
  <c r="AS13" i="6" a="1"/>
  <c r="AS13" i="6" s="1"/>
  <c r="E14" i="6" a="1"/>
  <c r="E14" i="6" s="1"/>
  <c r="M14" i="6" a="1"/>
  <c r="M14" i="6" s="1"/>
  <c r="U14" i="6" a="1"/>
  <c r="U14" i="6" s="1"/>
  <c r="AC14" i="6" a="1"/>
  <c r="AC14" i="6" s="1"/>
  <c r="AK14" i="6" a="1"/>
  <c r="AK14" i="6" s="1"/>
  <c r="AS14" i="6" a="1"/>
  <c r="AS14" i="6" s="1"/>
  <c r="E15" i="6" a="1"/>
  <c r="E15" i="6" s="1"/>
  <c r="M15" i="6" a="1"/>
  <c r="M15" i="6" s="1"/>
  <c r="U15" i="6" a="1"/>
  <c r="U15" i="6" s="1"/>
  <c r="AC15" i="6" a="1"/>
  <c r="AC15" i="6" s="1"/>
  <c r="AK15" i="6" a="1"/>
  <c r="AK15" i="6" s="1"/>
  <c r="AS15" i="6" a="1"/>
  <c r="AS15" i="6" s="1"/>
  <c r="E16" i="6" a="1"/>
  <c r="E16" i="6" s="1"/>
  <c r="M16" i="6" a="1"/>
  <c r="M16" i="6" s="1"/>
  <c r="U16" i="6" a="1"/>
  <c r="U16" i="6" s="1"/>
  <c r="AC16" i="6" a="1"/>
  <c r="AC16" i="6" s="1"/>
  <c r="AK16" i="6" a="1"/>
  <c r="AK16" i="6" s="1"/>
  <c r="AS16" i="6" a="1"/>
  <c r="AS16" i="6" s="1"/>
  <c r="E17" i="6" a="1"/>
  <c r="E17" i="6" s="1"/>
  <c r="M17" i="6" a="1"/>
  <c r="M17" i="6" s="1"/>
  <c r="U17" i="6" a="1"/>
  <c r="U17" i="6" s="1"/>
  <c r="AC17" i="6" a="1"/>
  <c r="AC17" i="6" s="1"/>
  <c r="AK17" i="6" a="1"/>
  <c r="AK17" i="6" s="1"/>
  <c r="AS17" i="6" a="1"/>
  <c r="AS17" i="6" s="1"/>
  <c r="E18" i="6" a="1"/>
  <c r="E18" i="6" s="1"/>
  <c r="M18" i="6" a="1"/>
  <c r="M18" i="6" s="1"/>
  <c r="U18" i="6" a="1"/>
  <c r="U18" i="6" s="1"/>
  <c r="AC18" i="6" a="1"/>
  <c r="AC18" i="6" s="1"/>
  <c r="AK18" i="6" a="1"/>
  <c r="AK18" i="6" s="1"/>
  <c r="AS18" i="6" a="1"/>
  <c r="AS18" i="6" s="1"/>
  <c r="E19" i="6" a="1"/>
  <c r="E19" i="6" s="1"/>
  <c r="M19" i="6" a="1"/>
  <c r="M19" i="6" s="1"/>
  <c r="U19" i="6" a="1"/>
  <c r="U19" i="6" s="1"/>
  <c r="AC19" i="6" a="1"/>
  <c r="AC19" i="6" s="1"/>
  <c r="AK19" i="6" a="1"/>
  <c r="AK19" i="6" s="1"/>
  <c r="AS19" i="6" a="1"/>
  <c r="AS19" i="6" s="1"/>
  <c r="E20" i="6" a="1"/>
  <c r="E20" i="6" s="1"/>
  <c r="P20" i="6" a="1"/>
  <c r="P20" i="6" s="1"/>
  <c r="AE20" i="6" a="1"/>
  <c r="AE20" i="6" s="1"/>
  <c r="AO20" i="6" a="1"/>
  <c r="AO20" i="6" s="1"/>
  <c r="AX20" i="6" a="1"/>
  <c r="AX20" i="6" s="1"/>
  <c r="G21" i="6" a="1"/>
  <c r="G21" i="6" s="1"/>
  <c r="Q21" i="6" a="1"/>
  <c r="Q21" i="6" s="1"/>
  <c r="V21" i="6" a="1"/>
  <c r="V21" i="6" s="1"/>
  <c r="AA21" i="6" a="1"/>
  <c r="AA21" i="6" s="1"/>
  <c r="AF21" i="6" a="1"/>
  <c r="AF21" i="6" s="1"/>
  <c r="AU21" i="6" a="1"/>
  <c r="AU21" i="6" s="1"/>
  <c r="AZ21" i="6" a="1"/>
  <c r="AZ21" i="6" s="1"/>
  <c r="I22" i="6" a="1"/>
  <c r="I22" i="6" s="1"/>
  <c r="R22" i="6" a="1"/>
  <c r="R22" i="6" s="1"/>
  <c r="W22" i="6" a="1"/>
  <c r="W22" i="6" s="1"/>
  <c r="AM22" i="6" a="1"/>
  <c r="AM22" i="6" s="1"/>
  <c r="AW22" i="6" a="1"/>
  <c r="AW22" i="6" s="1"/>
  <c r="G23" i="6" a="1"/>
  <c r="G23" i="6" s="1"/>
  <c r="M23" i="6" a="1"/>
  <c r="M23" i="6" s="1"/>
  <c r="S23" i="6" a="1"/>
  <c r="S23" i="6" s="1"/>
  <c r="AT23" i="6" a="1"/>
  <c r="AT23" i="6" s="1"/>
  <c r="AW9" i="6"/>
  <c r="AO9" i="6"/>
  <c r="AG9" i="6"/>
  <c r="Y9" i="6"/>
  <c r="Q9" i="6"/>
  <c r="I9" i="6"/>
  <c r="F13" i="6" a="1"/>
  <c r="F13" i="6" s="1"/>
  <c r="N13" i="6" a="1"/>
  <c r="N13" i="6" s="1"/>
  <c r="V13" i="6" a="1"/>
  <c r="V13" i="6" s="1"/>
  <c r="AD13" i="6" a="1"/>
  <c r="AD13" i="6" s="1"/>
  <c r="AL13" i="6" a="1"/>
  <c r="AL13" i="6" s="1"/>
  <c r="AT13" i="6" a="1"/>
  <c r="AT13" i="6" s="1"/>
  <c r="F14" i="6" a="1"/>
  <c r="F14" i="6" s="1"/>
  <c r="N14" i="6" a="1"/>
  <c r="N14" i="6" s="1"/>
  <c r="V14" i="6" a="1"/>
  <c r="V14" i="6" s="1"/>
  <c r="AD14" i="6" a="1"/>
  <c r="AD14" i="6" s="1"/>
  <c r="AL14" i="6" a="1"/>
  <c r="AL14" i="6" s="1"/>
  <c r="AT14" i="6" a="1"/>
  <c r="AT14" i="6" s="1"/>
  <c r="F15" i="6" a="1"/>
  <c r="F15" i="6" s="1"/>
  <c r="N15" i="6" a="1"/>
  <c r="N15" i="6" s="1"/>
  <c r="V15" i="6" a="1"/>
  <c r="V15" i="6" s="1"/>
  <c r="AD15" i="6" a="1"/>
  <c r="AD15" i="6" s="1"/>
  <c r="AL15" i="6" a="1"/>
  <c r="AL15" i="6" s="1"/>
  <c r="AT15" i="6" a="1"/>
  <c r="AT15" i="6" s="1"/>
  <c r="F16" i="6" a="1"/>
  <c r="F16" i="6" s="1"/>
  <c r="N16" i="6" a="1"/>
  <c r="N16" i="6" s="1"/>
  <c r="V16" i="6" a="1"/>
  <c r="V16" i="6" s="1"/>
  <c r="AD16" i="6" a="1"/>
  <c r="AD16" i="6" s="1"/>
  <c r="AL16" i="6" a="1"/>
  <c r="AL16" i="6" s="1"/>
  <c r="AT16" i="6" a="1"/>
  <c r="AT16" i="6" s="1"/>
  <c r="F17" i="6" a="1"/>
  <c r="F17" i="6" s="1"/>
  <c r="N17" i="6" a="1"/>
  <c r="N17" i="6" s="1"/>
  <c r="V17" i="6" a="1"/>
  <c r="V17" i="6" s="1"/>
  <c r="AD17" i="6" a="1"/>
  <c r="AD17" i="6" s="1"/>
  <c r="AL17" i="6" a="1"/>
  <c r="AL17" i="6" s="1"/>
  <c r="AT17" i="6" a="1"/>
  <c r="AT17" i="6" s="1"/>
  <c r="F18" i="6" a="1"/>
  <c r="F18" i="6" s="1"/>
  <c r="N18" i="6" a="1"/>
  <c r="N18" i="6" s="1"/>
  <c r="V18" i="6" a="1"/>
  <c r="V18" i="6" s="1"/>
  <c r="AD18" i="6" a="1"/>
  <c r="AD18" i="6" s="1"/>
  <c r="AL18" i="6" a="1"/>
  <c r="AL18" i="6" s="1"/>
  <c r="AT18" i="6" a="1"/>
  <c r="AT18" i="6" s="1"/>
  <c r="F19" i="6" a="1"/>
  <c r="F19" i="6" s="1"/>
  <c r="N19" i="6" a="1"/>
  <c r="N19" i="6" s="1"/>
  <c r="V19" i="6" a="1"/>
  <c r="V19" i="6" s="1"/>
  <c r="AD19" i="6" a="1"/>
  <c r="AD19" i="6" s="1"/>
  <c r="AL19" i="6" a="1"/>
  <c r="AL19" i="6" s="1"/>
  <c r="AT19" i="6" a="1"/>
  <c r="AT19" i="6" s="1"/>
  <c r="F20" i="6" a="1"/>
  <c r="F20" i="6" s="1"/>
  <c r="L20" i="6" a="1"/>
  <c r="L20" i="6" s="1"/>
  <c r="U20" i="6" a="1"/>
  <c r="U20" i="6" s="1"/>
  <c r="Z20" i="6" a="1"/>
  <c r="Z20" i="6" s="1"/>
  <c r="AF20" i="6" a="1"/>
  <c r="AF20" i="6" s="1"/>
  <c r="AK20" i="6" a="1"/>
  <c r="AK20" i="6" s="1"/>
  <c r="AT20" i="6" a="1"/>
  <c r="AT20" i="6" s="1"/>
  <c r="AY20" i="6" a="1"/>
  <c r="AY20" i="6" s="1"/>
  <c r="H21" i="6" a="1"/>
  <c r="H21" i="6" s="1"/>
  <c r="M21" i="6" a="1"/>
  <c r="M21" i="6" s="1"/>
  <c r="W21" i="6" a="1"/>
  <c r="W21" i="6" s="1"/>
  <c r="AB21" i="6" a="1"/>
  <c r="AB21" i="6" s="1"/>
  <c r="AK21" i="6" a="1"/>
  <c r="AK21" i="6" s="1"/>
  <c r="AP21" i="6" a="1"/>
  <c r="AP21" i="6" s="1"/>
  <c r="N22" i="6" a="1"/>
  <c r="N22" i="6" s="1"/>
  <c r="S22" i="6" a="1"/>
  <c r="S22" i="6" s="1"/>
  <c r="X22" i="6" a="1"/>
  <c r="X22" i="6" s="1"/>
  <c r="AC22" i="6" a="1"/>
  <c r="AC22" i="6" s="1"/>
  <c r="AH22" i="6" a="1"/>
  <c r="AH22" i="6" s="1"/>
  <c r="AN22" i="6" a="1"/>
  <c r="AN22" i="6" s="1"/>
  <c r="AS22" i="6" a="1"/>
  <c r="AS22" i="6" s="1"/>
  <c r="AX22" i="6" a="1"/>
  <c r="AX22" i="6" s="1"/>
  <c r="H23" i="6" a="1"/>
  <c r="H23" i="6" s="1"/>
  <c r="T23" i="6" a="1"/>
  <c r="T23" i="6" s="1"/>
  <c r="Y23" i="6" a="1"/>
  <c r="Y23" i="6" s="1"/>
  <c r="AD23" i="6" a="1"/>
  <c r="AD23" i="6" s="1"/>
  <c r="AJ23" i="6" a="1"/>
  <c r="AJ23" i="6" s="1"/>
  <c r="AO23" i="6" a="1"/>
  <c r="AO23" i="6" s="1"/>
  <c r="AU23" i="6" a="1"/>
  <c r="AU23" i="6" s="1"/>
  <c r="AV9" i="6"/>
  <c r="AF9" i="6"/>
  <c r="P9" i="6"/>
  <c r="G13" i="6" a="1"/>
  <c r="G13" i="6" s="1"/>
  <c r="W13" i="6" a="1"/>
  <c r="W13" i="6" s="1"/>
  <c r="AM13" i="6" a="1"/>
  <c r="AM13" i="6" s="1"/>
  <c r="G14" i="6" a="1"/>
  <c r="G14" i="6" s="1"/>
  <c r="W14" i="6" a="1"/>
  <c r="W14" i="6" s="1"/>
  <c r="AM14" i="6" a="1"/>
  <c r="AM14" i="6" s="1"/>
  <c r="G15" i="6" a="1"/>
  <c r="G15" i="6" s="1"/>
  <c r="W15" i="6" a="1"/>
  <c r="W15" i="6" s="1"/>
  <c r="AM15" i="6" a="1"/>
  <c r="AM15" i="6" s="1"/>
  <c r="G16" i="6" a="1"/>
  <c r="G16" i="6" s="1"/>
  <c r="W16" i="6" a="1"/>
  <c r="W16" i="6" s="1"/>
  <c r="AM16" i="6" a="1"/>
  <c r="AM16" i="6" s="1"/>
  <c r="G17" i="6" a="1"/>
  <c r="G17" i="6" s="1"/>
  <c r="W17" i="6" a="1"/>
  <c r="W17" i="6" s="1"/>
  <c r="AM17" i="6" a="1"/>
  <c r="AM17" i="6" s="1"/>
  <c r="G18" i="6" a="1"/>
  <c r="G18" i="6" s="1"/>
  <c r="W18" i="6" a="1"/>
  <c r="W18" i="6" s="1"/>
  <c r="AM18" i="6" a="1"/>
  <c r="AM18" i="6" s="1"/>
  <c r="G19" i="6" a="1"/>
  <c r="G19" i="6" s="1"/>
  <c r="W19" i="6" a="1"/>
  <c r="W19" i="6" s="1"/>
  <c r="AM19" i="6" a="1"/>
  <c r="AM19" i="6" s="1"/>
  <c r="G20" i="6" a="1"/>
  <c r="G20" i="6" s="1"/>
  <c r="Q20" i="6" a="1"/>
  <c r="Q20" i="6" s="1"/>
  <c r="AA20" i="6" a="1"/>
  <c r="AA20" i="6" s="1"/>
  <c r="AU20" i="6" a="1"/>
  <c r="AU20" i="6" s="1"/>
  <c r="R21" i="6" a="1"/>
  <c r="R21" i="6" s="1"/>
  <c r="AV21" i="6" a="1"/>
  <c r="AV21" i="6" s="1"/>
  <c r="J22" i="6" a="1"/>
  <c r="J22" i="6" s="1"/>
  <c r="AY22" i="6" a="1"/>
  <c r="AY22" i="6" s="1"/>
  <c r="N23" i="6" a="1"/>
  <c r="N23" i="6" s="1"/>
  <c r="Z23" i="6" a="1"/>
  <c r="Z23" i="6" s="1"/>
  <c r="AV23" i="6" a="1"/>
  <c r="AV23" i="6" s="1"/>
  <c r="F24" i="6" a="1"/>
  <c r="F24" i="6" s="1"/>
  <c r="L24" i="6" a="1"/>
  <c r="L24" i="6" s="1"/>
  <c r="R24" i="6" a="1"/>
  <c r="R24" i="6" s="1"/>
  <c r="W24" i="6" a="1"/>
  <c r="W24" i="6" s="1"/>
  <c r="AC24" i="6" a="1"/>
  <c r="AC24" i="6" s="1"/>
  <c r="AH24" i="6" a="1"/>
  <c r="AH24" i="6" s="1"/>
  <c r="AS24" i="6" a="1"/>
  <c r="AS24" i="6" s="1"/>
  <c r="AY24" i="6" a="1"/>
  <c r="AY24" i="6" s="1"/>
  <c r="H25" i="6" a="1"/>
  <c r="H25" i="6" s="1"/>
  <c r="S25" i="6" a="1"/>
  <c r="S25" i="6" s="1"/>
  <c r="AD25" i="6" a="1"/>
  <c r="AD25" i="6" s="1"/>
  <c r="AJ25" i="6" a="1"/>
  <c r="AJ25" i="6" s="1"/>
  <c r="AP25" i="6" a="1"/>
  <c r="AP25" i="6" s="1"/>
  <c r="AV25" i="6" a="1"/>
  <c r="AV25" i="6" s="1"/>
  <c r="F26" i="6" a="1"/>
  <c r="F26" i="6" s="1"/>
  <c r="M26" i="6" a="1"/>
  <c r="M26" i="6" s="1"/>
  <c r="S26" i="6" a="1"/>
  <c r="S26" i="6" s="1"/>
  <c r="AC26" i="6" a="1"/>
  <c r="AC26" i="6" s="1"/>
  <c r="AI26" i="6" a="1"/>
  <c r="AI26" i="6" s="1"/>
  <c r="AN26" i="6" a="1"/>
  <c r="AN26" i="6" s="1"/>
  <c r="AU26" i="6" a="1"/>
  <c r="AU26" i="6" s="1"/>
  <c r="AZ26" i="6" a="1"/>
  <c r="AZ26" i="6" s="1"/>
  <c r="J27" i="6" a="1"/>
  <c r="J27" i="6" s="1"/>
  <c r="S27" i="6" a="1"/>
  <c r="S27" i="6" s="1"/>
  <c r="X27" i="6" a="1"/>
  <c r="X27" i="6" s="1"/>
  <c r="AE27" i="6" a="1"/>
  <c r="AE27" i="6" s="1"/>
  <c r="AQ27" i="6" a="1"/>
  <c r="AQ27" i="6" s="1"/>
  <c r="AX27" i="6" a="1"/>
  <c r="AX27" i="6" s="1"/>
  <c r="U28" i="6" a="1"/>
  <c r="U28" i="6" s="1"/>
  <c r="AA28" i="6" a="1"/>
  <c r="AA28" i="6" s="1"/>
  <c r="AI28" i="6" a="1"/>
  <c r="AI28" i="6" s="1"/>
  <c r="AO28" i="6" a="1"/>
  <c r="AO28" i="6" s="1"/>
  <c r="AV28" i="6" a="1"/>
  <c r="AV28" i="6" s="1"/>
  <c r="G29" i="6" a="1"/>
  <c r="G29" i="6" s="1"/>
  <c r="M29" i="6" a="1"/>
  <c r="M29" i="6" s="1"/>
  <c r="AU9" i="6"/>
  <c r="AE9" i="6"/>
  <c r="O9" i="6"/>
  <c r="H13" i="6" a="1"/>
  <c r="H13" i="6" s="1"/>
  <c r="X13" i="6" a="1"/>
  <c r="X13" i="6" s="1"/>
  <c r="AN13" i="6" a="1"/>
  <c r="AN13" i="6" s="1"/>
  <c r="H14" i="6" a="1"/>
  <c r="H14" i="6" s="1"/>
  <c r="X14" i="6" a="1"/>
  <c r="X14" i="6" s="1"/>
  <c r="AN14" i="6" a="1"/>
  <c r="AN14" i="6" s="1"/>
  <c r="H15" i="6" a="1"/>
  <c r="H15" i="6" s="1"/>
  <c r="X15" i="6" a="1"/>
  <c r="X15" i="6" s="1"/>
  <c r="AN15" i="6" a="1"/>
  <c r="AN15" i="6" s="1"/>
  <c r="H16" i="6" a="1"/>
  <c r="H16" i="6" s="1"/>
  <c r="X16" i="6" a="1"/>
  <c r="X16" i="6" s="1"/>
  <c r="AN16" i="6" a="1"/>
  <c r="AN16" i="6" s="1"/>
  <c r="H17" i="6" a="1"/>
  <c r="H17" i="6" s="1"/>
  <c r="X17" i="6" a="1"/>
  <c r="X17" i="6" s="1"/>
  <c r="AN17" i="6" a="1"/>
  <c r="AN17" i="6" s="1"/>
  <c r="H18" i="6" a="1"/>
  <c r="H18" i="6" s="1"/>
  <c r="X18" i="6" a="1"/>
  <c r="X18" i="6" s="1"/>
  <c r="AN18" i="6" a="1"/>
  <c r="AN18" i="6" s="1"/>
  <c r="H19" i="6" a="1"/>
  <c r="H19" i="6" s="1"/>
  <c r="X19" i="6" a="1"/>
  <c r="X19" i="6" s="1"/>
  <c r="AN19" i="6" a="1"/>
  <c r="AN19" i="6" s="1"/>
  <c r="H20" i="6" a="1"/>
  <c r="H20" i="6" s="1"/>
  <c r="AB20" i="6" a="1"/>
  <c r="AB20" i="6" s="1"/>
  <c r="AL20" i="6" a="1"/>
  <c r="AL20" i="6" s="1"/>
  <c r="I21" i="6" a="1"/>
  <c r="I21" i="6" s="1"/>
  <c r="S21" i="6" a="1"/>
  <c r="S21" i="6" s="1"/>
  <c r="AC21" i="6" a="1"/>
  <c r="AC21" i="6" s="1"/>
  <c r="AL21" i="6" a="1"/>
  <c r="AL21" i="6" s="1"/>
  <c r="K22" i="6" a="1"/>
  <c r="K22" i="6" s="1"/>
  <c r="T22" i="6" a="1"/>
  <c r="T22" i="6" s="1"/>
  <c r="AD22" i="6" a="1"/>
  <c r="AD22" i="6" s="1"/>
  <c r="AO22" i="6" a="1"/>
  <c r="AO22" i="6" s="1"/>
  <c r="O23" i="6" a="1"/>
  <c r="O23" i="6" s="1"/>
  <c r="AA23" i="6" a="1"/>
  <c r="AA23" i="6" s="1"/>
  <c r="AK23" i="6" a="1"/>
  <c r="AK23" i="6" s="1"/>
  <c r="AW23" i="6" a="1"/>
  <c r="AW23" i="6" s="1"/>
  <c r="G24" i="6" a="1"/>
  <c r="G24" i="6" s="1"/>
  <c r="S24" i="6" a="1"/>
  <c r="S24" i="6" s="1"/>
  <c r="X24" i="6" a="1"/>
  <c r="X24" i="6" s="1"/>
  <c r="AI24" i="6" a="1"/>
  <c r="AI24" i="6" s="1"/>
  <c r="AN24" i="6" a="1"/>
  <c r="AN24" i="6" s="1"/>
  <c r="AT24" i="6" a="1"/>
  <c r="AT24" i="6" s="1"/>
  <c r="N25" i="6" a="1"/>
  <c r="N25" i="6" s="1"/>
  <c r="T25" i="6" a="1"/>
  <c r="T25" i="6" s="1"/>
  <c r="Y25" i="6" a="1"/>
  <c r="Y25" i="6" s="1"/>
  <c r="AE25" i="6" a="1"/>
  <c r="AE25" i="6" s="1"/>
  <c r="AQ25" i="6" a="1"/>
  <c r="AQ25" i="6" s="1"/>
  <c r="AW25" i="6" a="1"/>
  <c r="AW25" i="6" s="1"/>
  <c r="G26" i="6" a="1"/>
  <c r="G26" i="6" s="1"/>
  <c r="N26" i="6" a="1"/>
  <c r="N26" i="6" s="1"/>
  <c r="Y26" i="6" a="1"/>
  <c r="Y26" i="6" s="1"/>
  <c r="AO26" i="6" a="1"/>
  <c r="AO26" i="6" s="1"/>
  <c r="K27" i="6" a="1"/>
  <c r="K27" i="6" s="1"/>
  <c r="O27" i="6" a="1"/>
  <c r="O27" i="6" s="1"/>
  <c r="Y27" i="6" a="1"/>
  <c r="Y27" i="6" s="1"/>
  <c r="AF27" i="6" a="1"/>
  <c r="AF27" i="6" s="1"/>
  <c r="AL27" i="6" a="1"/>
  <c r="AL27" i="6" s="1"/>
  <c r="AR27" i="6" a="1"/>
  <c r="AR27" i="6" s="1"/>
  <c r="AY27" i="6" a="1"/>
  <c r="AY27" i="6" s="1"/>
  <c r="H28" i="6" a="1"/>
  <c r="H28" i="6" s="1"/>
  <c r="O28" i="6" a="1"/>
  <c r="O28" i="6" s="1"/>
  <c r="V28" i="6" a="1"/>
  <c r="V28" i="6" s="1"/>
  <c r="AB28" i="6" a="1"/>
  <c r="AB28" i="6" s="1"/>
  <c r="AP28" i="6" a="1"/>
  <c r="AP28" i="6" s="1"/>
  <c r="AW28" i="6" a="1"/>
  <c r="AW28" i="6" s="1"/>
  <c r="N29" i="6" a="1"/>
  <c r="N29" i="6" s="1"/>
  <c r="AT9" i="6"/>
  <c r="AD9" i="6"/>
  <c r="N9" i="6"/>
  <c r="I13" i="6" a="1"/>
  <c r="I13" i="6" s="1"/>
  <c r="Y13" i="6" a="1"/>
  <c r="Y13" i="6" s="1"/>
  <c r="AO13" i="6" a="1"/>
  <c r="AO13" i="6" s="1"/>
  <c r="I14" i="6" a="1"/>
  <c r="I14" i="6" s="1"/>
  <c r="Y14" i="6" a="1"/>
  <c r="Y14" i="6" s="1"/>
  <c r="AO14" i="6" a="1"/>
  <c r="AO14" i="6" s="1"/>
  <c r="I15" i="6" a="1"/>
  <c r="I15" i="6" s="1"/>
  <c r="Y15" i="6" a="1"/>
  <c r="Y15" i="6" s="1"/>
  <c r="AO15" i="6" a="1"/>
  <c r="AO15" i="6" s="1"/>
  <c r="I16" i="6" a="1"/>
  <c r="I16" i="6" s="1"/>
  <c r="Y16" i="6" a="1"/>
  <c r="Y16" i="6" s="1"/>
  <c r="AO16" i="6" a="1"/>
  <c r="AO16" i="6" s="1"/>
  <c r="I17" i="6" a="1"/>
  <c r="I17" i="6" s="1"/>
  <c r="Y17" i="6" a="1"/>
  <c r="Y17" i="6" s="1"/>
  <c r="AO17" i="6" a="1"/>
  <c r="AO17" i="6" s="1"/>
  <c r="I18" i="6" a="1"/>
  <c r="I18" i="6" s="1"/>
  <c r="Y18" i="6" a="1"/>
  <c r="Y18" i="6" s="1"/>
  <c r="AO18" i="6" a="1"/>
  <c r="AO18" i="6" s="1"/>
  <c r="I19" i="6" a="1"/>
  <c r="I19" i="6" s="1"/>
  <c r="Y19" i="6" a="1"/>
  <c r="Y19" i="6" s="1"/>
  <c r="AO19" i="6" a="1"/>
  <c r="AO19" i="6" s="1"/>
  <c r="I20" i="6" a="1"/>
  <c r="I20" i="6" s="1"/>
  <c r="R20" i="6" a="1"/>
  <c r="R20" i="6" s="1"/>
  <c r="AM20" i="6" a="1"/>
  <c r="AM20" i="6" s="1"/>
  <c r="AV20" i="6" a="1"/>
  <c r="AV20" i="6" s="1"/>
  <c r="T21" i="6" a="1"/>
  <c r="T21" i="6" s="1"/>
  <c r="AM21" i="6" a="1"/>
  <c r="AM21" i="6" s="1"/>
  <c r="AW21" i="6" a="1"/>
  <c r="AW21" i="6" s="1"/>
  <c r="AE22" i="6" a="1"/>
  <c r="AE22" i="6" s="1"/>
  <c r="AP22" i="6" a="1"/>
  <c r="AP22" i="6" s="1"/>
  <c r="AZ22" i="6" a="1"/>
  <c r="AZ22" i="6" s="1"/>
  <c r="P23" i="6" a="1"/>
  <c r="P23" i="6" s="1"/>
  <c r="M24" i="6" a="1"/>
  <c r="M24" i="6" s="1"/>
  <c r="AD24" i="6" a="1"/>
  <c r="AD24" i="6" s="1"/>
  <c r="AJ24" i="6" a="1"/>
  <c r="AJ24" i="6" s="1"/>
  <c r="AO24" i="6" a="1"/>
  <c r="AO24" i="6" s="1"/>
  <c r="AU24" i="6" a="1"/>
  <c r="AU24" i="6" s="1"/>
  <c r="AZ24" i="6" a="1"/>
  <c r="AZ24" i="6" s="1"/>
  <c r="I25" i="6" a="1"/>
  <c r="I25" i="6" s="1"/>
  <c r="O25" i="6" a="1"/>
  <c r="O25" i="6" s="1"/>
  <c r="Z25" i="6" a="1"/>
  <c r="Z25" i="6" s="1"/>
  <c r="AK25" i="6" a="1"/>
  <c r="AK25" i="6" s="1"/>
  <c r="AR25" i="6" a="1"/>
  <c r="AR25" i="6" s="1"/>
  <c r="H26" i="6" a="1"/>
  <c r="H26" i="6" s="1"/>
  <c r="O26" i="6" a="1"/>
  <c r="O26" i="6" s="1"/>
  <c r="T26" i="6" a="1"/>
  <c r="T26" i="6" s="1"/>
  <c r="AD26" i="6" a="1"/>
  <c r="AD26" i="6" s="1"/>
  <c r="AJ26" i="6" a="1"/>
  <c r="AJ26" i="6" s="1"/>
  <c r="AP26" i="6" a="1"/>
  <c r="AP26" i="6" s="1"/>
  <c r="AV26" i="6" a="1"/>
  <c r="AV26" i="6" s="1"/>
  <c r="E27" i="6" a="1"/>
  <c r="E27" i="6" s="1"/>
  <c r="T27" i="6" a="1"/>
  <c r="T27" i="6" s="1"/>
  <c r="Z27" i="6" a="1"/>
  <c r="Z27" i="6" s="1"/>
  <c r="AG27" i="6" a="1"/>
  <c r="AG27" i="6" s="1"/>
  <c r="AM27" i="6" a="1"/>
  <c r="AM27" i="6" s="1"/>
  <c r="AS27" i="6" a="1"/>
  <c r="AS27" i="6" s="1"/>
  <c r="I28" i="6" a="1"/>
  <c r="I28" i="6" s="1"/>
  <c r="P28" i="6" a="1"/>
  <c r="P28" i="6" s="1"/>
  <c r="W28" i="6" a="1"/>
  <c r="W28" i="6" s="1"/>
  <c r="AC28" i="6" a="1"/>
  <c r="AC28" i="6" s="1"/>
  <c r="AJ28" i="6" a="1"/>
  <c r="AJ28" i="6" s="1"/>
  <c r="AQ28" i="6" a="1"/>
  <c r="AQ28" i="6" s="1"/>
  <c r="H29" i="6" a="1"/>
  <c r="H29" i="6" s="1"/>
  <c r="O29" i="6" a="1"/>
  <c r="O29" i="6" s="1"/>
  <c r="AS9" i="6"/>
  <c r="AC9" i="6"/>
  <c r="M9" i="6"/>
  <c r="J13" i="6" a="1"/>
  <c r="J13" i="6" s="1"/>
  <c r="Z13" i="6" a="1"/>
  <c r="Z13" i="6" s="1"/>
  <c r="AP13" i="6" a="1"/>
  <c r="AP13" i="6" s="1"/>
  <c r="J14" i="6" a="1"/>
  <c r="J14" i="6" s="1"/>
  <c r="Z14" i="6" a="1"/>
  <c r="Z14" i="6" s="1"/>
  <c r="AP14" i="6" a="1"/>
  <c r="AP14" i="6" s="1"/>
  <c r="J15" i="6" a="1"/>
  <c r="J15" i="6" s="1"/>
  <c r="Z15" i="6" a="1"/>
  <c r="Z15" i="6" s="1"/>
  <c r="AP15" i="6" a="1"/>
  <c r="AP15" i="6" s="1"/>
  <c r="J16" i="6" a="1"/>
  <c r="J16" i="6" s="1"/>
  <c r="Z16" i="6" a="1"/>
  <c r="Z16" i="6" s="1"/>
  <c r="AP16" i="6" a="1"/>
  <c r="AP16" i="6" s="1"/>
  <c r="J17" i="6" a="1"/>
  <c r="J17" i="6" s="1"/>
  <c r="Z17" i="6" a="1"/>
  <c r="Z17" i="6" s="1"/>
  <c r="AP17" i="6" a="1"/>
  <c r="AP17" i="6" s="1"/>
  <c r="J18" i="6" a="1"/>
  <c r="J18" i="6" s="1"/>
  <c r="Z18" i="6" a="1"/>
  <c r="Z18" i="6" s="1"/>
  <c r="AP18" i="6" a="1"/>
  <c r="AP18" i="6" s="1"/>
  <c r="J19" i="6" a="1"/>
  <c r="J19" i="6" s="1"/>
  <c r="Z19" i="6" a="1"/>
  <c r="Z19" i="6" s="1"/>
  <c r="AP19" i="6" a="1"/>
  <c r="AP19" i="6" s="1"/>
  <c r="S20" i="6" a="1"/>
  <c r="S20" i="6" s="1"/>
  <c r="AC20" i="6" a="1"/>
  <c r="AC20" i="6" s="1"/>
  <c r="J21" i="6" a="1"/>
  <c r="J21" i="6" s="1"/>
  <c r="AD21" i="6" a="1"/>
  <c r="AD21" i="6" s="1"/>
  <c r="AN21" i="6" a="1"/>
  <c r="AN21" i="6" s="1"/>
  <c r="L22" i="6" a="1"/>
  <c r="L22" i="6" s="1"/>
  <c r="U22" i="6" a="1"/>
  <c r="U22" i="6" s="1"/>
  <c r="AF22" i="6" a="1"/>
  <c r="AF22" i="6" s="1"/>
  <c r="AQ22" i="6" a="1"/>
  <c r="AQ22" i="6" s="1"/>
  <c r="Q23" i="6" a="1"/>
  <c r="Q23" i="6" s="1"/>
  <c r="AB23" i="6" a="1"/>
  <c r="AB23" i="6" s="1"/>
  <c r="AL23" i="6" a="1"/>
  <c r="AL23" i="6" s="1"/>
  <c r="AX23" i="6" a="1"/>
  <c r="AX23" i="6" s="1"/>
  <c r="H24" i="6" a="1"/>
  <c r="H24" i="6" s="1"/>
  <c r="N24" i="6" a="1"/>
  <c r="N24" i="6" s="1"/>
  <c r="T24" i="6" a="1"/>
  <c r="T24" i="6" s="1"/>
  <c r="Y24" i="6" a="1"/>
  <c r="Y24" i="6" s="1"/>
  <c r="AE24" i="6" a="1"/>
  <c r="AE24" i="6" s="1"/>
  <c r="AP24" i="6" a="1"/>
  <c r="AP24" i="6" s="1"/>
  <c r="J25" i="6" a="1"/>
  <c r="J25" i="6" s="1"/>
  <c r="U25" i="6" a="1"/>
  <c r="U25" i="6" s="1"/>
  <c r="AA25" i="6" a="1"/>
  <c r="AA25" i="6" s="1"/>
  <c r="AF25" i="6" a="1"/>
  <c r="AF25" i="6" s="1"/>
  <c r="AL25" i="6" a="1"/>
  <c r="AL25" i="6" s="1"/>
  <c r="AX25" i="6" a="1"/>
  <c r="AX25" i="6" s="1"/>
  <c r="I26" i="6" a="1"/>
  <c r="I26" i="6" s="1"/>
  <c r="Z26" i="6" a="1"/>
  <c r="Z26" i="6" s="1"/>
  <c r="AE26" i="6" a="1"/>
  <c r="AE26" i="6" s="1"/>
  <c r="AK26" i="6" a="1"/>
  <c r="AK26" i="6" s="1"/>
  <c r="AQ26" i="6" a="1"/>
  <c r="AQ26" i="6" s="1"/>
  <c r="AW26" i="6" a="1"/>
  <c r="AW26" i="6" s="1"/>
  <c r="F27" i="6" a="1"/>
  <c r="F27" i="6" s="1"/>
  <c r="L27" i="6" a="1"/>
  <c r="L27" i="6" s="1"/>
  <c r="P27" i="6" a="1"/>
  <c r="P27" i="6" s="1"/>
  <c r="U27" i="6" a="1"/>
  <c r="U27" i="6" s="1"/>
  <c r="AA27" i="6" a="1"/>
  <c r="AA27" i="6" s="1"/>
  <c r="AT27" i="6" a="1"/>
  <c r="AT27" i="6" s="1"/>
  <c r="AZ27" i="6" a="1"/>
  <c r="AZ27" i="6" s="1"/>
  <c r="J28" i="6" a="1"/>
  <c r="J28" i="6" s="1"/>
  <c r="Q28" i="6" a="1"/>
  <c r="Q28" i="6" s="1"/>
  <c r="AD28" i="6" a="1"/>
  <c r="AD28" i="6" s="1"/>
  <c r="AK28" i="6" a="1"/>
  <c r="AK28" i="6" s="1"/>
  <c r="AR28" i="6" a="1"/>
  <c r="AR28" i="6" s="1"/>
  <c r="AX28" i="6" a="1"/>
  <c r="AX28" i="6" s="1"/>
  <c r="I29" i="6" a="1"/>
  <c r="I29" i="6" s="1"/>
  <c r="AN9" i="6"/>
  <c r="X9" i="6"/>
  <c r="H9" i="6"/>
  <c r="O13" i="6" a="1"/>
  <c r="O13" i="6" s="1"/>
  <c r="AE13" i="6" a="1"/>
  <c r="AE13" i="6" s="1"/>
  <c r="AU13" i="6" a="1"/>
  <c r="AU13" i="6" s="1"/>
  <c r="O14" i="6" a="1"/>
  <c r="O14" i="6" s="1"/>
  <c r="AE14" i="6" a="1"/>
  <c r="AE14" i="6" s="1"/>
  <c r="AU14" i="6" a="1"/>
  <c r="AU14" i="6" s="1"/>
  <c r="O15" i="6" a="1"/>
  <c r="O15" i="6" s="1"/>
  <c r="AE15" i="6" a="1"/>
  <c r="AE15" i="6" s="1"/>
  <c r="AU15" i="6" a="1"/>
  <c r="AU15" i="6" s="1"/>
  <c r="O16" i="6" a="1"/>
  <c r="O16" i="6" s="1"/>
  <c r="AE16" i="6" a="1"/>
  <c r="AE16" i="6" s="1"/>
  <c r="AU16" i="6" a="1"/>
  <c r="AU16" i="6" s="1"/>
  <c r="O17" i="6" a="1"/>
  <c r="O17" i="6" s="1"/>
  <c r="AE17" i="6" a="1"/>
  <c r="AE17" i="6" s="1"/>
  <c r="AU17" i="6" a="1"/>
  <c r="AU17" i="6" s="1"/>
  <c r="O18" i="6" a="1"/>
  <c r="O18" i="6" s="1"/>
  <c r="AE18" i="6" a="1"/>
  <c r="AE18" i="6" s="1"/>
  <c r="AU18" i="6" a="1"/>
  <c r="AU18" i="6" s="1"/>
  <c r="O19" i="6" a="1"/>
  <c r="O19" i="6" s="1"/>
  <c r="AE19" i="6" a="1"/>
  <c r="AE19" i="6" s="1"/>
  <c r="AU19" i="6" a="1"/>
  <c r="AU19" i="6" s="1"/>
  <c r="AP20" i="6" a="1"/>
  <c r="AP20" i="6" s="1"/>
  <c r="AG21" i="6" a="1"/>
  <c r="AG21" i="6" s="1"/>
  <c r="AQ21" i="6" a="1"/>
  <c r="AQ21" i="6" s="1"/>
  <c r="E22" i="6" a="1"/>
  <c r="E22" i="6" s="1"/>
  <c r="O22" i="6" a="1"/>
  <c r="O22" i="6" s="1"/>
  <c r="AI22" i="6" a="1"/>
  <c r="AI22" i="6" s="1"/>
  <c r="U23" i="6" a="1"/>
  <c r="U23" i="6" s="1"/>
  <c r="AE23" i="6" a="1"/>
  <c r="AE23" i="6" s="1"/>
  <c r="AP23" i="6" a="1"/>
  <c r="AP23" i="6" s="1"/>
  <c r="AY23" i="6" a="1"/>
  <c r="AY23" i="6" s="1"/>
  <c r="I24" i="6" a="1"/>
  <c r="I24" i="6" s="1"/>
  <c r="O24" i="6" a="1"/>
  <c r="O24" i="6" s="1"/>
  <c r="Z24" i="6" a="1"/>
  <c r="Z24" i="6" s="1"/>
  <c r="AK24" i="6" a="1"/>
  <c r="AK24" i="6" s="1"/>
  <c r="AQ24" i="6" a="1"/>
  <c r="AQ24" i="6" s="1"/>
  <c r="AV24" i="6" a="1"/>
  <c r="AV24" i="6" s="1"/>
  <c r="E25" i="6" a="1"/>
  <c r="E25" i="6" s="1"/>
  <c r="K25" i="6" a="1"/>
  <c r="K25" i="6" s="1"/>
  <c r="P25" i="6" a="1"/>
  <c r="P25" i="6" s="1"/>
  <c r="AG25" i="6" a="1"/>
  <c r="AG25" i="6" s="1"/>
  <c r="AM25" i="6" a="1"/>
  <c r="AM25" i="6" s="1"/>
  <c r="AS25" i="6" a="1"/>
  <c r="AS25" i="6" s="1"/>
  <c r="AY25" i="6" a="1"/>
  <c r="AY25" i="6" s="1"/>
  <c r="J26" i="6" a="1"/>
  <c r="J26" i="6" s="1"/>
  <c r="P26" i="6" a="1"/>
  <c r="P26" i="6" s="1"/>
  <c r="U26" i="6" a="1"/>
  <c r="U26" i="6" s="1"/>
  <c r="AA26" i="6" a="1"/>
  <c r="AA26" i="6" s="1"/>
  <c r="AF26" i="6" a="1"/>
  <c r="AF26" i="6" s="1"/>
  <c r="G27" i="6" a="1"/>
  <c r="G27" i="6" s="1"/>
  <c r="AB27" i="6" a="1"/>
  <c r="AB27" i="6" s="1"/>
  <c r="AH27" i="6" a="1"/>
  <c r="AH27" i="6" s="1"/>
  <c r="AN27" i="6" a="1"/>
  <c r="AN27" i="6" s="1"/>
  <c r="E28" i="6" a="1"/>
  <c r="E28" i="6" s="1"/>
  <c r="K28" i="6" a="1"/>
  <c r="K28" i="6" s="1"/>
  <c r="X28" i="6" a="1"/>
  <c r="X28" i="6" s="1"/>
  <c r="AE28" i="6" a="1"/>
  <c r="AE28" i="6" s="1"/>
  <c r="AS28" i="6" a="1"/>
  <c r="AS28" i="6" s="1"/>
  <c r="AY28" i="6" a="1"/>
  <c r="AY28" i="6" s="1"/>
  <c r="J29" i="6" a="1"/>
  <c r="J29" i="6" s="1"/>
  <c r="AM9" i="6"/>
  <c r="E9" i="6"/>
  <c r="AW13" i="6" a="1"/>
  <c r="AW13" i="6" s="1"/>
  <c r="AV14" i="6" a="1"/>
  <c r="AV14" i="6" s="1"/>
  <c r="AH15" i="6" a="1"/>
  <c r="AH15" i="6" s="1"/>
  <c r="AG16" i="6" a="1"/>
  <c r="AG16" i="6" s="1"/>
  <c r="AL9" i="6"/>
  <c r="P13" i="6" a="1"/>
  <c r="P13" i="6" s="1"/>
  <c r="AX13" i="6" a="1"/>
  <c r="AX13" i="6" s="1"/>
  <c r="AW14" i="6" a="1"/>
  <c r="AW14" i="6" s="1"/>
  <c r="AV15" i="6" a="1"/>
  <c r="AV15" i="6" s="1"/>
  <c r="AH16" i="6" a="1"/>
  <c r="AH16" i="6" s="1"/>
  <c r="AG17" i="6" a="1"/>
  <c r="AG17" i="6" s="1"/>
  <c r="AF18" i="6" a="1"/>
  <c r="AF18" i="6" s="1"/>
  <c r="R19" i="6" a="1"/>
  <c r="R19" i="6" s="1"/>
  <c r="AQ20" i="6" a="1"/>
  <c r="AQ20" i="6" s="1"/>
  <c r="Y22" i="6" a="1"/>
  <c r="Y22" i="6" s="1"/>
  <c r="AF23" i="6" a="1"/>
  <c r="AF23" i="6" s="1"/>
  <c r="J24" i="6" a="1"/>
  <c r="J24" i="6" s="1"/>
  <c r="V24" i="6" a="1"/>
  <c r="V24" i="6" s="1"/>
  <c r="AL24" i="6" a="1"/>
  <c r="AL24" i="6" s="1"/>
  <c r="R25" i="6" a="1"/>
  <c r="R25" i="6" s="1"/>
  <c r="AI25" i="6" a="1"/>
  <c r="AI25" i="6" s="1"/>
  <c r="AZ25" i="6" a="1"/>
  <c r="AZ25" i="6" s="1"/>
  <c r="R26" i="6" a="1"/>
  <c r="R26" i="6" s="1"/>
  <c r="AX26" i="6" a="1"/>
  <c r="AX26" i="6" s="1"/>
  <c r="N27" i="6" a="1"/>
  <c r="N27" i="6" s="1"/>
  <c r="AD27" i="6" a="1"/>
  <c r="AD27" i="6" s="1"/>
  <c r="AU27" i="6" a="1"/>
  <c r="AU27" i="6" s="1"/>
  <c r="N28" i="6" a="1"/>
  <c r="N28" i="6" s="1"/>
  <c r="AG28" i="6" a="1"/>
  <c r="AG28" i="6" s="1"/>
  <c r="AZ28" i="6" a="1"/>
  <c r="AZ28" i="6" s="1"/>
  <c r="R29" i="6" a="1"/>
  <c r="R29" i="6" s="1"/>
  <c r="X29" i="6" a="1"/>
  <c r="X29" i="6" s="1"/>
  <c r="AE29" i="6" a="1"/>
  <c r="AE29" i="6" s="1"/>
  <c r="AL29" i="6" a="1"/>
  <c r="AL29" i="6" s="1"/>
  <c r="AR29" i="6" a="1"/>
  <c r="AR29" i="6" s="1"/>
  <c r="I30" i="6" a="1"/>
  <c r="I30" i="6" s="1"/>
  <c r="P30" i="6" a="1"/>
  <c r="P30" i="6" s="1"/>
  <c r="W30" i="6" a="1"/>
  <c r="W30" i="6" s="1"/>
  <c r="AC30" i="6" a="1"/>
  <c r="AC30" i="6" s="1"/>
  <c r="AJ30" i="6" a="1"/>
  <c r="AJ30" i="6" s="1"/>
  <c r="AP30" i="6" a="1"/>
  <c r="AP30" i="6" s="1"/>
  <c r="AW30" i="6" a="1"/>
  <c r="AW30" i="6" s="1"/>
  <c r="N31" i="6" a="1"/>
  <c r="N31" i="6" s="1"/>
  <c r="U31" i="6" a="1"/>
  <c r="U31" i="6" s="1"/>
  <c r="AB31" i="6" a="1"/>
  <c r="AB31" i="6" s="1"/>
  <c r="AH31" i="6" a="1"/>
  <c r="AH31" i="6" s="1"/>
  <c r="AO31" i="6" a="1"/>
  <c r="AO31" i="6" s="1"/>
  <c r="M32" i="6" a="1"/>
  <c r="M32" i="6" s="1"/>
  <c r="R32" i="6" a="1"/>
  <c r="R32" i="6" s="1"/>
  <c r="X32" i="6" a="1"/>
  <c r="X32" i="6" s="1"/>
  <c r="AE32" i="6" a="1"/>
  <c r="AE32" i="6" s="1"/>
  <c r="AS32" i="6" a="1"/>
  <c r="AS32" i="6" s="1"/>
  <c r="H33" i="6" a="1"/>
  <c r="H33" i="6" s="1"/>
  <c r="N33" i="6" a="1"/>
  <c r="N33" i="6" s="1"/>
  <c r="AG33" i="6" a="1"/>
  <c r="AG33" i="6" s="1"/>
  <c r="AR33" i="6" a="1"/>
  <c r="AR33" i="6" s="1"/>
  <c r="AY33" i="6" a="1"/>
  <c r="AY33" i="6" s="1"/>
  <c r="I34" i="6" a="1"/>
  <c r="I34" i="6" s="1"/>
  <c r="P34" i="6" a="1"/>
  <c r="P34" i="6" s="1"/>
  <c r="AB34" i="6" a="1"/>
  <c r="AB34" i="6" s="1"/>
  <c r="AN34" i="6" a="1"/>
  <c r="AN34" i="6" s="1"/>
  <c r="AT34" i="6" a="1"/>
  <c r="AT34" i="6" s="1"/>
  <c r="AZ34" i="6" a="1"/>
  <c r="AZ34" i="6" s="1"/>
  <c r="J35" i="6" a="1"/>
  <c r="J35" i="6" s="1"/>
  <c r="AB35" i="6" a="1"/>
  <c r="AB35" i="6" s="1"/>
  <c r="AN35" i="6" a="1"/>
  <c r="AN35" i="6" s="1"/>
  <c r="AT35" i="6" a="1"/>
  <c r="AT35" i="6" s="1"/>
  <c r="AZ35" i="6" a="1"/>
  <c r="AZ35" i="6" s="1"/>
  <c r="J36" i="6" a="1"/>
  <c r="J36" i="6" s="1"/>
  <c r="AK9" i="6"/>
  <c r="Q13" i="6" a="1"/>
  <c r="Q13" i="6" s="1"/>
  <c r="P14" i="6" a="1"/>
  <c r="P14" i="6" s="1"/>
  <c r="AX14" i="6" a="1"/>
  <c r="AX14" i="6" s="1"/>
  <c r="AW15" i="6" a="1"/>
  <c r="AW15" i="6" s="1"/>
  <c r="AV16" i="6" a="1"/>
  <c r="AV16" i="6" s="1"/>
  <c r="W9" i="6"/>
  <c r="R13" i="6" a="1"/>
  <c r="R13" i="6" s="1"/>
  <c r="Q14" i="6" a="1"/>
  <c r="Q14" i="6" s="1"/>
  <c r="P15" i="6" a="1"/>
  <c r="P15" i="6" s="1"/>
  <c r="AX15" i="6" a="1"/>
  <c r="AX15" i="6" s="1"/>
  <c r="AW16" i="6" a="1"/>
  <c r="AW16" i="6" s="1"/>
  <c r="AV17" i="6" a="1"/>
  <c r="AV17" i="6" s="1"/>
  <c r="AH18" i="6" a="1"/>
  <c r="AH18" i="6" s="1"/>
  <c r="AG19" i="6" a="1"/>
  <c r="AG19" i="6" s="1"/>
  <c r="V20" i="6" a="1"/>
  <c r="V20" i="6" s="1"/>
  <c r="AR20" i="6" a="1"/>
  <c r="AR20" i="6" s="1"/>
  <c r="Z22" i="6" a="1"/>
  <c r="Z22" i="6" s="1"/>
  <c r="J23" i="6" a="1"/>
  <c r="J23" i="6" s="1"/>
  <c r="AQ23" i="6" a="1"/>
  <c r="AQ23" i="6" s="1"/>
  <c r="AB24" i="6" a="1"/>
  <c r="AB24" i="6" s="1"/>
  <c r="G25" i="6" a="1"/>
  <c r="G25" i="6" s="1"/>
  <c r="W25" i="6" a="1"/>
  <c r="W25" i="6" s="1"/>
  <c r="AN25" i="6" a="1"/>
  <c r="AN25" i="6" s="1"/>
  <c r="W26" i="6" a="1"/>
  <c r="W26" i="6" s="1"/>
  <c r="AL26" i="6" a="1"/>
  <c r="AL26" i="6" s="1"/>
  <c r="AI27" i="6" a="1"/>
  <c r="AI27" i="6" s="1"/>
  <c r="AW27" i="6" a="1"/>
  <c r="AW27" i="6" s="1"/>
  <c r="S28" i="6" a="1"/>
  <c r="S28" i="6" s="1"/>
  <c r="AL28" i="6" a="1"/>
  <c r="AL28" i="6" s="1"/>
  <c r="F29" i="6" a="1"/>
  <c r="F29" i="6" s="1"/>
  <c r="Z29" i="6" a="1"/>
  <c r="Z29" i="6" s="1"/>
  <c r="AG29" i="6" a="1"/>
  <c r="AG29" i="6" s="1"/>
  <c r="AT29" i="6" a="1"/>
  <c r="AT29" i="6" s="1"/>
  <c r="E30" i="6" a="1"/>
  <c r="E30" i="6" s="1"/>
  <c r="K30" i="6" a="1"/>
  <c r="K30" i="6" s="1"/>
  <c r="X30" i="6" a="1"/>
  <c r="X30" i="6" s="1"/>
  <c r="AE30" i="6" a="1"/>
  <c r="AE30" i="6" s="1"/>
  <c r="AR30" i="6" a="1"/>
  <c r="AR30" i="6" s="1"/>
  <c r="AX30" i="6" a="1"/>
  <c r="AX30" i="6" s="1"/>
  <c r="I31" i="6" a="1"/>
  <c r="I31" i="6" s="1"/>
  <c r="P31" i="6" a="1"/>
  <c r="P31" i="6" s="1"/>
  <c r="V31" i="6" a="1"/>
  <c r="V31" i="6" s="1"/>
  <c r="AD31" i="6" a="1"/>
  <c r="AD31" i="6" s="1"/>
  <c r="AJ31" i="6" a="1"/>
  <c r="AJ31" i="6" s="1"/>
  <c r="AW31" i="6" a="1"/>
  <c r="AW31" i="6" s="1"/>
  <c r="G32" i="6" a="1"/>
  <c r="G32" i="6" s="1"/>
  <c r="N32" i="6" a="1"/>
  <c r="N32" i="6" s="1"/>
  <c r="S32" i="6" a="1"/>
  <c r="S32" i="6" s="1"/>
  <c r="Z32" i="6" a="1"/>
  <c r="Z32" i="6" s="1"/>
  <c r="AG32" i="6" a="1"/>
  <c r="AG32" i="6" s="1"/>
  <c r="AM32" i="6" a="1"/>
  <c r="AM32" i="6" s="1"/>
  <c r="AT32" i="6" a="1"/>
  <c r="AT32" i="6" s="1"/>
  <c r="AZ32" i="6" a="1"/>
  <c r="AZ32" i="6" s="1"/>
  <c r="J33" i="6" a="1"/>
  <c r="J33" i="6" s="1"/>
  <c r="U33" i="6" a="1"/>
  <c r="U33" i="6" s="1"/>
  <c r="AB33" i="6" a="1"/>
  <c r="AB33" i="6" s="1"/>
  <c r="AH33" i="6" a="1"/>
  <c r="AH33" i="6" s="1"/>
  <c r="AN33" i="6" a="1"/>
  <c r="AN33" i="6" s="1"/>
  <c r="AT33" i="6" a="1"/>
  <c r="AT33" i="6" s="1"/>
  <c r="AZ33" i="6" a="1"/>
  <c r="AZ33" i="6" s="1"/>
  <c r="K34" i="6" a="1"/>
  <c r="K34" i="6" s="1"/>
  <c r="Q34" i="6" a="1"/>
  <c r="Q34" i="6" s="1"/>
  <c r="W34" i="6" a="1"/>
  <c r="W34" i="6" s="1"/>
  <c r="AC34" i="6" a="1"/>
  <c r="AC34" i="6" s="1"/>
  <c r="AI34" i="6" a="1"/>
  <c r="AI34" i="6" s="1"/>
  <c r="AV34" i="6" a="1"/>
  <c r="AV34" i="6" s="1"/>
  <c r="E35" i="6" a="1"/>
  <c r="E35" i="6" s="1"/>
  <c r="L35" i="6" a="1"/>
  <c r="L35" i="6" s="1"/>
  <c r="W35" i="6" a="1"/>
  <c r="W35" i="6" s="1"/>
  <c r="AC35" i="6" a="1"/>
  <c r="AC35" i="6" s="1"/>
  <c r="AI35" i="6" a="1"/>
  <c r="AI35" i="6" s="1"/>
  <c r="AV35" i="6" a="1"/>
  <c r="AV35" i="6" s="1"/>
  <c r="L36" i="6" a="1"/>
  <c r="L36" i="6" s="1"/>
  <c r="V9" i="6"/>
  <c r="AF13" i="6" a="1"/>
  <c r="AF13" i="6" s="1"/>
  <c r="R14" i="6" a="1"/>
  <c r="R14" i="6" s="1"/>
  <c r="Q15" i="6" a="1"/>
  <c r="Q15" i="6" s="1"/>
  <c r="P16" i="6" a="1"/>
  <c r="P16" i="6" s="1"/>
  <c r="AX16" i="6" a="1"/>
  <c r="AX16" i="6" s="1"/>
  <c r="AW17" i="6" a="1"/>
  <c r="AW17" i="6" s="1"/>
  <c r="AV18" i="6" a="1"/>
  <c r="AV18" i="6" s="1"/>
  <c r="AH19" i="6" a="1"/>
  <c r="AH19" i="6" s="1"/>
  <c r="W20" i="6" a="1"/>
  <c r="W20" i="6" s="1"/>
  <c r="AZ20" i="6" a="1"/>
  <c r="AZ20" i="6" s="1"/>
  <c r="Y21" i="6" a="1"/>
  <c r="Y21" i="6" s="1"/>
  <c r="F22" i="6" a="1"/>
  <c r="F22" i="6" s="1"/>
  <c r="K23" i="6" a="1"/>
  <c r="K23" i="6" s="1"/>
  <c r="AR23" i="6" a="1"/>
  <c r="AR23" i="6" s="1"/>
  <c r="AR24" i="6" a="1"/>
  <c r="AR24" i="6" s="1"/>
  <c r="L25" i="6" a="1"/>
  <c r="L25" i="6" s="1"/>
  <c r="X25" i="6" a="1"/>
  <c r="X25" i="6" s="1"/>
  <c r="K26" i="6" a="1"/>
  <c r="K26" i="6" s="1"/>
  <c r="X26" i="6" a="1"/>
  <c r="X26" i="6" s="1"/>
  <c r="AM26" i="6" a="1"/>
  <c r="AM26" i="6" s="1"/>
  <c r="H27" i="6" a="1"/>
  <c r="H27" i="6" s="1"/>
  <c r="R27" i="6" a="1"/>
  <c r="R27" i="6" s="1"/>
  <c r="AJ27" i="6" a="1"/>
  <c r="AJ27" i="6" s="1"/>
  <c r="T28" i="6" a="1"/>
  <c r="T28" i="6" s="1"/>
  <c r="AM28" i="6" a="1"/>
  <c r="AM28" i="6" s="1"/>
  <c r="T29" i="6" a="1"/>
  <c r="T29" i="6" s="1"/>
  <c r="AA29" i="6" a="1"/>
  <c r="AA29" i="6" s="1"/>
  <c r="AN29" i="6" a="1"/>
  <c r="AN29" i="6" s="1"/>
  <c r="AU29" i="6" a="1"/>
  <c r="AU29" i="6" s="1"/>
  <c r="L30" i="6" a="1"/>
  <c r="L30" i="6" s="1"/>
  <c r="R30" i="6" a="1"/>
  <c r="R30" i="6" s="1"/>
  <c r="Y30" i="6" a="1"/>
  <c r="Y30" i="6" s="1"/>
  <c r="AF30" i="6" a="1"/>
  <c r="AF30" i="6" s="1"/>
  <c r="AL30" i="6" a="1"/>
  <c r="AL30" i="6" s="1"/>
  <c r="AS30" i="6" a="1"/>
  <c r="AS30" i="6" s="1"/>
  <c r="AY30" i="6" a="1"/>
  <c r="AY30" i="6" s="1"/>
  <c r="J31" i="6" a="1"/>
  <c r="J31" i="6" s="1"/>
  <c r="Q31" i="6" a="1"/>
  <c r="Q31" i="6" s="1"/>
  <c r="W31" i="6" a="1"/>
  <c r="W31" i="6" s="1"/>
  <c r="AK31" i="6" a="1"/>
  <c r="AK31" i="6" s="1"/>
  <c r="AQ31" i="6" a="1"/>
  <c r="AQ31" i="6" s="1"/>
  <c r="AX31" i="6" a="1"/>
  <c r="AX31" i="6" s="1"/>
  <c r="H32" i="6" a="1"/>
  <c r="H32" i="6" s="1"/>
  <c r="AH32" i="6" a="1"/>
  <c r="AH32" i="6" s="1"/>
  <c r="AN32" i="6" a="1"/>
  <c r="AN32" i="6" s="1"/>
  <c r="AU32" i="6" a="1"/>
  <c r="AU32" i="6" s="1"/>
  <c r="E33" i="6" a="1"/>
  <c r="E33" i="6" s="1"/>
  <c r="P33" i="6" a="1"/>
  <c r="P33" i="6" s="1"/>
  <c r="V33" i="6" a="1"/>
  <c r="V33" i="6" s="1"/>
  <c r="AC33" i="6" a="1"/>
  <c r="AC33" i="6" s="1"/>
  <c r="AI33" i="6" a="1"/>
  <c r="AI33" i="6" s="1"/>
  <c r="AO33" i="6" a="1"/>
  <c r="AO33" i="6" s="1"/>
  <c r="AU33" i="6" a="1"/>
  <c r="AU33" i="6" s="1"/>
  <c r="E34" i="6" a="1"/>
  <c r="E34" i="6" s="1"/>
  <c r="L34" i="6" a="1"/>
  <c r="L34" i="6" s="1"/>
  <c r="X34" i="6" a="1"/>
  <c r="X34" i="6" s="1"/>
  <c r="AD34" i="6" a="1"/>
  <c r="AD34" i="6" s="1"/>
  <c r="AJ34" i="6" a="1"/>
  <c r="AJ34" i="6" s="1"/>
  <c r="AP34" i="6" a="1"/>
  <c r="AP34" i="6" s="1"/>
  <c r="R35" i="6" a="1"/>
  <c r="R35" i="6" s="1"/>
  <c r="X35" i="6" a="1"/>
  <c r="X35" i="6" s="1"/>
  <c r="AD35" i="6" a="1"/>
  <c r="AD35" i="6" s="1"/>
  <c r="AJ35" i="6" a="1"/>
  <c r="AJ35" i="6" s="1"/>
  <c r="AP35" i="6" a="1"/>
  <c r="AP35" i="6" s="1"/>
  <c r="F36" i="6" a="1"/>
  <c r="F36" i="6" s="1"/>
  <c r="F9" i="6"/>
  <c r="AV13" i="6" a="1"/>
  <c r="AV13" i="6" s="1"/>
  <c r="AH14" i="6" a="1"/>
  <c r="AH14" i="6" s="1"/>
  <c r="AG15" i="6" a="1"/>
  <c r="AG15" i="6" s="1"/>
  <c r="AF16" i="6" a="1"/>
  <c r="AF16" i="6" s="1"/>
  <c r="R17" i="6" a="1"/>
  <c r="R17" i="6" s="1"/>
  <c r="Q18" i="6" a="1"/>
  <c r="Q18" i="6" s="1"/>
  <c r="P19" i="6" a="1"/>
  <c r="P19" i="6" s="1"/>
  <c r="AX19" i="6" a="1"/>
  <c r="AX19" i="6" s="1"/>
  <c r="N21" i="6" a="1"/>
  <c r="N21" i="6" s="1"/>
  <c r="AI21" i="6" a="1"/>
  <c r="AI21" i="6" s="1"/>
  <c r="P22" i="6" a="1"/>
  <c r="P22" i="6" s="1"/>
  <c r="AT22" i="6" a="1"/>
  <c r="AT22" i="6" s="1"/>
  <c r="W23" i="6" a="1"/>
  <c r="W23" i="6" s="1"/>
  <c r="E24" i="6" a="1"/>
  <c r="E24" i="6" s="1"/>
  <c r="U24" i="6" a="1"/>
  <c r="U24" i="6" s="1"/>
  <c r="AW24" i="6" a="1"/>
  <c r="AW24" i="6" s="1"/>
  <c r="Q25" i="6" a="1"/>
  <c r="Q25" i="6" s="1"/>
  <c r="AT25" i="6" a="1"/>
  <c r="AT25" i="6" s="1"/>
  <c r="Q26" i="6" a="1"/>
  <c r="Q26" i="6" s="1"/>
  <c r="AS26" i="6" a="1"/>
  <c r="AS26" i="6" s="1"/>
  <c r="M27" i="6" a="1"/>
  <c r="M27" i="6" s="1"/>
  <c r="AP27" i="6" a="1"/>
  <c r="AP27" i="6" s="1"/>
  <c r="L28" i="6" a="1"/>
  <c r="L28" i="6" s="1"/>
  <c r="P29" i="6" a="1"/>
  <c r="P29" i="6" s="1"/>
  <c r="V29" i="6" a="1"/>
  <c r="V29" i="6" s="1"/>
  <c r="AD29" i="6" a="1"/>
  <c r="AD29" i="6" s="1"/>
  <c r="AJ29" i="6" a="1"/>
  <c r="AJ29" i="6" s="1"/>
  <c r="AX29" i="6" a="1"/>
  <c r="AX29" i="6" s="1"/>
  <c r="U30" i="6" a="1"/>
  <c r="U30" i="6" s="1"/>
  <c r="AA30" i="6" a="1"/>
  <c r="AA30" i="6" s="1"/>
  <c r="AI30" i="6" a="1"/>
  <c r="AI30" i="6" s="1"/>
  <c r="AN30" i="6" a="1"/>
  <c r="AN30" i="6" s="1"/>
  <c r="AU30" i="6" a="1"/>
  <c r="AU30" i="6" s="1"/>
  <c r="F31" i="6" a="1"/>
  <c r="F31" i="6" s="1"/>
  <c r="L31" i="6" a="1"/>
  <c r="L31" i="6" s="1"/>
  <c r="Z31" i="6" a="1"/>
  <c r="Z31" i="6" s="1"/>
  <c r="AG31" i="6" a="1"/>
  <c r="AG31" i="6" s="1"/>
  <c r="AT31" i="6" a="1"/>
  <c r="AT31" i="6" s="1"/>
  <c r="AZ31" i="6" a="1"/>
  <c r="AZ31" i="6" s="1"/>
  <c r="K32" i="6" a="1"/>
  <c r="K32" i="6" s="1"/>
  <c r="Q32" i="6" a="1"/>
  <c r="Q32" i="6" s="1"/>
  <c r="V32" i="6" a="1"/>
  <c r="V32" i="6" s="1"/>
  <c r="AC32" i="6" a="1"/>
  <c r="AC32" i="6" s="1"/>
  <c r="AJ32" i="6" a="1"/>
  <c r="AJ32" i="6" s="1"/>
  <c r="AQ32" i="6" a="1"/>
  <c r="AQ32" i="6" s="1"/>
  <c r="G33" i="6" a="1"/>
  <c r="G33" i="6" s="1"/>
  <c r="L33" i="6" a="1"/>
  <c r="L33" i="6" s="1"/>
  <c r="R33" i="6" a="1"/>
  <c r="R33" i="6" s="1"/>
  <c r="Y33" i="6" a="1"/>
  <c r="Y33" i="6" s="1"/>
  <c r="AE33" i="6" a="1"/>
  <c r="AE33" i="6" s="1"/>
  <c r="AK33" i="6" a="1"/>
  <c r="AK33" i="6" s="1"/>
  <c r="AQ33" i="6" a="1"/>
  <c r="AQ33" i="6" s="1"/>
  <c r="G34" i="6" a="1"/>
  <c r="G34" i="6" s="1"/>
  <c r="N34" i="6" a="1"/>
  <c r="N34" i="6" s="1"/>
  <c r="T34" i="6" a="1"/>
  <c r="T34" i="6" s="1"/>
  <c r="Z34" i="6" a="1"/>
  <c r="Z34" i="6" s="1"/>
  <c r="AL34" i="6" a="1"/>
  <c r="AL34" i="6" s="1"/>
  <c r="AX34" i="6" a="1"/>
  <c r="AX34" i="6" s="1"/>
  <c r="H35" i="6" a="1"/>
  <c r="H35" i="6" s="1"/>
  <c r="O35" i="6" a="1"/>
  <c r="O35" i="6" s="1"/>
  <c r="Z35" i="6" a="1"/>
  <c r="Z35" i="6" s="1"/>
  <c r="AL35" i="6" a="1"/>
  <c r="AL35" i="6" s="1"/>
  <c r="AX35" i="6" a="1"/>
  <c r="AX35" i="6" s="1"/>
  <c r="I36" i="6" a="1"/>
  <c r="I36" i="6" s="1"/>
  <c r="O36" i="6" a="1"/>
  <c r="O36" i="6" s="1"/>
  <c r="U9" i="6"/>
  <c r="Q16" i="6" a="1"/>
  <c r="Q16" i="6" s="1"/>
  <c r="R18" i="6" a="1"/>
  <c r="R18" i="6" s="1"/>
  <c r="M20" i="6" a="1"/>
  <c r="M20" i="6" s="1"/>
  <c r="O21" i="6" a="1"/>
  <c r="O21" i="6" s="1"/>
  <c r="AX24" i="6" a="1"/>
  <c r="AX24" i="6" s="1"/>
  <c r="AH25" i="6" a="1"/>
  <c r="AH25" i="6" s="1"/>
  <c r="AT26" i="6" a="1"/>
  <c r="AT26" i="6" s="1"/>
  <c r="AC27" i="6" a="1"/>
  <c r="AC27" i="6" s="1"/>
  <c r="M28" i="6" a="1"/>
  <c r="M28" i="6" s="1"/>
  <c r="AU28" i="6" a="1"/>
  <c r="AU28" i="6" s="1"/>
  <c r="W29" i="6" a="1"/>
  <c r="W29" i="6" s="1"/>
  <c r="AK29" i="6" a="1"/>
  <c r="AK29" i="6" s="1"/>
  <c r="AY29" i="6" a="1"/>
  <c r="AY29" i="6" s="1"/>
  <c r="O30" i="6" a="1"/>
  <c r="O30" i="6" s="1"/>
  <c r="AB30" i="6" a="1"/>
  <c r="AB30" i="6" s="1"/>
  <c r="AO30" i="6" a="1"/>
  <c r="AO30" i="6" s="1"/>
  <c r="G31" i="6" a="1"/>
  <c r="G31" i="6" s="1"/>
  <c r="T31" i="6" a="1"/>
  <c r="T31" i="6" s="1"/>
  <c r="AU31" i="6" a="1"/>
  <c r="AU31" i="6" s="1"/>
  <c r="L32" i="6" a="1"/>
  <c r="L32" i="6" s="1"/>
  <c r="W32" i="6" a="1"/>
  <c r="W32" i="6" s="1"/>
  <c r="AK32" i="6" a="1"/>
  <c r="AK32" i="6" s="1"/>
  <c r="AX32" i="6" a="1"/>
  <c r="AX32" i="6" s="1"/>
  <c r="M33" i="6" a="1"/>
  <c r="M33" i="6" s="1"/>
  <c r="Z33" i="6" a="1"/>
  <c r="Z33" i="6" s="1"/>
  <c r="AL33" i="6" a="1"/>
  <c r="AL33" i="6" s="1"/>
  <c r="AX33" i="6" a="1"/>
  <c r="AX33" i="6" s="1"/>
  <c r="O34" i="6" a="1"/>
  <c r="O34" i="6" s="1"/>
  <c r="AA34" i="6" a="1"/>
  <c r="AA34" i="6" s="1"/>
  <c r="AM34" i="6" a="1"/>
  <c r="AM34" i="6" s="1"/>
  <c r="AY34" i="6" a="1"/>
  <c r="AY34" i="6" s="1"/>
  <c r="P35" i="6" a="1"/>
  <c r="P35" i="6" s="1"/>
  <c r="AA35" i="6" a="1"/>
  <c r="AA35" i="6" s="1"/>
  <c r="AM35" i="6" a="1"/>
  <c r="AM35" i="6" s="1"/>
  <c r="AY35" i="6" a="1"/>
  <c r="AY35" i="6" s="1"/>
  <c r="P36" i="6" a="1"/>
  <c r="P36" i="6" s="1"/>
  <c r="V36" i="6" a="1"/>
  <c r="V36" i="6" s="1"/>
  <c r="AC36" i="6" a="1"/>
  <c r="AC36" i="6" s="1"/>
  <c r="AI36" i="6" a="1"/>
  <c r="AI36" i="6" s="1"/>
  <c r="AO36" i="6" a="1"/>
  <c r="AO36" i="6" s="1"/>
  <c r="AU36" i="6" a="1"/>
  <c r="AU36" i="6" s="1"/>
  <c r="E37" i="6" a="1"/>
  <c r="E37" i="6" s="1"/>
  <c r="K37" i="6" a="1"/>
  <c r="K37" i="6" s="1"/>
  <c r="Q37" i="6" a="1"/>
  <c r="Q37" i="6" s="1"/>
  <c r="W37" i="6" a="1"/>
  <c r="W37" i="6" s="1"/>
  <c r="AC37" i="6" a="1"/>
  <c r="AC37" i="6" s="1"/>
  <c r="AI37" i="6" a="1"/>
  <c r="AI37" i="6" s="1"/>
  <c r="AN37" i="6" a="1"/>
  <c r="AN37" i="6" s="1"/>
  <c r="G9" i="6"/>
  <c r="R16" i="6" a="1"/>
  <c r="R16" i="6" s="1"/>
  <c r="AG18" i="6" a="1"/>
  <c r="AG18" i="6" s="1"/>
  <c r="N20" i="6" a="1"/>
  <c r="N20" i="6" s="1"/>
  <c r="X21" i="6" a="1"/>
  <c r="X21" i="6" s="1"/>
  <c r="AG23" i="6" a="1"/>
  <c r="AG23" i="6" s="1"/>
  <c r="AA24" i="6" a="1"/>
  <c r="AA24" i="6" s="1"/>
  <c r="F25" i="6" a="1"/>
  <c r="F25" i="6" s="1"/>
  <c r="V26" i="6" a="1"/>
  <c r="V26" i="6" s="1"/>
  <c r="AY26" i="6" a="1"/>
  <c r="AY26" i="6" s="1"/>
  <c r="R28" i="6" a="1"/>
  <c r="R28" i="6" s="1"/>
  <c r="E29" i="6" a="1"/>
  <c r="E29" i="6" s="1"/>
  <c r="Y29" i="6" a="1"/>
  <c r="Y29" i="6" s="1"/>
  <c r="AM29" i="6" a="1"/>
  <c r="AM29" i="6" s="1"/>
  <c r="AZ29" i="6" a="1"/>
  <c r="AZ29" i="6" s="1"/>
  <c r="Q30" i="6" a="1"/>
  <c r="Q30" i="6" s="1"/>
  <c r="AD30" i="6" a="1"/>
  <c r="AD30" i="6" s="1"/>
  <c r="AQ30" i="6" a="1"/>
  <c r="AQ30" i="6" s="1"/>
  <c r="H31" i="6" a="1"/>
  <c r="H31" i="6" s="1"/>
  <c r="AI31" i="6" a="1"/>
  <c r="AI31" i="6" s="1"/>
  <c r="AV31" i="6" a="1"/>
  <c r="AV31" i="6" s="1"/>
  <c r="Y32" i="6" a="1"/>
  <c r="Y32" i="6" s="1"/>
  <c r="AL32" i="6" a="1"/>
  <c r="AL32" i="6" s="1"/>
  <c r="AY32" i="6" a="1"/>
  <c r="AY32" i="6" s="1"/>
  <c r="O33" i="6" a="1"/>
  <c r="O33" i="6" s="1"/>
  <c r="AA33" i="6" a="1"/>
  <c r="AA33" i="6" s="1"/>
  <c r="AM33" i="6" a="1"/>
  <c r="AM33" i="6" s="1"/>
  <c r="AO34" i="6" a="1"/>
  <c r="AO34" i="6" s="1"/>
  <c r="Q35" i="6" a="1"/>
  <c r="Q35" i="6" s="1"/>
  <c r="AO35" i="6" a="1"/>
  <c r="AO35" i="6" s="1"/>
  <c r="E36" i="6" a="1"/>
  <c r="E36" i="6" s="1"/>
  <c r="Q36" i="6" a="1"/>
  <c r="Q36" i="6" s="1"/>
  <c r="W36" i="6" a="1"/>
  <c r="W36" i="6" s="1"/>
  <c r="AD36" i="6" a="1"/>
  <c r="AD36" i="6" s="1"/>
  <c r="AJ36" i="6" a="1"/>
  <c r="AJ36" i="6" s="1"/>
  <c r="AV36" i="6" a="1"/>
  <c r="AV36" i="6" s="1"/>
  <c r="L37" i="6" a="1"/>
  <c r="L37" i="6" s="1"/>
  <c r="X37" i="6" a="1"/>
  <c r="X37" i="6" s="1"/>
  <c r="AD37" i="6" a="1"/>
  <c r="AD37" i="6" s="1"/>
  <c r="AJ37" i="6" a="1"/>
  <c r="AJ37" i="6" s="1"/>
  <c r="AT37" i="6" a="1"/>
  <c r="AT37" i="6" s="1"/>
  <c r="AZ37" i="6" a="1"/>
  <c r="AZ37" i="6" s="1"/>
  <c r="I38" i="6" a="1"/>
  <c r="I38" i="6" s="1"/>
  <c r="O38" i="6" a="1"/>
  <c r="O38" i="6" s="1"/>
  <c r="Z38" i="6" a="1"/>
  <c r="Z38" i="6" s="1"/>
  <c r="AK38" i="6" a="1"/>
  <c r="AK38" i="6" s="1"/>
  <c r="G39" i="6" a="1"/>
  <c r="G39" i="6" s="1"/>
  <c r="R39" i="6" a="1"/>
  <c r="R39" i="6" s="1"/>
  <c r="AD39" i="6" a="1"/>
  <c r="AD39" i="6" s="1"/>
  <c r="AJ39" i="6" a="1"/>
  <c r="AJ39" i="6" s="1"/>
  <c r="AP39" i="6" a="1"/>
  <c r="AP39" i="6" s="1"/>
  <c r="E40" i="6" a="1"/>
  <c r="E40" i="6" s="1"/>
  <c r="W40" i="6" a="1"/>
  <c r="W40" i="6" s="1"/>
  <c r="AH40" i="6" a="1"/>
  <c r="AH40" i="6" s="1"/>
  <c r="AT40" i="6" a="1"/>
  <c r="AT40" i="6" s="1"/>
  <c r="AZ40" i="6" a="1"/>
  <c r="AZ40" i="6" s="1"/>
  <c r="K41" i="6" a="1"/>
  <c r="K41" i="6" s="1"/>
  <c r="W41" i="6" a="1"/>
  <c r="W41" i="6" s="1"/>
  <c r="AD41" i="6" a="1"/>
  <c r="AD41" i="6" s="1"/>
  <c r="AJ41" i="6" a="1"/>
  <c r="AJ41" i="6" s="1"/>
  <c r="AQ41" i="6" a="1"/>
  <c r="AQ41" i="6" s="1"/>
  <c r="G42" i="6" a="1"/>
  <c r="G42" i="6" s="1"/>
  <c r="N42" i="6" a="1"/>
  <c r="N42" i="6" s="1"/>
  <c r="T42" i="6" a="1"/>
  <c r="T42" i="6" s="1"/>
  <c r="AA42" i="6" a="1"/>
  <c r="AA42" i="6" s="1"/>
  <c r="AM42" i="6" a="1"/>
  <c r="AM42" i="6" s="1"/>
  <c r="AT42" i="6" a="1"/>
  <c r="AT42" i="6" s="1"/>
  <c r="AY42" i="6" a="1"/>
  <c r="AY42" i="6" s="1"/>
  <c r="I43" i="6" a="1"/>
  <c r="I43" i="6" s="1"/>
  <c r="AG13" i="6" a="1"/>
  <c r="AG13" i="6" s="1"/>
  <c r="P17" i="6" a="1"/>
  <c r="P17" i="6" s="1"/>
  <c r="AW18" i="6" a="1"/>
  <c r="AW18" i="6" s="1"/>
  <c r="X20" i="6" a="1"/>
  <c r="X20" i="6" s="1"/>
  <c r="AJ22" i="6" a="1"/>
  <c r="AJ22" i="6" s="1"/>
  <c r="AF24" i="6" a="1"/>
  <c r="AF24" i="6" s="1"/>
  <c r="AO25" i="6" a="1"/>
  <c r="AO25" i="6" s="1"/>
  <c r="AK27" i="6" a="1"/>
  <c r="AK27" i="6" s="1"/>
  <c r="Y28" i="6" a="1"/>
  <c r="Y28" i="6" s="1"/>
  <c r="K29" i="6" a="1"/>
  <c r="K29" i="6" s="1"/>
  <c r="AB29" i="6" a="1"/>
  <c r="AB29" i="6" s="1"/>
  <c r="AO29" i="6" a="1"/>
  <c r="AO29" i="6" s="1"/>
  <c r="F30" i="6" a="1"/>
  <c r="F30" i="6" s="1"/>
  <c r="S30" i="6" a="1"/>
  <c r="S30" i="6" s="1"/>
  <c r="AG30" i="6" a="1"/>
  <c r="AG30" i="6" s="1"/>
  <c r="AT30" i="6" a="1"/>
  <c r="AT30" i="6" s="1"/>
  <c r="X31" i="6" a="1"/>
  <c r="X31" i="6" s="1"/>
  <c r="AL31" i="6" a="1"/>
  <c r="AL31" i="6" s="1"/>
  <c r="AY31" i="6" a="1"/>
  <c r="AY31" i="6" s="1"/>
  <c r="O32" i="6" a="1"/>
  <c r="O32" i="6" s="1"/>
  <c r="AA32" i="6" a="1"/>
  <c r="AA32" i="6" s="1"/>
  <c r="AO32" i="6" a="1"/>
  <c r="AO32" i="6" s="1"/>
  <c r="F33" i="6" a="1"/>
  <c r="F33" i="6" s="1"/>
  <c r="Q33" i="6" a="1"/>
  <c r="Q33" i="6" s="1"/>
  <c r="AD33" i="6" a="1"/>
  <c r="AD33" i="6" s="1"/>
  <c r="AP33" i="6" a="1"/>
  <c r="AP33" i="6" s="1"/>
  <c r="R34" i="6" a="1"/>
  <c r="R34" i="6" s="1"/>
  <c r="AE34" i="6" a="1"/>
  <c r="AE34" i="6" s="1"/>
  <c r="AQ34" i="6" a="1"/>
  <c r="AQ34" i="6" s="1"/>
  <c r="F35" i="6" a="1"/>
  <c r="F35" i="6" s="1"/>
  <c r="S35" i="6" a="1"/>
  <c r="S35" i="6" s="1"/>
  <c r="AE35" i="6" a="1"/>
  <c r="AE35" i="6" s="1"/>
  <c r="AQ35" i="6" a="1"/>
  <c r="AQ35" i="6" s="1"/>
  <c r="G36" i="6" a="1"/>
  <c r="G36" i="6" s="1"/>
  <c r="R36" i="6" a="1"/>
  <c r="R36" i="6" s="1"/>
  <c r="X36" i="6" a="1"/>
  <c r="X36" i="6" s="1"/>
  <c r="AE36" i="6" a="1"/>
  <c r="AE36" i="6" s="1"/>
  <c r="AP36" i="6" a="1"/>
  <c r="AP36" i="6" s="1"/>
  <c r="F37" i="6" a="1"/>
  <c r="F37" i="6" s="1"/>
  <c r="R37" i="6" a="1"/>
  <c r="R37" i="6" s="1"/>
  <c r="Y37" i="6" a="1"/>
  <c r="Y37" i="6" s="1"/>
  <c r="AE37" i="6" a="1"/>
  <c r="AE37" i="6" s="1"/>
  <c r="AO37" i="6" a="1"/>
  <c r="AO37" i="6" s="1"/>
  <c r="AU37" i="6" a="1"/>
  <c r="AU37" i="6" s="1"/>
  <c r="J38" i="6" a="1"/>
  <c r="J38" i="6" s="1"/>
  <c r="U38" i="6" a="1"/>
  <c r="U38" i="6" s="1"/>
  <c r="AA38" i="6" a="1"/>
  <c r="AA38" i="6" s="1"/>
  <c r="AF38" i="6" a="1"/>
  <c r="AF38" i="6" s="1"/>
  <c r="AL38" i="6" a="1"/>
  <c r="AL38" i="6" s="1"/>
  <c r="AR38" i="6" a="1"/>
  <c r="AR38" i="6" s="1"/>
  <c r="AW38" i="6" a="1"/>
  <c r="AW38" i="6" s="1"/>
  <c r="H39" i="6" a="1"/>
  <c r="H39" i="6" s="1"/>
  <c r="M39" i="6" a="1"/>
  <c r="M39" i="6" s="1"/>
  <c r="S39" i="6" a="1"/>
  <c r="S39" i="6" s="1"/>
  <c r="Y39" i="6" a="1"/>
  <c r="Y39" i="6" s="1"/>
  <c r="AE39" i="6" a="1"/>
  <c r="AE39" i="6" s="1"/>
  <c r="AQ39" i="6" a="1"/>
  <c r="AQ39" i="6" s="1"/>
  <c r="AV39" i="6" a="1"/>
  <c r="AV39" i="6" s="1"/>
  <c r="F40" i="6" a="1"/>
  <c r="F40" i="6" s="1"/>
  <c r="L40" i="6" a="1"/>
  <c r="L40" i="6" s="1"/>
  <c r="Q40" i="6" a="1"/>
  <c r="Q40" i="6" s="1"/>
  <c r="X40" i="6" a="1"/>
  <c r="X40" i="6" s="1"/>
  <c r="AC40" i="6" a="1"/>
  <c r="AC40" i="6" s="1"/>
  <c r="AI40" i="6" a="1"/>
  <c r="AI40" i="6" s="1"/>
  <c r="AO40" i="6" a="1"/>
  <c r="AO40" i="6" s="1"/>
  <c r="AU40" i="6" a="1"/>
  <c r="AU40" i="6" s="1"/>
  <c r="Q41" i="6" a="1"/>
  <c r="Q41" i="6" s="1"/>
  <c r="X41" i="6" a="1"/>
  <c r="X41" i="6" s="1"/>
  <c r="AE41" i="6" a="1"/>
  <c r="AE41" i="6" s="1"/>
  <c r="AW41" i="6" a="1"/>
  <c r="AW41" i="6" s="1"/>
  <c r="H42" i="6" a="1"/>
  <c r="H42" i="6" s="1"/>
  <c r="O42" i="6" a="1"/>
  <c r="O42" i="6" s="1"/>
  <c r="AG42" i="6" a="1"/>
  <c r="AG42" i="6" s="1"/>
  <c r="AN42" i="6" a="1"/>
  <c r="AN42" i="6" s="1"/>
  <c r="AZ42" i="6" a="1"/>
  <c r="AZ42" i="6" s="1"/>
  <c r="AH13" i="6" a="1"/>
  <c r="AH13" i="6" s="1"/>
  <c r="Q17" i="6" a="1"/>
  <c r="Q17" i="6" s="1"/>
  <c r="AX18" i="6" a="1"/>
  <c r="AX18" i="6" s="1"/>
  <c r="AG20" i="6" a="1"/>
  <c r="AG20" i="6" s="1"/>
  <c r="AH21" i="6" a="1"/>
  <c r="AH21" i="6" s="1"/>
  <c r="AZ23" i="6" a="1"/>
  <c r="AZ23" i="6" s="1"/>
  <c r="AG24" i="6" a="1"/>
  <c r="AG24" i="6" s="1"/>
  <c r="M25" i="6" a="1"/>
  <c r="M25" i="6" s="1"/>
  <c r="AB26" i="6" a="1"/>
  <c r="AB26" i="6" s="1"/>
  <c r="I27" i="6" a="1"/>
  <c r="I27" i="6" s="1"/>
  <c r="AO27" i="6" a="1"/>
  <c r="AO27" i="6" s="1"/>
  <c r="Z28" i="6" a="1"/>
  <c r="Z28" i="6" s="1"/>
  <c r="L29" i="6" a="1"/>
  <c r="L29" i="6" s="1"/>
  <c r="AC29" i="6" a="1"/>
  <c r="AC29" i="6" s="1"/>
  <c r="AP29" i="6" a="1"/>
  <c r="AP29" i="6" s="1"/>
  <c r="G30" i="6" a="1"/>
  <c r="G30" i="6" s="1"/>
  <c r="T30" i="6" a="1"/>
  <c r="T30" i="6" s="1"/>
  <c r="AH30" i="6" a="1"/>
  <c r="AH30" i="6" s="1"/>
  <c r="K31" i="6" a="1"/>
  <c r="K31" i="6" s="1"/>
  <c r="Y31" i="6" a="1"/>
  <c r="Y31" i="6" s="1"/>
  <c r="AM31" i="6" a="1"/>
  <c r="AM31" i="6" s="1"/>
  <c r="P32" i="6" a="1"/>
  <c r="P32" i="6" s="1"/>
  <c r="AB32" i="6" a="1"/>
  <c r="AB32" i="6" s="1"/>
  <c r="AP32" i="6" a="1"/>
  <c r="AP32" i="6" s="1"/>
  <c r="F34" i="6" a="1"/>
  <c r="F34" i="6" s="1"/>
  <c r="S34" i="6" a="1"/>
  <c r="S34" i="6" s="1"/>
  <c r="AF34" i="6" a="1"/>
  <c r="AF34" i="6" s="1"/>
  <c r="AR34" i="6" a="1"/>
  <c r="AR34" i="6" s="1"/>
  <c r="G35" i="6" a="1"/>
  <c r="G35" i="6" s="1"/>
  <c r="T35" i="6" a="1"/>
  <c r="T35" i="6" s="1"/>
  <c r="AF35" i="6" a="1"/>
  <c r="AF35" i="6" s="1"/>
  <c r="AR35" i="6" a="1"/>
  <c r="AR35" i="6" s="1"/>
  <c r="H36" i="6" a="1"/>
  <c r="H36" i="6" s="1"/>
  <c r="S36" i="6" a="1"/>
  <c r="S36" i="6" s="1"/>
  <c r="Y36" i="6" a="1"/>
  <c r="Y36" i="6" s="1"/>
  <c r="AF36" i="6" a="1"/>
  <c r="AF36" i="6" s="1"/>
  <c r="AK36" i="6" a="1"/>
  <c r="AK36" i="6" s="1"/>
  <c r="AQ36" i="6" a="1"/>
  <c r="AQ36" i="6" s="1"/>
  <c r="AW36" i="6" a="1"/>
  <c r="AW36" i="6" s="1"/>
  <c r="G37" i="6" a="1"/>
  <c r="G37" i="6" s="1"/>
  <c r="M37" i="6" a="1"/>
  <c r="M37" i="6" s="1"/>
  <c r="S37" i="6" a="1"/>
  <c r="S37" i="6" s="1"/>
  <c r="AF37" i="6" a="1"/>
  <c r="AF37" i="6" s="1"/>
  <c r="AK37" i="6" a="1"/>
  <c r="AK37" i="6" s="1"/>
  <c r="AP37" i="6" a="1"/>
  <c r="AP37" i="6" s="1"/>
  <c r="E38" i="6" a="1"/>
  <c r="E38" i="6" s="1"/>
  <c r="K38" i="6" a="1"/>
  <c r="K38" i="6" s="1"/>
  <c r="P38" i="6" a="1"/>
  <c r="P38" i="6" s="1"/>
  <c r="V38" i="6" a="1"/>
  <c r="V38" i="6" s="1"/>
  <c r="AM38" i="6" a="1"/>
  <c r="AM38" i="6" s="1"/>
  <c r="AX38" i="6" a="1"/>
  <c r="AX38" i="6" s="1"/>
  <c r="N39" i="6" a="1"/>
  <c r="N39" i="6" s="1"/>
  <c r="T39" i="6" a="1"/>
  <c r="T39" i="6" s="1"/>
  <c r="Z39" i="6" a="1"/>
  <c r="Z39" i="6" s="1"/>
  <c r="AK39" i="6" a="1"/>
  <c r="AK39" i="6" s="1"/>
  <c r="G40" i="6" a="1"/>
  <c r="G40" i="6" s="1"/>
  <c r="R40" i="6" a="1"/>
  <c r="R40" i="6" s="1"/>
  <c r="AD40" i="6" a="1"/>
  <c r="AD40" i="6" s="1"/>
  <c r="AJ40" i="6" a="1"/>
  <c r="AJ40" i="6" s="1"/>
  <c r="AP40" i="6" a="1"/>
  <c r="AP40" i="6" s="1"/>
  <c r="E41" i="6" a="1"/>
  <c r="E41" i="6" s="1"/>
  <c r="L41" i="6" a="1"/>
  <c r="L41" i="6" s="1"/>
  <c r="R41" i="6" a="1"/>
  <c r="R41" i="6" s="1"/>
  <c r="Y41" i="6" a="1"/>
  <c r="Y41" i="6" s="1"/>
  <c r="AK41" i="6" a="1"/>
  <c r="AK41" i="6" s="1"/>
  <c r="AR41" i="6" a="1"/>
  <c r="AR41" i="6" s="1"/>
  <c r="AX41" i="6" a="1"/>
  <c r="AX41" i="6" s="1"/>
  <c r="I42" i="6" a="1"/>
  <c r="I42" i="6" s="1"/>
  <c r="U42" i="6" a="1"/>
  <c r="U42" i="6" s="1"/>
  <c r="AB42" i="6" a="1"/>
  <c r="AB42" i="6" s="1"/>
  <c r="AH42" i="6" a="1"/>
  <c r="AH42" i="6" s="1"/>
  <c r="AO42" i="6" a="1"/>
  <c r="AO42" i="6" s="1"/>
  <c r="AU42" i="6" a="1"/>
  <c r="AU42" i="6" s="1"/>
  <c r="E43" i="6" a="1"/>
  <c r="E43" i="6" s="1"/>
  <c r="AG14" i="6" a="1"/>
  <c r="AG14" i="6" s="1"/>
  <c r="AH17" i="6" a="1"/>
  <c r="AH17" i="6" s="1"/>
  <c r="AF19" i="6" a="1"/>
  <c r="AF19" i="6" s="1"/>
  <c r="AS21" i="6" a="1"/>
  <c r="AS21" i="6" s="1"/>
  <c r="I23" i="6" a="1"/>
  <c r="I23" i="6" s="1"/>
  <c r="K24" i="6" a="1"/>
  <c r="K24" i="6" s="1"/>
  <c r="AM24" i="6" a="1"/>
  <c r="AM24" i="6" s="1"/>
  <c r="V25" i="6" a="1"/>
  <c r="V25" i="6" s="1"/>
  <c r="E26" i="6" a="1"/>
  <c r="E26" i="6" s="1"/>
  <c r="AH26" i="6" a="1"/>
  <c r="AH26" i="6" s="1"/>
  <c r="Q27" i="6" a="1"/>
  <c r="Q27" i="6" s="1"/>
  <c r="AV27" i="6" a="1"/>
  <c r="AV27" i="6" s="1"/>
  <c r="AH28" i="6" a="1"/>
  <c r="AH28" i="6" s="1"/>
  <c r="S29" i="6" a="1"/>
  <c r="S29" i="6" s="1"/>
  <c r="AF29" i="6" a="1"/>
  <c r="AF29" i="6" s="1"/>
  <c r="AS29" i="6" a="1"/>
  <c r="AS29" i="6" s="1"/>
  <c r="J30" i="6" a="1"/>
  <c r="J30" i="6" s="1"/>
  <c r="AK30" i="6" a="1"/>
  <c r="AK30" i="6" s="1"/>
  <c r="O31" i="6" a="1"/>
  <c r="O31" i="6" s="1"/>
  <c r="AC31" i="6" a="1"/>
  <c r="AC31" i="6" s="1"/>
  <c r="AP31" i="6" a="1"/>
  <c r="AP31" i="6" s="1"/>
  <c r="F32" i="6" a="1"/>
  <c r="F32" i="6" s="1"/>
  <c r="AF32" i="6" a="1"/>
  <c r="AF32" i="6" s="1"/>
  <c r="I33" i="6" a="1"/>
  <c r="I33" i="6" s="1"/>
  <c r="T33" i="6" a="1"/>
  <c r="T33" i="6" s="1"/>
  <c r="AS33" i="6" a="1"/>
  <c r="AS33" i="6" s="1"/>
  <c r="J34" i="6" a="1"/>
  <c r="J34" i="6" s="1"/>
  <c r="V34" i="6" a="1"/>
  <c r="V34" i="6" s="1"/>
  <c r="AH34" i="6" a="1"/>
  <c r="AH34" i="6" s="1"/>
  <c r="AU34" i="6" a="1"/>
  <c r="AU34" i="6" s="1"/>
  <c r="K35" i="6" a="1"/>
  <c r="K35" i="6" s="1"/>
  <c r="V35" i="6" a="1"/>
  <c r="V35" i="6" s="1"/>
  <c r="AH35" i="6" a="1"/>
  <c r="AH35" i="6" s="1"/>
  <c r="AU35" i="6" a="1"/>
  <c r="AU35" i="6" s="1"/>
  <c r="K36" i="6" a="1"/>
  <c r="K36" i="6" s="1"/>
  <c r="AA36" i="6" a="1"/>
  <c r="AA36" i="6" s="1"/>
  <c r="AG36" i="6" a="1"/>
  <c r="AG36" i="6" s="1"/>
  <c r="AL36" i="6" a="1"/>
  <c r="AL36" i="6" s="1"/>
  <c r="AX36" i="6" a="1"/>
  <c r="AX36" i="6" s="1"/>
  <c r="I37" i="6" a="1"/>
  <c r="I37" i="6" s="1"/>
  <c r="O37" i="6" a="1"/>
  <c r="O37" i="6" s="1"/>
  <c r="U37" i="6" a="1"/>
  <c r="U37" i="6" s="1"/>
  <c r="AA37" i="6" a="1"/>
  <c r="AA37" i="6" s="1"/>
  <c r="AG37" i="6" a="1"/>
  <c r="AG37" i="6" s="1"/>
  <c r="AL37" i="6" a="1"/>
  <c r="AL37" i="6" s="1"/>
  <c r="G38" i="6" a="1"/>
  <c r="G38" i="6" s="1"/>
  <c r="L38" i="6" a="1"/>
  <c r="L38" i="6" s="1"/>
  <c r="Q38" i="6" a="1"/>
  <c r="Q38" i="6" s="1"/>
  <c r="AH38" i="6" a="1"/>
  <c r="AH38" i="6" s="1"/>
  <c r="AT38" i="6" a="1"/>
  <c r="AT38" i="6" s="1"/>
  <c r="AZ38" i="6" a="1"/>
  <c r="AZ38" i="6" s="1"/>
  <c r="J39" i="6" a="1"/>
  <c r="J39" i="6" s="1"/>
  <c r="U39" i="6" a="1"/>
  <c r="U39" i="6" s="1"/>
  <c r="AM39" i="6" a="1"/>
  <c r="AM39" i="6" s="1"/>
  <c r="AX39" i="6" a="1"/>
  <c r="AX39" i="6" s="1"/>
  <c r="N40" i="6" a="1"/>
  <c r="N40" i="6" s="1"/>
  <c r="T40" i="6" a="1"/>
  <c r="T40" i="6" s="1"/>
  <c r="Z40" i="6" a="1"/>
  <c r="Z40" i="6" s="1"/>
  <c r="AK40" i="6" a="1"/>
  <c r="AK40" i="6" s="1"/>
  <c r="G41" i="6" a="1"/>
  <c r="G41" i="6" s="1"/>
  <c r="N41" i="6" a="1"/>
  <c r="N41" i="6" s="1"/>
  <c r="T41" i="6" a="1"/>
  <c r="T41" i="6" s="1"/>
  <c r="AA41" i="6" a="1"/>
  <c r="AA41" i="6" s="1"/>
  <c r="AF14" i="6" a="1"/>
  <c r="AF14" i="6" s="1"/>
  <c r="AW19" i="6" a="1"/>
  <c r="AW19" i="6" s="1"/>
  <c r="AR26" i="6" a="1"/>
  <c r="AR26" i="6" s="1"/>
  <c r="AN28" i="6" a="1"/>
  <c r="AN28" i="6" s="1"/>
  <c r="AQ29" i="6" a="1"/>
  <c r="AQ29" i="6" s="1"/>
  <c r="R31" i="6" a="1"/>
  <c r="R31" i="6" s="1"/>
  <c r="E32" i="6" a="1"/>
  <c r="E32" i="6" s="1"/>
  <c r="W33" i="6" a="1"/>
  <c r="W33" i="6" s="1"/>
  <c r="H34" i="6" a="1"/>
  <c r="H34" i="6" s="1"/>
  <c r="Y35" i="6" a="1"/>
  <c r="Y35" i="6" s="1"/>
  <c r="AS36" i="6" a="1"/>
  <c r="AS36" i="6" s="1"/>
  <c r="N37" i="6" a="1"/>
  <c r="N37" i="6" s="1"/>
  <c r="AR37" i="6" a="1"/>
  <c r="AR37" i="6" s="1"/>
  <c r="R38" i="6" a="1"/>
  <c r="R38" i="6" s="1"/>
  <c r="AC38" i="6" a="1"/>
  <c r="AC38" i="6" s="1"/>
  <c r="AO38" i="6" a="1"/>
  <c r="AO38" i="6" s="1"/>
  <c r="P39" i="6" a="1"/>
  <c r="P39" i="6" s="1"/>
  <c r="AB39" i="6" a="1"/>
  <c r="AB39" i="6" s="1"/>
  <c r="AN39" i="6" a="1"/>
  <c r="AN39" i="6" s="1"/>
  <c r="R15" i="6" a="1"/>
  <c r="R15" i="6" s="1"/>
  <c r="AH20" i="6" a="1"/>
  <c r="AH20" i="6" s="1"/>
  <c r="V23" i="6" a="1"/>
  <c r="V23" i="6" s="1"/>
  <c r="AB25" i="6" a="1"/>
  <c r="AB25" i="6" s="1"/>
  <c r="AT28" i="6" a="1"/>
  <c r="AT28" i="6" s="1"/>
  <c r="AV29" i="6" a="1"/>
  <c r="AV29" i="6" s="1"/>
  <c r="S31" i="6" a="1"/>
  <c r="S31" i="6" s="1"/>
  <c r="I32" i="6" a="1"/>
  <c r="I32" i="6" s="1"/>
  <c r="AR32" i="6" a="1"/>
  <c r="AR32" i="6" s="1"/>
  <c r="X33" i="6" a="1"/>
  <c r="X33" i="6" s="1"/>
  <c r="AS34" i="6" a="1"/>
  <c r="AS34" i="6" s="1"/>
  <c r="M36" i="6" a="1"/>
  <c r="M36" i="6" s="1"/>
  <c r="AT36" i="6" a="1"/>
  <c r="AT36" i="6" s="1"/>
  <c r="P37" i="6" a="1"/>
  <c r="P37" i="6" s="1"/>
  <c r="H38" i="6" a="1"/>
  <c r="H38" i="6" s="1"/>
  <c r="S38" i="6" a="1"/>
  <c r="S38" i="6" s="1"/>
  <c r="AD38" i="6" a="1"/>
  <c r="AD38" i="6" s="1"/>
  <c r="AP38" i="6" a="1"/>
  <c r="AP38" i="6" s="1"/>
  <c r="E39" i="6" a="1"/>
  <c r="E39" i="6" s="1"/>
  <c r="AZ39" i="6" a="1"/>
  <c r="AZ39" i="6" s="1"/>
  <c r="AM40" i="6" a="1"/>
  <c r="AM40" i="6" s="1"/>
  <c r="AX40" i="6" a="1"/>
  <c r="AX40" i="6" s="1"/>
  <c r="AB41" i="6" a="1"/>
  <c r="AB41" i="6" s="1"/>
  <c r="AN41" i="6" a="1"/>
  <c r="AN41" i="6" s="1"/>
  <c r="AY41" i="6" a="1"/>
  <c r="AY41" i="6" s="1"/>
  <c r="L42" i="6" a="1"/>
  <c r="L42" i="6" s="1"/>
  <c r="W42" i="6" a="1"/>
  <c r="W42" i="6" s="1"/>
  <c r="AF42" i="6" a="1"/>
  <c r="AF42" i="6" s="1"/>
  <c r="AR42" i="6" a="1"/>
  <c r="AR42" i="6" s="1"/>
  <c r="F43" i="6" a="1"/>
  <c r="F43" i="6" s="1"/>
  <c r="R43" i="6" a="1"/>
  <c r="R43" i="6" s="1"/>
  <c r="W43" i="6" a="1"/>
  <c r="W43" i="6" s="1"/>
  <c r="AD43" i="6" a="1"/>
  <c r="AD43" i="6" s="1"/>
  <c r="AI43" i="6" a="1"/>
  <c r="AI43" i="6" s="1"/>
  <c r="AO43" i="6" a="1"/>
  <c r="AO43" i="6" s="1"/>
  <c r="AU43" i="6" a="1"/>
  <c r="AU43" i="6" s="1"/>
  <c r="K44" i="6" a="1"/>
  <c r="K44" i="6" s="1"/>
  <c r="P44" i="6" a="1"/>
  <c r="P44" i="6" s="1"/>
  <c r="W44" i="6" a="1"/>
  <c r="W44" i="6" s="1"/>
  <c r="AB44" i="6" a="1"/>
  <c r="AB44" i="6" s="1"/>
  <c r="AH44" i="6" a="1"/>
  <c r="AH44" i="6" s="1"/>
  <c r="AM44" i="6" a="1"/>
  <c r="AM44" i="6" s="1"/>
  <c r="AR44" i="6" a="1"/>
  <c r="AR44" i="6" s="1"/>
  <c r="AX44" i="6" a="1"/>
  <c r="AX44" i="6" s="1"/>
  <c r="G45" i="6" a="1"/>
  <c r="G45" i="6" s="1"/>
  <c r="L45" i="6" a="1"/>
  <c r="L45" i="6" s="1"/>
  <c r="R45" i="6" a="1"/>
  <c r="R45" i="6" s="1"/>
  <c r="W45" i="6" a="1"/>
  <c r="W45" i="6" s="1"/>
  <c r="AB45" i="6" a="1"/>
  <c r="AB45" i="6" s="1"/>
  <c r="AH45" i="6" a="1"/>
  <c r="AH45" i="6" s="1"/>
  <c r="AM45" i="6" a="1"/>
  <c r="AM45" i="6" s="1"/>
  <c r="AR45" i="6" a="1"/>
  <c r="AR45" i="6" s="1"/>
  <c r="AX45" i="6" a="1"/>
  <c r="AX45" i="6" s="1"/>
  <c r="G46" i="6" a="1"/>
  <c r="G46" i="6" s="1"/>
  <c r="L46" i="6" a="1"/>
  <c r="L46" i="6" s="1"/>
  <c r="R46" i="6" a="1"/>
  <c r="R46" i="6" s="1"/>
  <c r="W46" i="6" a="1"/>
  <c r="W46" i="6" s="1"/>
  <c r="AB46" i="6" a="1"/>
  <c r="AB46" i="6" s="1"/>
  <c r="AH46" i="6" a="1"/>
  <c r="AH46" i="6" s="1"/>
  <c r="AM46" i="6" a="1"/>
  <c r="AM46" i="6" s="1"/>
  <c r="AR46" i="6" a="1"/>
  <c r="AR46" i="6" s="1"/>
  <c r="AX46" i="6" a="1"/>
  <c r="AX46" i="6" s="1"/>
  <c r="G47" i="6" a="1"/>
  <c r="G47" i="6" s="1"/>
  <c r="L47" i="6" a="1"/>
  <c r="L47" i="6" s="1"/>
  <c r="R47" i="6" a="1"/>
  <c r="R47" i="6" s="1"/>
  <c r="W47" i="6" a="1"/>
  <c r="W47" i="6" s="1"/>
  <c r="AB47" i="6" a="1"/>
  <c r="AB47" i="6" s="1"/>
  <c r="AO47" i="6" a="1"/>
  <c r="AO47" i="6" s="1"/>
  <c r="F48" i="6" a="1"/>
  <c r="F48" i="6" s="1"/>
  <c r="L48" i="6" a="1"/>
  <c r="L48" i="6" s="1"/>
  <c r="AF15" i="6" a="1"/>
  <c r="AF15" i="6" s="1"/>
  <c r="AC25" i="6" a="1"/>
  <c r="AC25" i="6" s="1"/>
  <c r="V27" i="6" a="1"/>
  <c r="V27" i="6" s="1"/>
  <c r="Q29" i="6" a="1"/>
  <c r="Q29" i="6" s="1"/>
  <c r="AW29" i="6" a="1"/>
  <c r="AW29" i="6" s="1"/>
  <c r="AM30" i="6" a="1"/>
  <c r="AM30" i="6" s="1"/>
  <c r="AA31" i="6" a="1"/>
  <c r="AA31" i="6" s="1"/>
  <c r="J32" i="6" a="1"/>
  <c r="J32" i="6" s="1"/>
  <c r="AV32" i="6" a="1"/>
  <c r="AV32" i="6" s="1"/>
  <c r="AF33" i="6" a="1"/>
  <c r="AF33" i="6" s="1"/>
  <c r="M34" i="6" a="1"/>
  <c r="M34" i="6" s="1"/>
  <c r="AW34" i="6" a="1"/>
  <c r="AW34" i="6" s="1"/>
  <c r="AG35" i="6" a="1"/>
  <c r="AG35" i="6" s="1"/>
  <c r="N36" i="6" a="1"/>
  <c r="N36" i="6" s="1"/>
  <c r="AS37" i="6" a="1"/>
  <c r="AS37" i="6" s="1"/>
  <c r="T38" i="6" a="1"/>
  <c r="T38" i="6" s="1"/>
  <c r="AE38" i="6" a="1"/>
  <c r="AE38" i="6" s="1"/>
  <c r="AQ38" i="6" a="1"/>
  <c r="AQ38" i="6" s="1"/>
  <c r="F39" i="6" a="1"/>
  <c r="F39" i="6" s="1"/>
  <c r="Q39" i="6" a="1"/>
  <c r="Q39" i="6" s="1"/>
  <c r="AC39" i="6" a="1"/>
  <c r="AC39" i="6" s="1"/>
  <c r="AO39" i="6" a="1"/>
  <c r="AO39" i="6" s="1"/>
  <c r="P40" i="6" a="1"/>
  <c r="P40" i="6" s="1"/>
  <c r="AB40" i="6" a="1"/>
  <c r="AB40" i="6" s="1"/>
  <c r="AN40" i="6" a="1"/>
  <c r="AN40" i="6" s="1"/>
  <c r="AY40" i="6" a="1"/>
  <c r="AY40" i="6" s="1"/>
  <c r="P41" i="6" a="1"/>
  <c r="P41" i="6" s="1"/>
  <c r="AC41" i="6" a="1"/>
  <c r="AC41" i="6" s="1"/>
  <c r="AO41" i="6" a="1"/>
  <c r="AO41" i="6" s="1"/>
  <c r="AZ41" i="6" a="1"/>
  <c r="AZ41" i="6" s="1"/>
  <c r="M42" i="6" a="1"/>
  <c r="M42" i="6" s="1"/>
  <c r="X42" i="6" a="1"/>
  <c r="X42" i="6" s="1"/>
  <c r="AI42" i="6" a="1"/>
  <c r="AI42" i="6" s="1"/>
  <c r="G43" i="6" a="1"/>
  <c r="G43" i="6" s="1"/>
  <c r="L43" i="6" a="1"/>
  <c r="L43" i="6" s="1"/>
  <c r="S43" i="6" a="1"/>
  <c r="S43" i="6" s="1"/>
  <c r="X43" i="6" a="1"/>
  <c r="X43" i="6" s="1"/>
  <c r="AJ43" i="6" a="1"/>
  <c r="AJ43" i="6" s="1"/>
  <c r="AP43" i="6" a="1"/>
  <c r="AP43" i="6" s="1"/>
  <c r="AV43" i="6" a="1"/>
  <c r="AV43" i="6" s="1"/>
  <c r="E44" i="6" a="1"/>
  <c r="E44" i="6" s="1"/>
  <c r="L44" i="6" a="1"/>
  <c r="L44" i="6" s="1"/>
  <c r="Q44" i="6" a="1"/>
  <c r="Q44" i="6" s="1"/>
  <c r="X44" i="6" a="1"/>
  <c r="X44" i="6" s="1"/>
  <c r="AC44" i="6" a="1"/>
  <c r="AC44" i="6" s="1"/>
  <c r="AS44" i="6" a="1"/>
  <c r="AS44" i="6" s="1"/>
  <c r="M45" i="6" a="1"/>
  <c r="M45" i="6" s="1"/>
  <c r="AC45" i="6" a="1"/>
  <c r="AC45" i="6" s="1"/>
  <c r="AS45" i="6" a="1"/>
  <c r="AS45" i="6" s="1"/>
  <c r="M46" i="6" a="1"/>
  <c r="M46" i="6" s="1"/>
  <c r="AC46" i="6" a="1"/>
  <c r="AC46" i="6" s="1"/>
  <c r="AS46" i="6" a="1"/>
  <c r="AS46" i="6" s="1"/>
  <c r="M47" i="6" a="1"/>
  <c r="M47" i="6" s="1"/>
  <c r="AC47" i="6" a="1"/>
  <c r="AC47" i="6" s="1"/>
  <c r="AI47" i="6" a="1"/>
  <c r="AI47" i="6" s="1"/>
  <c r="AP47" i="6" a="1"/>
  <c r="AP47" i="6" s="1"/>
  <c r="AV47" i="6" a="1"/>
  <c r="AV47" i="6" s="1"/>
  <c r="G48" i="6" a="1"/>
  <c r="G48" i="6" s="1"/>
  <c r="AF17" i="6" a="1"/>
  <c r="AF17" i="6" s="1"/>
  <c r="E21" i="6" a="1"/>
  <c r="E21" i="6" s="1"/>
  <c r="P24" i="6" a="1"/>
  <c r="P24" i="6" s="1"/>
  <c r="AU25" i="6" a="1"/>
  <c r="AU25" i="6" s="1"/>
  <c r="W27" i="6" a="1"/>
  <c r="W27" i="6" s="1"/>
  <c r="U29" i="6" a="1"/>
  <c r="U29" i="6" s="1"/>
  <c r="H30" i="6" a="1"/>
  <c r="H30" i="6" s="1"/>
  <c r="AE31" i="6" a="1"/>
  <c r="AE31" i="6" s="1"/>
  <c r="AW32" i="6" a="1"/>
  <c r="AW32" i="6" s="1"/>
  <c r="U34" i="6" a="1"/>
  <c r="U34" i="6" s="1"/>
  <c r="AK35" i="6" a="1"/>
  <c r="AK35" i="6" s="1"/>
  <c r="T36" i="6" a="1"/>
  <c r="T36" i="6" s="1"/>
  <c r="AH36" i="6" a="1"/>
  <c r="AH36" i="6" s="1"/>
  <c r="AY36" i="6" a="1"/>
  <c r="AY36" i="6" s="1"/>
  <c r="T37" i="6" a="1"/>
  <c r="T37" i="6" s="1"/>
  <c r="AH37" i="6" a="1"/>
  <c r="AH37" i="6" s="1"/>
  <c r="AV37" i="6" a="1"/>
  <c r="AV37" i="6" s="1"/>
  <c r="W38" i="6" a="1"/>
  <c r="W38" i="6" s="1"/>
  <c r="AG38" i="6" a="1"/>
  <c r="AG38" i="6" s="1"/>
  <c r="AS38" i="6" a="1"/>
  <c r="AS38" i="6" s="1"/>
  <c r="I39" i="6" a="1"/>
  <c r="I39" i="6" s="1"/>
  <c r="AF39" i="6" a="1"/>
  <c r="AF39" i="6" s="1"/>
  <c r="AR39" i="6" a="1"/>
  <c r="AR39" i="6" s="1"/>
  <c r="AX17" i="6" a="1"/>
  <c r="AX17" i="6" s="1"/>
  <c r="AR21" i="6" a="1"/>
  <c r="AR21" i="6" s="1"/>
  <c r="Q24" i="6" a="1"/>
  <c r="Q24" i="6" s="1"/>
  <c r="M30" i="6" a="1"/>
  <c r="M30" i="6" s="1"/>
  <c r="AV30" i="6" a="1"/>
  <c r="AV30" i="6" s="1"/>
  <c r="AF31" i="6" a="1"/>
  <c r="AF31" i="6" s="1"/>
  <c r="T32" i="6" a="1"/>
  <c r="T32" i="6" s="1"/>
  <c r="AJ33" i="6" a="1"/>
  <c r="AJ33" i="6" s="1"/>
  <c r="Y34" i="6" a="1"/>
  <c r="Y34" i="6" s="1"/>
  <c r="I35" i="6" a="1"/>
  <c r="I35" i="6" s="1"/>
  <c r="U36" i="6" a="1"/>
  <c r="U36" i="6" s="1"/>
  <c r="AZ36" i="6" a="1"/>
  <c r="AZ36" i="6" s="1"/>
  <c r="AW37" i="6" a="1"/>
  <c r="AW37" i="6" s="1"/>
  <c r="X38" i="6" a="1"/>
  <c r="X38" i="6" s="1"/>
  <c r="AI38" i="6" a="1"/>
  <c r="AI38" i="6" s="1"/>
  <c r="AU38" i="6" a="1"/>
  <c r="AU38" i="6" s="1"/>
  <c r="K39" i="6" a="1"/>
  <c r="K39" i="6" s="1"/>
  <c r="V39" i="6" a="1"/>
  <c r="V39" i="6" s="1"/>
  <c r="AG39" i="6" a="1"/>
  <c r="AG39" i="6" s="1"/>
  <c r="AS39" i="6" a="1"/>
  <c r="AS39" i="6" s="1"/>
  <c r="I40" i="6" a="1"/>
  <c r="I40" i="6" s="1"/>
  <c r="AF40" i="6" a="1"/>
  <c r="AF40" i="6" s="1"/>
  <c r="AR40" i="6" a="1"/>
  <c r="AR40" i="6" s="1"/>
  <c r="H41" i="6" a="1"/>
  <c r="H41" i="6" s="1"/>
  <c r="AG41" i="6" a="1"/>
  <c r="AG41" i="6" s="1"/>
  <c r="AS41" i="6" a="1"/>
  <c r="AS41" i="6" s="1"/>
  <c r="E42" i="6" a="1"/>
  <c r="E42" i="6" s="1"/>
  <c r="Z42" i="6" a="1"/>
  <c r="Z42" i="6" s="1"/>
  <c r="H43" i="6" a="1"/>
  <c r="H43" i="6" s="1"/>
  <c r="N43" i="6" a="1"/>
  <c r="N43" i="6" s="1"/>
  <c r="T43" i="6" a="1"/>
  <c r="T43" i="6" s="1"/>
  <c r="Z43" i="6" a="1"/>
  <c r="Z43" i="6" s="1"/>
  <c r="AL43" i="6" a="1"/>
  <c r="AL43" i="6" s="1"/>
  <c r="AQ43" i="6" a="1"/>
  <c r="AQ43" i="6" s="1"/>
  <c r="AW43" i="6" a="1"/>
  <c r="AW43" i="6" s="1"/>
  <c r="M44" i="6" a="1"/>
  <c r="M44" i="6" s="1"/>
  <c r="Y44" i="6" a="1"/>
  <c r="Y44" i="6" s="1"/>
  <c r="AO44" i="6" a="1"/>
  <c r="AO44" i="6" s="1"/>
  <c r="I45" i="6" a="1"/>
  <c r="I45" i="6" s="1"/>
  <c r="Y45" i="6" a="1"/>
  <c r="Y45" i="6" s="1"/>
  <c r="AO45" i="6" a="1"/>
  <c r="AO45" i="6" s="1"/>
  <c r="I46" i="6" a="1"/>
  <c r="I46" i="6" s="1"/>
  <c r="Y46" i="6" a="1"/>
  <c r="Y46" i="6" s="1"/>
  <c r="AO46" i="6" a="1"/>
  <c r="AO46" i="6" s="1"/>
  <c r="I47" i="6" a="1"/>
  <c r="I47" i="6" s="1"/>
  <c r="Y47" i="6" a="1"/>
  <c r="Y47" i="6" s="1"/>
  <c r="AE47" i="6" a="1"/>
  <c r="AE47" i="6" s="1"/>
  <c r="AK47" i="6" a="1"/>
  <c r="AK47" i="6" s="1"/>
  <c r="AQ47" i="6" a="1"/>
  <c r="AQ47" i="6" s="1"/>
  <c r="AX47" i="6" a="1"/>
  <c r="AX47" i="6" s="1"/>
  <c r="H48" i="6" a="1"/>
  <c r="H48" i="6" s="1"/>
  <c r="AV19" i="6" a="1"/>
  <c r="AV19" i="6" s="1"/>
  <c r="AU22" i="6" a="1"/>
  <c r="AU22" i="6" s="1"/>
  <c r="AF28" i="6" a="1"/>
  <c r="AF28" i="6" s="1"/>
  <c r="AI29" i="6" a="1"/>
  <c r="AI29" i="6" s="1"/>
  <c r="Z30" i="6" a="1"/>
  <c r="Z30" i="6" s="1"/>
  <c r="M31" i="6" a="1"/>
  <c r="M31" i="6" s="1"/>
  <c r="AS31" i="6" a="1"/>
  <c r="AS31" i="6" s="1"/>
  <c r="AI32" i="6" a="1"/>
  <c r="AI32" i="6" s="1"/>
  <c r="S33" i="6" a="1"/>
  <c r="S33" i="6" s="1"/>
  <c r="AW33" i="6" a="1"/>
  <c r="AW33" i="6" s="1"/>
  <c r="AK34" i="6" a="1"/>
  <c r="AK34" i="6" s="1"/>
  <c r="U35" i="6" a="1"/>
  <c r="U35" i="6" s="1"/>
  <c r="AB36" i="6" a="1"/>
  <c r="AB36" i="6" s="1"/>
  <c r="AR36" i="6" a="1"/>
  <c r="AR36" i="6" s="1"/>
  <c r="J37" i="6" a="1"/>
  <c r="J37" i="6" s="1"/>
  <c r="AB37" i="6" a="1"/>
  <c r="AB37" i="6" s="1"/>
  <c r="AQ37" i="6" a="1"/>
  <c r="AQ37" i="6" s="1"/>
  <c r="F38" i="6" a="1"/>
  <c r="F38" i="6" s="1"/>
  <c r="AB38" i="6" a="1"/>
  <c r="AB38" i="6" s="1"/>
  <c r="AN38" i="6" a="1"/>
  <c r="AN38" i="6" s="1"/>
  <c r="AY38" i="6" a="1"/>
  <c r="AY38" i="6" s="1"/>
  <c r="O39" i="6" a="1"/>
  <c r="O39" i="6" s="1"/>
  <c r="AA39" i="6" a="1"/>
  <c r="AA39" i="6" s="1"/>
  <c r="AL39" i="6" a="1"/>
  <c r="AL39" i="6" s="1"/>
  <c r="AW39" i="6" a="1"/>
  <c r="AW39" i="6" s="1"/>
  <c r="M40" i="6" a="1"/>
  <c r="M40" i="6" s="1"/>
  <c r="Y40" i="6" a="1"/>
  <c r="Y40" i="6" s="1"/>
  <c r="AV40" i="6" a="1"/>
  <c r="AV40" i="6" s="1"/>
  <c r="M41" i="6" a="1"/>
  <c r="M41" i="6" s="1"/>
  <c r="Z41" i="6" a="1"/>
  <c r="Z41" i="6" s="1"/>
  <c r="AL41" i="6" a="1"/>
  <c r="AL41" i="6" s="1"/>
  <c r="K42" i="6" a="1"/>
  <c r="K42" i="6" s="1"/>
  <c r="S42" i="6" a="1"/>
  <c r="S42" i="6" s="1"/>
  <c r="AE42" i="6" a="1"/>
  <c r="AE42" i="6" s="1"/>
  <c r="AP42" i="6" a="1"/>
  <c r="AP42" i="6" s="1"/>
  <c r="AX42" i="6" a="1"/>
  <c r="AX42" i="6" s="1"/>
  <c r="V43" i="6" a="1"/>
  <c r="V43" i="6" s="1"/>
  <c r="AH43" i="6" a="1"/>
  <c r="AH43" i="6" s="1"/>
  <c r="AN43" i="6" a="1"/>
  <c r="AN43" i="6" s="1"/>
  <c r="AS43" i="6" a="1"/>
  <c r="AS43" i="6" s="1"/>
  <c r="I44" i="6" a="1"/>
  <c r="I44" i="6" s="1"/>
  <c r="O44" i="6" a="1"/>
  <c r="O44" i="6" s="1"/>
  <c r="U44" i="6" a="1"/>
  <c r="U44" i="6" s="1"/>
  <c r="AA44" i="6" a="1"/>
  <c r="AA44" i="6" s="1"/>
  <c r="AF44" i="6" a="1"/>
  <c r="AF44" i="6" s="1"/>
  <c r="AL44" i="6" a="1"/>
  <c r="AL44" i="6" s="1"/>
  <c r="AQ44" i="6" a="1"/>
  <c r="AQ44" i="6" s="1"/>
  <c r="AV44" i="6" a="1"/>
  <c r="AV44" i="6" s="1"/>
  <c r="F45" i="6" a="1"/>
  <c r="F45" i="6" s="1"/>
  <c r="K45" i="6" a="1"/>
  <c r="K45" i="6" s="1"/>
  <c r="P45" i="6" a="1"/>
  <c r="P45" i="6" s="1"/>
  <c r="V45" i="6" a="1"/>
  <c r="V45" i="6" s="1"/>
  <c r="AA45" i="6" a="1"/>
  <c r="AA45" i="6" s="1"/>
  <c r="AF45" i="6" a="1"/>
  <c r="AF45" i="6" s="1"/>
  <c r="AL45" i="6" a="1"/>
  <c r="AL45" i="6" s="1"/>
  <c r="AQ45" i="6" a="1"/>
  <c r="AQ45" i="6" s="1"/>
  <c r="AV45" i="6" a="1"/>
  <c r="AV45" i="6" s="1"/>
  <c r="F46" i="6" a="1"/>
  <c r="F46" i="6" s="1"/>
  <c r="K46" i="6" a="1"/>
  <c r="K46" i="6" s="1"/>
  <c r="P46" i="6" a="1"/>
  <c r="P46" i="6" s="1"/>
  <c r="V46" i="6" a="1"/>
  <c r="V46" i="6" s="1"/>
  <c r="AA46" i="6" a="1"/>
  <c r="AA46" i="6" s="1"/>
  <c r="AF46" i="6" a="1"/>
  <c r="AF46" i="6" s="1"/>
  <c r="AL46" i="6" a="1"/>
  <c r="AL46" i="6" s="1"/>
  <c r="AQ46" i="6" a="1"/>
  <c r="AQ46" i="6" s="1"/>
  <c r="AV46" i="6" a="1"/>
  <c r="AV46" i="6" s="1"/>
  <c r="F47" i="6" a="1"/>
  <c r="F47" i="6" s="1"/>
  <c r="K47" i="6" a="1"/>
  <c r="K47" i="6" s="1"/>
  <c r="P47" i="6" a="1"/>
  <c r="P47" i="6" s="1"/>
  <c r="V47" i="6" a="1"/>
  <c r="V47" i="6" s="1"/>
  <c r="AA47" i="6" a="1"/>
  <c r="AA47" i="6" s="1"/>
  <c r="AG47" i="6" a="1"/>
  <c r="AG47" i="6" s="1"/>
  <c r="AT47" i="6" a="1"/>
  <c r="AT47" i="6" s="1"/>
  <c r="AZ47" i="6" a="1"/>
  <c r="AZ47" i="6" s="1"/>
  <c r="P18" i="6" a="1"/>
  <c r="P18" i="6" s="1"/>
  <c r="F28" i="6" a="1"/>
  <c r="F28" i="6" s="1"/>
  <c r="AN31" i="6" a="1"/>
  <c r="AN31" i="6" s="1"/>
  <c r="AM36" i="6" a="1"/>
  <c r="AM36" i="6" s="1"/>
  <c r="AX37" i="6" a="1"/>
  <c r="AX37" i="6" s="1"/>
  <c r="AT39" i="6" a="1"/>
  <c r="AT39" i="6" s="1"/>
  <c r="U40" i="6" a="1"/>
  <c r="U40" i="6" s="1"/>
  <c r="U41" i="6" a="1"/>
  <c r="U41" i="6" s="1"/>
  <c r="AT41" i="6" a="1"/>
  <c r="AT41" i="6" s="1"/>
  <c r="Q42" i="6" a="1"/>
  <c r="Q42" i="6" s="1"/>
  <c r="AK42" i="6" a="1"/>
  <c r="AK42" i="6" s="1"/>
  <c r="AF43" i="6" a="1"/>
  <c r="AF43" i="6" s="1"/>
  <c r="G44" i="6" a="1"/>
  <c r="G44" i="6" s="1"/>
  <c r="S44" i="6" a="1"/>
  <c r="S44" i="6" s="1"/>
  <c r="AE44" i="6" a="1"/>
  <c r="AE44" i="6" s="1"/>
  <c r="AP44" i="6" a="1"/>
  <c r="AP44" i="6" s="1"/>
  <c r="AZ44" i="6" a="1"/>
  <c r="AZ44" i="6" s="1"/>
  <c r="O45" i="6" a="1"/>
  <c r="O45" i="6" s="1"/>
  <c r="Z45" i="6" a="1"/>
  <c r="Z45" i="6" s="1"/>
  <c r="AJ45" i="6" a="1"/>
  <c r="AJ45" i="6" s="1"/>
  <c r="AU45" i="6" a="1"/>
  <c r="AU45" i="6" s="1"/>
  <c r="J46" i="6" a="1"/>
  <c r="J46" i="6" s="1"/>
  <c r="T46" i="6" a="1"/>
  <c r="T46" i="6" s="1"/>
  <c r="AE46" i="6" a="1"/>
  <c r="AE46" i="6" s="1"/>
  <c r="AP46" i="6" a="1"/>
  <c r="AP46" i="6" s="1"/>
  <c r="AZ46" i="6" a="1"/>
  <c r="AZ46" i="6" s="1"/>
  <c r="O47" i="6" a="1"/>
  <c r="O47" i="6" s="1"/>
  <c r="Z47" i="6" a="1"/>
  <c r="Z47" i="6" s="1"/>
  <c r="AL47" i="6" a="1"/>
  <c r="AL47" i="6" s="1"/>
  <c r="M48" i="6" a="1"/>
  <c r="M48" i="6" s="1"/>
  <c r="S48" i="6" a="1"/>
  <c r="S48" i="6" s="1"/>
  <c r="Z48" i="6" a="1"/>
  <c r="Z48" i="6" s="1"/>
  <c r="AF48" i="6" a="1"/>
  <c r="AF48" i="6" s="1"/>
  <c r="AM48" i="6" a="1"/>
  <c r="AM48" i="6" s="1"/>
  <c r="AS48" i="6" a="1"/>
  <c r="AS48" i="6" s="1"/>
  <c r="AY48" i="6" a="1"/>
  <c r="AY48" i="6" s="1"/>
  <c r="J49" i="6" a="1"/>
  <c r="J49" i="6" s="1"/>
  <c r="U49" i="6" a="1"/>
  <c r="U49" i="6" s="1"/>
  <c r="AA49" i="6" a="1"/>
  <c r="AA49" i="6" s="1"/>
  <c r="AG49" i="6" a="1"/>
  <c r="AG49" i="6" s="1"/>
  <c r="AM49" i="6" a="1"/>
  <c r="AM49" i="6" s="1"/>
  <c r="AS49" i="6" a="1"/>
  <c r="AS49" i="6" s="1"/>
  <c r="AY49" i="6" a="1"/>
  <c r="AY49" i="6" s="1"/>
  <c r="J50" i="6" a="1"/>
  <c r="J50" i="6" s="1"/>
  <c r="P50" i="6" a="1"/>
  <c r="P50" i="6" s="1"/>
  <c r="W50" i="6" a="1"/>
  <c r="W50" i="6" s="1"/>
  <c r="AC50" i="6" a="1"/>
  <c r="AC50" i="6" s="1"/>
  <c r="AN50" i="6" a="1"/>
  <c r="AN50" i="6" s="1"/>
  <c r="J51" i="6" a="1"/>
  <c r="J51" i="6" s="1"/>
  <c r="P51" i="6" a="1"/>
  <c r="P51" i="6" s="1"/>
  <c r="W51" i="6" a="1"/>
  <c r="W51" i="6" s="1"/>
  <c r="AC51" i="6" a="1"/>
  <c r="AC51" i="6" s="1"/>
  <c r="AI51" i="6" a="1"/>
  <c r="AI51" i="6" s="1"/>
  <c r="AP51" i="6" a="1"/>
  <c r="AP51" i="6" s="1"/>
  <c r="E52" i="6" a="1"/>
  <c r="E52" i="6" s="1"/>
  <c r="K52" i="6" a="1"/>
  <c r="K52" i="6" s="1"/>
  <c r="Q52" i="6" a="1"/>
  <c r="Q52" i="6" s="1"/>
  <c r="W52" i="6" a="1"/>
  <c r="W52" i="6" s="1"/>
  <c r="AC52" i="6" a="1"/>
  <c r="AC52" i="6" s="1"/>
  <c r="AI52" i="6" a="1"/>
  <c r="AI52" i="6" s="1"/>
  <c r="AP52" i="6" a="1"/>
  <c r="AP52" i="6" s="1"/>
  <c r="AV52" i="6" a="1"/>
  <c r="AV52" i="6" s="1"/>
  <c r="G53" i="6" a="1"/>
  <c r="G53" i="6" s="1"/>
  <c r="M53" i="6" a="1"/>
  <c r="M53" i="6" s="1"/>
  <c r="X53" i="6" a="1"/>
  <c r="X53" i="6" s="1"/>
  <c r="AP53" i="6" a="1"/>
  <c r="AP53" i="6" s="1"/>
  <c r="AV53" i="6" a="1"/>
  <c r="AV53" i="6" s="1"/>
  <c r="G54" i="6" a="1"/>
  <c r="G54" i="6" s="1"/>
  <c r="M54" i="6" a="1"/>
  <c r="M54" i="6" s="1"/>
  <c r="S54" i="6" a="1"/>
  <c r="S54" i="6" s="1"/>
  <c r="Z54" i="6" a="1"/>
  <c r="Z54" i="6" s="1"/>
  <c r="AL54" i="6" a="1"/>
  <c r="AL54" i="6" s="1"/>
  <c r="AR54" i="6" a="1"/>
  <c r="AR54" i="6" s="1"/>
  <c r="AX54" i="6" a="1"/>
  <c r="AX54" i="6" s="1"/>
  <c r="N55" i="6" a="1"/>
  <c r="N55" i="6" s="1"/>
  <c r="T55" i="6" a="1"/>
  <c r="T55" i="6" s="1"/>
  <c r="AG55" i="6" a="1"/>
  <c r="AG55" i="6" s="1"/>
  <c r="AN55" i="6" a="1"/>
  <c r="AN55" i="6" s="1"/>
  <c r="E56" i="6" a="1"/>
  <c r="E56" i="6" s="1"/>
  <c r="K56" i="6" a="1"/>
  <c r="K56" i="6" s="1"/>
  <c r="R56" i="6" a="1"/>
  <c r="R56" i="6" s="1"/>
  <c r="X56" i="6" a="1"/>
  <c r="X56" i="6" s="1"/>
  <c r="AM56" i="6" a="1"/>
  <c r="AM56" i="6" s="1"/>
  <c r="AS56" i="6" a="1"/>
  <c r="AS56" i="6" s="1"/>
  <c r="E57" i="6" a="1"/>
  <c r="E57" i="6" s="1"/>
  <c r="L57" i="6" a="1"/>
  <c r="L57" i="6" s="1"/>
  <c r="S57" i="6" a="1"/>
  <c r="S57" i="6" s="1"/>
  <c r="Z57" i="6" a="1"/>
  <c r="Z57" i="6" s="1"/>
  <c r="AF57" i="6" a="1"/>
  <c r="AF57" i="6" s="1"/>
  <c r="AL57" i="6" a="1"/>
  <c r="AL57" i="6" s="1"/>
  <c r="AQ57" i="6" a="1"/>
  <c r="AQ57" i="6" s="1"/>
  <c r="AX57" i="6" a="1"/>
  <c r="AX57" i="6" s="1"/>
  <c r="G58" i="6" a="1"/>
  <c r="G58" i="6" s="1"/>
  <c r="M58" i="6" a="1"/>
  <c r="M58" i="6" s="1"/>
  <c r="Y58" i="6" a="1"/>
  <c r="Y58" i="6" s="1"/>
  <c r="AD58" i="6" a="1"/>
  <c r="AD58" i="6" s="1"/>
  <c r="AJ58" i="6" a="1"/>
  <c r="AJ58" i="6" s="1"/>
  <c r="AP58" i="6" a="1"/>
  <c r="AP58" i="6" s="1"/>
  <c r="AV58" i="6" a="1"/>
  <c r="AV58" i="6" s="1"/>
  <c r="F59" i="6" a="1"/>
  <c r="F59" i="6" s="1"/>
  <c r="K59" i="6" a="1"/>
  <c r="K59" i="6" s="1"/>
  <c r="R59" i="6" a="1"/>
  <c r="R59" i="6" s="1"/>
  <c r="W59" i="6" a="1"/>
  <c r="W59" i="6" s="1"/>
  <c r="AC59" i="6" a="1"/>
  <c r="AC59" i="6" s="1"/>
  <c r="AO59" i="6" a="1"/>
  <c r="AO59" i="6" s="1"/>
  <c r="AT59" i="6" a="1"/>
  <c r="AT59" i="6" s="1"/>
  <c r="AZ59" i="6" a="1"/>
  <c r="AZ59" i="6" s="1"/>
  <c r="J60" i="6" a="1"/>
  <c r="J60" i="6" s="1"/>
  <c r="P60" i="6" a="1"/>
  <c r="P60" i="6" s="1"/>
  <c r="V60" i="6" a="1"/>
  <c r="V60" i="6" s="1"/>
  <c r="AA60" i="6" a="1"/>
  <c r="AA60" i="6" s="1"/>
  <c r="AH60" i="6" a="1"/>
  <c r="AH60" i="6" s="1"/>
  <c r="AM60" i="6" a="1"/>
  <c r="AM60" i="6" s="1"/>
  <c r="AS60" i="6" a="1"/>
  <c r="AS60" i="6" s="1"/>
  <c r="I61" i="6" a="1"/>
  <c r="I61" i="6" s="1"/>
  <c r="N61" i="6" a="1"/>
  <c r="N61" i="6" s="1"/>
  <c r="T61" i="6" a="1"/>
  <c r="T61" i="6" s="1"/>
  <c r="Z61" i="6" a="1"/>
  <c r="Z61" i="6" s="1"/>
  <c r="AF61" i="6" a="1"/>
  <c r="AF61" i="6" s="1"/>
  <c r="AL61" i="6" a="1"/>
  <c r="AL61" i="6" s="1"/>
  <c r="AQ61" i="6" a="1"/>
  <c r="AQ61" i="6" s="1"/>
  <c r="AX61" i="6" a="1"/>
  <c r="AX61" i="6" s="1"/>
  <c r="G62" i="6" a="1"/>
  <c r="G62" i="6" s="1"/>
  <c r="M62" i="6" a="1"/>
  <c r="M62" i="6" s="1"/>
  <c r="Y62" i="6" a="1"/>
  <c r="Y62" i="6" s="1"/>
  <c r="AD62" i="6" a="1"/>
  <c r="AD62" i="6" s="1"/>
  <c r="AJ62" i="6" a="1"/>
  <c r="AJ62" i="6" s="1"/>
  <c r="AP62" i="6" a="1"/>
  <c r="AP62" i="6" s="1"/>
  <c r="AV62" i="6" a="1"/>
  <c r="AV62" i="6" s="1"/>
  <c r="F63" i="6" a="1"/>
  <c r="F63" i="6" s="1"/>
  <c r="K63" i="6" a="1"/>
  <c r="K63" i="6" s="1"/>
  <c r="R63" i="6" a="1"/>
  <c r="R63" i="6" s="1"/>
  <c r="W63" i="6" a="1"/>
  <c r="W63" i="6" s="1"/>
  <c r="AC63" i="6" a="1"/>
  <c r="AC63" i="6" s="1"/>
  <c r="AO63" i="6" a="1"/>
  <c r="AO63" i="6" s="1"/>
  <c r="AT63" i="6" a="1"/>
  <c r="AT63" i="6" s="1"/>
  <c r="AZ63" i="6" a="1"/>
  <c r="AZ63" i="6" s="1"/>
  <c r="J64" i="6" a="1"/>
  <c r="J64" i="6" s="1"/>
  <c r="Q19" i="6" a="1"/>
  <c r="Q19" i="6" s="1"/>
  <c r="G28" i="6" a="1"/>
  <c r="G28" i="6" s="1"/>
  <c r="AR31" i="6" a="1"/>
  <c r="AR31" i="6" s="1"/>
  <c r="AG34" i="6" a="1"/>
  <c r="AG34" i="6" s="1"/>
  <c r="AN36" i="6" a="1"/>
  <c r="AN36" i="6" s="1"/>
  <c r="AY37" i="6" a="1"/>
  <c r="AY37" i="6" s="1"/>
  <c r="AV38" i="6" a="1"/>
  <c r="AV38" i="6" s="1"/>
  <c r="AU39" i="6" a="1"/>
  <c r="AU39" i="6" s="1"/>
  <c r="V40" i="6" a="1"/>
  <c r="V40" i="6" s="1"/>
  <c r="AS40" i="6" a="1"/>
  <c r="AS40" i="6" s="1"/>
  <c r="V41" i="6" a="1"/>
  <c r="V41" i="6" s="1"/>
  <c r="AU41" i="6" a="1"/>
  <c r="AU41" i="6" s="1"/>
  <c r="R42" i="6" a="1"/>
  <c r="R42" i="6" s="1"/>
  <c r="AL42" i="6" a="1"/>
  <c r="AL42" i="6" s="1"/>
  <c r="J43" i="6" a="1"/>
  <c r="J43" i="6" s="1"/>
  <c r="U43" i="6" a="1"/>
  <c r="U43" i="6" s="1"/>
  <c r="AG43" i="6" a="1"/>
  <c r="AG43" i="6" s="1"/>
  <c r="AR43" i="6" a="1"/>
  <c r="AR43" i="6" s="1"/>
  <c r="H44" i="6" a="1"/>
  <c r="H44" i="6" s="1"/>
  <c r="T44" i="6" a="1"/>
  <c r="T44" i="6" s="1"/>
  <c r="E45" i="6" a="1"/>
  <c r="E45" i="6" s="1"/>
  <c r="AK45" i="6" a="1"/>
  <c r="AK45" i="6" s="1"/>
  <c r="U46" i="6" a="1"/>
  <c r="U46" i="6" s="1"/>
  <c r="E47" i="6" a="1"/>
  <c r="E47" i="6" s="1"/>
  <c r="AM47" i="6" a="1"/>
  <c r="AM47" i="6" s="1"/>
  <c r="AY47" i="6" a="1"/>
  <c r="AY47" i="6" s="1"/>
  <c r="N48" i="6" a="1"/>
  <c r="N48" i="6" s="1"/>
  <c r="T48" i="6" a="1"/>
  <c r="T48" i="6" s="1"/>
  <c r="AG48" i="6" a="1"/>
  <c r="AG48" i="6" s="1"/>
  <c r="AT48" i="6" a="1"/>
  <c r="AT48" i="6" s="1"/>
  <c r="AZ48" i="6" a="1"/>
  <c r="AZ48" i="6" s="1"/>
  <c r="P49" i="6" a="1"/>
  <c r="P49" i="6" s="1"/>
  <c r="V49" i="6" a="1"/>
  <c r="V49" i="6" s="1"/>
  <c r="AB49" i="6" a="1"/>
  <c r="AB49" i="6" s="1"/>
  <c r="AH49" i="6" a="1"/>
  <c r="AH49" i="6" s="1"/>
  <c r="AT49" i="6" a="1"/>
  <c r="AT49" i="6" s="1"/>
  <c r="AZ49" i="6" a="1"/>
  <c r="AZ49" i="6" s="1"/>
  <c r="Q50" i="6" a="1"/>
  <c r="Q50" i="6" s="1"/>
  <c r="AD50" i="6" a="1"/>
  <c r="AD50" i="6" s="1"/>
  <c r="AI50" i="6" a="1"/>
  <c r="AI50" i="6" s="1"/>
  <c r="AO50" i="6" a="1"/>
  <c r="AO50" i="6" s="1"/>
  <c r="AU50" i="6" a="1"/>
  <c r="AU50" i="6" s="1"/>
  <c r="AZ50" i="6" a="1"/>
  <c r="AZ50" i="6" s="1"/>
  <c r="Q51" i="6" a="1"/>
  <c r="Q51" i="6" s="1"/>
  <c r="AD51" i="6" a="1"/>
  <c r="AD51" i="6" s="1"/>
  <c r="AJ51" i="6" a="1"/>
  <c r="AJ51" i="6" s="1"/>
  <c r="AV51" i="6" a="1"/>
  <c r="AV51" i="6" s="1"/>
  <c r="F52" i="6" a="1"/>
  <c r="F52" i="6" s="1"/>
  <c r="L52" i="6" a="1"/>
  <c r="L52" i="6" s="1"/>
  <c r="R52" i="6" a="1"/>
  <c r="R52" i="6" s="1"/>
  <c r="AD52" i="6" a="1"/>
  <c r="AD52" i="6" s="1"/>
  <c r="AJ52" i="6" a="1"/>
  <c r="AJ52" i="6" s="1"/>
  <c r="AW52" i="6" a="1"/>
  <c r="AW52" i="6" s="1"/>
  <c r="N53" i="6" a="1"/>
  <c r="N53" i="6" s="1"/>
  <c r="S53" i="6" a="1"/>
  <c r="S53" i="6" s="1"/>
  <c r="Y53" i="6" a="1"/>
  <c r="Y53" i="6" s="1"/>
  <c r="AE53" i="6" a="1"/>
  <c r="AE53" i="6" s="1"/>
  <c r="AJ53" i="6" a="1"/>
  <c r="AJ53" i="6" s="1"/>
  <c r="AW53" i="6" a="1"/>
  <c r="AW53" i="6" s="1"/>
  <c r="N54" i="6" a="1"/>
  <c r="N54" i="6" s="1"/>
  <c r="T54" i="6" a="1"/>
  <c r="T54" i="6" s="1"/>
  <c r="AF54" i="6" a="1"/>
  <c r="AF54" i="6" s="1"/>
  <c r="AM54" i="6" a="1"/>
  <c r="AM54" i="6" s="1"/>
  <c r="AS54" i="6" a="1"/>
  <c r="AS54" i="6" s="1"/>
  <c r="H55" i="6" a="1"/>
  <c r="H55" i="6" s="1"/>
  <c r="O55" i="6" a="1"/>
  <c r="O55" i="6" s="1"/>
  <c r="U55" i="6" a="1"/>
  <c r="U55" i="6" s="1"/>
  <c r="AA55" i="6" a="1"/>
  <c r="AA55" i="6" s="1"/>
  <c r="AH55" i="6" a="1"/>
  <c r="AH55" i="6" s="1"/>
  <c r="AO55" i="6" a="1"/>
  <c r="AO55" i="6" s="1"/>
  <c r="AU55" i="6" a="1"/>
  <c r="AU55" i="6" s="1"/>
  <c r="F56" i="6" a="1"/>
  <c r="F56" i="6" s="1"/>
  <c r="L56" i="6" a="1"/>
  <c r="L56" i="6" s="1"/>
  <c r="S56" i="6" a="1"/>
  <c r="S56" i="6" s="1"/>
  <c r="Y56" i="6" a="1"/>
  <c r="Y56" i="6" s="1"/>
  <c r="AF56" i="6" a="1"/>
  <c r="AF56" i="6" s="1"/>
  <c r="AT56" i="6" a="1"/>
  <c r="AT56" i="6" s="1"/>
  <c r="F57" i="6" a="1"/>
  <c r="F57" i="6" s="1"/>
  <c r="M57" i="6" a="1"/>
  <c r="M57" i="6" s="1"/>
  <c r="T57" i="6" a="1"/>
  <c r="T57" i="6" s="1"/>
  <c r="AG57" i="6" a="1"/>
  <c r="AG57" i="6" s="1"/>
  <c r="AM57" i="6" a="1"/>
  <c r="AM57" i="6" s="1"/>
  <c r="H58" i="6" a="1"/>
  <c r="H58" i="6" s="1"/>
  <c r="N58" i="6" a="1"/>
  <c r="N58" i="6" s="1"/>
  <c r="S58" i="6" a="1"/>
  <c r="S58" i="6" s="1"/>
  <c r="AE58" i="6" a="1"/>
  <c r="AE58" i="6" s="1"/>
  <c r="AK58" i="6" a="1"/>
  <c r="AK58" i="6" s="1"/>
  <c r="AQ58" i="6" a="1"/>
  <c r="AQ58" i="6" s="1"/>
  <c r="AW58" i="6" a="1"/>
  <c r="AW58" i="6" s="1"/>
  <c r="G59" i="6" a="1"/>
  <c r="G59" i="6" s="1"/>
  <c r="X59" i="6" a="1"/>
  <c r="X59" i="6" s="1"/>
  <c r="AD59" i="6" a="1"/>
  <c r="AD59" i="6" s="1"/>
  <c r="AI59" i="6" a="1"/>
  <c r="AI59" i="6" s="1"/>
  <c r="AU59" i="6" a="1"/>
  <c r="AU59" i="6" s="1"/>
  <c r="E60" i="6" a="1"/>
  <c r="E60" i="6" s="1"/>
  <c r="K60" i="6" a="1"/>
  <c r="K60" i="6" s="1"/>
  <c r="Q60" i="6" a="1"/>
  <c r="Q60" i="6" s="1"/>
  <c r="W60" i="6" a="1"/>
  <c r="W60" i="6" s="1"/>
  <c r="AN60" i="6" a="1"/>
  <c r="AN60" i="6" s="1"/>
  <c r="AT60" i="6" a="1"/>
  <c r="AT60" i="6" s="1"/>
  <c r="AY60" i="6" a="1"/>
  <c r="AY60" i="6" s="1"/>
  <c r="O61" i="6" a="1"/>
  <c r="O61" i="6" s="1"/>
  <c r="U61" i="6" a="1"/>
  <c r="U61" i="6" s="1"/>
  <c r="AA61" i="6" a="1"/>
  <c r="AA61" i="6" s="1"/>
  <c r="AG61" i="6" a="1"/>
  <c r="AG61" i="6" s="1"/>
  <c r="AM61" i="6" a="1"/>
  <c r="AM61" i="6" s="1"/>
  <c r="H62" i="6" a="1"/>
  <c r="H62" i="6" s="1"/>
  <c r="N62" i="6" a="1"/>
  <c r="N62" i="6" s="1"/>
  <c r="S62" i="6" a="1"/>
  <c r="S62" i="6" s="1"/>
  <c r="AE62" i="6" a="1"/>
  <c r="AE62" i="6" s="1"/>
  <c r="AK62" i="6" a="1"/>
  <c r="AK62" i="6" s="1"/>
  <c r="AQ62" i="6" a="1"/>
  <c r="AQ62" i="6" s="1"/>
  <c r="AW62" i="6" a="1"/>
  <c r="AW62" i="6" s="1"/>
  <c r="G63" i="6" a="1"/>
  <c r="G63" i="6" s="1"/>
  <c r="X63" i="6" a="1"/>
  <c r="X63" i="6" s="1"/>
  <c r="AD63" i="6" a="1"/>
  <c r="AD63" i="6" s="1"/>
  <c r="AI63" i="6" a="1"/>
  <c r="AI63" i="6" s="1"/>
  <c r="AU63" i="6" a="1"/>
  <c r="AU63" i="6" s="1"/>
  <c r="E64" i="6" a="1"/>
  <c r="E64" i="6" s="1"/>
  <c r="K64" i="6" a="1"/>
  <c r="K64" i="6" s="1"/>
  <c r="Q64" i="6" a="1"/>
  <c r="Q64" i="6" s="1"/>
  <c r="W64" i="6" a="1"/>
  <c r="W64" i="6" s="1"/>
  <c r="AN64" i="6" a="1"/>
  <c r="AN64" i="6" s="1"/>
  <c r="AT64" i="6" a="1"/>
  <c r="AT64" i="6" s="1"/>
  <c r="AY64" i="6" a="1"/>
  <c r="AY64" i="6" s="1"/>
  <c r="G22" i="6" a="1"/>
  <c r="G22" i="6" s="1"/>
  <c r="U32" i="6" a="1"/>
  <c r="U32" i="6" s="1"/>
  <c r="M35" i="6" a="1"/>
  <c r="M35" i="6" s="1"/>
  <c r="H37" i="6" a="1"/>
  <c r="H37" i="6" s="1"/>
  <c r="M38" i="6" a="1"/>
  <c r="M38" i="6" s="1"/>
  <c r="AY39" i="6" a="1"/>
  <c r="AY39" i="6" s="1"/>
  <c r="AA40" i="6" a="1"/>
  <c r="AA40" i="6" s="1"/>
  <c r="AW40" i="6" a="1"/>
  <c r="AW40" i="6" s="1"/>
  <c r="AV41" i="6" a="1"/>
  <c r="AV41" i="6" s="1"/>
  <c r="V42" i="6" a="1"/>
  <c r="V42" i="6" s="1"/>
  <c r="AQ42" i="6" a="1"/>
  <c r="AQ42" i="6" s="1"/>
  <c r="K43" i="6" a="1"/>
  <c r="K43" i="6" s="1"/>
  <c r="AT43" i="6" a="1"/>
  <c r="AT43" i="6" s="1"/>
  <c r="J44" i="6" a="1"/>
  <c r="J44" i="6" s="1"/>
  <c r="V44" i="6" a="1"/>
  <c r="V44" i="6" s="1"/>
  <c r="AG44" i="6" a="1"/>
  <c r="AG44" i="6" s="1"/>
  <c r="Q45" i="6" a="1"/>
  <c r="Q45" i="6" s="1"/>
  <c r="AW45" i="6" a="1"/>
  <c r="AW45" i="6" s="1"/>
  <c r="AG46" i="6" a="1"/>
  <c r="AG46" i="6" s="1"/>
  <c r="Q47" i="6" a="1"/>
  <c r="Q47" i="6" s="1"/>
  <c r="AN47" i="6" a="1"/>
  <c r="AN47" i="6" s="1"/>
  <c r="E48" i="6" a="1"/>
  <c r="E48" i="6" s="1"/>
  <c r="O48" i="6" a="1"/>
  <c r="O48" i="6" s="1"/>
  <c r="U48" i="6" a="1"/>
  <c r="U48" i="6" s="1"/>
  <c r="AA48" i="6" a="1"/>
  <c r="AA48" i="6" s="1"/>
  <c r="AH48" i="6" a="1"/>
  <c r="AH48" i="6" s="1"/>
  <c r="AN48" i="6" a="1"/>
  <c r="AN48" i="6" s="1"/>
  <c r="AU48" i="6" a="1"/>
  <c r="AU48" i="6" s="1"/>
  <c r="E49" i="6" a="1"/>
  <c r="E49" i="6" s="1"/>
  <c r="K49" i="6" a="1"/>
  <c r="K49" i="6" s="1"/>
  <c r="Q49" i="6" a="1"/>
  <c r="Q49" i="6" s="1"/>
  <c r="W49" i="6" a="1"/>
  <c r="W49" i="6" s="1"/>
  <c r="AC49" i="6" a="1"/>
  <c r="AC49" i="6" s="1"/>
  <c r="AN49" i="6" a="1"/>
  <c r="AN49" i="6" s="1"/>
  <c r="AU49" i="6" a="1"/>
  <c r="AU49" i="6" s="1"/>
  <c r="E50" i="6" a="1"/>
  <c r="E50" i="6" s="1"/>
  <c r="K50" i="6" a="1"/>
  <c r="K50" i="6" s="1"/>
  <c r="R50" i="6" a="1"/>
  <c r="R50" i="6" s="1"/>
  <c r="X50" i="6" a="1"/>
  <c r="X50" i="6" s="1"/>
  <c r="AP50" i="6" a="1"/>
  <c r="AP50" i="6" s="1"/>
  <c r="E51" i="6" a="1"/>
  <c r="E51" i="6" s="1"/>
  <c r="K51" i="6" a="1"/>
  <c r="K51" i="6" s="1"/>
  <c r="R51" i="6" a="1"/>
  <c r="R51" i="6" s="1"/>
  <c r="X51" i="6" a="1"/>
  <c r="X51" i="6" s="1"/>
  <c r="AE51" i="6" a="1"/>
  <c r="AE51" i="6" s="1"/>
  <c r="AK51" i="6" a="1"/>
  <c r="AK51" i="6" s="1"/>
  <c r="AQ51" i="6" a="1"/>
  <c r="AQ51" i="6" s="1"/>
  <c r="AW51" i="6" a="1"/>
  <c r="AW51" i="6" s="1"/>
  <c r="G52" i="6" a="1"/>
  <c r="G52" i="6" s="1"/>
  <c r="M52" i="6" a="1"/>
  <c r="M52" i="6" s="1"/>
  <c r="X52" i="6" a="1"/>
  <c r="X52" i="6" s="1"/>
  <c r="AE52" i="6" a="1"/>
  <c r="AE52" i="6" s="1"/>
  <c r="AK52" i="6" a="1"/>
  <c r="AK52" i="6" s="1"/>
  <c r="AQ52" i="6" a="1"/>
  <c r="AQ52" i="6" s="1"/>
  <c r="AX52" i="6" a="1"/>
  <c r="AX52" i="6" s="1"/>
  <c r="H53" i="6" a="1"/>
  <c r="H53" i="6" s="1"/>
  <c r="Z53" i="6" a="1"/>
  <c r="Z53" i="6" s="1"/>
  <c r="AK53" i="6" a="1"/>
  <c r="AK53" i="6" s="1"/>
  <c r="AQ53" i="6" a="1"/>
  <c r="AQ53" i="6" s="1"/>
  <c r="AX53" i="6" a="1"/>
  <c r="AX53" i="6" s="1"/>
  <c r="H54" i="6" a="1"/>
  <c r="H54" i="6" s="1"/>
  <c r="O54" i="6" a="1"/>
  <c r="O54" i="6" s="1"/>
  <c r="U54" i="6" a="1"/>
  <c r="U54" i="6" s="1"/>
  <c r="AA54" i="6" a="1"/>
  <c r="AA54" i="6" s="1"/>
  <c r="AG54" i="6" a="1"/>
  <c r="AG54" i="6" s="1"/>
  <c r="AT54" i="6" a="1"/>
  <c r="AT54" i="6" s="1"/>
  <c r="AY54" i="6" a="1"/>
  <c r="AY54" i="6" s="1"/>
  <c r="I55" i="6" a="1"/>
  <c r="I55" i="6" s="1"/>
  <c r="V55" i="6" a="1"/>
  <c r="V55" i="6" s="1"/>
  <c r="AB55" i="6" a="1"/>
  <c r="AB55" i="6" s="1"/>
  <c r="AP55" i="6" a="1"/>
  <c r="AP55" i="6" s="1"/>
  <c r="AV55" i="6" a="1"/>
  <c r="AV55" i="6" s="1"/>
  <c r="G56" i="6" a="1"/>
  <c r="G56" i="6" s="1"/>
  <c r="M56" i="6" a="1"/>
  <c r="M56" i="6" s="1"/>
  <c r="Z56" i="6" a="1"/>
  <c r="Z56" i="6" s="1"/>
  <c r="AG56" i="6" a="1"/>
  <c r="AG56" i="6" s="1"/>
  <c r="AN56" i="6" a="1"/>
  <c r="AN56" i="6" s="1"/>
  <c r="AU56" i="6" a="1"/>
  <c r="AU56" i="6" s="1"/>
  <c r="G57" i="6" a="1"/>
  <c r="G57" i="6" s="1"/>
  <c r="N57" i="6" a="1"/>
  <c r="N57" i="6" s="1"/>
  <c r="U57" i="6" a="1"/>
  <c r="U57" i="6" s="1"/>
  <c r="AA57" i="6" a="1"/>
  <c r="AA57" i="6" s="1"/>
  <c r="AR57" i="6" a="1"/>
  <c r="AR57" i="6" s="1"/>
  <c r="AY57" i="6" a="1"/>
  <c r="AY57" i="6" s="1"/>
  <c r="I58" i="6" a="1"/>
  <c r="I58" i="6" s="1"/>
  <c r="T58" i="6" a="1"/>
  <c r="T58" i="6" s="1"/>
  <c r="Z58" i="6" a="1"/>
  <c r="Z58" i="6" s="1"/>
  <c r="AF58" i="6" a="1"/>
  <c r="AF58" i="6" s="1"/>
  <c r="L59" i="6" a="1"/>
  <c r="L59" i="6" s="1"/>
  <c r="S59" i="6" a="1"/>
  <c r="S59" i="6" s="1"/>
  <c r="Y59" i="6" a="1"/>
  <c r="Y59" i="6" s="1"/>
  <c r="AJ59" i="6" a="1"/>
  <c r="AJ59" i="6" s="1"/>
  <c r="AP59" i="6" a="1"/>
  <c r="AP59" i="6" s="1"/>
  <c r="AV59" i="6" a="1"/>
  <c r="AV59" i="6" s="1"/>
  <c r="AB60" i="6" a="1"/>
  <c r="AB60" i="6" s="1"/>
  <c r="AI60" i="6" a="1"/>
  <c r="AI60" i="6" s="1"/>
  <c r="AO60" i="6" a="1"/>
  <c r="AO60" i="6" s="1"/>
  <c r="AZ60" i="6" a="1"/>
  <c r="AZ60" i="6" s="1"/>
  <c r="J61" i="6" a="1"/>
  <c r="J61" i="6" s="1"/>
  <c r="P61" i="6" a="1"/>
  <c r="P61" i="6" s="1"/>
  <c r="AR61" i="6" a="1"/>
  <c r="AR61" i="6" s="1"/>
  <c r="AY61" i="6" a="1"/>
  <c r="AY61" i="6" s="1"/>
  <c r="I62" i="6" a="1"/>
  <c r="I62" i="6" s="1"/>
  <c r="T62" i="6" a="1"/>
  <c r="T62" i="6" s="1"/>
  <c r="Z62" i="6" a="1"/>
  <c r="Z62" i="6" s="1"/>
  <c r="AF62" i="6" a="1"/>
  <c r="AF62" i="6" s="1"/>
  <c r="L63" i="6" a="1"/>
  <c r="L63" i="6" s="1"/>
  <c r="S63" i="6" a="1"/>
  <c r="S63" i="6" s="1"/>
  <c r="Y63" i="6" a="1"/>
  <c r="Y63" i="6" s="1"/>
  <c r="AJ63" i="6" a="1"/>
  <c r="AJ63" i="6" s="1"/>
  <c r="AP63" i="6" a="1"/>
  <c r="AP63" i="6" s="1"/>
  <c r="AV63" i="6" a="1"/>
  <c r="AV63" i="6" s="1"/>
  <c r="AB64" i="6" a="1"/>
  <c r="AB64" i="6" s="1"/>
  <c r="AI64" i="6" a="1"/>
  <c r="AI64" i="6" s="1"/>
  <c r="AO64" i="6" a="1"/>
  <c r="AO64" i="6" s="1"/>
  <c r="AZ64" i="6" a="1"/>
  <c r="AZ64" i="6" s="1"/>
  <c r="AH29" i="6" a="1"/>
  <c r="AH29" i="6" s="1"/>
  <c r="AD32" i="6" a="1"/>
  <c r="AD32" i="6" s="1"/>
  <c r="N35" i="6" a="1"/>
  <c r="N35" i="6" s="1"/>
  <c r="N38" i="6" a="1"/>
  <c r="N38" i="6" s="1"/>
  <c r="L39" i="6" a="1"/>
  <c r="L39" i="6" s="1"/>
  <c r="H40" i="6" a="1"/>
  <c r="H40" i="6" s="1"/>
  <c r="AE40" i="6" a="1"/>
  <c r="AE40" i="6" s="1"/>
  <c r="F41" i="6" a="1"/>
  <c r="F41" i="6" s="1"/>
  <c r="AF41" i="6" a="1"/>
  <c r="AF41" i="6" s="1"/>
  <c r="Y42" i="6" a="1"/>
  <c r="Y42" i="6" s="1"/>
  <c r="AS42" i="6" a="1"/>
  <c r="AS42" i="6" s="1"/>
  <c r="M43" i="6" a="1"/>
  <c r="M43" i="6" s="1"/>
  <c r="Y43" i="6" a="1"/>
  <c r="Y43" i="6" s="1"/>
  <c r="AK43" i="6" a="1"/>
  <c r="AK43" i="6" s="1"/>
  <c r="AI44" i="6" a="1"/>
  <c r="AI44" i="6" s="1"/>
  <c r="AT44" i="6" a="1"/>
  <c r="AT44" i="6" s="1"/>
  <c r="H45" i="6" a="1"/>
  <c r="H45" i="6" s="1"/>
  <c r="S45" i="6" a="1"/>
  <c r="S45" i="6" s="1"/>
  <c r="AD45" i="6" a="1"/>
  <c r="AD45" i="6" s="1"/>
  <c r="AN45" i="6" a="1"/>
  <c r="AN45" i="6" s="1"/>
  <c r="AY45" i="6" a="1"/>
  <c r="AY45" i="6" s="1"/>
  <c r="N46" i="6" a="1"/>
  <c r="N46" i="6" s="1"/>
  <c r="X46" i="6" a="1"/>
  <c r="X46" i="6" s="1"/>
  <c r="AI46" i="6" a="1"/>
  <c r="AI46" i="6" s="1"/>
  <c r="AT46" i="6" a="1"/>
  <c r="AT46" i="6" s="1"/>
  <c r="H47" i="6" a="1"/>
  <c r="H47" i="6" s="1"/>
  <c r="S47" i="6" a="1"/>
  <c r="S47" i="6" s="1"/>
  <c r="AD47" i="6" a="1"/>
  <c r="AD47" i="6" s="1"/>
  <c r="V48" i="6" a="1"/>
  <c r="V48" i="6" s="1"/>
  <c r="AB48" i="6" a="1"/>
  <c r="AB48" i="6" s="1"/>
  <c r="AO48" i="6" a="1"/>
  <c r="AO48" i="6" s="1"/>
  <c r="F49" i="6" a="1"/>
  <c r="F49" i="6" s="1"/>
  <c r="L49" i="6" a="1"/>
  <c r="L49" i="6" s="1"/>
  <c r="R49" i="6" a="1"/>
  <c r="R49" i="6" s="1"/>
  <c r="AD49" i="6" a="1"/>
  <c r="AD49" i="6" s="1"/>
  <c r="AI49" i="6" a="1"/>
  <c r="AI49" i="6" s="1"/>
  <c r="AO49" i="6" a="1"/>
  <c r="AO49" i="6" s="1"/>
  <c r="F50" i="6" a="1"/>
  <c r="F50" i="6" s="1"/>
  <c r="L50" i="6" a="1"/>
  <c r="L50" i="6" s="1"/>
  <c r="Y50" i="6" a="1"/>
  <c r="Y50" i="6" s="1"/>
  <c r="AE50" i="6" a="1"/>
  <c r="AE50" i="6" s="1"/>
  <c r="AJ50" i="6" a="1"/>
  <c r="AJ50" i="6" s="1"/>
  <c r="AV50" i="6" a="1"/>
  <c r="AV50" i="6" s="1"/>
  <c r="F51" i="6" a="1"/>
  <c r="F51" i="6" s="1"/>
  <c r="L51" i="6" a="1"/>
  <c r="L51" i="6" s="1"/>
  <c r="Y51" i="6" a="1"/>
  <c r="Y51" i="6" s="1"/>
  <c r="AL51" i="6" a="1"/>
  <c r="AL51" i="6" s="1"/>
  <c r="AR51" i="6" a="1"/>
  <c r="AR51" i="6" s="1"/>
  <c r="AX51" i="6" a="1"/>
  <c r="AX51" i="6" s="1"/>
  <c r="N52" i="6" a="1"/>
  <c r="N52" i="6" s="1"/>
  <c r="S52" i="6" a="1"/>
  <c r="S52" i="6" s="1"/>
  <c r="Y52" i="6" a="1"/>
  <c r="Y52" i="6" s="1"/>
  <c r="AL52" i="6" a="1"/>
  <c r="AL52" i="6" s="1"/>
  <c r="AR52" i="6" a="1"/>
  <c r="AR52" i="6" s="1"/>
  <c r="I53" i="6" a="1"/>
  <c r="I53" i="6" s="1"/>
  <c r="O53" i="6" a="1"/>
  <c r="O53" i="6" s="1"/>
  <c r="T53" i="6" a="1"/>
  <c r="T53" i="6" s="1"/>
  <c r="AF53" i="6" a="1"/>
  <c r="AF53" i="6" s="1"/>
  <c r="AL53" i="6" a="1"/>
  <c r="AL53" i="6" s="1"/>
  <c r="AR53" i="6" a="1"/>
  <c r="AR53" i="6" s="1"/>
  <c r="I54" i="6" a="1"/>
  <c r="I54" i="6" s="1"/>
  <c r="V54" i="6" a="1"/>
  <c r="V54" i="6" s="1"/>
  <c r="AB54" i="6" a="1"/>
  <c r="AB54" i="6" s="1"/>
  <c r="AH54" i="6" a="1"/>
  <c r="AH54" i="6" s="1"/>
  <c r="AN54" i="6" a="1"/>
  <c r="AN54" i="6" s="1"/>
  <c r="J55" i="6" a="1"/>
  <c r="J55" i="6" s="1"/>
  <c r="P55" i="6" a="1"/>
  <c r="P55" i="6" s="1"/>
  <c r="W55" i="6" a="1"/>
  <c r="W55" i="6" s="1"/>
  <c r="AC55" i="6" a="1"/>
  <c r="AC55" i="6" s="1"/>
  <c r="AI55" i="6" a="1"/>
  <c r="AI55" i="6" s="1"/>
  <c r="AW55" i="6" a="1"/>
  <c r="AW55" i="6" s="1"/>
  <c r="N56" i="6" a="1"/>
  <c r="N56" i="6" s="1"/>
  <c r="T56" i="6" a="1"/>
  <c r="T56" i="6" s="1"/>
  <c r="AA56" i="6" a="1"/>
  <c r="AA56" i="6" s="1"/>
  <c r="AH56" i="6" a="1"/>
  <c r="AH56" i="6" s="1"/>
  <c r="AO56" i="6" a="1"/>
  <c r="AO56" i="6" s="1"/>
  <c r="AV56" i="6" a="1"/>
  <c r="AV56" i="6" s="1"/>
  <c r="H57" i="6" a="1"/>
  <c r="H57" i="6" s="1"/>
  <c r="O57" i="6" a="1"/>
  <c r="O57" i="6" s="1"/>
  <c r="V57" i="6" a="1"/>
  <c r="V57" i="6" s="1"/>
  <c r="AB57" i="6" a="1"/>
  <c r="AB57" i="6" s="1"/>
  <c r="AH57" i="6" a="1"/>
  <c r="AH57" i="6" s="1"/>
  <c r="AN57" i="6" a="1"/>
  <c r="AN57" i="6" s="1"/>
  <c r="AS57" i="6" a="1"/>
  <c r="AS57" i="6" s="1"/>
  <c r="O58" i="6" a="1"/>
  <c r="O58" i="6" s="1"/>
  <c r="U58" i="6" a="1"/>
  <c r="U58" i="6" s="1"/>
  <c r="AG58" i="6" a="1"/>
  <c r="AG58" i="6" s="1"/>
  <c r="AL58" i="6" a="1"/>
  <c r="AL58" i="6" s="1"/>
  <c r="AR58" i="6" a="1"/>
  <c r="AR58" i="6" s="1"/>
  <c r="AX58" i="6" a="1"/>
  <c r="AX58" i="6" s="1"/>
  <c r="H59" i="6" a="1"/>
  <c r="H59" i="6" s="1"/>
  <c r="M59" i="6" a="1"/>
  <c r="M59" i="6" s="1"/>
  <c r="AE59" i="6" a="1"/>
  <c r="AE59" i="6" s="1"/>
  <c r="AK59" i="6" a="1"/>
  <c r="AK59" i="6" s="1"/>
  <c r="AW59" i="6" a="1"/>
  <c r="AW59" i="6" s="1"/>
  <c r="F60" i="6" a="1"/>
  <c r="F60" i="6" s="1"/>
  <c r="L60" i="6" a="1"/>
  <c r="L60" i="6" s="1"/>
  <c r="R60" i="6" a="1"/>
  <c r="R60" i="6" s="1"/>
  <c r="X60" i="6" a="1"/>
  <c r="X60" i="6" s="1"/>
  <c r="AC60" i="6" a="1"/>
  <c r="AC60" i="6" s="1"/>
  <c r="AU60" i="6" a="1"/>
  <c r="AU60" i="6" s="1"/>
  <c r="E61" i="6" a="1"/>
  <c r="E61" i="6" s="1"/>
  <c r="Q61" i="6" a="1"/>
  <c r="Q61" i="6" s="1"/>
  <c r="V61" i="6" a="1"/>
  <c r="V61" i="6" s="1"/>
  <c r="AB61" i="6" a="1"/>
  <c r="AB61" i="6" s="1"/>
  <c r="AH61" i="6" a="1"/>
  <c r="AH61" i="6" s="1"/>
  <c r="AN61" i="6" a="1"/>
  <c r="AN61" i="6" s="1"/>
  <c r="AS61" i="6" a="1"/>
  <c r="AS61" i="6" s="1"/>
  <c r="O62" i="6" a="1"/>
  <c r="O62" i="6" s="1"/>
  <c r="U62" i="6" a="1"/>
  <c r="U62" i="6" s="1"/>
  <c r="AG62" i="6" a="1"/>
  <c r="AG62" i="6" s="1"/>
  <c r="AL62" i="6" a="1"/>
  <c r="AL62" i="6" s="1"/>
  <c r="AR62" i="6" a="1"/>
  <c r="AR62" i="6" s="1"/>
  <c r="AX62" i="6" a="1"/>
  <c r="AX62" i="6" s="1"/>
  <c r="H63" i="6" a="1"/>
  <c r="H63" i="6" s="1"/>
  <c r="M63" i="6" a="1"/>
  <c r="M63" i="6" s="1"/>
  <c r="AE63" i="6" a="1"/>
  <c r="AE63" i="6" s="1"/>
  <c r="AK63" i="6" a="1"/>
  <c r="AK63" i="6" s="1"/>
  <c r="AW63" i="6" a="1"/>
  <c r="AW63" i="6" s="1"/>
  <c r="F64" i="6" a="1"/>
  <c r="F64" i="6" s="1"/>
  <c r="L64" i="6" a="1"/>
  <c r="L64" i="6" s="1"/>
  <c r="R64" i="6" a="1"/>
  <c r="R64" i="6" s="1"/>
  <c r="X64" i="6" a="1"/>
  <c r="X64" i="6" s="1"/>
  <c r="AC64" i="6" a="1"/>
  <c r="AC64" i="6" s="1"/>
  <c r="AU64" i="6" a="1"/>
  <c r="AU64" i="6" s="1"/>
  <c r="E65" i="6" a="1"/>
  <c r="E65" i="6" s="1"/>
  <c r="N30" i="6" a="1"/>
  <c r="N30" i="6" s="1"/>
  <c r="K33" i="6" a="1"/>
  <c r="K33" i="6" s="1"/>
  <c r="AS35" i="6" a="1"/>
  <c r="AS35" i="6" s="1"/>
  <c r="V37" i="6" a="1"/>
  <c r="V37" i="6" s="1"/>
  <c r="W39" i="6" a="1"/>
  <c r="W39" i="6" s="1"/>
  <c r="J40" i="6" a="1"/>
  <c r="J40" i="6" s="1"/>
  <c r="I41" i="6" a="1"/>
  <c r="I41" i="6" s="1"/>
  <c r="AH41" i="6" a="1"/>
  <c r="AH41" i="6" s="1"/>
  <c r="F42" i="6" a="1"/>
  <c r="F42" i="6" s="1"/>
  <c r="AC42" i="6" a="1"/>
  <c r="AC42" i="6" s="1"/>
  <c r="AV42" i="6" a="1"/>
  <c r="AV42" i="6" s="1"/>
  <c r="O43" i="6" a="1"/>
  <c r="O43" i="6" s="1"/>
  <c r="AA43" i="6" a="1"/>
  <c r="AA43" i="6" s="1"/>
  <c r="AM43" i="6" a="1"/>
  <c r="AM43" i="6" s="1"/>
  <c r="AX43" i="6" a="1"/>
  <c r="AX43" i="6" s="1"/>
  <c r="N44" i="6" a="1"/>
  <c r="N44" i="6" s="1"/>
  <c r="Z44" i="6" a="1"/>
  <c r="Z44" i="6" s="1"/>
  <c r="AJ44" i="6" a="1"/>
  <c r="AJ44" i="6" s="1"/>
  <c r="AU44" i="6" a="1"/>
  <c r="AU44" i="6" s="1"/>
  <c r="J45" i="6" a="1"/>
  <c r="J45" i="6" s="1"/>
  <c r="T45" i="6" a="1"/>
  <c r="T45" i="6" s="1"/>
  <c r="AE45" i="6" a="1"/>
  <c r="AE45" i="6" s="1"/>
  <c r="AP45" i="6" a="1"/>
  <c r="AP45" i="6" s="1"/>
  <c r="AZ45" i="6" a="1"/>
  <c r="AZ45" i="6" s="1"/>
  <c r="O46" i="6" a="1"/>
  <c r="O46" i="6" s="1"/>
  <c r="Z46" i="6" a="1"/>
  <c r="Z46" i="6" s="1"/>
  <c r="AJ46" i="6" a="1"/>
  <c r="AJ46" i="6" s="1"/>
  <c r="AU46" i="6" a="1"/>
  <c r="AU46" i="6" s="1"/>
  <c r="J47" i="6" a="1"/>
  <c r="J47" i="6" s="1"/>
  <c r="T47" i="6" a="1"/>
  <c r="T47" i="6" s="1"/>
  <c r="AR47" i="6" a="1"/>
  <c r="AR47" i="6" s="1"/>
  <c r="I48" i="6" a="1"/>
  <c r="I48" i="6" s="1"/>
  <c r="P48" i="6" a="1"/>
  <c r="P48" i="6" s="1"/>
  <c r="W48" i="6" a="1"/>
  <c r="W48" i="6" s="1"/>
  <c r="AC48" i="6" a="1"/>
  <c r="AC48" i="6" s="1"/>
  <c r="AI48" i="6" a="1"/>
  <c r="AI48" i="6" s="1"/>
  <c r="AP48" i="6" a="1"/>
  <c r="AP48" i="6" s="1"/>
  <c r="AV48" i="6" a="1"/>
  <c r="AV48" i="6" s="1"/>
  <c r="G49" i="6" a="1"/>
  <c r="G49" i="6" s="1"/>
  <c r="M49" i="6" a="1"/>
  <c r="M49" i="6" s="1"/>
  <c r="X49" i="6" a="1"/>
  <c r="X49" i="6" s="1"/>
  <c r="AP49" i="6" a="1"/>
  <c r="AP49" i="6" s="1"/>
  <c r="AV49" i="6" a="1"/>
  <c r="AV49" i="6" s="1"/>
  <c r="G50" i="6" a="1"/>
  <c r="G50" i="6" s="1"/>
  <c r="M50" i="6" a="1"/>
  <c r="M50" i="6" s="1"/>
  <c r="S50" i="6" a="1"/>
  <c r="S50" i="6" s="1"/>
  <c r="Z50" i="6" a="1"/>
  <c r="Z50" i="6" s="1"/>
  <c r="AK50" i="6" a="1"/>
  <c r="AK50" i="6" s="1"/>
  <c r="AQ50" i="6" a="1"/>
  <c r="AQ50" i="6" s="1"/>
  <c r="AW50" i="6" a="1"/>
  <c r="AW50" i="6" s="1"/>
  <c r="G51" i="6" a="1"/>
  <c r="G51" i="6" s="1"/>
  <c r="M51" i="6" a="1"/>
  <c r="M51" i="6" s="1"/>
  <c r="S51" i="6" a="1"/>
  <c r="S51" i="6" s="1"/>
  <c r="Z51" i="6" a="1"/>
  <c r="Z51" i="6" s="1"/>
  <c r="AF51" i="6" a="1"/>
  <c r="AF51" i="6" s="1"/>
  <c r="AM51" i="6" a="1"/>
  <c r="AM51" i="6" s="1"/>
  <c r="AS51" i="6" a="1"/>
  <c r="AS51" i="6" s="1"/>
  <c r="H52" i="6" a="1"/>
  <c r="H52" i="6" s="1"/>
  <c r="Z52" i="6" a="1"/>
  <c r="Z52" i="6" s="1"/>
  <c r="AF52" i="6" a="1"/>
  <c r="AF52" i="6" s="1"/>
  <c r="AM52" i="6" a="1"/>
  <c r="AM52" i="6" s="1"/>
  <c r="AS52" i="6" a="1"/>
  <c r="AS52" i="6" s="1"/>
  <c r="AY52" i="6" a="1"/>
  <c r="AY52" i="6" s="1"/>
  <c r="J53" i="6" a="1"/>
  <c r="J53" i="6" s="1"/>
  <c r="U53" i="6" a="1"/>
  <c r="U53" i="6" s="1"/>
  <c r="AA53" i="6" a="1"/>
  <c r="AA53" i="6" s="1"/>
  <c r="AG53" i="6" a="1"/>
  <c r="AG53" i="6" s="1"/>
  <c r="AM53" i="6" a="1"/>
  <c r="AM53" i="6" s="1"/>
  <c r="AS53" i="6" a="1"/>
  <c r="AS53" i="6" s="1"/>
  <c r="AY53" i="6" a="1"/>
  <c r="AY53" i="6" s="1"/>
  <c r="J54" i="6" a="1"/>
  <c r="J54" i="6" s="1"/>
  <c r="P54" i="6" a="1"/>
  <c r="P54" i="6" s="1"/>
  <c r="W54" i="6" a="1"/>
  <c r="W54" i="6" s="1"/>
  <c r="AC54" i="6" a="1"/>
  <c r="AC54" i="6" s="1"/>
  <c r="AO54" i="6" a="1"/>
  <c r="AO54" i="6" s="1"/>
  <c r="AU54" i="6" a="1"/>
  <c r="AU54" i="6" s="1"/>
  <c r="AZ54" i="6" a="1"/>
  <c r="AZ54" i="6" s="1"/>
  <c r="Q55" i="6" a="1"/>
  <c r="Q55" i="6" s="1"/>
  <c r="AD55" i="6" a="1"/>
  <c r="AD55" i="6" s="1"/>
  <c r="AJ55" i="6" a="1"/>
  <c r="AJ55" i="6" s="1"/>
  <c r="AQ55" i="6" a="1"/>
  <c r="AQ55" i="6" s="1"/>
  <c r="AX55" i="6" a="1"/>
  <c r="AX55" i="6" s="1"/>
  <c r="H56" i="6" a="1"/>
  <c r="H56" i="6" s="1"/>
  <c r="U56" i="6" a="1"/>
  <c r="U56" i="6" s="1"/>
  <c r="AB56" i="6" a="1"/>
  <c r="AB56" i="6" s="1"/>
  <c r="AI56" i="6" a="1"/>
  <c r="AI56" i="6" s="1"/>
  <c r="AP56" i="6" a="1"/>
  <c r="AP56" i="6" s="1"/>
  <c r="AW56" i="6" a="1"/>
  <c r="AW56" i="6" s="1"/>
  <c r="I57" i="6" a="1"/>
  <c r="I57" i="6" s="1"/>
  <c r="P57" i="6" a="1"/>
  <c r="P57" i="6" s="1"/>
  <c r="W57" i="6" a="1"/>
  <c r="W57" i="6" s="1"/>
  <c r="AC57" i="6" a="1"/>
  <c r="AC57" i="6" s="1"/>
  <c r="AO57" i="6" a="1"/>
  <c r="AO57" i="6" s="1"/>
  <c r="AT57" i="6" a="1"/>
  <c r="AT57" i="6" s="1"/>
  <c r="AZ57" i="6" a="1"/>
  <c r="AZ57" i="6" s="1"/>
  <c r="J58" i="6" a="1"/>
  <c r="J58" i="6" s="1"/>
  <c r="P58" i="6" a="1"/>
  <c r="P58" i="6" s="1"/>
  <c r="V58" i="6" a="1"/>
  <c r="V58" i="6" s="1"/>
  <c r="AA58" i="6" a="1"/>
  <c r="AA58" i="6" s="1"/>
  <c r="AH58" i="6" a="1"/>
  <c r="AH58" i="6" s="1"/>
  <c r="AM58" i="6" a="1"/>
  <c r="AM58" i="6" s="1"/>
  <c r="AS58" i="6" a="1"/>
  <c r="AS58" i="6" s="1"/>
  <c r="I59" i="6" a="1"/>
  <c r="I59" i="6" s="1"/>
  <c r="N59" i="6" a="1"/>
  <c r="N59" i="6" s="1"/>
  <c r="T59" i="6" a="1"/>
  <c r="T59" i="6" s="1"/>
  <c r="Z59" i="6" a="1"/>
  <c r="Z59" i="6" s="1"/>
  <c r="AF59" i="6" a="1"/>
  <c r="AF59" i="6" s="1"/>
  <c r="AL59" i="6" a="1"/>
  <c r="AL59" i="6" s="1"/>
  <c r="AQ59" i="6" a="1"/>
  <c r="AQ59" i="6" s="1"/>
  <c r="AX59" i="6" a="1"/>
  <c r="AX59" i="6" s="1"/>
  <c r="G60" i="6" a="1"/>
  <c r="G60" i="6" s="1"/>
  <c r="M60" i="6" a="1"/>
  <c r="M60" i="6" s="1"/>
  <c r="Y60" i="6" a="1"/>
  <c r="Y60" i="6" s="1"/>
  <c r="AD60" i="6" a="1"/>
  <c r="AD60" i="6" s="1"/>
  <c r="AJ60" i="6" a="1"/>
  <c r="AJ60" i="6" s="1"/>
  <c r="AP60" i="6" a="1"/>
  <c r="AP60" i="6" s="1"/>
  <c r="AV60" i="6" a="1"/>
  <c r="AV60" i="6" s="1"/>
  <c r="F61" i="6" a="1"/>
  <c r="F61" i="6" s="1"/>
  <c r="K61" i="6" a="1"/>
  <c r="K61" i="6" s="1"/>
  <c r="R61" i="6" a="1"/>
  <c r="R61" i="6" s="1"/>
  <c r="W61" i="6" a="1"/>
  <c r="W61" i="6" s="1"/>
  <c r="AC61" i="6" a="1"/>
  <c r="AC61" i="6" s="1"/>
  <c r="AO61" i="6" a="1"/>
  <c r="AO61" i="6" s="1"/>
  <c r="AT61" i="6" a="1"/>
  <c r="AT61" i="6" s="1"/>
  <c r="AZ61" i="6" a="1"/>
  <c r="AZ61" i="6" s="1"/>
  <c r="J62" i="6" a="1"/>
  <c r="J62" i="6" s="1"/>
  <c r="P62" i="6" a="1"/>
  <c r="P62" i="6" s="1"/>
  <c r="V62" i="6" a="1"/>
  <c r="V62" i="6" s="1"/>
  <c r="AA62" i="6" a="1"/>
  <c r="AA62" i="6" s="1"/>
  <c r="AH62" i="6" a="1"/>
  <c r="AH62" i="6" s="1"/>
  <c r="AM62" i="6" a="1"/>
  <c r="AM62" i="6" s="1"/>
  <c r="AS62" i="6" a="1"/>
  <c r="AS62" i="6" s="1"/>
  <c r="I63" i="6" a="1"/>
  <c r="I63" i="6" s="1"/>
  <c r="N63" i="6" a="1"/>
  <c r="N63" i="6" s="1"/>
  <c r="T63" i="6" a="1"/>
  <c r="T63" i="6" s="1"/>
  <c r="Z63" i="6" a="1"/>
  <c r="Z63" i="6" s="1"/>
  <c r="AF63" i="6" a="1"/>
  <c r="AF63" i="6" s="1"/>
  <c r="AL63" i="6" a="1"/>
  <c r="AL63" i="6" s="1"/>
  <c r="AQ63" i="6" a="1"/>
  <c r="AQ63" i="6" s="1"/>
  <c r="AX63" i="6" a="1"/>
  <c r="AX63" i="6" s="1"/>
  <c r="G64" i="6" a="1"/>
  <c r="G64" i="6" s="1"/>
  <c r="M64" i="6" a="1"/>
  <c r="M64" i="6" s="1"/>
  <c r="Y64" i="6" a="1"/>
  <c r="Y64" i="6" s="1"/>
  <c r="AD64" i="6" a="1"/>
  <c r="AD64" i="6" s="1"/>
  <c r="AJ64" i="6" a="1"/>
  <c r="AJ64" i="6" s="1"/>
  <c r="AP64" i="6" a="1"/>
  <c r="AP64" i="6" s="1"/>
  <c r="AV64" i="6" a="1"/>
  <c r="AV64" i="6" s="1"/>
  <c r="AG26" i="6" a="1"/>
  <c r="AG26" i="6" s="1"/>
  <c r="E31" i="6" a="1"/>
  <c r="E31" i="6" s="1"/>
  <c r="AV33" i="6" a="1"/>
  <c r="AV33" i="6" s="1"/>
  <c r="Z36" i="6" a="1"/>
  <c r="Z36" i="6" s="1"/>
  <c r="AM37" i="6" a="1"/>
  <c r="AM37" i="6" s="1"/>
  <c r="AI39" i="6" a="1"/>
  <c r="AI39" i="6" s="1"/>
  <c r="S40" i="6" a="1"/>
  <c r="S40" i="6" s="1"/>
  <c r="AQ40" i="6" a="1"/>
  <c r="AQ40" i="6" s="1"/>
  <c r="S41" i="6" a="1"/>
  <c r="S41" i="6" s="1"/>
  <c r="AP41" i="6" a="1"/>
  <c r="AP41" i="6" s="1"/>
  <c r="P42" i="6" a="1"/>
  <c r="P42" i="6" s="1"/>
  <c r="AJ42" i="6" a="1"/>
  <c r="AJ42" i="6" s="1"/>
  <c r="AE43" i="6" a="1"/>
  <c r="AE43" i="6" s="1"/>
  <c r="F44" i="6" a="1"/>
  <c r="F44" i="6" s="1"/>
  <c r="R44" i="6" a="1"/>
  <c r="R44" i="6" s="1"/>
  <c r="AD44" i="6" a="1"/>
  <c r="AD44" i="6" s="1"/>
  <c r="AN44" i="6" a="1"/>
  <c r="AN44" i="6" s="1"/>
  <c r="AY44" i="6" a="1"/>
  <c r="AY44" i="6" s="1"/>
  <c r="N45" i="6" a="1"/>
  <c r="N45" i="6" s="1"/>
  <c r="X45" i="6" a="1"/>
  <c r="X45" i="6" s="1"/>
  <c r="AI45" i="6" a="1"/>
  <c r="AI45" i="6" s="1"/>
  <c r="AT45" i="6" a="1"/>
  <c r="AT45" i="6" s="1"/>
  <c r="H46" i="6" a="1"/>
  <c r="H46" i="6" s="1"/>
  <c r="S46" i="6" a="1"/>
  <c r="S46" i="6" s="1"/>
  <c r="AD46" i="6" a="1"/>
  <c r="AD46" i="6" s="1"/>
  <c r="AN46" i="6" a="1"/>
  <c r="AN46" i="6" s="1"/>
  <c r="AY46" i="6" a="1"/>
  <c r="AY46" i="6" s="1"/>
  <c r="N47" i="6" a="1"/>
  <c r="N47" i="6" s="1"/>
  <c r="X47" i="6" a="1"/>
  <c r="X47" i="6" s="1"/>
  <c r="AJ47" i="6" a="1"/>
  <c r="AJ47" i="6" s="1"/>
  <c r="AW47" i="6" a="1"/>
  <c r="AW47" i="6" s="1"/>
  <c r="K48" i="6" a="1"/>
  <c r="K48" i="6" s="1"/>
  <c r="Y48" i="6" a="1"/>
  <c r="Y48" i="6" s="1"/>
  <c r="AL48" i="6" a="1"/>
  <c r="AL48" i="6" s="1"/>
  <c r="AR48" i="6" a="1"/>
  <c r="AR48" i="6" s="1"/>
  <c r="I49" i="6" a="1"/>
  <c r="I49" i="6" s="1"/>
  <c r="O49" i="6" a="1"/>
  <c r="O49" i="6" s="1"/>
  <c r="T49" i="6" a="1"/>
  <c r="T49" i="6" s="1"/>
  <c r="AF49" i="6" a="1"/>
  <c r="AF49" i="6" s="1"/>
  <c r="AL49" i="6" a="1"/>
  <c r="AL49" i="6" s="1"/>
  <c r="AR49" i="6" a="1"/>
  <c r="AR49" i="6" s="1"/>
  <c r="I50" i="6" a="1"/>
  <c r="I50" i="6" s="1"/>
  <c r="V50" i="6" a="1"/>
  <c r="V50" i="6" s="1"/>
  <c r="AB50" i="6" a="1"/>
  <c r="AB50" i="6" s="1"/>
  <c r="AH50" i="6" a="1"/>
  <c r="AH50" i="6" s="1"/>
  <c r="AT50" i="6" a="1"/>
  <c r="AT50" i="6" s="1"/>
  <c r="AY50" i="6" a="1"/>
  <c r="AY50" i="6" s="1"/>
  <c r="I51" i="6" a="1"/>
  <c r="I51" i="6" s="1"/>
  <c r="V51" i="6" a="1"/>
  <c r="V51" i="6" s="1"/>
  <c r="AB51" i="6" a="1"/>
  <c r="AB51" i="6" s="1"/>
  <c r="AO51" i="6" a="1"/>
  <c r="AO51" i="6" s="1"/>
  <c r="AU51" i="6" a="1"/>
  <c r="AU51" i="6" s="1"/>
  <c r="AZ51" i="6" a="1"/>
  <c r="AZ51" i="6" s="1"/>
  <c r="P52" i="6" a="1"/>
  <c r="P52" i="6" s="1"/>
  <c r="V52" i="6" a="1"/>
  <c r="V52" i="6" s="1"/>
  <c r="AB52" i="6" a="1"/>
  <c r="AB52" i="6" s="1"/>
  <c r="AO52" i="6" a="1"/>
  <c r="AO52" i="6" s="1"/>
  <c r="F53" i="6" a="1"/>
  <c r="F53" i="6" s="1"/>
  <c r="L53" i="6" a="1"/>
  <c r="L53" i="6" s="1"/>
  <c r="R53" i="6" a="1"/>
  <c r="R53" i="6" s="1"/>
  <c r="AD53" i="6" a="1"/>
  <c r="AD53" i="6" s="1"/>
  <c r="AI53" i="6" a="1"/>
  <c r="AI53" i="6" s="1"/>
  <c r="AO53" i="6" a="1"/>
  <c r="AO53" i="6" s="1"/>
  <c r="F54" i="6" a="1"/>
  <c r="F54" i="6" s="1"/>
  <c r="L54" i="6" a="1"/>
  <c r="L54" i="6" s="1"/>
  <c r="Y54" i="6" a="1"/>
  <c r="Y54" i="6" s="1"/>
  <c r="AE54" i="6" a="1"/>
  <c r="AE54" i="6" s="1"/>
  <c r="AK54" i="6" a="1"/>
  <c r="AK54" i="6" s="1"/>
  <c r="AQ54" i="6" a="1"/>
  <c r="AQ54" i="6" s="1"/>
  <c r="AW54" i="6" a="1"/>
  <c r="AW54" i="6" s="1"/>
  <c r="G55" i="6" a="1"/>
  <c r="G55" i="6" s="1"/>
  <c r="M55" i="6" a="1"/>
  <c r="M55" i="6" s="1"/>
  <c r="S55" i="6" a="1"/>
  <c r="S55" i="6" s="1"/>
  <c r="Z55" i="6" a="1"/>
  <c r="Z55" i="6" s="1"/>
  <c r="AF55" i="6" a="1"/>
  <c r="AF55" i="6" s="1"/>
  <c r="AM55" i="6" a="1"/>
  <c r="AM55" i="6" s="1"/>
  <c r="AT55" i="6" a="1"/>
  <c r="AT55" i="6" s="1"/>
  <c r="AZ55" i="6" a="1"/>
  <c r="AZ55" i="6" s="1"/>
  <c r="Q56" i="6" a="1"/>
  <c r="Q56" i="6" s="1"/>
  <c r="AE56" i="6" a="1"/>
  <c r="AE56" i="6" s="1"/>
  <c r="AL56" i="6" a="1"/>
  <c r="AL56" i="6" s="1"/>
  <c r="AR56" i="6" a="1"/>
  <c r="AR56" i="6" s="1"/>
  <c r="AZ56" i="6" a="1"/>
  <c r="AZ56" i="6" s="1"/>
  <c r="K57" i="6" a="1"/>
  <c r="K57" i="6" s="1"/>
  <c r="Y57" i="6" a="1"/>
  <c r="Y57" i="6" s="1"/>
  <c r="AE57" i="6" a="1"/>
  <c r="AE57" i="6" s="1"/>
  <c r="AK57" i="6" a="1"/>
  <c r="AK57" i="6" s="1"/>
  <c r="AW57" i="6" a="1"/>
  <c r="AW57" i="6" s="1"/>
  <c r="F58" i="6" a="1"/>
  <c r="F58" i="6" s="1"/>
  <c r="L58" i="6" a="1"/>
  <c r="L58" i="6" s="1"/>
  <c r="R58" i="6" a="1"/>
  <c r="R58" i="6" s="1"/>
  <c r="X58" i="6" a="1"/>
  <c r="X58" i="6" s="1"/>
  <c r="AC58" i="6" a="1"/>
  <c r="AC58" i="6" s="1"/>
  <c r="AU58" i="6" a="1"/>
  <c r="AU58" i="6" s="1"/>
  <c r="E59" i="6" a="1"/>
  <c r="E59" i="6" s="1"/>
  <c r="Q59" i="6" a="1"/>
  <c r="Q59" i="6" s="1"/>
  <c r="V59" i="6" a="1"/>
  <c r="V59" i="6" s="1"/>
  <c r="AB59" i="6" a="1"/>
  <c r="AB59" i="6" s="1"/>
  <c r="AH59" i="6" a="1"/>
  <c r="AH59" i="6" s="1"/>
  <c r="AN59" i="6" a="1"/>
  <c r="AN59" i="6" s="1"/>
  <c r="AS59" i="6" a="1"/>
  <c r="AS59" i="6" s="1"/>
  <c r="O60" i="6" a="1"/>
  <c r="O60" i="6" s="1"/>
  <c r="U60" i="6" a="1"/>
  <c r="U60" i="6" s="1"/>
  <c r="AG60" i="6" a="1"/>
  <c r="AG60" i="6" s="1"/>
  <c r="AL60" i="6" a="1"/>
  <c r="AL60" i="6" s="1"/>
  <c r="AR60" i="6" a="1"/>
  <c r="AR60" i="6" s="1"/>
  <c r="AX60" i="6" a="1"/>
  <c r="AX60" i="6" s="1"/>
  <c r="H61" i="6" a="1"/>
  <c r="H61" i="6" s="1"/>
  <c r="M61" i="6" a="1"/>
  <c r="M61" i="6" s="1"/>
  <c r="AE61" i="6" a="1"/>
  <c r="AE61" i="6" s="1"/>
  <c r="AK61" i="6" a="1"/>
  <c r="AK61" i="6" s="1"/>
  <c r="AW61" i="6" a="1"/>
  <c r="AW61" i="6" s="1"/>
  <c r="F62" i="6" a="1"/>
  <c r="F62" i="6" s="1"/>
  <c r="L62" i="6" a="1"/>
  <c r="L62" i="6" s="1"/>
  <c r="R62" i="6" a="1"/>
  <c r="R62" i="6" s="1"/>
  <c r="X62" i="6" a="1"/>
  <c r="X62" i="6" s="1"/>
  <c r="AC62" i="6" a="1"/>
  <c r="AC62" i="6" s="1"/>
  <c r="AU62" i="6" a="1"/>
  <c r="AU62" i="6" s="1"/>
  <c r="E63" i="6" a="1"/>
  <c r="E63" i="6" s="1"/>
  <c r="Q63" i="6" a="1"/>
  <c r="Q63" i="6" s="1"/>
  <c r="V63" i="6" a="1"/>
  <c r="V63" i="6" s="1"/>
  <c r="AB63" i="6" a="1"/>
  <c r="AB63" i="6" s="1"/>
  <c r="AH63" i="6" a="1"/>
  <c r="AH63" i="6" s="1"/>
  <c r="AN63" i="6" a="1"/>
  <c r="AN63" i="6" s="1"/>
  <c r="AS63" i="6" a="1"/>
  <c r="AS63" i="6" s="1"/>
  <c r="O64" i="6" a="1"/>
  <c r="O64" i="6" s="1"/>
  <c r="U64" i="6" a="1"/>
  <c r="U64" i="6" s="1"/>
  <c r="AG64" i="6" a="1"/>
  <c r="AG64" i="6" s="1"/>
  <c r="AL64" i="6" a="1"/>
  <c r="AL64" i="6" s="1"/>
  <c r="AR64" i="6" a="1"/>
  <c r="AR64" i="6" s="1"/>
  <c r="AX64" i="6" a="1"/>
  <c r="AX64" i="6" s="1"/>
  <c r="H65" i="6" a="1"/>
  <c r="H65" i="6" s="1"/>
  <c r="Z37" i="6" a="1"/>
  <c r="Z37" i="6" s="1"/>
  <c r="AG40" i="6" a="1"/>
  <c r="AG40" i="6" s="1"/>
  <c r="AD42" i="6" a="1"/>
  <c r="AD42" i="6" s="1"/>
  <c r="AK44" i="6" a="1"/>
  <c r="AK44" i="6" s="1"/>
  <c r="U47" i="6" a="1"/>
  <c r="U47" i="6" s="1"/>
  <c r="Q48" i="6" a="1"/>
  <c r="Q48" i="6" s="1"/>
  <c r="S49" i="6" a="1"/>
  <c r="S49" i="6" s="1"/>
  <c r="T50" i="6" a="1"/>
  <c r="T50" i="6" s="1"/>
  <c r="AR50" i="6" a="1"/>
  <c r="AR50" i="6" s="1"/>
  <c r="T51" i="6" a="1"/>
  <c r="T51" i="6" s="1"/>
  <c r="AT51" i="6" a="1"/>
  <c r="AT51" i="6" s="1"/>
  <c r="T52" i="6" a="1"/>
  <c r="T52" i="6" s="1"/>
  <c r="AT52" i="6" a="1"/>
  <c r="AT52" i="6" s="1"/>
  <c r="V53" i="6" a="1"/>
  <c r="V53" i="6" s="1"/>
  <c r="AT53" i="6" a="1"/>
  <c r="AT53" i="6" s="1"/>
  <c r="X55" i="6" a="1"/>
  <c r="X55" i="6" s="1"/>
  <c r="AC56" i="6" a="1"/>
  <c r="AC56" i="6" s="1"/>
  <c r="J57" i="6" a="1"/>
  <c r="J57" i="6" s="1"/>
  <c r="AI57" i="6" a="1"/>
  <c r="AI57" i="6" s="1"/>
  <c r="K58" i="6" a="1"/>
  <c r="K58" i="6" s="1"/>
  <c r="AG59" i="6" a="1"/>
  <c r="AG59" i="6" s="1"/>
  <c r="H60" i="6" a="1"/>
  <c r="H60" i="6" s="1"/>
  <c r="AE60" i="6" a="1"/>
  <c r="AE60" i="6" s="1"/>
  <c r="G61" i="6" a="1"/>
  <c r="G61" i="6" s="1"/>
  <c r="AD61" i="6" a="1"/>
  <c r="AD61" i="6" s="1"/>
  <c r="E62" i="6" a="1"/>
  <c r="E62" i="6" s="1"/>
  <c r="AY62" i="6" a="1"/>
  <c r="AY62" i="6" s="1"/>
  <c r="AA63" i="6" a="1"/>
  <c r="AA63" i="6" s="1"/>
  <c r="T64" i="6" a="1"/>
  <c r="T64" i="6" s="1"/>
  <c r="AK64" i="6" a="1"/>
  <c r="AK64" i="6" s="1"/>
  <c r="K65" i="6" a="1"/>
  <c r="K65" i="6" s="1"/>
  <c r="R65" i="6" a="1"/>
  <c r="R65" i="6" s="1"/>
  <c r="W65" i="6" a="1"/>
  <c r="W65" i="6" s="1"/>
  <c r="AC65" i="6" a="1"/>
  <c r="AC65" i="6" s="1"/>
  <c r="AO65" i="6" a="1"/>
  <c r="AO65" i="6" s="1"/>
  <c r="AT65" i="6" a="1"/>
  <c r="AT65" i="6" s="1"/>
  <c r="AZ65" i="6" a="1"/>
  <c r="AZ65" i="6" s="1"/>
  <c r="J66" i="6" a="1"/>
  <c r="J66" i="6" s="1"/>
  <c r="P66" i="6" a="1"/>
  <c r="P66" i="6" s="1"/>
  <c r="V66" i="6" a="1"/>
  <c r="V66" i="6" s="1"/>
  <c r="AA66" i="6" a="1"/>
  <c r="AA66" i="6" s="1"/>
  <c r="AH66" i="6" a="1"/>
  <c r="AH66" i="6" s="1"/>
  <c r="AM66" i="6" a="1"/>
  <c r="AM66" i="6" s="1"/>
  <c r="AT66" i="6" a="1"/>
  <c r="AT66" i="6" s="1"/>
  <c r="F67" i="6" a="1"/>
  <c r="F67" i="6" s="1"/>
  <c r="M67" i="6" a="1"/>
  <c r="M67" i="6" s="1"/>
  <c r="S67" i="6" a="1"/>
  <c r="S67" i="6" s="1"/>
  <c r="AA67" i="6" a="1"/>
  <c r="AA67" i="6" s="1"/>
  <c r="AI67" i="6" a="1"/>
  <c r="AI67" i="6" s="1"/>
  <c r="AP67" i="6" a="1"/>
  <c r="AP67" i="6" s="1"/>
  <c r="AW67" i="6" a="1"/>
  <c r="AW67" i="6" s="1"/>
  <c r="H68" i="6" a="1"/>
  <c r="H68" i="6" s="1"/>
  <c r="P68" i="6" a="1"/>
  <c r="P68" i="6" s="1"/>
  <c r="X68" i="6" a="1"/>
  <c r="X68" i="6" s="1"/>
  <c r="AD68" i="6" a="1"/>
  <c r="AD68" i="6" s="1"/>
  <c r="AK68" i="6" a="1"/>
  <c r="AK68" i="6" s="1"/>
  <c r="AS68" i="6" a="1"/>
  <c r="AS68" i="6" s="1"/>
  <c r="E69" i="6" a="1"/>
  <c r="E69" i="6" s="1"/>
  <c r="L69" i="6" a="1"/>
  <c r="L69" i="6" s="1"/>
  <c r="R69" i="6" a="1"/>
  <c r="R69" i="6" s="1"/>
  <c r="Z69" i="6" a="1"/>
  <c r="Z69" i="6" s="1"/>
  <c r="AH69" i="6" a="1"/>
  <c r="AH69" i="6" s="1"/>
  <c r="AV69" i="6" a="1"/>
  <c r="AV69" i="6" s="1"/>
  <c r="G70" i="6" a="1"/>
  <c r="G70" i="6" s="1"/>
  <c r="N70" i="6" a="1"/>
  <c r="N70" i="6" s="1"/>
  <c r="U70" i="6" a="1"/>
  <c r="U70" i="6" s="1"/>
  <c r="AC70" i="6" a="1"/>
  <c r="AC70" i="6" s="1"/>
  <c r="AI70" i="6" a="1"/>
  <c r="AI70" i="6" s="1"/>
  <c r="AQ70" i="6" a="1"/>
  <c r="AQ70" i="6" s="1"/>
  <c r="AX70" i="6" a="1"/>
  <c r="AX70" i="6" s="1"/>
  <c r="I71" i="6" a="1"/>
  <c r="I71" i="6" s="1"/>
  <c r="P71" i="6" a="1"/>
  <c r="P71" i="6" s="1"/>
  <c r="W71" i="6" a="1"/>
  <c r="W71" i="6" s="1"/>
  <c r="AD71" i="6" a="1"/>
  <c r="AD71" i="6" s="1"/>
  <c r="AK71" i="6" a="1"/>
  <c r="AK71" i="6" s="1"/>
  <c r="AS71" i="6" a="1"/>
  <c r="AS71" i="6" s="1"/>
  <c r="AY71" i="6" a="1"/>
  <c r="AY71" i="6" s="1"/>
  <c r="K72" i="6" a="1"/>
  <c r="K72" i="6" s="1"/>
  <c r="R72" i="6" a="1"/>
  <c r="R72" i="6" s="1"/>
  <c r="Y72" i="6" a="1"/>
  <c r="Y72" i="6" s="1"/>
  <c r="AF72" i="6" a="1"/>
  <c r="AF72" i="6" s="1"/>
  <c r="AM72" i="6" a="1"/>
  <c r="AM72" i="6" s="1"/>
  <c r="AT72" i="6" a="1"/>
  <c r="AT72" i="6" s="1"/>
  <c r="I73" i="6" a="1"/>
  <c r="I73" i="6" s="1"/>
  <c r="R73" i="6" a="1"/>
  <c r="R73" i="6" s="1"/>
  <c r="W73" i="6" a="1"/>
  <c r="W73" i="6" s="1"/>
  <c r="AM73" i="6" a="1"/>
  <c r="AM73" i="6" s="1"/>
  <c r="G74" i="6" a="1"/>
  <c r="G74" i="6" s="1"/>
  <c r="W74" i="6" a="1"/>
  <c r="W74" i="6" s="1"/>
  <c r="AM74" i="6" a="1"/>
  <c r="AM74" i="6" s="1"/>
  <c r="G75" i="6" a="1"/>
  <c r="G75" i="6" s="1"/>
  <c r="W75" i="6" a="1"/>
  <c r="W75" i="6" s="1"/>
  <c r="AM75" i="6" a="1"/>
  <c r="AM75" i="6" s="1"/>
  <c r="G76" i="6" a="1"/>
  <c r="G76" i="6" s="1"/>
  <c r="W76" i="6" a="1"/>
  <c r="W76" i="6" s="1"/>
  <c r="AM76" i="6" a="1"/>
  <c r="AM76" i="6" s="1"/>
  <c r="G77" i="6" a="1"/>
  <c r="G77" i="6" s="1"/>
  <c r="W77" i="6" a="1"/>
  <c r="W77" i="6" s="1"/>
  <c r="AM77" i="6" a="1"/>
  <c r="AM77" i="6" s="1"/>
  <c r="G78" i="6" a="1"/>
  <c r="G78" i="6" s="1"/>
  <c r="W78" i="6" a="1"/>
  <c r="W78" i="6" s="1"/>
  <c r="AM78" i="6" a="1"/>
  <c r="AM78" i="6" s="1"/>
  <c r="G79" i="6" a="1"/>
  <c r="G79" i="6" s="1"/>
  <c r="W79" i="6" a="1"/>
  <c r="W79" i="6" s="1"/>
  <c r="AH79" i="6" a="1"/>
  <c r="AH79" i="6" s="1"/>
  <c r="AO79" i="6" a="1"/>
  <c r="AO79" i="6" s="1"/>
  <c r="AW79" i="6" a="1"/>
  <c r="AW79" i="6" s="1"/>
  <c r="I80" i="6" a="1"/>
  <c r="I80" i="6" s="1"/>
  <c r="Q80" i="6" a="1"/>
  <c r="Q80" i="6" s="1"/>
  <c r="AD80" i="6" a="1"/>
  <c r="AD80" i="6" s="1"/>
  <c r="AK80" i="6" a="1"/>
  <c r="AK80" i="6" s="1"/>
  <c r="AQ80" i="6" a="1"/>
  <c r="AQ80" i="6" s="1"/>
  <c r="AX80" i="6" a="1"/>
  <c r="AX80" i="6" s="1"/>
  <c r="L26" i="6" a="1"/>
  <c r="L26" i="6" s="1"/>
  <c r="AL40" i="6" a="1"/>
  <c r="AL40" i="6" s="1"/>
  <c r="AG45" i="6" a="1"/>
  <c r="AG45" i="6" s="1"/>
  <c r="R48" i="6" a="1"/>
  <c r="R48" i="6" s="1"/>
  <c r="AQ48" i="6" a="1"/>
  <c r="AQ48" i="6" s="1"/>
  <c r="AQ49" i="6" a="1"/>
  <c r="AQ49" i="6" s="1"/>
  <c r="U50" i="6" a="1"/>
  <c r="U50" i="6" s="1"/>
  <c r="AS50" i="6" a="1"/>
  <c r="AS50" i="6" s="1"/>
  <c r="U51" i="6" a="1"/>
  <c r="U51" i="6" s="1"/>
  <c r="U52" i="6" a="1"/>
  <c r="U52" i="6" s="1"/>
  <c r="AU52" i="6" a="1"/>
  <c r="AU52" i="6" s="1"/>
  <c r="W53" i="6" a="1"/>
  <c r="W53" i="6" s="1"/>
  <c r="AU53" i="6" a="1"/>
  <c r="AU53" i="6" s="1"/>
  <c r="X54" i="6" a="1"/>
  <c r="X54" i="6" s="1"/>
  <c r="AV54" i="6" a="1"/>
  <c r="AV54" i="6" s="1"/>
  <c r="Y55" i="6" a="1"/>
  <c r="Y55" i="6" s="1"/>
  <c r="AY55" i="6" a="1"/>
  <c r="AY55" i="6" s="1"/>
  <c r="AD56" i="6" a="1"/>
  <c r="AD56" i="6" s="1"/>
  <c r="AJ57" i="6" a="1"/>
  <c r="AJ57" i="6" s="1"/>
  <c r="AI58" i="6" a="1"/>
  <c r="AI58" i="6" s="1"/>
  <c r="J59" i="6" a="1"/>
  <c r="J59" i="6" s="1"/>
  <c r="I60" i="6" a="1"/>
  <c r="I60" i="6" s="1"/>
  <c r="AF60" i="6" a="1"/>
  <c r="AF60" i="6" s="1"/>
  <c r="AB62" i="6" a="1"/>
  <c r="AB62" i="6" s="1"/>
  <c r="AZ62" i="6" a="1"/>
  <c r="AZ62" i="6" s="1"/>
  <c r="AY63" i="6" a="1"/>
  <c r="AY63" i="6" s="1"/>
  <c r="V64" i="6" a="1"/>
  <c r="V64" i="6" s="1"/>
  <c r="F65" i="6" a="1"/>
  <c r="F65" i="6" s="1"/>
  <c r="X65" i="6" a="1"/>
  <c r="X65" i="6" s="1"/>
  <c r="AD65" i="6" a="1"/>
  <c r="AD65" i="6" s="1"/>
  <c r="AI65" i="6" a="1"/>
  <c r="AI65" i="6" s="1"/>
  <c r="AU65" i="6" a="1"/>
  <c r="AU65" i="6" s="1"/>
  <c r="E66" i="6" a="1"/>
  <c r="E66" i="6" s="1"/>
  <c r="K66" i="6" a="1"/>
  <c r="K66" i="6" s="1"/>
  <c r="Q66" i="6" a="1"/>
  <c r="Q66" i="6" s="1"/>
  <c r="W66" i="6" a="1"/>
  <c r="W66" i="6" s="1"/>
  <c r="AN66" i="6" a="1"/>
  <c r="AN66" i="6" s="1"/>
  <c r="AU66" i="6" a="1"/>
  <c r="AU66" i="6" s="1"/>
  <c r="G67" i="6" a="1"/>
  <c r="G67" i="6" s="1"/>
  <c r="T67" i="6" a="1"/>
  <c r="T67" i="6" s="1"/>
  <c r="AB67" i="6" a="1"/>
  <c r="AB67" i="6" s="1"/>
  <c r="AJ67" i="6" a="1"/>
  <c r="AJ67" i="6" s="1"/>
  <c r="AQ67" i="6" a="1"/>
  <c r="AQ67" i="6" s="1"/>
  <c r="I68" i="6" a="1"/>
  <c r="I68" i="6" s="1"/>
  <c r="Q68" i="6" a="1"/>
  <c r="Q68" i="6" s="1"/>
  <c r="Y68" i="6" a="1"/>
  <c r="Y68" i="6" s="1"/>
  <c r="AE68" i="6" a="1"/>
  <c r="AE68" i="6" s="1"/>
  <c r="AL68" i="6" a="1"/>
  <c r="AL68" i="6" s="1"/>
  <c r="AT68" i="6" a="1"/>
  <c r="AT68" i="6" s="1"/>
  <c r="F69" i="6" a="1"/>
  <c r="F69" i="6" s="1"/>
  <c r="M69" i="6" a="1"/>
  <c r="M69" i="6" s="1"/>
  <c r="S69" i="6" a="1"/>
  <c r="S69" i="6" s="1"/>
  <c r="AA69" i="6" a="1"/>
  <c r="AA69" i="6" s="1"/>
  <c r="AI69" i="6" a="1"/>
  <c r="AI69" i="6" s="1"/>
  <c r="AP69" i="6" a="1"/>
  <c r="AP69" i="6" s="1"/>
  <c r="AW69" i="6" a="1"/>
  <c r="AW69" i="6" s="1"/>
  <c r="H70" i="6" a="1"/>
  <c r="H70" i="6" s="1"/>
  <c r="O70" i="6" a="1"/>
  <c r="O70" i="6" s="1"/>
  <c r="V70" i="6" a="1"/>
  <c r="V70" i="6" s="1"/>
  <c r="AJ70" i="6" a="1"/>
  <c r="AJ70" i="6" s="1"/>
  <c r="AR70" i="6" a="1"/>
  <c r="AR70" i="6" s="1"/>
  <c r="J71" i="6" a="1"/>
  <c r="J71" i="6" s="1"/>
  <c r="Q71" i="6" a="1"/>
  <c r="Q71" i="6" s="1"/>
  <c r="X71" i="6" a="1"/>
  <c r="X71" i="6" s="1"/>
  <c r="AE71" i="6" a="1"/>
  <c r="AE71" i="6" s="1"/>
  <c r="AL71" i="6" a="1"/>
  <c r="AL71" i="6" s="1"/>
  <c r="AZ71" i="6" a="1"/>
  <c r="AZ71" i="6" s="1"/>
  <c r="L72" i="6" a="1"/>
  <c r="L72" i="6" s="1"/>
  <c r="Z72" i="6" a="1"/>
  <c r="Z72" i="6" s="1"/>
  <c r="AG72" i="6" a="1"/>
  <c r="AG72" i="6" s="1"/>
  <c r="AN72" i="6" a="1"/>
  <c r="AN72" i="6" s="1"/>
  <c r="AU72" i="6" a="1"/>
  <c r="AU72" i="6" s="1"/>
  <c r="E73" i="6" a="1"/>
  <c r="E73" i="6" s="1"/>
  <c r="N73" i="6" a="1"/>
  <c r="N73" i="6" s="1"/>
  <c r="X73" i="6" a="1"/>
  <c r="X73" i="6" s="1"/>
  <c r="AC73" i="6" a="1"/>
  <c r="AC73" i="6" s="1"/>
  <c r="AH73" i="6" a="1"/>
  <c r="AH73" i="6" s="1"/>
  <c r="AN73" i="6" a="1"/>
  <c r="AN73" i="6" s="1"/>
  <c r="AS73" i="6" a="1"/>
  <c r="AS73" i="6" s="1"/>
  <c r="AX73" i="6" a="1"/>
  <c r="AX73" i="6" s="1"/>
  <c r="H74" i="6" a="1"/>
  <c r="H74" i="6" s="1"/>
  <c r="M74" i="6" a="1"/>
  <c r="M74" i="6" s="1"/>
  <c r="R74" i="6" a="1"/>
  <c r="R74" i="6" s="1"/>
  <c r="X74" i="6" a="1"/>
  <c r="X74" i="6" s="1"/>
  <c r="AC74" i="6" a="1"/>
  <c r="AC74" i="6" s="1"/>
  <c r="AH74" i="6" a="1"/>
  <c r="AH74" i="6" s="1"/>
  <c r="AN74" i="6" a="1"/>
  <c r="AN74" i="6" s="1"/>
  <c r="AS74" i="6" a="1"/>
  <c r="AS74" i="6" s="1"/>
  <c r="AX74" i="6" a="1"/>
  <c r="AX74" i="6" s="1"/>
  <c r="H75" i="6" a="1"/>
  <c r="H75" i="6" s="1"/>
  <c r="M75" i="6" a="1"/>
  <c r="M75" i="6" s="1"/>
  <c r="R75" i="6" a="1"/>
  <c r="R75" i="6" s="1"/>
  <c r="X75" i="6" a="1"/>
  <c r="X75" i="6" s="1"/>
  <c r="AC75" i="6" a="1"/>
  <c r="AC75" i="6" s="1"/>
  <c r="AH75" i="6" a="1"/>
  <c r="AH75" i="6" s="1"/>
  <c r="AN75" i="6" a="1"/>
  <c r="AN75" i="6" s="1"/>
  <c r="AS75" i="6" a="1"/>
  <c r="AS75" i="6" s="1"/>
  <c r="AX75" i="6" a="1"/>
  <c r="AX75" i="6" s="1"/>
  <c r="H76" i="6" a="1"/>
  <c r="H76" i="6" s="1"/>
  <c r="M76" i="6" a="1"/>
  <c r="M76" i="6" s="1"/>
  <c r="R76" i="6" a="1"/>
  <c r="R76" i="6" s="1"/>
  <c r="X76" i="6" a="1"/>
  <c r="X76" i="6" s="1"/>
  <c r="AC76" i="6" a="1"/>
  <c r="AC76" i="6" s="1"/>
  <c r="AH76" i="6" a="1"/>
  <c r="AH76" i="6" s="1"/>
  <c r="AN76" i="6" a="1"/>
  <c r="AN76" i="6" s="1"/>
  <c r="AS76" i="6" a="1"/>
  <c r="AS76" i="6" s="1"/>
  <c r="AX76" i="6" a="1"/>
  <c r="AX76" i="6" s="1"/>
  <c r="H77" i="6" a="1"/>
  <c r="H77" i="6" s="1"/>
  <c r="M77" i="6" a="1"/>
  <c r="M77" i="6" s="1"/>
  <c r="R77" i="6" a="1"/>
  <c r="R77" i="6" s="1"/>
  <c r="X77" i="6" a="1"/>
  <c r="X77" i="6" s="1"/>
  <c r="AC77" i="6" a="1"/>
  <c r="AC77" i="6" s="1"/>
  <c r="AH77" i="6" a="1"/>
  <c r="AH77" i="6" s="1"/>
  <c r="AN77" i="6" a="1"/>
  <c r="AN77" i="6" s="1"/>
  <c r="AS77" i="6" a="1"/>
  <c r="AS77" i="6" s="1"/>
  <c r="AX77" i="6" a="1"/>
  <c r="AX77" i="6" s="1"/>
  <c r="H78" i="6" a="1"/>
  <c r="H78" i="6" s="1"/>
  <c r="M78" i="6" a="1"/>
  <c r="M78" i="6" s="1"/>
  <c r="R78" i="6" a="1"/>
  <c r="R78" i="6" s="1"/>
  <c r="X78" i="6" a="1"/>
  <c r="X78" i="6" s="1"/>
  <c r="AC78" i="6" a="1"/>
  <c r="AC78" i="6" s="1"/>
  <c r="AH78" i="6" a="1"/>
  <c r="AH78" i="6" s="1"/>
  <c r="AN78" i="6" a="1"/>
  <c r="AN78" i="6" s="1"/>
  <c r="AS78" i="6" a="1"/>
  <c r="AS78" i="6" s="1"/>
  <c r="AX78" i="6" a="1"/>
  <c r="AX78" i="6" s="1"/>
  <c r="H79" i="6" a="1"/>
  <c r="H79" i="6" s="1"/>
  <c r="M79" i="6" a="1"/>
  <c r="M79" i="6" s="1"/>
  <c r="R79" i="6" a="1"/>
  <c r="R79" i="6" s="1"/>
  <c r="X79" i="6" a="1"/>
  <c r="X79" i="6" s="1"/>
  <c r="AC79" i="6" a="1"/>
  <c r="AC79" i="6" s="1"/>
  <c r="AI79" i="6" a="1"/>
  <c r="AI79" i="6" s="1"/>
  <c r="AP79" i="6" a="1"/>
  <c r="AP79" i="6" s="1"/>
  <c r="AX79" i="6" a="1"/>
  <c r="AX79" i="6" s="1"/>
  <c r="J80" i="6" a="1"/>
  <c r="J80" i="6" s="1"/>
  <c r="R80" i="6" a="1"/>
  <c r="R80" i="6" s="1"/>
  <c r="Y80" i="6" a="1"/>
  <c r="Y80" i="6" s="1"/>
  <c r="AE80" i="6" a="1"/>
  <c r="AE80" i="6" s="1"/>
  <c r="AL80" i="6" a="1"/>
  <c r="AL80" i="6" s="1"/>
  <c r="AR80" i="6" a="1"/>
  <c r="AR80" i="6" s="1"/>
  <c r="AY80" i="6" a="1"/>
  <c r="AY80" i="6" s="1"/>
  <c r="I81" i="6" a="1"/>
  <c r="I81" i="6" s="1"/>
  <c r="V30" i="6" a="1"/>
  <c r="V30" i="6" s="1"/>
  <c r="Y38" i="6" a="1"/>
  <c r="Y38" i="6" s="1"/>
  <c r="J41" i="6" a="1"/>
  <c r="J41" i="6" s="1"/>
  <c r="AW42" i="6" a="1"/>
  <c r="AW42" i="6" s="1"/>
  <c r="AY43" i="6" a="1"/>
  <c r="AY43" i="6" s="1"/>
  <c r="AK46" i="6" a="1"/>
  <c r="AK46" i="6" s="1"/>
  <c r="AF47" i="6" a="1"/>
  <c r="AF47" i="6" s="1"/>
  <c r="AW48" i="6" a="1"/>
  <c r="AW48" i="6" s="1"/>
  <c r="Y49" i="6" a="1"/>
  <c r="Y49" i="6" s="1"/>
  <c r="AW49" i="6" a="1"/>
  <c r="AW49" i="6" s="1"/>
  <c r="AX50" i="6" a="1"/>
  <c r="AX50" i="6" s="1"/>
  <c r="AY51" i="6" a="1"/>
  <c r="AY51" i="6" s="1"/>
  <c r="AZ52" i="6" a="1"/>
  <c r="AZ52" i="6" s="1"/>
  <c r="AB53" i="6" a="1"/>
  <c r="AB53" i="6" s="1"/>
  <c r="AZ53" i="6" a="1"/>
  <c r="AZ53" i="6" s="1"/>
  <c r="AD54" i="6" a="1"/>
  <c r="AD54" i="6" s="1"/>
  <c r="E55" i="6" a="1"/>
  <c r="E55" i="6" s="1"/>
  <c r="AE55" i="6" a="1"/>
  <c r="AE55" i="6" s="1"/>
  <c r="I56" i="6" a="1"/>
  <c r="I56" i="6" s="1"/>
  <c r="AJ56" i="6" a="1"/>
  <c r="AJ56" i="6" s="1"/>
  <c r="Q57" i="6" a="1"/>
  <c r="Q57" i="6" s="1"/>
  <c r="Q58" i="6" a="1"/>
  <c r="Q58" i="6" s="1"/>
  <c r="AN58" i="6" a="1"/>
  <c r="AN58" i="6" s="1"/>
  <c r="O59" i="6" a="1"/>
  <c r="O59" i="6" s="1"/>
  <c r="AM59" i="6" a="1"/>
  <c r="AM59" i="6" s="1"/>
  <c r="N60" i="6" a="1"/>
  <c r="N60" i="6" s="1"/>
  <c r="AK60" i="6" a="1"/>
  <c r="AK60" i="6" s="1"/>
  <c r="AI61" i="6" a="1"/>
  <c r="AI61" i="6" s="1"/>
  <c r="K62" i="6" a="1"/>
  <c r="K62" i="6" s="1"/>
  <c r="AG63" i="6" a="1"/>
  <c r="AG63" i="6" s="1"/>
  <c r="H64" i="6" a="1"/>
  <c r="H64" i="6" s="1"/>
  <c r="AM64" i="6" a="1"/>
  <c r="AM64" i="6" s="1"/>
  <c r="G65" i="6" a="1"/>
  <c r="G65" i="6" s="1"/>
  <c r="L65" i="6" a="1"/>
  <c r="L65" i="6" s="1"/>
  <c r="S65" i="6" a="1"/>
  <c r="S65" i="6" s="1"/>
  <c r="Y65" i="6" a="1"/>
  <c r="Y65" i="6" s="1"/>
  <c r="AJ65" i="6" a="1"/>
  <c r="AJ65" i="6" s="1"/>
  <c r="AP65" i="6" a="1"/>
  <c r="AP65" i="6" s="1"/>
  <c r="AV65" i="6" a="1"/>
  <c r="AV65" i="6" s="1"/>
  <c r="AB66" i="6" a="1"/>
  <c r="AB66" i="6" s="1"/>
  <c r="AI66" i="6" a="1"/>
  <c r="AI66" i="6" s="1"/>
  <c r="AO66" i="6" a="1"/>
  <c r="AO66" i="6" s="1"/>
  <c r="AV66" i="6" a="1"/>
  <c r="AV66" i="6" s="1"/>
  <c r="H67" i="6" a="1"/>
  <c r="H67" i="6" s="1"/>
  <c r="N67" i="6" a="1"/>
  <c r="N67" i="6" s="1"/>
  <c r="U67" i="6" a="1"/>
  <c r="U67" i="6" s="1"/>
  <c r="AC67" i="6" a="1"/>
  <c r="AC67" i="6" s="1"/>
  <c r="AK67" i="6" a="1"/>
  <c r="AK67" i="6" s="1"/>
  <c r="AR67" i="6" a="1"/>
  <c r="AR67" i="6" s="1"/>
  <c r="AX67" i="6" a="1"/>
  <c r="AX67" i="6" s="1"/>
  <c r="J68" i="6" a="1"/>
  <c r="J68" i="6" s="1"/>
  <c r="R68" i="6" a="1"/>
  <c r="R68" i="6" s="1"/>
  <c r="AF68" i="6" a="1"/>
  <c r="AF68" i="6" s="1"/>
  <c r="AM68" i="6" a="1"/>
  <c r="AM68" i="6" s="1"/>
  <c r="AU68" i="6" a="1"/>
  <c r="AU68" i="6" s="1"/>
  <c r="G69" i="6" a="1"/>
  <c r="G69" i="6" s="1"/>
  <c r="T69" i="6" a="1"/>
  <c r="T69" i="6" s="1"/>
  <c r="AB69" i="6" a="1"/>
  <c r="AB69" i="6" s="1"/>
  <c r="AJ69" i="6" a="1"/>
  <c r="AJ69" i="6" s="1"/>
  <c r="AQ69" i="6" a="1"/>
  <c r="AQ69" i="6" s="1"/>
  <c r="AX69" i="6" a="1"/>
  <c r="AX69" i="6" s="1"/>
  <c r="I70" i="6" a="1"/>
  <c r="I70" i="6" s="1"/>
  <c r="P70" i="6" a="1"/>
  <c r="P70" i="6" s="1"/>
  <c r="W70" i="6" a="1"/>
  <c r="W70" i="6" s="1"/>
  <c r="AD70" i="6" a="1"/>
  <c r="AD70" i="6" s="1"/>
  <c r="AK70" i="6" a="1"/>
  <c r="AK70" i="6" s="1"/>
  <c r="AS70" i="6" a="1"/>
  <c r="AS70" i="6" s="1"/>
  <c r="AY70" i="6" a="1"/>
  <c r="AY70" i="6" s="1"/>
  <c r="K71" i="6" a="1"/>
  <c r="K71" i="6" s="1"/>
  <c r="R71" i="6" a="1"/>
  <c r="R71" i="6" s="1"/>
  <c r="Y71" i="6" a="1"/>
  <c r="Y71" i="6" s="1"/>
  <c r="AF71" i="6" a="1"/>
  <c r="AF71" i="6" s="1"/>
  <c r="AM71" i="6" a="1"/>
  <c r="AM71" i="6" s="1"/>
  <c r="AT71" i="6" a="1"/>
  <c r="AT71" i="6" s="1"/>
  <c r="E72" i="6" a="1"/>
  <c r="E72" i="6" s="1"/>
  <c r="M72" i="6" a="1"/>
  <c r="M72" i="6" s="1"/>
  <c r="S72" i="6" a="1"/>
  <c r="S72" i="6" s="1"/>
  <c r="AA72" i="6" a="1"/>
  <c r="AA72" i="6" s="1"/>
  <c r="AH72" i="6" a="1"/>
  <c r="AH72" i="6" s="1"/>
  <c r="AO72" i="6" a="1"/>
  <c r="AO72" i="6" s="1"/>
  <c r="AV72" i="6" a="1"/>
  <c r="AV72" i="6" s="1"/>
  <c r="J73" i="6" a="1"/>
  <c r="J73" i="6" s="1"/>
  <c r="S73" i="6" a="1"/>
  <c r="S73" i="6" s="1"/>
  <c r="AI73" i="6" a="1"/>
  <c r="AI73" i="6" s="1"/>
  <c r="AY73" i="6" a="1"/>
  <c r="AY73" i="6" s="1"/>
  <c r="S74" i="6" a="1"/>
  <c r="S74" i="6" s="1"/>
  <c r="AI74" i="6" a="1"/>
  <c r="AI74" i="6" s="1"/>
  <c r="AY74" i="6" a="1"/>
  <c r="AY74" i="6" s="1"/>
  <c r="S75" i="6" a="1"/>
  <c r="S75" i="6" s="1"/>
  <c r="AI75" i="6" a="1"/>
  <c r="AI75" i="6" s="1"/>
  <c r="AY75" i="6" a="1"/>
  <c r="AY75" i="6" s="1"/>
  <c r="S76" i="6" a="1"/>
  <c r="S76" i="6" s="1"/>
  <c r="AI76" i="6" a="1"/>
  <c r="AI76" i="6" s="1"/>
  <c r="AY76" i="6" a="1"/>
  <c r="AY76" i="6" s="1"/>
  <c r="S77" i="6" a="1"/>
  <c r="S77" i="6" s="1"/>
  <c r="AI77" i="6" a="1"/>
  <c r="AI77" i="6" s="1"/>
  <c r="AY77" i="6" a="1"/>
  <c r="AY77" i="6" s="1"/>
  <c r="S78" i="6" a="1"/>
  <c r="S78" i="6" s="1"/>
  <c r="AI78" i="6" a="1"/>
  <c r="AI78" i="6" s="1"/>
  <c r="AY78" i="6" a="1"/>
  <c r="AY78" i="6" s="1"/>
  <c r="S79" i="6" a="1"/>
  <c r="S79" i="6" s="1"/>
  <c r="AJ79" i="6" a="1"/>
  <c r="AJ79" i="6" s="1"/>
  <c r="AQ79" i="6" a="1"/>
  <c r="AQ79" i="6" s="1"/>
  <c r="AY79" i="6" a="1"/>
  <c r="AY79" i="6" s="1"/>
  <c r="K80" i="6" a="1"/>
  <c r="K80" i="6" s="1"/>
  <c r="S80" i="6" a="1"/>
  <c r="S80" i="6" s="1"/>
  <c r="AF80" i="6" a="1"/>
  <c r="AF80" i="6" s="1"/>
  <c r="AM80" i="6" a="1"/>
  <c r="AM80" i="6" s="1"/>
  <c r="AS80" i="6" a="1"/>
  <c r="AS80" i="6" s="1"/>
  <c r="AZ80" i="6" a="1"/>
  <c r="AZ80" i="6" s="1"/>
  <c r="P81" i="6" a="1"/>
  <c r="P81" i="6" s="1"/>
  <c r="AZ30" i="6" a="1"/>
  <c r="AZ30" i="6" s="1"/>
  <c r="AJ38" i="6" a="1"/>
  <c r="AJ38" i="6" s="1"/>
  <c r="O41" i="6" a="1"/>
  <c r="O41" i="6" s="1"/>
  <c r="AZ43" i="6" a="1"/>
  <c r="AZ43" i="6" s="1"/>
  <c r="AW44" i="6" a="1"/>
  <c r="AW44" i="6" s="1"/>
  <c r="AH47" i="6" a="1"/>
  <c r="AH47" i="6" s="1"/>
  <c r="X48" i="6" a="1"/>
  <c r="X48" i="6" s="1"/>
  <c r="AX48" i="6" a="1"/>
  <c r="AX48" i="6" s="1"/>
  <c r="Z49" i="6" a="1"/>
  <c r="Z49" i="6" s="1"/>
  <c r="AX49" i="6" a="1"/>
  <c r="AX49" i="6" s="1"/>
  <c r="AA50" i="6" a="1"/>
  <c r="AA50" i="6" s="1"/>
  <c r="AA51" i="6" a="1"/>
  <c r="AA51" i="6" s="1"/>
  <c r="AA52" i="6" a="1"/>
  <c r="AA52" i="6" s="1"/>
  <c r="E53" i="6" a="1"/>
  <c r="E53" i="6" s="1"/>
  <c r="AC53" i="6" a="1"/>
  <c r="AC53" i="6" s="1"/>
  <c r="E54" i="6" a="1"/>
  <c r="E54" i="6" s="1"/>
  <c r="F55" i="6" a="1"/>
  <c r="F55" i="6" s="1"/>
  <c r="J56" i="6" a="1"/>
  <c r="J56" i="6" s="1"/>
  <c r="AK56" i="6" a="1"/>
  <c r="AK56" i="6" s="1"/>
  <c r="R57" i="6" a="1"/>
  <c r="R57" i="6" s="1"/>
  <c r="AP57" i="6" a="1"/>
  <c r="AP57" i="6" s="1"/>
  <c r="AO58" i="6" a="1"/>
  <c r="AO58" i="6" s="1"/>
  <c r="P59" i="6" a="1"/>
  <c r="P59" i="6" s="1"/>
  <c r="L61" i="6" a="1"/>
  <c r="L61" i="6" s="1"/>
  <c r="AJ61" i="6" a="1"/>
  <c r="AJ61" i="6" s="1"/>
  <c r="AI62" i="6" a="1"/>
  <c r="AI62" i="6" s="1"/>
  <c r="J63" i="6" a="1"/>
  <c r="J63" i="6" s="1"/>
  <c r="I64" i="6" a="1"/>
  <c r="I64" i="6" s="1"/>
  <c r="Z64" i="6" a="1"/>
  <c r="Z64" i="6" s="1"/>
  <c r="AQ64" i="6" a="1"/>
  <c r="AQ64" i="6" s="1"/>
  <c r="M65" i="6" a="1"/>
  <c r="M65" i="6" s="1"/>
  <c r="AE65" i="6" a="1"/>
  <c r="AE65" i="6" s="1"/>
  <c r="AK65" i="6" a="1"/>
  <c r="AK65" i="6" s="1"/>
  <c r="AW65" i="6" a="1"/>
  <c r="AW65" i="6" s="1"/>
  <c r="F66" i="6" a="1"/>
  <c r="F66" i="6" s="1"/>
  <c r="L66" i="6" a="1"/>
  <c r="L66" i="6" s="1"/>
  <c r="R66" i="6" a="1"/>
  <c r="R66" i="6" s="1"/>
  <c r="X66" i="6" a="1"/>
  <c r="X66" i="6" s="1"/>
  <c r="AC66" i="6" a="1"/>
  <c r="AC66" i="6" s="1"/>
  <c r="AW66" i="6" a="1"/>
  <c r="AW66" i="6" s="1"/>
  <c r="I67" i="6" a="1"/>
  <c r="I67" i="6" s="1"/>
  <c r="O67" i="6" a="1"/>
  <c r="O67" i="6" s="1"/>
  <c r="V67" i="6" a="1"/>
  <c r="V67" i="6" s="1"/>
  <c r="AD67" i="6" a="1"/>
  <c r="AD67" i="6" s="1"/>
  <c r="AL67" i="6" a="1"/>
  <c r="AL67" i="6" s="1"/>
  <c r="AS67" i="6" a="1"/>
  <c r="AS67" i="6" s="1"/>
  <c r="AY67" i="6" a="1"/>
  <c r="AY67" i="6" s="1"/>
  <c r="K68" i="6" a="1"/>
  <c r="K68" i="6" s="1"/>
  <c r="S68" i="6" a="1"/>
  <c r="S68" i="6" s="1"/>
  <c r="Z68" i="6" a="1"/>
  <c r="Z68" i="6" s="1"/>
  <c r="AG68" i="6" a="1"/>
  <c r="AG68" i="6" s="1"/>
  <c r="AN68" i="6" a="1"/>
  <c r="AN68" i="6" s="1"/>
  <c r="AV68" i="6" a="1"/>
  <c r="AV68" i="6" s="1"/>
  <c r="H69" i="6" a="1"/>
  <c r="H69" i="6" s="1"/>
  <c r="N69" i="6" a="1"/>
  <c r="N69" i="6" s="1"/>
  <c r="U69" i="6" a="1"/>
  <c r="U69" i="6" s="1"/>
  <c r="AC69" i="6" a="1"/>
  <c r="AC69" i="6" s="1"/>
  <c r="AK69" i="6" a="1"/>
  <c r="AK69" i="6" s="1"/>
  <c r="AR69" i="6" a="1"/>
  <c r="AR69" i="6" s="1"/>
  <c r="J70" i="6" a="1"/>
  <c r="J70" i="6" s="1"/>
  <c r="Q70" i="6" a="1"/>
  <c r="Q70" i="6" s="1"/>
  <c r="X70" i="6" a="1"/>
  <c r="X70" i="6" s="1"/>
  <c r="AE70" i="6" a="1"/>
  <c r="AE70" i="6" s="1"/>
  <c r="AL70" i="6" a="1"/>
  <c r="AL70" i="6" s="1"/>
  <c r="AZ70" i="6" a="1"/>
  <c r="AZ70" i="6" s="1"/>
  <c r="L71" i="6" a="1"/>
  <c r="L71" i="6" s="1"/>
  <c r="Z71" i="6" a="1"/>
  <c r="Z71" i="6" s="1"/>
  <c r="AG71" i="6" a="1"/>
  <c r="AG71" i="6" s="1"/>
  <c r="AN71" i="6" a="1"/>
  <c r="AN71" i="6" s="1"/>
  <c r="AU71" i="6" a="1"/>
  <c r="AU71" i="6" s="1"/>
  <c r="F72" i="6" a="1"/>
  <c r="F72" i="6" s="1"/>
  <c r="T72" i="6" a="1"/>
  <c r="T72" i="6" s="1"/>
  <c r="AB72" i="6" a="1"/>
  <c r="AB72" i="6" s="1"/>
  <c r="AP72" i="6" a="1"/>
  <c r="AP72" i="6" s="1"/>
  <c r="AW72" i="6" a="1"/>
  <c r="AW72" i="6" s="1"/>
  <c r="F73" i="6" a="1"/>
  <c r="F73" i="6" s="1"/>
  <c r="O73" i="6" a="1"/>
  <c r="O73" i="6" s="1"/>
  <c r="T73" i="6" a="1"/>
  <c r="T73" i="6" s="1"/>
  <c r="Y73" i="6" a="1"/>
  <c r="Y73" i="6" s="1"/>
  <c r="AD73" i="6" a="1"/>
  <c r="AD73" i="6" s="1"/>
  <c r="AJ73" i="6" a="1"/>
  <c r="AJ73" i="6" s="1"/>
  <c r="AO73" i="6" a="1"/>
  <c r="AO73" i="6" s="1"/>
  <c r="AT73" i="6" a="1"/>
  <c r="AT73" i="6" s="1"/>
  <c r="AZ73" i="6" a="1"/>
  <c r="AZ73" i="6" s="1"/>
  <c r="I74" i="6" a="1"/>
  <c r="I74" i="6" s="1"/>
  <c r="N74" i="6" a="1"/>
  <c r="N74" i="6" s="1"/>
  <c r="T74" i="6" a="1"/>
  <c r="T74" i="6" s="1"/>
  <c r="Y74" i="6" a="1"/>
  <c r="Y74" i="6" s="1"/>
  <c r="AD74" i="6" a="1"/>
  <c r="AD74" i="6" s="1"/>
  <c r="AJ74" i="6" a="1"/>
  <c r="AJ74" i="6" s="1"/>
  <c r="AO74" i="6" a="1"/>
  <c r="AO74" i="6" s="1"/>
  <c r="AT74" i="6" a="1"/>
  <c r="AT74" i="6" s="1"/>
  <c r="AZ74" i="6" a="1"/>
  <c r="AZ74" i="6" s="1"/>
  <c r="I75" i="6" a="1"/>
  <c r="I75" i="6" s="1"/>
  <c r="N75" i="6" a="1"/>
  <c r="N75" i="6" s="1"/>
  <c r="T75" i="6" a="1"/>
  <c r="T75" i="6" s="1"/>
  <c r="Y75" i="6" a="1"/>
  <c r="Y75" i="6" s="1"/>
  <c r="AD75" i="6" a="1"/>
  <c r="AD75" i="6" s="1"/>
  <c r="AJ75" i="6" a="1"/>
  <c r="AJ75" i="6" s="1"/>
  <c r="AO75" i="6" a="1"/>
  <c r="AO75" i="6" s="1"/>
  <c r="AT75" i="6" a="1"/>
  <c r="AT75" i="6" s="1"/>
  <c r="AZ75" i="6" a="1"/>
  <c r="AZ75" i="6" s="1"/>
  <c r="I76" i="6" a="1"/>
  <c r="I76" i="6" s="1"/>
  <c r="N76" i="6" a="1"/>
  <c r="N76" i="6" s="1"/>
  <c r="T76" i="6" a="1"/>
  <c r="T76" i="6" s="1"/>
  <c r="Y76" i="6" a="1"/>
  <c r="Y76" i="6" s="1"/>
  <c r="AD76" i="6" a="1"/>
  <c r="AD76" i="6" s="1"/>
  <c r="AJ76" i="6" a="1"/>
  <c r="AJ76" i="6" s="1"/>
  <c r="AO76" i="6" a="1"/>
  <c r="AO76" i="6" s="1"/>
  <c r="AT76" i="6" a="1"/>
  <c r="AT76" i="6" s="1"/>
  <c r="AZ76" i="6" a="1"/>
  <c r="AZ76" i="6" s="1"/>
  <c r="I77" i="6" a="1"/>
  <c r="I77" i="6" s="1"/>
  <c r="N77" i="6" a="1"/>
  <c r="N77" i="6" s="1"/>
  <c r="T77" i="6" a="1"/>
  <c r="T77" i="6" s="1"/>
  <c r="Y77" i="6" a="1"/>
  <c r="Y77" i="6" s="1"/>
  <c r="AD77" i="6" a="1"/>
  <c r="AD77" i="6" s="1"/>
  <c r="AJ77" i="6" a="1"/>
  <c r="AJ77" i="6" s="1"/>
  <c r="AO77" i="6" a="1"/>
  <c r="AO77" i="6" s="1"/>
  <c r="AT77" i="6" a="1"/>
  <c r="AT77" i="6" s="1"/>
  <c r="AZ77" i="6" a="1"/>
  <c r="AZ77" i="6" s="1"/>
  <c r="I78" i="6" a="1"/>
  <c r="I78" i="6" s="1"/>
  <c r="N78" i="6" a="1"/>
  <c r="N78" i="6" s="1"/>
  <c r="T78" i="6" a="1"/>
  <c r="T78" i="6" s="1"/>
  <c r="Y78" i="6" a="1"/>
  <c r="Y78" i="6" s="1"/>
  <c r="AD78" i="6" a="1"/>
  <c r="AD78" i="6" s="1"/>
  <c r="AJ78" i="6" a="1"/>
  <c r="AJ78" i="6" s="1"/>
  <c r="AO78" i="6" a="1"/>
  <c r="AO78" i="6" s="1"/>
  <c r="AT78" i="6" a="1"/>
  <c r="AT78" i="6" s="1"/>
  <c r="AZ78" i="6" a="1"/>
  <c r="AZ78" i="6" s="1"/>
  <c r="I79" i="6" a="1"/>
  <c r="I79" i="6" s="1"/>
  <c r="N79" i="6" a="1"/>
  <c r="N79" i="6" s="1"/>
  <c r="T79" i="6" a="1"/>
  <c r="T79" i="6" s="1"/>
  <c r="Y79" i="6" a="1"/>
  <c r="Y79" i="6" s="1"/>
  <c r="AD79" i="6" a="1"/>
  <c r="AD79" i="6" s="1"/>
  <c r="AR79" i="6" a="1"/>
  <c r="AR79" i="6" s="1"/>
  <c r="AZ79" i="6" a="1"/>
  <c r="AZ79" i="6" s="1"/>
  <c r="L80" i="6" a="1"/>
  <c r="L80" i="6" s="1"/>
  <c r="T80" i="6" a="1"/>
  <c r="T80" i="6" s="1"/>
  <c r="Z80" i="6" a="1"/>
  <c r="Z80" i="6" s="1"/>
  <c r="AG80" i="6" a="1"/>
  <c r="AG80" i="6" s="1"/>
  <c r="AN80" i="6" a="1"/>
  <c r="AN80" i="6" s="1"/>
  <c r="J81" i="6" a="1"/>
  <c r="J81" i="6" s="1"/>
  <c r="X39" i="6" a="1"/>
  <c r="X39" i="6" s="1"/>
  <c r="AI41" i="6" a="1"/>
  <c r="AI41" i="6" s="1"/>
  <c r="P43" i="6" a="1"/>
  <c r="P43" i="6" s="1"/>
  <c r="E46" i="6" a="1"/>
  <c r="E46" i="6" s="1"/>
  <c r="AS47" i="6" a="1"/>
  <c r="AS47" i="6" s="1"/>
  <c r="AD48" i="6" a="1"/>
  <c r="AD48" i="6" s="1"/>
  <c r="AE49" i="6" a="1"/>
  <c r="AE49" i="6" s="1"/>
  <c r="AF50" i="6" a="1"/>
  <c r="AF50" i="6" s="1"/>
  <c r="AG51" i="6" a="1"/>
  <c r="AG51" i="6" s="1"/>
  <c r="I52" i="6" a="1"/>
  <c r="I52" i="6" s="1"/>
  <c r="AG52" i="6" a="1"/>
  <c r="AG52" i="6" s="1"/>
  <c r="AH53" i="6" a="1"/>
  <c r="AH53" i="6" s="1"/>
  <c r="AI54" i="6" a="1"/>
  <c r="AI54" i="6" s="1"/>
  <c r="K55" i="6" a="1"/>
  <c r="K55" i="6" s="1"/>
  <c r="AK55" i="6" a="1"/>
  <c r="AK55" i="6" s="1"/>
  <c r="O56" i="6" a="1"/>
  <c r="O56" i="6" s="1"/>
  <c r="AU57" i="6" a="1"/>
  <c r="AU57" i="6" s="1"/>
  <c r="W58" i="6" a="1"/>
  <c r="W58" i="6" s="1"/>
  <c r="AT58" i="6" a="1"/>
  <c r="AT58" i="6" s="1"/>
  <c r="U59" i="6" a="1"/>
  <c r="U59" i="6" s="1"/>
  <c r="S60" i="6" a="1"/>
  <c r="S60" i="6" s="1"/>
  <c r="AQ60" i="6" a="1"/>
  <c r="AQ60" i="6" s="1"/>
  <c r="Q62" i="6" a="1"/>
  <c r="Q62" i="6" s="1"/>
  <c r="AN62" i="6" a="1"/>
  <c r="AN62" i="6" s="1"/>
  <c r="O63" i="6" a="1"/>
  <c r="O63" i="6" s="1"/>
  <c r="AM63" i="6" a="1"/>
  <c r="AM63" i="6" s="1"/>
  <c r="N64" i="6" a="1"/>
  <c r="N64" i="6" s="1"/>
  <c r="AA64" i="6" a="1"/>
  <c r="AA64" i="6" s="1"/>
  <c r="I65" i="6" a="1"/>
  <c r="I65" i="6" s="1"/>
  <c r="N65" i="6" a="1"/>
  <c r="N65" i="6" s="1"/>
  <c r="T65" i="6" a="1"/>
  <c r="T65" i="6" s="1"/>
  <c r="Z65" i="6" a="1"/>
  <c r="Z65" i="6" s="1"/>
  <c r="AF65" i="6" a="1"/>
  <c r="AF65" i="6" s="1"/>
  <c r="AL65" i="6" a="1"/>
  <c r="AL65" i="6" s="1"/>
  <c r="AQ65" i="6" a="1"/>
  <c r="AQ65" i="6" s="1"/>
  <c r="AX65" i="6" a="1"/>
  <c r="AX65" i="6" s="1"/>
  <c r="G66" i="6" a="1"/>
  <c r="G66" i="6" s="1"/>
  <c r="M66" i="6" a="1"/>
  <c r="M66" i="6" s="1"/>
  <c r="Y66" i="6" a="1"/>
  <c r="Y66" i="6" s="1"/>
  <c r="AD66" i="6" a="1"/>
  <c r="AD66" i="6" s="1"/>
  <c r="AJ66" i="6" a="1"/>
  <c r="AJ66" i="6" s="1"/>
  <c r="AP66" i="6" a="1"/>
  <c r="AP66" i="6" s="1"/>
  <c r="AX66" i="6" a="1"/>
  <c r="AX66" i="6" s="1"/>
  <c r="P67" i="6" a="1"/>
  <c r="P67" i="6" s="1"/>
  <c r="W67" i="6" a="1"/>
  <c r="W67" i="6" s="1"/>
  <c r="AE67" i="6" a="1"/>
  <c r="AE67" i="6" s="1"/>
  <c r="AM67" i="6" a="1"/>
  <c r="AM67" i="6" s="1"/>
  <c r="AZ67" i="6" a="1"/>
  <c r="AZ67" i="6" s="1"/>
  <c r="L68" i="6" a="1"/>
  <c r="L68" i="6" s="1"/>
  <c r="T68" i="6" a="1"/>
  <c r="T68" i="6" s="1"/>
  <c r="AA68" i="6" a="1"/>
  <c r="AA68" i="6" s="1"/>
  <c r="AO68" i="6" a="1"/>
  <c r="AO68" i="6" s="1"/>
  <c r="AW68" i="6" a="1"/>
  <c r="AW68" i="6" s="1"/>
  <c r="I69" i="6" a="1"/>
  <c r="I69" i="6" s="1"/>
  <c r="O69" i="6" a="1"/>
  <c r="O69" i="6" s="1"/>
  <c r="V69" i="6" a="1"/>
  <c r="V69" i="6" s="1"/>
  <c r="AD69" i="6" a="1"/>
  <c r="AD69" i="6" s="1"/>
  <c r="AL69" i="6" a="1"/>
  <c r="AL69" i="6" s="1"/>
  <c r="AS69" i="6" a="1"/>
  <c r="AS69" i="6" s="1"/>
  <c r="AY69" i="6" a="1"/>
  <c r="AY69" i="6" s="1"/>
  <c r="K70" i="6" a="1"/>
  <c r="K70" i="6" s="1"/>
  <c r="R70" i="6" a="1"/>
  <c r="R70" i="6" s="1"/>
  <c r="Y70" i="6" a="1"/>
  <c r="Y70" i="6" s="1"/>
  <c r="AF70" i="6" a="1"/>
  <c r="AF70" i="6" s="1"/>
  <c r="AM70" i="6" a="1"/>
  <c r="AM70" i="6" s="1"/>
  <c r="AT70" i="6" a="1"/>
  <c r="AT70" i="6" s="1"/>
  <c r="E71" i="6" a="1"/>
  <c r="E71" i="6" s="1"/>
  <c r="M71" i="6" a="1"/>
  <c r="M71" i="6" s="1"/>
  <c r="S71" i="6" a="1"/>
  <c r="S71" i="6" s="1"/>
  <c r="AA71" i="6" a="1"/>
  <c r="AA71" i="6" s="1"/>
  <c r="AH71" i="6" a="1"/>
  <c r="AH71" i="6" s="1"/>
  <c r="AO71" i="6" a="1"/>
  <c r="AO71" i="6" s="1"/>
  <c r="AV71" i="6" a="1"/>
  <c r="AV71" i="6" s="1"/>
  <c r="G72" i="6" a="1"/>
  <c r="G72" i="6" s="1"/>
  <c r="N72" i="6" a="1"/>
  <c r="N72" i="6" s="1"/>
  <c r="U72" i="6" a="1"/>
  <c r="U72" i="6" s="1"/>
  <c r="AC72" i="6" a="1"/>
  <c r="AC72" i="6" s="1"/>
  <c r="AI72" i="6" a="1"/>
  <c r="AI72" i="6" s="1"/>
  <c r="AQ72" i="6" a="1"/>
  <c r="AQ72" i="6" s="1"/>
  <c r="AX72" i="6" a="1"/>
  <c r="AX72" i="6" s="1"/>
  <c r="K73" i="6" a="1"/>
  <c r="K73" i="6" s="1"/>
  <c r="P73" i="6" a="1"/>
  <c r="P73" i="6" s="1"/>
  <c r="AE73" i="6" a="1"/>
  <c r="AE73" i="6" s="1"/>
  <c r="AU73" i="6" a="1"/>
  <c r="AU73" i="6" s="1"/>
  <c r="O74" i="6" a="1"/>
  <c r="O74" i="6" s="1"/>
  <c r="AE74" i="6" a="1"/>
  <c r="AE74" i="6" s="1"/>
  <c r="AU74" i="6" a="1"/>
  <c r="AU74" i="6" s="1"/>
  <c r="O75" i="6" a="1"/>
  <c r="O75" i="6" s="1"/>
  <c r="AE75" i="6" a="1"/>
  <c r="AE75" i="6" s="1"/>
  <c r="AU75" i="6" a="1"/>
  <c r="AU75" i="6" s="1"/>
  <c r="O76" i="6" a="1"/>
  <c r="O76" i="6" s="1"/>
  <c r="AE76" i="6" a="1"/>
  <c r="AE76" i="6" s="1"/>
  <c r="AU76" i="6" a="1"/>
  <c r="AU76" i="6" s="1"/>
  <c r="O77" i="6" a="1"/>
  <c r="O77" i="6" s="1"/>
  <c r="AE77" i="6" a="1"/>
  <c r="AE77" i="6" s="1"/>
  <c r="AU77" i="6" a="1"/>
  <c r="AU77" i="6" s="1"/>
  <c r="O78" i="6" a="1"/>
  <c r="O78" i="6" s="1"/>
  <c r="AE78" i="6" a="1"/>
  <c r="AE78" i="6" s="1"/>
  <c r="AU78" i="6" a="1"/>
  <c r="AU78" i="6" s="1"/>
  <c r="O79" i="6" a="1"/>
  <c r="O79" i="6" s="1"/>
  <c r="AE79" i="6" a="1"/>
  <c r="AE79" i="6" s="1"/>
  <c r="AK79" i="6" a="1"/>
  <c r="AK79" i="6" s="1"/>
  <c r="AS79" i="6" a="1"/>
  <c r="AS79" i="6" s="1"/>
  <c r="E80" i="6" a="1"/>
  <c r="E80" i="6" s="1"/>
  <c r="M80" i="6" a="1"/>
  <c r="M80" i="6" s="1"/>
  <c r="U80" i="6" a="1"/>
  <c r="U80" i="6" s="1"/>
  <c r="AA80" i="6" a="1"/>
  <c r="AA80" i="6" s="1"/>
  <c r="AH80" i="6" a="1"/>
  <c r="AH80" i="6" s="1"/>
  <c r="AT80" i="6" a="1"/>
  <c r="AT80" i="6" s="1"/>
  <c r="E81" i="6" a="1"/>
  <c r="E81" i="6" s="1"/>
  <c r="K81" i="6" a="1"/>
  <c r="K81" i="6" s="1"/>
  <c r="O40" i="6" a="1"/>
  <c r="O40" i="6" s="1"/>
  <c r="AC43" i="6" a="1"/>
  <c r="AC43" i="6" s="1"/>
  <c r="Q46" i="6" a="1"/>
  <c r="Q46" i="6" s="1"/>
  <c r="AK48" i="6" a="1"/>
  <c r="AK48" i="6" s="1"/>
  <c r="AK49" i="6" a="1"/>
  <c r="AK49" i="6" s="1"/>
  <c r="O50" i="6" a="1"/>
  <c r="O50" i="6" s="1"/>
  <c r="AM50" i="6" a="1"/>
  <c r="AM50" i="6" s="1"/>
  <c r="O51" i="6" a="1"/>
  <c r="O51" i="6" s="1"/>
  <c r="AN51" i="6" a="1"/>
  <c r="AN51" i="6" s="1"/>
  <c r="AN52" i="6" a="1"/>
  <c r="AN52" i="6" s="1"/>
  <c r="Q53" i="6" a="1"/>
  <c r="Q53" i="6" s="1"/>
  <c r="AN53" i="6" a="1"/>
  <c r="AN53" i="6" s="1"/>
  <c r="R54" i="6" a="1"/>
  <c r="R54" i="6" s="1"/>
  <c r="AS55" i="6" a="1"/>
  <c r="AS55" i="6" s="1"/>
  <c r="W56" i="6" a="1"/>
  <c r="W56" i="6" s="1"/>
  <c r="AY56" i="6" a="1"/>
  <c r="AY56" i="6" s="1"/>
  <c r="AB58" i="6" a="1"/>
  <c r="AB58" i="6" s="1"/>
  <c r="AZ58" i="6" a="1"/>
  <c r="AZ58" i="6" s="1"/>
  <c r="AY59" i="6" a="1"/>
  <c r="AY59" i="6" s="1"/>
  <c r="Z60" i="6" a="1"/>
  <c r="Z60" i="6" s="1"/>
  <c r="Y61" i="6" a="1"/>
  <c r="Y61" i="6" s="1"/>
  <c r="AV61" i="6" a="1"/>
  <c r="AV61" i="6" s="1"/>
  <c r="AR63" i="6" a="1"/>
  <c r="AR63" i="6" s="1"/>
  <c r="S64" i="6" a="1"/>
  <c r="S64" i="6" s="1"/>
  <c r="AH64" i="6" a="1"/>
  <c r="AH64" i="6" s="1"/>
  <c r="Q65" i="6" a="1"/>
  <c r="Q65" i="6" s="1"/>
  <c r="V65" i="6" a="1"/>
  <c r="V65" i="6" s="1"/>
  <c r="AB65" i="6" a="1"/>
  <c r="AB65" i="6" s="1"/>
  <c r="AH65" i="6" a="1"/>
  <c r="AH65" i="6" s="1"/>
  <c r="AN65" i="6" a="1"/>
  <c r="AN65" i="6" s="1"/>
  <c r="AS65" i="6" a="1"/>
  <c r="AS65" i="6" s="1"/>
  <c r="O66" i="6" a="1"/>
  <c r="O66" i="6" s="1"/>
  <c r="U66" i="6" a="1"/>
  <c r="U66" i="6" s="1"/>
  <c r="AG66" i="6" a="1"/>
  <c r="AG66" i="6" s="1"/>
  <c r="AL66" i="6" a="1"/>
  <c r="AL66" i="6" s="1"/>
  <c r="AS66" i="6" a="1"/>
  <c r="AS66" i="6" s="1"/>
  <c r="E67" i="6" a="1"/>
  <c r="E67" i="6" s="1"/>
  <c r="L67" i="6" a="1"/>
  <c r="L67" i="6" s="1"/>
  <c r="R67" i="6" a="1"/>
  <c r="R67" i="6" s="1"/>
  <c r="Z67" i="6" a="1"/>
  <c r="Z67" i="6" s="1"/>
  <c r="AH67" i="6" a="1"/>
  <c r="AH67" i="6" s="1"/>
  <c r="AV67" i="6" a="1"/>
  <c r="AV67" i="6" s="1"/>
  <c r="G68" i="6" a="1"/>
  <c r="G68" i="6" s="1"/>
  <c r="O68" i="6" a="1"/>
  <c r="O68" i="6" s="1"/>
  <c r="W68" i="6" a="1"/>
  <c r="W68" i="6" s="1"/>
  <c r="AJ68" i="6" a="1"/>
  <c r="AJ68" i="6" s="1"/>
  <c r="AR68" i="6" a="1"/>
  <c r="AR68" i="6" s="1"/>
  <c r="AZ68" i="6" a="1"/>
  <c r="AZ68" i="6" s="1"/>
  <c r="K69" i="6" a="1"/>
  <c r="K69" i="6" s="1"/>
  <c r="Y69" i="6" a="1"/>
  <c r="Y69" i="6" s="1"/>
  <c r="AG69" i="6" a="1"/>
  <c r="AG69" i="6" s="1"/>
  <c r="AO69" i="6" a="1"/>
  <c r="AO69" i="6" s="1"/>
  <c r="AU69" i="6" a="1"/>
  <c r="AU69" i="6" s="1"/>
  <c r="F70" i="6" a="1"/>
  <c r="F70" i="6" s="1"/>
  <c r="T70" i="6" a="1"/>
  <c r="T70" i="6" s="1"/>
  <c r="AB70" i="6" a="1"/>
  <c r="AB70" i="6" s="1"/>
  <c r="AP70" i="6" a="1"/>
  <c r="AP70" i="6" s="1"/>
  <c r="AW70" i="6" a="1"/>
  <c r="AW70" i="6" s="1"/>
  <c r="H71" i="6" a="1"/>
  <c r="H71" i="6" s="1"/>
  <c r="O71" i="6" a="1"/>
  <c r="O71" i="6" s="1"/>
  <c r="V71" i="6" a="1"/>
  <c r="V71" i="6" s="1"/>
  <c r="AJ71" i="6" a="1"/>
  <c r="AJ71" i="6" s="1"/>
  <c r="AR71" i="6" a="1"/>
  <c r="AR71" i="6" s="1"/>
  <c r="J72" i="6" a="1"/>
  <c r="J72" i="6" s="1"/>
  <c r="Q72" i="6" a="1"/>
  <c r="Q72" i="6" s="1"/>
  <c r="X72" i="6" a="1"/>
  <c r="X72" i="6" s="1"/>
  <c r="AE72" i="6" a="1"/>
  <c r="AE72" i="6" s="1"/>
  <c r="AL72" i="6" a="1"/>
  <c r="AL72" i="6" s="1"/>
  <c r="AZ72" i="6" a="1"/>
  <c r="AZ72" i="6" s="1"/>
  <c r="M73" i="6" a="1"/>
  <c r="M73" i="6" s="1"/>
  <c r="V73" i="6" a="1"/>
  <c r="V73" i="6" s="1"/>
  <c r="AB73" i="6" a="1"/>
  <c r="AB73" i="6" s="1"/>
  <c r="AG73" i="6" a="1"/>
  <c r="AG73" i="6" s="1"/>
  <c r="AL73" i="6" a="1"/>
  <c r="AL73" i="6" s="1"/>
  <c r="AR73" i="6" a="1"/>
  <c r="AR73" i="6" s="1"/>
  <c r="AW73" i="6" a="1"/>
  <c r="AW73" i="6" s="1"/>
  <c r="F74" i="6" a="1"/>
  <c r="F74" i="6" s="1"/>
  <c r="L74" i="6" a="1"/>
  <c r="L74" i="6" s="1"/>
  <c r="Q74" i="6" a="1"/>
  <c r="Q74" i="6" s="1"/>
  <c r="V74" i="6" a="1"/>
  <c r="V74" i="6" s="1"/>
  <c r="AB74" i="6" a="1"/>
  <c r="AB74" i="6" s="1"/>
  <c r="AG74" i="6" a="1"/>
  <c r="AG74" i="6" s="1"/>
  <c r="AL74" i="6" a="1"/>
  <c r="AL74" i="6" s="1"/>
  <c r="AR74" i="6" a="1"/>
  <c r="AR74" i="6" s="1"/>
  <c r="AW74" i="6" a="1"/>
  <c r="AW74" i="6" s="1"/>
  <c r="F75" i="6" a="1"/>
  <c r="F75" i="6" s="1"/>
  <c r="L75" i="6" a="1"/>
  <c r="L75" i="6" s="1"/>
  <c r="Q75" i="6" a="1"/>
  <c r="Q75" i="6" s="1"/>
  <c r="V75" i="6" a="1"/>
  <c r="V75" i="6" s="1"/>
  <c r="AB75" i="6" a="1"/>
  <c r="AB75" i="6" s="1"/>
  <c r="AG75" i="6" a="1"/>
  <c r="AG75" i="6" s="1"/>
  <c r="AL75" i="6" a="1"/>
  <c r="AL75" i="6" s="1"/>
  <c r="AR75" i="6" a="1"/>
  <c r="AR75" i="6" s="1"/>
  <c r="AW75" i="6" a="1"/>
  <c r="AW75" i="6" s="1"/>
  <c r="F76" i="6" a="1"/>
  <c r="F76" i="6" s="1"/>
  <c r="L76" i="6" a="1"/>
  <c r="L76" i="6" s="1"/>
  <c r="Q76" i="6" a="1"/>
  <c r="Q76" i="6" s="1"/>
  <c r="V76" i="6" a="1"/>
  <c r="V76" i="6" s="1"/>
  <c r="AB76" i="6" a="1"/>
  <c r="AB76" i="6" s="1"/>
  <c r="AG76" i="6" a="1"/>
  <c r="AG76" i="6" s="1"/>
  <c r="AL76" i="6" a="1"/>
  <c r="AL76" i="6" s="1"/>
  <c r="AR76" i="6" a="1"/>
  <c r="AR76" i="6" s="1"/>
  <c r="AW76" i="6" a="1"/>
  <c r="AW76" i="6" s="1"/>
  <c r="F77" i="6" a="1"/>
  <c r="F77" i="6" s="1"/>
  <c r="L77" i="6" a="1"/>
  <c r="L77" i="6" s="1"/>
  <c r="Q77" i="6" a="1"/>
  <c r="Q77" i="6" s="1"/>
  <c r="V77" i="6" a="1"/>
  <c r="V77" i="6" s="1"/>
  <c r="AB77" i="6" a="1"/>
  <c r="AB77" i="6" s="1"/>
  <c r="AG77" i="6" a="1"/>
  <c r="AG77" i="6" s="1"/>
  <c r="AL77" i="6" a="1"/>
  <c r="AL77" i="6" s="1"/>
  <c r="AR77" i="6" a="1"/>
  <c r="AR77" i="6" s="1"/>
  <c r="AW77" i="6" a="1"/>
  <c r="AW77" i="6" s="1"/>
  <c r="F78" i="6" a="1"/>
  <c r="F78" i="6" s="1"/>
  <c r="L78" i="6" a="1"/>
  <c r="L78" i="6" s="1"/>
  <c r="Q78" i="6" a="1"/>
  <c r="Q78" i="6" s="1"/>
  <c r="V78" i="6" a="1"/>
  <c r="V78" i="6" s="1"/>
  <c r="AB78" i="6" a="1"/>
  <c r="AB78" i="6" s="1"/>
  <c r="AG78" i="6" a="1"/>
  <c r="AG78" i="6" s="1"/>
  <c r="AL78" i="6" a="1"/>
  <c r="AL78" i="6" s="1"/>
  <c r="AR78" i="6" a="1"/>
  <c r="AR78" i="6" s="1"/>
  <c r="AW78" i="6" a="1"/>
  <c r="AW78" i="6" s="1"/>
  <c r="F79" i="6" a="1"/>
  <c r="F79" i="6" s="1"/>
  <c r="L79" i="6" a="1"/>
  <c r="L79" i="6" s="1"/>
  <c r="Q79" i="6" a="1"/>
  <c r="Q79" i="6" s="1"/>
  <c r="V79" i="6" a="1"/>
  <c r="V79" i="6" s="1"/>
  <c r="AB79" i="6" a="1"/>
  <c r="AB79" i="6" s="1"/>
  <c r="AG79" i="6" a="1"/>
  <c r="AG79" i="6" s="1"/>
  <c r="AN79" i="6" a="1"/>
  <c r="AN79" i="6" s="1"/>
  <c r="AV79" i="6" a="1"/>
  <c r="AV79" i="6" s="1"/>
  <c r="H80" i="6" a="1"/>
  <c r="H80" i="6" s="1"/>
  <c r="P80" i="6" a="1"/>
  <c r="P80" i="6" s="1"/>
  <c r="X80" i="6" a="1"/>
  <c r="X80" i="6" s="1"/>
  <c r="AP80" i="6" a="1"/>
  <c r="AP80" i="6" s="1"/>
  <c r="AW80" i="6" a="1"/>
  <c r="AW80" i="6" s="1"/>
  <c r="H81" i="6" a="1"/>
  <c r="H81" i="6" s="1"/>
  <c r="AU47" i="6" a="1"/>
  <c r="AU47" i="6" s="1"/>
  <c r="H50" i="6" a="1"/>
  <c r="H50" i="6" s="1"/>
  <c r="J52" i="6" a="1"/>
  <c r="J52" i="6" s="1"/>
  <c r="K54" i="6" a="1"/>
  <c r="K54" i="6" s="1"/>
  <c r="P56" i="6" a="1"/>
  <c r="P56" i="6" s="1"/>
  <c r="T60" i="6" a="1"/>
  <c r="T60" i="6" s="1"/>
  <c r="O65" i="6" a="1"/>
  <c r="O65" i="6" s="1"/>
  <c r="AM65" i="6" a="1"/>
  <c r="AM65" i="6" s="1"/>
  <c r="N66" i="6" a="1"/>
  <c r="N66" i="6" s="1"/>
  <c r="AK66" i="6" a="1"/>
  <c r="AK66" i="6" s="1"/>
  <c r="Q67" i="6" a="1"/>
  <c r="Q67" i="6" s="1"/>
  <c r="AT67" i="6" a="1"/>
  <c r="AT67" i="6" s="1"/>
  <c r="AB68" i="6" a="1"/>
  <c r="AB68" i="6" s="1"/>
  <c r="AM69" i="6" a="1"/>
  <c r="AM69" i="6" s="1"/>
  <c r="AU70" i="6" a="1"/>
  <c r="AU70" i="6" s="1"/>
  <c r="AB71" i="6" a="1"/>
  <c r="AB71" i="6" s="1"/>
  <c r="H72" i="6" a="1"/>
  <c r="H72" i="6" s="1"/>
  <c r="AJ72" i="6" a="1"/>
  <c r="AJ72" i="6" s="1"/>
  <c r="L73" i="6" a="1"/>
  <c r="L73" i="6" s="1"/>
  <c r="AF73" i="6" a="1"/>
  <c r="AF73" i="6" s="1"/>
  <c r="E74" i="6" a="1"/>
  <c r="E74" i="6" s="1"/>
  <c r="Z74" i="6" a="1"/>
  <c r="Z74" i="6" s="1"/>
  <c r="AV74" i="6" a="1"/>
  <c r="AV74" i="6" s="1"/>
  <c r="U75" i="6" a="1"/>
  <c r="U75" i="6" s="1"/>
  <c r="AP75" i="6" a="1"/>
  <c r="AP75" i="6" s="1"/>
  <c r="P76" i="6" a="1"/>
  <c r="P76" i="6" s="1"/>
  <c r="AK76" i="6" a="1"/>
  <c r="AK76" i="6" s="1"/>
  <c r="J77" i="6" a="1"/>
  <c r="J77" i="6" s="1"/>
  <c r="AF77" i="6" a="1"/>
  <c r="AF77" i="6" s="1"/>
  <c r="E78" i="6" a="1"/>
  <c r="E78" i="6" s="1"/>
  <c r="Z78" i="6" a="1"/>
  <c r="Z78" i="6" s="1"/>
  <c r="AV78" i="6" a="1"/>
  <c r="AV78" i="6" s="1"/>
  <c r="U79" i="6" a="1"/>
  <c r="U79" i="6" s="1"/>
  <c r="AT79" i="6" a="1"/>
  <c r="AT79" i="6" s="1"/>
  <c r="AB80" i="6" a="1"/>
  <c r="AB80" i="6" s="1"/>
  <c r="F81" i="6" a="1"/>
  <c r="F81" i="6" s="1"/>
  <c r="S81" i="6" a="1"/>
  <c r="S81" i="6" s="1"/>
  <c r="Y81" i="6" a="1"/>
  <c r="Y81" i="6" s="1"/>
  <c r="AE81" i="6" a="1"/>
  <c r="AE81" i="6" s="1"/>
  <c r="AL81" i="6" a="1"/>
  <c r="AL81" i="6" s="1"/>
  <c r="AR81" i="6" a="1"/>
  <c r="AR81" i="6" s="1"/>
  <c r="AY81" i="6" a="1"/>
  <c r="AY81" i="6" s="1"/>
  <c r="I82" i="6" a="1"/>
  <c r="I82" i="6" s="1"/>
  <c r="P82" i="6" a="1"/>
  <c r="P82" i="6" s="1"/>
  <c r="X82" i="6" a="1"/>
  <c r="X82" i="6" s="1"/>
  <c r="AD82" i="6" a="1"/>
  <c r="AD82" i="6" s="1"/>
  <c r="AL82" i="6" a="1"/>
  <c r="AL82" i="6" s="1"/>
  <c r="AS82" i="6" a="1"/>
  <c r="AS82" i="6" s="1"/>
  <c r="AZ82" i="6" a="1"/>
  <c r="AZ82" i="6" s="1"/>
  <c r="K83" i="6" a="1"/>
  <c r="K83" i="6" s="1"/>
  <c r="R83" i="6" a="1"/>
  <c r="R83" i="6" s="1"/>
  <c r="Y83" i="6" a="1"/>
  <c r="Y83" i="6" s="1"/>
  <c r="AF83" i="6" a="1"/>
  <c r="AF83" i="6" s="1"/>
  <c r="AN83" i="6" a="1"/>
  <c r="AN83" i="6" s="1"/>
  <c r="AT83" i="6" a="1"/>
  <c r="AT83" i="6" s="1"/>
  <c r="F84" i="6" a="1"/>
  <c r="F84" i="6" s="1"/>
  <c r="N84" i="6" a="1"/>
  <c r="N84" i="6" s="1"/>
  <c r="V84" i="6" a="1"/>
  <c r="V84" i="6" s="1"/>
  <c r="AD84" i="6" a="1"/>
  <c r="AD84" i="6" s="1"/>
  <c r="AL84" i="6" a="1"/>
  <c r="AL84" i="6" s="1"/>
  <c r="AT84" i="6" a="1"/>
  <c r="AT84" i="6" s="1"/>
  <c r="F85" i="6" a="1"/>
  <c r="F85" i="6" s="1"/>
  <c r="N85" i="6" a="1"/>
  <c r="N85" i="6" s="1"/>
  <c r="V85" i="6" a="1"/>
  <c r="V85" i="6" s="1"/>
  <c r="AD85" i="6" a="1"/>
  <c r="AD85" i="6" s="1"/>
  <c r="AL85" i="6" a="1"/>
  <c r="AL85" i="6" s="1"/>
  <c r="AT85" i="6" a="1"/>
  <c r="AT85" i="6" s="1"/>
  <c r="F86" i="6" a="1"/>
  <c r="F86" i="6" s="1"/>
  <c r="N86" i="6" a="1"/>
  <c r="N86" i="6" s="1"/>
  <c r="V86" i="6" a="1"/>
  <c r="V86" i="6" s="1"/>
  <c r="AD86" i="6" a="1"/>
  <c r="AD86" i="6" s="1"/>
  <c r="AL86" i="6" a="1"/>
  <c r="AL86" i="6" s="1"/>
  <c r="AT86" i="6" a="1"/>
  <c r="AT86" i="6" s="1"/>
  <c r="F87" i="6" a="1"/>
  <c r="F87" i="6" s="1"/>
  <c r="N87" i="6" a="1"/>
  <c r="N87" i="6" s="1"/>
  <c r="V87" i="6" a="1"/>
  <c r="V87" i="6" s="1"/>
  <c r="AD87" i="6" a="1"/>
  <c r="AD87" i="6" s="1"/>
  <c r="AL87" i="6" a="1"/>
  <c r="AL87" i="6" s="1"/>
  <c r="AT87" i="6" a="1"/>
  <c r="AT87" i="6" s="1"/>
  <c r="F88" i="6" a="1"/>
  <c r="F88" i="6" s="1"/>
  <c r="N88" i="6" a="1"/>
  <c r="N88" i="6" s="1"/>
  <c r="V88" i="6" a="1"/>
  <c r="V88" i="6" s="1"/>
  <c r="AD88" i="6" a="1"/>
  <c r="AD88" i="6" s="1"/>
  <c r="AL88" i="6" a="1"/>
  <c r="AL88" i="6" s="1"/>
  <c r="AT88" i="6" a="1"/>
  <c r="AT88" i="6" s="1"/>
  <c r="F89" i="6" a="1"/>
  <c r="F89" i="6" s="1"/>
  <c r="N89" i="6" a="1"/>
  <c r="N89" i="6" s="1"/>
  <c r="V89" i="6" a="1"/>
  <c r="V89" i="6" s="1"/>
  <c r="AD89" i="6" a="1"/>
  <c r="AD89" i="6" s="1"/>
  <c r="AL89" i="6" a="1"/>
  <c r="AL89" i="6" s="1"/>
  <c r="AT89" i="6" a="1"/>
  <c r="AT89" i="6" s="1"/>
  <c r="F90" i="6" a="1"/>
  <c r="F90" i="6" s="1"/>
  <c r="N90" i="6" a="1"/>
  <c r="N90" i="6" s="1"/>
  <c r="V90" i="6" a="1"/>
  <c r="V90" i="6" s="1"/>
  <c r="AD90" i="6" a="1"/>
  <c r="AD90" i="6" s="1"/>
  <c r="AL90" i="6" a="1"/>
  <c r="AL90" i="6" s="1"/>
  <c r="AT90" i="6" a="1"/>
  <c r="AT90" i="6" s="1"/>
  <c r="F91" i="6" a="1"/>
  <c r="F91" i="6" s="1"/>
  <c r="N91" i="6" a="1"/>
  <c r="N91" i="6" s="1"/>
  <c r="V91" i="6" a="1"/>
  <c r="V91" i="6" s="1"/>
  <c r="AD91" i="6" a="1"/>
  <c r="AD91" i="6" s="1"/>
  <c r="AL91" i="6" a="1"/>
  <c r="AL91" i="6" s="1"/>
  <c r="AT91" i="6" a="1"/>
  <c r="AT91" i="6" s="1"/>
  <c r="F92" i="6" a="1"/>
  <c r="F92" i="6" s="1"/>
  <c r="N92" i="6" a="1"/>
  <c r="N92" i="6" s="1"/>
  <c r="V92" i="6" a="1"/>
  <c r="V92" i="6" s="1"/>
  <c r="AD92" i="6" a="1"/>
  <c r="AD92" i="6" s="1"/>
  <c r="AL92" i="6" a="1"/>
  <c r="AL92" i="6" s="1"/>
  <c r="AT92" i="6" a="1"/>
  <c r="AT92" i="6" s="1"/>
  <c r="F93" i="6" a="1"/>
  <c r="F93" i="6" s="1"/>
  <c r="N93" i="6" a="1"/>
  <c r="N93" i="6" s="1"/>
  <c r="V93" i="6" a="1"/>
  <c r="V93" i="6" s="1"/>
  <c r="AD93" i="6" a="1"/>
  <c r="AD93" i="6" s="1"/>
  <c r="AL93" i="6" a="1"/>
  <c r="AL93" i="6" s="1"/>
  <c r="AT93" i="6" a="1"/>
  <c r="AT93" i="6" s="1"/>
  <c r="F94" i="6" a="1"/>
  <c r="F94" i="6" s="1"/>
  <c r="N94" i="6" a="1"/>
  <c r="N94" i="6" s="1"/>
  <c r="V94" i="6" a="1"/>
  <c r="V94" i="6" s="1"/>
  <c r="AD94" i="6" a="1"/>
  <c r="AD94" i="6" s="1"/>
  <c r="AL94" i="6" a="1"/>
  <c r="AL94" i="6" s="1"/>
  <c r="AT94" i="6" a="1"/>
  <c r="AT94" i="6" s="1"/>
  <c r="F95" i="6" a="1"/>
  <c r="F95" i="6" s="1"/>
  <c r="N95" i="6" a="1"/>
  <c r="N95" i="6" s="1"/>
  <c r="V95" i="6" a="1"/>
  <c r="V95" i="6" s="1"/>
  <c r="AD95" i="6" a="1"/>
  <c r="AD95" i="6" s="1"/>
  <c r="AL95" i="6" a="1"/>
  <c r="AL95" i="6" s="1"/>
  <c r="AT95" i="6" a="1"/>
  <c r="AT95" i="6" s="1"/>
  <c r="F96" i="6" a="1"/>
  <c r="F96" i="6" s="1"/>
  <c r="N96" i="6" a="1"/>
  <c r="N96" i="6" s="1"/>
  <c r="V96" i="6" a="1"/>
  <c r="V96" i="6" s="1"/>
  <c r="AD96" i="6" a="1"/>
  <c r="AD96" i="6" s="1"/>
  <c r="AL96" i="6" a="1"/>
  <c r="AL96" i="6" s="1"/>
  <c r="AT96" i="6" a="1"/>
  <c r="AT96" i="6" s="1"/>
  <c r="F97" i="6" a="1"/>
  <c r="F97" i="6" s="1"/>
  <c r="N97" i="6" a="1"/>
  <c r="N97" i="6" s="1"/>
  <c r="V97" i="6" a="1"/>
  <c r="V97" i="6" s="1"/>
  <c r="AD97" i="6" a="1"/>
  <c r="AD97" i="6" s="1"/>
  <c r="AL97" i="6" a="1"/>
  <c r="AL97" i="6" s="1"/>
  <c r="AT97" i="6" a="1"/>
  <c r="AT97" i="6" s="1"/>
  <c r="F98" i="6" a="1"/>
  <c r="F98" i="6" s="1"/>
  <c r="N98" i="6" a="1"/>
  <c r="N98" i="6" s="1"/>
  <c r="V98" i="6" a="1"/>
  <c r="V98" i="6" s="1"/>
  <c r="AD98" i="6" a="1"/>
  <c r="AD98" i="6" s="1"/>
  <c r="AL98" i="6" a="1"/>
  <c r="AL98" i="6" s="1"/>
  <c r="AT98" i="6" a="1"/>
  <c r="AT98" i="6" s="1"/>
  <c r="F99" i="6" a="1"/>
  <c r="F99" i="6" s="1"/>
  <c r="N99" i="6" a="1"/>
  <c r="N99" i="6" s="1"/>
  <c r="V99" i="6" a="1"/>
  <c r="V99" i="6" s="1"/>
  <c r="AD99" i="6" a="1"/>
  <c r="AD99" i="6" s="1"/>
  <c r="AL99" i="6" a="1"/>
  <c r="AL99" i="6" s="1"/>
  <c r="AT99" i="6" a="1"/>
  <c r="AT99" i="6" s="1"/>
  <c r="F100" i="6" a="1"/>
  <c r="F100" i="6" s="1"/>
  <c r="AW35" i="6" a="1"/>
  <c r="AW35" i="6" s="1"/>
  <c r="J48" i="6" a="1"/>
  <c r="J48" i="6" s="1"/>
  <c r="N50" i="6" a="1"/>
  <c r="N50" i="6" s="1"/>
  <c r="O52" i="6" a="1"/>
  <c r="O52" i="6" s="1"/>
  <c r="Q54" i="6" a="1"/>
  <c r="Q54" i="6" s="1"/>
  <c r="V56" i="6" a="1"/>
  <c r="V56" i="6" s="1"/>
  <c r="W62" i="6" a="1"/>
  <c r="W62" i="6" s="1"/>
  <c r="P64" i="6" a="1"/>
  <c r="P64" i="6" s="1"/>
  <c r="P65" i="6" a="1"/>
  <c r="P65" i="6" s="1"/>
  <c r="AU67" i="6" a="1"/>
  <c r="AU67" i="6" s="1"/>
  <c r="AC68" i="6" a="1"/>
  <c r="AC68" i="6" s="1"/>
  <c r="J69" i="6" a="1"/>
  <c r="J69" i="6" s="1"/>
  <c r="AN69" i="6" a="1"/>
  <c r="AN69" i="6" s="1"/>
  <c r="S70" i="6" a="1"/>
  <c r="S70" i="6" s="1"/>
  <c r="AV70" i="6" a="1"/>
  <c r="AV70" i="6" s="1"/>
  <c r="AC71" i="6" a="1"/>
  <c r="AC71" i="6" s="1"/>
  <c r="I72" i="6" a="1"/>
  <c r="I72" i="6" s="1"/>
  <c r="AK72" i="6" a="1"/>
  <c r="AK72" i="6" s="1"/>
  <c r="AA74" i="6" a="1"/>
  <c r="AA74" i="6" s="1"/>
  <c r="AQ75" i="6" a="1"/>
  <c r="AQ75" i="6" s="1"/>
  <c r="K77" i="6" a="1"/>
  <c r="K77" i="6" s="1"/>
  <c r="AA78" i="6" a="1"/>
  <c r="AA78" i="6" s="1"/>
  <c r="AU79" i="6" a="1"/>
  <c r="AU79" i="6" s="1"/>
  <c r="AC80" i="6" a="1"/>
  <c r="AC80" i="6" s="1"/>
  <c r="G81" i="6" a="1"/>
  <c r="G81" i="6" s="1"/>
  <c r="T81" i="6" a="1"/>
  <c r="T81" i="6" s="1"/>
  <c r="AF81" i="6" a="1"/>
  <c r="AF81" i="6" s="1"/>
  <c r="AM81" i="6" a="1"/>
  <c r="AM81" i="6" s="1"/>
  <c r="AS81" i="6" a="1"/>
  <c r="AS81" i="6" s="1"/>
  <c r="AZ81" i="6" a="1"/>
  <c r="AZ81" i="6" s="1"/>
  <c r="J82" i="6" a="1"/>
  <c r="J82" i="6" s="1"/>
  <c r="Q82" i="6" a="1"/>
  <c r="Q82" i="6" s="1"/>
  <c r="AE82" i="6" a="1"/>
  <c r="AE82" i="6" s="1"/>
  <c r="AM82" i="6" a="1"/>
  <c r="AM82" i="6" s="1"/>
  <c r="E83" i="6" a="1"/>
  <c r="E83" i="6" s="1"/>
  <c r="L83" i="6" a="1"/>
  <c r="L83" i="6" s="1"/>
  <c r="S83" i="6" a="1"/>
  <c r="S83" i="6" s="1"/>
  <c r="Z83" i="6" a="1"/>
  <c r="Z83" i="6" s="1"/>
  <c r="AG83" i="6" a="1"/>
  <c r="AG83" i="6" s="1"/>
  <c r="AU83" i="6" a="1"/>
  <c r="AU83" i="6" s="1"/>
  <c r="G84" i="6" a="1"/>
  <c r="G84" i="6" s="1"/>
  <c r="O84" i="6" a="1"/>
  <c r="O84" i="6" s="1"/>
  <c r="W84" i="6" a="1"/>
  <c r="W84" i="6" s="1"/>
  <c r="AE84" i="6" a="1"/>
  <c r="AE84" i="6" s="1"/>
  <c r="AM84" i="6" a="1"/>
  <c r="AM84" i="6" s="1"/>
  <c r="AU84" i="6" a="1"/>
  <c r="AU84" i="6" s="1"/>
  <c r="G85" i="6" a="1"/>
  <c r="G85" i="6" s="1"/>
  <c r="O85" i="6" a="1"/>
  <c r="O85" i="6" s="1"/>
  <c r="W85" i="6" a="1"/>
  <c r="W85" i="6" s="1"/>
  <c r="AE85" i="6" a="1"/>
  <c r="AE85" i="6" s="1"/>
  <c r="AM85" i="6" a="1"/>
  <c r="AM85" i="6" s="1"/>
  <c r="AU85" i="6" a="1"/>
  <c r="AU85" i="6" s="1"/>
  <c r="G86" i="6" a="1"/>
  <c r="G86" i="6" s="1"/>
  <c r="O86" i="6" a="1"/>
  <c r="O86" i="6" s="1"/>
  <c r="W86" i="6" a="1"/>
  <c r="W86" i="6" s="1"/>
  <c r="AE86" i="6" a="1"/>
  <c r="AE86" i="6" s="1"/>
  <c r="AM86" i="6" a="1"/>
  <c r="AM86" i="6" s="1"/>
  <c r="AU86" i="6" a="1"/>
  <c r="AU86" i="6" s="1"/>
  <c r="G87" i="6" a="1"/>
  <c r="G87" i="6" s="1"/>
  <c r="O87" i="6" a="1"/>
  <c r="O87" i="6" s="1"/>
  <c r="W87" i="6" a="1"/>
  <c r="W87" i="6" s="1"/>
  <c r="AE87" i="6" a="1"/>
  <c r="AE87" i="6" s="1"/>
  <c r="AM87" i="6" a="1"/>
  <c r="AM87" i="6" s="1"/>
  <c r="AU87" i="6" a="1"/>
  <c r="AU87" i="6" s="1"/>
  <c r="G88" i="6" a="1"/>
  <c r="G88" i="6" s="1"/>
  <c r="O88" i="6" a="1"/>
  <c r="O88" i="6" s="1"/>
  <c r="W88" i="6" a="1"/>
  <c r="W88" i="6" s="1"/>
  <c r="AE88" i="6" a="1"/>
  <c r="AE88" i="6" s="1"/>
  <c r="AM88" i="6" a="1"/>
  <c r="AM88" i="6" s="1"/>
  <c r="AU88" i="6" a="1"/>
  <c r="AU88" i="6" s="1"/>
  <c r="G89" i="6" a="1"/>
  <c r="G89" i="6" s="1"/>
  <c r="O89" i="6" a="1"/>
  <c r="O89" i="6" s="1"/>
  <c r="W89" i="6" a="1"/>
  <c r="W89" i="6" s="1"/>
  <c r="AE89" i="6" a="1"/>
  <c r="AE89" i="6" s="1"/>
  <c r="AM89" i="6" a="1"/>
  <c r="AM89" i="6" s="1"/>
  <c r="AU89" i="6" a="1"/>
  <c r="AU89" i="6" s="1"/>
  <c r="G90" i="6" a="1"/>
  <c r="G90" i="6" s="1"/>
  <c r="O90" i="6" a="1"/>
  <c r="O90" i="6" s="1"/>
  <c r="W90" i="6" a="1"/>
  <c r="W90" i="6" s="1"/>
  <c r="AE90" i="6" a="1"/>
  <c r="AE90" i="6" s="1"/>
  <c r="AM90" i="6" a="1"/>
  <c r="AM90" i="6" s="1"/>
  <c r="AU90" i="6" a="1"/>
  <c r="AU90" i="6" s="1"/>
  <c r="G91" i="6" a="1"/>
  <c r="G91" i="6" s="1"/>
  <c r="O91" i="6" a="1"/>
  <c r="O91" i="6" s="1"/>
  <c r="W91" i="6" a="1"/>
  <c r="W91" i="6" s="1"/>
  <c r="AE91" i="6" a="1"/>
  <c r="AE91" i="6" s="1"/>
  <c r="AM91" i="6" a="1"/>
  <c r="AM91" i="6" s="1"/>
  <c r="AU91" i="6" a="1"/>
  <c r="AU91" i="6" s="1"/>
  <c r="G92" i="6" a="1"/>
  <c r="G92" i="6" s="1"/>
  <c r="O92" i="6" a="1"/>
  <c r="O92" i="6" s="1"/>
  <c r="W92" i="6" a="1"/>
  <c r="W92" i="6" s="1"/>
  <c r="AE92" i="6" a="1"/>
  <c r="AE92" i="6" s="1"/>
  <c r="AM92" i="6" a="1"/>
  <c r="AM92" i="6" s="1"/>
  <c r="AU92" i="6" a="1"/>
  <c r="AU92" i="6" s="1"/>
  <c r="G93" i="6" a="1"/>
  <c r="G93" i="6" s="1"/>
  <c r="O93" i="6" a="1"/>
  <c r="O93" i="6" s="1"/>
  <c r="W93" i="6" a="1"/>
  <c r="W93" i="6" s="1"/>
  <c r="AE93" i="6" a="1"/>
  <c r="AE93" i="6" s="1"/>
  <c r="AM93" i="6" a="1"/>
  <c r="AM93" i="6" s="1"/>
  <c r="AU93" i="6" a="1"/>
  <c r="AU93" i="6" s="1"/>
  <c r="G94" i="6" a="1"/>
  <c r="G94" i="6" s="1"/>
  <c r="O94" i="6" a="1"/>
  <c r="O94" i="6" s="1"/>
  <c r="W94" i="6" a="1"/>
  <c r="W94" i="6" s="1"/>
  <c r="AE94" i="6" a="1"/>
  <c r="AE94" i="6" s="1"/>
  <c r="AM94" i="6" a="1"/>
  <c r="AM94" i="6" s="1"/>
  <c r="AU94" i="6" a="1"/>
  <c r="AU94" i="6" s="1"/>
  <c r="G95" i="6" a="1"/>
  <c r="G95" i="6" s="1"/>
  <c r="O95" i="6" a="1"/>
  <c r="O95" i="6" s="1"/>
  <c r="W95" i="6" a="1"/>
  <c r="W95" i="6" s="1"/>
  <c r="AE95" i="6" a="1"/>
  <c r="AE95" i="6" s="1"/>
  <c r="AM95" i="6" a="1"/>
  <c r="AM95" i="6" s="1"/>
  <c r="AU95" i="6" a="1"/>
  <c r="AU95" i="6" s="1"/>
  <c r="G96" i="6" a="1"/>
  <c r="G96" i="6" s="1"/>
  <c r="O96" i="6" a="1"/>
  <c r="O96" i="6" s="1"/>
  <c r="W96" i="6" a="1"/>
  <c r="W96" i="6" s="1"/>
  <c r="AE96" i="6" a="1"/>
  <c r="AE96" i="6" s="1"/>
  <c r="AM96" i="6" a="1"/>
  <c r="AM96" i="6" s="1"/>
  <c r="AU96" i="6" a="1"/>
  <c r="AU96" i="6" s="1"/>
  <c r="G97" i="6" a="1"/>
  <c r="G97" i="6" s="1"/>
  <c r="O97" i="6" a="1"/>
  <c r="O97" i="6" s="1"/>
  <c r="W97" i="6" a="1"/>
  <c r="W97" i="6" s="1"/>
  <c r="AE97" i="6" a="1"/>
  <c r="AE97" i="6" s="1"/>
  <c r="AM97" i="6" a="1"/>
  <c r="AM97" i="6" s="1"/>
  <c r="AU97" i="6" a="1"/>
  <c r="AU97" i="6" s="1"/>
  <c r="G98" i="6" a="1"/>
  <c r="G98" i="6" s="1"/>
  <c r="O98" i="6" a="1"/>
  <c r="O98" i="6" s="1"/>
  <c r="W98" i="6" a="1"/>
  <c r="W98" i="6" s="1"/>
  <c r="AE98" i="6" a="1"/>
  <c r="AE98" i="6" s="1"/>
  <c r="AM98" i="6" a="1"/>
  <c r="AM98" i="6" s="1"/>
  <c r="AU98" i="6" a="1"/>
  <c r="AU98" i="6" s="1"/>
  <c r="G99" i="6" a="1"/>
  <c r="G99" i="6" s="1"/>
  <c r="O99" i="6" a="1"/>
  <c r="O99" i="6" s="1"/>
  <c r="W99" i="6" a="1"/>
  <c r="W99" i="6" s="1"/>
  <c r="AE99" i="6" a="1"/>
  <c r="AE99" i="6" s="1"/>
  <c r="AM99" i="6" a="1"/>
  <c r="AM99" i="6" s="1"/>
  <c r="AU99" i="6" a="1"/>
  <c r="AU99" i="6" s="1"/>
  <c r="G100" i="6" a="1"/>
  <c r="G100" i="6" s="1"/>
  <c r="O100" i="6" a="1"/>
  <c r="O100" i="6" s="1"/>
  <c r="W100" i="6" a="1"/>
  <c r="W100" i="6" s="1"/>
  <c r="AE100" i="6" a="1"/>
  <c r="AE100" i="6" s="1"/>
  <c r="AM100" i="6" a="1"/>
  <c r="AM100" i="6" s="1"/>
  <c r="AU100" i="6" a="1"/>
  <c r="AU100" i="6" s="1"/>
  <c r="G101" i="6" a="1"/>
  <c r="G101" i="6" s="1"/>
  <c r="K101" i="6" a="1"/>
  <c r="K101" i="6" s="1"/>
  <c r="O101" i="6" a="1"/>
  <c r="O101" i="6" s="1"/>
  <c r="S101" i="6" a="1"/>
  <c r="S101" i="6" s="1"/>
  <c r="W101" i="6" a="1"/>
  <c r="W101" i="6" s="1"/>
  <c r="AH39" i="6" a="1"/>
  <c r="AH39" i="6" s="1"/>
  <c r="AE48" i="6" a="1"/>
  <c r="AE48" i="6" s="1"/>
  <c r="AG50" i="6" a="1"/>
  <c r="AG50" i="6" s="1"/>
  <c r="AH52" i="6" a="1"/>
  <c r="AH52" i="6" s="1"/>
  <c r="AJ54" i="6" a="1"/>
  <c r="AJ54" i="6" s="1"/>
  <c r="AQ56" i="6" a="1"/>
  <c r="AQ56" i="6" s="1"/>
  <c r="AO62" i="6" a="1"/>
  <c r="AO62" i="6" s="1"/>
  <c r="AE64" i="6" a="1"/>
  <c r="AE64" i="6" s="1"/>
  <c r="U65" i="6" a="1"/>
  <c r="U65" i="6" s="1"/>
  <c r="S66" i="6" a="1"/>
  <c r="S66" i="6" s="1"/>
  <c r="AQ66" i="6" a="1"/>
  <c r="AQ66" i="6" s="1"/>
  <c r="X67" i="6" a="1"/>
  <c r="X67" i="6" s="1"/>
  <c r="E68" i="6" a="1"/>
  <c r="E68" i="6" s="1"/>
  <c r="AH68" i="6" a="1"/>
  <c r="AH68" i="6" s="1"/>
  <c r="P69" i="6" a="1"/>
  <c r="P69" i="6" s="1"/>
  <c r="Z70" i="6" a="1"/>
  <c r="Z70" i="6" s="1"/>
  <c r="F71" i="6" a="1"/>
  <c r="F71" i="6" s="1"/>
  <c r="O72" i="6" a="1"/>
  <c r="O72" i="6" s="1"/>
  <c r="AR72" i="6" a="1"/>
  <c r="AR72" i="6" s="1"/>
  <c r="AK73" i="6" a="1"/>
  <c r="AK73" i="6" s="1"/>
  <c r="J74" i="6" a="1"/>
  <c r="J74" i="6" s="1"/>
  <c r="AF74" i="6" a="1"/>
  <c r="AF74" i="6" s="1"/>
  <c r="E75" i="6" a="1"/>
  <c r="E75" i="6" s="1"/>
  <c r="Z75" i="6" a="1"/>
  <c r="Z75" i="6" s="1"/>
  <c r="AV75" i="6" a="1"/>
  <c r="AV75" i="6" s="1"/>
  <c r="U76" i="6" a="1"/>
  <c r="U76" i="6" s="1"/>
  <c r="AP76" i="6" a="1"/>
  <c r="AP76" i="6" s="1"/>
  <c r="P77" i="6" a="1"/>
  <c r="P77" i="6" s="1"/>
  <c r="AK77" i="6" a="1"/>
  <c r="AK77" i="6" s="1"/>
  <c r="J78" i="6" a="1"/>
  <c r="J78" i="6" s="1"/>
  <c r="AF78" i="6" a="1"/>
  <c r="AF78" i="6" s="1"/>
  <c r="E79" i="6" a="1"/>
  <c r="E79" i="6" s="1"/>
  <c r="Z79" i="6" a="1"/>
  <c r="Z79" i="6" s="1"/>
  <c r="F80" i="6" a="1"/>
  <c r="F80" i="6" s="1"/>
  <c r="AI80" i="6" a="1"/>
  <c r="AI80" i="6" s="1"/>
  <c r="L81" i="6" a="1"/>
  <c r="L81" i="6" s="1"/>
  <c r="Z81" i="6" a="1"/>
  <c r="Z81" i="6" s="1"/>
  <c r="AG81" i="6" a="1"/>
  <c r="AG81" i="6" s="1"/>
  <c r="AN81" i="6" a="1"/>
  <c r="AN81" i="6" s="1"/>
  <c r="K82" i="6" a="1"/>
  <c r="K82" i="6" s="1"/>
  <c r="R82" i="6" a="1"/>
  <c r="R82" i="6" s="1"/>
  <c r="Y82" i="6" a="1"/>
  <c r="Y82" i="6" s="1"/>
  <c r="AF82" i="6" a="1"/>
  <c r="AF82" i="6" s="1"/>
  <c r="AN82" i="6" a="1"/>
  <c r="AN82" i="6" s="1"/>
  <c r="AT82" i="6" a="1"/>
  <c r="AT82" i="6" s="1"/>
  <c r="F83" i="6" a="1"/>
  <c r="F83" i="6" s="1"/>
  <c r="M83" i="6" a="1"/>
  <c r="M83" i="6" s="1"/>
  <c r="T83" i="6" a="1"/>
  <c r="T83" i="6" s="1"/>
  <c r="AA83" i="6" a="1"/>
  <c r="AA83" i="6" s="1"/>
  <c r="AH83" i="6" a="1"/>
  <c r="AH83" i="6" s="1"/>
  <c r="AO83" i="6" a="1"/>
  <c r="AO83" i="6" s="1"/>
  <c r="AV83" i="6" a="1"/>
  <c r="AV83" i="6" s="1"/>
  <c r="H84" i="6" a="1"/>
  <c r="H84" i="6" s="1"/>
  <c r="P84" i="6" a="1"/>
  <c r="P84" i="6" s="1"/>
  <c r="X84" i="6" a="1"/>
  <c r="X84" i="6" s="1"/>
  <c r="AF84" i="6" a="1"/>
  <c r="AF84" i="6" s="1"/>
  <c r="AN84" i="6" a="1"/>
  <c r="AN84" i="6" s="1"/>
  <c r="AV84" i="6" a="1"/>
  <c r="AV84" i="6" s="1"/>
  <c r="H85" i="6" a="1"/>
  <c r="H85" i="6" s="1"/>
  <c r="P85" i="6" a="1"/>
  <c r="P85" i="6" s="1"/>
  <c r="X85" i="6" a="1"/>
  <c r="X85" i="6" s="1"/>
  <c r="AF85" i="6" a="1"/>
  <c r="AF85" i="6" s="1"/>
  <c r="AN85" i="6" a="1"/>
  <c r="AN85" i="6" s="1"/>
  <c r="AV85" i="6" a="1"/>
  <c r="AV85" i="6" s="1"/>
  <c r="H86" i="6" a="1"/>
  <c r="H86" i="6" s="1"/>
  <c r="P86" i="6" a="1"/>
  <c r="P86" i="6" s="1"/>
  <c r="X86" i="6" a="1"/>
  <c r="X86" i="6" s="1"/>
  <c r="AF86" i="6" a="1"/>
  <c r="AF86" i="6" s="1"/>
  <c r="AN86" i="6" a="1"/>
  <c r="AN86" i="6" s="1"/>
  <c r="AV86" i="6" a="1"/>
  <c r="AV86" i="6" s="1"/>
  <c r="H87" i="6" a="1"/>
  <c r="H87" i="6" s="1"/>
  <c r="P87" i="6" a="1"/>
  <c r="P87" i="6" s="1"/>
  <c r="X87" i="6" a="1"/>
  <c r="X87" i="6" s="1"/>
  <c r="AF87" i="6" a="1"/>
  <c r="AF87" i="6" s="1"/>
  <c r="AN87" i="6" a="1"/>
  <c r="AN87" i="6" s="1"/>
  <c r="AV87" i="6" a="1"/>
  <c r="AV87" i="6" s="1"/>
  <c r="H88" i="6" a="1"/>
  <c r="H88" i="6" s="1"/>
  <c r="P88" i="6" a="1"/>
  <c r="P88" i="6" s="1"/>
  <c r="X88" i="6" a="1"/>
  <c r="X88" i="6" s="1"/>
  <c r="AF88" i="6" a="1"/>
  <c r="AF88" i="6" s="1"/>
  <c r="AN88" i="6" a="1"/>
  <c r="AN88" i="6" s="1"/>
  <c r="AV88" i="6" a="1"/>
  <c r="AV88" i="6" s="1"/>
  <c r="H89" i="6" a="1"/>
  <c r="H89" i="6" s="1"/>
  <c r="P89" i="6" a="1"/>
  <c r="P89" i="6" s="1"/>
  <c r="X89" i="6" a="1"/>
  <c r="X89" i="6" s="1"/>
  <c r="AF89" i="6" a="1"/>
  <c r="AF89" i="6" s="1"/>
  <c r="AN89" i="6" a="1"/>
  <c r="AN89" i="6" s="1"/>
  <c r="AV89" i="6" a="1"/>
  <c r="AV89" i="6" s="1"/>
  <c r="H90" i="6" a="1"/>
  <c r="H90" i="6" s="1"/>
  <c r="P90" i="6" a="1"/>
  <c r="P90" i="6" s="1"/>
  <c r="X90" i="6" a="1"/>
  <c r="X90" i="6" s="1"/>
  <c r="AF90" i="6" a="1"/>
  <c r="AF90" i="6" s="1"/>
  <c r="AN90" i="6" a="1"/>
  <c r="AN90" i="6" s="1"/>
  <c r="AV90" i="6" a="1"/>
  <c r="AV90" i="6" s="1"/>
  <c r="H91" i="6" a="1"/>
  <c r="H91" i="6" s="1"/>
  <c r="P91" i="6" a="1"/>
  <c r="P91" i="6" s="1"/>
  <c r="X91" i="6" a="1"/>
  <c r="X91" i="6" s="1"/>
  <c r="AF91" i="6" a="1"/>
  <c r="AF91" i="6" s="1"/>
  <c r="AN91" i="6" a="1"/>
  <c r="AN91" i="6" s="1"/>
  <c r="AV91" i="6" a="1"/>
  <c r="AV91" i="6" s="1"/>
  <c r="H92" i="6" a="1"/>
  <c r="H92" i="6" s="1"/>
  <c r="P92" i="6" a="1"/>
  <c r="P92" i="6" s="1"/>
  <c r="X92" i="6" a="1"/>
  <c r="X92" i="6" s="1"/>
  <c r="AF92" i="6" a="1"/>
  <c r="AF92" i="6" s="1"/>
  <c r="AN92" i="6" a="1"/>
  <c r="AN92" i="6" s="1"/>
  <c r="AV92" i="6" a="1"/>
  <c r="AV92" i="6" s="1"/>
  <c r="H93" i="6" a="1"/>
  <c r="H93" i="6" s="1"/>
  <c r="P93" i="6" a="1"/>
  <c r="P93" i="6" s="1"/>
  <c r="X93" i="6" a="1"/>
  <c r="X93" i="6" s="1"/>
  <c r="AF93" i="6" a="1"/>
  <c r="AF93" i="6" s="1"/>
  <c r="AN93" i="6" a="1"/>
  <c r="AN93" i="6" s="1"/>
  <c r="AV93" i="6" a="1"/>
  <c r="AV93" i="6" s="1"/>
  <c r="H94" i="6" a="1"/>
  <c r="H94" i="6" s="1"/>
  <c r="P94" i="6" a="1"/>
  <c r="P94" i="6" s="1"/>
  <c r="X94" i="6" a="1"/>
  <c r="X94" i="6" s="1"/>
  <c r="AF94" i="6" a="1"/>
  <c r="AF94" i="6" s="1"/>
  <c r="AN94" i="6" a="1"/>
  <c r="AN94" i="6" s="1"/>
  <c r="AV94" i="6" a="1"/>
  <c r="AV94" i="6" s="1"/>
  <c r="H95" i="6" a="1"/>
  <c r="H95" i="6" s="1"/>
  <c r="P95" i="6" a="1"/>
  <c r="P95" i="6" s="1"/>
  <c r="X95" i="6" a="1"/>
  <c r="X95" i="6" s="1"/>
  <c r="AF95" i="6" a="1"/>
  <c r="AF95" i="6" s="1"/>
  <c r="AN95" i="6" a="1"/>
  <c r="AN95" i="6" s="1"/>
  <c r="AV95" i="6" a="1"/>
  <c r="AV95" i="6" s="1"/>
  <c r="H96" i="6" a="1"/>
  <c r="H96" i="6" s="1"/>
  <c r="P96" i="6" a="1"/>
  <c r="P96" i="6" s="1"/>
  <c r="X96" i="6" a="1"/>
  <c r="X96" i="6" s="1"/>
  <c r="AF96" i="6" a="1"/>
  <c r="AF96" i="6" s="1"/>
  <c r="AN96" i="6" a="1"/>
  <c r="AN96" i="6" s="1"/>
  <c r="AV96" i="6" a="1"/>
  <c r="AV96" i="6" s="1"/>
  <c r="H97" i="6" a="1"/>
  <c r="H97" i="6" s="1"/>
  <c r="P97" i="6" a="1"/>
  <c r="P97" i="6" s="1"/>
  <c r="X97" i="6" a="1"/>
  <c r="X97" i="6" s="1"/>
  <c r="AF97" i="6" a="1"/>
  <c r="AF97" i="6" s="1"/>
  <c r="AN97" i="6" a="1"/>
  <c r="AN97" i="6" s="1"/>
  <c r="AV97" i="6" a="1"/>
  <c r="AV97" i="6" s="1"/>
  <c r="H98" i="6" a="1"/>
  <c r="H98" i="6" s="1"/>
  <c r="P98" i="6" a="1"/>
  <c r="P98" i="6" s="1"/>
  <c r="X98" i="6" a="1"/>
  <c r="X98" i="6" s="1"/>
  <c r="AF98" i="6" a="1"/>
  <c r="AF98" i="6" s="1"/>
  <c r="AN98" i="6" a="1"/>
  <c r="AN98" i="6" s="1"/>
  <c r="AV98" i="6" a="1"/>
  <c r="AV98" i="6" s="1"/>
  <c r="H99" i="6" a="1"/>
  <c r="H99" i="6" s="1"/>
  <c r="P99" i="6" a="1"/>
  <c r="P99" i="6" s="1"/>
  <c r="X99" i="6" a="1"/>
  <c r="X99" i="6" s="1"/>
  <c r="AF99" i="6" a="1"/>
  <c r="AF99" i="6" s="1"/>
  <c r="AN99" i="6" a="1"/>
  <c r="AN99" i="6" s="1"/>
  <c r="AV99" i="6" a="1"/>
  <c r="AV99" i="6" s="1"/>
  <c r="H100" i="6" a="1"/>
  <c r="H100" i="6" s="1"/>
  <c r="K40" i="6" a="1"/>
  <c r="K40" i="6" s="1"/>
  <c r="U45" i="6" a="1"/>
  <c r="U45" i="6" s="1"/>
  <c r="AJ48" i="6" a="1"/>
  <c r="AJ48" i="6" s="1"/>
  <c r="AL50" i="6" a="1"/>
  <c r="AL50" i="6" s="1"/>
  <c r="AP54" i="6" a="1"/>
  <c r="AP54" i="6" s="1"/>
  <c r="AX56" i="6" a="1"/>
  <c r="AX56" i="6" s="1"/>
  <c r="AY58" i="6" a="1"/>
  <c r="AY58" i="6" s="1"/>
  <c r="AW60" i="6" a="1"/>
  <c r="AW60" i="6" s="1"/>
  <c r="AT62" i="6" a="1"/>
  <c r="AT62" i="6" s="1"/>
  <c r="AF64" i="6" a="1"/>
  <c r="AF64" i="6" s="1"/>
  <c r="AR65" i="6" a="1"/>
  <c r="AR65" i="6" s="1"/>
  <c r="T66" i="6" a="1"/>
  <c r="T66" i="6" s="1"/>
  <c r="AR66" i="6" a="1"/>
  <c r="AR66" i="6" s="1"/>
  <c r="Y67" i="6" a="1"/>
  <c r="Y67" i="6" s="1"/>
  <c r="F68" i="6" a="1"/>
  <c r="F68" i="6" s="1"/>
  <c r="AI68" i="6" a="1"/>
  <c r="AI68" i="6" s="1"/>
  <c r="Q69" i="6" a="1"/>
  <c r="Q69" i="6" s="1"/>
  <c r="AT69" i="6" a="1"/>
  <c r="AT69" i="6" s="1"/>
  <c r="AA70" i="6" a="1"/>
  <c r="AA70" i="6" s="1"/>
  <c r="G71" i="6" a="1"/>
  <c r="G71" i="6" s="1"/>
  <c r="AI71" i="6" a="1"/>
  <c r="AI71" i="6" s="1"/>
  <c r="P72" i="6" a="1"/>
  <c r="P72" i="6" s="1"/>
  <c r="AS72" i="6" a="1"/>
  <c r="AS72" i="6" s="1"/>
  <c r="Q73" i="6" a="1"/>
  <c r="Q73" i="6" s="1"/>
  <c r="K74" i="6" a="1"/>
  <c r="K74" i="6" s="1"/>
  <c r="AA75" i="6" a="1"/>
  <c r="AA75" i="6" s="1"/>
  <c r="AQ76" i="6" a="1"/>
  <c r="AQ76" i="6" s="1"/>
  <c r="K78" i="6" a="1"/>
  <c r="K78" i="6" s="1"/>
  <c r="AA79" i="6" a="1"/>
  <c r="AA79" i="6" s="1"/>
  <c r="G80" i="6" a="1"/>
  <c r="G80" i="6" s="1"/>
  <c r="AJ80" i="6" a="1"/>
  <c r="AJ80" i="6" s="1"/>
  <c r="M81" i="6" a="1"/>
  <c r="M81" i="6" s="1"/>
  <c r="U81" i="6" a="1"/>
  <c r="U81" i="6" s="1"/>
  <c r="AA81" i="6" a="1"/>
  <c r="AA81" i="6" s="1"/>
  <c r="AH81" i="6" a="1"/>
  <c r="AH81" i="6" s="1"/>
  <c r="AT81" i="6" a="1"/>
  <c r="AT81" i="6" s="1"/>
  <c r="E82" i="6" a="1"/>
  <c r="E82" i="6" s="1"/>
  <c r="L82" i="6" a="1"/>
  <c r="L82" i="6" s="1"/>
  <c r="S82" i="6" a="1"/>
  <c r="S82" i="6" s="1"/>
  <c r="Z82" i="6" a="1"/>
  <c r="Z82" i="6" s="1"/>
  <c r="AG82" i="6" a="1"/>
  <c r="AG82" i="6" s="1"/>
  <c r="AU82" i="6" a="1"/>
  <c r="AU82" i="6" s="1"/>
  <c r="G83" i="6" a="1"/>
  <c r="G83" i="6" s="1"/>
  <c r="U83" i="6" a="1"/>
  <c r="U83" i="6" s="1"/>
  <c r="AB83" i="6" a="1"/>
  <c r="AB83" i="6" s="1"/>
  <c r="AI83" i="6" a="1"/>
  <c r="AI83" i="6" s="1"/>
  <c r="AP83" i="6" a="1"/>
  <c r="AP83" i="6" s="1"/>
  <c r="AW83" i="6" a="1"/>
  <c r="AW83" i="6" s="1"/>
  <c r="I84" i="6" a="1"/>
  <c r="I84" i="6" s="1"/>
  <c r="Q84" i="6" a="1"/>
  <c r="Q84" i="6" s="1"/>
  <c r="Y84" i="6" a="1"/>
  <c r="Y84" i="6" s="1"/>
  <c r="AG84" i="6" a="1"/>
  <c r="AG84" i="6" s="1"/>
  <c r="AO84" i="6" a="1"/>
  <c r="AO84" i="6" s="1"/>
  <c r="AW84" i="6" a="1"/>
  <c r="AW84" i="6" s="1"/>
  <c r="I85" i="6" a="1"/>
  <c r="I85" i="6" s="1"/>
  <c r="Q85" i="6" a="1"/>
  <c r="Q85" i="6" s="1"/>
  <c r="Y85" i="6" a="1"/>
  <c r="Y85" i="6" s="1"/>
  <c r="AG85" i="6" a="1"/>
  <c r="AG85" i="6" s="1"/>
  <c r="AO85" i="6" a="1"/>
  <c r="AO85" i="6" s="1"/>
  <c r="AW85" i="6" a="1"/>
  <c r="AW85" i="6" s="1"/>
  <c r="I86" i="6" a="1"/>
  <c r="I86" i="6" s="1"/>
  <c r="Q86" i="6" a="1"/>
  <c r="Q86" i="6" s="1"/>
  <c r="Y86" i="6" a="1"/>
  <c r="Y86" i="6" s="1"/>
  <c r="AG86" i="6" a="1"/>
  <c r="AG86" i="6" s="1"/>
  <c r="AO86" i="6" a="1"/>
  <c r="AO86" i="6" s="1"/>
  <c r="AW86" i="6" a="1"/>
  <c r="AW86" i="6" s="1"/>
  <c r="I87" i="6" a="1"/>
  <c r="I87" i="6" s="1"/>
  <c r="Q87" i="6" a="1"/>
  <c r="Q87" i="6" s="1"/>
  <c r="Y87" i="6" a="1"/>
  <c r="Y87" i="6" s="1"/>
  <c r="AG87" i="6" a="1"/>
  <c r="AG87" i="6" s="1"/>
  <c r="AO87" i="6" a="1"/>
  <c r="AO87" i="6" s="1"/>
  <c r="AW87" i="6" a="1"/>
  <c r="AW87" i="6" s="1"/>
  <c r="I88" i="6" a="1"/>
  <c r="I88" i="6" s="1"/>
  <c r="Q88" i="6" a="1"/>
  <c r="Q88" i="6" s="1"/>
  <c r="Y88" i="6" a="1"/>
  <c r="Y88" i="6" s="1"/>
  <c r="AG88" i="6" a="1"/>
  <c r="AG88" i="6" s="1"/>
  <c r="AO88" i="6" a="1"/>
  <c r="AO88" i="6" s="1"/>
  <c r="AW88" i="6" a="1"/>
  <c r="AW88" i="6" s="1"/>
  <c r="I89" i="6" a="1"/>
  <c r="I89" i="6" s="1"/>
  <c r="Q89" i="6" a="1"/>
  <c r="Q89" i="6" s="1"/>
  <c r="Y89" i="6" a="1"/>
  <c r="Y89" i="6" s="1"/>
  <c r="AG89" i="6" a="1"/>
  <c r="AG89" i="6" s="1"/>
  <c r="AO89" i="6" a="1"/>
  <c r="AO89" i="6" s="1"/>
  <c r="AW89" i="6" a="1"/>
  <c r="AW89" i="6" s="1"/>
  <c r="I90" i="6" a="1"/>
  <c r="I90" i="6" s="1"/>
  <c r="Q90" i="6" a="1"/>
  <c r="Q90" i="6" s="1"/>
  <c r="Y90" i="6" a="1"/>
  <c r="Y90" i="6" s="1"/>
  <c r="AG90" i="6" a="1"/>
  <c r="AG90" i="6" s="1"/>
  <c r="AO90" i="6" a="1"/>
  <c r="AO90" i="6" s="1"/>
  <c r="AW90" i="6" a="1"/>
  <c r="AW90" i="6" s="1"/>
  <c r="I91" i="6" a="1"/>
  <c r="I91" i="6" s="1"/>
  <c r="Q91" i="6" a="1"/>
  <c r="Q91" i="6" s="1"/>
  <c r="Y91" i="6" a="1"/>
  <c r="Y91" i="6" s="1"/>
  <c r="AG91" i="6" a="1"/>
  <c r="AG91" i="6" s="1"/>
  <c r="AO91" i="6" a="1"/>
  <c r="AO91" i="6" s="1"/>
  <c r="AW91" i="6" a="1"/>
  <c r="AW91" i="6" s="1"/>
  <c r="I92" i="6" a="1"/>
  <c r="I92" i="6" s="1"/>
  <c r="Q92" i="6" a="1"/>
  <c r="Q92" i="6" s="1"/>
  <c r="Y92" i="6" a="1"/>
  <c r="Y92" i="6" s="1"/>
  <c r="AG92" i="6" a="1"/>
  <c r="AG92" i="6" s="1"/>
  <c r="AO92" i="6" a="1"/>
  <c r="AO92" i="6" s="1"/>
  <c r="AW92" i="6" a="1"/>
  <c r="AW92" i="6" s="1"/>
  <c r="I93" i="6" a="1"/>
  <c r="I93" i="6" s="1"/>
  <c r="Q93" i="6" a="1"/>
  <c r="Q93" i="6" s="1"/>
  <c r="Y93" i="6" a="1"/>
  <c r="Y93" i="6" s="1"/>
  <c r="AG93" i="6" a="1"/>
  <c r="AG93" i="6" s="1"/>
  <c r="AO93" i="6" a="1"/>
  <c r="AO93" i="6" s="1"/>
  <c r="AW93" i="6" a="1"/>
  <c r="AW93" i="6" s="1"/>
  <c r="I94" i="6" a="1"/>
  <c r="I94" i="6" s="1"/>
  <c r="Q94" i="6" a="1"/>
  <c r="Q94" i="6" s="1"/>
  <c r="Y94" i="6" a="1"/>
  <c r="Y94" i="6" s="1"/>
  <c r="AG94" i="6" a="1"/>
  <c r="AG94" i="6" s="1"/>
  <c r="AO94" i="6" a="1"/>
  <c r="AO94" i="6" s="1"/>
  <c r="AW94" i="6" a="1"/>
  <c r="AW94" i="6" s="1"/>
  <c r="I95" i="6" a="1"/>
  <c r="I95" i="6" s="1"/>
  <c r="Q95" i="6" a="1"/>
  <c r="Q95" i="6" s="1"/>
  <c r="Y95" i="6" a="1"/>
  <c r="Y95" i="6" s="1"/>
  <c r="AG95" i="6" a="1"/>
  <c r="AG95" i="6" s="1"/>
  <c r="AO95" i="6" a="1"/>
  <c r="AO95" i="6" s="1"/>
  <c r="AW95" i="6" a="1"/>
  <c r="AW95" i="6" s="1"/>
  <c r="I96" i="6" a="1"/>
  <c r="I96" i="6" s="1"/>
  <c r="Q96" i="6" a="1"/>
  <c r="Q96" i="6" s="1"/>
  <c r="Y96" i="6" a="1"/>
  <c r="Y96" i="6" s="1"/>
  <c r="AG96" i="6" a="1"/>
  <c r="AG96" i="6" s="1"/>
  <c r="AO96" i="6" a="1"/>
  <c r="AO96" i="6" s="1"/>
  <c r="AW96" i="6" a="1"/>
  <c r="AW96" i="6" s="1"/>
  <c r="I97" i="6" a="1"/>
  <c r="I97" i="6" s="1"/>
  <c r="Q97" i="6" a="1"/>
  <c r="Q97" i="6" s="1"/>
  <c r="Y97" i="6" a="1"/>
  <c r="Y97" i="6" s="1"/>
  <c r="AG97" i="6" a="1"/>
  <c r="AG97" i="6" s="1"/>
  <c r="AO97" i="6" a="1"/>
  <c r="AO97" i="6" s="1"/>
  <c r="AW97" i="6" a="1"/>
  <c r="AW97" i="6" s="1"/>
  <c r="I98" i="6" a="1"/>
  <c r="I98" i="6" s="1"/>
  <c r="Q98" i="6" a="1"/>
  <c r="Q98" i="6" s="1"/>
  <c r="Y98" i="6" a="1"/>
  <c r="Y98" i="6" s="1"/>
  <c r="AG98" i="6" a="1"/>
  <c r="AG98" i="6" s="1"/>
  <c r="AO98" i="6" a="1"/>
  <c r="AO98" i="6" s="1"/>
  <c r="AW98" i="6" a="1"/>
  <c r="AW98" i="6" s="1"/>
  <c r="I99" i="6" a="1"/>
  <c r="I99" i="6" s="1"/>
  <c r="Q99" i="6" a="1"/>
  <c r="Q99" i="6" s="1"/>
  <c r="Y99" i="6" a="1"/>
  <c r="Y99" i="6" s="1"/>
  <c r="AG99" i="6" a="1"/>
  <c r="AG99" i="6" s="1"/>
  <c r="AO99" i="6" a="1"/>
  <c r="AO99" i="6" s="1"/>
  <c r="AW99" i="6" a="1"/>
  <c r="AW99" i="6" s="1"/>
  <c r="I100" i="6" a="1"/>
  <c r="I100" i="6" s="1"/>
  <c r="Q100" i="6" a="1"/>
  <c r="Q100" i="6" s="1"/>
  <c r="Y100" i="6" a="1"/>
  <c r="Y100" i="6" s="1"/>
  <c r="AG100" i="6" a="1"/>
  <c r="AG100" i="6" s="1"/>
  <c r="AO100" i="6" a="1"/>
  <c r="AO100" i="6" s="1"/>
  <c r="AW100" i="6" a="1"/>
  <c r="AW100" i="6" s="1"/>
  <c r="H101" i="6" a="1"/>
  <c r="H101" i="6" s="1"/>
  <c r="L101" i="6" a="1"/>
  <c r="L101" i="6" s="1"/>
  <c r="P101" i="6" a="1"/>
  <c r="P101" i="6" s="1"/>
  <c r="T101" i="6" a="1"/>
  <c r="T101" i="6" s="1"/>
  <c r="AM41" i="6" a="1"/>
  <c r="AM41" i="6" s="1"/>
  <c r="H49" i="6" a="1"/>
  <c r="H49" i="6" s="1"/>
  <c r="H51" i="6" a="1"/>
  <c r="H51" i="6" s="1"/>
  <c r="K53" i="6" a="1"/>
  <c r="K53" i="6" s="1"/>
  <c r="L55" i="6" a="1"/>
  <c r="L55" i="6" s="1"/>
  <c r="X57" i="6" a="1"/>
  <c r="X57" i="6" s="1"/>
  <c r="S61" i="6" a="1"/>
  <c r="S61" i="6" s="1"/>
  <c r="P63" i="6" a="1"/>
  <c r="P63" i="6" s="1"/>
  <c r="AS64" i="6" a="1"/>
  <c r="AS64" i="6" s="1"/>
  <c r="AA65" i="6" a="1"/>
  <c r="AA65" i="6" s="1"/>
  <c r="AY66" i="6" a="1"/>
  <c r="AY66" i="6" s="1"/>
  <c r="AF67" i="6" a="1"/>
  <c r="AF67" i="6" s="1"/>
  <c r="M68" i="6" a="1"/>
  <c r="M68" i="6" s="1"/>
  <c r="AP68" i="6" a="1"/>
  <c r="AP68" i="6" s="1"/>
  <c r="W69" i="6" a="1"/>
  <c r="W69" i="6" s="1"/>
  <c r="AZ69" i="6" a="1"/>
  <c r="AZ69" i="6" s="1"/>
  <c r="AG70" i="6" a="1"/>
  <c r="AG70" i="6" s="1"/>
  <c r="AP71" i="6" a="1"/>
  <c r="AP71" i="6" s="1"/>
  <c r="V72" i="6" a="1"/>
  <c r="V72" i="6" s="1"/>
  <c r="U73" i="6" a="1"/>
  <c r="U73" i="6" s="1"/>
  <c r="AP73" i="6" a="1"/>
  <c r="AP73" i="6" s="1"/>
  <c r="P74" i="6" a="1"/>
  <c r="P74" i="6" s="1"/>
  <c r="AK74" i="6" a="1"/>
  <c r="AK74" i="6" s="1"/>
  <c r="J75" i="6" a="1"/>
  <c r="J75" i="6" s="1"/>
  <c r="AF75" i="6" a="1"/>
  <c r="AF75" i="6" s="1"/>
  <c r="E76" i="6" a="1"/>
  <c r="E76" i="6" s="1"/>
  <c r="Z76" i="6" a="1"/>
  <c r="Z76" i="6" s="1"/>
  <c r="AV76" i="6" a="1"/>
  <c r="AV76" i="6" s="1"/>
  <c r="U77" i="6" a="1"/>
  <c r="U77" i="6" s="1"/>
  <c r="AP77" i="6" a="1"/>
  <c r="AP77" i="6" s="1"/>
  <c r="P78" i="6" a="1"/>
  <c r="P78" i="6" s="1"/>
  <c r="AK78" i="6" a="1"/>
  <c r="AK78" i="6" s="1"/>
  <c r="J79" i="6" a="1"/>
  <c r="J79" i="6" s="1"/>
  <c r="AF79" i="6" a="1"/>
  <c r="AF79" i="6" s="1"/>
  <c r="N80" i="6" a="1"/>
  <c r="N80" i="6" s="1"/>
  <c r="AO80" i="6" a="1"/>
  <c r="AO80" i="6" s="1"/>
  <c r="N81" i="6" a="1"/>
  <c r="N81" i="6" s="1"/>
  <c r="V81" i="6" a="1"/>
  <c r="V81" i="6" s="1"/>
  <c r="AB81" i="6" a="1"/>
  <c r="AB81" i="6" s="1"/>
  <c r="AI81" i="6" a="1"/>
  <c r="AI81" i="6" s="1"/>
  <c r="AO81" i="6" a="1"/>
  <c r="AO81" i="6" s="1"/>
  <c r="AU81" i="6" a="1"/>
  <c r="AU81" i="6" s="1"/>
  <c r="F82" i="6" a="1"/>
  <c r="F82" i="6" s="1"/>
  <c r="M82" i="6" a="1"/>
  <c r="M82" i="6" s="1"/>
  <c r="T82" i="6" a="1"/>
  <c r="T82" i="6" s="1"/>
  <c r="AA82" i="6" a="1"/>
  <c r="AA82" i="6" s="1"/>
  <c r="AH82" i="6" a="1"/>
  <c r="AH82" i="6" s="1"/>
  <c r="AO82" i="6" a="1"/>
  <c r="AO82" i="6" s="1"/>
  <c r="AV82" i="6" a="1"/>
  <c r="AV82" i="6" s="1"/>
  <c r="H83" i="6" a="1"/>
  <c r="H83" i="6" s="1"/>
  <c r="N83" i="6" a="1"/>
  <c r="N83" i="6" s="1"/>
  <c r="V83" i="6" a="1"/>
  <c r="V83" i="6" s="1"/>
  <c r="AC83" i="6" a="1"/>
  <c r="AC83" i="6" s="1"/>
  <c r="AJ83" i="6" a="1"/>
  <c r="AJ83" i="6" s="1"/>
  <c r="AQ83" i="6" a="1"/>
  <c r="AQ83" i="6" s="1"/>
  <c r="AX83" i="6" a="1"/>
  <c r="AX83" i="6" s="1"/>
  <c r="J84" i="6" a="1"/>
  <c r="J84" i="6" s="1"/>
  <c r="R84" i="6" a="1"/>
  <c r="R84" i="6" s="1"/>
  <c r="Z84" i="6" a="1"/>
  <c r="Z84" i="6" s="1"/>
  <c r="AH84" i="6" a="1"/>
  <c r="AH84" i="6" s="1"/>
  <c r="AP84" i="6" a="1"/>
  <c r="AP84" i="6" s="1"/>
  <c r="AX84" i="6" a="1"/>
  <c r="AX84" i="6" s="1"/>
  <c r="J85" i="6" a="1"/>
  <c r="J85" i="6" s="1"/>
  <c r="R85" i="6" a="1"/>
  <c r="R85" i="6" s="1"/>
  <c r="Z85" i="6" a="1"/>
  <c r="Z85" i="6" s="1"/>
  <c r="AH85" i="6" a="1"/>
  <c r="AH85" i="6" s="1"/>
  <c r="AP85" i="6" a="1"/>
  <c r="AP85" i="6" s="1"/>
  <c r="AX85" i="6" a="1"/>
  <c r="AX85" i="6" s="1"/>
  <c r="J86" i="6" a="1"/>
  <c r="J86" i="6" s="1"/>
  <c r="R86" i="6" a="1"/>
  <c r="R86" i="6" s="1"/>
  <c r="Z86" i="6" a="1"/>
  <c r="Z86" i="6" s="1"/>
  <c r="AH86" i="6" a="1"/>
  <c r="AH86" i="6" s="1"/>
  <c r="AP86" i="6" a="1"/>
  <c r="AP86" i="6" s="1"/>
  <c r="AX86" i="6" a="1"/>
  <c r="AX86" i="6" s="1"/>
  <c r="J87" i="6" a="1"/>
  <c r="J87" i="6" s="1"/>
  <c r="R87" i="6" a="1"/>
  <c r="R87" i="6" s="1"/>
  <c r="Z87" i="6" a="1"/>
  <c r="Z87" i="6" s="1"/>
  <c r="AH87" i="6" a="1"/>
  <c r="AH87" i="6" s="1"/>
  <c r="AP87" i="6" a="1"/>
  <c r="AP87" i="6" s="1"/>
  <c r="AX87" i="6" a="1"/>
  <c r="AX87" i="6" s="1"/>
  <c r="J88" i="6" a="1"/>
  <c r="J88" i="6" s="1"/>
  <c r="R88" i="6" a="1"/>
  <c r="R88" i="6" s="1"/>
  <c r="Z88" i="6" a="1"/>
  <c r="Z88" i="6" s="1"/>
  <c r="AH88" i="6" a="1"/>
  <c r="AH88" i="6" s="1"/>
  <c r="AP88" i="6" a="1"/>
  <c r="AP88" i="6" s="1"/>
  <c r="AX88" i="6" a="1"/>
  <c r="AX88" i="6" s="1"/>
  <c r="J89" i="6" a="1"/>
  <c r="J89" i="6" s="1"/>
  <c r="R89" i="6" a="1"/>
  <c r="R89" i="6" s="1"/>
  <c r="Z89" i="6" a="1"/>
  <c r="Z89" i="6" s="1"/>
  <c r="AH89" i="6" a="1"/>
  <c r="AH89" i="6" s="1"/>
  <c r="AP89" i="6" a="1"/>
  <c r="AP89" i="6" s="1"/>
  <c r="AX89" i="6" a="1"/>
  <c r="AX89" i="6" s="1"/>
  <c r="J90" i="6" a="1"/>
  <c r="J90" i="6" s="1"/>
  <c r="R90" i="6" a="1"/>
  <c r="R90" i="6" s="1"/>
  <c r="Z90" i="6" a="1"/>
  <c r="Z90" i="6" s="1"/>
  <c r="AH90" i="6" a="1"/>
  <c r="AH90" i="6" s="1"/>
  <c r="AP90" i="6" a="1"/>
  <c r="AP90" i="6" s="1"/>
  <c r="AX90" i="6" a="1"/>
  <c r="AX90" i="6" s="1"/>
  <c r="J91" i="6" a="1"/>
  <c r="J91" i="6" s="1"/>
  <c r="R91" i="6" a="1"/>
  <c r="R91" i="6" s="1"/>
  <c r="Z91" i="6" a="1"/>
  <c r="Z91" i="6" s="1"/>
  <c r="AH91" i="6" a="1"/>
  <c r="AH91" i="6" s="1"/>
  <c r="AP91" i="6" a="1"/>
  <c r="AP91" i="6" s="1"/>
  <c r="AX91" i="6" a="1"/>
  <c r="AX91" i="6" s="1"/>
  <c r="J92" i="6" a="1"/>
  <c r="J92" i="6" s="1"/>
  <c r="R92" i="6" a="1"/>
  <c r="R92" i="6" s="1"/>
  <c r="Z92" i="6" a="1"/>
  <c r="Z92" i="6" s="1"/>
  <c r="AH92" i="6" a="1"/>
  <c r="AH92" i="6" s="1"/>
  <c r="AP92" i="6" a="1"/>
  <c r="AP92" i="6" s="1"/>
  <c r="AX92" i="6" a="1"/>
  <c r="AX92" i="6" s="1"/>
  <c r="J93" i="6" a="1"/>
  <c r="J93" i="6" s="1"/>
  <c r="R93" i="6" a="1"/>
  <c r="R93" i="6" s="1"/>
  <c r="Z93" i="6" a="1"/>
  <c r="Z93" i="6" s="1"/>
  <c r="AH93" i="6" a="1"/>
  <c r="AH93" i="6" s="1"/>
  <c r="AP93" i="6" a="1"/>
  <c r="AP93" i="6" s="1"/>
  <c r="AX93" i="6" a="1"/>
  <c r="AX93" i="6" s="1"/>
  <c r="J94" i="6" a="1"/>
  <c r="J94" i="6" s="1"/>
  <c r="R94" i="6" a="1"/>
  <c r="R94" i="6" s="1"/>
  <c r="Z94" i="6" a="1"/>
  <c r="Z94" i="6" s="1"/>
  <c r="AH94" i="6" a="1"/>
  <c r="AH94" i="6" s="1"/>
  <c r="AP94" i="6" a="1"/>
  <c r="AP94" i="6" s="1"/>
  <c r="AX94" i="6" a="1"/>
  <c r="AX94" i="6" s="1"/>
  <c r="J95" i="6" a="1"/>
  <c r="J95" i="6" s="1"/>
  <c r="R95" i="6" a="1"/>
  <c r="R95" i="6" s="1"/>
  <c r="Z95" i="6" a="1"/>
  <c r="Z95" i="6" s="1"/>
  <c r="AH95" i="6" a="1"/>
  <c r="AH95" i="6" s="1"/>
  <c r="AP95" i="6" a="1"/>
  <c r="AP95" i="6" s="1"/>
  <c r="AX95" i="6" a="1"/>
  <c r="AX95" i="6" s="1"/>
  <c r="J96" i="6" a="1"/>
  <c r="J96" i="6" s="1"/>
  <c r="R96" i="6" a="1"/>
  <c r="R96" i="6" s="1"/>
  <c r="Z96" i="6" a="1"/>
  <c r="Z96" i="6" s="1"/>
  <c r="AH96" i="6" a="1"/>
  <c r="AH96" i="6" s="1"/>
  <c r="AP96" i="6" a="1"/>
  <c r="AP96" i="6" s="1"/>
  <c r="AX96" i="6" a="1"/>
  <c r="AX96" i="6" s="1"/>
  <c r="J97" i="6" a="1"/>
  <c r="J97" i="6" s="1"/>
  <c r="R97" i="6" a="1"/>
  <c r="R97" i="6" s="1"/>
  <c r="Z97" i="6" a="1"/>
  <c r="Z97" i="6" s="1"/>
  <c r="AH97" i="6" a="1"/>
  <c r="AH97" i="6" s="1"/>
  <c r="AP97" i="6" a="1"/>
  <c r="AP97" i="6" s="1"/>
  <c r="AX97" i="6" a="1"/>
  <c r="AX97" i="6" s="1"/>
  <c r="J98" i="6" a="1"/>
  <c r="J98" i="6" s="1"/>
  <c r="R98" i="6" a="1"/>
  <c r="R98" i="6" s="1"/>
  <c r="Z98" i="6" a="1"/>
  <c r="Z98" i="6" s="1"/>
  <c r="AH98" i="6" a="1"/>
  <c r="AH98" i="6" s="1"/>
  <c r="AP98" i="6" a="1"/>
  <c r="AP98" i="6" s="1"/>
  <c r="AX98" i="6" a="1"/>
  <c r="AX98" i="6" s="1"/>
  <c r="J99" i="6" a="1"/>
  <c r="J99" i="6" s="1"/>
  <c r="R99" i="6" a="1"/>
  <c r="R99" i="6" s="1"/>
  <c r="Z99" i="6" a="1"/>
  <c r="Z99" i="6" s="1"/>
  <c r="AH99" i="6" a="1"/>
  <c r="AH99" i="6" s="1"/>
  <c r="AP99" i="6" a="1"/>
  <c r="AP99" i="6" s="1"/>
  <c r="AX99" i="6" a="1"/>
  <c r="AX99" i="6" s="1"/>
  <c r="J100" i="6" a="1"/>
  <c r="J100" i="6" s="1"/>
  <c r="R100" i="6" a="1"/>
  <c r="R100" i="6" s="1"/>
  <c r="Z100" i="6" a="1"/>
  <c r="Z100" i="6" s="1"/>
  <c r="AH100" i="6" a="1"/>
  <c r="AH100" i="6" s="1"/>
  <c r="AP100" i="6" a="1"/>
  <c r="AP100" i="6" s="1"/>
  <c r="AX100" i="6" a="1"/>
  <c r="AX100" i="6" s="1"/>
  <c r="J42" i="6" a="1"/>
  <c r="J42" i="6" s="1"/>
  <c r="N49" i="6" a="1"/>
  <c r="N49" i="6" s="1"/>
  <c r="N51" i="6" a="1"/>
  <c r="N51" i="6" s="1"/>
  <c r="P53" i="6" a="1"/>
  <c r="P53" i="6" s="1"/>
  <c r="R55" i="6" a="1"/>
  <c r="R55" i="6" s="1"/>
  <c r="AD57" i="6" a="1"/>
  <c r="AD57" i="6" s="1"/>
  <c r="AA59" i="6" a="1"/>
  <c r="AA59" i="6" s="1"/>
  <c r="X61" i="6" a="1"/>
  <c r="X61" i="6" s="1"/>
  <c r="U63" i="6" a="1"/>
  <c r="U63" i="6" s="1"/>
  <c r="AW64" i="6" a="1"/>
  <c r="AW64" i="6" s="1"/>
  <c r="AY65" i="6" a="1"/>
  <c r="AY65" i="6" s="1"/>
  <c r="Z66" i="6" a="1"/>
  <c r="Z66" i="6" s="1"/>
  <c r="AZ66" i="6" a="1"/>
  <c r="AZ66" i="6" s="1"/>
  <c r="AG67" i="6" a="1"/>
  <c r="AG67" i="6" s="1"/>
  <c r="N68" i="6" a="1"/>
  <c r="N68" i="6" s="1"/>
  <c r="AQ68" i="6" a="1"/>
  <c r="AQ68" i="6" s="1"/>
  <c r="X69" i="6" a="1"/>
  <c r="X69" i="6" s="1"/>
  <c r="E70" i="6" a="1"/>
  <c r="E70" i="6" s="1"/>
  <c r="AH70" i="6" a="1"/>
  <c r="AH70" i="6" s="1"/>
  <c r="N71" i="6" a="1"/>
  <c r="N71" i="6" s="1"/>
  <c r="AQ71" i="6" a="1"/>
  <c r="AQ71" i="6" s="1"/>
  <c r="W72" i="6" a="1"/>
  <c r="W72" i="6" s="1"/>
  <c r="AY72" i="6" a="1"/>
  <c r="AY72" i="6" s="1"/>
  <c r="AQ73" i="6" a="1"/>
  <c r="AQ73" i="6" s="1"/>
  <c r="K75" i="6" a="1"/>
  <c r="K75" i="6" s="1"/>
  <c r="AA76" i="6" a="1"/>
  <c r="AA76" i="6" s="1"/>
  <c r="AQ77" i="6" a="1"/>
  <c r="AQ77" i="6" s="1"/>
  <c r="K79" i="6" a="1"/>
  <c r="K79" i="6" s="1"/>
  <c r="O80" i="6" a="1"/>
  <c r="O80" i="6" s="1"/>
  <c r="O81" i="6" a="1"/>
  <c r="O81" i="6" s="1"/>
  <c r="W81" i="6" a="1"/>
  <c r="W81" i="6" s="1"/>
  <c r="AC81" i="6" a="1"/>
  <c r="AC81" i="6" s="1"/>
  <c r="AJ81" i="6" a="1"/>
  <c r="AJ81" i="6" s="1"/>
  <c r="AV81" i="6" a="1"/>
  <c r="AV81" i="6" s="1"/>
  <c r="G82" i="6" a="1"/>
  <c r="G82" i="6" s="1"/>
  <c r="U82" i="6" a="1"/>
  <c r="U82" i="6" s="1"/>
  <c r="AB82" i="6" a="1"/>
  <c r="AB82" i="6" s="1"/>
  <c r="AI82" i="6" a="1"/>
  <c r="AI82" i="6" s="1"/>
  <c r="AP82" i="6" a="1"/>
  <c r="AP82" i="6" s="1"/>
  <c r="AW82" i="6" a="1"/>
  <c r="AW82" i="6" s="1"/>
  <c r="O83" i="6" a="1"/>
  <c r="O83" i="6" s="1"/>
  <c r="W83" i="6" a="1"/>
  <c r="W83" i="6" s="1"/>
  <c r="AK83" i="6" a="1"/>
  <c r="AK83" i="6" s="1"/>
  <c r="AR83" i="6" a="1"/>
  <c r="AR83" i="6" s="1"/>
  <c r="AY83" i="6" a="1"/>
  <c r="AY83" i="6" s="1"/>
  <c r="K84" i="6" a="1"/>
  <c r="K84" i="6" s="1"/>
  <c r="S84" i="6" a="1"/>
  <c r="S84" i="6" s="1"/>
  <c r="AA84" i="6" a="1"/>
  <c r="AA84" i="6" s="1"/>
  <c r="AI84" i="6" a="1"/>
  <c r="AI84" i="6" s="1"/>
  <c r="AQ84" i="6" a="1"/>
  <c r="AQ84" i="6" s="1"/>
  <c r="AY84" i="6" a="1"/>
  <c r="AY84" i="6" s="1"/>
  <c r="K85" i="6" a="1"/>
  <c r="K85" i="6" s="1"/>
  <c r="S85" i="6" a="1"/>
  <c r="S85" i="6" s="1"/>
  <c r="AA85" i="6" a="1"/>
  <c r="AA85" i="6" s="1"/>
  <c r="AI85" i="6" a="1"/>
  <c r="AI85" i="6" s="1"/>
  <c r="AQ85" i="6" a="1"/>
  <c r="AQ85" i="6" s="1"/>
  <c r="AY85" i="6" a="1"/>
  <c r="AY85" i="6" s="1"/>
  <c r="K86" i="6" a="1"/>
  <c r="K86" i="6" s="1"/>
  <c r="S86" i="6" a="1"/>
  <c r="S86" i="6" s="1"/>
  <c r="AA86" i="6" a="1"/>
  <c r="AA86" i="6" s="1"/>
  <c r="AI86" i="6" a="1"/>
  <c r="AI86" i="6" s="1"/>
  <c r="AQ86" i="6" a="1"/>
  <c r="AQ86" i="6" s="1"/>
  <c r="AY86" i="6" a="1"/>
  <c r="AY86" i="6" s="1"/>
  <c r="K87" i="6" a="1"/>
  <c r="K87" i="6" s="1"/>
  <c r="S87" i="6" a="1"/>
  <c r="S87" i="6" s="1"/>
  <c r="AA87" i="6" a="1"/>
  <c r="AA87" i="6" s="1"/>
  <c r="AI87" i="6" a="1"/>
  <c r="AI87" i="6" s="1"/>
  <c r="AQ87" i="6" a="1"/>
  <c r="AQ87" i="6" s="1"/>
  <c r="AY87" i="6" a="1"/>
  <c r="AY87" i="6" s="1"/>
  <c r="K88" i="6" a="1"/>
  <c r="K88" i="6" s="1"/>
  <c r="S88" i="6" a="1"/>
  <c r="S88" i="6" s="1"/>
  <c r="AA88" i="6" a="1"/>
  <c r="AA88" i="6" s="1"/>
  <c r="AI88" i="6" a="1"/>
  <c r="AI88" i="6" s="1"/>
  <c r="AQ88" i="6" a="1"/>
  <c r="AQ88" i="6" s="1"/>
  <c r="AY88" i="6" a="1"/>
  <c r="AY88" i="6" s="1"/>
  <c r="K89" i="6" a="1"/>
  <c r="K89" i="6" s="1"/>
  <c r="S89" i="6" a="1"/>
  <c r="S89" i="6" s="1"/>
  <c r="AA89" i="6" a="1"/>
  <c r="AA89" i="6" s="1"/>
  <c r="AI89" i="6" a="1"/>
  <c r="AI89" i="6" s="1"/>
  <c r="AQ89" i="6" a="1"/>
  <c r="AQ89" i="6" s="1"/>
  <c r="AY89" i="6" a="1"/>
  <c r="AY89" i="6" s="1"/>
  <c r="K90" i="6" a="1"/>
  <c r="K90" i="6" s="1"/>
  <c r="S90" i="6" a="1"/>
  <c r="S90" i="6" s="1"/>
  <c r="AA90" i="6" a="1"/>
  <c r="AA90" i="6" s="1"/>
  <c r="AI90" i="6" a="1"/>
  <c r="AI90" i="6" s="1"/>
  <c r="AQ90" i="6" a="1"/>
  <c r="AQ90" i="6" s="1"/>
  <c r="AY90" i="6" a="1"/>
  <c r="AY90" i="6" s="1"/>
  <c r="K91" i="6" a="1"/>
  <c r="K91" i="6" s="1"/>
  <c r="S91" i="6" a="1"/>
  <c r="S91" i="6" s="1"/>
  <c r="AA91" i="6" a="1"/>
  <c r="AA91" i="6" s="1"/>
  <c r="AI91" i="6" a="1"/>
  <c r="AI91" i="6" s="1"/>
  <c r="AQ91" i="6" a="1"/>
  <c r="AQ91" i="6" s="1"/>
  <c r="AY91" i="6" a="1"/>
  <c r="AY91" i="6" s="1"/>
  <c r="K92" i="6" a="1"/>
  <c r="K92" i="6" s="1"/>
  <c r="S92" i="6" a="1"/>
  <c r="S92" i="6" s="1"/>
  <c r="AA92" i="6" a="1"/>
  <c r="AA92" i="6" s="1"/>
  <c r="AI92" i="6" a="1"/>
  <c r="AI92" i="6" s="1"/>
  <c r="AQ92" i="6" a="1"/>
  <c r="AQ92" i="6" s="1"/>
  <c r="AY92" i="6" a="1"/>
  <c r="AY92" i="6" s="1"/>
  <c r="K93" i="6" a="1"/>
  <c r="K93" i="6" s="1"/>
  <c r="S93" i="6" a="1"/>
  <c r="S93" i="6" s="1"/>
  <c r="AA93" i="6" a="1"/>
  <c r="AA93" i="6" s="1"/>
  <c r="AI93" i="6" a="1"/>
  <c r="AI93" i="6" s="1"/>
  <c r="AQ93" i="6" a="1"/>
  <c r="AQ93" i="6" s="1"/>
  <c r="AY93" i="6" a="1"/>
  <c r="AY93" i="6" s="1"/>
  <c r="AB43" i="6" a="1"/>
  <c r="AB43" i="6" s="1"/>
  <c r="AJ49" i="6" a="1"/>
  <c r="AJ49" i="6" s="1"/>
  <c r="AR55" i="6" a="1"/>
  <c r="AR55" i="6" s="1"/>
  <c r="E58" i="6" a="1"/>
  <c r="E58" i="6" s="1"/>
  <c r="AU61" i="6" a="1"/>
  <c r="AU61" i="6" s="1"/>
  <c r="J65" i="6" a="1"/>
  <c r="J65" i="6" s="1"/>
  <c r="I66" i="6" a="1"/>
  <c r="I66" i="6" s="1"/>
  <c r="AF66" i="6" a="1"/>
  <c r="AF66" i="6" s="1"/>
  <c r="K67" i="6" a="1"/>
  <c r="K67" i="6" s="1"/>
  <c r="AO67" i="6" a="1"/>
  <c r="AO67" i="6" s="1"/>
  <c r="V68" i="6" a="1"/>
  <c r="V68" i="6" s="1"/>
  <c r="AY68" i="6" a="1"/>
  <c r="AY68" i="6" s="1"/>
  <c r="AF69" i="6" a="1"/>
  <c r="AF69" i="6" s="1"/>
  <c r="M70" i="6" a="1"/>
  <c r="M70" i="6" s="1"/>
  <c r="AO70" i="6" a="1"/>
  <c r="AO70" i="6" s="1"/>
  <c r="U71" i="6" a="1"/>
  <c r="U71" i="6" s="1"/>
  <c r="AX71" i="6" a="1"/>
  <c r="AX71" i="6" s="1"/>
  <c r="AD72" i="6" a="1"/>
  <c r="AD72" i="6" s="1"/>
  <c r="H73" i="6" a="1"/>
  <c r="H73" i="6" s="1"/>
  <c r="AA73" i="6" a="1"/>
  <c r="AA73" i="6" s="1"/>
  <c r="AQ74" i="6" a="1"/>
  <c r="AQ74" i="6" s="1"/>
  <c r="K76" i="6" a="1"/>
  <c r="K76" i="6" s="1"/>
  <c r="AA77" i="6" a="1"/>
  <c r="AA77" i="6" s="1"/>
  <c r="AQ78" i="6" a="1"/>
  <c r="AQ78" i="6" s="1"/>
  <c r="AM79" i="6" a="1"/>
  <c r="AM79" i="6" s="1"/>
  <c r="W80" i="6" a="1"/>
  <c r="W80" i="6" s="1"/>
  <c r="AV80" i="6" a="1"/>
  <c r="AV80" i="6" s="1"/>
  <c r="R81" i="6" a="1"/>
  <c r="R81" i="6" s="1"/>
  <c r="AD81" i="6" a="1"/>
  <c r="AD81" i="6" s="1"/>
  <c r="AK81" i="6" a="1"/>
  <c r="AK81" i="6" s="1"/>
  <c r="AQ81" i="6" a="1"/>
  <c r="AQ81" i="6" s="1"/>
  <c r="AX81" i="6" a="1"/>
  <c r="AX81" i="6" s="1"/>
  <c r="O82" i="6" a="1"/>
  <c r="O82" i="6" s="1"/>
  <c r="W82" i="6" a="1"/>
  <c r="W82" i="6" s="1"/>
  <c r="AK82" i="6" a="1"/>
  <c r="AK82" i="6" s="1"/>
  <c r="AR82" i="6" a="1"/>
  <c r="AR82" i="6" s="1"/>
  <c r="AY82" i="6" a="1"/>
  <c r="AY82" i="6" s="1"/>
  <c r="J83" i="6" a="1"/>
  <c r="J83" i="6" s="1"/>
  <c r="Q83" i="6" a="1"/>
  <c r="Q83" i="6" s="1"/>
  <c r="AE83" i="6" a="1"/>
  <c r="AE83" i="6" s="1"/>
  <c r="AM83" i="6" a="1"/>
  <c r="AM83" i="6" s="1"/>
  <c r="E84" i="6" a="1"/>
  <c r="E84" i="6" s="1"/>
  <c r="M84" i="6" a="1"/>
  <c r="M84" i="6" s="1"/>
  <c r="U84" i="6" a="1"/>
  <c r="U84" i="6" s="1"/>
  <c r="AC84" i="6" a="1"/>
  <c r="AC84" i="6" s="1"/>
  <c r="AK84" i="6" a="1"/>
  <c r="AK84" i="6" s="1"/>
  <c r="AS84" i="6" a="1"/>
  <c r="AS84" i="6" s="1"/>
  <c r="E85" i="6" a="1"/>
  <c r="E85" i="6" s="1"/>
  <c r="M85" i="6" a="1"/>
  <c r="M85" i="6" s="1"/>
  <c r="U85" i="6" a="1"/>
  <c r="U85" i="6" s="1"/>
  <c r="AC85" i="6" a="1"/>
  <c r="AC85" i="6" s="1"/>
  <c r="AK85" i="6" a="1"/>
  <c r="AK85" i="6" s="1"/>
  <c r="AS85" i="6" a="1"/>
  <c r="AS85" i="6" s="1"/>
  <c r="E86" i="6" a="1"/>
  <c r="E86" i="6" s="1"/>
  <c r="M86" i="6" a="1"/>
  <c r="M86" i="6" s="1"/>
  <c r="U86" i="6" a="1"/>
  <c r="U86" i="6" s="1"/>
  <c r="AC86" i="6" a="1"/>
  <c r="AC86" i="6" s="1"/>
  <c r="AK86" i="6" a="1"/>
  <c r="AK86" i="6" s="1"/>
  <c r="AS86" i="6" a="1"/>
  <c r="AS86" i="6" s="1"/>
  <c r="E87" i="6" a="1"/>
  <c r="E87" i="6" s="1"/>
  <c r="M87" i="6" a="1"/>
  <c r="M87" i="6" s="1"/>
  <c r="U87" i="6" a="1"/>
  <c r="U87" i="6" s="1"/>
  <c r="AC87" i="6" a="1"/>
  <c r="AC87" i="6" s="1"/>
  <c r="AK87" i="6" a="1"/>
  <c r="AK87" i="6" s="1"/>
  <c r="AS87" i="6" a="1"/>
  <c r="AS87" i="6" s="1"/>
  <c r="E88" i="6" a="1"/>
  <c r="E88" i="6" s="1"/>
  <c r="M88" i="6" a="1"/>
  <c r="M88" i="6" s="1"/>
  <c r="U88" i="6" a="1"/>
  <c r="U88" i="6" s="1"/>
  <c r="AC88" i="6" a="1"/>
  <c r="AC88" i="6" s="1"/>
  <c r="AK88" i="6" a="1"/>
  <c r="AK88" i="6" s="1"/>
  <c r="AS88" i="6" a="1"/>
  <c r="AS88" i="6" s="1"/>
  <c r="E89" i="6" a="1"/>
  <c r="E89" i="6" s="1"/>
  <c r="M89" i="6" a="1"/>
  <c r="M89" i="6" s="1"/>
  <c r="U89" i="6" a="1"/>
  <c r="U89" i="6" s="1"/>
  <c r="AC89" i="6" a="1"/>
  <c r="AC89" i="6" s="1"/>
  <c r="AK89" i="6" a="1"/>
  <c r="AK89" i="6" s="1"/>
  <c r="AS89" i="6" a="1"/>
  <c r="AS89" i="6" s="1"/>
  <c r="E90" i="6" a="1"/>
  <c r="E90" i="6" s="1"/>
  <c r="M90" i="6" a="1"/>
  <c r="M90" i="6" s="1"/>
  <c r="U90" i="6" a="1"/>
  <c r="U90" i="6" s="1"/>
  <c r="AC90" i="6" a="1"/>
  <c r="AC90" i="6" s="1"/>
  <c r="AK90" i="6" a="1"/>
  <c r="AK90" i="6" s="1"/>
  <c r="AS90" i="6" a="1"/>
  <c r="AS90" i="6" s="1"/>
  <c r="E91" i="6" a="1"/>
  <c r="E91" i="6" s="1"/>
  <c r="M91" i="6" a="1"/>
  <c r="M91" i="6" s="1"/>
  <c r="U91" i="6" a="1"/>
  <c r="U91" i="6" s="1"/>
  <c r="AC91" i="6" a="1"/>
  <c r="AC91" i="6" s="1"/>
  <c r="AK91" i="6" a="1"/>
  <c r="AK91" i="6" s="1"/>
  <c r="AS91" i="6" a="1"/>
  <c r="AS91" i="6" s="1"/>
  <c r="E92" i="6" a="1"/>
  <c r="E92" i="6" s="1"/>
  <c r="M92" i="6" a="1"/>
  <c r="M92" i="6" s="1"/>
  <c r="U92" i="6" a="1"/>
  <c r="U92" i="6" s="1"/>
  <c r="AC92" i="6" a="1"/>
  <c r="AC92" i="6" s="1"/>
  <c r="AK92" i="6" a="1"/>
  <c r="AK92" i="6" s="1"/>
  <c r="AS92" i="6" a="1"/>
  <c r="AS92" i="6" s="1"/>
  <c r="E93" i="6" a="1"/>
  <c r="E93" i="6" s="1"/>
  <c r="M93" i="6" a="1"/>
  <c r="M93" i="6" s="1"/>
  <c r="U93" i="6" a="1"/>
  <c r="U93" i="6" s="1"/>
  <c r="AC93" i="6" a="1"/>
  <c r="AC93" i="6" s="1"/>
  <c r="AK93" i="6" a="1"/>
  <c r="AK93" i="6" s="1"/>
  <c r="AS93" i="6" a="1"/>
  <c r="AS93" i="6" s="1"/>
  <c r="E94" i="6" a="1"/>
  <c r="E94" i="6" s="1"/>
  <c r="M94" i="6" a="1"/>
  <c r="M94" i="6" s="1"/>
  <c r="U94" i="6" a="1"/>
  <c r="U94" i="6" s="1"/>
  <c r="AC94" i="6" a="1"/>
  <c r="AC94" i="6" s="1"/>
  <c r="AK94" i="6" a="1"/>
  <c r="AK94" i="6" s="1"/>
  <c r="AS94" i="6" a="1"/>
  <c r="AS94" i="6" s="1"/>
  <c r="E95" i="6" a="1"/>
  <c r="E95" i="6" s="1"/>
  <c r="M95" i="6" a="1"/>
  <c r="M95" i="6" s="1"/>
  <c r="U95" i="6" a="1"/>
  <c r="U95" i="6" s="1"/>
  <c r="AC95" i="6" a="1"/>
  <c r="AC95" i="6" s="1"/>
  <c r="AK95" i="6" a="1"/>
  <c r="AK95" i="6" s="1"/>
  <c r="AS95" i="6" a="1"/>
  <c r="AS95" i="6" s="1"/>
  <c r="E96" i="6" a="1"/>
  <c r="E96" i="6" s="1"/>
  <c r="M96" i="6" a="1"/>
  <c r="M96" i="6" s="1"/>
  <c r="U96" i="6" a="1"/>
  <c r="U96" i="6" s="1"/>
  <c r="AC96" i="6" a="1"/>
  <c r="AC96" i="6" s="1"/>
  <c r="AK96" i="6" a="1"/>
  <c r="AK96" i="6" s="1"/>
  <c r="AS96" i="6" a="1"/>
  <c r="AS96" i="6" s="1"/>
  <c r="E97" i="6" a="1"/>
  <c r="E97" i="6" s="1"/>
  <c r="M97" i="6" a="1"/>
  <c r="M97" i="6" s="1"/>
  <c r="U97" i="6" a="1"/>
  <c r="U97" i="6" s="1"/>
  <c r="AC97" i="6" a="1"/>
  <c r="AC97" i="6" s="1"/>
  <c r="AK97" i="6" a="1"/>
  <c r="AK97" i="6" s="1"/>
  <c r="AS97" i="6" a="1"/>
  <c r="AS97" i="6" s="1"/>
  <c r="E98" i="6" a="1"/>
  <c r="E98" i="6" s="1"/>
  <c r="M98" i="6" a="1"/>
  <c r="M98" i="6" s="1"/>
  <c r="U98" i="6" a="1"/>
  <c r="U98" i="6" s="1"/>
  <c r="AC98" i="6" a="1"/>
  <c r="AC98" i="6" s="1"/>
  <c r="AK98" i="6" a="1"/>
  <c r="AK98" i="6" s="1"/>
  <c r="AS98" i="6" a="1"/>
  <c r="AS98" i="6" s="1"/>
  <c r="E99" i="6" a="1"/>
  <c r="E99" i="6" s="1"/>
  <c r="M99" i="6" a="1"/>
  <c r="M99" i="6" s="1"/>
  <c r="U99" i="6" a="1"/>
  <c r="U99" i="6" s="1"/>
  <c r="AC99" i="6" a="1"/>
  <c r="AC99" i="6" s="1"/>
  <c r="AK99" i="6" a="1"/>
  <c r="AK99" i="6" s="1"/>
  <c r="AS99" i="6" a="1"/>
  <c r="AS99" i="6" s="1"/>
  <c r="E100" i="6" a="1"/>
  <c r="E100" i="6" s="1"/>
  <c r="M100" i="6" a="1"/>
  <c r="M100" i="6" s="1"/>
  <c r="U100" i="6" a="1"/>
  <c r="U100" i="6" s="1"/>
  <c r="AC100" i="6" a="1"/>
  <c r="AC100" i="6" s="1"/>
  <c r="AK100" i="6" a="1"/>
  <c r="AK100" i="6" s="1"/>
  <c r="AS100" i="6" a="1"/>
  <c r="AS100" i="6" s="1"/>
  <c r="E101" i="6" a="1"/>
  <c r="E101" i="6" s="1"/>
  <c r="J101" i="6" a="1"/>
  <c r="J101" i="6" s="1"/>
  <c r="N101" i="6" a="1"/>
  <c r="N101" i="6" s="1"/>
  <c r="R101" i="6" a="1"/>
  <c r="R101" i="6" s="1"/>
  <c r="V101" i="6" a="1"/>
  <c r="V101" i="6" s="1"/>
  <c r="Q43" i="6" a="1"/>
  <c r="Q43" i="6" s="1"/>
  <c r="AP61" i="6" a="1"/>
  <c r="AP61" i="6" s="1"/>
  <c r="U68" i="6" a="1"/>
  <c r="U68" i="6" s="1"/>
  <c r="G73" i="6" a="1"/>
  <c r="G73" i="6" s="1"/>
  <c r="AF76" i="6" a="1"/>
  <c r="AF76" i="6" s="1"/>
  <c r="V80" i="6" a="1"/>
  <c r="V80" i="6" s="1"/>
  <c r="H82" i="6" a="1"/>
  <c r="H82" i="6" s="1"/>
  <c r="P83" i="6" a="1"/>
  <c r="P83" i="6" s="1"/>
  <c r="AB84" i="6" a="1"/>
  <c r="AB84" i="6" s="1"/>
  <c r="AR85" i="6" a="1"/>
  <c r="AR85" i="6" s="1"/>
  <c r="L87" i="6" a="1"/>
  <c r="L87" i="6" s="1"/>
  <c r="AB88" i="6" a="1"/>
  <c r="AB88" i="6" s="1"/>
  <c r="AR89" i="6" a="1"/>
  <c r="AR89" i="6" s="1"/>
  <c r="L91" i="6" a="1"/>
  <c r="L91" i="6" s="1"/>
  <c r="AB92" i="6" a="1"/>
  <c r="AB92" i="6" s="1"/>
  <c r="AR93" i="6" a="1"/>
  <c r="AR93" i="6" s="1"/>
  <c r="AI94" i="6" a="1"/>
  <c r="AI94" i="6" s="1"/>
  <c r="S95" i="6" a="1"/>
  <c r="S95" i="6" s="1"/>
  <c r="AY95" i="6" a="1"/>
  <c r="AY95" i="6" s="1"/>
  <c r="AI96" i="6" a="1"/>
  <c r="AI96" i="6" s="1"/>
  <c r="S97" i="6" a="1"/>
  <c r="S97" i="6" s="1"/>
  <c r="AY97" i="6" a="1"/>
  <c r="AY97" i="6" s="1"/>
  <c r="AI98" i="6" a="1"/>
  <c r="AI98" i="6" s="1"/>
  <c r="S99" i="6" a="1"/>
  <c r="S99" i="6" s="1"/>
  <c r="AY99" i="6" a="1"/>
  <c r="AY99" i="6" s="1"/>
  <c r="V100" i="6" a="1"/>
  <c r="V100" i="6" s="1"/>
  <c r="AL100" i="6" a="1"/>
  <c r="AL100" i="6" s="1"/>
  <c r="F101" i="6" a="1"/>
  <c r="F101" i="6" s="1"/>
  <c r="AF101" i="6" a="1"/>
  <c r="AF101" i="6" s="1"/>
  <c r="AJ101" i="6" a="1"/>
  <c r="AJ101" i="6" s="1"/>
  <c r="AN101" i="6" a="1"/>
  <c r="AN101" i="6" s="1"/>
  <c r="AR101" i="6" a="1"/>
  <c r="AR101" i="6" s="1"/>
  <c r="AV101" i="6" a="1"/>
  <c r="AV101" i="6" s="1"/>
  <c r="AZ101" i="6" a="1"/>
  <c r="AZ101" i="6" s="1"/>
  <c r="H102" i="6" a="1"/>
  <c r="H102" i="6" s="1"/>
  <c r="L102" i="6" a="1"/>
  <c r="L102" i="6" s="1"/>
  <c r="P102" i="6" a="1"/>
  <c r="P102" i="6" s="1"/>
  <c r="T102" i="6" a="1"/>
  <c r="T102" i="6" s="1"/>
  <c r="X102" i="6" a="1"/>
  <c r="X102" i="6" s="1"/>
  <c r="AB102" i="6" a="1"/>
  <c r="AB102" i="6" s="1"/>
  <c r="AF102" i="6" a="1"/>
  <c r="AF102" i="6" s="1"/>
  <c r="AJ102" i="6" a="1"/>
  <c r="AJ102" i="6" s="1"/>
  <c r="AN102" i="6" a="1"/>
  <c r="AN102" i="6" s="1"/>
  <c r="AR102" i="6" a="1"/>
  <c r="AR102" i="6" s="1"/>
  <c r="AV102" i="6" a="1"/>
  <c r="AV102" i="6" s="1"/>
  <c r="AZ102" i="6" a="1"/>
  <c r="AZ102" i="6" s="1"/>
  <c r="H103" i="6" a="1"/>
  <c r="H103" i="6" s="1"/>
  <c r="L103" i="6" a="1"/>
  <c r="L103" i="6" s="1"/>
  <c r="P103" i="6" a="1"/>
  <c r="P103" i="6" s="1"/>
  <c r="T103" i="6" a="1"/>
  <c r="T103" i="6" s="1"/>
  <c r="X103" i="6" a="1"/>
  <c r="X103" i="6" s="1"/>
  <c r="AB103" i="6" a="1"/>
  <c r="AB103" i="6" s="1"/>
  <c r="AF103" i="6" a="1"/>
  <c r="AF103" i="6" s="1"/>
  <c r="AJ103" i="6" a="1"/>
  <c r="AJ103" i="6" s="1"/>
  <c r="AN103" i="6" a="1"/>
  <c r="AN103" i="6" s="1"/>
  <c r="AR103" i="6" a="1"/>
  <c r="AR103" i="6" s="1"/>
  <c r="AV103" i="6" a="1"/>
  <c r="AV103" i="6" s="1"/>
  <c r="AZ103" i="6" a="1"/>
  <c r="AZ103" i="6" s="1"/>
  <c r="H104" i="6" a="1"/>
  <c r="H104" i="6" s="1"/>
  <c r="L104" i="6" a="1"/>
  <c r="L104" i="6" s="1"/>
  <c r="P104" i="6" a="1"/>
  <c r="P104" i="6" s="1"/>
  <c r="T104" i="6" a="1"/>
  <c r="T104" i="6" s="1"/>
  <c r="X104" i="6" a="1"/>
  <c r="X104" i="6" s="1"/>
  <c r="AB104" i="6" a="1"/>
  <c r="AB104" i="6" s="1"/>
  <c r="AF104" i="6" a="1"/>
  <c r="AF104" i="6" s="1"/>
  <c r="AJ104" i="6" a="1"/>
  <c r="AJ104" i="6" s="1"/>
  <c r="AN104" i="6" a="1"/>
  <c r="AN104" i="6" s="1"/>
  <c r="AR104" i="6" a="1"/>
  <c r="AR104" i="6" s="1"/>
  <c r="AV104" i="6" a="1"/>
  <c r="AV104" i="6" s="1"/>
  <c r="AZ104" i="6" a="1"/>
  <c r="AZ104" i="6" s="1"/>
  <c r="H105" i="6" a="1"/>
  <c r="H105" i="6" s="1"/>
  <c r="L105" i="6" a="1"/>
  <c r="L105" i="6" s="1"/>
  <c r="P105" i="6" a="1"/>
  <c r="P105" i="6" s="1"/>
  <c r="T105" i="6" a="1"/>
  <c r="T105" i="6" s="1"/>
  <c r="X105" i="6" a="1"/>
  <c r="X105" i="6" s="1"/>
  <c r="AB105" i="6" a="1"/>
  <c r="AB105" i="6" s="1"/>
  <c r="AF105" i="6" a="1"/>
  <c r="AF105" i="6" s="1"/>
  <c r="AJ105" i="6" a="1"/>
  <c r="AJ105" i="6" s="1"/>
  <c r="AN105" i="6" a="1"/>
  <c r="AN105" i="6" s="1"/>
  <c r="AW105" i="6" a="1"/>
  <c r="AW105" i="6" s="1"/>
  <c r="J106" i="6" a="1"/>
  <c r="J106" i="6" s="1"/>
  <c r="S106" i="6" a="1"/>
  <c r="S106" i="6" s="1"/>
  <c r="X106" i="6" a="1"/>
  <c r="X106" i="6" s="1"/>
  <c r="AG106" i="6" a="1"/>
  <c r="AG106" i="6" s="1"/>
  <c r="AP106" i="6" a="1"/>
  <c r="AP106" i="6" s="1"/>
  <c r="AY106" i="6" a="1"/>
  <c r="AY106" i="6" s="1"/>
  <c r="H107" i="6" a="1"/>
  <c r="H107" i="6" s="1"/>
  <c r="Q107" i="6" a="1"/>
  <c r="Q107" i="6" s="1"/>
  <c r="Z107" i="6" a="1"/>
  <c r="Z107" i="6" s="1"/>
  <c r="AW46" i="6" a="1"/>
  <c r="AW46" i="6" s="1"/>
  <c r="AX68" i="6" a="1"/>
  <c r="AX68" i="6" s="1"/>
  <c r="Z73" i="6" a="1"/>
  <c r="Z73" i="6" s="1"/>
  <c r="E77" i="6" a="1"/>
  <c r="E77" i="6" s="1"/>
  <c r="AU80" i="6" a="1"/>
  <c r="AU80" i="6" s="1"/>
  <c r="N82" i="6" a="1"/>
  <c r="N82" i="6" s="1"/>
  <c r="X83" i="6" a="1"/>
  <c r="X83" i="6" s="1"/>
  <c r="AJ84" i="6" a="1"/>
  <c r="AJ84" i="6" s="1"/>
  <c r="AZ85" i="6" a="1"/>
  <c r="AZ85" i="6" s="1"/>
  <c r="T87" i="6" a="1"/>
  <c r="T87" i="6" s="1"/>
  <c r="AJ88" i="6" a="1"/>
  <c r="AJ88" i="6" s="1"/>
  <c r="AZ89" i="6" a="1"/>
  <c r="AZ89" i="6" s="1"/>
  <c r="T91" i="6" a="1"/>
  <c r="T91" i="6" s="1"/>
  <c r="AJ92" i="6" a="1"/>
  <c r="AJ92" i="6" s="1"/>
  <c r="AZ93" i="6" a="1"/>
  <c r="AZ93" i="6" s="1"/>
  <c r="AJ94" i="6" a="1"/>
  <c r="AJ94" i="6" s="1"/>
  <c r="T95" i="6" a="1"/>
  <c r="T95" i="6" s="1"/>
  <c r="AZ95" i="6" a="1"/>
  <c r="AZ95" i="6" s="1"/>
  <c r="AJ96" i="6" a="1"/>
  <c r="AJ96" i="6" s="1"/>
  <c r="T97" i="6" a="1"/>
  <c r="T97" i="6" s="1"/>
  <c r="AZ97" i="6" a="1"/>
  <c r="AZ97" i="6" s="1"/>
  <c r="AJ98" i="6" a="1"/>
  <c r="AJ98" i="6" s="1"/>
  <c r="T99" i="6" a="1"/>
  <c r="T99" i="6" s="1"/>
  <c r="AZ99" i="6" a="1"/>
  <c r="AZ99" i="6" s="1"/>
  <c r="X100" i="6" a="1"/>
  <c r="X100" i="6" s="1"/>
  <c r="AN100" i="6" a="1"/>
  <c r="AN100" i="6" s="1"/>
  <c r="AB101" i="6" a="1"/>
  <c r="AB101" i="6" s="1"/>
  <c r="AS105" i="6" a="1"/>
  <c r="AS105" i="6" s="1"/>
  <c r="F106" i="6" a="1"/>
  <c r="F106" i="6" s="1"/>
  <c r="O106" i="6" a="1"/>
  <c r="O106" i="6" s="1"/>
  <c r="T106" i="6" a="1"/>
  <c r="T106" i="6" s="1"/>
  <c r="AC106" i="6" a="1"/>
  <c r="AC106" i="6" s="1"/>
  <c r="AL106" i="6" a="1"/>
  <c r="AL106" i="6" s="1"/>
  <c r="AU106" i="6" a="1"/>
  <c r="AU106" i="6" s="1"/>
  <c r="AZ106" i="6" a="1"/>
  <c r="AZ106" i="6" s="1"/>
  <c r="M107" i="6" a="1"/>
  <c r="M107" i="6" s="1"/>
  <c r="V107" i="6" a="1"/>
  <c r="V107" i="6" s="1"/>
  <c r="AE107" i="6" a="1"/>
  <c r="AE107" i="6" s="1"/>
  <c r="AJ107" i="6" a="1"/>
  <c r="AJ107" i="6" s="1"/>
  <c r="AS107" i="6" a="1"/>
  <c r="AS107" i="6" s="1"/>
  <c r="F108" i="6" a="1"/>
  <c r="F108" i="6" s="1"/>
  <c r="O108" i="6" a="1"/>
  <c r="O108" i="6" s="1"/>
  <c r="T108" i="6" a="1"/>
  <c r="T108" i="6" s="1"/>
  <c r="AC108" i="6" a="1"/>
  <c r="AC108" i="6" s="1"/>
  <c r="AL108" i="6" a="1"/>
  <c r="AL108" i="6" s="1"/>
  <c r="AU108" i="6" a="1"/>
  <c r="AU108" i="6" s="1"/>
  <c r="AZ108" i="6" a="1"/>
  <c r="AZ108" i="6" s="1"/>
  <c r="M109" i="6" a="1"/>
  <c r="M109" i="6" s="1"/>
  <c r="V109" i="6" a="1"/>
  <c r="V109" i="6" s="1"/>
  <c r="AE109" i="6" a="1"/>
  <c r="AE109" i="6" s="1"/>
  <c r="AJ109" i="6" a="1"/>
  <c r="AJ109" i="6" s="1"/>
  <c r="AS109" i="6" a="1"/>
  <c r="AS109" i="6" s="1"/>
  <c r="L110" i="6" a="1"/>
  <c r="L110" i="6" s="1"/>
  <c r="AB110" i="6" a="1"/>
  <c r="AB110" i="6" s="1"/>
  <c r="AS110" i="6" a="1"/>
  <c r="AS110" i="6" s="1"/>
  <c r="AX110" i="6" a="1"/>
  <c r="AX110" i="6" s="1"/>
  <c r="G111" i="6" a="1"/>
  <c r="G111" i="6" s="1"/>
  <c r="X111" i="6" a="1"/>
  <c r="X111" i="6" s="1"/>
  <c r="AD111" i="6" a="1"/>
  <c r="AD111" i="6" s="1"/>
  <c r="AI111" i="6" a="1"/>
  <c r="AI111" i="6" s="1"/>
  <c r="AO111" i="6" a="1"/>
  <c r="AO111" i="6" s="1"/>
  <c r="AZ111" i="6" a="1"/>
  <c r="AZ111" i="6" s="1"/>
  <c r="J112" i="6" a="1"/>
  <c r="J112" i="6" s="1"/>
  <c r="O112" i="6" a="1"/>
  <c r="O112" i="6" s="1"/>
  <c r="U112" i="6" a="1"/>
  <c r="U112" i="6" s="1"/>
  <c r="AG112" i="6" a="1"/>
  <c r="AG112" i="6" s="1"/>
  <c r="AL112" i="6" a="1"/>
  <c r="AL112" i="6" s="1"/>
  <c r="AR112" i="6" a="1"/>
  <c r="AR112" i="6" s="1"/>
  <c r="AX112" i="6" a="1"/>
  <c r="AX112" i="6" s="1"/>
  <c r="G113" i="6" a="1"/>
  <c r="G113" i="6" s="1"/>
  <c r="S113" i="6" a="1"/>
  <c r="S113" i="6" s="1"/>
  <c r="Y113" i="6" a="1"/>
  <c r="Y113" i="6" s="1"/>
  <c r="AE113" i="6" a="1"/>
  <c r="AE113" i="6" s="1"/>
  <c r="AK113" i="6" a="1"/>
  <c r="AK113" i="6" s="1"/>
  <c r="AW113" i="6" a="1"/>
  <c r="AW113" i="6" s="1"/>
  <c r="F114" i="6" a="1"/>
  <c r="F114" i="6" s="1"/>
  <c r="L114" i="6" a="1"/>
  <c r="L114" i="6" s="1"/>
  <c r="R114" i="6" a="1"/>
  <c r="R114" i="6" s="1"/>
  <c r="W114" i="6" a="1"/>
  <c r="W114" i="6" s="1"/>
  <c r="AI114" i="6" a="1"/>
  <c r="AI114" i="6" s="1"/>
  <c r="AO114" i="6" a="1"/>
  <c r="AO114" i="6" s="1"/>
  <c r="AU114" i="6" a="1"/>
  <c r="AU114" i="6" s="1"/>
  <c r="E115" i="6" a="1"/>
  <c r="E115" i="6" s="1"/>
  <c r="AE69" i="6" a="1"/>
  <c r="AE69" i="6" s="1"/>
  <c r="AV73" i="6" a="1"/>
  <c r="AV73" i="6" s="1"/>
  <c r="Z77" i="6" a="1"/>
  <c r="Z77" i="6" s="1"/>
  <c r="Q81" i="6" a="1"/>
  <c r="Q81" i="6" s="1"/>
  <c r="V82" i="6" a="1"/>
  <c r="V82" i="6" s="1"/>
  <c r="AD83" i="6" a="1"/>
  <c r="AD83" i="6" s="1"/>
  <c r="AR84" i="6" a="1"/>
  <c r="AR84" i="6" s="1"/>
  <c r="L86" i="6" a="1"/>
  <c r="L86" i="6" s="1"/>
  <c r="AB87" i="6" a="1"/>
  <c r="AB87" i="6" s="1"/>
  <c r="AR88" i="6" a="1"/>
  <c r="AR88" i="6" s="1"/>
  <c r="L90" i="6" a="1"/>
  <c r="L90" i="6" s="1"/>
  <c r="AB91" i="6" a="1"/>
  <c r="AB91" i="6" s="1"/>
  <c r="AR92" i="6" a="1"/>
  <c r="AR92" i="6" s="1"/>
  <c r="K94" i="6" a="1"/>
  <c r="K94" i="6" s="1"/>
  <c r="AQ94" i="6" a="1"/>
  <c r="AQ94" i="6" s="1"/>
  <c r="AA95" i="6" a="1"/>
  <c r="AA95" i="6" s="1"/>
  <c r="K96" i="6" a="1"/>
  <c r="K96" i="6" s="1"/>
  <c r="AQ96" i="6" a="1"/>
  <c r="AQ96" i="6" s="1"/>
  <c r="AA97" i="6" a="1"/>
  <c r="AA97" i="6" s="1"/>
  <c r="K98" i="6" a="1"/>
  <c r="K98" i="6" s="1"/>
  <c r="AQ98" i="6" a="1"/>
  <c r="AQ98" i="6" s="1"/>
  <c r="AA99" i="6" a="1"/>
  <c r="AA99" i="6" s="1"/>
  <c r="K100" i="6" a="1"/>
  <c r="K100" i="6" s="1"/>
  <c r="AA100" i="6" a="1"/>
  <c r="AA100" i="6" s="1"/>
  <c r="AQ100" i="6" a="1"/>
  <c r="AQ100" i="6" s="1"/>
  <c r="I101" i="6" a="1"/>
  <c r="I101" i="6" s="1"/>
  <c r="Q101" i="6" a="1"/>
  <c r="Q101" i="6" s="1"/>
  <c r="X101" i="6" a="1"/>
  <c r="X101" i="6" s="1"/>
  <c r="AC101" i="6" a="1"/>
  <c r="AC101" i="6" s="1"/>
  <c r="AG101" i="6" a="1"/>
  <c r="AG101" i="6" s="1"/>
  <c r="AK101" i="6" a="1"/>
  <c r="AK101" i="6" s="1"/>
  <c r="AO101" i="6" a="1"/>
  <c r="AO101" i="6" s="1"/>
  <c r="AS101" i="6" a="1"/>
  <c r="AS101" i="6" s="1"/>
  <c r="AW101" i="6" a="1"/>
  <c r="AW101" i="6" s="1"/>
  <c r="E102" i="6" a="1"/>
  <c r="E102" i="6" s="1"/>
  <c r="I102" i="6" a="1"/>
  <c r="I102" i="6" s="1"/>
  <c r="M102" i="6" a="1"/>
  <c r="M102" i="6" s="1"/>
  <c r="Q102" i="6" a="1"/>
  <c r="Q102" i="6" s="1"/>
  <c r="U102" i="6" a="1"/>
  <c r="U102" i="6" s="1"/>
  <c r="Y102" i="6" a="1"/>
  <c r="Y102" i="6" s="1"/>
  <c r="AC102" i="6" a="1"/>
  <c r="AC102" i="6" s="1"/>
  <c r="AG102" i="6" a="1"/>
  <c r="AG102" i="6" s="1"/>
  <c r="AK102" i="6" a="1"/>
  <c r="AK102" i="6" s="1"/>
  <c r="AO102" i="6" a="1"/>
  <c r="AO102" i="6" s="1"/>
  <c r="AS102" i="6" a="1"/>
  <c r="AS102" i="6" s="1"/>
  <c r="AW102" i="6" a="1"/>
  <c r="AW102" i="6" s="1"/>
  <c r="E103" i="6" a="1"/>
  <c r="E103" i="6" s="1"/>
  <c r="I103" i="6" a="1"/>
  <c r="I103" i="6" s="1"/>
  <c r="M103" i="6" a="1"/>
  <c r="M103" i="6" s="1"/>
  <c r="Q103" i="6" a="1"/>
  <c r="Q103" i="6" s="1"/>
  <c r="U103" i="6" a="1"/>
  <c r="U103" i="6" s="1"/>
  <c r="Y103" i="6" a="1"/>
  <c r="Y103" i="6" s="1"/>
  <c r="AC103" i="6" a="1"/>
  <c r="AC103" i="6" s="1"/>
  <c r="AG103" i="6" a="1"/>
  <c r="AG103" i="6" s="1"/>
  <c r="AK103" i="6" a="1"/>
  <c r="AK103" i="6" s="1"/>
  <c r="AO103" i="6" a="1"/>
  <c r="AO103" i="6" s="1"/>
  <c r="AS103" i="6" a="1"/>
  <c r="AS103" i="6" s="1"/>
  <c r="AW103" i="6" a="1"/>
  <c r="AW103" i="6" s="1"/>
  <c r="E104" i="6" a="1"/>
  <c r="E104" i="6" s="1"/>
  <c r="I104" i="6" a="1"/>
  <c r="I104" i="6" s="1"/>
  <c r="M104" i="6" a="1"/>
  <c r="M104" i="6" s="1"/>
  <c r="Q104" i="6" a="1"/>
  <c r="Q104" i="6" s="1"/>
  <c r="U104" i="6" a="1"/>
  <c r="U104" i="6" s="1"/>
  <c r="Y104" i="6" a="1"/>
  <c r="Y104" i="6" s="1"/>
  <c r="AC104" i="6" a="1"/>
  <c r="AC104" i="6" s="1"/>
  <c r="AG104" i="6" a="1"/>
  <c r="AG104" i="6" s="1"/>
  <c r="AK104" i="6" a="1"/>
  <c r="AK104" i="6" s="1"/>
  <c r="AO104" i="6" a="1"/>
  <c r="AO104" i="6" s="1"/>
  <c r="AS104" i="6" a="1"/>
  <c r="AS104" i="6" s="1"/>
  <c r="AW104" i="6" a="1"/>
  <c r="AW104" i="6" s="1"/>
  <c r="E105" i="6" a="1"/>
  <c r="E105" i="6" s="1"/>
  <c r="I105" i="6" a="1"/>
  <c r="I105" i="6" s="1"/>
  <c r="M105" i="6" a="1"/>
  <c r="M105" i="6" s="1"/>
  <c r="Q105" i="6" a="1"/>
  <c r="Q105" i="6" s="1"/>
  <c r="U105" i="6" a="1"/>
  <c r="U105" i="6" s="1"/>
  <c r="Y105" i="6" a="1"/>
  <c r="Y105" i="6" s="1"/>
  <c r="AC105" i="6" a="1"/>
  <c r="AC105" i="6" s="1"/>
  <c r="AG105" i="6" a="1"/>
  <c r="AG105" i="6" s="1"/>
  <c r="AK105" i="6" a="1"/>
  <c r="AK105" i="6" s="1"/>
  <c r="AO105" i="6" a="1"/>
  <c r="AO105" i="6" s="1"/>
  <c r="AX105" i="6" a="1"/>
  <c r="AX105" i="6" s="1"/>
  <c r="K106" i="6" a="1"/>
  <c r="K106" i="6" s="1"/>
  <c r="P106" i="6" a="1"/>
  <c r="P106" i="6" s="1"/>
  <c r="Y106" i="6" a="1"/>
  <c r="Y106" i="6" s="1"/>
  <c r="AH106" i="6" a="1"/>
  <c r="AH106" i="6" s="1"/>
  <c r="AQ106" i="6" a="1"/>
  <c r="AQ106" i="6" s="1"/>
  <c r="AV106" i="6" a="1"/>
  <c r="AV106" i="6" s="1"/>
  <c r="I107" i="6" a="1"/>
  <c r="I107" i="6" s="1"/>
  <c r="R107" i="6" a="1"/>
  <c r="R107" i="6" s="1"/>
  <c r="AA107" i="6" a="1"/>
  <c r="AA107" i="6" s="1"/>
  <c r="AF107" i="6" a="1"/>
  <c r="AF107" i="6" s="1"/>
  <c r="AO107" i="6" a="1"/>
  <c r="AO107" i="6" s="1"/>
  <c r="AX107" i="6" a="1"/>
  <c r="AX107" i="6" s="1"/>
  <c r="K108" i="6" a="1"/>
  <c r="K108" i="6" s="1"/>
  <c r="P108" i="6" a="1"/>
  <c r="P108" i="6" s="1"/>
  <c r="Y108" i="6" a="1"/>
  <c r="Y108" i="6" s="1"/>
  <c r="AH108" i="6" a="1"/>
  <c r="AH108" i="6" s="1"/>
  <c r="AQ108" i="6" a="1"/>
  <c r="AQ108" i="6" s="1"/>
  <c r="AV108" i="6" a="1"/>
  <c r="AV108" i="6" s="1"/>
  <c r="I109" i="6" a="1"/>
  <c r="I109" i="6" s="1"/>
  <c r="R109" i="6" a="1"/>
  <c r="R109" i="6" s="1"/>
  <c r="AA109" i="6" a="1"/>
  <c r="AA109" i="6" s="1"/>
  <c r="AF109" i="6" a="1"/>
  <c r="AF109" i="6" s="1"/>
  <c r="AO109" i="6" a="1"/>
  <c r="AO109" i="6" s="1"/>
  <c r="AX109" i="6" a="1"/>
  <c r="AX109" i="6" s="1"/>
  <c r="G110" i="6" a="1"/>
  <c r="G110" i="6" s="1"/>
  <c r="M110" i="6" a="1"/>
  <c r="M110" i="6" s="1"/>
  <c r="R110" i="6" a="1"/>
  <c r="R110" i="6" s="1"/>
  <c r="W110" i="6" a="1"/>
  <c r="W110" i="6" s="1"/>
  <c r="AC110" i="6" a="1"/>
  <c r="AC110" i="6" s="1"/>
  <c r="AH110" i="6" a="1"/>
  <c r="AH110" i="6" s="1"/>
  <c r="AM110" i="6" a="1"/>
  <c r="AM110" i="6" s="1"/>
  <c r="H111" i="6" a="1"/>
  <c r="H111" i="6" s="1"/>
  <c r="N111" i="6" a="1"/>
  <c r="N111" i="6" s="1"/>
  <c r="S111" i="6" a="1"/>
  <c r="S111" i="6" s="1"/>
  <c r="Y111" i="6" a="1"/>
  <c r="Y111" i="6" s="1"/>
  <c r="AJ111" i="6" a="1"/>
  <c r="AJ111" i="6" s="1"/>
  <c r="AP111" i="6" a="1"/>
  <c r="AP111" i="6" s="1"/>
  <c r="AU111" i="6" a="1"/>
  <c r="AU111" i="6" s="1"/>
  <c r="E112" i="6" a="1"/>
  <c r="E112" i="6" s="1"/>
  <c r="P112" i="6" a="1"/>
  <c r="P112" i="6" s="1"/>
  <c r="AA112" i="6" a="1"/>
  <c r="AA112" i="6" s="1"/>
  <c r="AS112" i="6" a="1"/>
  <c r="AS112" i="6" s="1"/>
  <c r="H113" i="6" a="1"/>
  <c r="H113" i="6" s="1"/>
  <c r="N113" i="6" a="1"/>
  <c r="N113" i="6" s="1"/>
  <c r="T113" i="6" a="1"/>
  <c r="T113" i="6" s="1"/>
  <c r="Z113" i="6" a="1"/>
  <c r="Z113" i="6" s="1"/>
  <c r="AF113" i="6" a="1"/>
  <c r="AF113" i="6" s="1"/>
  <c r="AQ113" i="6" a="1"/>
  <c r="AQ113" i="6" s="1"/>
  <c r="M114" i="6" a="1"/>
  <c r="M114" i="6" s="1"/>
  <c r="X114" i="6" a="1"/>
  <c r="X114" i="6" s="1"/>
  <c r="AD114" i="6" a="1"/>
  <c r="AD114" i="6" s="1"/>
  <c r="AJ114" i="6" a="1"/>
  <c r="AJ114" i="6" s="1"/>
  <c r="AP114" i="6" a="1"/>
  <c r="AP114" i="6" s="1"/>
  <c r="AV114" i="6" a="1"/>
  <c r="AV114" i="6" s="1"/>
  <c r="K115" i="6" a="1"/>
  <c r="K115" i="6" s="1"/>
  <c r="AH51" i="6" a="1"/>
  <c r="AH51" i="6" s="1"/>
  <c r="AG65" i="6" a="1"/>
  <c r="AG65" i="6" s="1"/>
  <c r="L70" i="6" a="1"/>
  <c r="L70" i="6" s="1"/>
  <c r="U74" i="6" a="1"/>
  <c r="U74" i="6" s="1"/>
  <c r="AV77" i="6" a="1"/>
  <c r="AV77" i="6" s="1"/>
  <c r="X81" i="6" a="1"/>
  <c r="X81" i="6" s="1"/>
  <c r="AC82" i="6" a="1"/>
  <c r="AC82" i="6" s="1"/>
  <c r="AL83" i="6" a="1"/>
  <c r="AL83" i="6" s="1"/>
  <c r="AZ84" i="6" a="1"/>
  <c r="AZ84" i="6" s="1"/>
  <c r="T86" i="6" a="1"/>
  <c r="T86" i="6" s="1"/>
  <c r="AJ87" i="6" a="1"/>
  <c r="AJ87" i="6" s="1"/>
  <c r="AZ88" i="6" a="1"/>
  <c r="AZ88" i="6" s="1"/>
  <c r="T90" i="6" a="1"/>
  <c r="T90" i="6" s="1"/>
  <c r="AJ91" i="6" a="1"/>
  <c r="AJ91" i="6" s="1"/>
  <c r="AZ92" i="6" a="1"/>
  <c r="AZ92" i="6" s="1"/>
  <c r="L94" i="6" a="1"/>
  <c r="L94" i="6" s="1"/>
  <c r="AR94" i="6" a="1"/>
  <c r="AR94" i="6" s="1"/>
  <c r="AB95" i="6" a="1"/>
  <c r="AB95" i="6" s="1"/>
  <c r="L96" i="6" a="1"/>
  <c r="L96" i="6" s="1"/>
  <c r="AR96" i="6" a="1"/>
  <c r="AR96" i="6" s="1"/>
  <c r="AB97" i="6" a="1"/>
  <c r="AB97" i="6" s="1"/>
  <c r="L98" i="6" a="1"/>
  <c r="L98" i="6" s="1"/>
  <c r="AR98" i="6" a="1"/>
  <c r="AR98" i="6" s="1"/>
  <c r="AB99" i="6" a="1"/>
  <c r="AB99" i="6" s="1"/>
  <c r="L100" i="6" a="1"/>
  <c r="L100" i="6" s="1"/>
  <c r="AB100" i="6" a="1"/>
  <c r="AB100" i="6" s="1"/>
  <c r="AR100" i="6" a="1"/>
  <c r="AR100" i="6" s="1"/>
  <c r="Y101" i="6" a="1"/>
  <c r="Y101" i="6" s="1"/>
  <c r="AT105" i="6" a="1"/>
  <c r="AT105" i="6" s="1"/>
  <c r="G106" i="6" a="1"/>
  <c r="G106" i="6" s="1"/>
  <c r="L106" i="6" a="1"/>
  <c r="L106" i="6" s="1"/>
  <c r="U106" i="6" a="1"/>
  <c r="U106" i="6" s="1"/>
  <c r="AD106" i="6" a="1"/>
  <c r="AD106" i="6" s="1"/>
  <c r="AM106" i="6" a="1"/>
  <c r="AM106" i="6" s="1"/>
  <c r="AR106" i="6" a="1"/>
  <c r="AR106" i="6" s="1"/>
  <c r="E107" i="6" a="1"/>
  <c r="E107" i="6" s="1"/>
  <c r="N107" i="6" a="1"/>
  <c r="N107" i="6" s="1"/>
  <c r="W107" i="6" a="1"/>
  <c r="W107" i="6" s="1"/>
  <c r="AB107" i="6" a="1"/>
  <c r="AB107" i="6" s="1"/>
  <c r="AK107" i="6" a="1"/>
  <c r="AK107" i="6" s="1"/>
  <c r="AT107" i="6" a="1"/>
  <c r="AT107" i="6" s="1"/>
  <c r="G108" i="6" a="1"/>
  <c r="G108" i="6" s="1"/>
  <c r="L108" i="6" a="1"/>
  <c r="L108" i="6" s="1"/>
  <c r="U108" i="6" a="1"/>
  <c r="U108" i="6" s="1"/>
  <c r="AD108" i="6" a="1"/>
  <c r="AD108" i="6" s="1"/>
  <c r="AM108" i="6" a="1"/>
  <c r="AM108" i="6" s="1"/>
  <c r="AR108" i="6" a="1"/>
  <c r="AR108" i="6" s="1"/>
  <c r="E109" i="6" a="1"/>
  <c r="E109" i="6" s="1"/>
  <c r="N109" i="6" a="1"/>
  <c r="N109" i="6" s="1"/>
  <c r="W109" i="6" a="1"/>
  <c r="W109" i="6" s="1"/>
  <c r="AB109" i="6" a="1"/>
  <c r="AB109" i="6" s="1"/>
  <c r="AK109" i="6" a="1"/>
  <c r="AK109" i="6" s="1"/>
  <c r="AT109" i="6" a="1"/>
  <c r="AT109" i="6" s="1"/>
  <c r="H110" i="6" a="1"/>
  <c r="H110" i="6" s="1"/>
  <c r="X110" i="6" a="1"/>
  <c r="X110" i="6" s="1"/>
  <c r="AN110" i="6" a="1"/>
  <c r="AN110" i="6" s="1"/>
  <c r="AT110" i="6" a="1"/>
  <c r="AT110" i="6" s="1"/>
  <c r="AY110" i="6" a="1"/>
  <c r="AY110" i="6" s="1"/>
  <c r="H66" i="6" a="1"/>
  <c r="H66" i="6" s="1"/>
  <c r="AN70" i="6" a="1"/>
  <c r="AN70" i="6" s="1"/>
  <c r="AP74" i="6" a="1"/>
  <c r="AP74" i="6" s="1"/>
  <c r="U78" i="6" a="1"/>
  <c r="U78" i="6" s="1"/>
  <c r="AJ82" i="6" a="1"/>
  <c r="AJ82" i="6" s="1"/>
  <c r="AS83" i="6" a="1"/>
  <c r="AS83" i="6" s="1"/>
  <c r="L85" i="6" a="1"/>
  <c r="L85" i="6" s="1"/>
  <c r="AB86" i="6" a="1"/>
  <c r="AB86" i="6" s="1"/>
  <c r="AR87" i="6" a="1"/>
  <c r="AR87" i="6" s="1"/>
  <c r="L89" i="6" a="1"/>
  <c r="L89" i="6" s="1"/>
  <c r="AB90" i="6" a="1"/>
  <c r="AB90" i="6" s="1"/>
  <c r="AR91" i="6" a="1"/>
  <c r="AR91" i="6" s="1"/>
  <c r="L93" i="6" a="1"/>
  <c r="L93" i="6" s="1"/>
  <c r="S94" i="6" a="1"/>
  <c r="S94" i="6" s="1"/>
  <c r="AY94" i="6" a="1"/>
  <c r="AY94" i="6" s="1"/>
  <c r="AI95" i="6" a="1"/>
  <c r="AI95" i="6" s="1"/>
  <c r="S96" i="6" a="1"/>
  <c r="S96" i="6" s="1"/>
  <c r="AY96" i="6" a="1"/>
  <c r="AY96" i="6" s="1"/>
  <c r="AI97" i="6" a="1"/>
  <c r="AI97" i="6" s="1"/>
  <c r="S98" i="6" a="1"/>
  <c r="S98" i="6" s="1"/>
  <c r="AY98" i="6" a="1"/>
  <c r="AY98" i="6" s="1"/>
  <c r="AI99" i="6" a="1"/>
  <c r="AI99" i="6" s="1"/>
  <c r="N100" i="6" a="1"/>
  <c r="N100" i="6" s="1"/>
  <c r="AD100" i="6" a="1"/>
  <c r="AD100" i="6" s="1"/>
  <c r="AT100" i="6" a="1"/>
  <c r="AT100" i="6" s="1"/>
  <c r="AD101" i="6" a="1"/>
  <c r="AD101" i="6" s="1"/>
  <c r="AH101" i="6" a="1"/>
  <c r="AH101" i="6" s="1"/>
  <c r="AL101" i="6" a="1"/>
  <c r="AL101" i="6" s="1"/>
  <c r="AP101" i="6" a="1"/>
  <c r="AP101" i="6" s="1"/>
  <c r="AT101" i="6" a="1"/>
  <c r="AT101" i="6" s="1"/>
  <c r="AX101" i="6" a="1"/>
  <c r="AX101" i="6" s="1"/>
  <c r="F102" i="6" a="1"/>
  <c r="F102" i="6" s="1"/>
  <c r="J102" i="6" a="1"/>
  <c r="J102" i="6" s="1"/>
  <c r="N102" i="6" a="1"/>
  <c r="N102" i="6" s="1"/>
  <c r="R102" i="6" a="1"/>
  <c r="R102" i="6" s="1"/>
  <c r="V102" i="6" a="1"/>
  <c r="V102" i="6" s="1"/>
  <c r="Z102" i="6" a="1"/>
  <c r="Z102" i="6" s="1"/>
  <c r="AD102" i="6" a="1"/>
  <c r="AD102" i="6" s="1"/>
  <c r="AH102" i="6" a="1"/>
  <c r="AH102" i="6" s="1"/>
  <c r="AL102" i="6" a="1"/>
  <c r="AL102" i="6" s="1"/>
  <c r="AP102" i="6" a="1"/>
  <c r="AP102" i="6" s="1"/>
  <c r="AT102" i="6" a="1"/>
  <c r="AT102" i="6" s="1"/>
  <c r="AX102" i="6" a="1"/>
  <c r="AX102" i="6" s="1"/>
  <c r="F103" i="6" a="1"/>
  <c r="F103" i="6" s="1"/>
  <c r="J103" i="6" a="1"/>
  <c r="J103" i="6" s="1"/>
  <c r="N103" i="6" a="1"/>
  <c r="N103" i="6" s="1"/>
  <c r="R103" i="6" a="1"/>
  <c r="R103" i="6" s="1"/>
  <c r="V103" i="6" a="1"/>
  <c r="V103" i="6" s="1"/>
  <c r="Z103" i="6" a="1"/>
  <c r="Z103" i="6" s="1"/>
  <c r="AD103" i="6" a="1"/>
  <c r="AD103" i="6" s="1"/>
  <c r="AH103" i="6" a="1"/>
  <c r="AH103" i="6" s="1"/>
  <c r="AL103" i="6" a="1"/>
  <c r="AL103" i="6" s="1"/>
  <c r="AP103" i="6" a="1"/>
  <c r="AP103" i="6" s="1"/>
  <c r="AT103" i="6" a="1"/>
  <c r="AT103" i="6" s="1"/>
  <c r="AX103" i="6" a="1"/>
  <c r="AX103" i="6" s="1"/>
  <c r="F104" i="6" a="1"/>
  <c r="F104" i="6" s="1"/>
  <c r="J104" i="6" a="1"/>
  <c r="J104" i="6" s="1"/>
  <c r="N104" i="6" a="1"/>
  <c r="N104" i="6" s="1"/>
  <c r="R104" i="6" a="1"/>
  <c r="R104" i="6" s="1"/>
  <c r="V104" i="6" a="1"/>
  <c r="V104" i="6" s="1"/>
  <c r="Z104" i="6" a="1"/>
  <c r="Z104" i="6" s="1"/>
  <c r="AD104" i="6" a="1"/>
  <c r="AD104" i="6" s="1"/>
  <c r="AH104" i="6" a="1"/>
  <c r="AH104" i="6" s="1"/>
  <c r="AL104" i="6" a="1"/>
  <c r="AL104" i="6" s="1"/>
  <c r="AP104" i="6" a="1"/>
  <c r="AP104" i="6" s="1"/>
  <c r="AT104" i="6" a="1"/>
  <c r="AT104" i="6" s="1"/>
  <c r="AX104" i="6" a="1"/>
  <c r="AX104" i="6" s="1"/>
  <c r="F105" i="6" a="1"/>
  <c r="F105" i="6" s="1"/>
  <c r="J105" i="6" a="1"/>
  <c r="J105" i="6" s="1"/>
  <c r="N105" i="6" a="1"/>
  <c r="N105" i="6" s="1"/>
  <c r="R105" i="6" a="1"/>
  <c r="R105" i="6" s="1"/>
  <c r="V105" i="6" a="1"/>
  <c r="V105" i="6" s="1"/>
  <c r="Z105" i="6" a="1"/>
  <c r="Z105" i="6" s="1"/>
  <c r="AD105" i="6" a="1"/>
  <c r="AD105" i="6" s="1"/>
  <c r="AH105" i="6" a="1"/>
  <c r="AH105" i="6" s="1"/>
  <c r="AL105" i="6" a="1"/>
  <c r="AL105" i="6" s="1"/>
  <c r="AP105" i="6" a="1"/>
  <c r="AP105" i="6" s="1"/>
  <c r="AY105" i="6" a="1"/>
  <c r="AY105" i="6" s="1"/>
  <c r="H106" i="6" a="1"/>
  <c r="H106" i="6" s="1"/>
  <c r="Q106" i="6" a="1"/>
  <c r="Q106" i="6" s="1"/>
  <c r="Z106" i="6" a="1"/>
  <c r="Z106" i="6" s="1"/>
  <c r="AI106" i="6" a="1"/>
  <c r="AI106" i="6" s="1"/>
  <c r="AN106" i="6" a="1"/>
  <c r="AN106" i="6" s="1"/>
  <c r="AW106" i="6" a="1"/>
  <c r="AW106" i="6" s="1"/>
  <c r="J107" i="6" a="1"/>
  <c r="J107" i="6" s="1"/>
  <c r="S107" i="6" a="1"/>
  <c r="S107" i="6" s="1"/>
  <c r="X107" i="6" a="1"/>
  <c r="X107" i="6" s="1"/>
  <c r="AG107" i="6" a="1"/>
  <c r="AG107" i="6" s="1"/>
  <c r="AP107" i="6" a="1"/>
  <c r="AP107" i="6" s="1"/>
  <c r="AY107" i="6" a="1"/>
  <c r="AY107" i="6" s="1"/>
  <c r="H108" i="6" a="1"/>
  <c r="H108" i="6" s="1"/>
  <c r="Q108" i="6" a="1"/>
  <c r="Q108" i="6" s="1"/>
  <c r="Z108" i="6" a="1"/>
  <c r="Z108" i="6" s="1"/>
  <c r="AI108" i="6" a="1"/>
  <c r="AI108" i="6" s="1"/>
  <c r="AN108" i="6" a="1"/>
  <c r="AN108" i="6" s="1"/>
  <c r="AW108" i="6" a="1"/>
  <c r="AW108" i="6" s="1"/>
  <c r="J109" i="6" a="1"/>
  <c r="J109" i="6" s="1"/>
  <c r="S109" i="6" a="1"/>
  <c r="S109" i="6" s="1"/>
  <c r="X109" i="6" a="1"/>
  <c r="X109" i="6" s="1"/>
  <c r="AG109" i="6" a="1"/>
  <c r="AG109" i="6" s="1"/>
  <c r="AP109" i="6" a="1"/>
  <c r="AP109" i="6" s="1"/>
  <c r="AY109" i="6" a="1"/>
  <c r="AY109" i="6" s="1"/>
  <c r="I110" i="6" a="1"/>
  <c r="I110" i="6" s="1"/>
  <c r="N110" i="6" a="1"/>
  <c r="N110" i="6" s="1"/>
  <c r="S110" i="6" a="1"/>
  <c r="S110" i="6" s="1"/>
  <c r="Y110" i="6" a="1"/>
  <c r="Y110" i="6" s="1"/>
  <c r="AD110" i="6" a="1"/>
  <c r="AD110" i="6" s="1"/>
  <c r="AI110" i="6" a="1"/>
  <c r="AI110" i="6" s="1"/>
  <c r="AO110" i="6" a="1"/>
  <c r="AO110" i="6" s="1"/>
  <c r="AZ110" i="6" a="1"/>
  <c r="AZ110" i="6" s="1"/>
  <c r="J111" i="6" a="1"/>
  <c r="J111" i="6" s="1"/>
  <c r="O111" i="6" a="1"/>
  <c r="O111" i="6" s="1"/>
  <c r="U111" i="6" a="1"/>
  <c r="U111" i="6" s="1"/>
  <c r="AF111" i="6" a="1"/>
  <c r="AF111" i="6" s="1"/>
  <c r="AQ111" i="6" a="1"/>
  <c r="AQ111" i="6" s="1"/>
  <c r="AW111" i="6" a="1"/>
  <c r="AW111" i="6" s="1"/>
  <c r="F112" i="6" a="1"/>
  <c r="F112" i="6" s="1"/>
  <c r="L112" i="6" a="1"/>
  <c r="L112" i="6" s="1"/>
  <c r="AC112" i="6" a="1"/>
  <c r="AC112" i="6" s="1"/>
  <c r="AN112" i="6" a="1"/>
  <c r="AN112" i="6" s="1"/>
  <c r="AT112" i="6" a="1"/>
  <c r="AT112" i="6" s="1"/>
  <c r="AZ112" i="6" a="1"/>
  <c r="AZ112" i="6" s="1"/>
  <c r="J113" i="6" a="1"/>
  <c r="J113" i="6" s="1"/>
  <c r="P113" i="6" a="1"/>
  <c r="P113" i="6" s="1"/>
  <c r="AA113" i="6" a="1"/>
  <c r="AA113" i="6" s="1"/>
  <c r="AS113" i="6" a="1"/>
  <c r="AS113" i="6" s="1"/>
  <c r="H114" i="6" a="1"/>
  <c r="H114" i="6" s="1"/>
  <c r="N114" i="6" a="1"/>
  <c r="N114" i="6" s="1"/>
  <c r="T114" i="6" a="1"/>
  <c r="T114" i="6" s="1"/>
  <c r="Z114" i="6" a="1"/>
  <c r="Z114" i="6" s="1"/>
  <c r="AF114" i="6" a="1"/>
  <c r="AF114" i="6" s="1"/>
  <c r="AQ114" i="6" a="1"/>
  <c r="AQ114" i="6" s="1"/>
  <c r="AL55" i="6" a="1"/>
  <c r="AL55" i="6" s="1"/>
  <c r="AE66" i="6" a="1"/>
  <c r="AE66" i="6" s="1"/>
  <c r="T71" i="6" a="1"/>
  <c r="T71" i="6" s="1"/>
  <c r="P75" i="6" a="1"/>
  <c r="P75" i="6" s="1"/>
  <c r="AP78" i="6" a="1"/>
  <c r="AP78" i="6" s="1"/>
  <c r="AQ82" i="6" a="1"/>
  <c r="AQ82" i="6" s="1"/>
  <c r="AZ83" i="6" a="1"/>
  <c r="AZ83" i="6" s="1"/>
  <c r="T85" i="6" a="1"/>
  <c r="T85" i="6" s="1"/>
  <c r="AJ86" i="6" a="1"/>
  <c r="AJ86" i="6" s="1"/>
  <c r="AZ87" i="6" a="1"/>
  <c r="AZ87" i="6" s="1"/>
  <c r="T89" i="6" a="1"/>
  <c r="T89" i="6" s="1"/>
  <c r="AJ90" i="6" a="1"/>
  <c r="AJ90" i="6" s="1"/>
  <c r="AZ91" i="6" a="1"/>
  <c r="AZ91" i="6" s="1"/>
  <c r="T93" i="6" a="1"/>
  <c r="T93" i="6" s="1"/>
  <c r="T94" i="6" a="1"/>
  <c r="T94" i="6" s="1"/>
  <c r="AZ94" i="6" a="1"/>
  <c r="AZ94" i="6" s="1"/>
  <c r="AJ95" i="6" a="1"/>
  <c r="AJ95" i="6" s="1"/>
  <c r="T96" i="6" a="1"/>
  <c r="T96" i="6" s="1"/>
  <c r="AZ96" i="6" a="1"/>
  <c r="AZ96" i="6" s="1"/>
  <c r="AJ97" i="6" a="1"/>
  <c r="AJ97" i="6" s="1"/>
  <c r="T98" i="6" a="1"/>
  <c r="T98" i="6" s="1"/>
  <c r="AZ98" i="6" a="1"/>
  <c r="AZ98" i="6" s="1"/>
  <c r="AJ99" i="6" a="1"/>
  <c r="AJ99" i="6" s="1"/>
  <c r="P100" i="6" a="1"/>
  <c r="P100" i="6" s="1"/>
  <c r="AF100" i="6" a="1"/>
  <c r="AF100" i="6" s="1"/>
  <c r="AV100" i="6" a="1"/>
  <c r="AV100" i="6" s="1"/>
  <c r="Z101" i="6" a="1"/>
  <c r="Z101" i="6" s="1"/>
  <c r="AU105" i="6" a="1"/>
  <c r="AU105" i="6" s="1"/>
  <c r="AZ105" i="6" a="1"/>
  <c r="AZ105" i="6" s="1"/>
  <c r="M106" i="6" a="1"/>
  <c r="M106" i="6" s="1"/>
  <c r="V106" i="6" a="1"/>
  <c r="V106" i="6" s="1"/>
  <c r="AE106" i="6" a="1"/>
  <c r="AE106" i="6" s="1"/>
  <c r="AJ106" i="6" a="1"/>
  <c r="AJ106" i="6" s="1"/>
  <c r="AS106" i="6" a="1"/>
  <c r="AS106" i="6" s="1"/>
  <c r="F107" i="6" a="1"/>
  <c r="F107" i="6" s="1"/>
  <c r="O107" i="6" a="1"/>
  <c r="O107" i="6" s="1"/>
  <c r="T107" i="6" a="1"/>
  <c r="T107" i="6" s="1"/>
  <c r="AC107" i="6" a="1"/>
  <c r="AC107" i="6" s="1"/>
  <c r="AL107" i="6" a="1"/>
  <c r="AL107" i="6" s="1"/>
  <c r="AU107" i="6" a="1"/>
  <c r="AU107" i="6" s="1"/>
  <c r="AZ107" i="6" a="1"/>
  <c r="AZ107" i="6" s="1"/>
  <c r="M108" i="6" a="1"/>
  <c r="M108" i="6" s="1"/>
  <c r="V108" i="6" a="1"/>
  <c r="V108" i="6" s="1"/>
  <c r="AE108" i="6" a="1"/>
  <c r="AE108" i="6" s="1"/>
  <c r="AJ108" i="6" a="1"/>
  <c r="AJ108" i="6" s="1"/>
  <c r="AS108" i="6" a="1"/>
  <c r="AS108" i="6" s="1"/>
  <c r="F109" i="6" a="1"/>
  <c r="F109" i="6" s="1"/>
  <c r="O109" i="6" a="1"/>
  <c r="O109" i="6" s="1"/>
  <c r="T109" i="6" a="1"/>
  <c r="T109" i="6" s="1"/>
  <c r="AC109" i="6" a="1"/>
  <c r="AC109" i="6" s="1"/>
  <c r="AL109" i="6" a="1"/>
  <c r="AL109" i="6" s="1"/>
  <c r="AU109" i="6" a="1"/>
  <c r="AU109" i="6" s="1"/>
  <c r="AZ109" i="6" a="1"/>
  <c r="AZ109" i="6" s="1"/>
  <c r="T110" i="6" a="1"/>
  <c r="T110" i="6" s="1"/>
  <c r="AJ110" i="6" a="1"/>
  <c r="AJ110" i="6" s="1"/>
  <c r="AP110" i="6" a="1"/>
  <c r="AP110" i="6" s="1"/>
  <c r="AU110" i="6" a="1"/>
  <c r="AU110" i="6" s="1"/>
  <c r="E111" i="6" a="1"/>
  <c r="E111" i="6" s="1"/>
  <c r="P111" i="6" a="1"/>
  <c r="P111" i="6" s="1"/>
  <c r="AA111" i="6" a="1"/>
  <c r="AA111" i="6" s="1"/>
  <c r="AG111" i="6" a="1"/>
  <c r="AG111" i="6" s="1"/>
  <c r="AL111" i="6" a="1"/>
  <c r="AL111" i="6" s="1"/>
  <c r="AR111" i="6" a="1"/>
  <c r="AR111" i="6" s="1"/>
  <c r="M112" i="6" a="1"/>
  <c r="M112" i="6" s="1"/>
  <c r="R112" i="6" a="1"/>
  <c r="R112" i="6" s="1"/>
  <c r="W112" i="6" a="1"/>
  <c r="W112" i="6" s="1"/>
  <c r="AI112" i="6" a="1"/>
  <c r="AI112" i="6" s="1"/>
  <c r="AO112" i="6" a="1"/>
  <c r="AO112" i="6" s="1"/>
  <c r="AU112" i="6" a="1"/>
  <c r="AU112" i="6" s="1"/>
  <c r="E113" i="6" a="1"/>
  <c r="E113" i="6" s="1"/>
  <c r="Q113" i="6" a="1"/>
  <c r="Q113" i="6" s="1"/>
  <c r="V113" i="6" a="1"/>
  <c r="V113" i="6" s="1"/>
  <c r="AB113" i="6" a="1"/>
  <c r="AB113" i="6" s="1"/>
  <c r="AH113" i="6" a="1"/>
  <c r="AH113" i="6" s="1"/>
  <c r="AM113" i="6" a="1"/>
  <c r="AM113" i="6" s="1"/>
  <c r="AY113" i="6" a="1"/>
  <c r="AY113" i="6" s="1"/>
  <c r="I114" i="6" a="1"/>
  <c r="I114" i="6" s="1"/>
  <c r="O114" i="6" a="1"/>
  <c r="O114" i="6" s="1"/>
  <c r="U114" i="6" a="1"/>
  <c r="U114" i="6" s="1"/>
  <c r="AG114" i="6" a="1"/>
  <c r="AG114" i="6" s="1"/>
  <c r="AL114" i="6" a="1"/>
  <c r="AL114" i="6" s="1"/>
  <c r="AR114" i="6" a="1"/>
  <c r="AR114" i="6" s="1"/>
  <c r="AX114" i="6" a="1"/>
  <c r="AX114" i="6" s="1"/>
  <c r="G115" i="6" a="1"/>
  <c r="G115" i="6" s="1"/>
  <c r="AR59" i="6" a="1"/>
  <c r="AR59" i="6" s="1"/>
  <c r="AN67" i="6" a="1"/>
  <c r="AN67" i="6" s="1"/>
  <c r="J76" i="6" a="1"/>
  <c r="J76" i="6" s="1"/>
  <c r="AL79" i="6" a="1"/>
  <c r="AL79" i="6" s="1"/>
  <c r="AW81" i="6" a="1"/>
  <c r="AW81" i="6" s="1"/>
  <c r="I83" i="6" a="1"/>
  <c r="I83" i="6" s="1"/>
  <c r="T84" i="6" a="1"/>
  <c r="T84" i="6" s="1"/>
  <c r="AJ85" i="6" a="1"/>
  <c r="AJ85" i="6" s="1"/>
  <c r="AZ86" i="6" a="1"/>
  <c r="AZ86" i="6" s="1"/>
  <c r="T88" i="6" a="1"/>
  <c r="T88" i="6" s="1"/>
  <c r="AJ89" i="6" a="1"/>
  <c r="AJ89" i="6" s="1"/>
  <c r="AZ90" i="6" a="1"/>
  <c r="AZ90" i="6" s="1"/>
  <c r="T92" i="6" a="1"/>
  <c r="T92" i="6" s="1"/>
  <c r="AJ93" i="6" a="1"/>
  <c r="AJ93" i="6" s="1"/>
  <c r="AB94" i="6" a="1"/>
  <c r="AB94" i="6" s="1"/>
  <c r="L95" i="6" a="1"/>
  <c r="L95" i="6" s="1"/>
  <c r="AR95" i="6" a="1"/>
  <c r="AR95" i="6" s="1"/>
  <c r="AB96" i="6" a="1"/>
  <c r="AB96" i="6" s="1"/>
  <c r="L97" i="6" a="1"/>
  <c r="L97" i="6" s="1"/>
  <c r="AR97" i="6" a="1"/>
  <c r="AR97" i="6" s="1"/>
  <c r="AB98" i="6" a="1"/>
  <c r="AB98" i="6" s="1"/>
  <c r="L99" i="6" a="1"/>
  <c r="L99" i="6" s="1"/>
  <c r="AR99" i="6" a="1"/>
  <c r="AR99" i="6" s="1"/>
  <c r="T100" i="6" a="1"/>
  <c r="T100" i="6" s="1"/>
  <c r="AJ100" i="6" a="1"/>
  <c r="AJ100" i="6" s="1"/>
  <c r="AZ100" i="6" a="1"/>
  <c r="AZ100" i="6" s="1"/>
  <c r="AA101" i="6" a="1"/>
  <c r="AA101" i="6" s="1"/>
  <c r="AR105" i="6" a="1"/>
  <c r="AR105" i="6" s="1"/>
  <c r="E106" i="6" a="1"/>
  <c r="E106" i="6" s="1"/>
  <c r="N106" i="6" a="1"/>
  <c r="N106" i="6" s="1"/>
  <c r="W106" i="6" a="1"/>
  <c r="W106" i="6" s="1"/>
  <c r="AB106" i="6" a="1"/>
  <c r="AB106" i="6" s="1"/>
  <c r="AK106" i="6" a="1"/>
  <c r="AK106" i="6" s="1"/>
  <c r="AT106" i="6" a="1"/>
  <c r="AT106" i="6" s="1"/>
  <c r="G107" i="6" a="1"/>
  <c r="G107" i="6" s="1"/>
  <c r="L107" i="6" a="1"/>
  <c r="L107" i="6" s="1"/>
  <c r="U107" i="6" a="1"/>
  <c r="U107" i="6" s="1"/>
  <c r="AD107" i="6" a="1"/>
  <c r="AD107" i="6" s="1"/>
  <c r="AM107" i="6" a="1"/>
  <c r="AM107" i="6" s="1"/>
  <c r="AR107" i="6" a="1"/>
  <c r="AR107" i="6" s="1"/>
  <c r="E108" i="6" a="1"/>
  <c r="E108" i="6" s="1"/>
  <c r="N108" i="6" a="1"/>
  <c r="N108" i="6" s="1"/>
  <c r="W108" i="6" a="1"/>
  <c r="W108" i="6" s="1"/>
  <c r="AB108" i="6" a="1"/>
  <c r="AB108" i="6" s="1"/>
  <c r="AK108" i="6" a="1"/>
  <c r="AK108" i="6" s="1"/>
  <c r="AT108" i="6" a="1"/>
  <c r="AT108" i="6" s="1"/>
  <c r="G109" i="6" a="1"/>
  <c r="G109" i="6" s="1"/>
  <c r="L109" i="6" a="1"/>
  <c r="L109" i="6" s="1"/>
  <c r="U109" i="6" a="1"/>
  <c r="U109" i="6" s="1"/>
  <c r="AD109" i="6" a="1"/>
  <c r="AD109" i="6" s="1"/>
  <c r="AM109" i="6" a="1"/>
  <c r="AM109" i="6" s="1"/>
  <c r="AR109" i="6" a="1"/>
  <c r="AR109" i="6" s="1"/>
  <c r="P110" i="6" a="1"/>
  <c r="P110" i="6" s="1"/>
  <c r="AF110" i="6" a="1"/>
  <c r="AF110" i="6" s="1"/>
  <c r="AQ110" i="6" a="1"/>
  <c r="AQ110" i="6" s="1"/>
  <c r="AW110" i="6" a="1"/>
  <c r="AW110" i="6" s="1"/>
  <c r="F111" i="6" a="1"/>
  <c r="F111" i="6" s="1"/>
  <c r="L111" i="6" a="1"/>
  <c r="L111" i="6" s="1"/>
  <c r="AC111" i="6" a="1"/>
  <c r="AC111" i="6" s="1"/>
  <c r="AH111" i="6" a="1"/>
  <c r="AH111" i="6" s="1"/>
  <c r="AM111" i="6" a="1"/>
  <c r="AM111" i="6" s="1"/>
  <c r="H112" i="6" a="1"/>
  <c r="H112" i="6" s="1"/>
  <c r="N112" i="6" a="1"/>
  <c r="N112" i="6" s="1"/>
  <c r="S112" i="6" a="1"/>
  <c r="S112" i="6" s="1"/>
  <c r="Y112" i="6" a="1"/>
  <c r="Y112" i="6" s="1"/>
  <c r="AE112" i="6" a="1"/>
  <c r="AE112" i="6" s="1"/>
  <c r="AK112" i="6" a="1"/>
  <c r="AK112" i="6" s="1"/>
  <c r="AW112" i="6" a="1"/>
  <c r="AW112" i="6" s="1"/>
  <c r="F113" i="6" a="1"/>
  <c r="F113" i="6" s="1"/>
  <c r="L113" i="6" a="1"/>
  <c r="L113" i="6" s="1"/>
  <c r="R113" i="6" a="1"/>
  <c r="R113" i="6" s="1"/>
  <c r="W113" i="6" a="1"/>
  <c r="W113" i="6" s="1"/>
  <c r="AI113" i="6" a="1"/>
  <c r="AI113" i="6" s="1"/>
  <c r="AO113" i="6" a="1"/>
  <c r="AO113" i="6" s="1"/>
  <c r="AU113" i="6" a="1"/>
  <c r="AU113" i="6" s="1"/>
  <c r="E114" i="6" a="1"/>
  <c r="E114" i="6" s="1"/>
  <c r="Q114" i="6" a="1"/>
  <c r="Q114" i="6" s="1"/>
  <c r="V114" i="6" a="1"/>
  <c r="V114" i="6" s="1"/>
  <c r="AB114" i="6" a="1"/>
  <c r="AB114" i="6" s="1"/>
  <c r="AH114" i="6" a="1"/>
  <c r="AH114" i="6" s="1"/>
  <c r="AM114" i="6" a="1"/>
  <c r="AM114" i="6" s="1"/>
  <c r="AY114" i="6" a="1"/>
  <c r="AY114" i="6" s="1"/>
  <c r="I115" i="6" a="1"/>
  <c r="I115" i="6" s="1"/>
  <c r="O115" i="6" a="1"/>
  <c r="O115" i="6" s="1"/>
  <c r="AW71" i="6" a="1"/>
  <c r="AW71" i="6" s="1"/>
  <c r="L88" i="6" a="1"/>
  <c r="L88" i="6" s="1"/>
  <c r="AA96" i="6" a="1"/>
  <c r="AA96" i="6" s="1"/>
  <c r="AY100" i="6" a="1"/>
  <c r="AY100" i="6" s="1"/>
  <c r="AU101" i="6" a="1"/>
  <c r="AU101" i="6" s="1"/>
  <c r="AE102" i="6" a="1"/>
  <c r="AE102" i="6" s="1"/>
  <c r="O103" i="6" a="1"/>
  <c r="O103" i="6" s="1"/>
  <c r="AU103" i="6" a="1"/>
  <c r="AU103" i="6" s="1"/>
  <c r="AE104" i="6" a="1"/>
  <c r="AE104" i="6" s="1"/>
  <c r="O105" i="6" a="1"/>
  <c r="O105" i="6" s="1"/>
  <c r="AV105" i="6" a="1"/>
  <c r="AV105" i="6" s="1"/>
  <c r="Y107" i="6" a="1"/>
  <c r="Y107" i="6" s="1"/>
  <c r="AG108" i="6" a="1"/>
  <c r="AG108" i="6" s="1"/>
  <c r="AY108" i="6" a="1"/>
  <c r="AY108" i="6" s="1"/>
  <c r="AN109" i="6" a="1"/>
  <c r="AN109" i="6" s="1"/>
  <c r="K110" i="6" a="1"/>
  <c r="K110" i="6" s="1"/>
  <c r="AG110" i="6" a="1"/>
  <c r="AG110" i="6" s="1"/>
  <c r="V111" i="6" a="1"/>
  <c r="V111" i="6" s="1"/>
  <c r="AK111" i="6" a="1"/>
  <c r="AK111" i="6" s="1"/>
  <c r="AY111" i="6" a="1"/>
  <c r="AY111" i="6" s="1"/>
  <c r="AH112" i="6" a="1"/>
  <c r="AH112" i="6" s="1"/>
  <c r="AG113" i="6" a="1"/>
  <c r="AG113" i="6" s="1"/>
  <c r="AV113" i="6" a="1"/>
  <c r="AV113" i="6" s="1"/>
  <c r="P114" i="6" a="1"/>
  <c r="P114" i="6" s="1"/>
  <c r="AE114" i="6" a="1"/>
  <c r="AE114" i="6" s="1"/>
  <c r="AT114" i="6" a="1"/>
  <c r="AT114" i="6" s="1"/>
  <c r="M115" i="6" a="1"/>
  <c r="M115" i="6" s="1"/>
  <c r="T115" i="6" a="1"/>
  <c r="T115" i="6" s="1"/>
  <c r="AG115" i="6" a="1"/>
  <c r="AG115" i="6" s="1"/>
  <c r="AS115" i="6" a="1"/>
  <c r="AS115" i="6" s="1"/>
  <c r="H116" i="6" a="1"/>
  <c r="H116" i="6" s="1"/>
  <c r="O116" i="6" a="1"/>
  <c r="O116" i="6" s="1"/>
  <c r="U116" i="6" a="1"/>
  <c r="U116" i="6" s="1"/>
  <c r="AA116" i="6" a="1"/>
  <c r="AA116" i="6" s="1"/>
  <c r="AM116" i="6" a="1"/>
  <c r="AM116" i="6" s="1"/>
  <c r="AY116" i="6" a="1"/>
  <c r="AY116" i="6" s="1"/>
  <c r="J117" i="6" a="1"/>
  <c r="J117" i="6" s="1"/>
  <c r="P117" i="6" a="1"/>
  <c r="P117" i="6" s="1"/>
  <c r="AB117" i="6" a="1"/>
  <c r="AB117" i="6" s="1"/>
  <c r="AH117" i="6" a="1"/>
  <c r="AH117" i="6" s="1"/>
  <c r="AN117" i="6" a="1"/>
  <c r="AN117" i="6" s="1"/>
  <c r="AT117" i="6" a="1"/>
  <c r="AT117" i="6" s="1"/>
  <c r="AZ117" i="6" a="1"/>
  <c r="AZ117" i="6" s="1"/>
  <c r="Q118" i="6" a="1"/>
  <c r="Q118" i="6" s="1"/>
  <c r="AB118" i="6" a="1"/>
  <c r="AB118" i="6" s="1"/>
  <c r="AL118" i="6" a="1"/>
  <c r="AL118" i="6" s="1"/>
  <c r="AS118" i="6" a="1"/>
  <c r="AS118" i="6" s="1"/>
  <c r="AX118" i="6" a="1"/>
  <c r="AX118" i="6" s="1"/>
  <c r="H119" i="6" a="1"/>
  <c r="H119" i="6" s="1"/>
  <c r="M119" i="6" a="1"/>
  <c r="M119" i="6" s="1"/>
  <c r="S119" i="6" a="1"/>
  <c r="S119" i="6" s="1"/>
  <c r="Y119" i="6" a="1"/>
  <c r="Y119" i="6" s="1"/>
  <c r="AD119" i="6" a="1"/>
  <c r="AD119" i="6" s="1"/>
  <c r="AJ119" i="6" a="1"/>
  <c r="AJ119" i="6" s="1"/>
  <c r="AO119" i="6" a="1"/>
  <c r="AO119" i="6" s="1"/>
  <c r="AU119" i="6" a="1"/>
  <c r="AU119" i="6" s="1"/>
  <c r="E120" i="6" a="1"/>
  <c r="E120" i="6" s="1"/>
  <c r="Q120" i="6" a="1"/>
  <c r="Q120" i="6" s="1"/>
  <c r="AC120" i="6" a="1"/>
  <c r="AC120" i="6" s="1"/>
  <c r="AI120" i="6" a="1"/>
  <c r="AI120" i="6" s="1"/>
  <c r="AO120" i="6" a="1"/>
  <c r="AO120" i="6" s="1"/>
  <c r="AU120" i="6" a="1"/>
  <c r="AU120" i="6" s="1"/>
  <c r="K121" i="6" a="1"/>
  <c r="K121" i="6" s="1"/>
  <c r="R121" i="6" a="1"/>
  <c r="R121" i="6" s="1"/>
  <c r="W121" i="6" a="1"/>
  <c r="W121" i="6" s="1"/>
  <c r="AD121" i="6" a="1"/>
  <c r="AD121" i="6" s="1"/>
  <c r="AP81" i="6" a="1"/>
  <c r="AP81" i="6" s="1"/>
  <c r="L92" i="6" a="1"/>
  <c r="L92" i="6" s="1"/>
  <c r="AA98" i="6" a="1"/>
  <c r="AA98" i="6" s="1"/>
  <c r="K102" i="6" a="1"/>
  <c r="K102" i="6" s="1"/>
  <c r="AQ102" i="6" a="1"/>
  <c r="AQ102" i="6" s="1"/>
  <c r="AA103" i="6" a="1"/>
  <c r="AA103" i="6" s="1"/>
  <c r="K104" i="6" a="1"/>
  <c r="K104" i="6" s="1"/>
  <c r="AQ104" i="6" a="1"/>
  <c r="AQ104" i="6" s="1"/>
  <c r="AA105" i="6" a="1"/>
  <c r="AA105" i="6" s="1"/>
  <c r="AX106" i="6" a="1"/>
  <c r="AX106" i="6" s="1"/>
  <c r="AH107" i="6" a="1"/>
  <c r="AH107" i="6" s="1"/>
  <c r="AO108" i="6" a="1"/>
  <c r="AO108" i="6" s="1"/>
  <c r="K109" i="6" a="1"/>
  <c r="K109" i="6" s="1"/>
  <c r="AV109" i="6" a="1"/>
  <c r="AV109" i="6" s="1"/>
  <c r="U110" i="6" a="1"/>
  <c r="U110" i="6" s="1"/>
  <c r="M111" i="6" a="1"/>
  <c r="M111" i="6" s="1"/>
  <c r="AB111" i="6" a="1"/>
  <c r="AB111" i="6" s="1"/>
  <c r="I112" i="6" a="1"/>
  <c r="I112" i="6" s="1"/>
  <c r="X112" i="6" a="1"/>
  <c r="X112" i="6" s="1"/>
  <c r="AM112" i="6" a="1"/>
  <c r="AM112" i="6" s="1"/>
  <c r="AL113" i="6" a="1"/>
  <c r="AL113" i="6" s="1"/>
  <c r="AK114" i="6" a="1"/>
  <c r="AK114" i="6" s="1"/>
  <c r="AZ114" i="6" a="1"/>
  <c r="AZ114" i="6" s="1"/>
  <c r="P115" i="6" a="1"/>
  <c r="P115" i="6" s="1"/>
  <c r="AC115" i="6" a="1"/>
  <c r="AC115" i="6" s="1"/>
  <c r="AO115" i="6" a="1"/>
  <c r="AO115" i="6" s="1"/>
  <c r="AU115" i="6" a="1"/>
  <c r="AU115" i="6" s="1"/>
  <c r="E116" i="6" a="1"/>
  <c r="E116" i="6" s="1"/>
  <c r="K116" i="6" a="1"/>
  <c r="K116" i="6" s="1"/>
  <c r="W116" i="6" a="1"/>
  <c r="W116" i="6" s="1"/>
  <c r="AI116" i="6" a="1"/>
  <c r="AI116" i="6" s="1"/>
  <c r="AP116" i="6" a="1"/>
  <c r="AP116" i="6" s="1"/>
  <c r="AV116" i="6" a="1"/>
  <c r="AV116" i="6" s="1"/>
  <c r="F117" i="6" a="1"/>
  <c r="F117" i="6" s="1"/>
  <c r="L117" i="6" a="1"/>
  <c r="L117" i="6" s="1"/>
  <c r="R117" i="6" a="1"/>
  <c r="R117" i="6" s="1"/>
  <c r="W117" i="6" a="1"/>
  <c r="W117" i="6" s="1"/>
  <c r="AD117" i="6" a="1"/>
  <c r="AD117" i="6" s="1"/>
  <c r="AJ117" i="6" a="1"/>
  <c r="AJ117" i="6" s="1"/>
  <c r="AW117" i="6" a="1"/>
  <c r="AW117" i="6" s="1"/>
  <c r="M118" i="6" a="1"/>
  <c r="M118" i="6" s="1"/>
  <c r="AD118" i="6" a="1"/>
  <c r="AD118" i="6" s="1"/>
  <c r="AI118" i="6" a="1"/>
  <c r="AI118" i="6" s="1"/>
  <c r="AO118" i="6" a="1"/>
  <c r="AO118" i="6" s="1"/>
  <c r="E119" i="6" a="1"/>
  <c r="E119" i="6" s="1"/>
  <c r="P119" i="6" a="1"/>
  <c r="P119" i="6" s="1"/>
  <c r="U119" i="6" a="1"/>
  <c r="U119" i="6" s="1"/>
  <c r="AA119" i="6" a="1"/>
  <c r="AA119" i="6" s="1"/>
  <c r="AF119" i="6" a="1"/>
  <c r="AF119" i="6" s="1"/>
  <c r="AL119" i="6" a="1"/>
  <c r="AL119" i="6" s="1"/>
  <c r="AQ119" i="6" a="1"/>
  <c r="AQ119" i="6" s="1"/>
  <c r="M120" i="6" a="1"/>
  <c r="M120" i="6" s="1"/>
  <c r="S120" i="6" a="1"/>
  <c r="S120" i="6" s="1"/>
  <c r="Y120" i="6" a="1"/>
  <c r="Y120" i="6" s="1"/>
  <c r="AE120" i="6" a="1"/>
  <c r="AE120" i="6" s="1"/>
  <c r="AQ120" i="6" a="1"/>
  <c r="AQ120" i="6" s="1"/>
  <c r="AX120" i="6" a="1"/>
  <c r="AX120" i="6" s="1"/>
  <c r="G121" i="6" a="1"/>
  <c r="G121" i="6" s="1"/>
  <c r="N121" i="6" a="1"/>
  <c r="N121" i="6" s="1"/>
  <c r="T121" i="6" a="1"/>
  <c r="T121" i="6" s="1"/>
  <c r="Z121" i="6" a="1"/>
  <c r="Z121" i="6" s="1"/>
  <c r="AF121" i="6" a="1"/>
  <c r="AF121" i="6" s="1"/>
  <c r="AX82" i="6" a="1"/>
  <c r="AX82" i="6" s="1"/>
  <c r="AB93" i="6" a="1"/>
  <c r="AB93" i="6" s="1"/>
  <c r="K99" i="6" a="1"/>
  <c r="K99" i="6" s="1"/>
  <c r="AE101" i="6" a="1"/>
  <c r="AE101" i="6" s="1"/>
  <c r="O102" i="6" a="1"/>
  <c r="O102" i="6" s="1"/>
  <c r="AU102" i="6" a="1"/>
  <c r="AU102" i="6" s="1"/>
  <c r="AE103" i="6" a="1"/>
  <c r="AE103" i="6" s="1"/>
  <c r="O104" i="6" a="1"/>
  <c r="O104" i="6" s="1"/>
  <c r="AU104" i="6" a="1"/>
  <c r="AU104" i="6" s="1"/>
  <c r="AE105" i="6" a="1"/>
  <c r="AE105" i="6" s="1"/>
  <c r="R106" i="6" a="1"/>
  <c r="R106" i="6" s="1"/>
  <c r="AI107" i="6" a="1"/>
  <c r="AI107" i="6" s="1"/>
  <c r="X108" i="6" a="1"/>
  <c r="X108" i="6" s="1"/>
  <c r="AP108" i="6" a="1"/>
  <c r="AP108" i="6" s="1"/>
  <c r="AW109" i="6" a="1"/>
  <c r="AW109" i="6" s="1"/>
  <c r="V110" i="6" a="1"/>
  <c r="V110" i="6" s="1"/>
  <c r="AR110" i="6" a="1"/>
  <c r="AR110" i="6" s="1"/>
  <c r="AS111" i="6" a="1"/>
  <c r="AS111" i="6" s="1"/>
  <c r="K112" i="6" a="1"/>
  <c r="K112" i="6" s="1"/>
  <c r="Z112" i="6" a="1"/>
  <c r="Z112" i="6" s="1"/>
  <c r="AP112" i="6" a="1"/>
  <c r="AP112" i="6" s="1"/>
  <c r="I113" i="6" a="1"/>
  <c r="I113" i="6" s="1"/>
  <c r="X113" i="6" a="1"/>
  <c r="X113" i="6" s="1"/>
  <c r="AN113" i="6" a="1"/>
  <c r="AN113" i="6" s="1"/>
  <c r="G114" i="6" a="1"/>
  <c r="G114" i="6" s="1"/>
  <c r="F115" i="6" a="1"/>
  <c r="F115" i="6" s="1"/>
  <c r="Q115" i="6" a="1"/>
  <c r="Q115" i="6" s="1"/>
  <c r="W115" i="6" a="1"/>
  <c r="W115" i="6" s="1"/>
  <c r="AI115" i="6" a="1"/>
  <c r="AI115" i="6" s="1"/>
  <c r="AP115" i="6" a="1"/>
  <c r="AP115" i="6" s="1"/>
  <c r="AV115" i="6" a="1"/>
  <c r="AV115" i="6" s="1"/>
  <c r="L116" i="6" a="1"/>
  <c r="L116" i="6" s="1"/>
  <c r="R116" i="6" a="1"/>
  <c r="R116" i="6" s="1"/>
  <c r="X116" i="6" a="1"/>
  <c r="X116" i="6" s="1"/>
  <c r="AD116" i="6" a="1"/>
  <c r="AD116" i="6" s="1"/>
  <c r="AJ116" i="6" a="1"/>
  <c r="AJ116" i="6" s="1"/>
  <c r="AW116" i="6" a="1"/>
  <c r="AW116" i="6" s="1"/>
  <c r="M117" i="6" a="1"/>
  <c r="M117" i="6" s="1"/>
  <c r="X117" i="6" a="1"/>
  <c r="X117" i="6" s="1"/>
  <c r="AE117" i="6" a="1"/>
  <c r="AE117" i="6" s="1"/>
  <c r="AK117" i="6" a="1"/>
  <c r="AK117" i="6" s="1"/>
  <c r="AQ117" i="6" a="1"/>
  <c r="AQ117" i="6" s="1"/>
  <c r="G118" i="6" a="1"/>
  <c r="G118" i="6" s="1"/>
  <c r="S118" i="6" a="1"/>
  <c r="S118" i="6" s="1"/>
  <c r="Y118" i="6" a="1"/>
  <c r="Y118" i="6" s="1"/>
  <c r="AJ118" i="6" a="1"/>
  <c r="AJ118" i="6" s="1"/>
  <c r="AP118" i="6" a="1"/>
  <c r="AP118" i="6" s="1"/>
  <c r="AU118" i="6" a="1"/>
  <c r="AU118" i="6" s="1"/>
  <c r="J119" i="6" a="1"/>
  <c r="J119" i="6" s="1"/>
  <c r="Q119" i="6" a="1"/>
  <c r="Q119" i="6" s="1"/>
  <c r="AB119" i="6" a="1"/>
  <c r="AB119" i="6" s="1"/>
  <c r="AR119" i="6" a="1"/>
  <c r="AR119" i="6" s="1"/>
  <c r="AX119" i="6" a="1"/>
  <c r="AX119" i="6" s="1"/>
  <c r="G120" i="6" a="1"/>
  <c r="G120" i="6" s="1"/>
  <c r="N120" i="6" a="1"/>
  <c r="N120" i="6" s="1"/>
  <c r="T120" i="6" a="1"/>
  <c r="T120" i="6" s="1"/>
  <c r="Z120" i="6" a="1"/>
  <c r="Z120" i="6" s="1"/>
  <c r="AF120" i="6" a="1"/>
  <c r="AF120" i="6" s="1"/>
  <c r="AL120" i="6" a="1"/>
  <c r="AL120" i="6" s="1"/>
  <c r="AR120" i="6" a="1"/>
  <c r="AR120" i="6" s="1"/>
  <c r="H121" i="6" a="1"/>
  <c r="H121" i="6" s="1"/>
  <c r="U121" i="6" a="1"/>
  <c r="U121" i="6" s="1"/>
  <c r="AV57" i="6" a="1"/>
  <c r="AV57" i="6" s="1"/>
  <c r="AR90" i="6" a="1"/>
  <c r="AR90" i="6" s="1"/>
  <c r="AI100" i="6" a="1"/>
  <c r="AI100" i="6" s="1"/>
  <c r="S102" i="6" a="1"/>
  <c r="S102" i="6" s="1"/>
  <c r="S103" i="6" a="1"/>
  <c r="S103" i="6" s="1"/>
  <c r="W104" i="6" a="1"/>
  <c r="W104" i="6" s="1"/>
  <c r="W105" i="6" a="1"/>
  <c r="W105" i="6" s="1"/>
  <c r="AF106" i="6" a="1"/>
  <c r="AF106" i="6" s="1"/>
  <c r="R108" i="6" a="1"/>
  <c r="R108" i="6" s="1"/>
  <c r="Z109" i="6" a="1"/>
  <c r="Z109" i="6" s="1"/>
  <c r="J110" i="6" a="1"/>
  <c r="J110" i="6" s="1"/>
  <c r="AV110" i="6" a="1"/>
  <c r="AV110" i="6" s="1"/>
  <c r="W111" i="6" a="1"/>
  <c r="W111" i="6" s="1"/>
  <c r="AV111" i="6" a="1"/>
  <c r="AV111" i="6" s="1"/>
  <c r="V112" i="6" a="1"/>
  <c r="V112" i="6" s="1"/>
  <c r="AV112" i="6" a="1"/>
  <c r="AV112" i="6" s="1"/>
  <c r="AX113" i="6" a="1"/>
  <c r="AX113" i="6" s="1"/>
  <c r="AA114" i="6" a="1"/>
  <c r="AA114" i="6" s="1"/>
  <c r="S115" i="6" a="1"/>
  <c r="S115" i="6" s="1"/>
  <c r="AD115" i="6" a="1"/>
  <c r="AD115" i="6" s="1"/>
  <c r="AM115" i="6" a="1"/>
  <c r="AM115" i="6" s="1"/>
  <c r="J116" i="6" a="1"/>
  <c r="J116" i="6" s="1"/>
  <c r="T116" i="6" a="1"/>
  <c r="T116" i="6" s="1"/>
  <c r="AE116" i="6" a="1"/>
  <c r="AE116" i="6" s="1"/>
  <c r="AN116" i="6" a="1"/>
  <c r="AN116" i="6" s="1"/>
  <c r="AX116" i="6" a="1"/>
  <c r="AX116" i="6" s="1"/>
  <c r="K117" i="6" a="1"/>
  <c r="K117" i="6" s="1"/>
  <c r="U117" i="6" a="1"/>
  <c r="U117" i="6" s="1"/>
  <c r="AF117" i="6" a="1"/>
  <c r="AF117" i="6" s="1"/>
  <c r="AO117" i="6" a="1"/>
  <c r="AO117" i="6" s="1"/>
  <c r="L118" i="6" a="1"/>
  <c r="L118" i="6" s="1"/>
  <c r="V118" i="6" a="1"/>
  <c r="V118" i="6" s="1"/>
  <c r="AE118" i="6" a="1"/>
  <c r="AE118" i="6" s="1"/>
  <c r="AM118" i="6" a="1"/>
  <c r="AM118" i="6" s="1"/>
  <c r="I119" i="6" a="1"/>
  <c r="I119" i="6" s="1"/>
  <c r="AK119" i="6" a="1"/>
  <c r="AK119" i="6" s="1"/>
  <c r="AS119" i="6" a="1"/>
  <c r="AS119" i="6" s="1"/>
  <c r="F120" i="6" a="1"/>
  <c r="F120" i="6" s="1"/>
  <c r="P120" i="6" a="1"/>
  <c r="P120" i="6" s="1"/>
  <c r="AJ120" i="6" a="1"/>
  <c r="AJ120" i="6" s="1"/>
  <c r="AT120" i="6" a="1"/>
  <c r="AT120" i="6" s="1"/>
  <c r="Q121" i="6" a="1"/>
  <c r="Q121" i="6" s="1"/>
  <c r="AA121" i="6" a="1"/>
  <c r="AA121" i="6" s="1"/>
  <c r="AI121" i="6" a="1"/>
  <c r="AI121" i="6" s="1"/>
  <c r="AO121" i="6" a="1"/>
  <c r="AO121" i="6" s="1"/>
  <c r="AU121" i="6" a="1"/>
  <c r="AU121" i="6" s="1"/>
  <c r="K122" i="6" a="1"/>
  <c r="K122" i="6" s="1"/>
  <c r="R122" i="6" a="1"/>
  <c r="R122" i="6" s="1"/>
  <c r="W122" i="6" a="1"/>
  <c r="W122" i="6" s="1"/>
  <c r="AD122" i="6" a="1"/>
  <c r="AD122" i="6" s="1"/>
  <c r="AJ122" i="6" a="1"/>
  <c r="AJ122" i="6" s="1"/>
  <c r="AP122" i="6" a="1"/>
  <c r="AP122" i="6" s="1"/>
  <c r="AV122" i="6" a="1"/>
  <c r="AV122" i="6" s="1"/>
  <c r="F123" i="6" a="1"/>
  <c r="F123" i="6" s="1"/>
  <c r="L123" i="6" a="1"/>
  <c r="L123" i="6" s="1"/>
  <c r="X123" i="6" a="1"/>
  <c r="X123" i="6" s="1"/>
  <c r="AK123" i="6" a="1"/>
  <c r="AK123" i="6" s="1"/>
  <c r="AW123" i="6" a="1"/>
  <c r="AW123" i="6" s="1"/>
  <c r="M124" i="6" a="1"/>
  <c r="M124" i="6" s="1"/>
  <c r="S124" i="6" a="1"/>
  <c r="S124" i="6" s="1"/>
  <c r="Y124" i="6" a="1"/>
  <c r="Y124" i="6" s="1"/>
  <c r="AE124" i="6" a="1"/>
  <c r="AE124" i="6" s="1"/>
  <c r="AQ124" i="6" a="1"/>
  <c r="AQ124" i="6" s="1"/>
  <c r="AX124" i="6" a="1"/>
  <c r="AX124" i="6" s="1"/>
  <c r="G125" i="6" a="1"/>
  <c r="G125" i="6" s="1"/>
  <c r="N125" i="6" a="1"/>
  <c r="N125" i="6" s="1"/>
  <c r="T125" i="6" a="1"/>
  <c r="T125" i="6" s="1"/>
  <c r="Z125" i="6" a="1"/>
  <c r="Z125" i="6" s="1"/>
  <c r="AF125" i="6" a="1"/>
  <c r="AF125" i="6" s="1"/>
  <c r="AL125" i="6" a="1"/>
  <c r="AL125" i="6" s="1"/>
  <c r="AR125" i="6" a="1"/>
  <c r="AR125" i="6" s="1"/>
  <c r="H126" i="6" a="1"/>
  <c r="H126" i="6" s="1"/>
  <c r="U126" i="6" a="1"/>
  <c r="U126" i="6" s="1"/>
  <c r="AG126" i="6" a="1"/>
  <c r="AG126" i="6" s="1"/>
  <c r="AS126" i="6" a="1"/>
  <c r="AS126" i="6" s="1"/>
  <c r="AY126" i="6" a="1"/>
  <c r="AY126" i="6" s="1"/>
  <c r="I127" i="6" a="1"/>
  <c r="I127" i="6" s="1"/>
  <c r="P127" i="6" a="1"/>
  <c r="P127" i="6" s="1"/>
  <c r="W127" i="6" a="1"/>
  <c r="W127" i="6" s="1"/>
  <c r="AD127" i="6" a="1"/>
  <c r="AD127" i="6" s="1"/>
  <c r="AR127" i="6" a="1"/>
  <c r="AR127" i="6" s="1"/>
  <c r="AZ127" i="6" a="1"/>
  <c r="AZ127" i="6" s="1"/>
  <c r="R128" i="6" a="1"/>
  <c r="R128" i="6" s="1"/>
  <c r="Y128" i="6" a="1"/>
  <c r="Y128" i="6" s="1"/>
  <c r="AF128" i="6" a="1"/>
  <c r="AF128" i="6" s="1"/>
  <c r="AM128" i="6" a="1"/>
  <c r="AM128" i="6" s="1"/>
  <c r="AT128" i="6" a="1"/>
  <c r="AT128" i="6" s="1"/>
  <c r="L129" i="6" a="1"/>
  <c r="L129" i="6" s="1"/>
  <c r="T129" i="6" a="1"/>
  <c r="T129" i="6" s="1"/>
  <c r="AH129" i="6" a="1"/>
  <c r="AH129" i="6" s="1"/>
  <c r="AO129" i="6" a="1"/>
  <c r="AO129" i="6" s="1"/>
  <c r="AV129" i="6" a="1"/>
  <c r="AV129" i="6" s="1"/>
  <c r="G130" i="6" a="1"/>
  <c r="G130" i="6" s="1"/>
  <c r="N130" i="6" a="1"/>
  <c r="N130" i="6" s="1"/>
  <c r="AB130" i="6" a="1"/>
  <c r="AB130" i="6" s="1"/>
  <c r="AJ130" i="6" a="1"/>
  <c r="AJ130" i="6" s="1"/>
  <c r="AX130" i="6" a="1"/>
  <c r="AX130" i="6" s="1"/>
  <c r="I131" i="6" a="1"/>
  <c r="I131" i="6" s="1"/>
  <c r="P131" i="6" a="1"/>
  <c r="P131" i="6" s="1"/>
  <c r="W131" i="6" a="1"/>
  <c r="W131" i="6" s="1"/>
  <c r="AD131" i="6" a="1"/>
  <c r="AD131" i="6" s="1"/>
  <c r="AR131" i="6" a="1"/>
  <c r="AR131" i="6" s="1"/>
  <c r="AZ131" i="6" a="1"/>
  <c r="AZ131" i="6" s="1"/>
  <c r="R132" i="6" a="1"/>
  <c r="R132" i="6" s="1"/>
  <c r="Y132" i="6" a="1"/>
  <c r="Y132" i="6" s="1"/>
  <c r="AF132" i="6" a="1"/>
  <c r="AF132" i="6" s="1"/>
  <c r="AM132" i="6" a="1"/>
  <c r="AM132" i="6" s="1"/>
  <c r="AT132" i="6" a="1"/>
  <c r="AT132" i="6" s="1"/>
  <c r="L133" i="6" a="1"/>
  <c r="L133" i="6" s="1"/>
  <c r="T133" i="6" a="1"/>
  <c r="T133" i="6" s="1"/>
  <c r="AM133" i="6" a="1"/>
  <c r="AM133" i="6" s="1"/>
  <c r="AR133" i="6" a="1"/>
  <c r="AR133" i="6" s="1"/>
  <c r="H134" i="6" a="1"/>
  <c r="H134" i="6" s="1"/>
  <c r="M134" i="6" a="1"/>
  <c r="M134" i="6" s="1"/>
  <c r="S134" i="6" a="1"/>
  <c r="S134" i="6" s="1"/>
  <c r="Y134" i="6" a="1"/>
  <c r="Y134" i="6" s="1"/>
  <c r="AD134" i="6" a="1"/>
  <c r="AD134" i="6" s="1"/>
  <c r="AJ134" i="6" a="1"/>
  <c r="AJ134" i="6" s="1"/>
  <c r="AV134" i="6" a="1"/>
  <c r="AV134" i="6" s="1"/>
  <c r="AA135" i="6" a="1"/>
  <c r="AA135" i="6" s="1"/>
  <c r="AM135" i="6" a="1"/>
  <c r="AM135" i="6" s="1"/>
  <c r="AS135" i="6" a="1"/>
  <c r="AS135" i="6" s="1"/>
  <c r="AX135" i="6" a="1"/>
  <c r="AX135" i="6" s="1"/>
  <c r="H136" i="6" a="1"/>
  <c r="H136" i="6" s="1"/>
  <c r="M136" i="6" a="1"/>
  <c r="M136" i="6" s="1"/>
  <c r="S136" i="6" a="1"/>
  <c r="S136" i="6" s="1"/>
  <c r="Y136" i="6" a="1"/>
  <c r="Y136" i="6" s="1"/>
  <c r="AE136" i="6" a="1"/>
  <c r="AE136" i="6" s="1"/>
  <c r="AK136" i="6" a="1"/>
  <c r="AK136" i="6" s="1"/>
  <c r="AP136" i="6" a="1"/>
  <c r="AP136" i="6" s="1"/>
  <c r="AW136" i="6" a="1"/>
  <c r="AW136" i="6" s="1"/>
  <c r="F137" i="6" a="1"/>
  <c r="F137" i="6" s="1"/>
  <c r="J67" i="6" a="1"/>
  <c r="J67" i="6" s="1"/>
  <c r="AA94" i="6" a="1"/>
  <c r="AA94" i="6" s="1"/>
  <c r="M101" i="6" a="1"/>
  <c r="M101" i="6" s="1"/>
  <c r="W102" i="6" a="1"/>
  <c r="W102" i="6" s="1"/>
  <c r="W103" i="6" a="1"/>
  <c r="W103" i="6" s="1"/>
  <c r="AA104" i="6" a="1"/>
  <c r="AA104" i="6" s="1"/>
  <c r="AI105" i="6" a="1"/>
  <c r="AI105" i="6" s="1"/>
  <c r="AO106" i="6" a="1"/>
  <c r="AO106" i="6" s="1"/>
  <c r="AN107" i="6" a="1"/>
  <c r="AN107" i="6" s="1"/>
  <c r="S108" i="6" a="1"/>
  <c r="S108" i="6" s="1"/>
  <c r="AX108" i="6" a="1"/>
  <c r="AX108" i="6" s="1"/>
  <c r="AH109" i="6" a="1"/>
  <c r="AH109" i="6" s="1"/>
  <c r="O110" i="6" a="1"/>
  <c r="O110" i="6" s="1"/>
  <c r="Z111" i="6" a="1"/>
  <c r="Z111" i="6" s="1"/>
  <c r="AX111" i="6" a="1"/>
  <c r="AX111" i="6" s="1"/>
  <c r="AB112" i="6" a="1"/>
  <c r="AB112" i="6" s="1"/>
  <c r="AY112" i="6" a="1"/>
  <c r="AY112" i="6" s="1"/>
  <c r="AC113" i="6" a="1"/>
  <c r="AC113" i="6" s="1"/>
  <c r="AZ113" i="6" a="1"/>
  <c r="AZ113" i="6" s="1"/>
  <c r="AC114" i="6" a="1"/>
  <c r="AC114" i="6" s="1"/>
  <c r="H115" i="6" a="1"/>
  <c r="H115" i="6" s="1"/>
  <c r="U115" i="6" a="1"/>
  <c r="U115" i="6" s="1"/>
  <c r="AE115" i="6" a="1"/>
  <c r="AE115" i="6" s="1"/>
  <c r="AN115" i="6" a="1"/>
  <c r="AN115" i="6" s="1"/>
  <c r="AX115" i="6" a="1"/>
  <c r="AX115" i="6" s="1"/>
  <c r="M116" i="6" a="1"/>
  <c r="M116" i="6" s="1"/>
  <c r="V116" i="6" a="1"/>
  <c r="V116" i="6" s="1"/>
  <c r="AF116" i="6" a="1"/>
  <c r="AF116" i="6" s="1"/>
  <c r="AO116" i="6" a="1"/>
  <c r="AO116" i="6" s="1"/>
  <c r="V117" i="6" a="1"/>
  <c r="V117" i="6" s="1"/>
  <c r="AG117" i="6" a="1"/>
  <c r="AG117" i="6" s="1"/>
  <c r="AP117" i="6" a="1"/>
  <c r="AP117" i="6" s="1"/>
  <c r="AY117" i="6" a="1"/>
  <c r="AY117" i="6" s="1"/>
  <c r="N118" i="6" a="1"/>
  <c r="N118" i="6" s="1"/>
  <c r="W118" i="6" a="1"/>
  <c r="W118" i="6" s="1"/>
  <c r="AF118" i="6" a="1"/>
  <c r="AF118" i="6" s="1"/>
  <c r="AN118" i="6" a="1"/>
  <c r="AN118" i="6" s="1"/>
  <c r="AW118" i="6" a="1"/>
  <c r="AW118" i="6" s="1"/>
  <c r="K119" i="6" a="1"/>
  <c r="K119" i="6" s="1"/>
  <c r="T119" i="6" a="1"/>
  <c r="T119" i="6" s="1"/>
  <c r="AC119" i="6" a="1"/>
  <c r="AC119" i="6" s="1"/>
  <c r="AT119" i="6" a="1"/>
  <c r="AT119" i="6" s="1"/>
  <c r="H120" i="6" a="1"/>
  <c r="H120" i="6" s="1"/>
  <c r="R120" i="6" a="1"/>
  <c r="R120" i="6" s="1"/>
  <c r="AA120" i="6" a="1"/>
  <c r="AA120" i="6" s="1"/>
  <c r="AK120" i="6" a="1"/>
  <c r="AK120" i="6" s="1"/>
  <c r="I121" i="6" a="1"/>
  <c r="I121" i="6" s="1"/>
  <c r="AB121" i="6" a="1"/>
  <c r="AB121" i="6" s="1"/>
  <c r="AJ121" i="6" a="1"/>
  <c r="AJ121" i="6" s="1"/>
  <c r="AP121" i="6" a="1"/>
  <c r="AP121" i="6" s="1"/>
  <c r="AV121" i="6" a="1"/>
  <c r="AV121" i="6" s="1"/>
  <c r="F122" i="6" a="1"/>
  <c r="F122" i="6" s="1"/>
  <c r="L122" i="6" a="1"/>
  <c r="L122" i="6" s="1"/>
  <c r="X122" i="6" a="1"/>
  <c r="X122" i="6" s="1"/>
  <c r="AK122" i="6" a="1"/>
  <c r="AK122" i="6" s="1"/>
  <c r="AW122" i="6" a="1"/>
  <c r="AW122" i="6" s="1"/>
  <c r="M123" i="6" a="1"/>
  <c r="M123" i="6" s="1"/>
  <c r="S123" i="6" a="1"/>
  <c r="S123" i="6" s="1"/>
  <c r="Y123" i="6" a="1"/>
  <c r="Y123" i="6" s="1"/>
  <c r="AE123" i="6" a="1"/>
  <c r="AE123" i="6" s="1"/>
  <c r="AQ123" i="6" a="1"/>
  <c r="AQ123" i="6" s="1"/>
  <c r="AX123" i="6" a="1"/>
  <c r="AX123" i="6" s="1"/>
  <c r="G124" i="6" a="1"/>
  <c r="G124" i="6" s="1"/>
  <c r="N124" i="6" a="1"/>
  <c r="N124" i="6" s="1"/>
  <c r="T124" i="6" a="1"/>
  <c r="T124" i="6" s="1"/>
  <c r="Z124" i="6" a="1"/>
  <c r="Z124" i="6" s="1"/>
  <c r="AF124" i="6" a="1"/>
  <c r="AF124" i="6" s="1"/>
  <c r="AL124" i="6" a="1"/>
  <c r="AL124" i="6" s="1"/>
  <c r="AR124" i="6" a="1"/>
  <c r="AR124" i="6" s="1"/>
  <c r="H125" i="6" a="1"/>
  <c r="H125" i="6" s="1"/>
  <c r="U125" i="6" a="1"/>
  <c r="U125" i="6" s="1"/>
  <c r="AG125" i="6" a="1"/>
  <c r="AG125" i="6" s="1"/>
  <c r="AS125" i="6" a="1"/>
  <c r="AS125" i="6" s="1"/>
  <c r="AY125" i="6" a="1"/>
  <c r="AY125" i="6" s="1"/>
  <c r="I126" i="6" a="1"/>
  <c r="I126" i="6" s="1"/>
  <c r="O126" i="6" a="1"/>
  <c r="O126" i="6" s="1"/>
  <c r="AA126" i="6" a="1"/>
  <c r="AA126" i="6" s="1"/>
  <c r="AH126" i="6" a="1"/>
  <c r="AH126" i="6" s="1"/>
  <c r="AM126" i="6" a="1"/>
  <c r="AM126" i="6" s="1"/>
  <c r="AT126" i="6" a="1"/>
  <c r="AT126" i="6" s="1"/>
  <c r="AZ126" i="6" a="1"/>
  <c r="AZ126" i="6" s="1"/>
  <c r="J127" i="6" a="1"/>
  <c r="J127" i="6" s="1"/>
  <c r="Q127" i="6" a="1"/>
  <c r="Q127" i="6" s="1"/>
  <c r="X127" i="6" a="1"/>
  <c r="X127" i="6" s="1"/>
  <c r="AE127" i="6" a="1"/>
  <c r="AE127" i="6" s="1"/>
  <c r="AL127" i="6" a="1"/>
  <c r="AL127" i="6" s="1"/>
  <c r="AS127" i="6" a="1"/>
  <c r="AS127" i="6" s="1"/>
  <c r="E128" i="6" a="1"/>
  <c r="E128" i="6" s="1"/>
  <c r="K128" i="6" a="1"/>
  <c r="K128" i="6" s="1"/>
  <c r="S128" i="6" a="1"/>
  <c r="S128" i="6" s="1"/>
  <c r="Z128" i="6" a="1"/>
  <c r="Z128" i="6" s="1"/>
  <c r="AG128" i="6" a="1"/>
  <c r="AG128" i="6" s="1"/>
  <c r="AN128" i="6" a="1"/>
  <c r="AN128" i="6" s="1"/>
  <c r="AU128" i="6" a="1"/>
  <c r="AU128" i="6" s="1"/>
  <c r="F129" i="6" a="1"/>
  <c r="F129" i="6" s="1"/>
  <c r="M129" i="6" a="1"/>
  <c r="M129" i="6" s="1"/>
  <c r="U129" i="6" a="1"/>
  <c r="U129" i="6" s="1"/>
  <c r="AA129" i="6" a="1"/>
  <c r="AA129" i="6" s="1"/>
  <c r="AI129" i="6" a="1"/>
  <c r="AI129" i="6" s="1"/>
  <c r="AP129" i="6" a="1"/>
  <c r="AP129" i="6" s="1"/>
  <c r="AW129" i="6" a="1"/>
  <c r="AW129" i="6" s="1"/>
  <c r="H130" i="6" a="1"/>
  <c r="H130" i="6" s="1"/>
  <c r="O130" i="6" a="1"/>
  <c r="O130" i="6" s="1"/>
  <c r="V130" i="6" a="1"/>
  <c r="V130" i="6" s="1"/>
  <c r="AC130" i="6" a="1"/>
  <c r="AC130" i="6" s="1"/>
  <c r="AK130" i="6" a="1"/>
  <c r="AK130" i="6" s="1"/>
  <c r="AQ130" i="6" a="1"/>
  <c r="AQ130" i="6" s="1"/>
  <c r="AY130" i="6" a="1"/>
  <c r="AY130" i="6" s="1"/>
  <c r="J131" i="6" a="1"/>
  <c r="J131" i="6" s="1"/>
  <c r="Q131" i="6" a="1"/>
  <c r="Q131" i="6" s="1"/>
  <c r="X131" i="6" a="1"/>
  <c r="X131" i="6" s="1"/>
  <c r="AE131" i="6" a="1"/>
  <c r="AE131" i="6" s="1"/>
  <c r="AL131" i="6" a="1"/>
  <c r="AL131" i="6" s="1"/>
  <c r="AS131" i="6" a="1"/>
  <c r="AS131" i="6" s="1"/>
  <c r="E132" i="6" a="1"/>
  <c r="E132" i="6" s="1"/>
  <c r="K132" i="6" a="1"/>
  <c r="K132" i="6" s="1"/>
  <c r="S132" i="6" a="1"/>
  <c r="S132" i="6" s="1"/>
  <c r="Z132" i="6" a="1"/>
  <c r="Z132" i="6" s="1"/>
  <c r="AG132" i="6" a="1"/>
  <c r="AG132" i="6" s="1"/>
  <c r="AN132" i="6" a="1"/>
  <c r="AN132" i="6" s="1"/>
  <c r="AU132" i="6" a="1"/>
  <c r="AU132" i="6" s="1"/>
  <c r="F133" i="6" a="1"/>
  <c r="F133" i="6" s="1"/>
  <c r="M133" i="6" a="1"/>
  <c r="M133" i="6" s="1"/>
  <c r="U133" i="6" a="1"/>
  <c r="U133" i="6" s="1"/>
  <c r="AA133" i="6" a="1"/>
  <c r="AA133" i="6" s="1"/>
  <c r="AH133" i="6" a="1"/>
  <c r="AH133" i="6" s="1"/>
  <c r="AN133" i="6" a="1"/>
  <c r="AN133" i="6" s="1"/>
  <c r="AS133" i="6" a="1"/>
  <c r="AS133" i="6" s="1"/>
  <c r="AX133" i="6" a="1"/>
  <c r="AX133" i="6" s="1"/>
  <c r="N134" i="6" a="1"/>
  <c r="N134" i="6" s="1"/>
  <c r="T134" i="6" a="1"/>
  <c r="T134" i="6" s="1"/>
  <c r="AE134" i="6" a="1"/>
  <c r="AE134" i="6" s="1"/>
  <c r="AK134" i="6" a="1"/>
  <c r="AK134" i="6" s="1"/>
  <c r="AP134" i="6" a="1"/>
  <c r="AP134" i="6" s="1"/>
  <c r="E135" i="6" a="1"/>
  <c r="E135" i="6" s="1"/>
  <c r="K135" i="6" a="1"/>
  <c r="K135" i="6" s="1"/>
  <c r="Q135" i="6" a="1"/>
  <c r="Q135" i="6" s="1"/>
  <c r="W135" i="6" a="1"/>
  <c r="W135" i="6" s="1"/>
  <c r="AB135" i="6" a="1"/>
  <c r="AB135" i="6" s="1"/>
  <c r="AH135" i="6" a="1"/>
  <c r="AH135" i="6" s="1"/>
  <c r="AN135" i="6" a="1"/>
  <c r="AN135" i="6" s="1"/>
  <c r="N136" i="6" a="1"/>
  <c r="N136" i="6" s="1"/>
  <c r="T136" i="6" a="1"/>
  <c r="T136" i="6" s="1"/>
  <c r="Z136" i="6" a="1"/>
  <c r="Z136" i="6" s="1"/>
  <c r="AF136" i="6" a="1"/>
  <c r="AF136" i="6" s="1"/>
  <c r="AL136" i="6" a="1"/>
  <c r="AL136" i="6" s="1"/>
  <c r="AK75" i="6" a="1"/>
  <c r="AK75" i="6" s="1"/>
  <c r="K95" i="6" a="1"/>
  <c r="K95" i="6" s="1"/>
  <c r="U101" i="6" a="1"/>
  <c r="U101" i="6" s="1"/>
  <c r="AA102" i="6" a="1"/>
  <c r="AA102" i="6" s="1"/>
  <c r="AI103" i="6" a="1"/>
  <c r="AI103" i="6" s="1"/>
  <c r="AI104" i="6" a="1"/>
  <c r="AI104" i="6" s="1"/>
  <c r="AM105" i="6" a="1"/>
  <c r="AM105" i="6" s="1"/>
  <c r="AQ107" i="6" a="1"/>
  <c r="AQ107" i="6" s="1"/>
  <c r="AA108" i="6" a="1"/>
  <c r="AA108" i="6" s="1"/>
  <c r="AI109" i="6" a="1"/>
  <c r="AI109" i="6" s="1"/>
  <c r="Q110" i="6" a="1"/>
  <c r="Q110" i="6" s="1"/>
  <c r="AE111" i="6" a="1"/>
  <c r="AE111" i="6" s="1"/>
  <c r="AD112" i="6" a="1"/>
  <c r="AD112" i="6" s="1"/>
  <c r="AD113" i="6" a="1"/>
  <c r="AD113" i="6" s="1"/>
  <c r="J114" i="6" a="1"/>
  <c r="J114" i="6" s="1"/>
  <c r="J115" i="6" a="1"/>
  <c r="J115" i="6" s="1"/>
  <c r="V115" i="6" a="1"/>
  <c r="V115" i="6" s="1"/>
  <c r="AF115" i="6" a="1"/>
  <c r="AF115" i="6" s="1"/>
  <c r="AY115" i="6" a="1"/>
  <c r="AY115" i="6" s="1"/>
  <c r="AG116" i="6" a="1"/>
  <c r="AG116" i="6" s="1"/>
  <c r="AQ116" i="6" a="1"/>
  <c r="AQ116" i="6" s="1"/>
  <c r="AZ116" i="6" a="1"/>
  <c r="AZ116" i="6" s="1"/>
  <c r="N117" i="6" a="1"/>
  <c r="N117" i="6" s="1"/>
  <c r="AR117" i="6" a="1"/>
  <c r="AR117" i="6" s="1"/>
  <c r="E118" i="6" a="1"/>
  <c r="E118" i="6" s="1"/>
  <c r="O118" i="6" a="1"/>
  <c r="O118" i="6" s="1"/>
  <c r="X118" i="6" a="1"/>
  <c r="X118" i="6" s="1"/>
  <c r="AG118" i="6" a="1"/>
  <c r="AG118" i="6" s="1"/>
  <c r="AY118" i="6" a="1"/>
  <c r="AY118" i="6" s="1"/>
  <c r="L119" i="6" a="1"/>
  <c r="L119" i="6" s="1"/>
  <c r="AM119" i="6" a="1"/>
  <c r="AM119" i="6" s="1"/>
  <c r="AV119" i="6" a="1"/>
  <c r="AV119" i="6" s="1"/>
  <c r="I120" i="6" a="1"/>
  <c r="I120" i="6" s="1"/>
  <c r="AB120" i="6" a="1"/>
  <c r="AB120" i="6" s="1"/>
  <c r="AV120" i="6" a="1"/>
  <c r="AV120" i="6" s="1"/>
  <c r="J121" i="6" a="1"/>
  <c r="J121" i="6" s="1"/>
  <c r="S121" i="6" a="1"/>
  <c r="S121" i="6" s="1"/>
  <c r="AC121" i="6" a="1"/>
  <c r="AC121" i="6" s="1"/>
  <c r="AK121" i="6" a="1"/>
  <c r="AK121" i="6" s="1"/>
  <c r="AW121" i="6" a="1"/>
  <c r="AW121" i="6" s="1"/>
  <c r="M122" i="6" a="1"/>
  <c r="M122" i="6" s="1"/>
  <c r="S122" i="6" a="1"/>
  <c r="S122" i="6" s="1"/>
  <c r="Y122" i="6" a="1"/>
  <c r="Y122" i="6" s="1"/>
  <c r="AE122" i="6" a="1"/>
  <c r="AE122" i="6" s="1"/>
  <c r="AQ122" i="6" a="1"/>
  <c r="AQ122" i="6" s="1"/>
  <c r="AX122" i="6" a="1"/>
  <c r="AX122" i="6" s="1"/>
  <c r="G123" i="6" a="1"/>
  <c r="G123" i="6" s="1"/>
  <c r="N123" i="6" a="1"/>
  <c r="N123" i="6" s="1"/>
  <c r="T123" i="6" a="1"/>
  <c r="T123" i="6" s="1"/>
  <c r="Z123" i="6" a="1"/>
  <c r="Z123" i="6" s="1"/>
  <c r="AF123" i="6" a="1"/>
  <c r="AF123" i="6" s="1"/>
  <c r="AL123" i="6" a="1"/>
  <c r="AL123" i="6" s="1"/>
  <c r="AR123" i="6" a="1"/>
  <c r="AR123" i="6" s="1"/>
  <c r="H124" i="6" a="1"/>
  <c r="H124" i="6" s="1"/>
  <c r="U124" i="6" a="1"/>
  <c r="U124" i="6" s="1"/>
  <c r="AG124" i="6" a="1"/>
  <c r="AG124" i="6" s="1"/>
  <c r="AS124" i="6" a="1"/>
  <c r="AS124" i="6" s="1"/>
  <c r="AY124" i="6" a="1"/>
  <c r="AY124" i="6" s="1"/>
  <c r="I125" i="6" a="1"/>
  <c r="I125" i="6" s="1"/>
  <c r="O125" i="6" a="1"/>
  <c r="O125" i="6" s="1"/>
  <c r="AA125" i="6" a="1"/>
  <c r="AA125" i="6" s="1"/>
  <c r="AH125" i="6" a="1"/>
  <c r="AH125" i="6" s="1"/>
  <c r="AM125" i="6" a="1"/>
  <c r="AM125" i="6" s="1"/>
  <c r="AT125" i="6" a="1"/>
  <c r="AT125" i="6" s="1"/>
  <c r="AZ125" i="6" a="1"/>
  <c r="AZ125" i="6" s="1"/>
  <c r="J126" i="6" a="1"/>
  <c r="J126" i="6" s="1"/>
  <c r="P126" i="6" a="1"/>
  <c r="P126" i="6" s="1"/>
  <c r="V126" i="6" a="1"/>
  <c r="V126" i="6" s="1"/>
  <c r="AB126" i="6" a="1"/>
  <c r="AB126" i="6" s="1"/>
  <c r="AN126" i="6" a="1"/>
  <c r="AN126" i="6" s="1"/>
  <c r="E127" i="6" a="1"/>
  <c r="E127" i="6" s="1"/>
  <c r="R127" i="6" a="1"/>
  <c r="R127" i="6" s="1"/>
  <c r="Y127" i="6" a="1"/>
  <c r="Y127" i="6" s="1"/>
  <c r="AF127" i="6" a="1"/>
  <c r="AF127" i="6" s="1"/>
  <c r="AM127" i="6" a="1"/>
  <c r="AM127" i="6" s="1"/>
  <c r="AT127" i="6" a="1"/>
  <c r="AT127" i="6" s="1"/>
  <c r="L128" i="6" a="1"/>
  <c r="L128" i="6" s="1"/>
  <c r="T128" i="6" a="1"/>
  <c r="T128" i="6" s="1"/>
  <c r="AH128" i="6" a="1"/>
  <c r="AH128" i="6" s="1"/>
  <c r="AO128" i="6" a="1"/>
  <c r="AO128" i="6" s="1"/>
  <c r="AV128" i="6" a="1"/>
  <c r="AV128" i="6" s="1"/>
  <c r="G129" i="6" a="1"/>
  <c r="G129" i="6" s="1"/>
  <c r="N129" i="6" a="1"/>
  <c r="N129" i="6" s="1"/>
  <c r="AB129" i="6" a="1"/>
  <c r="AB129" i="6" s="1"/>
  <c r="AJ129" i="6" a="1"/>
  <c r="AJ129" i="6" s="1"/>
  <c r="AX129" i="6" a="1"/>
  <c r="AX129" i="6" s="1"/>
  <c r="I130" i="6" a="1"/>
  <c r="I130" i="6" s="1"/>
  <c r="P130" i="6" a="1"/>
  <c r="P130" i="6" s="1"/>
  <c r="W130" i="6" a="1"/>
  <c r="W130" i="6" s="1"/>
  <c r="AD130" i="6" a="1"/>
  <c r="AD130" i="6" s="1"/>
  <c r="AR130" i="6" a="1"/>
  <c r="AR130" i="6" s="1"/>
  <c r="AZ130" i="6" a="1"/>
  <c r="AZ130" i="6" s="1"/>
  <c r="R131" i="6" a="1"/>
  <c r="R131" i="6" s="1"/>
  <c r="Y131" i="6" a="1"/>
  <c r="Y131" i="6" s="1"/>
  <c r="AF131" i="6" a="1"/>
  <c r="AF131" i="6" s="1"/>
  <c r="AM131" i="6" a="1"/>
  <c r="AM131" i="6" s="1"/>
  <c r="AT131" i="6" a="1"/>
  <c r="AT131" i="6" s="1"/>
  <c r="L132" i="6" a="1"/>
  <c r="L132" i="6" s="1"/>
  <c r="T132" i="6" a="1"/>
  <c r="T132" i="6" s="1"/>
  <c r="AH132" i="6" a="1"/>
  <c r="AH132" i="6" s="1"/>
  <c r="AO132" i="6" a="1"/>
  <c r="AO132" i="6" s="1"/>
  <c r="AV132" i="6" a="1"/>
  <c r="AV132" i="6" s="1"/>
  <c r="G133" i="6" a="1"/>
  <c r="G133" i="6" s="1"/>
  <c r="N133" i="6" a="1"/>
  <c r="N133" i="6" s="1"/>
  <c r="AB133" i="6" a="1"/>
  <c r="AB133" i="6" s="1"/>
  <c r="AY133" i="6" a="1"/>
  <c r="AY133" i="6" s="1"/>
  <c r="I134" i="6" a="1"/>
  <c r="I134" i="6" s="1"/>
  <c r="O134" i="6" a="1"/>
  <c r="O134" i="6" s="1"/>
  <c r="Z134" i="6" a="1"/>
  <c r="Z134" i="6" s="1"/>
  <c r="AF134" i="6" a="1"/>
  <c r="AF134" i="6" s="1"/>
  <c r="AL134" i="6" a="1"/>
  <c r="AL134" i="6" s="1"/>
  <c r="AW134" i="6" a="1"/>
  <c r="AW134" i="6" s="1"/>
  <c r="F135" i="6" a="1"/>
  <c r="F135" i="6" s="1"/>
  <c r="L135" i="6" a="1"/>
  <c r="L135" i="6" s="1"/>
  <c r="X135" i="6" a="1"/>
  <c r="X135" i="6" s="1"/>
  <c r="AC135" i="6" a="1"/>
  <c r="AC135" i="6" s="1"/>
  <c r="AT135" i="6" a="1"/>
  <c r="AT135" i="6" s="1"/>
  <c r="AY135" i="6" a="1"/>
  <c r="AY135" i="6" s="1"/>
  <c r="I136" i="6" a="1"/>
  <c r="I136" i="6" s="1"/>
  <c r="O136" i="6" a="1"/>
  <c r="O136" i="6" s="1"/>
  <c r="AQ136" i="6" a="1"/>
  <c r="AQ136" i="6" s="1"/>
  <c r="AX136" i="6" a="1"/>
  <c r="AX136" i="6" s="1"/>
  <c r="H137" i="6" a="1"/>
  <c r="H137" i="6" s="1"/>
  <c r="P79" i="6" a="1"/>
  <c r="P79" i="6" s="1"/>
  <c r="AQ95" i="6" a="1"/>
  <c r="AQ95" i="6" s="1"/>
  <c r="AI101" i="6" a="1"/>
  <c r="AI101" i="6" s="1"/>
  <c r="AI102" i="6" a="1"/>
  <c r="AI102" i="6" s="1"/>
  <c r="AM103" i="6" a="1"/>
  <c r="AM103" i="6" s="1"/>
  <c r="AM104" i="6" a="1"/>
  <c r="AM104" i="6" s="1"/>
  <c r="AQ105" i="6" a="1"/>
  <c r="AQ105" i="6" s="1"/>
  <c r="K107" i="6" a="1"/>
  <c r="K107" i="6" s="1"/>
  <c r="AV107" i="6" a="1"/>
  <c r="AV107" i="6" s="1"/>
  <c r="H109" i="6" a="1"/>
  <c r="H109" i="6" s="1"/>
  <c r="Z110" i="6" a="1"/>
  <c r="Z110" i="6" s="1"/>
  <c r="I111" i="6" a="1"/>
  <c r="I111" i="6" s="1"/>
  <c r="G112" i="6" a="1"/>
  <c r="G112" i="6" s="1"/>
  <c r="AF112" i="6" a="1"/>
  <c r="AF112" i="6" s="1"/>
  <c r="K113" i="6" a="1"/>
  <c r="K113" i="6" s="1"/>
  <c r="K114" i="6" a="1"/>
  <c r="K114" i="6" s="1"/>
  <c r="L115" i="6" a="1"/>
  <c r="L115" i="6" s="1"/>
  <c r="X115" i="6" a="1"/>
  <c r="X115" i="6" s="1"/>
  <c r="AQ115" i="6" a="1"/>
  <c r="AQ115" i="6" s="1"/>
  <c r="AZ115" i="6" a="1"/>
  <c r="AZ115" i="6" s="1"/>
  <c r="N116" i="6" a="1"/>
  <c r="N116" i="6" s="1"/>
  <c r="Y116" i="6" a="1"/>
  <c r="Y116" i="6" s="1"/>
  <c r="AH116" i="6" a="1"/>
  <c r="AH116" i="6" s="1"/>
  <c r="AR116" i="6" a="1"/>
  <c r="AR116" i="6" s="1"/>
  <c r="E117" i="6" a="1"/>
  <c r="E117" i="6" s="1"/>
  <c r="O117" i="6" a="1"/>
  <c r="O117" i="6" s="1"/>
  <c r="Y117" i="6" a="1"/>
  <c r="Y117" i="6" s="1"/>
  <c r="AS117" i="6" a="1"/>
  <c r="AS117" i="6" s="1"/>
  <c r="F118" i="6" a="1"/>
  <c r="F118" i="6" s="1"/>
  <c r="P118" i="6" a="1"/>
  <c r="P118" i="6" s="1"/>
  <c r="AH118" i="6" a="1"/>
  <c r="AH118" i="6" s="1"/>
  <c r="AQ118" i="6" a="1"/>
  <c r="AQ118" i="6" s="1"/>
  <c r="AZ118" i="6" a="1"/>
  <c r="AZ118" i="6" s="1"/>
  <c r="V119" i="6" a="1"/>
  <c r="V119" i="6" s="1"/>
  <c r="AN119" i="6" a="1"/>
  <c r="AN119" i="6" s="1"/>
  <c r="AW119" i="6" a="1"/>
  <c r="AW119" i="6" s="1"/>
  <c r="J120" i="6" a="1"/>
  <c r="J120" i="6" s="1"/>
  <c r="U120" i="6" a="1"/>
  <c r="U120" i="6" s="1"/>
  <c r="AD120" i="6" a="1"/>
  <c r="AD120" i="6" s="1"/>
  <c r="AM120" i="6" a="1"/>
  <c r="AM120" i="6" s="1"/>
  <c r="AW120" i="6" a="1"/>
  <c r="AW120" i="6" s="1"/>
  <c r="AQ121" i="6" a="1"/>
  <c r="AQ121" i="6" s="1"/>
  <c r="AX121" i="6" a="1"/>
  <c r="AX121" i="6" s="1"/>
  <c r="G122" i="6" a="1"/>
  <c r="G122" i="6" s="1"/>
  <c r="N122" i="6" a="1"/>
  <c r="N122" i="6" s="1"/>
  <c r="T122" i="6" a="1"/>
  <c r="T122" i="6" s="1"/>
  <c r="Z122" i="6" a="1"/>
  <c r="Z122" i="6" s="1"/>
  <c r="AF122" i="6" a="1"/>
  <c r="AF122" i="6" s="1"/>
  <c r="AL122" i="6" a="1"/>
  <c r="AL122" i="6" s="1"/>
  <c r="AR122" i="6" a="1"/>
  <c r="AR122" i="6" s="1"/>
  <c r="H123" i="6" a="1"/>
  <c r="H123" i="6" s="1"/>
  <c r="U123" i="6" a="1"/>
  <c r="U123" i="6" s="1"/>
  <c r="AG123" i="6" a="1"/>
  <c r="AG123" i="6" s="1"/>
  <c r="AS123" i="6" a="1"/>
  <c r="AS123" i="6" s="1"/>
  <c r="AY123" i="6" a="1"/>
  <c r="AY123" i="6" s="1"/>
  <c r="I124" i="6" a="1"/>
  <c r="I124" i="6" s="1"/>
  <c r="O124" i="6" a="1"/>
  <c r="O124" i="6" s="1"/>
  <c r="AA124" i="6" a="1"/>
  <c r="AA124" i="6" s="1"/>
  <c r="AH124" i="6" a="1"/>
  <c r="AH124" i="6" s="1"/>
  <c r="AM124" i="6" a="1"/>
  <c r="AM124" i="6" s="1"/>
  <c r="AT124" i="6" a="1"/>
  <c r="AT124" i="6" s="1"/>
  <c r="AZ124" i="6" a="1"/>
  <c r="AZ124" i="6" s="1"/>
  <c r="J125" i="6" a="1"/>
  <c r="J125" i="6" s="1"/>
  <c r="P125" i="6" a="1"/>
  <c r="P125" i="6" s="1"/>
  <c r="V125" i="6" a="1"/>
  <c r="V125" i="6" s="1"/>
  <c r="AB125" i="6" a="1"/>
  <c r="AB125" i="6" s="1"/>
  <c r="AN125" i="6" a="1"/>
  <c r="AN125" i="6" s="1"/>
  <c r="E126" i="6" a="1"/>
  <c r="E126" i="6" s="1"/>
  <c r="Q126" i="6" a="1"/>
  <c r="Q126" i="6" s="1"/>
  <c r="AC126" i="6" a="1"/>
  <c r="AC126" i="6" s="1"/>
  <c r="AI126" i="6" a="1"/>
  <c r="AI126" i="6" s="1"/>
  <c r="AO126" i="6" a="1"/>
  <c r="AO126" i="6" s="1"/>
  <c r="AU126" i="6" a="1"/>
  <c r="AU126" i="6" s="1"/>
  <c r="K127" i="6" a="1"/>
  <c r="K127" i="6" s="1"/>
  <c r="S127" i="6" a="1"/>
  <c r="S127" i="6" s="1"/>
  <c r="Z127" i="6" a="1"/>
  <c r="Z127" i="6" s="1"/>
  <c r="AG127" i="6" a="1"/>
  <c r="AG127" i="6" s="1"/>
  <c r="AN127" i="6" a="1"/>
  <c r="AN127" i="6" s="1"/>
  <c r="AU127" i="6" a="1"/>
  <c r="AU127" i="6" s="1"/>
  <c r="F128" i="6" a="1"/>
  <c r="F128" i="6" s="1"/>
  <c r="M128" i="6" a="1"/>
  <c r="M128" i="6" s="1"/>
  <c r="U128" i="6" a="1"/>
  <c r="U128" i="6" s="1"/>
  <c r="AA128" i="6" a="1"/>
  <c r="AA128" i="6" s="1"/>
  <c r="AI128" i="6" a="1"/>
  <c r="AI128" i="6" s="1"/>
  <c r="AP128" i="6" a="1"/>
  <c r="AP128" i="6" s="1"/>
  <c r="AW128" i="6" a="1"/>
  <c r="AW128" i="6" s="1"/>
  <c r="H129" i="6" a="1"/>
  <c r="H129" i="6" s="1"/>
  <c r="O129" i="6" a="1"/>
  <c r="O129" i="6" s="1"/>
  <c r="V129" i="6" a="1"/>
  <c r="V129" i="6" s="1"/>
  <c r="AC129" i="6" a="1"/>
  <c r="AC129" i="6" s="1"/>
  <c r="AK129" i="6" a="1"/>
  <c r="AK129" i="6" s="1"/>
  <c r="AQ129" i="6" a="1"/>
  <c r="AQ129" i="6" s="1"/>
  <c r="AY129" i="6" a="1"/>
  <c r="AY129" i="6" s="1"/>
  <c r="J130" i="6" a="1"/>
  <c r="J130" i="6" s="1"/>
  <c r="Q130" i="6" a="1"/>
  <c r="Q130" i="6" s="1"/>
  <c r="X130" i="6" a="1"/>
  <c r="X130" i="6" s="1"/>
  <c r="AE130" i="6" a="1"/>
  <c r="AE130" i="6" s="1"/>
  <c r="AL130" i="6" a="1"/>
  <c r="AL130" i="6" s="1"/>
  <c r="AS130" i="6" a="1"/>
  <c r="AS130" i="6" s="1"/>
  <c r="E131" i="6" a="1"/>
  <c r="E131" i="6" s="1"/>
  <c r="K131" i="6" a="1"/>
  <c r="K131" i="6" s="1"/>
  <c r="S131" i="6" a="1"/>
  <c r="S131" i="6" s="1"/>
  <c r="Z131" i="6" a="1"/>
  <c r="Z131" i="6" s="1"/>
  <c r="AG131" i="6" a="1"/>
  <c r="AG131" i="6" s="1"/>
  <c r="AN131" i="6" a="1"/>
  <c r="AN131" i="6" s="1"/>
  <c r="AU131" i="6" a="1"/>
  <c r="AU131" i="6" s="1"/>
  <c r="F132" i="6" a="1"/>
  <c r="F132" i="6" s="1"/>
  <c r="M132" i="6" a="1"/>
  <c r="M132" i="6" s="1"/>
  <c r="U132" i="6" a="1"/>
  <c r="U132" i="6" s="1"/>
  <c r="AA132" i="6" a="1"/>
  <c r="AA132" i="6" s="1"/>
  <c r="AI132" i="6" a="1"/>
  <c r="AI132" i="6" s="1"/>
  <c r="AP132" i="6" a="1"/>
  <c r="AP132" i="6" s="1"/>
  <c r="AW132" i="6" a="1"/>
  <c r="AW132" i="6" s="1"/>
  <c r="H133" i="6" a="1"/>
  <c r="H133" i="6" s="1"/>
  <c r="O133" i="6" a="1"/>
  <c r="O133" i="6" s="1"/>
  <c r="V133" i="6" a="1"/>
  <c r="V133" i="6" s="1"/>
  <c r="AC133" i="6" a="1"/>
  <c r="AC133" i="6" s="1"/>
  <c r="AI133" i="6" a="1"/>
  <c r="AI133" i="6" s="1"/>
  <c r="AO133" i="6" a="1"/>
  <c r="AO133" i="6" s="1"/>
  <c r="AT133" i="6" a="1"/>
  <c r="AT133" i="6" s="1"/>
  <c r="AZ133" i="6" a="1"/>
  <c r="AZ133" i="6" s="1"/>
  <c r="P134" i="6" a="1"/>
  <c r="P134" i="6" s="1"/>
  <c r="U134" i="6" a="1"/>
  <c r="U134" i="6" s="1"/>
  <c r="AQ134" i="6" a="1"/>
  <c r="AQ134" i="6" s="1"/>
  <c r="G135" i="6" a="1"/>
  <c r="G135" i="6" s="1"/>
  <c r="M135" i="6" a="1"/>
  <c r="M135" i="6" s="1"/>
  <c r="R135" i="6" a="1"/>
  <c r="R135" i="6" s="1"/>
  <c r="AD135" i="6" a="1"/>
  <c r="AD135" i="6" s="1"/>
  <c r="AI135" i="6" a="1"/>
  <c r="AI135" i="6" s="1"/>
  <c r="AO135" i="6" a="1"/>
  <c r="AO135" i="6" s="1"/>
  <c r="AU135" i="6" a="1"/>
  <c r="AU135" i="6" s="1"/>
  <c r="AZ135" i="6" a="1"/>
  <c r="AZ135" i="6" s="1"/>
  <c r="P136" i="6" a="1"/>
  <c r="P136" i="6" s="1"/>
  <c r="U136" i="6" a="1"/>
  <c r="U136" i="6" s="1"/>
  <c r="AA136" i="6" a="1"/>
  <c r="AA136" i="6" s="1"/>
  <c r="AG136" i="6" a="1"/>
  <c r="AG136" i="6" s="1"/>
  <c r="AM136" i="6" a="1"/>
  <c r="AM136" i="6" s="1"/>
  <c r="L84" i="6" a="1"/>
  <c r="L84" i="6" s="1"/>
  <c r="K97" i="6" a="1"/>
  <c r="K97" i="6" s="1"/>
  <c r="AM101" i="6" a="1"/>
  <c r="AM101" i="6" s="1"/>
  <c r="AM102" i="6" a="1"/>
  <c r="AM102" i="6" s="1"/>
  <c r="AQ103" i="6" a="1"/>
  <c r="AQ103" i="6" s="1"/>
  <c r="AY104" i="6" a="1"/>
  <c r="AY104" i="6" s="1"/>
  <c r="P107" i="6" a="1"/>
  <c r="P107" i="6" s="1"/>
  <c r="AW107" i="6" a="1"/>
  <c r="AW107" i="6" s="1"/>
  <c r="AF108" i="6" a="1"/>
  <c r="AF108" i="6" s="1"/>
  <c r="P109" i="6" a="1"/>
  <c r="P109" i="6" s="1"/>
  <c r="AQ109" i="6" a="1"/>
  <c r="AQ109" i="6" s="1"/>
  <c r="AA110" i="6" a="1"/>
  <c r="AA110" i="6" s="1"/>
  <c r="K111" i="6" a="1"/>
  <c r="K111" i="6" s="1"/>
  <c r="AJ112" i="6" a="1"/>
  <c r="AJ112" i="6" s="1"/>
  <c r="M113" i="6" a="1"/>
  <c r="M113" i="6" s="1"/>
  <c r="AJ113" i="6" a="1"/>
  <c r="AJ113" i="6" s="1"/>
  <c r="AN114" i="6" a="1"/>
  <c r="AN114" i="6" s="1"/>
  <c r="Y115" i="6" a="1"/>
  <c r="Y115" i="6" s="1"/>
  <c r="AH115" i="6" a="1"/>
  <c r="AH115" i="6" s="1"/>
  <c r="AR115" i="6" a="1"/>
  <c r="AR115" i="6" s="1"/>
  <c r="F116" i="6" a="1"/>
  <c r="F116" i="6" s="1"/>
  <c r="P116" i="6" a="1"/>
  <c r="P116" i="6" s="1"/>
  <c r="Z116" i="6" a="1"/>
  <c r="Z116" i="6" s="1"/>
  <c r="AS116" i="6" a="1"/>
  <c r="AS116" i="6" s="1"/>
  <c r="G117" i="6" a="1"/>
  <c r="G117" i="6" s="1"/>
  <c r="Q117" i="6" a="1"/>
  <c r="Q117" i="6" s="1"/>
  <c r="Z117" i="6" a="1"/>
  <c r="Z117" i="6" s="1"/>
  <c r="AI117" i="6" a="1"/>
  <c r="AI117" i="6" s="1"/>
  <c r="H118" i="6" a="1"/>
  <c r="H118" i="6" s="1"/>
  <c r="Z118" i="6" a="1"/>
  <c r="Z118" i="6" s="1"/>
  <c r="AR118" i="6" a="1"/>
  <c r="AR118" i="6" s="1"/>
  <c r="F119" i="6" a="1"/>
  <c r="F119" i="6" s="1"/>
  <c r="N119" i="6" a="1"/>
  <c r="N119" i="6" s="1"/>
  <c r="W119" i="6" a="1"/>
  <c r="W119" i="6" s="1"/>
  <c r="AE119" i="6" a="1"/>
  <c r="AE119" i="6" s="1"/>
  <c r="K120" i="6" a="1"/>
  <c r="K120" i="6" s="1"/>
  <c r="AN120" i="6" a="1"/>
  <c r="AN120" i="6" s="1"/>
  <c r="AY120" i="6" a="1"/>
  <c r="AY120" i="6" s="1"/>
  <c r="L121" i="6" a="1"/>
  <c r="L121" i="6" s="1"/>
  <c r="V121" i="6" a="1"/>
  <c r="V121" i="6" s="1"/>
  <c r="AE121" i="6" a="1"/>
  <c r="AE121" i="6" s="1"/>
  <c r="AL121" i="6" a="1"/>
  <c r="AL121" i="6" s="1"/>
  <c r="AR121" i="6" a="1"/>
  <c r="AR121" i="6" s="1"/>
  <c r="H122" i="6" a="1"/>
  <c r="H122" i="6" s="1"/>
  <c r="U122" i="6" a="1"/>
  <c r="U122" i="6" s="1"/>
  <c r="AG122" i="6" a="1"/>
  <c r="AG122" i="6" s="1"/>
  <c r="AS122" i="6" a="1"/>
  <c r="AS122" i="6" s="1"/>
  <c r="AY122" i="6" a="1"/>
  <c r="AY122" i="6" s="1"/>
  <c r="I123" i="6" a="1"/>
  <c r="I123" i="6" s="1"/>
  <c r="O123" i="6" a="1"/>
  <c r="O123" i="6" s="1"/>
  <c r="AA123" i="6" a="1"/>
  <c r="AA123" i="6" s="1"/>
  <c r="AH123" i="6" a="1"/>
  <c r="AH123" i="6" s="1"/>
  <c r="AM123" i="6" a="1"/>
  <c r="AM123" i="6" s="1"/>
  <c r="AT123" i="6" a="1"/>
  <c r="AT123" i="6" s="1"/>
  <c r="AZ123" i="6" a="1"/>
  <c r="AZ123" i="6" s="1"/>
  <c r="J124" i="6" a="1"/>
  <c r="J124" i="6" s="1"/>
  <c r="P124" i="6" a="1"/>
  <c r="P124" i="6" s="1"/>
  <c r="V124" i="6" a="1"/>
  <c r="V124" i="6" s="1"/>
  <c r="AB124" i="6" a="1"/>
  <c r="AB124" i="6" s="1"/>
  <c r="AN124" i="6" a="1"/>
  <c r="AN124" i="6" s="1"/>
  <c r="E125" i="6" a="1"/>
  <c r="E125" i="6" s="1"/>
  <c r="Q125" i="6" a="1"/>
  <c r="Q125" i="6" s="1"/>
  <c r="AC125" i="6" a="1"/>
  <c r="AC125" i="6" s="1"/>
  <c r="AI125" i="6" a="1"/>
  <c r="AI125" i="6" s="1"/>
  <c r="AO125" i="6" a="1"/>
  <c r="AO125" i="6" s="1"/>
  <c r="AU125" i="6" a="1"/>
  <c r="AU125" i="6" s="1"/>
  <c r="K126" i="6" a="1"/>
  <c r="K126" i="6" s="1"/>
  <c r="R126" i="6" a="1"/>
  <c r="R126" i="6" s="1"/>
  <c r="W126" i="6" a="1"/>
  <c r="W126" i="6" s="1"/>
  <c r="AD126" i="6" a="1"/>
  <c r="AD126" i="6" s="1"/>
  <c r="AJ126" i="6" a="1"/>
  <c r="AJ126" i="6" s="1"/>
  <c r="AP126" i="6" a="1"/>
  <c r="AP126" i="6" s="1"/>
  <c r="AV126" i="6" a="1"/>
  <c r="AV126" i="6" s="1"/>
  <c r="F127" i="6" a="1"/>
  <c r="F127" i="6" s="1"/>
  <c r="L127" i="6" a="1"/>
  <c r="L127" i="6" s="1"/>
  <c r="T127" i="6" a="1"/>
  <c r="T127" i="6" s="1"/>
  <c r="AH127" i="6" a="1"/>
  <c r="AH127" i="6" s="1"/>
  <c r="AO127" i="6" a="1"/>
  <c r="AO127" i="6" s="1"/>
  <c r="AV127" i="6" a="1"/>
  <c r="AV127" i="6" s="1"/>
  <c r="G128" i="6" a="1"/>
  <c r="G128" i="6" s="1"/>
  <c r="N128" i="6" a="1"/>
  <c r="N128" i="6" s="1"/>
  <c r="AB128" i="6" a="1"/>
  <c r="AB128" i="6" s="1"/>
  <c r="AJ128" i="6" a="1"/>
  <c r="AJ128" i="6" s="1"/>
  <c r="AX128" i="6" a="1"/>
  <c r="AX128" i="6" s="1"/>
  <c r="I129" i="6" a="1"/>
  <c r="I129" i="6" s="1"/>
  <c r="P129" i="6" a="1"/>
  <c r="P129" i="6" s="1"/>
  <c r="W129" i="6" a="1"/>
  <c r="W129" i="6" s="1"/>
  <c r="AD129" i="6" a="1"/>
  <c r="AD129" i="6" s="1"/>
  <c r="AR129" i="6" a="1"/>
  <c r="AR129" i="6" s="1"/>
  <c r="AZ129" i="6" a="1"/>
  <c r="AZ129" i="6" s="1"/>
  <c r="R130" i="6" a="1"/>
  <c r="R130" i="6" s="1"/>
  <c r="Y130" i="6" a="1"/>
  <c r="Y130" i="6" s="1"/>
  <c r="AF130" i="6" a="1"/>
  <c r="AF130" i="6" s="1"/>
  <c r="AM130" i="6" a="1"/>
  <c r="AM130" i="6" s="1"/>
  <c r="AT130" i="6" a="1"/>
  <c r="AT130" i="6" s="1"/>
  <c r="L131" i="6" a="1"/>
  <c r="L131" i="6" s="1"/>
  <c r="T131" i="6" a="1"/>
  <c r="T131" i="6" s="1"/>
  <c r="AH131" i="6" a="1"/>
  <c r="AH131" i="6" s="1"/>
  <c r="AO131" i="6" a="1"/>
  <c r="AO131" i="6" s="1"/>
  <c r="AV131" i="6" a="1"/>
  <c r="AV131" i="6" s="1"/>
  <c r="G132" i="6" a="1"/>
  <c r="G132" i="6" s="1"/>
  <c r="N132" i="6" a="1"/>
  <c r="N132" i="6" s="1"/>
  <c r="AB132" i="6" a="1"/>
  <c r="AB132" i="6" s="1"/>
  <c r="AJ132" i="6" a="1"/>
  <c r="AJ132" i="6" s="1"/>
  <c r="AX132" i="6" a="1"/>
  <c r="AX132" i="6" s="1"/>
  <c r="I133" i="6" a="1"/>
  <c r="I133" i="6" s="1"/>
  <c r="P133" i="6" a="1"/>
  <c r="P133" i="6" s="1"/>
  <c r="W133" i="6" a="1"/>
  <c r="W133" i="6" s="1"/>
  <c r="AD133" i="6" a="1"/>
  <c r="AD133" i="6" s="1"/>
  <c r="AJ133" i="6" a="1"/>
  <c r="AJ133" i="6" s="1"/>
  <c r="AU133" i="6" a="1"/>
  <c r="AU133" i="6" s="1"/>
  <c r="E134" i="6" a="1"/>
  <c r="E134" i="6" s="1"/>
  <c r="J134" i="6" a="1"/>
  <c r="J134" i="6" s="1"/>
  <c r="Q134" i="6" a="1"/>
  <c r="Q134" i="6" s="1"/>
  <c r="V134" i="6" a="1"/>
  <c r="V134" i="6" s="1"/>
  <c r="AA134" i="6" a="1"/>
  <c r="AA134" i="6" s="1"/>
  <c r="AG134" i="6" a="1"/>
  <c r="AG134" i="6" s="1"/>
  <c r="AM134" i="6" a="1"/>
  <c r="AM134" i="6" s="1"/>
  <c r="AR134" i="6" a="1"/>
  <c r="AR134" i="6" s="1"/>
  <c r="AX134" i="6" a="1"/>
  <c r="AX134" i="6" s="1"/>
  <c r="H135" i="6" a="1"/>
  <c r="H135" i="6" s="1"/>
  <c r="S135" i="6" a="1"/>
  <c r="S135" i="6" s="1"/>
  <c r="Y135" i="6" a="1"/>
  <c r="Y135" i="6" s="1"/>
  <c r="AE135" i="6" a="1"/>
  <c r="AE135" i="6" s="1"/>
  <c r="AJ135" i="6" a="1"/>
  <c r="AJ135" i="6" s="1"/>
  <c r="AP135" i="6" a="1"/>
  <c r="AP135" i="6" s="1"/>
  <c r="AV135" i="6" a="1"/>
  <c r="AV135" i="6" s="1"/>
  <c r="E136" i="6" a="1"/>
  <c r="E136" i="6" s="1"/>
  <c r="J136" i="6" a="1"/>
  <c r="J136" i="6" s="1"/>
  <c r="Q136" i="6" a="1"/>
  <c r="Q136" i="6" s="1"/>
  <c r="V136" i="6" a="1"/>
  <c r="V136" i="6" s="1"/>
  <c r="AB136" i="6" a="1"/>
  <c r="AB136" i="6" s="1"/>
  <c r="AN136" i="6" a="1"/>
  <c r="AN136" i="6" s="1"/>
  <c r="AS136" i="6" a="1"/>
  <c r="AS136" i="6" s="1"/>
  <c r="AY136" i="6" a="1"/>
  <c r="AY136" i="6" s="1"/>
  <c r="I137" i="6" a="1"/>
  <c r="I137" i="6" s="1"/>
  <c r="AB85" i="6" a="1"/>
  <c r="AB85" i="6" s="1"/>
  <c r="AQ97" i="6" a="1"/>
  <c r="AQ97" i="6" s="1"/>
  <c r="AQ101" i="6" a="1"/>
  <c r="AQ101" i="6" s="1"/>
  <c r="AY102" i="6" a="1"/>
  <c r="AY102" i="6" s="1"/>
  <c r="AY103" i="6" a="1"/>
  <c r="AY103" i="6" s="1"/>
  <c r="G105" i="6" a="1"/>
  <c r="G105" i="6" s="1"/>
  <c r="I106" i="6" a="1"/>
  <c r="I106" i="6" s="1"/>
  <c r="I108" i="6" a="1"/>
  <c r="I108" i="6" s="1"/>
  <c r="Q109" i="6" a="1"/>
  <c r="Q109" i="6" s="1"/>
  <c r="AE110" i="6" a="1"/>
  <c r="AE110" i="6" s="1"/>
  <c r="Q111" i="6" a="1"/>
  <c r="Q111" i="6" s="1"/>
  <c r="O113" i="6" a="1"/>
  <c r="O113" i="6" s="1"/>
  <c r="AP113" i="6" a="1"/>
  <c r="AP113" i="6" s="1"/>
  <c r="N115" i="6" a="1"/>
  <c r="N115" i="6" s="1"/>
  <c r="Z115" i="6" a="1"/>
  <c r="Z115" i="6" s="1"/>
  <c r="AJ115" i="6" a="1"/>
  <c r="AJ115" i="6" s="1"/>
  <c r="Q116" i="6" a="1"/>
  <c r="Q116" i="6" s="1"/>
  <c r="AK116" i="6" a="1"/>
  <c r="AK116" i="6" s="1"/>
  <c r="AT116" i="6" a="1"/>
  <c r="AT116" i="6" s="1"/>
  <c r="H117" i="6" a="1"/>
  <c r="H117" i="6" s="1"/>
  <c r="AA117" i="6" a="1"/>
  <c r="AA117" i="6" s="1"/>
  <c r="AL117" i="6" a="1"/>
  <c r="AL117" i="6" s="1"/>
  <c r="AU117" i="6" a="1"/>
  <c r="AU117" i="6" s="1"/>
  <c r="I118" i="6" a="1"/>
  <c r="I118" i="6" s="1"/>
  <c r="R118" i="6" a="1"/>
  <c r="R118" i="6" s="1"/>
  <c r="AA118" i="6" a="1"/>
  <c r="AA118" i="6" s="1"/>
  <c r="O119" i="6" a="1"/>
  <c r="O119" i="6" s="1"/>
  <c r="X119" i="6" a="1"/>
  <c r="X119" i="6" s="1"/>
  <c r="AG119" i="6" a="1"/>
  <c r="AG119" i="6" s="1"/>
  <c r="AY119" i="6" a="1"/>
  <c r="AY119" i="6" s="1"/>
  <c r="L120" i="6" a="1"/>
  <c r="L120" i="6" s="1"/>
  <c r="V120" i="6" a="1"/>
  <c r="V120" i="6" s="1"/>
  <c r="AG120" i="6" a="1"/>
  <c r="AG120" i="6" s="1"/>
  <c r="AP120" i="6" a="1"/>
  <c r="AP120" i="6" s="1"/>
  <c r="AZ120" i="6" a="1"/>
  <c r="AZ120" i="6" s="1"/>
  <c r="M121" i="6" a="1"/>
  <c r="M121" i="6" s="1"/>
  <c r="AG121" i="6" a="1"/>
  <c r="AG121" i="6" s="1"/>
  <c r="AS121" i="6" a="1"/>
  <c r="AS121" i="6" s="1"/>
  <c r="AY121" i="6" a="1"/>
  <c r="AY121" i="6" s="1"/>
  <c r="I122" i="6" a="1"/>
  <c r="I122" i="6" s="1"/>
  <c r="O122" i="6" a="1"/>
  <c r="O122" i="6" s="1"/>
  <c r="AA122" i="6" a="1"/>
  <c r="AA122" i="6" s="1"/>
  <c r="AH122" i="6" a="1"/>
  <c r="AH122" i="6" s="1"/>
  <c r="AM122" i="6" a="1"/>
  <c r="AM122" i="6" s="1"/>
  <c r="AT122" i="6" a="1"/>
  <c r="AT122" i="6" s="1"/>
  <c r="AZ122" i="6" a="1"/>
  <c r="AZ122" i="6" s="1"/>
  <c r="J123" i="6" a="1"/>
  <c r="J123" i="6" s="1"/>
  <c r="P123" i="6" a="1"/>
  <c r="P123" i="6" s="1"/>
  <c r="V123" i="6" a="1"/>
  <c r="V123" i="6" s="1"/>
  <c r="AB123" i="6" a="1"/>
  <c r="AB123" i="6" s="1"/>
  <c r="AN123" i="6" a="1"/>
  <c r="AN123" i="6" s="1"/>
  <c r="E124" i="6" a="1"/>
  <c r="E124" i="6" s="1"/>
  <c r="Q124" i="6" a="1"/>
  <c r="Q124" i="6" s="1"/>
  <c r="AC124" i="6" a="1"/>
  <c r="AC124" i="6" s="1"/>
  <c r="AI124" i="6" a="1"/>
  <c r="AI124" i="6" s="1"/>
  <c r="AO124" i="6" a="1"/>
  <c r="AO124" i="6" s="1"/>
  <c r="AU124" i="6" a="1"/>
  <c r="AU124" i="6" s="1"/>
  <c r="K125" i="6" a="1"/>
  <c r="K125" i="6" s="1"/>
  <c r="R125" i="6" a="1"/>
  <c r="R125" i="6" s="1"/>
  <c r="W125" i="6" a="1"/>
  <c r="W125" i="6" s="1"/>
  <c r="AD125" i="6" a="1"/>
  <c r="AD125" i="6" s="1"/>
  <c r="AJ125" i="6" a="1"/>
  <c r="AJ125" i="6" s="1"/>
  <c r="AP125" i="6" a="1"/>
  <c r="AP125" i="6" s="1"/>
  <c r="AV125" i="6" a="1"/>
  <c r="AV125" i="6" s="1"/>
  <c r="F126" i="6" a="1"/>
  <c r="F126" i="6" s="1"/>
  <c r="L126" i="6" a="1"/>
  <c r="L126" i="6" s="1"/>
  <c r="X126" i="6" a="1"/>
  <c r="X126" i="6" s="1"/>
  <c r="AK126" i="6" a="1"/>
  <c r="AK126" i="6" s="1"/>
  <c r="AW126" i="6" a="1"/>
  <c r="AW126" i="6" s="1"/>
  <c r="M127" i="6" a="1"/>
  <c r="M127" i="6" s="1"/>
  <c r="U127" i="6" a="1"/>
  <c r="U127" i="6" s="1"/>
  <c r="AA127" i="6" a="1"/>
  <c r="AA127" i="6" s="1"/>
  <c r="AI127" i="6" a="1"/>
  <c r="AI127" i="6" s="1"/>
  <c r="AP127" i="6" a="1"/>
  <c r="AP127" i="6" s="1"/>
  <c r="AW127" i="6" a="1"/>
  <c r="AW127" i="6" s="1"/>
  <c r="H128" i="6" a="1"/>
  <c r="H128" i="6" s="1"/>
  <c r="O128" i="6" a="1"/>
  <c r="O128" i="6" s="1"/>
  <c r="V128" i="6" a="1"/>
  <c r="V128" i="6" s="1"/>
  <c r="AC128" i="6" a="1"/>
  <c r="AC128" i="6" s="1"/>
  <c r="AK128" i="6" a="1"/>
  <c r="AK128" i="6" s="1"/>
  <c r="AQ128" i="6" a="1"/>
  <c r="AQ128" i="6" s="1"/>
  <c r="AY128" i="6" a="1"/>
  <c r="AY128" i="6" s="1"/>
  <c r="J129" i="6" a="1"/>
  <c r="J129" i="6" s="1"/>
  <c r="Q129" i="6" a="1"/>
  <c r="Q129" i="6" s="1"/>
  <c r="X129" i="6" a="1"/>
  <c r="X129" i="6" s="1"/>
  <c r="AE129" i="6" a="1"/>
  <c r="AE129" i="6" s="1"/>
  <c r="AL129" i="6" a="1"/>
  <c r="AL129" i="6" s="1"/>
  <c r="AS129" i="6" a="1"/>
  <c r="AS129" i="6" s="1"/>
  <c r="E130" i="6" a="1"/>
  <c r="E130" i="6" s="1"/>
  <c r="K130" i="6" a="1"/>
  <c r="K130" i="6" s="1"/>
  <c r="S130" i="6" a="1"/>
  <c r="S130" i="6" s="1"/>
  <c r="Z130" i="6" a="1"/>
  <c r="Z130" i="6" s="1"/>
  <c r="AG130" i="6" a="1"/>
  <c r="AG130" i="6" s="1"/>
  <c r="AN130" i="6" a="1"/>
  <c r="AN130" i="6" s="1"/>
  <c r="AU130" i="6" a="1"/>
  <c r="AU130" i="6" s="1"/>
  <c r="F131" i="6" a="1"/>
  <c r="F131" i="6" s="1"/>
  <c r="M131" i="6" a="1"/>
  <c r="M131" i="6" s="1"/>
  <c r="U131" i="6" a="1"/>
  <c r="U131" i="6" s="1"/>
  <c r="AA131" i="6" a="1"/>
  <c r="AA131" i="6" s="1"/>
  <c r="AI131" i="6" a="1"/>
  <c r="AI131" i="6" s="1"/>
  <c r="AP131" i="6" a="1"/>
  <c r="AP131" i="6" s="1"/>
  <c r="AW131" i="6" a="1"/>
  <c r="AW131" i="6" s="1"/>
  <c r="H132" i="6" a="1"/>
  <c r="H132" i="6" s="1"/>
  <c r="O132" i="6" a="1"/>
  <c r="O132" i="6" s="1"/>
  <c r="V132" i="6" a="1"/>
  <c r="V132" i="6" s="1"/>
  <c r="AC132" i="6" a="1"/>
  <c r="AC132" i="6" s="1"/>
  <c r="AK132" i="6" a="1"/>
  <c r="AK132" i="6" s="1"/>
  <c r="AQ132" i="6" a="1"/>
  <c r="AQ132" i="6" s="1"/>
  <c r="AY132" i="6" a="1"/>
  <c r="AY132" i="6" s="1"/>
  <c r="J133" i="6" a="1"/>
  <c r="J133" i="6" s="1"/>
  <c r="Q133" i="6" a="1"/>
  <c r="Q133" i="6" s="1"/>
  <c r="X133" i="6" a="1"/>
  <c r="X133" i="6" s="1"/>
  <c r="AE133" i="6" a="1"/>
  <c r="AE133" i="6" s="1"/>
  <c r="AP133" i="6" a="1"/>
  <c r="AP133" i="6" s="1"/>
  <c r="AV133" i="6" a="1"/>
  <c r="AV133" i="6" s="1"/>
  <c r="F134" i="6" a="1"/>
  <c r="F134" i="6" s="1"/>
  <c r="W134" i="6" a="1"/>
  <c r="W134" i="6" s="1"/>
  <c r="AB134" i="6" a="1"/>
  <c r="AB134" i="6" s="1"/>
  <c r="AN134" i="6" a="1"/>
  <c r="AN134" i="6" s="1"/>
  <c r="AS134" i="6" a="1"/>
  <c r="AS134" i="6" s="1"/>
  <c r="N135" i="6" a="1"/>
  <c r="N135" i="6" s="1"/>
  <c r="T135" i="6" a="1"/>
  <c r="T135" i="6" s="1"/>
  <c r="AF135" i="6" a="1"/>
  <c r="AF135" i="6" s="1"/>
  <c r="F136" i="6" a="1"/>
  <c r="F136" i="6" s="1"/>
  <c r="W136" i="6" a="1"/>
  <c r="W136" i="6" s="1"/>
  <c r="AC136" i="6" a="1"/>
  <c r="AC136" i="6" s="1"/>
  <c r="AH136" i="6" a="1"/>
  <c r="AH136" i="6" s="1"/>
  <c r="AT136" i="6" a="1"/>
  <c r="AT136" i="6" s="1"/>
  <c r="AZ136" i="6" a="1"/>
  <c r="AZ136" i="6" s="1"/>
  <c r="AR86" i="6" a="1"/>
  <c r="AR86" i="6" s="1"/>
  <c r="AQ99" i="6" a="1"/>
  <c r="AQ99" i="6" s="1"/>
  <c r="AY101" i="6" a="1"/>
  <c r="AY101" i="6" s="1"/>
  <c r="G103" i="6" a="1"/>
  <c r="G103" i="6" s="1"/>
  <c r="G104" i="6" a="1"/>
  <c r="G104" i="6" s="1"/>
  <c r="K105" i="6" a="1"/>
  <c r="K105" i="6" s="1"/>
  <c r="J108" i="6" a="1"/>
  <c r="J108" i="6" s="1"/>
  <c r="E110" i="6" a="1"/>
  <c r="E110" i="6" s="1"/>
  <c r="AK110" i="6" a="1"/>
  <c r="AK110" i="6" s="1"/>
  <c r="R111" i="6" a="1"/>
  <c r="R111" i="6" s="1"/>
  <c r="AN111" i="6" a="1"/>
  <c r="AN111" i="6" s="1"/>
  <c r="Q112" i="6" a="1"/>
  <c r="Q112" i="6" s="1"/>
  <c r="AQ112" i="6" a="1"/>
  <c r="AQ112" i="6" s="1"/>
  <c r="AR113" i="6" a="1"/>
  <c r="AR113" i="6" s="1"/>
  <c r="S114" i="6" a="1"/>
  <c r="S114" i="6" s="1"/>
  <c r="AS114" i="6" a="1"/>
  <c r="AS114" i="6" s="1"/>
  <c r="R115" i="6" a="1"/>
  <c r="R115" i="6" s="1"/>
  <c r="AA115" i="6" a="1"/>
  <c r="AA115" i="6" s="1"/>
  <c r="AK115" i="6" a="1"/>
  <c r="AK115" i="6" s="1"/>
  <c r="AT115" i="6" a="1"/>
  <c r="AT115" i="6" s="1"/>
  <c r="G116" i="6" a="1"/>
  <c r="G116" i="6" s="1"/>
  <c r="AB116" i="6" a="1"/>
  <c r="AB116" i="6" s="1"/>
  <c r="AL116" i="6" a="1"/>
  <c r="AL116" i="6" s="1"/>
  <c r="AU116" i="6" a="1"/>
  <c r="AU116" i="6" s="1"/>
  <c r="I117" i="6" a="1"/>
  <c r="I117" i="6" s="1"/>
  <c r="S117" i="6" a="1"/>
  <c r="S117" i="6" s="1"/>
  <c r="AC117" i="6" a="1"/>
  <c r="AC117" i="6" s="1"/>
  <c r="AV117" i="6" a="1"/>
  <c r="AV117" i="6" s="1"/>
  <c r="J118" i="6" a="1"/>
  <c r="J118" i="6" s="1"/>
  <c r="T118" i="6" a="1"/>
  <c r="T118" i="6" s="1"/>
  <c r="AK118" i="6" a="1"/>
  <c r="AK118" i="6" s="1"/>
  <c r="AT118" i="6" a="1"/>
  <c r="AT118" i="6" s="1"/>
  <c r="G119" i="6" a="1"/>
  <c r="G119" i="6" s="1"/>
  <c r="Z119" i="6" a="1"/>
  <c r="Z119" i="6" s="1"/>
  <c r="AH119" i="6" a="1"/>
  <c r="AH119" i="6" s="1"/>
  <c r="AP119" i="6" a="1"/>
  <c r="AP119" i="6" s="1"/>
  <c r="AZ119" i="6" a="1"/>
  <c r="AZ119" i="6" s="1"/>
  <c r="W120" i="6" a="1"/>
  <c r="W120" i="6" s="1"/>
  <c r="AH120" i="6" a="1"/>
  <c r="AH120" i="6" s="1"/>
  <c r="E121" i="6" a="1"/>
  <c r="E121" i="6" s="1"/>
  <c r="O121" i="6" a="1"/>
  <c r="O121" i="6" s="1"/>
  <c r="X121" i="6" a="1"/>
  <c r="X121" i="6" s="1"/>
  <c r="AH121" i="6" a="1"/>
  <c r="AH121" i="6" s="1"/>
  <c r="AM121" i="6" a="1"/>
  <c r="AM121" i="6" s="1"/>
  <c r="AT121" i="6" a="1"/>
  <c r="AT121" i="6" s="1"/>
  <c r="AZ121" i="6" a="1"/>
  <c r="AZ121" i="6" s="1"/>
  <c r="J122" i="6" a="1"/>
  <c r="J122" i="6" s="1"/>
  <c r="P122" i="6" a="1"/>
  <c r="P122" i="6" s="1"/>
  <c r="V122" i="6" a="1"/>
  <c r="V122" i="6" s="1"/>
  <c r="AB122" i="6" a="1"/>
  <c r="AB122" i="6" s="1"/>
  <c r="AN122" i="6" a="1"/>
  <c r="AN122" i="6" s="1"/>
  <c r="E123" i="6" a="1"/>
  <c r="E123" i="6" s="1"/>
  <c r="Q123" i="6" a="1"/>
  <c r="Q123" i="6" s="1"/>
  <c r="AC123" i="6" a="1"/>
  <c r="AC123" i="6" s="1"/>
  <c r="AI123" i="6" a="1"/>
  <c r="AI123" i="6" s="1"/>
  <c r="AO123" i="6" a="1"/>
  <c r="AO123" i="6" s="1"/>
  <c r="AU123" i="6" a="1"/>
  <c r="AU123" i="6" s="1"/>
  <c r="K124" i="6" a="1"/>
  <c r="K124" i="6" s="1"/>
  <c r="R124" i="6" a="1"/>
  <c r="R124" i="6" s="1"/>
  <c r="W124" i="6" a="1"/>
  <c r="W124" i="6" s="1"/>
  <c r="AD124" i="6" a="1"/>
  <c r="AD124" i="6" s="1"/>
  <c r="AJ124" i="6" a="1"/>
  <c r="AJ124" i="6" s="1"/>
  <c r="AP124" i="6" a="1"/>
  <c r="AP124" i="6" s="1"/>
  <c r="AV124" i="6" a="1"/>
  <c r="AV124" i="6" s="1"/>
  <c r="F125" i="6" a="1"/>
  <c r="F125" i="6" s="1"/>
  <c r="L125" i="6" a="1"/>
  <c r="L125" i="6" s="1"/>
  <c r="X125" i="6" a="1"/>
  <c r="X125" i="6" s="1"/>
  <c r="AK125" i="6" a="1"/>
  <c r="AK125" i="6" s="1"/>
  <c r="AW125" i="6" a="1"/>
  <c r="AW125" i="6" s="1"/>
  <c r="M126" i="6" a="1"/>
  <c r="M126" i="6" s="1"/>
  <c r="S126" i="6" a="1"/>
  <c r="S126" i="6" s="1"/>
  <c r="Y126" i="6" a="1"/>
  <c r="Y126" i="6" s="1"/>
  <c r="AE126" i="6" a="1"/>
  <c r="AE126" i="6" s="1"/>
  <c r="AQ126" i="6" a="1"/>
  <c r="AQ126" i="6" s="1"/>
  <c r="AX126" i="6" a="1"/>
  <c r="AX126" i="6" s="1"/>
  <c r="G127" i="6" a="1"/>
  <c r="G127" i="6" s="1"/>
  <c r="N127" i="6" a="1"/>
  <c r="N127" i="6" s="1"/>
  <c r="AB127" i="6" a="1"/>
  <c r="AB127" i="6" s="1"/>
  <c r="AJ127" i="6" a="1"/>
  <c r="AJ127" i="6" s="1"/>
  <c r="AX127" i="6" a="1"/>
  <c r="AX127" i="6" s="1"/>
  <c r="I128" i="6" a="1"/>
  <c r="I128" i="6" s="1"/>
  <c r="P128" i="6" a="1"/>
  <c r="P128" i="6" s="1"/>
  <c r="W128" i="6" a="1"/>
  <c r="W128" i="6" s="1"/>
  <c r="AD128" i="6" a="1"/>
  <c r="AD128" i="6" s="1"/>
  <c r="AR128" i="6" a="1"/>
  <c r="AR128" i="6" s="1"/>
  <c r="AZ128" i="6" a="1"/>
  <c r="AZ128" i="6" s="1"/>
  <c r="R129" i="6" a="1"/>
  <c r="R129" i="6" s="1"/>
  <c r="Y129" i="6" a="1"/>
  <c r="Y129" i="6" s="1"/>
  <c r="AF129" i="6" a="1"/>
  <c r="AF129" i="6" s="1"/>
  <c r="AM129" i="6" a="1"/>
  <c r="AM129" i="6" s="1"/>
  <c r="AT129" i="6" a="1"/>
  <c r="AT129" i="6" s="1"/>
  <c r="L130" i="6" a="1"/>
  <c r="L130" i="6" s="1"/>
  <c r="T130" i="6" a="1"/>
  <c r="T130" i="6" s="1"/>
  <c r="AH130" i="6" a="1"/>
  <c r="AH130" i="6" s="1"/>
  <c r="AO130" i="6" a="1"/>
  <c r="AO130" i="6" s="1"/>
  <c r="AV130" i="6" a="1"/>
  <c r="AV130" i="6" s="1"/>
  <c r="G131" i="6" a="1"/>
  <c r="G131" i="6" s="1"/>
  <c r="N131" i="6" a="1"/>
  <c r="N131" i="6" s="1"/>
  <c r="AB131" i="6" a="1"/>
  <c r="AB131" i="6" s="1"/>
  <c r="AJ131" i="6" a="1"/>
  <c r="AJ131" i="6" s="1"/>
  <c r="AX131" i="6" a="1"/>
  <c r="AX131" i="6" s="1"/>
  <c r="I132" i="6" a="1"/>
  <c r="I132" i="6" s="1"/>
  <c r="P132" i="6" a="1"/>
  <c r="P132" i="6" s="1"/>
  <c r="W132" i="6" a="1"/>
  <c r="W132" i="6" s="1"/>
  <c r="AD132" i="6" a="1"/>
  <c r="AD132" i="6" s="1"/>
  <c r="AR132" i="6" a="1"/>
  <c r="AR132" i="6" s="1"/>
  <c r="AZ132" i="6" a="1"/>
  <c r="AZ132" i="6" s="1"/>
  <c r="R133" i="6" a="1"/>
  <c r="R133" i="6" s="1"/>
  <c r="Y133" i="6" a="1"/>
  <c r="Y133" i="6" s="1"/>
  <c r="AF133" i="6" a="1"/>
  <c r="AF133" i="6" s="1"/>
  <c r="AK133" i="6" a="1"/>
  <c r="AK133" i="6" s="1"/>
  <c r="K134" i="6" a="1"/>
  <c r="K134" i="6" s="1"/>
  <c r="R134" i="6" a="1"/>
  <c r="R134" i="6" s="1"/>
  <c r="X134" i="6" a="1"/>
  <c r="X134" i="6" s="1"/>
  <c r="AC134" i="6" a="1"/>
  <c r="AC134" i="6" s="1"/>
  <c r="AH134" i="6" a="1"/>
  <c r="AH134" i="6" s="1"/>
  <c r="AT134" i="6" a="1"/>
  <c r="AT134" i="6" s="1"/>
  <c r="AY134" i="6" a="1"/>
  <c r="AY134" i="6" s="1"/>
  <c r="I135" i="6" a="1"/>
  <c r="I135" i="6" s="1"/>
  <c r="O135" i="6" a="1"/>
  <c r="O135" i="6" s="1"/>
  <c r="U135" i="6" a="1"/>
  <c r="U135" i="6" s="1"/>
  <c r="Z135" i="6" a="1"/>
  <c r="Z135" i="6" s="1"/>
  <c r="AK135" i="6" a="1"/>
  <c r="AK135" i="6" s="1"/>
  <c r="AQ135" i="6" a="1"/>
  <c r="AQ135" i="6" s="1"/>
  <c r="AW135" i="6" a="1"/>
  <c r="AW135" i="6" s="1"/>
  <c r="K136" i="6" a="1"/>
  <c r="K136" i="6" s="1"/>
  <c r="R136" i="6" a="1"/>
  <c r="R136" i="6" s="1"/>
  <c r="X136" i="6" a="1"/>
  <c r="X136" i="6" s="1"/>
  <c r="AI136" i="6" a="1"/>
  <c r="AI136" i="6" s="1"/>
  <c r="AO136" i="6" a="1"/>
  <c r="AO136" i="6" s="1"/>
  <c r="AU136" i="6" a="1"/>
  <c r="AU136" i="6" s="1"/>
  <c r="AB89" i="6" a="1"/>
  <c r="AB89" i="6" s="1"/>
  <c r="AW115" i="6" a="1"/>
  <c r="AW115" i="6" s="1"/>
  <c r="E122" i="6" a="1"/>
  <c r="E122" i="6" s="1"/>
  <c r="F124" i="6" a="1"/>
  <c r="F124" i="6" s="1"/>
  <c r="G126" i="6" a="1"/>
  <c r="G126" i="6" s="1"/>
  <c r="H127" i="6" a="1"/>
  <c r="H127" i="6" s="1"/>
  <c r="Q128" i="6" a="1"/>
  <c r="Q128" i="6" s="1"/>
  <c r="Z129" i="6" a="1"/>
  <c r="Z129" i="6" s="1"/>
  <c r="AI130" i="6" a="1"/>
  <c r="AI130" i="6" s="1"/>
  <c r="AQ131" i="6" a="1"/>
  <c r="AQ131" i="6" s="1"/>
  <c r="E133" i="6" a="1"/>
  <c r="E133" i="6" s="1"/>
  <c r="G134" i="6" a="1"/>
  <c r="G134" i="6" s="1"/>
  <c r="AZ134" i="6" a="1"/>
  <c r="AZ134" i="6" s="1"/>
  <c r="O137" i="6" a="1"/>
  <c r="O137" i="6" s="1"/>
  <c r="U137" i="6" a="1"/>
  <c r="U137" i="6" s="1"/>
  <c r="Z137" i="6" a="1"/>
  <c r="Z137" i="6" s="1"/>
  <c r="AG137" i="6" a="1"/>
  <c r="AG137" i="6" s="1"/>
  <c r="AL137" i="6" a="1"/>
  <c r="AL137" i="6" s="1"/>
  <c r="AR137" i="6" a="1"/>
  <c r="AR137" i="6" s="1"/>
  <c r="H138" i="6" a="1"/>
  <c r="H138" i="6" s="1"/>
  <c r="M138" i="6" a="1"/>
  <c r="M138" i="6" s="1"/>
  <c r="Y138" i="6" a="1"/>
  <c r="Y138" i="6" s="1"/>
  <c r="AE138" i="6" a="1"/>
  <c r="AE138" i="6" s="1"/>
  <c r="AJ138" i="6" a="1"/>
  <c r="AJ138" i="6" s="1"/>
  <c r="AR138" i="6" a="1"/>
  <c r="AR138" i="6" s="1"/>
  <c r="AY138" i="6" a="1"/>
  <c r="AY138" i="6" s="1"/>
  <c r="J139" i="6" a="1"/>
  <c r="J139" i="6" s="1"/>
  <c r="R139" i="6" a="1"/>
  <c r="R139" i="6" s="1"/>
  <c r="Y139" i="6" a="1"/>
  <c r="Y139" i="6" s="1"/>
  <c r="AG139" i="6" a="1"/>
  <c r="AG139" i="6" s="1"/>
  <c r="AM139" i="6" a="1"/>
  <c r="AM139" i="6" s="1"/>
  <c r="AU139" i="6" a="1"/>
  <c r="AU139" i="6" s="1"/>
  <c r="F140" i="6" a="1"/>
  <c r="F140" i="6" s="1"/>
  <c r="N140" i="6" a="1"/>
  <c r="N140" i="6" s="1"/>
  <c r="U140" i="6" a="1"/>
  <c r="U140" i="6" s="1"/>
  <c r="AB140" i="6" a="1"/>
  <c r="AB140" i="6" s="1"/>
  <c r="AI140" i="6" a="1"/>
  <c r="AI140" i="6" s="1"/>
  <c r="AQ140" i="6" a="1"/>
  <c r="AQ140" i="6" s="1"/>
  <c r="I141" i="6" a="1"/>
  <c r="I141" i="6" s="1"/>
  <c r="Q141" i="6" a="1"/>
  <c r="Q141" i="6" s="1"/>
  <c r="X141" i="6" a="1"/>
  <c r="X141" i="6" s="1"/>
  <c r="AF141" i="6" a="1"/>
  <c r="AF141" i="6" s="1"/>
  <c r="AT141" i="6" a="1"/>
  <c r="AT141" i="6" s="1"/>
  <c r="E142" i="6" a="1"/>
  <c r="E142" i="6" s="1"/>
  <c r="M142" i="6" a="1"/>
  <c r="M142" i="6" s="1"/>
  <c r="T142" i="6" a="1"/>
  <c r="T142" i="6" s="1"/>
  <c r="AA142" i="6" a="1"/>
  <c r="AA142" i="6" s="1"/>
  <c r="AP142" i="6" a="1"/>
  <c r="AP142" i="6" s="1"/>
  <c r="AX142" i="6" a="1"/>
  <c r="AX142" i="6" s="1"/>
  <c r="H143" i="6" a="1"/>
  <c r="H143" i="6" s="1"/>
  <c r="P143" i="6" a="1"/>
  <c r="P143" i="6" s="1"/>
  <c r="W143" i="6" a="1"/>
  <c r="W143" i="6" s="1"/>
  <c r="AE143" i="6" a="1"/>
  <c r="AE143" i="6" s="1"/>
  <c r="AL143" i="6" a="1"/>
  <c r="AL143" i="6" s="1"/>
  <c r="AS143" i="6" a="1"/>
  <c r="AS143" i="6" s="1"/>
  <c r="AZ143" i="6" a="1"/>
  <c r="AZ143" i="6" s="1"/>
  <c r="L144" i="6" a="1"/>
  <c r="L144" i="6" s="1"/>
  <c r="S144" i="6" a="1"/>
  <c r="S144" i="6" s="1"/>
  <c r="Z144" i="6" a="1"/>
  <c r="Z144" i="6" s="1"/>
  <c r="AH144" i="6" a="1"/>
  <c r="AH144" i="6" s="1"/>
  <c r="AN144" i="6" a="1"/>
  <c r="AN144" i="6" s="1"/>
  <c r="AV144" i="6" a="1"/>
  <c r="AV144" i="6" s="1"/>
  <c r="N145" i="6" a="1"/>
  <c r="N145" i="6" s="1"/>
  <c r="U145" i="6" a="1"/>
  <c r="U145" i="6" s="1"/>
  <c r="AC145" i="6" a="1"/>
  <c r="AC145" i="6" s="1"/>
  <c r="AJ145" i="6" a="1"/>
  <c r="AJ145" i="6" s="1"/>
  <c r="K146" i="6" a="1"/>
  <c r="K146" i="6" s="1"/>
  <c r="AB146" i="6" a="1"/>
  <c r="AB146" i="6" s="1"/>
  <c r="AM146" i="6" a="1"/>
  <c r="AM146" i="6" s="1"/>
  <c r="AS146" i="6" a="1"/>
  <c r="AS146" i="6" s="1"/>
  <c r="AY146" i="6" a="1"/>
  <c r="AY146" i="6" s="1"/>
  <c r="I147" i="6" a="1"/>
  <c r="I147" i="6" s="1"/>
  <c r="O147" i="6" a="1"/>
  <c r="O147" i="6" s="1"/>
  <c r="V147" i="6" a="1"/>
  <c r="V147" i="6" s="1"/>
  <c r="AC147" i="6" a="1"/>
  <c r="AC147" i="6" s="1"/>
  <c r="AH147" i="6" a="1"/>
  <c r="AH147" i="6" s="1"/>
  <c r="AM147" i="6" a="1"/>
  <c r="AM147" i="6" s="1"/>
  <c r="AT147" i="6" a="1"/>
  <c r="AT147" i="6" s="1"/>
  <c r="AY147" i="6" a="1"/>
  <c r="AY147" i="6" s="1"/>
  <c r="H148" i="6" a="1"/>
  <c r="H148" i="6" s="1"/>
  <c r="T148" i="6" a="1"/>
  <c r="T148" i="6" s="1"/>
  <c r="Y148" i="6" a="1"/>
  <c r="Y148" i="6" s="1"/>
  <c r="AE148" i="6" a="1"/>
  <c r="AE148" i="6" s="1"/>
  <c r="AK148" i="6" a="1"/>
  <c r="AK148" i="6" s="1"/>
  <c r="AQ148" i="6" a="1"/>
  <c r="AQ148" i="6" s="1"/>
  <c r="AW148" i="6" a="1"/>
  <c r="AW148" i="6" s="1"/>
  <c r="U149" i="6" a="1"/>
  <c r="U149" i="6" s="1"/>
  <c r="AF149" i="6" a="1"/>
  <c r="AF149" i="6" s="1"/>
  <c r="AV149" i="6" a="1"/>
  <c r="AV149" i="6" s="1"/>
  <c r="K150" i="6" a="1"/>
  <c r="K150" i="6" s="1"/>
  <c r="R150" i="6" a="1"/>
  <c r="R150" i="6" s="1"/>
  <c r="AD150" i="6" a="1"/>
  <c r="AD150" i="6" s="1"/>
  <c r="AJ150" i="6" a="1"/>
  <c r="AJ150" i="6" s="1"/>
  <c r="AP150" i="6" a="1"/>
  <c r="AP150" i="6" s="1"/>
  <c r="AV150" i="6" a="1"/>
  <c r="AV150" i="6" s="1"/>
  <c r="F151" i="6" a="1"/>
  <c r="F151" i="6" s="1"/>
  <c r="L151" i="6" a="1"/>
  <c r="L151" i="6" s="1"/>
  <c r="R151" i="6" a="1"/>
  <c r="R151" i="6" s="1"/>
  <c r="AD151" i="6" a="1"/>
  <c r="AD151" i="6" s="1"/>
  <c r="AI151" i="6" a="1"/>
  <c r="AI151" i="6" s="1"/>
  <c r="AY151" i="6" a="1"/>
  <c r="AY151" i="6" s="1"/>
  <c r="I152" i="6" a="1"/>
  <c r="I152" i="6" s="1"/>
  <c r="O152" i="6" a="1"/>
  <c r="O152" i="6" s="1"/>
  <c r="U152" i="6" a="1"/>
  <c r="U152" i="6" s="1"/>
  <c r="Z152" i="6" a="1"/>
  <c r="Z152" i="6" s="1"/>
  <c r="AK152" i="6" a="1"/>
  <c r="AK152" i="6" s="1"/>
  <c r="AP152" i="6" a="1"/>
  <c r="AP152" i="6" s="1"/>
  <c r="AV152" i="6" a="1"/>
  <c r="AV152" i="6" s="1"/>
  <c r="G153" i="6" a="1"/>
  <c r="G153" i="6" s="1"/>
  <c r="R153" i="6" a="1"/>
  <c r="R153" i="6" s="1"/>
  <c r="Y153" i="6" a="1"/>
  <c r="Y153" i="6" s="1"/>
  <c r="AJ153" i="6" a="1"/>
  <c r="AJ153" i="6" s="1"/>
  <c r="AQ153" i="6" a="1"/>
  <c r="AQ153" i="6" s="1"/>
  <c r="G154" i="6" a="1"/>
  <c r="G154" i="6" s="1"/>
  <c r="M154" i="6" a="1"/>
  <c r="M154" i="6" s="1"/>
  <c r="Z154" i="6" a="1"/>
  <c r="Z154" i="6" s="1"/>
  <c r="AE154" i="6" a="1"/>
  <c r="AE154" i="6" s="1"/>
  <c r="AK154" i="6" a="1"/>
  <c r="AK154" i="6" s="1"/>
  <c r="AR154" i="6" a="1"/>
  <c r="AR154" i="6" s="1"/>
  <c r="AW154" i="6" a="1"/>
  <c r="AW154" i="6" s="1"/>
  <c r="H155" i="6" a="1"/>
  <c r="H155" i="6" s="1"/>
  <c r="N155" i="6" a="1"/>
  <c r="N155" i="6" s="1"/>
  <c r="S155" i="6" a="1"/>
  <c r="S155" i="6" s="1"/>
  <c r="AF155" i="6" a="1"/>
  <c r="AF155" i="6" s="1"/>
  <c r="AL155" i="6" a="1"/>
  <c r="AL155" i="6" s="1"/>
  <c r="AX155" i="6" a="1"/>
  <c r="AX155" i="6" s="1"/>
  <c r="I156" i="6" a="1"/>
  <c r="I156" i="6" s="1"/>
  <c r="T156" i="6" a="1"/>
  <c r="T156" i="6" s="1"/>
  <c r="AJ156" i="6" a="1"/>
  <c r="AJ156" i="6" s="1"/>
  <c r="AZ156" i="6" a="1"/>
  <c r="AZ156" i="6" s="1"/>
  <c r="T157" i="6" a="1"/>
  <c r="T157" i="6" s="1"/>
  <c r="AK157" i="6" a="1"/>
  <c r="AK157" i="6" s="1"/>
  <c r="AW157" i="6" a="1"/>
  <c r="AW157" i="6" s="1"/>
  <c r="G158" i="6" a="1"/>
  <c r="G158" i="6" s="1"/>
  <c r="M158" i="6" a="1"/>
  <c r="M158" i="6" s="1"/>
  <c r="S158" i="6" a="1"/>
  <c r="S158" i="6" s="1"/>
  <c r="AE158" i="6" a="1"/>
  <c r="AE158" i="6" s="1"/>
  <c r="AL158" i="6" a="1"/>
  <c r="AL158" i="6" s="1"/>
  <c r="AQ158" i="6" a="1"/>
  <c r="AQ158" i="6" s="1"/>
  <c r="AX158" i="6" a="1"/>
  <c r="AX158" i="6" s="1"/>
  <c r="H159" i="6" a="1"/>
  <c r="H159" i="6" s="1"/>
  <c r="N159" i="6" a="1"/>
  <c r="N159" i="6" s="1"/>
  <c r="T159" i="6" a="1"/>
  <c r="T159" i="6" s="1"/>
  <c r="AG159" i="6" a="1"/>
  <c r="AG159" i="6" s="1"/>
  <c r="AM159" i="6" a="1"/>
  <c r="AM159" i="6" s="1"/>
  <c r="AT159" i="6" a="1"/>
  <c r="AT159" i="6" s="1"/>
  <c r="AZ159" i="6" a="1"/>
  <c r="AZ159" i="6" s="1"/>
  <c r="Q160" i="6" a="1"/>
  <c r="Q160" i="6" s="1"/>
  <c r="W160" i="6" a="1"/>
  <c r="W160" i="6" s="1"/>
  <c r="AD160" i="6" a="1"/>
  <c r="AD160" i="6" s="1"/>
  <c r="AJ160" i="6" a="1"/>
  <c r="AJ160" i="6" s="1"/>
  <c r="AW160" i="6" a="1"/>
  <c r="AW160" i="6" s="1"/>
  <c r="G161" i="6" a="1"/>
  <c r="G161" i="6" s="1"/>
  <c r="N161" i="6" a="1"/>
  <c r="N161" i="6" s="1"/>
  <c r="T161" i="6" a="1"/>
  <c r="T161" i="6" s="1"/>
  <c r="AO161" i="6" a="1"/>
  <c r="AO161" i="6" s="1"/>
  <c r="AV161" i="6" a="1"/>
  <c r="AV161" i="6" s="1"/>
  <c r="G162" i="6" a="1"/>
  <c r="G162" i="6" s="1"/>
  <c r="O162" i="6" a="1"/>
  <c r="O162" i="6" s="1"/>
  <c r="V162" i="6" a="1"/>
  <c r="V162" i="6" s="1"/>
  <c r="AC162" i="6" a="1"/>
  <c r="AC162" i="6" s="1"/>
  <c r="AJ162" i="6" a="1"/>
  <c r="AJ162" i="6" s="1"/>
  <c r="AR162" i="6" a="1"/>
  <c r="AR162" i="6" s="1"/>
  <c r="AY162" i="6" a="1"/>
  <c r="AY162" i="6" s="1"/>
  <c r="J163" i="6" a="1"/>
  <c r="J163" i="6" s="1"/>
  <c r="Y163" i="6" a="1"/>
  <c r="Y163" i="6" s="1"/>
  <c r="AG163" i="6" a="1"/>
  <c r="AG163" i="6" s="1"/>
  <c r="AN163" i="6" a="1"/>
  <c r="AN163" i="6" s="1"/>
  <c r="AU163" i="6" a="1"/>
  <c r="AU163" i="6" s="1"/>
  <c r="F164" i="6" a="1"/>
  <c r="F164" i="6" s="1"/>
  <c r="N164" i="6" a="1"/>
  <c r="N164" i="6" s="1"/>
  <c r="U164" i="6" a="1"/>
  <c r="U164" i="6" s="1"/>
  <c r="AB164" i="6" a="1"/>
  <c r="AB164" i="6" s="1"/>
  <c r="AI164" i="6" a="1"/>
  <c r="AI164" i="6" s="1"/>
  <c r="AQ164" i="6" a="1"/>
  <c r="AQ164" i="6" s="1"/>
  <c r="AX164" i="6" a="1"/>
  <c r="AX164" i="6" s="1"/>
  <c r="Q165" i="6" a="1"/>
  <c r="Q165" i="6" s="1"/>
  <c r="X165" i="6" a="1"/>
  <c r="X165" i="6" s="1"/>
  <c r="AF165" i="6" a="1"/>
  <c r="AF165" i="6" s="1"/>
  <c r="AM165" i="6" a="1"/>
  <c r="AM165" i="6" s="1"/>
  <c r="AT165" i="6" a="1"/>
  <c r="AT165" i="6" s="1"/>
  <c r="E166" i="6" a="1"/>
  <c r="E166" i="6" s="1"/>
  <c r="M166" i="6" a="1"/>
  <c r="M166" i="6" s="1"/>
  <c r="T166" i="6" a="1"/>
  <c r="T166" i="6" s="1"/>
  <c r="AA166" i="6" a="1"/>
  <c r="AA166" i="6" s="1"/>
  <c r="AH166" i="6" a="1"/>
  <c r="AH166" i="6" s="1"/>
  <c r="AP166" i="6" a="1"/>
  <c r="AP166" i="6" s="1"/>
  <c r="I167" i="6" a="1"/>
  <c r="I167" i="6" s="1"/>
  <c r="P167" i="6" a="1"/>
  <c r="P167" i="6" s="1"/>
  <c r="W167" i="6" a="1"/>
  <c r="W167" i="6" s="1"/>
  <c r="AE167" i="6" a="1"/>
  <c r="AE167" i="6" s="1"/>
  <c r="AL167" i="6" a="1"/>
  <c r="AL167" i="6" s="1"/>
  <c r="AS167" i="6" a="1"/>
  <c r="AS167" i="6" s="1"/>
  <c r="AZ167" i="6" a="1"/>
  <c r="AZ167" i="6" s="1"/>
  <c r="L168" i="6" a="1"/>
  <c r="L168" i="6" s="1"/>
  <c r="T168" i="6" a="1"/>
  <c r="T168" i="6" s="1"/>
  <c r="AB168" i="6" a="1"/>
  <c r="AB168" i="6" s="1"/>
  <c r="AJ168" i="6" a="1"/>
  <c r="AJ168" i="6" s="1"/>
  <c r="AR168" i="6" a="1"/>
  <c r="AR168" i="6" s="1"/>
  <c r="AZ168" i="6" a="1"/>
  <c r="AZ168" i="6" s="1"/>
  <c r="L169" i="6" a="1"/>
  <c r="L169" i="6" s="1"/>
  <c r="T169" i="6" a="1"/>
  <c r="T169" i="6" s="1"/>
  <c r="AB169" i="6" a="1"/>
  <c r="AB169" i="6" s="1"/>
  <c r="AJ169" i="6" a="1"/>
  <c r="AJ169" i="6" s="1"/>
  <c r="AR169" i="6" a="1"/>
  <c r="AR169" i="6" s="1"/>
  <c r="AZ169" i="6" a="1"/>
  <c r="AZ169" i="6" s="1"/>
  <c r="L170" i="6" a="1"/>
  <c r="L170" i="6" s="1"/>
  <c r="T170" i="6" a="1"/>
  <c r="T170" i="6" s="1"/>
  <c r="AB170" i="6" a="1"/>
  <c r="AB170" i="6" s="1"/>
  <c r="AJ170" i="6" a="1"/>
  <c r="AJ170" i="6" s="1"/>
  <c r="AR170" i="6" a="1"/>
  <c r="AR170" i="6" s="1"/>
  <c r="AZ170" i="6" a="1"/>
  <c r="AZ170" i="6" s="1"/>
  <c r="L171" i="6" a="1"/>
  <c r="L171" i="6" s="1"/>
  <c r="T171" i="6" a="1"/>
  <c r="T171" i="6" s="1"/>
  <c r="AB171" i="6" a="1"/>
  <c r="AB171" i="6" s="1"/>
  <c r="AJ171" i="6" a="1"/>
  <c r="AJ171" i="6" s="1"/>
  <c r="AR171" i="6" a="1"/>
  <c r="AR171" i="6" s="1"/>
  <c r="AZ171" i="6" a="1"/>
  <c r="AZ171" i="6" s="1"/>
  <c r="L172" i="6" a="1"/>
  <c r="L172" i="6" s="1"/>
  <c r="T172" i="6" a="1"/>
  <c r="T172" i="6" s="1"/>
  <c r="AB172" i="6" a="1"/>
  <c r="AB172" i="6" s="1"/>
  <c r="AJ172" i="6" a="1"/>
  <c r="AJ172" i="6" s="1"/>
  <c r="AR172" i="6" a="1"/>
  <c r="AR172" i="6" s="1"/>
  <c r="AZ172" i="6" a="1"/>
  <c r="AZ172" i="6" s="1"/>
  <c r="L173" i="6" a="1"/>
  <c r="L173" i="6" s="1"/>
  <c r="T173" i="6" a="1"/>
  <c r="T173" i="6" s="1"/>
  <c r="AB173" i="6" a="1"/>
  <c r="AB173" i="6" s="1"/>
  <c r="AJ173" i="6" a="1"/>
  <c r="AJ173" i="6" s="1"/>
  <c r="AR173" i="6" a="1"/>
  <c r="AR173" i="6" s="1"/>
  <c r="AZ173" i="6" a="1"/>
  <c r="AZ173" i="6" s="1"/>
  <c r="L174" i="6" a="1"/>
  <c r="L174" i="6" s="1"/>
  <c r="T174" i="6" a="1"/>
  <c r="T174" i="6" s="1"/>
  <c r="AB174" i="6" a="1"/>
  <c r="AB174" i="6" s="1"/>
  <c r="AJ174" i="6" a="1"/>
  <c r="AJ174" i="6" s="1"/>
  <c r="AR174" i="6" a="1"/>
  <c r="AR174" i="6" s="1"/>
  <c r="AZ174" i="6" a="1"/>
  <c r="AZ174" i="6" s="1"/>
  <c r="L175" i="6" a="1"/>
  <c r="L175" i="6" s="1"/>
  <c r="T175" i="6" a="1"/>
  <c r="T175" i="6" s="1"/>
  <c r="AB175" i="6" a="1"/>
  <c r="AB175" i="6" s="1"/>
  <c r="AJ175" i="6" a="1"/>
  <c r="AJ175" i="6" s="1"/>
  <c r="AR175" i="6" a="1"/>
  <c r="AR175" i="6" s="1"/>
  <c r="AZ175" i="6" a="1"/>
  <c r="AZ175" i="6" s="1"/>
  <c r="L176" i="6" a="1"/>
  <c r="L176" i="6" s="1"/>
  <c r="T176" i="6" a="1"/>
  <c r="T176" i="6" s="1"/>
  <c r="AB176" i="6" a="1"/>
  <c r="AB176" i="6" s="1"/>
  <c r="AJ176" i="6" a="1"/>
  <c r="AJ176" i="6" s="1"/>
  <c r="AR176" i="6" a="1"/>
  <c r="AR176" i="6" s="1"/>
  <c r="AZ176" i="6" a="1"/>
  <c r="AZ176" i="6" s="1"/>
  <c r="L177" i="6" a="1"/>
  <c r="L177" i="6" s="1"/>
  <c r="T177" i="6" a="1"/>
  <c r="T177" i="6" s="1"/>
  <c r="AB177" i="6" a="1"/>
  <c r="AB177" i="6" s="1"/>
  <c r="AJ177" i="6" a="1"/>
  <c r="AJ177" i="6" s="1"/>
  <c r="AR177" i="6" a="1"/>
  <c r="AR177" i="6" s="1"/>
  <c r="AZ177" i="6" a="1"/>
  <c r="AZ177" i="6" s="1"/>
  <c r="L178" i="6" a="1"/>
  <c r="L178" i="6" s="1"/>
  <c r="T178" i="6" a="1"/>
  <c r="T178" i="6" s="1"/>
  <c r="AB178" i="6" a="1"/>
  <c r="AB178" i="6" s="1"/>
  <c r="AJ178" i="6" a="1"/>
  <c r="AJ178" i="6" s="1"/>
  <c r="AR178" i="6" a="1"/>
  <c r="AR178" i="6" s="1"/>
  <c r="AZ178" i="6" a="1"/>
  <c r="AZ178" i="6" s="1"/>
  <c r="L179" i="6" a="1"/>
  <c r="L179" i="6" s="1"/>
  <c r="T179" i="6" a="1"/>
  <c r="T179" i="6" s="1"/>
  <c r="AB179" i="6" a="1"/>
  <c r="AB179" i="6" s="1"/>
  <c r="AJ179" i="6" a="1"/>
  <c r="AJ179" i="6" s="1"/>
  <c r="AR179" i="6" a="1"/>
  <c r="AR179" i="6" s="1"/>
  <c r="AZ179" i="6" a="1"/>
  <c r="AZ179" i="6" s="1"/>
  <c r="L180" i="6" a="1"/>
  <c r="L180" i="6" s="1"/>
  <c r="T180" i="6" a="1"/>
  <c r="T180" i="6" s="1"/>
  <c r="AB180" i="6" a="1"/>
  <c r="AB180" i="6" s="1"/>
  <c r="AJ180" i="6" a="1"/>
  <c r="AJ180" i="6" s="1"/>
  <c r="AR180" i="6" a="1"/>
  <c r="AR180" i="6" s="1"/>
  <c r="AZ180" i="6" a="1"/>
  <c r="AZ180" i="6" s="1"/>
  <c r="L181" i="6" a="1"/>
  <c r="L181" i="6" s="1"/>
  <c r="T181" i="6" a="1"/>
  <c r="T181" i="6" s="1"/>
  <c r="AB181" i="6" a="1"/>
  <c r="AB181" i="6" s="1"/>
  <c r="AJ181" i="6" a="1"/>
  <c r="AJ181" i="6" s="1"/>
  <c r="AR181" i="6" a="1"/>
  <c r="AR181" i="6" s="1"/>
  <c r="AZ181" i="6" a="1"/>
  <c r="AZ181" i="6" s="1"/>
  <c r="L182" i="6" a="1"/>
  <c r="L182" i="6" s="1"/>
  <c r="T182" i="6" a="1"/>
  <c r="T182" i="6" s="1"/>
  <c r="AB182" i="6" a="1"/>
  <c r="AB182" i="6" s="1"/>
  <c r="AJ182" i="6" a="1"/>
  <c r="AJ182" i="6" s="1"/>
  <c r="S100" i="6" a="1"/>
  <c r="S100" i="6" s="1"/>
  <c r="U113" i="6" a="1"/>
  <c r="U113" i="6" s="1"/>
  <c r="I116" i="6" a="1"/>
  <c r="I116" i="6" s="1"/>
  <c r="AM117" i="6" a="1"/>
  <c r="AM117" i="6" s="1"/>
  <c r="R119" i="6" a="1"/>
  <c r="R119" i="6" s="1"/>
  <c r="AS120" i="6" a="1"/>
  <c r="AS120" i="6" s="1"/>
  <c r="K123" i="6" a="1"/>
  <c r="K123" i="6" s="1"/>
  <c r="L124" i="6" a="1"/>
  <c r="L124" i="6" s="1"/>
  <c r="M125" i="6" a="1"/>
  <c r="M125" i="6" s="1"/>
  <c r="N126" i="6" a="1"/>
  <c r="N126" i="6" s="1"/>
  <c r="O127" i="6" a="1"/>
  <c r="O127" i="6" s="1"/>
  <c r="X128" i="6" a="1"/>
  <c r="X128" i="6" s="1"/>
  <c r="AG129" i="6" a="1"/>
  <c r="AG129" i="6" s="1"/>
  <c r="AP130" i="6" a="1"/>
  <c r="AP130" i="6" s="1"/>
  <c r="AY131" i="6" a="1"/>
  <c r="AY131" i="6" s="1"/>
  <c r="K133" i="6" a="1"/>
  <c r="K133" i="6" s="1"/>
  <c r="L134" i="6" a="1"/>
  <c r="L134" i="6" s="1"/>
  <c r="J135" i="6" a="1"/>
  <c r="J135" i="6" s="1"/>
  <c r="G136" i="6" a="1"/>
  <c r="G136" i="6" s="1"/>
  <c r="AR136" i="6" a="1"/>
  <c r="AR136" i="6" s="1"/>
  <c r="J137" i="6" a="1"/>
  <c r="J137" i="6" s="1"/>
  <c r="P137" i="6" a="1"/>
  <c r="P137" i="6" s="1"/>
  <c r="V137" i="6" a="1"/>
  <c r="V137" i="6" s="1"/>
  <c r="AM137" i="6" a="1"/>
  <c r="AM137" i="6" s="1"/>
  <c r="AS137" i="6" a="1"/>
  <c r="AS137" i="6" s="1"/>
  <c r="AX137" i="6" a="1"/>
  <c r="AX137" i="6" s="1"/>
  <c r="N138" i="6" a="1"/>
  <c r="N138" i="6" s="1"/>
  <c r="S138" i="6" a="1"/>
  <c r="S138" i="6" s="1"/>
  <c r="Z138" i="6" a="1"/>
  <c r="Z138" i="6" s="1"/>
  <c r="AF138" i="6" a="1"/>
  <c r="AF138" i="6" s="1"/>
  <c r="AK138" i="6" a="1"/>
  <c r="AK138" i="6" s="1"/>
  <c r="AS138" i="6" a="1"/>
  <c r="AS138" i="6" s="1"/>
  <c r="AZ138" i="6" a="1"/>
  <c r="AZ138" i="6" s="1"/>
  <c r="K139" i="6" a="1"/>
  <c r="K139" i="6" s="1"/>
  <c r="Z139" i="6" a="1"/>
  <c r="Z139" i="6" s="1"/>
  <c r="AH139" i="6" a="1"/>
  <c r="AH139" i="6" s="1"/>
  <c r="AN139" i="6" a="1"/>
  <c r="AN139" i="6" s="1"/>
  <c r="AV139" i="6" a="1"/>
  <c r="AV139" i="6" s="1"/>
  <c r="G140" i="6" a="1"/>
  <c r="G140" i="6" s="1"/>
  <c r="O140" i="6" a="1"/>
  <c r="O140" i="6" s="1"/>
  <c r="V140" i="6" a="1"/>
  <c r="V140" i="6" s="1"/>
  <c r="AC140" i="6" a="1"/>
  <c r="AC140" i="6" s="1"/>
  <c r="AJ140" i="6" a="1"/>
  <c r="AJ140" i="6" s="1"/>
  <c r="AR140" i="6" a="1"/>
  <c r="AR140" i="6" s="1"/>
  <c r="AY140" i="6" a="1"/>
  <c r="AY140" i="6" s="1"/>
  <c r="J141" i="6" a="1"/>
  <c r="J141" i="6" s="1"/>
  <c r="R141" i="6" a="1"/>
  <c r="R141" i="6" s="1"/>
  <c r="Y141" i="6" a="1"/>
  <c r="Y141" i="6" s="1"/>
  <c r="AG141" i="6" a="1"/>
  <c r="AG141" i="6" s="1"/>
  <c r="AM141" i="6" a="1"/>
  <c r="AM141" i="6" s="1"/>
  <c r="AU141" i="6" a="1"/>
  <c r="AU141" i="6" s="1"/>
  <c r="F142" i="6" a="1"/>
  <c r="F142" i="6" s="1"/>
  <c r="N142" i="6" a="1"/>
  <c r="N142" i="6" s="1"/>
  <c r="U142" i="6" a="1"/>
  <c r="U142" i="6" s="1"/>
  <c r="AB142" i="6" a="1"/>
  <c r="AB142" i="6" s="1"/>
  <c r="AI142" i="6" a="1"/>
  <c r="AI142" i="6" s="1"/>
  <c r="AQ142" i="6" a="1"/>
  <c r="AQ142" i="6" s="1"/>
  <c r="I143" i="6" a="1"/>
  <c r="I143" i="6" s="1"/>
  <c r="Q143" i="6" a="1"/>
  <c r="Q143" i="6" s="1"/>
  <c r="X143" i="6" a="1"/>
  <c r="X143" i="6" s="1"/>
  <c r="AF143" i="6" a="1"/>
  <c r="AF143" i="6" s="1"/>
  <c r="AT143" i="6" a="1"/>
  <c r="AT143" i="6" s="1"/>
  <c r="E144" i="6" a="1"/>
  <c r="E144" i="6" s="1"/>
  <c r="M144" i="6" a="1"/>
  <c r="M144" i="6" s="1"/>
  <c r="T144" i="6" a="1"/>
  <c r="T144" i="6" s="1"/>
  <c r="AA144" i="6" a="1"/>
  <c r="AA144" i="6" s="1"/>
  <c r="AO144" i="6" a="1"/>
  <c r="AO144" i="6" s="1"/>
  <c r="AW144" i="6" a="1"/>
  <c r="AW144" i="6" s="1"/>
  <c r="G145" i="6" a="1"/>
  <c r="G145" i="6" s="1"/>
  <c r="O145" i="6" a="1"/>
  <c r="O145" i="6" s="1"/>
  <c r="V145" i="6" a="1"/>
  <c r="V145" i="6" s="1"/>
  <c r="AD145" i="6" a="1"/>
  <c r="AD145" i="6" s="1"/>
  <c r="AK145" i="6" a="1"/>
  <c r="AK145" i="6" s="1"/>
  <c r="AQ145" i="6" a="1"/>
  <c r="AQ145" i="6" s="1"/>
  <c r="AV145" i="6" a="1"/>
  <c r="AV145" i="6" s="1"/>
  <c r="F146" i="6" a="1"/>
  <c r="F146" i="6" s="1"/>
  <c r="L146" i="6" a="1"/>
  <c r="L146" i="6" s="1"/>
  <c r="R146" i="6" a="1"/>
  <c r="R146" i="6" s="1"/>
  <c r="W146" i="6" a="1"/>
  <c r="W146" i="6" s="1"/>
  <c r="AC146" i="6" a="1"/>
  <c r="AC146" i="6" s="1"/>
  <c r="AH146" i="6" a="1"/>
  <c r="AH146" i="6" s="1"/>
  <c r="AZ146" i="6" a="1"/>
  <c r="AZ146" i="6" s="1"/>
  <c r="J147" i="6" a="1"/>
  <c r="J147" i="6" s="1"/>
  <c r="P147" i="6" a="1"/>
  <c r="P147" i="6" s="1"/>
  <c r="W147" i="6" a="1"/>
  <c r="W147" i="6" s="1"/>
  <c r="AI147" i="6" a="1"/>
  <c r="AI147" i="6" s="1"/>
  <c r="I148" i="6" a="1"/>
  <c r="I148" i="6" s="1"/>
  <c r="O148" i="6" a="1"/>
  <c r="O148" i="6" s="1"/>
  <c r="U148" i="6" a="1"/>
  <c r="U148" i="6" s="1"/>
  <c r="Z148" i="6" a="1"/>
  <c r="Z148" i="6" s="1"/>
  <c r="AF148" i="6" a="1"/>
  <c r="AF148" i="6" s="1"/>
  <c r="AR148" i="6" a="1"/>
  <c r="AR148" i="6" s="1"/>
  <c r="AX148" i="6" a="1"/>
  <c r="AX148" i="6" s="1"/>
  <c r="H149" i="6" a="1"/>
  <c r="H149" i="6" s="1"/>
  <c r="O149" i="6" a="1"/>
  <c r="O149" i="6" s="1"/>
  <c r="AA149" i="6" a="1"/>
  <c r="AA149" i="6" s="1"/>
  <c r="AG149" i="6" a="1"/>
  <c r="AG149" i="6" s="1"/>
  <c r="AL149" i="6" a="1"/>
  <c r="AL149" i="6" s="1"/>
  <c r="AQ149" i="6" a="1"/>
  <c r="AQ149" i="6" s="1"/>
  <c r="AW149" i="6" a="1"/>
  <c r="AW149" i="6" s="1"/>
  <c r="F150" i="6" a="1"/>
  <c r="F150" i="6" s="1"/>
  <c r="L150" i="6" a="1"/>
  <c r="L150" i="6" s="1"/>
  <c r="S150" i="6" a="1"/>
  <c r="S150" i="6" s="1"/>
  <c r="X150" i="6" a="1"/>
  <c r="X150" i="6" s="1"/>
  <c r="AK150" i="6" a="1"/>
  <c r="AK150" i="6" s="1"/>
  <c r="AQ150" i="6" a="1"/>
  <c r="AQ150" i="6" s="1"/>
  <c r="AW150" i="6" a="1"/>
  <c r="AW150" i="6" s="1"/>
  <c r="M151" i="6" a="1"/>
  <c r="M151" i="6" s="1"/>
  <c r="S151" i="6" a="1"/>
  <c r="S151" i="6" s="1"/>
  <c r="X151" i="6" a="1"/>
  <c r="X151" i="6" s="1"/>
  <c r="AN151" i="6" a="1"/>
  <c r="AN151" i="6" s="1"/>
  <c r="AT151" i="6" a="1"/>
  <c r="AT151" i="6" s="1"/>
  <c r="AZ151" i="6" a="1"/>
  <c r="AZ151" i="6" s="1"/>
  <c r="J152" i="6" a="1"/>
  <c r="J152" i="6" s="1"/>
  <c r="P152" i="6" a="1"/>
  <c r="P152" i="6" s="1"/>
  <c r="AF152" i="6" a="1"/>
  <c r="AF152" i="6" s="1"/>
  <c r="AQ152" i="6" a="1"/>
  <c r="AQ152" i="6" s="1"/>
  <c r="AW152" i="6" a="1"/>
  <c r="AW152" i="6" s="1"/>
  <c r="M153" i="6" a="1"/>
  <c r="M153" i="6" s="1"/>
  <c r="Z153" i="6" a="1"/>
  <c r="Z153" i="6" s="1"/>
  <c r="AE153" i="6" a="1"/>
  <c r="AE153" i="6" s="1"/>
  <c r="AK153" i="6" a="1"/>
  <c r="AK153" i="6" s="1"/>
  <c r="AR153" i="6" a="1"/>
  <c r="AR153" i="6" s="1"/>
  <c r="AW153" i="6" a="1"/>
  <c r="AW153" i="6" s="1"/>
  <c r="H154" i="6" a="1"/>
  <c r="H154" i="6" s="1"/>
  <c r="N154" i="6" a="1"/>
  <c r="N154" i="6" s="1"/>
  <c r="S154" i="6" a="1"/>
  <c r="S154" i="6" s="1"/>
  <c r="AF154" i="6" a="1"/>
  <c r="AF154" i="6" s="1"/>
  <c r="AL154" i="6" a="1"/>
  <c r="AL154" i="6" s="1"/>
  <c r="AX154" i="6" a="1"/>
  <c r="AX154" i="6" s="1"/>
  <c r="I155" i="6" a="1"/>
  <c r="I155" i="6" s="1"/>
  <c r="T155" i="6" a="1"/>
  <c r="T155" i="6" s="1"/>
  <c r="AA155" i="6" a="1"/>
  <c r="AA155" i="6" s="1"/>
  <c r="AM155" i="6" a="1"/>
  <c r="AM155" i="6" s="1"/>
  <c r="AS155" i="6" a="1"/>
  <c r="AS155" i="6" s="1"/>
  <c r="J156" i="6" a="1"/>
  <c r="J156" i="6" s="1"/>
  <c r="O156" i="6" a="1"/>
  <c r="O156" i="6" s="1"/>
  <c r="U156" i="6" a="1"/>
  <c r="U156" i="6" s="1"/>
  <c r="Z156" i="6" a="1"/>
  <c r="Z156" i="6" s="1"/>
  <c r="AE156" i="6" a="1"/>
  <c r="AE156" i="6" s="1"/>
  <c r="AK156" i="6" a="1"/>
  <c r="AK156" i="6" s="1"/>
  <c r="AP156" i="6" a="1"/>
  <c r="AP156" i="6" s="1"/>
  <c r="AU156" i="6" a="1"/>
  <c r="AU156" i="6" s="1"/>
  <c r="E157" i="6" a="1"/>
  <c r="E157" i="6" s="1"/>
  <c r="J157" i="6" a="1"/>
  <c r="J157" i="6" s="1"/>
  <c r="O157" i="6" a="1"/>
  <c r="O157" i="6" s="1"/>
  <c r="U157" i="6" a="1"/>
  <c r="U157" i="6" s="1"/>
  <c r="Z157" i="6" a="1"/>
  <c r="Z157" i="6" s="1"/>
  <c r="AE157" i="6" a="1"/>
  <c r="AE157" i="6" s="1"/>
  <c r="AL157" i="6" a="1"/>
  <c r="AL157" i="6" s="1"/>
  <c r="AQ157" i="6" a="1"/>
  <c r="AQ157" i="6" s="1"/>
  <c r="AX157" i="6" a="1"/>
  <c r="AX157" i="6" s="1"/>
  <c r="H158" i="6" a="1"/>
  <c r="H158" i="6" s="1"/>
  <c r="N158" i="6" a="1"/>
  <c r="N158" i="6" s="1"/>
  <c r="T158" i="6" a="1"/>
  <c r="T158" i="6" s="1"/>
  <c r="Z158" i="6" a="1"/>
  <c r="Z158" i="6" s="1"/>
  <c r="AF158" i="6" a="1"/>
  <c r="AF158" i="6" s="1"/>
  <c r="AR158" i="6" a="1"/>
  <c r="AR158" i="6" s="1"/>
  <c r="I159" i="6" a="1"/>
  <c r="I159" i="6" s="1"/>
  <c r="U159" i="6" a="1"/>
  <c r="U159" i="6" s="1"/>
  <c r="AA159" i="6" a="1"/>
  <c r="AA159" i="6" s="1"/>
  <c r="AH159" i="6" a="1"/>
  <c r="AH159" i="6" s="1"/>
  <c r="AN159" i="6" a="1"/>
  <c r="AN159" i="6" s="1"/>
  <c r="E160" i="6" a="1"/>
  <c r="E160" i="6" s="1"/>
  <c r="K160" i="6" a="1"/>
  <c r="K160" i="6" s="1"/>
  <c r="R160" i="6" a="1"/>
  <c r="R160" i="6" s="1"/>
  <c r="X160" i="6" a="1"/>
  <c r="X160" i="6" s="1"/>
  <c r="AK160" i="6" a="1"/>
  <c r="AK160" i="6" s="1"/>
  <c r="AQ160" i="6" a="1"/>
  <c r="AQ160" i="6" s="1"/>
  <c r="AX160" i="6" a="1"/>
  <c r="AX160" i="6" s="1"/>
  <c r="H161" i="6" a="1"/>
  <c r="H161" i="6" s="1"/>
  <c r="U161" i="6" a="1"/>
  <c r="U161" i="6" s="1"/>
  <c r="AA161" i="6" a="1"/>
  <c r="AA161" i="6" s="1"/>
  <c r="AH161" i="6" a="1"/>
  <c r="AH161" i="6" s="1"/>
  <c r="AW161" i="6" a="1"/>
  <c r="AW161" i="6" s="1"/>
  <c r="H162" i="6" a="1"/>
  <c r="H162" i="6" s="1"/>
  <c r="P162" i="6" a="1"/>
  <c r="P162" i="6" s="1"/>
  <c r="W162" i="6" a="1"/>
  <c r="W162" i="6" s="1"/>
  <c r="AD162" i="6" a="1"/>
  <c r="AD162" i="6" s="1"/>
  <c r="AK162" i="6" a="1"/>
  <c r="AK162" i="6" s="1"/>
  <c r="AS162" i="6" a="1"/>
  <c r="AS162" i="6" s="1"/>
  <c r="AZ162" i="6" a="1"/>
  <c r="AZ162" i="6" s="1"/>
  <c r="K163" i="6" a="1"/>
  <c r="K163" i="6" s="1"/>
  <c r="R163" i="6" a="1"/>
  <c r="R163" i="6" s="1"/>
  <c r="Z163" i="6" a="1"/>
  <c r="Z163" i="6" s="1"/>
  <c r="AO163" i="6" a="1"/>
  <c r="AO163" i="6" s="1"/>
  <c r="AV163" i="6" a="1"/>
  <c r="AV163" i="6" s="1"/>
  <c r="G164" i="6" a="1"/>
  <c r="G164" i="6" s="1"/>
  <c r="O164" i="6" a="1"/>
  <c r="O164" i="6" s="1"/>
  <c r="V164" i="6" a="1"/>
  <c r="V164" i="6" s="1"/>
  <c r="AC164" i="6" a="1"/>
  <c r="AC164" i="6" s="1"/>
  <c r="AJ164" i="6" a="1"/>
  <c r="AJ164" i="6" s="1"/>
  <c r="AR164" i="6" a="1"/>
  <c r="AR164" i="6" s="1"/>
  <c r="AY164" i="6" a="1"/>
  <c r="AY164" i="6" s="1"/>
  <c r="J165" i="6" a="1"/>
  <c r="J165" i="6" s="1"/>
  <c r="Y165" i="6" a="1"/>
  <c r="Y165" i="6" s="1"/>
  <c r="AG165" i="6" a="1"/>
  <c r="AG165" i="6" s="1"/>
  <c r="AN165" i="6" a="1"/>
  <c r="AN165" i="6" s="1"/>
  <c r="AU165" i="6" a="1"/>
  <c r="AU165" i="6" s="1"/>
  <c r="F166" i="6" a="1"/>
  <c r="F166" i="6" s="1"/>
  <c r="N166" i="6" a="1"/>
  <c r="N166" i="6" s="1"/>
  <c r="U166" i="6" a="1"/>
  <c r="U166" i="6" s="1"/>
  <c r="AB166" i="6" a="1"/>
  <c r="AB166" i="6" s="1"/>
  <c r="AI166" i="6" a="1"/>
  <c r="AI166" i="6" s="1"/>
  <c r="AQ166" i="6" a="1"/>
  <c r="AQ166" i="6" s="1"/>
  <c r="AX166" i="6" a="1"/>
  <c r="AX166" i="6" s="1"/>
  <c r="Q167" i="6" a="1"/>
  <c r="Q167" i="6" s="1"/>
  <c r="X167" i="6" a="1"/>
  <c r="X167" i="6" s="1"/>
  <c r="AF167" i="6" a="1"/>
  <c r="AF167" i="6" s="1"/>
  <c r="AM167" i="6" a="1"/>
  <c r="AM167" i="6" s="1"/>
  <c r="AT167" i="6" a="1"/>
  <c r="AT167" i="6" s="1"/>
  <c r="E168" i="6" a="1"/>
  <c r="E168" i="6" s="1"/>
  <c r="M168" i="6" a="1"/>
  <c r="M168" i="6" s="1"/>
  <c r="U168" i="6" a="1"/>
  <c r="U168" i="6" s="1"/>
  <c r="AC168" i="6" a="1"/>
  <c r="AC168" i="6" s="1"/>
  <c r="AK168" i="6" a="1"/>
  <c r="AK168" i="6" s="1"/>
  <c r="AS168" i="6" a="1"/>
  <c r="AS168" i="6" s="1"/>
  <c r="E169" i="6" a="1"/>
  <c r="E169" i="6" s="1"/>
  <c r="M169" i="6" a="1"/>
  <c r="M169" i="6" s="1"/>
  <c r="U169" i="6" a="1"/>
  <c r="U169" i="6" s="1"/>
  <c r="AC169" i="6" a="1"/>
  <c r="AC169" i="6" s="1"/>
  <c r="AK169" i="6" a="1"/>
  <c r="AK169" i="6" s="1"/>
  <c r="AS169" i="6" a="1"/>
  <c r="AS169" i="6" s="1"/>
  <c r="E170" i="6" a="1"/>
  <c r="E170" i="6" s="1"/>
  <c r="M170" i="6" a="1"/>
  <c r="M170" i="6" s="1"/>
  <c r="U170" i="6" a="1"/>
  <c r="U170" i="6" s="1"/>
  <c r="AC170" i="6" a="1"/>
  <c r="AC170" i="6" s="1"/>
  <c r="AK170" i="6" a="1"/>
  <c r="AK170" i="6" s="1"/>
  <c r="AS170" i="6" a="1"/>
  <c r="AS170" i="6" s="1"/>
  <c r="E171" i="6" a="1"/>
  <c r="E171" i="6" s="1"/>
  <c r="M171" i="6" a="1"/>
  <c r="M171" i="6" s="1"/>
  <c r="U171" i="6" a="1"/>
  <c r="U171" i="6" s="1"/>
  <c r="AC171" i="6" a="1"/>
  <c r="AC171" i="6" s="1"/>
  <c r="AK171" i="6" a="1"/>
  <c r="AK171" i="6" s="1"/>
  <c r="AS171" i="6" a="1"/>
  <c r="AS171" i="6" s="1"/>
  <c r="E172" i="6" a="1"/>
  <c r="E172" i="6" s="1"/>
  <c r="M172" i="6" a="1"/>
  <c r="M172" i="6" s="1"/>
  <c r="U172" i="6" a="1"/>
  <c r="U172" i="6" s="1"/>
  <c r="AC172" i="6" a="1"/>
  <c r="AC172" i="6" s="1"/>
  <c r="AK172" i="6" a="1"/>
  <c r="AK172" i="6" s="1"/>
  <c r="AS172" i="6" a="1"/>
  <c r="AS172" i="6" s="1"/>
  <c r="E173" i="6" a="1"/>
  <c r="E173" i="6" s="1"/>
  <c r="M173" i="6" a="1"/>
  <c r="M173" i="6" s="1"/>
  <c r="U173" i="6" a="1"/>
  <c r="U173" i="6" s="1"/>
  <c r="AC173" i="6" a="1"/>
  <c r="AC173" i="6" s="1"/>
  <c r="AK173" i="6" a="1"/>
  <c r="AK173" i="6" s="1"/>
  <c r="AS173" i="6" a="1"/>
  <c r="AS173" i="6" s="1"/>
  <c r="E174" i="6" a="1"/>
  <c r="E174" i="6" s="1"/>
  <c r="M174" i="6" a="1"/>
  <c r="M174" i="6" s="1"/>
  <c r="U174" i="6" a="1"/>
  <c r="U174" i="6" s="1"/>
  <c r="AC174" i="6" a="1"/>
  <c r="AC174" i="6" s="1"/>
  <c r="AK174" i="6" a="1"/>
  <c r="AK174" i="6" s="1"/>
  <c r="AS174" i="6" a="1"/>
  <c r="AS174" i="6" s="1"/>
  <c r="E175" i="6" a="1"/>
  <c r="E175" i="6" s="1"/>
  <c r="M175" i="6" a="1"/>
  <c r="M175" i="6" s="1"/>
  <c r="U175" i="6" a="1"/>
  <c r="U175" i="6" s="1"/>
  <c r="AC175" i="6" a="1"/>
  <c r="AC175" i="6" s="1"/>
  <c r="AK175" i="6" a="1"/>
  <c r="AK175" i="6" s="1"/>
  <c r="AS175" i="6" a="1"/>
  <c r="AS175" i="6" s="1"/>
  <c r="E176" i="6" a="1"/>
  <c r="E176" i="6" s="1"/>
  <c r="M176" i="6" a="1"/>
  <c r="M176" i="6" s="1"/>
  <c r="U176" i="6" a="1"/>
  <c r="U176" i="6" s="1"/>
  <c r="AC176" i="6" a="1"/>
  <c r="AC176" i="6" s="1"/>
  <c r="AK176" i="6" a="1"/>
  <c r="AK176" i="6" s="1"/>
  <c r="AS176" i="6" a="1"/>
  <c r="AS176" i="6" s="1"/>
  <c r="E177" i="6" a="1"/>
  <c r="E177" i="6" s="1"/>
  <c r="M177" i="6" a="1"/>
  <c r="M177" i="6" s="1"/>
  <c r="U177" i="6" a="1"/>
  <c r="U177" i="6" s="1"/>
  <c r="AC177" i="6" a="1"/>
  <c r="AC177" i="6" s="1"/>
  <c r="AK177" i="6" a="1"/>
  <c r="AK177" i="6" s="1"/>
  <c r="AS177" i="6" a="1"/>
  <c r="AS177" i="6" s="1"/>
  <c r="E178" i="6" a="1"/>
  <c r="E178" i="6" s="1"/>
  <c r="M178" i="6" a="1"/>
  <c r="M178" i="6" s="1"/>
  <c r="U178" i="6" a="1"/>
  <c r="U178" i="6" s="1"/>
  <c r="AC178" i="6" a="1"/>
  <c r="AC178" i="6" s="1"/>
  <c r="AK178" i="6" a="1"/>
  <c r="AK178" i="6" s="1"/>
  <c r="AS178" i="6" a="1"/>
  <c r="AS178" i="6" s="1"/>
  <c r="E179" i="6" a="1"/>
  <c r="E179" i="6" s="1"/>
  <c r="M179" i="6" a="1"/>
  <c r="M179" i="6" s="1"/>
  <c r="U179" i="6" a="1"/>
  <c r="U179" i="6" s="1"/>
  <c r="AC179" i="6" a="1"/>
  <c r="AC179" i="6" s="1"/>
  <c r="AK179" i="6" a="1"/>
  <c r="AK179" i="6" s="1"/>
  <c r="AS179" i="6" a="1"/>
  <c r="AS179" i="6" s="1"/>
  <c r="E180" i="6" a="1"/>
  <c r="E180" i="6" s="1"/>
  <c r="M180" i="6" a="1"/>
  <c r="M180" i="6" s="1"/>
  <c r="U180" i="6" a="1"/>
  <c r="U180" i="6" s="1"/>
  <c r="AC180" i="6" a="1"/>
  <c r="AC180" i="6" s="1"/>
  <c r="G102" i="6" a="1"/>
  <c r="G102" i="6" s="1"/>
  <c r="Y109" i="6" a="1"/>
  <c r="Y109" i="6" s="1"/>
  <c r="AT113" i="6" a="1"/>
  <c r="AT113" i="6" s="1"/>
  <c r="S116" i="6" a="1"/>
  <c r="S116" i="6" s="1"/>
  <c r="AX117" i="6" a="1"/>
  <c r="AX117" i="6" s="1"/>
  <c r="F121" i="6" a="1"/>
  <c r="F121" i="6" s="1"/>
  <c r="Q122" i="6" a="1"/>
  <c r="Q122" i="6" s="1"/>
  <c r="R123" i="6" a="1"/>
  <c r="R123" i="6" s="1"/>
  <c r="S125" i="6" a="1"/>
  <c r="S125" i="6" s="1"/>
  <c r="T126" i="6" a="1"/>
  <c r="T126" i="6" s="1"/>
  <c r="V127" i="6" a="1"/>
  <c r="V127" i="6" s="1"/>
  <c r="AE128" i="6" a="1"/>
  <c r="AE128" i="6" s="1"/>
  <c r="AN129" i="6" a="1"/>
  <c r="AN129" i="6" s="1"/>
  <c r="AW130" i="6" a="1"/>
  <c r="AW130" i="6" s="1"/>
  <c r="J132" i="6" a="1"/>
  <c r="J132" i="6" s="1"/>
  <c r="S133" i="6" a="1"/>
  <c r="S133" i="6" s="1"/>
  <c r="P135" i="6" a="1"/>
  <c r="P135" i="6" s="1"/>
  <c r="L136" i="6" a="1"/>
  <c r="L136" i="6" s="1"/>
  <c r="AV136" i="6" a="1"/>
  <c r="AV136" i="6" s="1"/>
  <c r="AA137" i="6" a="1"/>
  <c r="AA137" i="6" s="1"/>
  <c r="AH137" i="6" a="1"/>
  <c r="AH137" i="6" s="1"/>
  <c r="AN137" i="6" a="1"/>
  <c r="AN137" i="6" s="1"/>
  <c r="I138" i="6" a="1"/>
  <c r="I138" i="6" s="1"/>
  <c r="O138" i="6" a="1"/>
  <c r="O138" i="6" s="1"/>
  <c r="T138" i="6" a="1"/>
  <c r="T138" i="6" s="1"/>
  <c r="AL138" i="6" a="1"/>
  <c r="AL138" i="6" s="1"/>
  <c r="AT138" i="6" a="1"/>
  <c r="AT138" i="6" s="1"/>
  <c r="E139" i="6" a="1"/>
  <c r="E139" i="6" s="1"/>
  <c r="L139" i="6" a="1"/>
  <c r="L139" i="6" s="1"/>
  <c r="S139" i="6" a="1"/>
  <c r="S139" i="6" s="1"/>
  <c r="AA139" i="6" a="1"/>
  <c r="AA139" i="6" s="1"/>
  <c r="AO139" i="6" a="1"/>
  <c r="AO139" i="6" s="1"/>
  <c r="AW139" i="6" a="1"/>
  <c r="AW139" i="6" s="1"/>
  <c r="H140" i="6" a="1"/>
  <c r="H140" i="6" s="1"/>
  <c r="P140" i="6" a="1"/>
  <c r="P140" i="6" s="1"/>
  <c r="AD140" i="6" a="1"/>
  <c r="AD140" i="6" s="1"/>
  <c r="AK140" i="6" a="1"/>
  <c r="AK140" i="6" s="1"/>
  <c r="AS140" i="6" a="1"/>
  <c r="AS140" i="6" s="1"/>
  <c r="AZ140" i="6" a="1"/>
  <c r="AZ140" i="6" s="1"/>
  <c r="K141" i="6" a="1"/>
  <c r="K141" i="6" s="1"/>
  <c r="Z141" i="6" a="1"/>
  <c r="Z141" i="6" s="1"/>
  <c r="AH141" i="6" a="1"/>
  <c r="AH141" i="6" s="1"/>
  <c r="AN141" i="6" a="1"/>
  <c r="AN141" i="6" s="1"/>
  <c r="AV141" i="6" a="1"/>
  <c r="AV141" i="6" s="1"/>
  <c r="G142" i="6" a="1"/>
  <c r="G142" i="6" s="1"/>
  <c r="O142" i="6" a="1"/>
  <c r="O142" i="6" s="1"/>
  <c r="V142" i="6" a="1"/>
  <c r="V142" i="6" s="1"/>
  <c r="AC142" i="6" a="1"/>
  <c r="AC142" i="6" s="1"/>
  <c r="AJ142" i="6" a="1"/>
  <c r="AJ142" i="6" s="1"/>
  <c r="AR142" i="6" a="1"/>
  <c r="AR142" i="6" s="1"/>
  <c r="AY142" i="6" a="1"/>
  <c r="AY142" i="6" s="1"/>
  <c r="J143" i="6" a="1"/>
  <c r="J143" i="6" s="1"/>
  <c r="R143" i="6" a="1"/>
  <c r="R143" i="6" s="1"/>
  <c r="Y143" i="6" a="1"/>
  <c r="Y143" i="6" s="1"/>
  <c r="AG143" i="6" a="1"/>
  <c r="AG143" i="6" s="1"/>
  <c r="AM143" i="6" a="1"/>
  <c r="AM143" i="6" s="1"/>
  <c r="AU143" i="6" a="1"/>
  <c r="AU143" i="6" s="1"/>
  <c r="F144" i="6" a="1"/>
  <c r="F144" i="6" s="1"/>
  <c r="N144" i="6" a="1"/>
  <c r="N144" i="6" s="1"/>
  <c r="U144" i="6" a="1"/>
  <c r="U144" i="6" s="1"/>
  <c r="AB144" i="6" a="1"/>
  <c r="AB144" i="6" s="1"/>
  <c r="AI144" i="6" a="1"/>
  <c r="AI144" i="6" s="1"/>
  <c r="AP144" i="6" a="1"/>
  <c r="AP144" i="6" s="1"/>
  <c r="AX144" i="6" a="1"/>
  <c r="AX144" i="6" s="1"/>
  <c r="H145" i="6" a="1"/>
  <c r="H145" i="6" s="1"/>
  <c r="P145" i="6" a="1"/>
  <c r="P145" i="6" s="1"/>
  <c r="W145" i="6" a="1"/>
  <c r="W145" i="6" s="1"/>
  <c r="AE145" i="6" a="1"/>
  <c r="AE145" i="6" s="1"/>
  <c r="AL145" i="6" a="1"/>
  <c r="AL145" i="6" s="1"/>
  <c r="AW145" i="6" a="1"/>
  <c r="AW145" i="6" s="1"/>
  <c r="G146" i="6" a="1"/>
  <c r="G146" i="6" s="1"/>
  <c r="M146" i="6" a="1"/>
  <c r="M146" i="6" s="1"/>
  <c r="S146" i="6" a="1"/>
  <c r="S146" i="6" s="1"/>
  <c r="AD146" i="6" a="1"/>
  <c r="AD146" i="6" s="1"/>
  <c r="AI146" i="6" a="1"/>
  <c r="AI146" i="6" s="1"/>
  <c r="AN146" i="6" a="1"/>
  <c r="AN146" i="6" s="1"/>
  <c r="AT146" i="6" a="1"/>
  <c r="AT146" i="6" s="1"/>
  <c r="E147" i="6" a="1"/>
  <c r="E147" i="6" s="1"/>
  <c r="Q147" i="6" a="1"/>
  <c r="Q147" i="6" s="1"/>
  <c r="AD147" i="6" a="1"/>
  <c r="AD147" i="6" s="1"/>
  <c r="AN147" i="6" a="1"/>
  <c r="AN147" i="6" s="1"/>
  <c r="AU147" i="6" a="1"/>
  <c r="AU147" i="6" s="1"/>
  <c r="AZ147" i="6" a="1"/>
  <c r="AZ147" i="6" s="1"/>
  <c r="J148" i="6" a="1"/>
  <c r="J148" i="6" s="1"/>
  <c r="P148" i="6" a="1"/>
  <c r="P148" i="6" s="1"/>
  <c r="AG148" i="6" a="1"/>
  <c r="AG148" i="6" s="1"/>
  <c r="AL148" i="6" a="1"/>
  <c r="AL148" i="6" s="1"/>
  <c r="AS148" i="6" a="1"/>
  <c r="AS148" i="6" s="1"/>
  <c r="AY148" i="6" a="1"/>
  <c r="AY148" i="6" s="1"/>
  <c r="I149" i="6" a="1"/>
  <c r="I149" i="6" s="1"/>
  <c r="V149" i="6" a="1"/>
  <c r="V149" i="6" s="1"/>
  <c r="AB149" i="6" a="1"/>
  <c r="AB149" i="6" s="1"/>
  <c r="AR149" i="6" a="1"/>
  <c r="AR149" i="6" s="1"/>
  <c r="G150" i="6" a="1"/>
  <c r="G150" i="6" s="1"/>
  <c r="M150" i="6" a="1"/>
  <c r="M150" i="6" s="1"/>
  <c r="Y150" i="6" a="1"/>
  <c r="Y150" i="6" s="1"/>
  <c r="AE150" i="6" a="1"/>
  <c r="AE150" i="6" s="1"/>
  <c r="AR150" i="6" a="1"/>
  <c r="AR150" i="6" s="1"/>
  <c r="G151" i="6" a="1"/>
  <c r="G151" i="6" s="1"/>
  <c r="Y151" i="6" a="1"/>
  <c r="Y151" i="6" s="1"/>
  <c r="AE151" i="6" a="1"/>
  <c r="AE151" i="6" s="1"/>
  <c r="AJ151" i="6" a="1"/>
  <c r="AJ151" i="6" s="1"/>
  <c r="AO151" i="6" a="1"/>
  <c r="AO151" i="6" s="1"/>
  <c r="E152" i="6" a="1"/>
  <c r="E152" i="6" s="1"/>
  <c r="K152" i="6" a="1"/>
  <c r="K152" i="6" s="1"/>
  <c r="Q152" i="6" a="1"/>
  <c r="Q152" i="6" s="1"/>
  <c r="V152" i="6" a="1"/>
  <c r="V152" i="6" s="1"/>
  <c r="AA152" i="6" a="1"/>
  <c r="AA152" i="6" s="1"/>
  <c r="AG152" i="6" a="1"/>
  <c r="AG152" i="6" s="1"/>
  <c r="AL152" i="6" a="1"/>
  <c r="AL152" i="6" s="1"/>
  <c r="AR152" i="6" a="1"/>
  <c r="AR152" i="6" s="1"/>
  <c r="AX152" i="6" a="1"/>
  <c r="AX152" i="6" s="1"/>
  <c r="H153" i="6" a="1"/>
  <c r="H153" i="6" s="1"/>
  <c r="N153" i="6" a="1"/>
  <c r="N153" i="6" s="1"/>
  <c r="S153" i="6" a="1"/>
  <c r="S153" i="6" s="1"/>
  <c r="AF153" i="6" a="1"/>
  <c r="AF153" i="6" s="1"/>
  <c r="AL153" i="6" a="1"/>
  <c r="AL153" i="6" s="1"/>
  <c r="AX153" i="6" a="1"/>
  <c r="AX153" i="6" s="1"/>
  <c r="I154" i="6" a="1"/>
  <c r="I154" i="6" s="1"/>
  <c r="T154" i="6" a="1"/>
  <c r="T154" i="6" s="1"/>
  <c r="AA154" i="6" a="1"/>
  <c r="AA154" i="6" s="1"/>
  <c r="AM154" i="6" a="1"/>
  <c r="AM154" i="6" s="1"/>
  <c r="AS154" i="6" a="1"/>
  <c r="AS154" i="6" s="1"/>
  <c r="J155" i="6" a="1"/>
  <c r="J155" i="6" s="1"/>
  <c r="O155" i="6" a="1"/>
  <c r="O155" i="6" s="1"/>
  <c r="U155" i="6" a="1"/>
  <c r="U155" i="6" s="1"/>
  <c r="AB155" i="6" a="1"/>
  <c r="AB155" i="6" s="1"/>
  <c r="AG155" i="6" a="1"/>
  <c r="AG155" i="6" s="1"/>
  <c r="AN155" i="6" a="1"/>
  <c r="AN155" i="6" s="1"/>
  <c r="AT155" i="6" a="1"/>
  <c r="AT155" i="6" s="1"/>
  <c r="AY155" i="6" a="1"/>
  <c r="AY155" i="6" s="1"/>
  <c r="P156" i="6" a="1"/>
  <c r="P156" i="6" s="1"/>
  <c r="AF156" i="6" a="1"/>
  <c r="AF156" i="6" s="1"/>
  <c r="AV156" i="6" a="1"/>
  <c r="AV156" i="6" s="1"/>
  <c r="P157" i="6" a="1"/>
  <c r="P157" i="6" s="1"/>
  <c r="AF157" i="6" a="1"/>
  <c r="AF157" i="6" s="1"/>
  <c r="AR157" i="6" a="1"/>
  <c r="AR157" i="6" s="1"/>
  <c r="I158" i="6" a="1"/>
  <c r="I158" i="6" s="1"/>
  <c r="U158" i="6" a="1"/>
  <c r="U158" i="6" s="1"/>
  <c r="AG158" i="6" a="1"/>
  <c r="AG158" i="6" s="1"/>
  <c r="AM158" i="6" a="1"/>
  <c r="AM158" i="6" s="1"/>
  <c r="AS158" i="6" a="1"/>
  <c r="AS158" i="6" s="1"/>
  <c r="AY158" i="6" a="1"/>
  <c r="AY158" i="6" s="1"/>
  <c r="O159" i="6" a="1"/>
  <c r="O159" i="6" s="1"/>
  <c r="V159" i="6" a="1"/>
  <c r="V159" i="6" s="1"/>
  <c r="AB159" i="6" a="1"/>
  <c r="AB159" i="6" s="1"/>
  <c r="AO159" i="6" a="1"/>
  <c r="AO159" i="6" s="1"/>
  <c r="AU159" i="6" a="1"/>
  <c r="AU159" i="6" s="1"/>
  <c r="F160" i="6" a="1"/>
  <c r="F160" i="6" s="1"/>
  <c r="L160" i="6" a="1"/>
  <c r="L160" i="6" s="1"/>
  <c r="Y160" i="6" a="1"/>
  <c r="Y160" i="6" s="1"/>
  <c r="AE160" i="6" a="1"/>
  <c r="AE160" i="6" s="1"/>
  <c r="AL160" i="6" a="1"/>
  <c r="AL160" i="6" s="1"/>
  <c r="AR160" i="6" a="1"/>
  <c r="AR160" i="6" s="1"/>
  <c r="I161" i="6" a="1"/>
  <c r="I161" i="6" s="1"/>
  <c r="O161" i="6" a="1"/>
  <c r="O161" i="6" s="1"/>
  <c r="V161" i="6" a="1"/>
  <c r="V161" i="6" s="1"/>
  <c r="AB161" i="6" a="1"/>
  <c r="AB161" i="6" s="1"/>
  <c r="AI161" i="6" a="1"/>
  <c r="AI161" i="6" s="1"/>
  <c r="AP161" i="6" a="1"/>
  <c r="AP161" i="6" s="1"/>
  <c r="I162" i="6" a="1"/>
  <c r="I162" i="6" s="1"/>
  <c r="Q162" i="6" a="1"/>
  <c r="Q162" i="6" s="1"/>
  <c r="X162" i="6" a="1"/>
  <c r="X162" i="6" s="1"/>
  <c r="AE162" i="6" a="1"/>
  <c r="AE162" i="6" s="1"/>
  <c r="AL162" i="6" a="1"/>
  <c r="AL162" i="6" s="1"/>
  <c r="AT162" i="6" a="1"/>
  <c r="AT162" i="6" s="1"/>
  <c r="E163" i="6" a="1"/>
  <c r="E163" i="6" s="1"/>
  <c r="L163" i="6" a="1"/>
  <c r="L163" i="6" s="1"/>
  <c r="S163" i="6" a="1"/>
  <c r="S163" i="6" s="1"/>
  <c r="AA163" i="6" a="1"/>
  <c r="AA163" i="6" s="1"/>
  <c r="AH163" i="6" a="1"/>
  <c r="AH163" i="6" s="1"/>
  <c r="AW163" i="6" a="1"/>
  <c r="AW163" i="6" s="1"/>
  <c r="H164" i="6" a="1"/>
  <c r="H164" i="6" s="1"/>
  <c r="P164" i="6" a="1"/>
  <c r="P164" i="6" s="1"/>
  <c r="W164" i="6" a="1"/>
  <c r="W164" i="6" s="1"/>
  <c r="AD164" i="6" a="1"/>
  <c r="AD164" i="6" s="1"/>
  <c r="AK164" i="6" a="1"/>
  <c r="AK164" i="6" s="1"/>
  <c r="AS164" i="6" a="1"/>
  <c r="AS164" i="6" s="1"/>
  <c r="AZ164" i="6" a="1"/>
  <c r="AZ164" i="6" s="1"/>
  <c r="K165" i="6" a="1"/>
  <c r="K165" i="6" s="1"/>
  <c r="R165" i="6" a="1"/>
  <c r="R165" i="6" s="1"/>
  <c r="Z165" i="6" a="1"/>
  <c r="Z165" i="6" s="1"/>
  <c r="AO165" i="6" a="1"/>
  <c r="AO165" i="6" s="1"/>
  <c r="AV165" i="6" a="1"/>
  <c r="AV165" i="6" s="1"/>
  <c r="G166" i="6" a="1"/>
  <c r="G166" i="6" s="1"/>
  <c r="O166" i="6" a="1"/>
  <c r="O166" i="6" s="1"/>
  <c r="V166" i="6" a="1"/>
  <c r="V166" i="6" s="1"/>
  <c r="AC166" i="6" a="1"/>
  <c r="AC166" i="6" s="1"/>
  <c r="AJ166" i="6" a="1"/>
  <c r="AJ166" i="6" s="1"/>
  <c r="AR166" i="6" a="1"/>
  <c r="AR166" i="6" s="1"/>
  <c r="AY166" i="6" a="1"/>
  <c r="AY166" i="6" s="1"/>
  <c r="J167" i="6" a="1"/>
  <c r="J167" i="6" s="1"/>
  <c r="Y167" i="6" a="1"/>
  <c r="Y167" i="6" s="1"/>
  <c r="AG167" i="6" a="1"/>
  <c r="AG167" i="6" s="1"/>
  <c r="AN167" i="6" a="1"/>
  <c r="AN167" i="6" s="1"/>
  <c r="AU167" i="6" a="1"/>
  <c r="AU167" i="6" s="1"/>
  <c r="F168" i="6" a="1"/>
  <c r="F168" i="6" s="1"/>
  <c r="N168" i="6" a="1"/>
  <c r="N168" i="6" s="1"/>
  <c r="V168" i="6" a="1"/>
  <c r="V168" i="6" s="1"/>
  <c r="AD168" i="6" a="1"/>
  <c r="AD168" i="6" s="1"/>
  <c r="AL168" i="6" a="1"/>
  <c r="AL168" i="6" s="1"/>
  <c r="AT168" i="6" a="1"/>
  <c r="AT168" i="6" s="1"/>
  <c r="F169" i="6" a="1"/>
  <c r="F169" i="6" s="1"/>
  <c r="N169" i="6" a="1"/>
  <c r="N169" i="6" s="1"/>
  <c r="V169" i="6" a="1"/>
  <c r="V169" i="6" s="1"/>
  <c r="AD169" i="6" a="1"/>
  <c r="AD169" i="6" s="1"/>
  <c r="AL169" i="6" a="1"/>
  <c r="AL169" i="6" s="1"/>
  <c r="AT169" i="6" a="1"/>
  <c r="AT169" i="6" s="1"/>
  <c r="F170" i="6" a="1"/>
  <c r="F170" i="6" s="1"/>
  <c r="N170" i="6" a="1"/>
  <c r="N170" i="6" s="1"/>
  <c r="V170" i="6" a="1"/>
  <c r="V170" i="6" s="1"/>
  <c r="AD170" i="6" a="1"/>
  <c r="AD170" i="6" s="1"/>
  <c r="AL170" i="6" a="1"/>
  <c r="AL170" i="6" s="1"/>
  <c r="AT170" i="6" a="1"/>
  <c r="AT170" i="6" s="1"/>
  <c r="F171" i="6" a="1"/>
  <c r="F171" i="6" s="1"/>
  <c r="N171" i="6" a="1"/>
  <c r="N171" i="6" s="1"/>
  <c r="V171" i="6" a="1"/>
  <c r="V171" i="6" s="1"/>
  <c r="AD171" i="6" a="1"/>
  <c r="AD171" i="6" s="1"/>
  <c r="AL171" i="6" a="1"/>
  <c r="AL171" i="6" s="1"/>
  <c r="AT171" i="6" a="1"/>
  <c r="AT171" i="6" s="1"/>
  <c r="F172" i="6" a="1"/>
  <c r="F172" i="6" s="1"/>
  <c r="N172" i="6" a="1"/>
  <c r="N172" i="6" s="1"/>
  <c r="V172" i="6" a="1"/>
  <c r="V172" i="6" s="1"/>
  <c r="AD172" i="6" a="1"/>
  <c r="AD172" i="6" s="1"/>
  <c r="AL172" i="6" a="1"/>
  <c r="AL172" i="6" s="1"/>
  <c r="AT172" i="6" a="1"/>
  <c r="AT172" i="6" s="1"/>
  <c r="F173" i="6" a="1"/>
  <c r="F173" i="6" s="1"/>
  <c r="N173" i="6" a="1"/>
  <c r="N173" i="6" s="1"/>
  <c r="V173" i="6" a="1"/>
  <c r="V173" i="6" s="1"/>
  <c r="AD173" i="6" a="1"/>
  <c r="AD173" i="6" s="1"/>
  <c r="AL173" i="6" a="1"/>
  <c r="AL173" i="6" s="1"/>
  <c r="AT173" i="6" a="1"/>
  <c r="AT173" i="6" s="1"/>
  <c r="F174" i="6" a="1"/>
  <c r="F174" i="6" s="1"/>
  <c r="N174" i="6" a="1"/>
  <c r="N174" i="6" s="1"/>
  <c r="V174" i="6" a="1"/>
  <c r="V174" i="6" s="1"/>
  <c r="AD174" i="6" a="1"/>
  <c r="AD174" i="6" s="1"/>
  <c r="AL174" i="6" a="1"/>
  <c r="AL174" i="6" s="1"/>
  <c r="AT174" i="6" a="1"/>
  <c r="AT174" i="6" s="1"/>
  <c r="F175" i="6" a="1"/>
  <c r="F175" i="6" s="1"/>
  <c r="N175" i="6" a="1"/>
  <c r="N175" i="6" s="1"/>
  <c r="V175" i="6" a="1"/>
  <c r="V175" i="6" s="1"/>
  <c r="AD175" i="6" a="1"/>
  <c r="AD175" i="6" s="1"/>
  <c r="AL175" i="6" a="1"/>
  <c r="AL175" i="6" s="1"/>
  <c r="AT175" i="6" a="1"/>
  <c r="AT175" i="6" s="1"/>
  <c r="F176" i="6" a="1"/>
  <c r="F176" i="6" s="1"/>
  <c r="N176" i="6" a="1"/>
  <c r="N176" i="6" s="1"/>
  <c r="V176" i="6" a="1"/>
  <c r="V176" i="6" s="1"/>
  <c r="AD176" i="6" a="1"/>
  <c r="AD176" i="6" s="1"/>
  <c r="AL176" i="6" a="1"/>
  <c r="AL176" i="6" s="1"/>
  <c r="AT176" i="6" a="1"/>
  <c r="AT176" i="6" s="1"/>
  <c r="F177" i="6" a="1"/>
  <c r="F177" i="6" s="1"/>
  <c r="N177" i="6" a="1"/>
  <c r="N177" i="6" s="1"/>
  <c r="V177" i="6" a="1"/>
  <c r="V177" i="6" s="1"/>
  <c r="AD177" i="6" a="1"/>
  <c r="AD177" i="6" s="1"/>
  <c r="AL177" i="6" a="1"/>
  <c r="AL177" i="6" s="1"/>
  <c r="AT177" i="6" a="1"/>
  <c r="AT177" i="6" s="1"/>
  <c r="F178" i="6" a="1"/>
  <c r="F178" i="6" s="1"/>
  <c r="N178" i="6" a="1"/>
  <c r="N178" i="6" s="1"/>
  <c r="V178" i="6" a="1"/>
  <c r="V178" i="6" s="1"/>
  <c r="AD178" i="6" a="1"/>
  <c r="AD178" i="6" s="1"/>
  <c r="AL178" i="6" a="1"/>
  <c r="AL178" i="6" s="1"/>
  <c r="AT178" i="6" a="1"/>
  <c r="AT178" i="6" s="1"/>
  <c r="F179" i="6" a="1"/>
  <c r="F179" i="6" s="1"/>
  <c r="N179" i="6" a="1"/>
  <c r="N179" i="6" s="1"/>
  <c r="V179" i="6" a="1"/>
  <c r="V179" i="6" s="1"/>
  <c r="AD179" i="6" a="1"/>
  <c r="AD179" i="6" s="1"/>
  <c r="AL179" i="6" a="1"/>
  <c r="AL179" i="6" s="1"/>
  <c r="AT179" i="6" a="1"/>
  <c r="AT179" i="6" s="1"/>
  <c r="F180" i="6" a="1"/>
  <c r="F180" i="6" s="1"/>
  <c r="N180" i="6" a="1"/>
  <c r="N180" i="6" s="1"/>
  <c r="V180" i="6" a="1"/>
  <c r="V180" i="6" s="1"/>
  <c r="AD180" i="6" a="1"/>
  <c r="AD180" i="6" s="1"/>
  <c r="AL180" i="6" a="1"/>
  <c r="AL180" i="6" s="1"/>
  <c r="AT180" i="6" a="1"/>
  <c r="AT180" i="6" s="1"/>
  <c r="F181" i="6" a="1"/>
  <c r="F181" i="6" s="1"/>
  <c r="N181" i="6" a="1"/>
  <c r="N181" i="6" s="1"/>
  <c r="V181" i="6" a="1"/>
  <c r="V181" i="6" s="1"/>
  <c r="AD181" i="6" a="1"/>
  <c r="AD181" i="6" s="1"/>
  <c r="AL181" i="6" a="1"/>
  <c r="AL181" i="6" s="1"/>
  <c r="AT181" i="6" a="1"/>
  <c r="AT181" i="6" s="1"/>
  <c r="F182" i="6" a="1"/>
  <c r="F182" i="6" s="1"/>
  <c r="N182" i="6" a="1"/>
  <c r="N182" i="6" s="1"/>
  <c r="V182" i="6" a="1"/>
  <c r="V182" i="6" s="1"/>
  <c r="AD182" i="6" a="1"/>
  <c r="AD182" i="6" s="1"/>
  <c r="AL182" i="6" a="1"/>
  <c r="AL182" i="6" s="1"/>
  <c r="K103" i="6" a="1"/>
  <c r="K103" i="6" s="1"/>
  <c r="F110" i="6" a="1"/>
  <c r="F110" i="6" s="1"/>
  <c r="Y114" i="6" a="1"/>
  <c r="Y114" i="6" s="1"/>
  <c r="AC116" i="6" a="1"/>
  <c r="AC116" i="6" s="1"/>
  <c r="K118" i="6" a="1"/>
  <c r="K118" i="6" s="1"/>
  <c r="AI119" i="6" a="1"/>
  <c r="AI119" i="6" s="1"/>
  <c r="P121" i="6" a="1"/>
  <c r="P121" i="6" s="1"/>
  <c r="W123" i="6" a="1"/>
  <c r="W123" i="6" s="1"/>
  <c r="X124" i="6" a="1"/>
  <c r="X124" i="6" s="1"/>
  <c r="Y125" i="6" a="1"/>
  <c r="Y125" i="6" s="1"/>
  <c r="Z126" i="6" a="1"/>
  <c r="Z126" i="6" s="1"/>
  <c r="AC127" i="6" a="1"/>
  <c r="AC127" i="6" s="1"/>
  <c r="AL128" i="6" a="1"/>
  <c r="AL128" i="6" s="1"/>
  <c r="AU129" i="6" a="1"/>
  <c r="AU129" i="6" s="1"/>
  <c r="H131" i="6" a="1"/>
  <c r="H131" i="6" s="1"/>
  <c r="Q132" i="6" a="1"/>
  <c r="Q132" i="6" s="1"/>
  <c r="Z133" i="6" a="1"/>
  <c r="Z133" i="6" s="1"/>
  <c r="V135" i="6" a="1"/>
  <c r="V135" i="6" s="1"/>
  <c r="K137" i="6" a="1"/>
  <c r="K137" i="6" s="1"/>
  <c r="Q137" i="6" a="1"/>
  <c r="Q137" i="6" s="1"/>
  <c r="W137" i="6" a="1"/>
  <c r="W137" i="6" s="1"/>
  <c r="AB137" i="6" a="1"/>
  <c r="AB137" i="6" s="1"/>
  <c r="AT137" i="6" a="1"/>
  <c r="AT137" i="6" s="1"/>
  <c r="AY137" i="6" a="1"/>
  <c r="AY137" i="6" s="1"/>
  <c r="P138" i="6" a="1"/>
  <c r="P138" i="6" s="1"/>
  <c r="U138" i="6" a="1"/>
  <c r="U138" i="6" s="1"/>
  <c r="AA138" i="6" a="1"/>
  <c r="AA138" i="6" s="1"/>
  <c r="AG138" i="6" a="1"/>
  <c r="AG138" i="6" s="1"/>
  <c r="AM138" i="6" a="1"/>
  <c r="AM138" i="6" s="1"/>
  <c r="AU138" i="6" a="1"/>
  <c r="AU138" i="6" s="1"/>
  <c r="F139" i="6" a="1"/>
  <c r="F139" i="6" s="1"/>
  <c r="M139" i="6" a="1"/>
  <c r="M139" i="6" s="1"/>
  <c r="T139" i="6" a="1"/>
  <c r="T139" i="6" s="1"/>
  <c r="AB139" i="6" a="1"/>
  <c r="AB139" i="6" s="1"/>
  <c r="AI139" i="6" a="1"/>
  <c r="AI139" i="6" s="1"/>
  <c r="AP139" i="6" a="1"/>
  <c r="AP139" i="6" s="1"/>
  <c r="AX139" i="6" a="1"/>
  <c r="AX139" i="6" s="1"/>
  <c r="I140" i="6" a="1"/>
  <c r="I140" i="6" s="1"/>
  <c r="Q140" i="6" a="1"/>
  <c r="Q140" i="6" s="1"/>
  <c r="W140" i="6" a="1"/>
  <c r="W140" i="6" s="1"/>
  <c r="AE140" i="6" a="1"/>
  <c r="AE140" i="6" s="1"/>
  <c r="AL140" i="6" a="1"/>
  <c r="AL140" i="6" s="1"/>
  <c r="AT140" i="6" a="1"/>
  <c r="AT140" i="6" s="1"/>
  <c r="E141" i="6" a="1"/>
  <c r="E141" i="6" s="1"/>
  <c r="L141" i="6" a="1"/>
  <c r="L141" i="6" s="1"/>
  <c r="S141" i="6" a="1"/>
  <c r="S141" i="6" s="1"/>
  <c r="AA141" i="6" a="1"/>
  <c r="AA141" i="6" s="1"/>
  <c r="AO141" i="6" a="1"/>
  <c r="AO141" i="6" s="1"/>
  <c r="AW141" i="6" a="1"/>
  <c r="AW141" i="6" s="1"/>
  <c r="H142" i="6" a="1"/>
  <c r="H142" i="6" s="1"/>
  <c r="P142" i="6" a="1"/>
  <c r="P142" i="6" s="1"/>
  <c r="AD142" i="6" a="1"/>
  <c r="AD142" i="6" s="1"/>
  <c r="AK142" i="6" a="1"/>
  <c r="AK142" i="6" s="1"/>
  <c r="AS142" i="6" a="1"/>
  <c r="AS142" i="6" s="1"/>
  <c r="AZ142" i="6" a="1"/>
  <c r="AZ142" i="6" s="1"/>
  <c r="K143" i="6" a="1"/>
  <c r="K143" i="6" s="1"/>
  <c r="Z143" i="6" a="1"/>
  <c r="Z143" i="6" s="1"/>
  <c r="AH143" i="6" a="1"/>
  <c r="AH143" i="6" s="1"/>
  <c r="AN143" i="6" a="1"/>
  <c r="AN143" i="6" s="1"/>
  <c r="AV143" i="6" a="1"/>
  <c r="AV143" i="6" s="1"/>
  <c r="G144" i="6" a="1"/>
  <c r="G144" i="6" s="1"/>
  <c r="O144" i="6" a="1"/>
  <c r="O144" i="6" s="1"/>
  <c r="V144" i="6" a="1"/>
  <c r="V144" i="6" s="1"/>
  <c r="AC144" i="6" a="1"/>
  <c r="AC144" i="6" s="1"/>
  <c r="AJ144" i="6" a="1"/>
  <c r="AJ144" i="6" s="1"/>
  <c r="AQ144" i="6" a="1"/>
  <c r="AQ144" i="6" s="1"/>
  <c r="I145" i="6" a="1"/>
  <c r="I145" i="6" s="1"/>
  <c r="Q145" i="6" a="1"/>
  <c r="Q145" i="6" s="1"/>
  <c r="X145" i="6" a="1"/>
  <c r="X145" i="6" s="1"/>
  <c r="AF145" i="6" a="1"/>
  <c r="AF145" i="6" s="1"/>
  <c r="AR145" i="6" a="1"/>
  <c r="AR145" i="6" s="1"/>
  <c r="N146" i="6" a="1"/>
  <c r="N146" i="6" s="1"/>
  <c r="X146" i="6" a="1"/>
  <c r="X146" i="6" s="1"/>
  <c r="AO146" i="6" a="1"/>
  <c r="AO146" i="6" s="1"/>
  <c r="K147" i="6" a="1"/>
  <c r="K147" i="6" s="1"/>
  <c r="R147" i="6" a="1"/>
  <c r="R147" i="6" s="1"/>
  <c r="X147" i="6" a="1"/>
  <c r="X147" i="6" s="1"/>
  <c r="AJ147" i="6" a="1"/>
  <c r="AJ147" i="6" s="1"/>
  <c r="AO147" i="6" a="1"/>
  <c r="AO147" i="6" s="1"/>
  <c r="E148" i="6" a="1"/>
  <c r="E148" i="6" s="1"/>
  <c r="Q148" i="6" a="1"/>
  <c r="Q148" i="6" s="1"/>
  <c r="V148" i="6" a="1"/>
  <c r="V148" i="6" s="1"/>
  <c r="AA148" i="6" a="1"/>
  <c r="AA148" i="6" s="1"/>
  <c r="AM148" i="6" a="1"/>
  <c r="AM148" i="6" s="1"/>
  <c r="AZ148" i="6" a="1"/>
  <c r="AZ148" i="6" s="1"/>
  <c r="J149" i="6" a="1"/>
  <c r="J149" i="6" s="1"/>
  <c r="P149" i="6" a="1"/>
  <c r="P149" i="6" s="1"/>
  <c r="W149" i="6" a="1"/>
  <c r="W149" i="6" s="1"/>
  <c r="AC149" i="6" a="1"/>
  <c r="AC149" i="6" s="1"/>
  <c r="AH149" i="6" a="1"/>
  <c r="AH149" i="6" s="1"/>
  <c r="AM149" i="6" a="1"/>
  <c r="AM149" i="6" s="1"/>
  <c r="AS149" i="6" a="1"/>
  <c r="AS149" i="6" s="1"/>
  <c r="AX149" i="6" a="1"/>
  <c r="AX149" i="6" s="1"/>
  <c r="N150" i="6" a="1"/>
  <c r="N150" i="6" s="1"/>
  <c r="T150" i="6" a="1"/>
  <c r="T150" i="6" s="1"/>
  <c r="Z150" i="6" a="1"/>
  <c r="Z150" i="6" s="1"/>
  <c r="AF150" i="6" a="1"/>
  <c r="AF150" i="6" s="1"/>
  <c r="AL150" i="6" a="1"/>
  <c r="AL150" i="6" s="1"/>
  <c r="AS150" i="6" a="1"/>
  <c r="AS150" i="6" s="1"/>
  <c r="AX150" i="6" a="1"/>
  <c r="AX150" i="6" s="1"/>
  <c r="N151" i="6" a="1"/>
  <c r="N151" i="6" s="1"/>
  <c r="T151" i="6" a="1"/>
  <c r="T151" i="6" s="1"/>
  <c r="Z151" i="6" a="1"/>
  <c r="Z151" i="6" s="1"/>
  <c r="AK151" i="6" a="1"/>
  <c r="AK151" i="6" s="1"/>
  <c r="AP151" i="6" a="1"/>
  <c r="AP151" i="6" s="1"/>
  <c r="AU151" i="6" a="1"/>
  <c r="AU151" i="6" s="1"/>
  <c r="L152" i="6" a="1"/>
  <c r="L152" i="6" s="1"/>
  <c r="AB152" i="6" a="1"/>
  <c r="AB152" i="6" s="1"/>
  <c r="AS152" i="6" a="1"/>
  <c r="AS152" i="6" s="1"/>
  <c r="AY152" i="6" a="1"/>
  <c r="AY152" i="6" s="1"/>
  <c r="I153" i="6" a="1"/>
  <c r="I153" i="6" s="1"/>
  <c r="T153" i="6" a="1"/>
  <c r="T153" i="6" s="1"/>
  <c r="AA153" i="6" a="1"/>
  <c r="AA153" i="6" s="1"/>
  <c r="AM153" i="6" a="1"/>
  <c r="AM153" i="6" s="1"/>
  <c r="AS153" i="6" a="1"/>
  <c r="AS153" i="6" s="1"/>
  <c r="J154" i="6" a="1"/>
  <c r="J154" i="6" s="1"/>
  <c r="O154" i="6" a="1"/>
  <c r="O154" i="6" s="1"/>
  <c r="U154" i="6" a="1"/>
  <c r="U154" i="6" s="1"/>
  <c r="AB154" i="6" a="1"/>
  <c r="AB154" i="6" s="1"/>
  <c r="AG154" i="6" a="1"/>
  <c r="AG154" i="6" s="1"/>
  <c r="AN154" i="6" a="1"/>
  <c r="AN154" i="6" s="1"/>
  <c r="AT154" i="6" a="1"/>
  <c r="AT154" i="6" s="1"/>
  <c r="AY154" i="6" a="1"/>
  <c r="AY154" i="6" s="1"/>
  <c r="P155" i="6" a="1"/>
  <c r="P155" i="6" s="1"/>
  <c r="V155" i="6" a="1"/>
  <c r="V155" i="6" s="1"/>
  <c r="AH155" i="6" a="1"/>
  <c r="AH155" i="6" s="1"/>
  <c r="AO155" i="6" a="1"/>
  <c r="AO155" i="6" s="1"/>
  <c r="AZ155" i="6" a="1"/>
  <c r="AZ155" i="6" s="1"/>
  <c r="K156" i="6" a="1"/>
  <c r="K156" i="6" s="1"/>
  <c r="V156" i="6" a="1"/>
  <c r="V156" i="6" s="1"/>
  <c r="AA156" i="6" a="1"/>
  <c r="AA156" i="6" s="1"/>
  <c r="AG156" i="6" a="1"/>
  <c r="AG156" i="6" s="1"/>
  <c r="AL156" i="6" a="1"/>
  <c r="AL156" i="6" s="1"/>
  <c r="AQ156" i="6" a="1"/>
  <c r="AQ156" i="6" s="1"/>
  <c r="AW156" i="6" a="1"/>
  <c r="AW156" i="6" s="1"/>
  <c r="F157" i="6" a="1"/>
  <c r="F157" i="6" s="1"/>
  <c r="K157" i="6" a="1"/>
  <c r="K157" i="6" s="1"/>
  <c r="Q157" i="6" a="1"/>
  <c r="Q157" i="6" s="1"/>
  <c r="V157" i="6" a="1"/>
  <c r="V157" i="6" s="1"/>
  <c r="AA157" i="6" a="1"/>
  <c r="AA157" i="6" s="1"/>
  <c r="AG157" i="6" a="1"/>
  <c r="AG157" i="6" s="1"/>
  <c r="AM157" i="6" a="1"/>
  <c r="AM157" i="6" s="1"/>
  <c r="AS157" i="6" a="1"/>
  <c r="AS157" i="6" s="1"/>
  <c r="AY157" i="6" a="1"/>
  <c r="AY157" i="6" s="1"/>
  <c r="O158" i="6" a="1"/>
  <c r="O158" i="6" s="1"/>
  <c r="V158" i="6" a="1"/>
  <c r="V158" i="6" s="1"/>
  <c r="AA158" i="6" a="1"/>
  <c r="AA158" i="6" s="1"/>
  <c r="AH158" i="6" a="1"/>
  <c r="AH158" i="6" s="1"/>
  <c r="AN158" i="6" a="1"/>
  <c r="AN158" i="6" s="1"/>
  <c r="AT158" i="6" a="1"/>
  <c r="AT158" i="6" s="1"/>
  <c r="AZ158" i="6" a="1"/>
  <c r="AZ158" i="6" s="1"/>
  <c r="J159" i="6" a="1"/>
  <c r="J159" i="6" s="1"/>
  <c r="P159" i="6" a="1"/>
  <c r="P159" i="6" s="1"/>
  <c r="AC159" i="6" a="1"/>
  <c r="AC159" i="6" s="1"/>
  <c r="AI159" i="6" a="1"/>
  <c r="AI159" i="6" s="1"/>
  <c r="AP159" i="6" a="1"/>
  <c r="AP159" i="6" s="1"/>
  <c r="AV159" i="6" a="1"/>
  <c r="AV159" i="6" s="1"/>
  <c r="M160" i="6" a="1"/>
  <c r="M160" i="6" s="1"/>
  <c r="S160" i="6" a="1"/>
  <c r="S160" i="6" s="1"/>
  <c r="Z160" i="6" a="1"/>
  <c r="Z160" i="6" s="1"/>
  <c r="AF160" i="6" a="1"/>
  <c r="AF160" i="6" s="1"/>
  <c r="AS160" i="6" a="1"/>
  <c r="AS160" i="6" s="1"/>
  <c r="AY160" i="6" a="1"/>
  <c r="AY160" i="6" s="1"/>
  <c r="J161" i="6" a="1"/>
  <c r="J161" i="6" s="1"/>
  <c r="P161" i="6" a="1"/>
  <c r="P161" i="6" s="1"/>
  <c r="AC161" i="6" a="1"/>
  <c r="AC161" i="6" s="1"/>
  <c r="AJ161" i="6" a="1"/>
  <c r="AJ161" i="6" s="1"/>
  <c r="AQ161" i="6" a="1"/>
  <c r="AQ161" i="6" s="1"/>
  <c r="AX161" i="6" a="1"/>
  <c r="AX161" i="6" s="1"/>
  <c r="J162" i="6" a="1"/>
  <c r="J162" i="6" s="1"/>
  <c r="Y162" i="6" a="1"/>
  <c r="Y162" i="6" s="1"/>
  <c r="AF162" i="6" a="1"/>
  <c r="AF162" i="6" s="1"/>
  <c r="AM162" i="6" a="1"/>
  <c r="AM162" i="6" s="1"/>
  <c r="AU162" i="6" a="1"/>
  <c r="AU162" i="6" s="1"/>
  <c r="F163" i="6" a="1"/>
  <c r="F163" i="6" s="1"/>
  <c r="M163" i="6" a="1"/>
  <c r="M163" i="6" s="1"/>
  <c r="T163" i="6" a="1"/>
  <c r="T163" i="6" s="1"/>
  <c r="AB163" i="6" a="1"/>
  <c r="AB163" i="6" s="1"/>
  <c r="AI163" i="6" a="1"/>
  <c r="AI163" i="6" s="1"/>
  <c r="AP163" i="6" a="1"/>
  <c r="AP163" i="6" s="1"/>
  <c r="I164" i="6" a="1"/>
  <c r="I164" i="6" s="1"/>
  <c r="Q164" i="6" a="1"/>
  <c r="Q164" i="6" s="1"/>
  <c r="X164" i="6" a="1"/>
  <c r="X164" i="6" s="1"/>
  <c r="AE164" i="6" a="1"/>
  <c r="AE164" i="6" s="1"/>
  <c r="AL164" i="6" a="1"/>
  <c r="AL164" i="6" s="1"/>
  <c r="AT164" i="6" a="1"/>
  <c r="AT164" i="6" s="1"/>
  <c r="E165" i="6" a="1"/>
  <c r="E165" i="6" s="1"/>
  <c r="L165" i="6" a="1"/>
  <c r="L165" i="6" s="1"/>
  <c r="S165" i="6" a="1"/>
  <c r="S165" i="6" s="1"/>
  <c r="AA165" i="6" a="1"/>
  <c r="AA165" i="6" s="1"/>
  <c r="AH165" i="6" a="1"/>
  <c r="AH165" i="6" s="1"/>
  <c r="AW165" i="6" a="1"/>
  <c r="AW165" i="6" s="1"/>
  <c r="H166" i="6" a="1"/>
  <c r="H166" i="6" s="1"/>
  <c r="P166" i="6" a="1"/>
  <c r="P166" i="6" s="1"/>
  <c r="W166" i="6" a="1"/>
  <c r="W166" i="6" s="1"/>
  <c r="AD166" i="6" a="1"/>
  <c r="AD166" i="6" s="1"/>
  <c r="AK166" i="6" a="1"/>
  <c r="AK166" i="6" s="1"/>
  <c r="AS166" i="6" a="1"/>
  <c r="AS166" i="6" s="1"/>
  <c r="AZ166" i="6" a="1"/>
  <c r="AZ166" i="6" s="1"/>
  <c r="K167" i="6" a="1"/>
  <c r="K167" i="6" s="1"/>
  <c r="R167" i="6" a="1"/>
  <c r="R167" i="6" s="1"/>
  <c r="Z167" i="6" a="1"/>
  <c r="Z167" i="6" s="1"/>
  <c r="AO167" i="6" a="1"/>
  <c r="AO167" i="6" s="1"/>
  <c r="AV167" i="6" a="1"/>
  <c r="AV167" i="6" s="1"/>
  <c r="G168" i="6" a="1"/>
  <c r="G168" i="6" s="1"/>
  <c r="O168" i="6" a="1"/>
  <c r="O168" i="6" s="1"/>
  <c r="W168" i="6" a="1"/>
  <c r="W168" i="6" s="1"/>
  <c r="AE168" i="6" a="1"/>
  <c r="AE168" i="6" s="1"/>
  <c r="AM168" i="6" a="1"/>
  <c r="AM168" i="6" s="1"/>
  <c r="AU168" i="6" a="1"/>
  <c r="AU168" i="6" s="1"/>
  <c r="G169" i="6" a="1"/>
  <c r="G169" i="6" s="1"/>
  <c r="O169" i="6" a="1"/>
  <c r="O169" i="6" s="1"/>
  <c r="W169" i="6" a="1"/>
  <c r="W169" i="6" s="1"/>
  <c r="AE169" i="6" a="1"/>
  <c r="AE169" i="6" s="1"/>
  <c r="AM169" i="6" a="1"/>
  <c r="AM169" i="6" s="1"/>
  <c r="AU169" i="6" a="1"/>
  <c r="AU169" i="6" s="1"/>
  <c r="G170" i="6" a="1"/>
  <c r="G170" i="6" s="1"/>
  <c r="O170" i="6" a="1"/>
  <c r="O170" i="6" s="1"/>
  <c r="W170" i="6" a="1"/>
  <c r="W170" i="6" s="1"/>
  <c r="AE170" i="6" a="1"/>
  <c r="AE170" i="6" s="1"/>
  <c r="AM170" i="6" a="1"/>
  <c r="AM170" i="6" s="1"/>
  <c r="AU170" i="6" a="1"/>
  <c r="AU170" i="6" s="1"/>
  <c r="G171" i="6" a="1"/>
  <c r="G171" i="6" s="1"/>
  <c r="O171" i="6" a="1"/>
  <c r="O171" i="6" s="1"/>
  <c r="W171" i="6" a="1"/>
  <c r="W171" i="6" s="1"/>
  <c r="AE171" i="6" a="1"/>
  <c r="AE171" i="6" s="1"/>
  <c r="AM171" i="6" a="1"/>
  <c r="AM171" i="6" s="1"/>
  <c r="AU171" i="6" a="1"/>
  <c r="AU171" i="6" s="1"/>
  <c r="G172" i="6" a="1"/>
  <c r="G172" i="6" s="1"/>
  <c r="O172" i="6" a="1"/>
  <c r="O172" i="6" s="1"/>
  <c r="W172" i="6" a="1"/>
  <c r="W172" i="6" s="1"/>
  <c r="AE172" i="6" a="1"/>
  <c r="AE172" i="6" s="1"/>
  <c r="AM172" i="6" a="1"/>
  <c r="AM172" i="6" s="1"/>
  <c r="AU172" i="6" a="1"/>
  <c r="AU172" i="6" s="1"/>
  <c r="G173" i="6" a="1"/>
  <c r="G173" i="6" s="1"/>
  <c r="O173" i="6" a="1"/>
  <c r="O173" i="6" s="1"/>
  <c r="W173" i="6" a="1"/>
  <c r="W173" i="6" s="1"/>
  <c r="AE173" i="6" a="1"/>
  <c r="AE173" i="6" s="1"/>
  <c r="AM173" i="6" a="1"/>
  <c r="AM173" i="6" s="1"/>
  <c r="AU173" i="6" a="1"/>
  <c r="AU173" i="6" s="1"/>
  <c r="G174" i="6" a="1"/>
  <c r="G174" i="6" s="1"/>
  <c r="O174" i="6" a="1"/>
  <c r="O174" i="6" s="1"/>
  <c r="W174" i="6" a="1"/>
  <c r="W174" i="6" s="1"/>
  <c r="AE174" i="6" a="1"/>
  <c r="AE174" i="6" s="1"/>
  <c r="AM174" i="6" a="1"/>
  <c r="AM174" i="6" s="1"/>
  <c r="AU174" i="6" a="1"/>
  <c r="AU174" i="6" s="1"/>
  <c r="G175" i="6" a="1"/>
  <c r="G175" i="6" s="1"/>
  <c r="O175" i="6" a="1"/>
  <c r="O175" i="6" s="1"/>
  <c r="W175" i="6" a="1"/>
  <c r="W175" i="6" s="1"/>
  <c r="AE175" i="6" a="1"/>
  <c r="AE175" i="6" s="1"/>
  <c r="AM175" i="6" a="1"/>
  <c r="AM175" i="6" s="1"/>
  <c r="AU175" i="6" a="1"/>
  <c r="AU175" i="6" s="1"/>
  <c r="G176" i="6" a="1"/>
  <c r="G176" i="6" s="1"/>
  <c r="O176" i="6" a="1"/>
  <c r="O176" i="6" s="1"/>
  <c r="W176" i="6" a="1"/>
  <c r="W176" i="6" s="1"/>
  <c r="AE176" i="6" a="1"/>
  <c r="AE176" i="6" s="1"/>
  <c r="AM176" i="6" a="1"/>
  <c r="AM176" i="6" s="1"/>
  <c r="AU176" i="6" a="1"/>
  <c r="AU176" i="6" s="1"/>
  <c r="G177" i="6" a="1"/>
  <c r="G177" i="6" s="1"/>
  <c r="O177" i="6" a="1"/>
  <c r="O177" i="6" s="1"/>
  <c r="W177" i="6" a="1"/>
  <c r="W177" i="6" s="1"/>
  <c r="AE177" i="6" a="1"/>
  <c r="AE177" i="6" s="1"/>
  <c r="AM177" i="6" a="1"/>
  <c r="AM177" i="6" s="1"/>
  <c r="AU177" i="6" a="1"/>
  <c r="AU177" i="6" s="1"/>
  <c r="G178" i="6" a="1"/>
  <c r="G178" i="6" s="1"/>
  <c r="O178" i="6" a="1"/>
  <c r="O178" i="6" s="1"/>
  <c r="W178" i="6" a="1"/>
  <c r="W178" i="6" s="1"/>
  <c r="AE178" i="6" a="1"/>
  <c r="AE178" i="6" s="1"/>
  <c r="AM178" i="6" a="1"/>
  <c r="AM178" i="6" s="1"/>
  <c r="AU178" i="6" a="1"/>
  <c r="AU178" i="6" s="1"/>
  <c r="G179" i="6" a="1"/>
  <c r="G179" i="6" s="1"/>
  <c r="O179" i="6" a="1"/>
  <c r="O179" i="6" s="1"/>
  <c r="W179" i="6" a="1"/>
  <c r="W179" i="6" s="1"/>
  <c r="AE179" i="6" a="1"/>
  <c r="AE179" i="6" s="1"/>
  <c r="AM179" i="6" a="1"/>
  <c r="AM179" i="6" s="1"/>
  <c r="AU179" i="6" a="1"/>
  <c r="AU179" i="6" s="1"/>
  <c r="G180" i="6" a="1"/>
  <c r="G180" i="6" s="1"/>
  <c r="O180" i="6" a="1"/>
  <c r="O180" i="6" s="1"/>
  <c r="W180" i="6" a="1"/>
  <c r="W180" i="6" s="1"/>
  <c r="AE180" i="6" a="1"/>
  <c r="AE180" i="6" s="1"/>
  <c r="S104" i="6" a="1"/>
  <c r="S104" i="6" s="1"/>
  <c r="AL110" i="6" a="1"/>
  <c r="AL110" i="6" s="1"/>
  <c r="AW114" i="6" a="1"/>
  <c r="AW114" i="6" s="1"/>
  <c r="U118" i="6" a="1"/>
  <c r="U118" i="6" s="1"/>
  <c r="Y121" i="6" a="1"/>
  <c r="Y121" i="6" s="1"/>
  <c r="AC122" i="6" a="1"/>
  <c r="AC122" i="6" s="1"/>
  <c r="AD123" i="6" a="1"/>
  <c r="AD123" i="6" s="1"/>
  <c r="AE125" i="6" a="1"/>
  <c r="AE125" i="6" s="1"/>
  <c r="AF126" i="6" a="1"/>
  <c r="AF126" i="6" s="1"/>
  <c r="AK127" i="6" a="1"/>
  <c r="AK127" i="6" s="1"/>
  <c r="AS128" i="6" a="1"/>
  <c r="AS128" i="6" s="1"/>
  <c r="F130" i="6" a="1"/>
  <c r="F130" i="6" s="1"/>
  <c r="O131" i="6" a="1"/>
  <c r="O131" i="6" s="1"/>
  <c r="X132" i="6" a="1"/>
  <c r="X132" i="6" s="1"/>
  <c r="AG133" i="6" a="1"/>
  <c r="AG133" i="6" s="1"/>
  <c r="L137" i="6" a="1"/>
  <c r="L137" i="6" s="1"/>
  <c r="X137" i="6" a="1"/>
  <c r="X137" i="6" s="1"/>
  <c r="AC137" i="6" a="1"/>
  <c r="AC137" i="6" s="1"/>
  <c r="AI137" i="6" a="1"/>
  <c r="AI137" i="6" s="1"/>
  <c r="AO137" i="6" a="1"/>
  <c r="AO137" i="6" s="1"/>
  <c r="AU137" i="6" a="1"/>
  <c r="AU137" i="6" s="1"/>
  <c r="AZ137" i="6" a="1"/>
  <c r="AZ137" i="6" s="1"/>
  <c r="J138" i="6" a="1"/>
  <c r="J138" i="6" s="1"/>
  <c r="V138" i="6" a="1"/>
  <c r="V138" i="6" s="1"/>
  <c r="AB138" i="6" a="1"/>
  <c r="AB138" i="6" s="1"/>
  <c r="AN138" i="6" a="1"/>
  <c r="AN138" i="6" s="1"/>
  <c r="AV138" i="6" a="1"/>
  <c r="AV138" i="6" s="1"/>
  <c r="N139" i="6" a="1"/>
  <c r="N139" i="6" s="1"/>
  <c r="U139" i="6" a="1"/>
  <c r="U139" i="6" s="1"/>
  <c r="AC139" i="6" a="1"/>
  <c r="AC139" i="6" s="1"/>
  <c r="AJ139" i="6" a="1"/>
  <c r="AJ139" i="6" s="1"/>
  <c r="AQ139" i="6" a="1"/>
  <c r="AQ139" i="6" s="1"/>
  <c r="J140" i="6" a="1"/>
  <c r="J140" i="6" s="1"/>
  <c r="R140" i="6" a="1"/>
  <c r="R140" i="6" s="1"/>
  <c r="X140" i="6" a="1"/>
  <c r="X140" i="6" s="1"/>
  <c r="AF140" i="6" a="1"/>
  <c r="AF140" i="6" s="1"/>
  <c r="AM140" i="6" a="1"/>
  <c r="AM140" i="6" s="1"/>
  <c r="AU140" i="6" a="1"/>
  <c r="AU140" i="6" s="1"/>
  <c r="F141" i="6" a="1"/>
  <c r="F141" i="6" s="1"/>
  <c r="M141" i="6" a="1"/>
  <c r="M141" i="6" s="1"/>
  <c r="T141" i="6" a="1"/>
  <c r="T141" i="6" s="1"/>
  <c r="AB141" i="6" a="1"/>
  <c r="AB141" i="6" s="1"/>
  <c r="AI141" i="6" a="1"/>
  <c r="AI141" i="6" s="1"/>
  <c r="AP141" i="6" a="1"/>
  <c r="AP141" i="6" s="1"/>
  <c r="AX141" i="6" a="1"/>
  <c r="AX141" i="6" s="1"/>
  <c r="I142" i="6" a="1"/>
  <c r="I142" i="6" s="1"/>
  <c r="Q142" i="6" a="1"/>
  <c r="Q142" i="6" s="1"/>
  <c r="W142" i="6" a="1"/>
  <c r="W142" i="6" s="1"/>
  <c r="AE142" i="6" a="1"/>
  <c r="AE142" i="6" s="1"/>
  <c r="AL142" i="6" a="1"/>
  <c r="AL142" i="6" s="1"/>
  <c r="AT142" i="6" a="1"/>
  <c r="AT142" i="6" s="1"/>
  <c r="E143" i="6" a="1"/>
  <c r="E143" i="6" s="1"/>
  <c r="L143" i="6" a="1"/>
  <c r="L143" i="6" s="1"/>
  <c r="S143" i="6" a="1"/>
  <c r="S143" i="6" s="1"/>
  <c r="AA143" i="6" a="1"/>
  <c r="AA143" i="6" s="1"/>
  <c r="AO143" i="6" a="1"/>
  <c r="AO143" i="6" s="1"/>
  <c r="AW143" i="6" a="1"/>
  <c r="AW143" i="6" s="1"/>
  <c r="H144" i="6" a="1"/>
  <c r="H144" i="6" s="1"/>
  <c r="P144" i="6" a="1"/>
  <c r="P144" i="6" s="1"/>
  <c r="AD144" i="6" a="1"/>
  <c r="AD144" i="6" s="1"/>
  <c r="AK144" i="6" a="1"/>
  <c r="AK144" i="6" s="1"/>
  <c r="AR144" i="6" a="1"/>
  <c r="AR144" i="6" s="1"/>
  <c r="AY144" i="6" a="1"/>
  <c r="AY144" i="6" s="1"/>
  <c r="J145" i="6" a="1"/>
  <c r="J145" i="6" s="1"/>
  <c r="R145" i="6" a="1"/>
  <c r="R145" i="6" s="1"/>
  <c r="Y145" i="6" a="1"/>
  <c r="Y145" i="6" s="1"/>
  <c r="AG145" i="6" a="1"/>
  <c r="AG145" i="6" s="1"/>
  <c r="AM145" i="6" a="1"/>
  <c r="AM145" i="6" s="1"/>
  <c r="AS145" i="6" a="1"/>
  <c r="AS145" i="6" s="1"/>
  <c r="AX145" i="6" a="1"/>
  <c r="AX145" i="6" s="1"/>
  <c r="H146" i="6" a="1"/>
  <c r="H146" i="6" s="1"/>
  <c r="T146" i="6" a="1"/>
  <c r="T146" i="6" s="1"/>
  <c r="Y146" i="6" a="1"/>
  <c r="Y146" i="6" s="1"/>
  <c r="AE146" i="6" a="1"/>
  <c r="AE146" i="6" s="1"/>
  <c r="AJ146" i="6" a="1"/>
  <c r="AJ146" i="6" s="1"/>
  <c r="AP146" i="6" a="1"/>
  <c r="AP146" i="6" s="1"/>
  <c r="AU146" i="6" a="1"/>
  <c r="AU146" i="6" s="1"/>
  <c r="F147" i="6" a="1"/>
  <c r="F147" i="6" s="1"/>
  <c r="L147" i="6" a="1"/>
  <c r="L147" i="6" s="1"/>
  <c r="S147" i="6" a="1"/>
  <c r="S147" i="6" s="1"/>
  <c r="Y147" i="6" a="1"/>
  <c r="Y147" i="6" s="1"/>
  <c r="AE147" i="6" a="1"/>
  <c r="AE147" i="6" s="1"/>
  <c r="AK147" i="6" a="1"/>
  <c r="AK147" i="6" s="1"/>
  <c r="AP147" i="6" a="1"/>
  <c r="AP147" i="6" s="1"/>
  <c r="AV147" i="6" a="1"/>
  <c r="AV147" i="6" s="1"/>
  <c r="K148" i="6" a="1"/>
  <c r="K148" i="6" s="1"/>
  <c r="AB148" i="6" a="1"/>
  <c r="AB148" i="6" s="1"/>
  <c r="AH148" i="6" a="1"/>
  <c r="AH148" i="6" s="1"/>
  <c r="AT148" i="6" a="1"/>
  <c r="AT148" i="6" s="1"/>
  <c r="E149" i="6" a="1"/>
  <c r="E149" i="6" s="1"/>
  <c r="K149" i="6" a="1"/>
  <c r="K149" i="6" s="1"/>
  <c r="Q149" i="6" a="1"/>
  <c r="Q149" i="6" s="1"/>
  <c r="AI149" i="6" a="1"/>
  <c r="AI149" i="6" s="1"/>
  <c r="AT149" i="6" a="1"/>
  <c r="AT149" i="6" s="1"/>
  <c r="AY149" i="6" a="1"/>
  <c r="AY149" i="6" s="1"/>
  <c r="H150" i="6" a="1"/>
  <c r="H150" i="6" s="1"/>
  <c r="U150" i="6" a="1"/>
  <c r="U150" i="6" s="1"/>
  <c r="AG150" i="6" a="1"/>
  <c r="AG150" i="6" s="1"/>
  <c r="AM150" i="6" a="1"/>
  <c r="AM150" i="6" s="1"/>
  <c r="AY150" i="6" a="1"/>
  <c r="AY150" i="6" s="1"/>
  <c r="H151" i="6" a="1"/>
  <c r="H151" i="6" s="1"/>
  <c r="U151" i="6" a="1"/>
  <c r="U151" i="6" s="1"/>
  <c r="AF151" i="6" a="1"/>
  <c r="AF151" i="6" s="1"/>
  <c r="F152" i="6" a="1"/>
  <c r="F152" i="6" s="1"/>
  <c r="M152" i="6" a="1"/>
  <c r="M152" i="6" s="1"/>
  <c r="R152" i="6" a="1"/>
  <c r="R152" i="6" s="1"/>
  <c r="W152" i="6" a="1"/>
  <c r="W152" i="6" s="1"/>
  <c r="AC152" i="6" a="1"/>
  <c r="AC152" i="6" s="1"/>
  <c r="AH152" i="6" a="1"/>
  <c r="AH152" i="6" s="1"/>
  <c r="AM152" i="6" a="1"/>
  <c r="AM152" i="6" s="1"/>
  <c r="AZ152" i="6" a="1"/>
  <c r="AZ152" i="6" s="1"/>
  <c r="J153" i="6" a="1"/>
  <c r="J153" i="6" s="1"/>
  <c r="O153" i="6" a="1"/>
  <c r="O153" i="6" s="1"/>
  <c r="U153" i="6" a="1"/>
  <c r="U153" i="6" s="1"/>
  <c r="AB153" i="6" a="1"/>
  <c r="AB153" i="6" s="1"/>
  <c r="AG153" i="6" a="1"/>
  <c r="AG153" i="6" s="1"/>
  <c r="AN153" i="6" a="1"/>
  <c r="AN153" i="6" s="1"/>
  <c r="AT153" i="6" a="1"/>
  <c r="AT153" i="6" s="1"/>
  <c r="AY153" i="6" a="1"/>
  <c r="AY153" i="6" s="1"/>
  <c r="P154" i="6" a="1"/>
  <c r="P154" i="6" s="1"/>
  <c r="V154" i="6" a="1"/>
  <c r="V154" i="6" s="1"/>
  <c r="AH154" i="6" a="1"/>
  <c r="AH154" i="6" s="1"/>
  <c r="AO154" i="6" a="1"/>
  <c r="AO154" i="6" s="1"/>
  <c r="AZ154" i="6" a="1"/>
  <c r="AZ154" i="6" s="1"/>
  <c r="K155" i="6" a="1"/>
  <c r="K155" i="6" s="1"/>
  <c r="W155" i="6" a="1"/>
  <c r="W155" i="6" s="1"/>
  <c r="AC155" i="6" a="1"/>
  <c r="AC155" i="6" s="1"/>
  <c r="AP155" i="6" a="1"/>
  <c r="AP155" i="6" s="1"/>
  <c r="AU155" i="6" a="1"/>
  <c r="AU155" i="6" s="1"/>
  <c r="E156" i="6" a="1"/>
  <c r="E156" i="6" s="1"/>
  <c r="L156" i="6" a="1"/>
  <c r="L156" i="6" s="1"/>
  <c r="Q156" i="6" a="1"/>
  <c r="Q156" i="6" s="1"/>
  <c r="AB156" i="6" a="1"/>
  <c r="AB156" i="6" s="1"/>
  <c r="AR156" i="6" a="1"/>
  <c r="AR156" i="6" s="1"/>
  <c r="L157" i="6" a="1"/>
  <c r="L157" i="6" s="1"/>
  <c r="AB157" i="6" a="1"/>
  <c r="AB157" i="6" s="1"/>
  <c r="AH157" i="6" a="1"/>
  <c r="AH157" i="6" s="1"/>
  <c r="AN157" i="6" a="1"/>
  <c r="AN157" i="6" s="1"/>
  <c r="AT157" i="6" a="1"/>
  <c r="AT157" i="6" s="1"/>
  <c r="AZ157" i="6" a="1"/>
  <c r="AZ157" i="6" s="1"/>
  <c r="J158" i="6" a="1"/>
  <c r="J158" i="6" s="1"/>
  <c r="P158" i="6" a="1"/>
  <c r="P158" i="6" s="1"/>
  <c r="AB158" i="6" a="1"/>
  <c r="AB158" i="6" s="1"/>
  <c r="AO158" i="6" a="1"/>
  <c r="AO158" i="6" s="1"/>
  <c r="E159" i="6" a="1"/>
  <c r="E159" i="6" s="1"/>
  <c r="Q159" i="6" a="1"/>
  <c r="Q159" i="6" s="1"/>
  <c r="W159" i="6" a="1"/>
  <c r="W159" i="6" s="1"/>
  <c r="AD159" i="6" a="1"/>
  <c r="AD159" i="6" s="1"/>
  <c r="AJ159" i="6" a="1"/>
  <c r="AJ159" i="6" s="1"/>
  <c r="AW159" i="6" a="1"/>
  <c r="AW159" i="6" s="1"/>
  <c r="G160" i="6" a="1"/>
  <c r="G160" i="6" s="1"/>
  <c r="N160" i="6" a="1"/>
  <c r="N160" i="6" s="1"/>
  <c r="T160" i="6" a="1"/>
  <c r="T160" i="6" s="1"/>
  <c r="AG160" i="6" a="1"/>
  <c r="AG160" i="6" s="1"/>
  <c r="AM160" i="6" a="1"/>
  <c r="AM160" i="6" s="1"/>
  <c r="AT160" i="6" a="1"/>
  <c r="AT160" i="6" s="1"/>
  <c r="AZ160" i="6" a="1"/>
  <c r="AZ160" i="6" s="1"/>
  <c r="Q161" i="6" a="1"/>
  <c r="Q161" i="6" s="1"/>
  <c r="W161" i="6" a="1"/>
  <c r="W161" i="6" s="1"/>
  <c r="AD161" i="6" a="1"/>
  <c r="AD161" i="6" s="1"/>
  <c r="AK161" i="6" a="1"/>
  <c r="AK161" i="6" s="1"/>
  <c r="AR161" i="6" a="1"/>
  <c r="AR161" i="6" s="1"/>
  <c r="AY161" i="6" a="1"/>
  <c r="AY161" i="6" s="1"/>
  <c r="K162" i="6" a="1"/>
  <c r="K162" i="6" s="1"/>
  <c r="R162" i="6" a="1"/>
  <c r="R162" i="6" s="1"/>
  <c r="AG162" i="6" a="1"/>
  <c r="AG162" i="6" s="1"/>
  <c r="AN162" i="6" a="1"/>
  <c r="AN162" i="6" s="1"/>
  <c r="AV162" i="6" a="1"/>
  <c r="AV162" i="6" s="1"/>
  <c r="G163" i="6" a="1"/>
  <c r="G163" i="6" s="1"/>
  <c r="N163" i="6" a="1"/>
  <c r="N163" i="6" s="1"/>
  <c r="U163" i="6" a="1"/>
  <c r="U163" i="6" s="1"/>
  <c r="AC163" i="6" a="1"/>
  <c r="AC163" i="6" s="1"/>
  <c r="AJ163" i="6" a="1"/>
  <c r="AJ163" i="6" s="1"/>
  <c r="AQ163" i="6" a="1"/>
  <c r="AQ163" i="6" s="1"/>
  <c r="AX163" i="6" a="1"/>
  <c r="AX163" i="6" s="1"/>
  <c r="J164" i="6" a="1"/>
  <c r="J164" i="6" s="1"/>
  <c r="Y164" i="6" a="1"/>
  <c r="Y164" i="6" s="1"/>
  <c r="AF164" i="6" a="1"/>
  <c r="AF164" i="6" s="1"/>
  <c r="AM164" i="6" a="1"/>
  <c r="AM164" i="6" s="1"/>
  <c r="AU164" i="6" a="1"/>
  <c r="AU164" i="6" s="1"/>
  <c r="F165" i="6" a="1"/>
  <c r="F165" i="6" s="1"/>
  <c r="M165" i="6" a="1"/>
  <c r="M165" i="6" s="1"/>
  <c r="T165" i="6" a="1"/>
  <c r="T165" i="6" s="1"/>
  <c r="AB165" i="6" a="1"/>
  <c r="AB165" i="6" s="1"/>
  <c r="AI165" i="6" a="1"/>
  <c r="AI165" i="6" s="1"/>
  <c r="AP165" i="6" a="1"/>
  <c r="AP165" i="6" s="1"/>
  <c r="I166" i="6" a="1"/>
  <c r="I166" i="6" s="1"/>
  <c r="Q166" i="6" a="1"/>
  <c r="Q166" i="6" s="1"/>
  <c r="X166" i="6" a="1"/>
  <c r="X166" i="6" s="1"/>
  <c r="AE166" i="6" a="1"/>
  <c r="AE166" i="6" s="1"/>
  <c r="AL166" i="6" a="1"/>
  <c r="AL166" i="6" s="1"/>
  <c r="AT166" i="6" a="1"/>
  <c r="AT166" i="6" s="1"/>
  <c r="E167" i="6" a="1"/>
  <c r="E167" i="6" s="1"/>
  <c r="L167" i="6" a="1"/>
  <c r="L167" i="6" s="1"/>
  <c r="S167" i="6" a="1"/>
  <c r="S167" i="6" s="1"/>
  <c r="AA167" i="6" a="1"/>
  <c r="AA167" i="6" s="1"/>
  <c r="AH167" i="6" a="1"/>
  <c r="AH167" i="6" s="1"/>
  <c r="AW167" i="6" a="1"/>
  <c r="AW167" i="6" s="1"/>
  <c r="H168" i="6" a="1"/>
  <c r="H168" i="6" s="1"/>
  <c r="P168" i="6" a="1"/>
  <c r="P168" i="6" s="1"/>
  <c r="X168" i="6" a="1"/>
  <c r="X168" i="6" s="1"/>
  <c r="AF168" i="6" a="1"/>
  <c r="AF168" i="6" s="1"/>
  <c r="AN168" i="6" a="1"/>
  <c r="AN168" i="6" s="1"/>
  <c r="AV168" i="6" a="1"/>
  <c r="AV168" i="6" s="1"/>
  <c r="H169" i="6" a="1"/>
  <c r="H169" i="6" s="1"/>
  <c r="P169" i="6" a="1"/>
  <c r="P169" i="6" s="1"/>
  <c r="X169" i="6" a="1"/>
  <c r="X169" i="6" s="1"/>
  <c r="AF169" i="6" a="1"/>
  <c r="AF169" i="6" s="1"/>
  <c r="AN169" i="6" a="1"/>
  <c r="AN169" i="6" s="1"/>
  <c r="AV169" i="6" a="1"/>
  <c r="AV169" i="6" s="1"/>
  <c r="H170" i="6" a="1"/>
  <c r="H170" i="6" s="1"/>
  <c r="P170" i="6" a="1"/>
  <c r="P170" i="6" s="1"/>
  <c r="X170" i="6" a="1"/>
  <c r="X170" i="6" s="1"/>
  <c r="AF170" i="6" a="1"/>
  <c r="AF170" i="6" s="1"/>
  <c r="AN170" i="6" a="1"/>
  <c r="AN170" i="6" s="1"/>
  <c r="AV170" i="6" a="1"/>
  <c r="AV170" i="6" s="1"/>
  <c r="H171" i="6" a="1"/>
  <c r="H171" i="6" s="1"/>
  <c r="P171" i="6" a="1"/>
  <c r="P171" i="6" s="1"/>
  <c r="X171" i="6" a="1"/>
  <c r="X171" i="6" s="1"/>
  <c r="AF171" i="6" a="1"/>
  <c r="AF171" i="6" s="1"/>
  <c r="AN171" i="6" a="1"/>
  <c r="AN171" i="6" s="1"/>
  <c r="AV171" i="6" a="1"/>
  <c r="AV171" i="6" s="1"/>
  <c r="H172" i="6" a="1"/>
  <c r="H172" i="6" s="1"/>
  <c r="P172" i="6" a="1"/>
  <c r="P172" i="6" s="1"/>
  <c r="X172" i="6" a="1"/>
  <c r="X172" i="6" s="1"/>
  <c r="AF172" i="6" a="1"/>
  <c r="AF172" i="6" s="1"/>
  <c r="AN172" i="6" a="1"/>
  <c r="AN172" i="6" s="1"/>
  <c r="AV172" i="6" a="1"/>
  <c r="AV172" i="6" s="1"/>
  <c r="H173" i="6" a="1"/>
  <c r="H173" i="6" s="1"/>
  <c r="P173" i="6" a="1"/>
  <c r="P173" i="6" s="1"/>
  <c r="X173" i="6" a="1"/>
  <c r="X173" i="6" s="1"/>
  <c r="AF173" i="6" a="1"/>
  <c r="AF173" i="6" s="1"/>
  <c r="AN173" i="6" a="1"/>
  <c r="AN173" i="6" s="1"/>
  <c r="AV173" i="6" a="1"/>
  <c r="AV173" i="6" s="1"/>
  <c r="H174" i="6" a="1"/>
  <c r="H174" i="6" s="1"/>
  <c r="P174" i="6" a="1"/>
  <c r="P174" i="6" s="1"/>
  <c r="X174" i="6" a="1"/>
  <c r="X174" i="6" s="1"/>
  <c r="AF174" i="6" a="1"/>
  <c r="AF174" i="6" s="1"/>
  <c r="AN174" i="6" a="1"/>
  <c r="AN174" i="6" s="1"/>
  <c r="AV174" i="6" a="1"/>
  <c r="AV174" i="6" s="1"/>
  <c r="H175" i="6" a="1"/>
  <c r="H175" i="6" s="1"/>
  <c r="P175" i="6" a="1"/>
  <c r="P175" i="6" s="1"/>
  <c r="X175" i="6" a="1"/>
  <c r="X175" i="6" s="1"/>
  <c r="AF175" i="6" a="1"/>
  <c r="AF175" i="6" s="1"/>
  <c r="AN175" i="6" a="1"/>
  <c r="AN175" i="6" s="1"/>
  <c r="AV175" i="6" a="1"/>
  <c r="AV175" i="6" s="1"/>
  <c r="H176" i="6" a="1"/>
  <c r="H176" i="6" s="1"/>
  <c r="P176" i="6" a="1"/>
  <c r="P176" i="6" s="1"/>
  <c r="X176" i="6" a="1"/>
  <c r="X176" i="6" s="1"/>
  <c r="AF176" i="6" a="1"/>
  <c r="AF176" i="6" s="1"/>
  <c r="AN176" i="6" a="1"/>
  <c r="AN176" i="6" s="1"/>
  <c r="AV176" i="6" a="1"/>
  <c r="AV176" i="6" s="1"/>
  <c r="H177" i="6" a="1"/>
  <c r="H177" i="6" s="1"/>
  <c r="P177" i="6" a="1"/>
  <c r="P177" i="6" s="1"/>
  <c r="X177" i="6" a="1"/>
  <c r="X177" i="6" s="1"/>
  <c r="AF177" i="6" a="1"/>
  <c r="AF177" i="6" s="1"/>
  <c r="AN177" i="6" a="1"/>
  <c r="AN177" i="6" s="1"/>
  <c r="AV177" i="6" a="1"/>
  <c r="AV177" i="6" s="1"/>
  <c r="H178" i="6" a="1"/>
  <c r="H178" i="6" s="1"/>
  <c r="P178" i="6" a="1"/>
  <c r="P178" i="6" s="1"/>
  <c r="X178" i="6" a="1"/>
  <c r="X178" i="6" s="1"/>
  <c r="AF178" i="6" a="1"/>
  <c r="AF178" i="6" s="1"/>
  <c r="AN178" i="6" a="1"/>
  <c r="AN178" i="6" s="1"/>
  <c r="AV178" i="6" a="1"/>
  <c r="AV178" i="6" s="1"/>
  <c r="H179" i="6" a="1"/>
  <c r="H179" i="6" s="1"/>
  <c r="P179" i="6" a="1"/>
  <c r="P179" i="6" s="1"/>
  <c r="X179" i="6" a="1"/>
  <c r="X179" i="6" s="1"/>
  <c r="AF179" i="6" a="1"/>
  <c r="AF179" i="6" s="1"/>
  <c r="AN179" i="6" a="1"/>
  <c r="AN179" i="6" s="1"/>
  <c r="AV179" i="6" a="1"/>
  <c r="AV179" i="6" s="1"/>
  <c r="H180" i="6" a="1"/>
  <c r="H180" i="6" s="1"/>
  <c r="P180" i="6" a="1"/>
  <c r="P180" i="6" s="1"/>
  <c r="X180" i="6" a="1"/>
  <c r="X180" i="6" s="1"/>
  <c r="AF180" i="6" a="1"/>
  <c r="AF180" i="6" s="1"/>
  <c r="AN180" i="6" a="1"/>
  <c r="AN180" i="6" s="1"/>
  <c r="AV180" i="6" a="1"/>
  <c r="AV180" i="6" s="1"/>
  <c r="H181" i="6" a="1"/>
  <c r="H181" i="6" s="1"/>
  <c r="P181" i="6" a="1"/>
  <c r="P181" i="6" s="1"/>
  <c r="X181" i="6" a="1"/>
  <c r="X181" i="6" s="1"/>
  <c r="AF181" i="6" a="1"/>
  <c r="AF181" i="6" s="1"/>
  <c r="AN181" i="6" a="1"/>
  <c r="AN181" i="6" s="1"/>
  <c r="AV181" i="6" a="1"/>
  <c r="AV181" i="6" s="1"/>
  <c r="H182" i="6" a="1"/>
  <c r="H182" i="6" s="1"/>
  <c r="P182" i="6" a="1"/>
  <c r="P182" i="6" s="1"/>
  <c r="X182" i="6" a="1"/>
  <c r="X182" i="6" s="1"/>
  <c r="AF182" i="6" a="1"/>
  <c r="AF182" i="6" s="1"/>
  <c r="AN182" i="6" a="1"/>
  <c r="AN182" i="6" s="1"/>
  <c r="S105" i="6" a="1"/>
  <c r="S105" i="6" s="1"/>
  <c r="T111" i="6" a="1"/>
  <c r="T111" i="6" s="1"/>
  <c r="AC118" i="6" a="1"/>
  <c r="AC118" i="6" s="1"/>
  <c r="AI122" i="6" a="1"/>
  <c r="AI122" i="6" s="1"/>
  <c r="AJ123" i="6" a="1"/>
  <c r="AJ123" i="6" s="1"/>
  <c r="AK124" i="6" a="1"/>
  <c r="AK124" i="6" s="1"/>
  <c r="AL126" i="6" a="1"/>
  <c r="AL126" i="6" s="1"/>
  <c r="AQ127" i="6" a="1"/>
  <c r="AQ127" i="6" s="1"/>
  <c r="E129" i="6" a="1"/>
  <c r="E129" i="6" s="1"/>
  <c r="M130" i="6" a="1"/>
  <c r="M130" i="6" s="1"/>
  <c r="V131" i="6" a="1"/>
  <c r="V131" i="6" s="1"/>
  <c r="AE132" i="6" a="1"/>
  <c r="AE132" i="6" s="1"/>
  <c r="AL133" i="6" a="1"/>
  <c r="AL133" i="6" s="1"/>
  <c r="AI134" i="6" a="1"/>
  <c r="AI134" i="6" s="1"/>
  <c r="AG135" i="6" a="1"/>
  <c r="AG135" i="6" s="1"/>
  <c r="AD136" i="6" a="1"/>
  <c r="AD136" i="6" s="1"/>
  <c r="E137" i="6" a="1"/>
  <c r="E137" i="6" s="1"/>
  <c r="M137" i="6" a="1"/>
  <c r="M137" i="6" s="1"/>
  <c r="R137" i="6" a="1"/>
  <c r="R137" i="6" s="1"/>
  <c r="AD137" i="6" a="1"/>
  <c r="AD137" i="6" s="1"/>
  <c r="AJ137" i="6" a="1"/>
  <c r="AJ137" i="6" s="1"/>
  <c r="AP137" i="6" a="1"/>
  <c r="AP137" i="6" s="1"/>
  <c r="AV137" i="6" a="1"/>
  <c r="AV137" i="6" s="1"/>
  <c r="E138" i="6" a="1"/>
  <c r="E138" i="6" s="1"/>
  <c r="Q138" i="6" a="1"/>
  <c r="Q138" i="6" s="1"/>
  <c r="W138" i="6" a="1"/>
  <c r="W138" i="6" s="1"/>
  <c r="AC138" i="6" a="1"/>
  <c r="AC138" i="6" s="1"/>
  <c r="AH138" i="6" a="1"/>
  <c r="AH138" i="6" s="1"/>
  <c r="AO138" i="6" a="1"/>
  <c r="AO138" i="6" s="1"/>
  <c r="AW138" i="6" a="1"/>
  <c r="AW138" i="6" s="1"/>
  <c r="G139" i="6" a="1"/>
  <c r="G139" i="6" s="1"/>
  <c r="O139" i="6" a="1"/>
  <c r="O139" i="6" s="1"/>
  <c r="V139" i="6" a="1"/>
  <c r="V139" i="6" s="1"/>
  <c r="AD139" i="6" a="1"/>
  <c r="AD139" i="6" s="1"/>
  <c r="AK139" i="6" a="1"/>
  <c r="AK139" i="6" s="1"/>
  <c r="AR139" i="6" a="1"/>
  <c r="AR139" i="6" s="1"/>
  <c r="AY139" i="6" a="1"/>
  <c r="AY139" i="6" s="1"/>
  <c r="K140" i="6" a="1"/>
  <c r="K140" i="6" s="1"/>
  <c r="Y140" i="6" a="1"/>
  <c r="Y140" i="6" s="1"/>
  <c r="AG140" i="6" a="1"/>
  <c r="AG140" i="6" s="1"/>
  <c r="AN140" i="6" a="1"/>
  <c r="AN140" i="6" s="1"/>
  <c r="AV140" i="6" a="1"/>
  <c r="AV140" i="6" s="1"/>
  <c r="N141" i="6" a="1"/>
  <c r="N141" i="6" s="1"/>
  <c r="U141" i="6" a="1"/>
  <c r="U141" i="6" s="1"/>
  <c r="AC141" i="6" a="1"/>
  <c r="AC141" i="6" s="1"/>
  <c r="AJ141" i="6" a="1"/>
  <c r="AJ141" i="6" s="1"/>
  <c r="AQ141" i="6" a="1"/>
  <c r="AQ141" i="6" s="1"/>
  <c r="J142" i="6" a="1"/>
  <c r="J142" i="6" s="1"/>
  <c r="R142" i="6" a="1"/>
  <c r="R142" i="6" s="1"/>
  <c r="X142" i="6" a="1"/>
  <c r="X142" i="6" s="1"/>
  <c r="AF142" i="6" a="1"/>
  <c r="AF142" i="6" s="1"/>
  <c r="AM142" i="6" a="1"/>
  <c r="AM142" i="6" s="1"/>
  <c r="AU142" i="6" a="1"/>
  <c r="AU142" i="6" s="1"/>
  <c r="F143" i="6" a="1"/>
  <c r="F143" i="6" s="1"/>
  <c r="M143" i="6" a="1"/>
  <c r="M143" i="6" s="1"/>
  <c r="T143" i="6" a="1"/>
  <c r="T143" i="6" s="1"/>
  <c r="AB143" i="6" a="1"/>
  <c r="AB143" i="6" s="1"/>
  <c r="AI143" i="6" a="1"/>
  <c r="AI143" i="6" s="1"/>
  <c r="AP143" i="6" a="1"/>
  <c r="AP143" i="6" s="1"/>
  <c r="AX143" i="6" a="1"/>
  <c r="AX143" i="6" s="1"/>
  <c r="I144" i="6" a="1"/>
  <c r="I144" i="6" s="1"/>
  <c r="Q144" i="6" a="1"/>
  <c r="Q144" i="6" s="1"/>
  <c r="W144" i="6" a="1"/>
  <c r="W144" i="6" s="1"/>
  <c r="AE144" i="6" a="1"/>
  <c r="AE144" i="6" s="1"/>
  <c r="AL144" i="6" a="1"/>
  <c r="AL144" i="6" s="1"/>
  <c r="AS144" i="6" a="1"/>
  <c r="AS144" i="6" s="1"/>
  <c r="AZ144" i="6" a="1"/>
  <c r="AZ144" i="6" s="1"/>
  <c r="K145" i="6" a="1"/>
  <c r="K145" i="6" s="1"/>
  <c r="Z145" i="6" a="1"/>
  <c r="Z145" i="6" s="1"/>
  <c r="AH145" i="6" a="1"/>
  <c r="AH145" i="6" s="1"/>
  <c r="AN145" i="6" a="1"/>
  <c r="AN145" i="6" s="1"/>
  <c r="AT145" i="6" a="1"/>
  <c r="AT145" i="6" s="1"/>
  <c r="AY145" i="6" a="1"/>
  <c r="AY145" i="6" s="1"/>
  <c r="I146" i="6" a="1"/>
  <c r="I146" i="6" s="1"/>
  <c r="O146" i="6" a="1"/>
  <c r="O146" i="6" s="1"/>
  <c r="U146" i="6" a="1"/>
  <c r="U146" i="6" s="1"/>
  <c r="Z146" i="6" a="1"/>
  <c r="Z146" i="6" s="1"/>
  <c r="AK146" i="6" a="1"/>
  <c r="AK146" i="6" s="1"/>
  <c r="AV146" i="6" a="1"/>
  <c r="AV146" i="6" s="1"/>
  <c r="G147" i="6" a="1"/>
  <c r="G147" i="6" s="1"/>
  <c r="M147" i="6" a="1"/>
  <c r="M147" i="6" s="1"/>
  <c r="T147" i="6" a="1"/>
  <c r="T147" i="6" s="1"/>
  <c r="Z147" i="6" a="1"/>
  <c r="Z147" i="6" s="1"/>
  <c r="AF147" i="6" a="1"/>
  <c r="AF147" i="6" s="1"/>
  <c r="AQ147" i="6" a="1"/>
  <c r="AQ147" i="6" s="1"/>
  <c r="AW147" i="6" a="1"/>
  <c r="AW147" i="6" s="1"/>
  <c r="F148" i="6" a="1"/>
  <c r="F148" i="6" s="1"/>
  <c r="L148" i="6" a="1"/>
  <c r="L148" i="6" s="1"/>
  <c r="R148" i="6" a="1"/>
  <c r="R148" i="6" s="1"/>
  <c r="W148" i="6" a="1"/>
  <c r="W148" i="6" s="1"/>
  <c r="AC148" i="6" a="1"/>
  <c r="AC148" i="6" s="1"/>
  <c r="AI148" i="6" a="1"/>
  <c r="AI148" i="6" s="1"/>
  <c r="AN148" i="6" a="1"/>
  <c r="AN148" i="6" s="1"/>
  <c r="L149" i="6" a="1"/>
  <c r="L149" i="6" s="1"/>
  <c r="R149" i="6" a="1"/>
  <c r="R149" i="6" s="1"/>
  <c r="X149" i="6" a="1"/>
  <c r="X149" i="6" s="1"/>
  <c r="AD149" i="6" a="1"/>
  <c r="AD149" i="6" s="1"/>
  <c r="AN149" i="6" a="1"/>
  <c r="AN149" i="6" s="1"/>
  <c r="I150" i="6" a="1"/>
  <c r="I150" i="6" s="1"/>
  <c r="O150" i="6" a="1"/>
  <c r="O150" i="6" s="1"/>
  <c r="AA150" i="6" a="1"/>
  <c r="AA150" i="6" s="1"/>
  <c r="AH150" i="6" a="1"/>
  <c r="AH150" i="6" s="1"/>
  <c r="AT150" i="6" a="1"/>
  <c r="AT150" i="6" s="1"/>
  <c r="AZ150" i="6" a="1"/>
  <c r="AZ150" i="6" s="1"/>
  <c r="I151" i="6" a="1"/>
  <c r="I151" i="6" s="1"/>
  <c r="O151" i="6" a="1"/>
  <c r="O151" i="6" s="1"/>
  <c r="AA151" i="6" a="1"/>
  <c r="AA151" i="6" s="1"/>
  <c r="AG151" i="6" a="1"/>
  <c r="AG151" i="6" s="1"/>
  <c r="AL151" i="6" a="1"/>
  <c r="AL151" i="6" s="1"/>
  <c r="AQ151" i="6" a="1"/>
  <c r="AQ151" i="6" s="1"/>
  <c r="AV151" i="6" a="1"/>
  <c r="AV151" i="6" s="1"/>
  <c r="G152" i="6" a="1"/>
  <c r="G152" i="6" s="1"/>
  <c r="S152" i="6" a="1"/>
  <c r="S152" i="6" s="1"/>
  <c r="AD152" i="6" a="1"/>
  <c r="AD152" i="6" s="1"/>
  <c r="AI152" i="6" a="1"/>
  <c r="AI152" i="6" s="1"/>
  <c r="AT152" i="6" a="1"/>
  <c r="AT152" i="6" s="1"/>
  <c r="E153" i="6" a="1"/>
  <c r="E153" i="6" s="1"/>
  <c r="P153" i="6" a="1"/>
  <c r="P153" i="6" s="1"/>
  <c r="V153" i="6" a="1"/>
  <c r="V153" i="6" s="1"/>
  <c r="AH153" i="6" a="1"/>
  <c r="AH153" i="6" s="1"/>
  <c r="AO153" i="6" a="1"/>
  <c r="AO153" i="6" s="1"/>
  <c r="AZ153" i="6" a="1"/>
  <c r="AZ153" i="6" s="1"/>
  <c r="K154" i="6" a="1"/>
  <c r="K154" i="6" s="1"/>
  <c r="W154" i="6" a="1"/>
  <c r="W154" i="6" s="1"/>
  <c r="AC154" i="6" a="1"/>
  <c r="AC154" i="6" s="1"/>
  <c r="AP154" i="6" a="1"/>
  <c r="AP154" i="6" s="1"/>
  <c r="AU154" i="6" a="1"/>
  <c r="AU154" i="6" s="1"/>
  <c r="E155" i="6" a="1"/>
  <c r="E155" i="6" s="1"/>
  <c r="L155" i="6" a="1"/>
  <c r="L155" i="6" s="1"/>
  <c r="Q155" i="6" a="1"/>
  <c r="Q155" i="6" s="1"/>
  <c r="X155" i="6" a="1"/>
  <c r="X155" i="6" s="1"/>
  <c r="AD155" i="6" a="1"/>
  <c r="AD155" i="6" s="1"/>
  <c r="AI155" i="6" a="1"/>
  <c r="AI155" i="6" s="1"/>
  <c r="AV155" i="6" a="1"/>
  <c r="AV155" i="6" s="1"/>
  <c r="F156" i="6" a="1"/>
  <c r="F156" i="6" s="1"/>
  <c r="R156" i="6" a="1"/>
  <c r="R156" i="6" s="1"/>
  <c r="W156" i="6" a="1"/>
  <c r="W156" i="6" s="1"/>
  <c r="AC156" i="6" a="1"/>
  <c r="AC156" i="6" s="1"/>
  <c r="AH156" i="6" a="1"/>
  <c r="AH156" i="6" s="1"/>
  <c r="AM156" i="6" a="1"/>
  <c r="AM156" i="6" s="1"/>
  <c r="AS156" i="6" a="1"/>
  <c r="AS156" i="6" s="1"/>
  <c r="AX156" i="6" a="1"/>
  <c r="AX156" i="6" s="1"/>
  <c r="G157" i="6" a="1"/>
  <c r="G157" i="6" s="1"/>
  <c r="M157" i="6" a="1"/>
  <c r="M157" i="6" s="1"/>
  <c r="R157" i="6" a="1"/>
  <c r="R157" i="6" s="1"/>
  <c r="W157" i="6" a="1"/>
  <c r="W157" i="6" s="1"/>
  <c r="AC157" i="6" a="1"/>
  <c r="AC157" i="6" s="1"/>
  <c r="AO157" i="6" a="1"/>
  <c r="AO157" i="6" s="1"/>
  <c r="E158" i="6" a="1"/>
  <c r="E158" i="6" s="1"/>
  <c r="Q158" i="6" a="1"/>
  <c r="Q158" i="6" s="1"/>
  <c r="W158" i="6" a="1"/>
  <c r="W158" i="6" s="1"/>
  <c r="AC158" i="6" a="1"/>
  <c r="AC158" i="6" s="1"/>
  <c r="AI158" i="6" a="1"/>
  <c r="AI158" i="6" s="1"/>
  <c r="AU158" i="6" a="1"/>
  <c r="AU158" i="6" s="1"/>
  <c r="F159" i="6" a="1"/>
  <c r="F159" i="6" s="1"/>
  <c r="K159" i="6" a="1"/>
  <c r="K159" i="6" s="1"/>
  <c r="R159" i="6" a="1"/>
  <c r="R159" i="6" s="1"/>
  <c r="X159" i="6" a="1"/>
  <c r="X159" i="6" s="1"/>
  <c r="AK159" i="6" a="1"/>
  <c r="AK159" i="6" s="1"/>
  <c r="AQ159" i="6" a="1"/>
  <c r="AQ159" i="6" s="1"/>
  <c r="AX159" i="6" a="1"/>
  <c r="AX159" i="6" s="1"/>
  <c r="H160" i="6" a="1"/>
  <c r="H160" i="6" s="1"/>
  <c r="U160" i="6" a="1"/>
  <c r="U160" i="6" s="1"/>
  <c r="AA160" i="6" a="1"/>
  <c r="AA160" i="6" s="1"/>
  <c r="AH160" i="6" a="1"/>
  <c r="AH160" i="6" s="1"/>
  <c r="AN160" i="6" a="1"/>
  <c r="AN160" i="6" s="1"/>
  <c r="E161" i="6" a="1"/>
  <c r="E161" i="6" s="1"/>
  <c r="K161" i="6" a="1"/>
  <c r="K161" i="6" s="1"/>
  <c r="R161" i="6" a="1"/>
  <c r="R161" i="6" s="1"/>
  <c r="X161" i="6" a="1"/>
  <c r="X161" i="6" s="1"/>
  <c r="AE161" i="6" a="1"/>
  <c r="AE161" i="6" s="1"/>
  <c r="AL161" i="6" a="1"/>
  <c r="AL161" i="6" s="1"/>
  <c r="AS161" i="6" a="1"/>
  <c r="AS161" i="6" s="1"/>
  <c r="AZ161" i="6" a="1"/>
  <c r="AZ161" i="6" s="1"/>
  <c r="L162" i="6" a="1"/>
  <c r="L162" i="6" s="1"/>
  <c r="S162" i="6" a="1"/>
  <c r="S162" i="6" s="1"/>
  <c r="Z162" i="6" a="1"/>
  <c r="Z162" i="6" s="1"/>
  <c r="AO162" i="6" a="1"/>
  <c r="AO162" i="6" s="1"/>
  <c r="AW162" i="6" a="1"/>
  <c r="AW162" i="6" s="1"/>
  <c r="H163" i="6" a="1"/>
  <c r="H163" i="6" s="1"/>
  <c r="O163" i="6" a="1"/>
  <c r="O163" i="6" s="1"/>
  <c r="V163" i="6" a="1"/>
  <c r="V163" i="6" s="1"/>
  <c r="AD163" i="6" a="1"/>
  <c r="AD163" i="6" s="1"/>
  <c r="AK163" i="6" a="1"/>
  <c r="AK163" i="6" s="1"/>
  <c r="AR163" i="6" a="1"/>
  <c r="AR163" i="6" s="1"/>
  <c r="AY163" i="6" a="1"/>
  <c r="AY163" i="6" s="1"/>
  <c r="K164" i="6" a="1"/>
  <c r="K164" i="6" s="1"/>
  <c r="R164" i="6" a="1"/>
  <c r="R164" i="6" s="1"/>
  <c r="AG164" i="6" a="1"/>
  <c r="AG164" i="6" s="1"/>
  <c r="AN164" i="6" a="1"/>
  <c r="AN164" i="6" s="1"/>
  <c r="AV164" i="6" a="1"/>
  <c r="AV164" i="6" s="1"/>
  <c r="G165" i="6" a="1"/>
  <c r="G165" i="6" s="1"/>
  <c r="N165" i="6" a="1"/>
  <c r="N165" i="6" s="1"/>
  <c r="U165" i="6" a="1"/>
  <c r="U165" i="6" s="1"/>
  <c r="AC165" i="6" a="1"/>
  <c r="AC165" i="6" s="1"/>
  <c r="AJ165" i="6" a="1"/>
  <c r="AJ165" i="6" s="1"/>
  <c r="AQ165" i="6" a="1"/>
  <c r="AQ165" i="6" s="1"/>
  <c r="AX165" i="6" a="1"/>
  <c r="AX165" i="6" s="1"/>
  <c r="J166" i="6" a="1"/>
  <c r="J166" i="6" s="1"/>
  <c r="Y166" i="6" a="1"/>
  <c r="Y166" i="6" s="1"/>
  <c r="AF166" i="6" a="1"/>
  <c r="AF166" i="6" s="1"/>
  <c r="AM166" i="6" a="1"/>
  <c r="AM166" i="6" s="1"/>
  <c r="AU166" i="6" a="1"/>
  <c r="AU166" i="6" s="1"/>
  <c r="F167" i="6" a="1"/>
  <c r="F167" i="6" s="1"/>
  <c r="M167" i="6" a="1"/>
  <c r="M167" i="6" s="1"/>
  <c r="T167" i="6" a="1"/>
  <c r="T167" i="6" s="1"/>
  <c r="AB167" i="6" a="1"/>
  <c r="AB167" i="6" s="1"/>
  <c r="AI167" i="6" a="1"/>
  <c r="AI167" i="6" s="1"/>
  <c r="AP167" i="6" a="1"/>
  <c r="AP167" i="6" s="1"/>
  <c r="I168" i="6" a="1"/>
  <c r="I168" i="6" s="1"/>
  <c r="Q168" i="6" a="1"/>
  <c r="Q168" i="6" s="1"/>
  <c r="Y168" i="6" a="1"/>
  <c r="Y168" i="6" s="1"/>
  <c r="AG168" i="6" a="1"/>
  <c r="AG168" i="6" s="1"/>
  <c r="AO168" i="6" a="1"/>
  <c r="AO168" i="6" s="1"/>
  <c r="AW168" i="6" a="1"/>
  <c r="AW168" i="6" s="1"/>
  <c r="I169" i="6" a="1"/>
  <c r="I169" i="6" s="1"/>
  <c r="Q169" i="6" a="1"/>
  <c r="Q169" i="6" s="1"/>
  <c r="Y169" i="6" a="1"/>
  <c r="Y169" i="6" s="1"/>
  <c r="AG169" i="6" a="1"/>
  <c r="AG169" i="6" s="1"/>
  <c r="AO169" i="6" a="1"/>
  <c r="AO169" i="6" s="1"/>
  <c r="AW169" i="6" a="1"/>
  <c r="AW169" i="6" s="1"/>
  <c r="I170" i="6" a="1"/>
  <c r="I170" i="6" s="1"/>
  <c r="Q170" i="6" a="1"/>
  <c r="Q170" i="6" s="1"/>
  <c r="Y170" i="6" a="1"/>
  <c r="Y170" i="6" s="1"/>
  <c r="AG170" i="6" a="1"/>
  <c r="AG170" i="6" s="1"/>
  <c r="AO170" i="6" a="1"/>
  <c r="AO170" i="6" s="1"/>
  <c r="AW170" i="6" a="1"/>
  <c r="AW170" i="6" s="1"/>
  <c r="I171" i="6" a="1"/>
  <c r="I171" i="6" s="1"/>
  <c r="Q171" i="6" a="1"/>
  <c r="Q171" i="6" s="1"/>
  <c r="Y171" i="6" a="1"/>
  <c r="Y171" i="6" s="1"/>
  <c r="AG171" i="6" a="1"/>
  <c r="AG171" i="6" s="1"/>
  <c r="AO171" i="6" a="1"/>
  <c r="AO171" i="6" s="1"/>
  <c r="AW171" i="6" a="1"/>
  <c r="AW171" i="6" s="1"/>
  <c r="I172" i="6" a="1"/>
  <c r="I172" i="6" s="1"/>
  <c r="Q172" i="6" a="1"/>
  <c r="Q172" i="6" s="1"/>
  <c r="Y172" i="6" a="1"/>
  <c r="Y172" i="6" s="1"/>
  <c r="AG172" i="6" a="1"/>
  <c r="AG172" i="6" s="1"/>
  <c r="AO172" i="6" a="1"/>
  <c r="AO172" i="6" s="1"/>
  <c r="AW172" i="6" a="1"/>
  <c r="AW172" i="6" s="1"/>
  <c r="I173" i="6" a="1"/>
  <c r="I173" i="6" s="1"/>
  <c r="Q173" i="6" a="1"/>
  <c r="Q173" i="6" s="1"/>
  <c r="Y173" i="6" a="1"/>
  <c r="Y173" i="6" s="1"/>
  <c r="AG173" i="6" a="1"/>
  <c r="AG173" i="6" s="1"/>
  <c r="AO173" i="6" a="1"/>
  <c r="AO173" i="6" s="1"/>
  <c r="AW173" i="6" a="1"/>
  <c r="AW173" i="6" s="1"/>
  <c r="I174" i="6" a="1"/>
  <c r="I174" i="6" s="1"/>
  <c r="Q174" i="6" a="1"/>
  <c r="Q174" i="6" s="1"/>
  <c r="Y174" i="6" a="1"/>
  <c r="Y174" i="6" s="1"/>
  <c r="AG174" i="6" a="1"/>
  <c r="AG174" i="6" s="1"/>
  <c r="AO174" i="6" a="1"/>
  <c r="AO174" i="6" s="1"/>
  <c r="AW174" i="6" a="1"/>
  <c r="AW174" i="6" s="1"/>
  <c r="I175" i="6" a="1"/>
  <c r="I175" i="6" s="1"/>
  <c r="Q175" i="6" a="1"/>
  <c r="Q175" i="6" s="1"/>
  <c r="Y175" i="6" a="1"/>
  <c r="Y175" i="6" s="1"/>
  <c r="AG175" i="6" a="1"/>
  <c r="AG175" i="6" s="1"/>
  <c r="AO175" i="6" a="1"/>
  <c r="AO175" i="6" s="1"/>
  <c r="AW175" i="6" a="1"/>
  <c r="AW175" i="6" s="1"/>
  <c r="I176" i="6" a="1"/>
  <c r="I176" i="6" s="1"/>
  <c r="Q176" i="6" a="1"/>
  <c r="Q176" i="6" s="1"/>
  <c r="Y176" i="6" a="1"/>
  <c r="Y176" i="6" s="1"/>
  <c r="AG176" i="6" a="1"/>
  <c r="AG176" i="6" s="1"/>
  <c r="AO176" i="6" a="1"/>
  <c r="AO176" i="6" s="1"/>
  <c r="AW176" i="6" a="1"/>
  <c r="AW176" i="6" s="1"/>
  <c r="I177" i="6" a="1"/>
  <c r="I177" i="6" s="1"/>
  <c r="Q177" i="6" a="1"/>
  <c r="Q177" i="6" s="1"/>
  <c r="Y177" i="6" a="1"/>
  <c r="Y177" i="6" s="1"/>
  <c r="AG177" i="6" a="1"/>
  <c r="AG177" i="6" s="1"/>
  <c r="AO177" i="6" a="1"/>
  <c r="AO177" i="6" s="1"/>
  <c r="AW177" i="6" a="1"/>
  <c r="AW177" i="6" s="1"/>
  <c r="I178" i="6" a="1"/>
  <c r="I178" i="6" s="1"/>
  <c r="Q178" i="6" a="1"/>
  <c r="Q178" i="6" s="1"/>
  <c r="Y178" i="6" a="1"/>
  <c r="Y178" i="6" s="1"/>
  <c r="AG178" i="6" a="1"/>
  <c r="AG178" i="6" s="1"/>
  <c r="AO178" i="6" a="1"/>
  <c r="AO178" i="6" s="1"/>
  <c r="AW178" i="6" a="1"/>
  <c r="AW178" i="6" s="1"/>
  <c r="I179" i="6" a="1"/>
  <c r="I179" i="6" s="1"/>
  <c r="Q179" i="6" a="1"/>
  <c r="Q179" i="6" s="1"/>
  <c r="Y179" i="6" a="1"/>
  <c r="Y179" i="6" s="1"/>
  <c r="AG179" i="6" a="1"/>
  <c r="AG179" i="6" s="1"/>
  <c r="AO179" i="6" a="1"/>
  <c r="AO179" i="6" s="1"/>
  <c r="AW179" i="6" a="1"/>
  <c r="AW179" i="6" s="1"/>
  <c r="I180" i="6" a="1"/>
  <c r="I180" i="6" s="1"/>
  <c r="Q180" i="6" a="1"/>
  <c r="Q180" i="6" s="1"/>
  <c r="Y180" i="6" a="1"/>
  <c r="Y180" i="6" s="1"/>
  <c r="AG180" i="6" a="1"/>
  <c r="AG180" i="6" s="1"/>
  <c r="AO180" i="6" a="1"/>
  <c r="AO180" i="6" s="1"/>
  <c r="AW180" i="6" a="1"/>
  <c r="AW180" i="6" s="1"/>
  <c r="I181" i="6" a="1"/>
  <c r="I181" i="6" s="1"/>
  <c r="Q181" i="6" a="1"/>
  <c r="Q181" i="6" s="1"/>
  <c r="Y181" i="6" a="1"/>
  <c r="Y181" i="6" s="1"/>
  <c r="AG181" i="6" a="1"/>
  <c r="AG181" i="6" s="1"/>
  <c r="AO181" i="6" a="1"/>
  <c r="AO181" i="6" s="1"/>
  <c r="AW181" i="6" a="1"/>
  <c r="AW181" i="6" s="1"/>
  <c r="I182" i="6" a="1"/>
  <c r="I182" i="6" s="1"/>
  <c r="Q182" i="6" a="1"/>
  <c r="Q182" i="6" s="1"/>
  <c r="Y182" i="6" a="1"/>
  <c r="Y182" i="6" s="1"/>
  <c r="AG182" i="6" a="1"/>
  <c r="AG182" i="6" s="1"/>
  <c r="AO182" i="6" a="1"/>
  <c r="AO182" i="6" s="1"/>
  <c r="T112" i="6" a="1"/>
  <c r="T112" i="6" s="1"/>
  <c r="AL115" i="6" a="1"/>
  <c r="AL115" i="6" s="1"/>
  <c r="T117" i="6" a="1"/>
  <c r="T117" i="6" s="1"/>
  <c r="AV118" i="6" a="1"/>
  <c r="AV118" i="6" s="1"/>
  <c r="X120" i="6" a="1"/>
  <c r="X120" i="6" s="1"/>
  <c r="AU122" i="6" a="1"/>
  <c r="AU122" i="6" s="1"/>
  <c r="AV123" i="6" a="1"/>
  <c r="AV123" i="6" s="1"/>
  <c r="AW124" i="6" a="1"/>
  <c r="AW124" i="6" s="1"/>
  <c r="AX125" i="6" a="1"/>
  <c r="AX125" i="6" s="1"/>
  <c r="J128" i="6" a="1"/>
  <c r="J128" i="6" s="1"/>
  <c r="S129" i="6" a="1"/>
  <c r="S129" i="6" s="1"/>
  <c r="AA130" i="6" a="1"/>
  <c r="AA130" i="6" s="1"/>
  <c r="AK131" i="6" a="1"/>
  <c r="AK131" i="6" s="1"/>
  <c r="AS132" i="6" a="1"/>
  <c r="AS132" i="6" s="1"/>
  <c r="AW133" i="6" a="1"/>
  <c r="AW133" i="6" s="1"/>
  <c r="AU134" i="6" a="1"/>
  <c r="AU134" i="6" s="1"/>
  <c r="AR135" i="6" a="1"/>
  <c r="AR135" i="6" s="1"/>
  <c r="N137" i="6" a="1"/>
  <c r="N137" i="6" s="1"/>
  <c r="T137" i="6" a="1"/>
  <c r="T137" i="6" s="1"/>
  <c r="AF137" i="6" a="1"/>
  <c r="AF137" i="6" s="1"/>
  <c r="AK137" i="6" a="1"/>
  <c r="AK137" i="6" s="1"/>
  <c r="AQ137" i="6" a="1"/>
  <c r="AQ137" i="6" s="1"/>
  <c r="AW137" i="6" a="1"/>
  <c r="AW137" i="6" s="1"/>
  <c r="G138" i="6" a="1"/>
  <c r="G138" i="6" s="1"/>
  <c r="L138" i="6" a="1"/>
  <c r="L138" i="6" s="1"/>
  <c r="R138" i="6" a="1"/>
  <c r="R138" i="6" s="1"/>
  <c r="AD138" i="6" a="1"/>
  <c r="AD138" i="6" s="1"/>
  <c r="AI138" i="6" a="1"/>
  <c r="AI138" i="6" s="1"/>
  <c r="AQ138" i="6" a="1"/>
  <c r="AQ138" i="6" s="1"/>
  <c r="I139" i="6" a="1"/>
  <c r="I139" i="6" s="1"/>
  <c r="Q139" i="6" a="1"/>
  <c r="Q139" i="6" s="1"/>
  <c r="X139" i="6" a="1"/>
  <c r="X139" i="6" s="1"/>
  <c r="AF139" i="6" a="1"/>
  <c r="AF139" i="6" s="1"/>
  <c r="AT139" i="6" a="1"/>
  <c r="AT139" i="6" s="1"/>
  <c r="E140" i="6" a="1"/>
  <c r="E140" i="6" s="1"/>
  <c r="M140" i="6" a="1"/>
  <c r="M140" i="6" s="1"/>
  <c r="T140" i="6" a="1"/>
  <c r="T140" i="6" s="1"/>
  <c r="AA140" i="6" a="1"/>
  <c r="AA140" i="6" s="1"/>
  <c r="AP140" i="6" a="1"/>
  <c r="AP140" i="6" s="1"/>
  <c r="AX140" i="6" a="1"/>
  <c r="AX140" i="6" s="1"/>
  <c r="H141" i="6" a="1"/>
  <c r="H141" i="6" s="1"/>
  <c r="P141" i="6" a="1"/>
  <c r="P141" i="6" s="1"/>
  <c r="W141" i="6" a="1"/>
  <c r="W141" i="6" s="1"/>
  <c r="AE141" i="6" a="1"/>
  <c r="AE141" i="6" s="1"/>
  <c r="AL141" i="6" a="1"/>
  <c r="AL141" i="6" s="1"/>
  <c r="AS141" i="6" a="1"/>
  <c r="AS141" i="6" s="1"/>
  <c r="AZ141" i="6" a="1"/>
  <c r="AZ141" i="6" s="1"/>
  <c r="L142" i="6" a="1"/>
  <c r="L142" i="6" s="1"/>
  <c r="S142" i="6" a="1"/>
  <c r="S142" i="6" s="1"/>
  <c r="Z142" i="6" a="1"/>
  <c r="Z142" i="6" s="1"/>
  <c r="AH142" i="6" a="1"/>
  <c r="AH142" i="6" s="1"/>
  <c r="AO142" i="6" a="1"/>
  <c r="AO142" i="6" s="1"/>
  <c r="AW142" i="6" a="1"/>
  <c r="AW142" i="6" s="1"/>
  <c r="G143" i="6" a="1"/>
  <c r="G143" i="6" s="1"/>
  <c r="O143" i="6" a="1"/>
  <c r="O143" i="6" s="1"/>
  <c r="V143" i="6" a="1"/>
  <c r="V143" i="6" s="1"/>
  <c r="AD143" i="6" a="1"/>
  <c r="AD143" i="6" s="1"/>
  <c r="AK143" i="6" a="1"/>
  <c r="AK143" i="6" s="1"/>
  <c r="AR143" i="6" a="1"/>
  <c r="AR143" i="6" s="1"/>
  <c r="AY143" i="6" a="1"/>
  <c r="AY143" i="6" s="1"/>
  <c r="K144" i="6" a="1"/>
  <c r="K144" i="6" s="1"/>
  <c r="Y144" i="6" a="1"/>
  <c r="Y144" i="6" s="1"/>
  <c r="AG144" i="6" a="1"/>
  <c r="AG144" i="6" s="1"/>
  <c r="AM144" i="6" a="1"/>
  <c r="AM144" i="6" s="1"/>
  <c r="AU144" i="6" a="1"/>
  <c r="AU144" i="6" s="1"/>
  <c r="F145" i="6" a="1"/>
  <c r="F145" i="6" s="1"/>
  <c r="M145" i="6" a="1"/>
  <c r="M145" i="6" s="1"/>
  <c r="T145" i="6" a="1"/>
  <c r="T145" i="6" s="1"/>
  <c r="AB145" i="6" a="1"/>
  <c r="AB145" i="6" s="1"/>
  <c r="AI145" i="6" a="1"/>
  <c r="AI145" i="6" s="1"/>
  <c r="AP145" i="6" a="1"/>
  <c r="AP145" i="6" s="1"/>
  <c r="AU145" i="6" a="1"/>
  <c r="AU145" i="6" s="1"/>
  <c r="E146" i="6" a="1"/>
  <c r="E146" i="6" s="1"/>
  <c r="Q146" i="6" a="1"/>
  <c r="Q146" i="6" s="1"/>
  <c r="V146" i="6" a="1"/>
  <c r="V146" i="6" s="1"/>
  <c r="AA146" i="6" a="1"/>
  <c r="AA146" i="6" s="1"/>
  <c r="AG146" i="6" a="1"/>
  <c r="AG146" i="6" s="1"/>
  <c r="AL146" i="6" a="1"/>
  <c r="AL146" i="6" s="1"/>
  <c r="AR146" i="6" a="1"/>
  <c r="AR146" i="6" s="1"/>
  <c r="AX146" i="6" a="1"/>
  <c r="AX146" i="6" s="1"/>
  <c r="H147" i="6" a="1"/>
  <c r="H147" i="6" s="1"/>
  <c r="AB147" i="6" a="1"/>
  <c r="AB147" i="6" s="1"/>
  <c r="AS147" i="6" a="1"/>
  <c r="AS147" i="6" s="1"/>
  <c r="AX147" i="6" a="1"/>
  <c r="AX147" i="6" s="1"/>
  <c r="N148" i="6" a="1"/>
  <c r="N148" i="6" s="1"/>
  <c r="X148" i="6" a="1"/>
  <c r="X148" i="6" s="1"/>
  <c r="AJ148" i="6" a="1"/>
  <c r="AJ148" i="6" s="1"/>
  <c r="AP148" i="6" a="1"/>
  <c r="AP148" i="6" s="1"/>
  <c r="AV148" i="6" a="1"/>
  <c r="AV148" i="6" s="1"/>
  <c r="G149" i="6" a="1"/>
  <c r="G149" i="6" s="1"/>
  <c r="N149" i="6" a="1"/>
  <c r="N149" i="6" s="1"/>
  <c r="T149" i="6" a="1"/>
  <c r="T149" i="6" s="1"/>
  <c r="Z149" i="6" a="1"/>
  <c r="Z149" i="6" s="1"/>
  <c r="AE149" i="6" a="1"/>
  <c r="AE149" i="6" s="1"/>
  <c r="AK149" i="6" a="1"/>
  <c r="AK149" i="6" s="1"/>
  <c r="AP149" i="6" a="1"/>
  <c r="AP149" i="6" s="1"/>
  <c r="E150" i="6" a="1"/>
  <c r="E150" i="6" s="1"/>
  <c r="Q150" i="6" a="1"/>
  <c r="Q150" i="6" s="1"/>
  <c r="W150" i="6" a="1"/>
  <c r="W150" i="6" s="1"/>
  <c r="AC150" i="6" a="1"/>
  <c r="AC150" i="6" s="1"/>
  <c r="AO150" i="6" a="1"/>
  <c r="AO150" i="6" s="1"/>
  <c r="AU150" i="6" a="1"/>
  <c r="AU150" i="6" s="1"/>
  <c r="K151" i="6" a="1"/>
  <c r="K151" i="6" s="1"/>
  <c r="Q151" i="6" a="1"/>
  <c r="Q151" i="6" s="1"/>
  <c r="W151" i="6" a="1"/>
  <c r="W151" i="6" s="1"/>
  <c r="AC151" i="6" a="1"/>
  <c r="AC151" i="6" s="1"/>
  <c r="AH151" i="6" a="1"/>
  <c r="AH151" i="6" s="1"/>
  <c r="AM151" i="6" a="1"/>
  <c r="AM151" i="6" s="1"/>
  <c r="AS151" i="6" a="1"/>
  <c r="AS151" i="6" s="1"/>
  <c r="AX151" i="6" a="1"/>
  <c r="AX151" i="6" s="1"/>
  <c r="H152" i="6" a="1"/>
  <c r="H152" i="6" s="1"/>
  <c r="T152" i="6" a="1"/>
  <c r="T152" i="6" s="1"/>
  <c r="Y152" i="6" a="1"/>
  <c r="Y152" i="6" s="1"/>
  <c r="AE152" i="6" a="1"/>
  <c r="AE152" i="6" s="1"/>
  <c r="AJ152" i="6" a="1"/>
  <c r="AJ152" i="6" s="1"/>
  <c r="AO152" i="6" a="1"/>
  <c r="AO152" i="6" s="1"/>
  <c r="AU152" i="6" a="1"/>
  <c r="AU152" i="6" s="1"/>
  <c r="F153" i="6" a="1"/>
  <c r="F153" i="6" s="1"/>
  <c r="L153" i="6" a="1"/>
  <c r="L153" i="6" s="1"/>
  <c r="Q153" i="6" a="1"/>
  <c r="Q153" i="6" s="1"/>
  <c r="X153" i="6" a="1"/>
  <c r="X153" i="6" s="1"/>
  <c r="AD153" i="6" a="1"/>
  <c r="AD153" i="6" s="1"/>
  <c r="AI153" i="6" a="1"/>
  <c r="AI153" i="6" s="1"/>
  <c r="AV153" i="6" a="1"/>
  <c r="AV153" i="6" s="1"/>
  <c r="F154" i="6" a="1"/>
  <c r="F154" i="6" s="1"/>
  <c r="R154" i="6" a="1"/>
  <c r="R154" i="6" s="1"/>
  <c r="Y154" i="6" a="1"/>
  <c r="Y154" i="6" s="1"/>
  <c r="AJ154" i="6" a="1"/>
  <c r="AJ154" i="6" s="1"/>
  <c r="AQ154" i="6" a="1"/>
  <c r="AQ154" i="6" s="1"/>
  <c r="G155" i="6" a="1"/>
  <c r="G155" i="6" s="1"/>
  <c r="M155" i="6" a="1"/>
  <c r="M155" i="6" s="1"/>
  <c r="Z155" i="6" a="1"/>
  <c r="Z155" i="6" s="1"/>
  <c r="AE155" i="6" a="1"/>
  <c r="AE155" i="6" s="1"/>
  <c r="AK155" i="6" a="1"/>
  <c r="AK155" i="6" s="1"/>
  <c r="AR155" i="6" a="1"/>
  <c r="AR155" i="6" s="1"/>
  <c r="AW155" i="6" a="1"/>
  <c r="AW155" i="6" s="1"/>
  <c r="H156" i="6" a="1"/>
  <c r="H156" i="6" s="1"/>
  <c r="N156" i="6" a="1"/>
  <c r="N156" i="6" s="1"/>
  <c r="S156" i="6" a="1"/>
  <c r="S156" i="6" s="1"/>
  <c r="Y156" i="6" a="1"/>
  <c r="Y156" i="6" s="1"/>
  <c r="AD156" i="6" a="1"/>
  <c r="AD156" i="6" s="1"/>
  <c r="AI156" i="6" a="1"/>
  <c r="AI156" i="6" s="1"/>
  <c r="AO156" i="6" a="1"/>
  <c r="AO156" i="6" s="1"/>
  <c r="AT156" i="6" a="1"/>
  <c r="AT156" i="6" s="1"/>
  <c r="AY156" i="6" a="1"/>
  <c r="AY156" i="6" s="1"/>
  <c r="I157" i="6" a="1"/>
  <c r="I157" i="6" s="1"/>
  <c r="N157" i="6" a="1"/>
  <c r="N157" i="6" s="1"/>
  <c r="S157" i="6" a="1"/>
  <c r="S157" i="6" s="1"/>
  <c r="Y157" i="6" a="1"/>
  <c r="Y157" i="6" s="1"/>
  <c r="AD157" i="6" a="1"/>
  <c r="AD157" i="6" s="1"/>
  <c r="AJ157" i="6" a="1"/>
  <c r="AJ157" i="6" s="1"/>
  <c r="AP157" i="6" a="1"/>
  <c r="AP157" i="6" s="1"/>
  <c r="AV157" i="6" a="1"/>
  <c r="AV157" i="6" s="1"/>
  <c r="L158" i="6" a="1"/>
  <c r="L158" i="6" s="1"/>
  <c r="Y158" i="6" a="1"/>
  <c r="Y158" i="6" s="1"/>
  <c r="AK158" i="6" a="1"/>
  <c r="AK158" i="6" s="1"/>
  <c r="AW158" i="6" a="1"/>
  <c r="AW158" i="6" s="1"/>
  <c r="G159" i="6" a="1"/>
  <c r="G159" i="6" s="1"/>
  <c r="M159" i="6" a="1"/>
  <c r="M159" i="6" s="1"/>
  <c r="S159" i="6" a="1"/>
  <c r="S159" i="6" s="1"/>
  <c r="Z159" i="6" a="1"/>
  <c r="Z159" i="6" s="1"/>
  <c r="AF159" i="6" a="1"/>
  <c r="AF159" i="6" s="1"/>
  <c r="AS159" i="6" a="1"/>
  <c r="AS159" i="6" s="1"/>
  <c r="AY159" i="6" a="1"/>
  <c r="AY159" i="6" s="1"/>
  <c r="J160" i="6" a="1"/>
  <c r="J160" i="6" s="1"/>
  <c r="P160" i="6" a="1"/>
  <c r="P160" i="6" s="1"/>
  <c r="AC160" i="6" a="1"/>
  <c r="AC160" i="6" s="1"/>
  <c r="AI160" i="6" a="1"/>
  <c r="AI160" i="6" s="1"/>
  <c r="AP160" i="6" a="1"/>
  <c r="AP160" i="6" s="1"/>
  <c r="AV160" i="6" a="1"/>
  <c r="AV160" i="6" s="1"/>
  <c r="M161" i="6" a="1"/>
  <c r="M161" i="6" s="1"/>
  <c r="S161" i="6" a="1"/>
  <c r="S161" i="6" s="1"/>
  <c r="Z161" i="6" a="1"/>
  <c r="Z161" i="6" s="1"/>
  <c r="AG161" i="6" a="1"/>
  <c r="AG161" i="6" s="1"/>
  <c r="AN161" i="6" a="1"/>
  <c r="AN161" i="6" s="1"/>
  <c r="AU161" i="6" a="1"/>
  <c r="AU161" i="6" s="1"/>
  <c r="F162" i="6" a="1"/>
  <c r="F162" i="6" s="1"/>
  <c r="N162" i="6" a="1"/>
  <c r="N162" i="6" s="1"/>
  <c r="U162" i="6" a="1"/>
  <c r="U162" i="6" s="1"/>
  <c r="AB162" i="6" a="1"/>
  <c r="AB162" i="6" s="1"/>
  <c r="AI162" i="6" a="1"/>
  <c r="AI162" i="6" s="1"/>
  <c r="AQ162" i="6" a="1"/>
  <c r="AQ162" i="6" s="1"/>
  <c r="AX162" i="6" a="1"/>
  <c r="AX162" i="6" s="1"/>
  <c r="Q163" i="6" a="1"/>
  <c r="Q163" i="6" s="1"/>
  <c r="X163" i="6" a="1"/>
  <c r="X163" i="6" s="1"/>
  <c r="AF163" i="6" a="1"/>
  <c r="AF163" i="6" s="1"/>
  <c r="AM163" i="6" a="1"/>
  <c r="AM163" i="6" s="1"/>
  <c r="AT163" i="6" a="1"/>
  <c r="AT163" i="6" s="1"/>
  <c r="E164" i="6" a="1"/>
  <c r="E164" i="6" s="1"/>
  <c r="M164" i="6" a="1"/>
  <c r="M164" i="6" s="1"/>
  <c r="T164" i="6" a="1"/>
  <c r="T164" i="6" s="1"/>
  <c r="AA164" i="6" a="1"/>
  <c r="AA164" i="6" s="1"/>
  <c r="AH164" i="6" a="1"/>
  <c r="AH164" i="6" s="1"/>
  <c r="AP164" i="6" a="1"/>
  <c r="AP164" i="6" s="1"/>
  <c r="I165" i="6" a="1"/>
  <c r="I165" i="6" s="1"/>
  <c r="P165" i="6" a="1"/>
  <c r="P165" i="6" s="1"/>
  <c r="W165" i="6" a="1"/>
  <c r="W165" i="6" s="1"/>
  <c r="AE165" i="6" a="1"/>
  <c r="AE165" i="6" s="1"/>
  <c r="AL165" i="6" a="1"/>
  <c r="AL165" i="6" s="1"/>
  <c r="AS165" i="6" a="1"/>
  <c r="AS165" i="6" s="1"/>
  <c r="AZ165" i="6" a="1"/>
  <c r="AZ165" i="6" s="1"/>
  <c r="L166" i="6" a="1"/>
  <c r="L166" i="6" s="1"/>
  <c r="S166" i="6" a="1"/>
  <c r="S166" i="6" s="1"/>
  <c r="Z166" i="6" a="1"/>
  <c r="Z166" i="6" s="1"/>
  <c r="AO166" i="6" a="1"/>
  <c r="AO166" i="6" s="1"/>
  <c r="AW166" i="6" a="1"/>
  <c r="AW166" i="6" s="1"/>
  <c r="H167" i="6" a="1"/>
  <c r="H167" i="6" s="1"/>
  <c r="O167" i="6" a="1"/>
  <c r="O167" i="6" s="1"/>
  <c r="V167" i="6" a="1"/>
  <c r="V167" i="6" s="1"/>
  <c r="AD167" i="6" a="1"/>
  <c r="AD167" i="6" s="1"/>
  <c r="AK167" i="6" a="1"/>
  <c r="AK167" i="6" s="1"/>
  <c r="AR167" i="6" a="1"/>
  <c r="AR167" i="6" s="1"/>
  <c r="AY167" i="6" a="1"/>
  <c r="AY167" i="6" s="1"/>
  <c r="K168" i="6" a="1"/>
  <c r="K168" i="6" s="1"/>
  <c r="S168" i="6" a="1"/>
  <c r="S168" i="6" s="1"/>
  <c r="AA168" i="6" a="1"/>
  <c r="AA168" i="6" s="1"/>
  <c r="AI168" i="6" a="1"/>
  <c r="AI168" i="6" s="1"/>
  <c r="AQ168" i="6" a="1"/>
  <c r="AQ168" i="6" s="1"/>
  <c r="AY168" i="6" a="1"/>
  <c r="AY168" i="6" s="1"/>
  <c r="K169" i="6" a="1"/>
  <c r="K169" i="6" s="1"/>
  <c r="S169" i="6" a="1"/>
  <c r="S169" i="6" s="1"/>
  <c r="AA169" i="6" a="1"/>
  <c r="AA169" i="6" s="1"/>
  <c r="AI169" i="6" a="1"/>
  <c r="AI169" i="6" s="1"/>
  <c r="AQ169" i="6" a="1"/>
  <c r="AQ169" i="6" s="1"/>
  <c r="AY169" i="6" a="1"/>
  <c r="AY169" i="6" s="1"/>
  <c r="K170" i="6" a="1"/>
  <c r="K170" i="6" s="1"/>
  <c r="S170" i="6" a="1"/>
  <c r="S170" i="6" s="1"/>
  <c r="AA170" i="6" a="1"/>
  <c r="AA170" i="6" s="1"/>
  <c r="AI170" i="6" a="1"/>
  <c r="AI170" i="6" s="1"/>
  <c r="AQ170" i="6" a="1"/>
  <c r="AQ170" i="6" s="1"/>
  <c r="AY170" i="6" a="1"/>
  <c r="AY170" i="6" s="1"/>
  <c r="K171" i="6" a="1"/>
  <c r="K171" i="6" s="1"/>
  <c r="S171" i="6" a="1"/>
  <c r="S171" i="6" s="1"/>
  <c r="AA171" i="6" a="1"/>
  <c r="AA171" i="6" s="1"/>
  <c r="AI171" i="6" a="1"/>
  <c r="AI171" i="6" s="1"/>
  <c r="AQ171" i="6" a="1"/>
  <c r="AQ171" i="6" s="1"/>
  <c r="AY171" i="6" a="1"/>
  <c r="AY171" i="6" s="1"/>
  <c r="K172" i="6" a="1"/>
  <c r="K172" i="6" s="1"/>
  <c r="S172" i="6" a="1"/>
  <c r="S172" i="6" s="1"/>
  <c r="AA172" i="6" a="1"/>
  <c r="AA172" i="6" s="1"/>
  <c r="AI172" i="6" a="1"/>
  <c r="AI172" i="6" s="1"/>
  <c r="AQ172" i="6" a="1"/>
  <c r="AQ172" i="6" s="1"/>
  <c r="AY172" i="6" a="1"/>
  <c r="AY172" i="6" s="1"/>
  <c r="K173" i="6" a="1"/>
  <c r="K173" i="6" s="1"/>
  <c r="S173" i="6" a="1"/>
  <c r="S173" i="6" s="1"/>
  <c r="AA173" i="6" a="1"/>
  <c r="AA173" i="6" s="1"/>
  <c r="AI173" i="6" a="1"/>
  <c r="AI173" i="6" s="1"/>
  <c r="AQ173" i="6" a="1"/>
  <c r="AQ173" i="6" s="1"/>
  <c r="AY173" i="6" a="1"/>
  <c r="AY173" i="6" s="1"/>
  <c r="K174" i="6" a="1"/>
  <c r="K174" i="6" s="1"/>
  <c r="S174" i="6" a="1"/>
  <c r="S174" i="6" s="1"/>
  <c r="AA174" i="6" a="1"/>
  <c r="AA174" i="6" s="1"/>
  <c r="AI174" i="6" a="1"/>
  <c r="AI174" i="6" s="1"/>
  <c r="AQ174" i="6" a="1"/>
  <c r="AQ174" i="6" s="1"/>
  <c r="AY174" i="6" a="1"/>
  <c r="AY174" i="6" s="1"/>
  <c r="K175" i="6" a="1"/>
  <c r="K175" i="6" s="1"/>
  <c r="S175" i="6" a="1"/>
  <c r="S175" i="6" s="1"/>
  <c r="AA175" i="6" a="1"/>
  <c r="AA175" i="6" s="1"/>
  <c r="AI175" i="6" a="1"/>
  <c r="AI175" i="6" s="1"/>
  <c r="AQ175" i="6" a="1"/>
  <c r="AQ175" i="6" s="1"/>
  <c r="AY175" i="6" a="1"/>
  <c r="AY175" i="6" s="1"/>
  <c r="K176" i="6" a="1"/>
  <c r="K176" i="6" s="1"/>
  <c r="S176" i="6" a="1"/>
  <c r="S176" i="6" s="1"/>
  <c r="AA176" i="6" a="1"/>
  <c r="AA176" i="6" s="1"/>
  <c r="AI176" i="6" a="1"/>
  <c r="AI176" i="6" s="1"/>
  <c r="AQ176" i="6" a="1"/>
  <c r="AQ176" i="6" s="1"/>
  <c r="AY176" i="6" a="1"/>
  <c r="AY176" i="6" s="1"/>
  <c r="K177" i="6" a="1"/>
  <c r="K177" i="6" s="1"/>
  <c r="S177" i="6" a="1"/>
  <c r="S177" i="6" s="1"/>
  <c r="AA177" i="6" a="1"/>
  <c r="AA177" i="6" s="1"/>
  <c r="AI177" i="6" a="1"/>
  <c r="AI177" i="6" s="1"/>
  <c r="AQ177" i="6" a="1"/>
  <c r="AQ177" i="6" s="1"/>
  <c r="AY177" i="6" a="1"/>
  <c r="AY177" i="6" s="1"/>
  <c r="K178" i="6" a="1"/>
  <c r="K178" i="6" s="1"/>
  <c r="S178" i="6" a="1"/>
  <c r="S178" i="6" s="1"/>
  <c r="AA178" i="6" a="1"/>
  <c r="AA178" i="6" s="1"/>
  <c r="AI178" i="6" a="1"/>
  <c r="AI178" i="6" s="1"/>
  <c r="AQ178" i="6" a="1"/>
  <c r="AQ178" i="6" s="1"/>
  <c r="AY178" i="6" a="1"/>
  <c r="AY178" i="6" s="1"/>
  <c r="K179" i="6" a="1"/>
  <c r="K179" i="6" s="1"/>
  <c r="S179" i="6" a="1"/>
  <c r="S179" i="6" s="1"/>
  <c r="AA179" i="6" a="1"/>
  <c r="AA179" i="6" s="1"/>
  <c r="AI179" i="6" a="1"/>
  <c r="AI179" i="6" s="1"/>
  <c r="AQ179" i="6" a="1"/>
  <c r="AQ179" i="6" s="1"/>
  <c r="AY179" i="6" a="1"/>
  <c r="AY179" i="6" s="1"/>
  <c r="K180" i="6" a="1"/>
  <c r="K180" i="6" s="1"/>
  <c r="S180" i="6" a="1"/>
  <c r="S180" i="6" s="1"/>
  <c r="AA180" i="6" a="1"/>
  <c r="AA180" i="6" s="1"/>
  <c r="AI180" i="6" a="1"/>
  <c r="AI180" i="6" s="1"/>
  <c r="AQ180" i="6" a="1"/>
  <c r="AQ180" i="6" s="1"/>
  <c r="AY180" i="6" a="1"/>
  <c r="AY180" i="6" s="1"/>
  <c r="K181" i="6" a="1"/>
  <c r="K181" i="6" s="1"/>
  <c r="S181" i="6" a="1"/>
  <c r="S181" i="6" s="1"/>
  <c r="AA181" i="6" a="1"/>
  <c r="AA181" i="6" s="1"/>
  <c r="AI181" i="6" a="1"/>
  <c r="AI181" i="6" s="1"/>
  <c r="AQ181" i="6" a="1"/>
  <c r="AQ181" i="6" s="1"/>
  <c r="AY181" i="6" a="1"/>
  <c r="AY181" i="6" s="1"/>
  <c r="K182" i="6" a="1"/>
  <c r="K182" i="6" s="1"/>
  <c r="S182" i="6" a="1"/>
  <c r="S182" i="6" s="1"/>
  <c r="AA182" i="6" a="1"/>
  <c r="AA182" i="6" s="1"/>
  <c r="AI182" i="6" a="1"/>
  <c r="AI182" i="6" s="1"/>
  <c r="AQ182" i="6" a="1"/>
  <c r="AQ182" i="6" s="1"/>
  <c r="AA106" i="6" a="1"/>
  <c r="AA106" i="6" s="1"/>
  <c r="AP123" i="6" a="1"/>
  <c r="AP123" i="6" s="1"/>
  <c r="AL132" i="6" a="1"/>
  <c r="AL132" i="6" s="1"/>
  <c r="Y137" i="6" a="1"/>
  <c r="Y137" i="6" s="1"/>
  <c r="X138" i="6" a="1"/>
  <c r="X138" i="6" s="1"/>
  <c r="AE139" i="6" a="1"/>
  <c r="AE139" i="6" s="1"/>
  <c r="AO140" i="6" a="1"/>
  <c r="AO140" i="6" s="1"/>
  <c r="AY141" i="6" a="1"/>
  <c r="AY141" i="6" s="1"/>
  <c r="N143" i="6" a="1"/>
  <c r="N143" i="6" s="1"/>
  <c r="X144" i="6" a="1"/>
  <c r="X144" i="6" s="1"/>
  <c r="AF146" i="6" a="1"/>
  <c r="AF146" i="6" s="1"/>
  <c r="AG147" i="6" a="1"/>
  <c r="AG147" i="6" s="1"/>
  <c r="AD148" i="6" a="1"/>
  <c r="AD148" i="6" s="1"/>
  <c r="AB150" i="6" a="1"/>
  <c r="AB150" i="6" s="1"/>
  <c r="AB151" i="6" a="1"/>
  <c r="AB151" i="6" s="1"/>
  <c r="X152" i="6" a="1"/>
  <c r="X152" i="6" s="1"/>
  <c r="W153" i="6" a="1"/>
  <c r="W153" i="6" s="1"/>
  <c r="X154" i="6" a="1"/>
  <c r="X154" i="6" s="1"/>
  <c r="Y155" i="6" a="1"/>
  <c r="Y155" i="6" s="1"/>
  <c r="X156" i="6" a="1"/>
  <c r="X156" i="6" s="1"/>
  <c r="R158" i="6" a="1"/>
  <c r="R158" i="6" s="1"/>
  <c r="V160" i="6" a="1"/>
  <c r="V160" i="6" s="1"/>
  <c r="Y161" i="6" a="1"/>
  <c r="Y161" i="6" s="1"/>
  <c r="AH162" i="6" a="1"/>
  <c r="AH162" i="6" s="1"/>
  <c r="AS163" i="6" a="1"/>
  <c r="AS163" i="6" s="1"/>
  <c r="H165" i="6" a="1"/>
  <c r="H165" i="6" s="1"/>
  <c r="R166" i="6" a="1"/>
  <c r="R166" i="6" s="1"/>
  <c r="AC167" i="6" a="1"/>
  <c r="AC167" i="6" s="1"/>
  <c r="AP168" i="6" a="1"/>
  <c r="AP168" i="6" s="1"/>
  <c r="J170" i="6" a="1"/>
  <c r="J170" i="6" s="1"/>
  <c r="Z171" i="6" a="1"/>
  <c r="Z171" i="6" s="1"/>
  <c r="AP172" i="6" a="1"/>
  <c r="AP172" i="6" s="1"/>
  <c r="J174" i="6" a="1"/>
  <c r="J174" i="6" s="1"/>
  <c r="Z175" i="6" a="1"/>
  <c r="Z175" i="6" s="1"/>
  <c r="AP176" i="6" a="1"/>
  <c r="AP176" i="6" s="1"/>
  <c r="J178" i="6" a="1"/>
  <c r="J178" i="6" s="1"/>
  <c r="Z179" i="6" a="1"/>
  <c r="Z179" i="6" s="1"/>
  <c r="AK180" i="6" a="1"/>
  <c r="AK180" i="6" s="1"/>
  <c r="J181" i="6" a="1"/>
  <c r="J181" i="6" s="1"/>
  <c r="AE181" i="6" a="1"/>
  <c r="AE181" i="6" s="1"/>
  <c r="E182" i="6" a="1"/>
  <c r="E182" i="6" s="1"/>
  <c r="Z182" i="6" a="1"/>
  <c r="Z182" i="6" s="1"/>
  <c r="Y187" i="6" a="1"/>
  <c r="Y187" i="6" s="1"/>
  <c r="AD187" i="6" a="1"/>
  <c r="AD187" i="6" s="1"/>
  <c r="AM187" i="6" a="1"/>
  <c r="AM187" i="6" s="1"/>
  <c r="AV187" i="6" a="1"/>
  <c r="AV187" i="6" s="1"/>
  <c r="I188" i="6" a="1"/>
  <c r="I188" i="6" s="1"/>
  <c r="N188" i="6" a="1"/>
  <c r="N188" i="6" s="1"/>
  <c r="W188" i="6" a="1"/>
  <c r="W188" i="6" s="1"/>
  <c r="AF188" i="6" a="1"/>
  <c r="AF188" i="6" s="1"/>
  <c r="AO188" i="6" a="1"/>
  <c r="AO188" i="6" s="1"/>
  <c r="AT188" i="6" a="1"/>
  <c r="AT188" i="6" s="1"/>
  <c r="G189" i="6" a="1"/>
  <c r="G189" i="6" s="1"/>
  <c r="P189" i="6" a="1"/>
  <c r="P189" i="6" s="1"/>
  <c r="Y189" i="6" a="1"/>
  <c r="Y189" i="6" s="1"/>
  <c r="AD189" i="6" a="1"/>
  <c r="AD189" i="6" s="1"/>
  <c r="AM189" i="6" a="1"/>
  <c r="AM189" i="6" s="1"/>
  <c r="AV189" i="6" a="1"/>
  <c r="AV189" i="6" s="1"/>
  <c r="I190" i="6" a="1"/>
  <c r="I190" i="6" s="1"/>
  <c r="N190" i="6" a="1"/>
  <c r="N190" i="6" s="1"/>
  <c r="W190" i="6" a="1"/>
  <c r="W190" i="6" s="1"/>
  <c r="AF190" i="6" a="1"/>
  <c r="AF190" i="6" s="1"/>
  <c r="AO190" i="6" a="1"/>
  <c r="AO190" i="6" s="1"/>
  <c r="AT190" i="6" a="1"/>
  <c r="AT190" i="6" s="1"/>
  <c r="G191" i="6" a="1"/>
  <c r="G191" i="6" s="1"/>
  <c r="P191" i="6" a="1"/>
  <c r="P191" i="6" s="1"/>
  <c r="Y191" i="6" a="1"/>
  <c r="Y191" i="6" s="1"/>
  <c r="AD191" i="6" a="1"/>
  <c r="AD191" i="6" s="1"/>
  <c r="AM191" i="6" a="1"/>
  <c r="AM191" i="6" s="1"/>
  <c r="AV191" i="6" a="1"/>
  <c r="AV191" i="6" s="1"/>
  <c r="I192" i="6" a="1"/>
  <c r="I192" i="6" s="1"/>
  <c r="N192" i="6" a="1"/>
  <c r="N192" i="6" s="1"/>
  <c r="S192" i="6" a="1"/>
  <c r="S192" i="6" s="1"/>
  <c r="AD192" i="6" a="1"/>
  <c r="AD192" i="6" s="1"/>
  <c r="AI192" i="6" a="1"/>
  <c r="AI192" i="6" s="1"/>
  <c r="AT192" i="6" a="1"/>
  <c r="AT192" i="6" s="1"/>
  <c r="AY192" i="6" a="1"/>
  <c r="AY192" i="6" s="1"/>
  <c r="N193" i="6" a="1"/>
  <c r="N193" i="6" s="1"/>
  <c r="S193" i="6" a="1"/>
  <c r="S193" i="6" s="1"/>
  <c r="AD193" i="6" a="1"/>
  <c r="AD193" i="6" s="1"/>
  <c r="AI193" i="6" a="1"/>
  <c r="AI193" i="6" s="1"/>
  <c r="AT193" i="6" a="1"/>
  <c r="AT193" i="6" s="1"/>
  <c r="AY193" i="6" a="1"/>
  <c r="AY193" i="6" s="1"/>
  <c r="N194" i="6" a="1"/>
  <c r="N194" i="6" s="1"/>
  <c r="S194" i="6" a="1"/>
  <c r="S194" i="6" s="1"/>
  <c r="AD194" i="6" a="1"/>
  <c r="AD194" i="6" s="1"/>
  <c r="AI194" i="6" a="1"/>
  <c r="AI194" i="6" s="1"/>
  <c r="AT194" i="6" a="1"/>
  <c r="AT194" i="6" s="1"/>
  <c r="AY194" i="6" a="1"/>
  <c r="AY194" i="6" s="1"/>
  <c r="N195" i="6" a="1"/>
  <c r="N195" i="6" s="1"/>
  <c r="S195" i="6" a="1"/>
  <c r="S195" i="6" s="1"/>
  <c r="AD195" i="6" a="1"/>
  <c r="AD195" i="6" s="1"/>
  <c r="AI195" i="6" a="1"/>
  <c r="AI195" i="6" s="1"/>
  <c r="AT195" i="6" a="1"/>
  <c r="AT195" i="6" s="1"/>
  <c r="AY195" i="6" a="1"/>
  <c r="AY195" i="6" s="1"/>
  <c r="N196" i="6" a="1"/>
  <c r="N196" i="6" s="1"/>
  <c r="T196" i="6" a="1"/>
  <c r="T196" i="6" s="1"/>
  <c r="AG196" i="6" a="1"/>
  <c r="AG196" i="6" s="1"/>
  <c r="AM196" i="6" a="1"/>
  <c r="AM196" i="6" s="1"/>
  <c r="AT196" i="6" a="1"/>
  <c r="AT196" i="6" s="1"/>
  <c r="AZ196" i="6" a="1"/>
  <c r="AZ196" i="6" s="1"/>
  <c r="Q197" i="6" a="1"/>
  <c r="Q197" i="6" s="1"/>
  <c r="W197" i="6" a="1"/>
  <c r="W197" i="6" s="1"/>
  <c r="AC197" i="6" a="1"/>
  <c r="AC197" i="6" s="1"/>
  <c r="AI197" i="6" a="1"/>
  <c r="AI197" i="6" s="1"/>
  <c r="AP197" i="6" a="1"/>
  <c r="AP197" i="6" s="1"/>
  <c r="AX197" i="6" a="1"/>
  <c r="AX197" i="6" s="1"/>
  <c r="H198" i="6" a="1"/>
  <c r="H198" i="6" s="1"/>
  <c r="P198" i="6" a="1"/>
  <c r="P198" i="6" s="1"/>
  <c r="W198" i="6" a="1"/>
  <c r="W198" i="6" s="1"/>
  <c r="AD198" i="6" a="1"/>
  <c r="AD198" i="6" s="1"/>
  <c r="AK198" i="6" a="1"/>
  <c r="AK198" i="6" s="1"/>
  <c r="AR198" i="6" a="1"/>
  <c r="AR198" i="6" s="1"/>
  <c r="AY198" i="6" a="1"/>
  <c r="AY198" i="6" s="1"/>
  <c r="J199" i="6" a="1"/>
  <c r="J199" i="6" s="1"/>
  <c r="R199" i="6" a="1"/>
  <c r="R199" i="6" s="1"/>
  <c r="X199" i="6" a="1"/>
  <c r="X199" i="6" s="1"/>
  <c r="AF199" i="6" a="1"/>
  <c r="AF199" i="6" s="1"/>
  <c r="AM199" i="6" a="1"/>
  <c r="AM199" i="6" s="1"/>
  <c r="AT199" i="6" a="1"/>
  <c r="AT199" i="6" s="1"/>
  <c r="E200" i="6" a="1"/>
  <c r="E200" i="6" s="1"/>
  <c r="L200" i="6" a="1"/>
  <c r="L200" i="6" s="1"/>
  <c r="S200" i="6" a="1"/>
  <c r="S200" i="6" s="1"/>
  <c r="Z200" i="6" a="1"/>
  <c r="Z200" i="6" s="1"/>
  <c r="AH200" i="6" a="1"/>
  <c r="AH200" i="6" s="1"/>
  <c r="AN200" i="6" a="1"/>
  <c r="AN200" i="6" s="1"/>
  <c r="AV200" i="6" a="1"/>
  <c r="AV200" i="6" s="1"/>
  <c r="G201" i="6" a="1"/>
  <c r="G201" i="6" s="1"/>
  <c r="N201" i="6" a="1"/>
  <c r="N201" i="6" s="1"/>
  <c r="U201" i="6" a="1"/>
  <c r="U201" i="6" s="1"/>
  <c r="AB201" i="6" a="1"/>
  <c r="AB201" i="6" s="1"/>
  <c r="AI201" i="6" a="1"/>
  <c r="AI201" i="6" s="1"/>
  <c r="AP201" i="6" a="1"/>
  <c r="AP201" i="6" s="1"/>
  <c r="AX201" i="6" a="1"/>
  <c r="AX201" i="6" s="1"/>
  <c r="H202" i="6" a="1"/>
  <c r="H202" i="6" s="1"/>
  <c r="P202" i="6" a="1"/>
  <c r="P202" i="6" s="1"/>
  <c r="W202" i="6" a="1"/>
  <c r="W202" i="6" s="1"/>
  <c r="AD202" i="6" a="1"/>
  <c r="AD202" i="6" s="1"/>
  <c r="AK202" i="6" a="1"/>
  <c r="AK202" i="6" s="1"/>
  <c r="AR202" i="6" a="1"/>
  <c r="AR202" i="6" s="1"/>
  <c r="AY202" i="6" a="1"/>
  <c r="AY202" i="6" s="1"/>
  <c r="J203" i="6" a="1"/>
  <c r="J203" i="6" s="1"/>
  <c r="R203" i="6" a="1"/>
  <c r="R203" i="6" s="1"/>
  <c r="X203" i="6" a="1"/>
  <c r="X203" i="6" s="1"/>
  <c r="AF203" i="6" a="1"/>
  <c r="AF203" i="6" s="1"/>
  <c r="AM203" i="6" a="1"/>
  <c r="AM203" i="6" s="1"/>
  <c r="AT203" i="6" a="1"/>
  <c r="AT203" i="6" s="1"/>
  <c r="E204" i="6" a="1"/>
  <c r="E204" i="6" s="1"/>
  <c r="L204" i="6" a="1"/>
  <c r="L204" i="6" s="1"/>
  <c r="S204" i="6" a="1"/>
  <c r="S204" i="6" s="1"/>
  <c r="Z204" i="6" a="1"/>
  <c r="Z204" i="6" s="1"/>
  <c r="AH204" i="6" a="1"/>
  <c r="AH204" i="6" s="1"/>
  <c r="AN204" i="6" a="1"/>
  <c r="AN204" i="6" s="1"/>
  <c r="AV204" i="6" a="1"/>
  <c r="AV204" i="6" s="1"/>
  <c r="G205" i="6" a="1"/>
  <c r="G205" i="6" s="1"/>
  <c r="N205" i="6" a="1"/>
  <c r="N205" i="6" s="1"/>
  <c r="U205" i="6" a="1"/>
  <c r="U205" i="6" s="1"/>
  <c r="AB205" i="6" a="1"/>
  <c r="AB205" i="6" s="1"/>
  <c r="AI205" i="6" a="1"/>
  <c r="AI205" i="6" s="1"/>
  <c r="AP205" i="6" a="1"/>
  <c r="AP205" i="6" s="1"/>
  <c r="AX205" i="6" a="1"/>
  <c r="AX205" i="6" s="1"/>
  <c r="H206" i="6" a="1"/>
  <c r="H206" i="6" s="1"/>
  <c r="P206" i="6" a="1"/>
  <c r="P206" i="6" s="1"/>
  <c r="W206" i="6" a="1"/>
  <c r="W206" i="6" s="1"/>
  <c r="AD206" i="6" a="1"/>
  <c r="AD206" i="6" s="1"/>
  <c r="AK206" i="6" a="1"/>
  <c r="AK206" i="6" s="1"/>
  <c r="AR206" i="6" a="1"/>
  <c r="AR206" i="6" s="1"/>
  <c r="AY206" i="6" a="1"/>
  <c r="AY206" i="6" s="1"/>
  <c r="J207" i="6" a="1"/>
  <c r="J207" i="6" s="1"/>
  <c r="R207" i="6" a="1"/>
  <c r="R207" i="6" s="1"/>
  <c r="X207" i="6" a="1"/>
  <c r="X207" i="6" s="1"/>
  <c r="AF207" i="6" a="1"/>
  <c r="AF207" i="6" s="1"/>
  <c r="AM207" i="6" a="1"/>
  <c r="AM207" i="6" s="1"/>
  <c r="AT207" i="6" a="1"/>
  <c r="AT207" i="6" s="1"/>
  <c r="E208" i="6" a="1"/>
  <c r="E208" i="6" s="1"/>
  <c r="L208" i="6" a="1"/>
  <c r="L208" i="6" s="1"/>
  <c r="S208" i="6" a="1"/>
  <c r="S208" i="6" s="1"/>
  <c r="Z208" i="6" a="1"/>
  <c r="Z208" i="6" s="1"/>
  <c r="AH208" i="6" a="1"/>
  <c r="AH208" i="6" s="1"/>
  <c r="AN208" i="6" a="1"/>
  <c r="AN208" i="6" s="1"/>
  <c r="AV208" i="6" a="1"/>
  <c r="AV208" i="6" s="1"/>
  <c r="G209" i="6" a="1"/>
  <c r="G209" i="6" s="1"/>
  <c r="N209" i="6" a="1"/>
  <c r="N209" i="6" s="1"/>
  <c r="U209" i="6" a="1"/>
  <c r="U209" i="6" s="1"/>
  <c r="AB209" i="6" a="1"/>
  <c r="AB209" i="6" s="1"/>
  <c r="AI209" i="6" a="1"/>
  <c r="AI209" i="6" s="1"/>
  <c r="AP209" i="6" a="1"/>
  <c r="AP209" i="6" s="1"/>
  <c r="AX209" i="6" a="1"/>
  <c r="AX209" i="6" s="1"/>
  <c r="G210" i="6" a="1"/>
  <c r="G210" i="6" s="1"/>
  <c r="M210" i="6" a="1"/>
  <c r="M210" i="6" s="1"/>
  <c r="S210" i="6" a="1"/>
  <c r="S210" i="6" s="1"/>
  <c r="Y210" i="6" a="1"/>
  <c r="Y210" i="6" s="1"/>
  <c r="AD210" i="6" a="1"/>
  <c r="AD210" i="6" s="1"/>
  <c r="AV210" i="6" a="1"/>
  <c r="AV210" i="6" s="1"/>
  <c r="F211" i="6" a="1"/>
  <c r="F211" i="6" s="1"/>
  <c r="R211" i="6" a="1"/>
  <c r="R211" i="6" s="1"/>
  <c r="W211" i="6" a="1"/>
  <c r="W211" i="6" s="1"/>
  <c r="AC211" i="6" a="1"/>
  <c r="AC211" i="6" s="1"/>
  <c r="AI211" i="6" a="1"/>
  <c r="AI211" i="6" s="1"/>
  <c r="AO211" i="6" a="1"/>
  <c r="AO211" i="6" s="1"/>
  <c r="AT211" i="6" a="1"/>
  <c r="AT211" i="6" s="1"/>
  <c r="P212" i="6" a="1"/>
  <c r="P212" i="6" s="1"/>
  <c r="V212" i="6" a="1"/>
  <c r="V212" i="6" s="1"/>
  <c r="AH212" i="6" a="1"/>
  <c r="AH212" i="6" s="1"/>
  <c r="AM212" i="6" a="1"/>
  <c r="AM212" i="6" s="1"/>
  <c r="AS212" i="6" a="1"/>
  <c r="AS212" i="6" s="1"/>
  <c r="AY212" i="6" a="1"/>
  <c r="AY212" i="6" s="1"/>
  <c r="I213" i="6" a="1"/>
  <c r="I213" i="6" s="1"/>
  <c r="N213" i="6" a="1"/>
  <c r="N213" i="6" s="1"/>
  <c r="AF213" i="6" a="1"/>
  <c r="AF213" i="6" s="1"/>
  <c r="AL213" i="6" a="1"/>
  <c r="AL213" i="6" s="1"/>
  <c r="AX213" i="6" a="1"/>
  <c r="AX213" i="6" s="1"/>
  <c r="G214" i="6" a="1"/>
  <c r="G214" i="6" s="1"/>
  <c r="M214" i="6" a="1"/>
  <c r="M214" i="6" s="1"/>
  <c r="S214" i="6" a="1"/>
  <c r="S214" i="6" s="1"/>
  <c r="Y214" i="6" a="1"/>
  <c r="Y214" i="6" s="1"/>
  <c r="AD214" i="6" a="1"/>
  <c r="AD214" i="6" s="1"/>
  <c r="AT111" i="6" a="1"/>
  <c r="AT111" i="6" s="1"/>
  <c r="AQ133" i="6" a="1"/>
  <c r="AQ133" i="6" s="1"/>
  <c r="AE137" i="6" a="1"/>
  <c r="AE137" i="6" s="1"/>
  <c r="AL139" i="6" a="1"/>
  <c r="AL139" i="6" s="1"/>
  <c r="AW140" i="6" a="1"/>
  <c r="AW140" i="6" s="1"/>
  <c r="K142" i="6" a="1"/>
  <c r="K142" i="6" s="1"/>
  <c r="U143" i="6" a="1"/>
  <c r="U143" i="6" s="1"/>
  <c r="AF144" i="6" a="1"/>
  <c r="AF144" i="6" s="1"/>
  <c r="AO145" i="6" a="1"/>
  <c r="AO145" i="6" s="1"/>
  <c r="AL147" i="6" a="1"/>
  <c r="AL147" i="6" s="1"/>
  <c r="AJ149" i="6" a="1"/>
  <c r="AJ149" i="6" s="1"/>
  <c r="AI150" i="6" a="1"/>
  <c r="AI150" i="6" s="1"/>
  <c r="AC153" i="6" a="1"/>
  <c r="AC153" i="6" s="1"/>
  <c r="AD154" i="6" a="1"/>
  <c r="AD154" i="6" s="1"/>
  <c r="X157" i="6" a="1"/>
  <c r="X157" i="6" s="1"/>
  <c r="X158" i="6" a="1"/>
  <c r="X158" i="6" s="1"/>
  <c r="Y159" i="6" a="1"/>
  <c r="Y159" i="6" s="1"/>
  <c r="AB160" i="6" a="1"/>
  <c r="AB160" i="6" s="1"/>
  <c r="AF161" i="6" a="1"/>
  <c r="AF161" i="6" s="1"/>
  <c r="AP162" i="6" a="1"/>
  <c r="AP162" i="6" s="1"/>
  <c r="AZ163" i="6" a="1"/>
  <c r="AZ163" i="6" s="1"/>
  <c r="O165" i="6" a="1"/>
  <c r="O165" i="6" s="1"/>
  <c r="AJ167" i="6" a="1"/>
  <c r="AJ167" i="6" s="1"/>
  <c r="AX168" i="6" a="1"/>
  <c r="AX168" i="6" s="1"/>
  <c r="R170" i="6" a="1"/>
  <c r="R170" i="6" s="1"/>
  <c r="AH171" i="6" a="1"/>
  <c r="AH171" i="6" s="1"/>
  <c r="AX172" i="6" a="1"/>
  <c r="AX172" i="6" s="1"/>
  <c r="R174" i="6" a="1"/>
  <c r="R174" i="6" s="1"/>
  <c r="AH175" i="6" a="1"/>
  <c r="AH175" i="6" s="1"/>
  <c r="AX176" i="6" a="1"/>
  <c r="AX176" i="6" s="1"/>
  <c r="R178" i="6" a="1"/>
  <c r="R178" i="6" s="1"/>
  <c r="AH179" i="6" a="1"/>
  <c r="AH179" i="6" s="1"/>
  <c r="AM180" i="6" a="1"/>
  <c r="AM180" i="6" s="1"/>
  <c r="M181" i="6" a="1"/>
  <c r="M181" i="6" s="1"/>
  <c r="AH181" i="6" a="1"/>
  <c r="AH181" i="6" s="1"/>
  <c r="G182" i="6" a="1"/>
  <c r="G182" i="6" s="1"/>
  <c r="AC182" i="6" a="1"/>
  <c r="AC182" i="6" s="1"/>
  <c r="AS182" i="6" a="1"/>
  <c r="AS182" i="6" s="1"/>
  <c r="AW182" i="6" a="1"/>
  <c r="AW182" i="6" s="1"/>
  <c r="E183" i="6" a="1"/>
  <c r="E183" i="6" s="1"/>
  <c r="I183" i="6" a="1"/>
  <c r="I183" i="6" s="1"/>
  <c r="M183" i="6" a="1"/>
  <c r="M183" i="6" s="1"/>
  <c r="Q183" i="6" a="1"/>
  <c r="Q183" i="6" s="1"/>
  <c r="U183" i="6" a="1"/>
  <c r="U183" i="6" s="1"/>
  <c r="Y183" i="6" a="1"/>
  <c r="Y183" i="6" s="1"/>
  <c r="AC183" i="6" a="1"/>
  <c r="AC183" i="6" s="1"/>
  <c r="AG183" i="6" a="1"/>
  <c r="AG183" i="6" s="1"/>
  <c r="AK183" i="6" a="1"/>
  <c r="AK183" i="6" s="1"/>
  <c r="AO183" i="6" a="1"/>
  <c r="AO183" i="6" s="1"/>
  <c r="AS183" i="6" a="1"/>
  <c r="AS183" i="6" s="1"/>
  <c r="AW183" i="6" a="1"/>
  <c r="AW183" i="6" s="1"/>
  <c r="E184" i="6" a="1"/>
  <c r="E184" i="6" s="1"/>
  <c r="I184" i="6" a="1"/>
  <c r="I184" i="6" s="1"/>
  <c r="M184" i="6" a="1"/>
  <c r="M184" i="6" s="1"/>
  <c r="Q184" i="6" a="1"/>
  <c r="Q184" i="6" s="1"/>
  <c r="U184" i="6" a="1"/>
  <c r="U184" i="6" s="1"/>
  <c r="Y184" i="6" a="1"/>
  <c r="Y184" i="6" s="1"/>
  <c r="AC184" i="6" a="1"/>
  <c r="AC184" i="6" s="1"/>
  <c r="AG184" i="6" a="1"/>
  <c r="AG184" i="6" s="1"/>
  <c r="AK184" i="6" a="1"/>
  <c r="AK184" i="6" s="1"/>
  <c r="AO184" i="6" a="1"/>
  <c r="AO184" i="6" s="1"/>
  <c r="AS184" i="6" a="1"/>
  <c r="AS184" i="6" s="1"/>
  <c r="AW184" i="6" a="1"/>
  <c r="AW184" i="6" s="1"/>
  <c r="E185" i="6" a="1"/>
  <c r="E185" i="6" s="1"/>
  <c r="I185" i="6" a="1"/>
  <c r="I185" i="6" s="1"/>
  <c r="M185" i="6" a="1"/>
  <c r="M185" i="6" s="1"/>
  <c r="Q185" i="6" a="1"/>
  <c r="Q185" i="6" s="1"/>
  <c r="U185" i="6" a="1"/>
  <c r="U185" i="6" s="1"/>
  <c r="Y185" i="6" a="1"/>
  <c r="Y185" i="6" s="1"/>
  <c r="AC185" i="6" a="1"/>
  <c r="AC185" i="6" s="1"/>
  <c r="AG185" i="6" a="1"/>
  <c r="AG185" i="6" s="1"/>
  <c r="AK185" i="6" a="1"/>
  <c r="AK185" i="6" s="1"/>
  <c r="AO185" i="6" a="1"/>
  <c r="AO185" i="6" s="1"/>
  <c r="AS185" i="6" a="1"/>
  <c r="AS185" i="6" s="1"/>
  <c r="AW185" i="6" a="1"/>
  <c r="AW185" i="6" s="1"/>
  <c r="E186" i="6" a="1"/>
  <c r="E186" i="6" s="1"/>
  <c r="I186" i="6" a="1"/>
  <c r="I186" i="6" s="1"/>
  <c r="M186" i="6" a="1"/>
  <c r="M186" i="6" s="1"/>
  <c r="Q186" i="6" a="1"/>
  <c r="Q186" i="6" s="1"/>
  <c r="U186" i="6" a="1"/>
  <c r="U186" i="6" s="1"/>
  <c r="Y186" i="6" a="1"/>
  <c r="Y186" i="6" s="1"/>
  <c r="AC186" i="6" a="1"/>
  <c r="AC186" i="6" s="1"/>
  <c r="AG186" i="6" a="1"/>
  <c r="AG186" i="6" s="1"/>
  <c r="AK186" i="6" a="1"/>
  <c r="AK186" i="6" s="1"/>
  <c r="AO186" i="6" a="1"/>
  <c r="AO186" i="6" s="1"/>
  <c r="AS186" i="6" a="1"/>
  <c r="AS186" i="6" s="1"/>
  <c r="AW186" i="6" a="1"/>
  <c r="AW186" i="6" s="1"/>
  <c r="E187" i="6" a="1"/>
  <c r="E187" i="6" s="1"/>
  <c r="I187" i="6" a="1"/>
  <c r="I187" i="6" s="1"/>
  <c r="M187" i="6" a="1"/>
  <c r="M187" i="6" s="1"/>
  <c r="Q187" i="6" a="1"/>
  <c r="Q187" i="6" s="1"/>
  <c r="U187" i="6" a="1"/>
  <c r="U187" i="6" s="1"/>
  <c r="Z187" i="6" a="1"/>
  <c r="Z187" i="6" s="1"/>
  <c r="AI187" i="6" a="1"/>
  <c r="AI187" i="6" s="1"/>
  <c r="AR187" i="6" a="1"/>
  <c r="AR187" i="6" s="1"/>
  <c r="E188" i="6" a="1"/>
  <c r="E188" i="6" s="1"/>
  <c r="J188" i="6" a="1"/>
  <c r="J188" i="6" s="1"/>
  <c r="S188" i="6" a="1"/>
  <c r="S188" i="6" s="1"/>
  <c r="AB188" i="6" a="1"/>
  <c r="AB188" i="6" s="1"/>
  <c r="AK188" i="6" a="1"/>
  <c r="AK188" i="6" s="1"/>
  <c r="AP188" i="6" a="1"/>
  <c r="AP188" i="6" s="1"/>
  <c r="AY188" i="6" a="1"/>
  <c r="AY188" i="6" s="1"/>
  <c r="L189" i="6" a="1"/>
  <c r="L189" i="6" s="1"/>
  <c r="U189" i="6" a="1"/>
  <c r="U189" i="6" s="1"/>
  <c r="Z189" i="6" a="1"/>
  <c r="Z189" i="6" s="1"/>
  <c r="AI189" i="6" a="1"/>
  <c r="AI189" i="6" s="1"/>
  <c r="AR189" i="6" a="1"/>
  <c r="AR189" i="6" s="1"/>
  <c r="E190" i="6" a="1"/>
  <c r="E190" i="6" s="1"/>
  <c r="J190" i="6" a="1"/>
  <c r="J190" i="6" s="1"/>
  <c r="S190" i="6" a="1"/>
  <c r="S190" i="6" s="1"/>
  <c r="AB190" i="6" a="1"/>
  <c r="AB190" i="6" s="1"/>
  <c r="AK190" i="6" a="1"/>
  <c r="AK190" i="6" s="1"/>
  <c r="AP190" i="6" a="1"/>
  <c r="AP190" i="6" s="1"/>
  <c r="AY190" i="6" a="1"/>
  <c r="AY190" i="6" s="1"/>
  <c r="L191" i="6" a="1"/>
  <c r="L191" i="6" s="1"/>
  <c r="U191" i="6" a="1"/>
  <c r="U191" i="6" s="1"/>
  <c r="Z191" i="6" a="1"/>
  <c r="Z191" i="6" s="1"/>
  <c r="AI191" i="6" a="1"/>
  <c r="AI191" i="6" s="1"/>
  <c r="AR191" i="6" a="1"/>
  <c r="AR191" i="6" s="1"/>
  <c r="E192" i="6" a="1"/>
  <c r="E192" i="6" s="1"/>
  <c r="J192" i="6" a="1"/>
  <c r="J192" i="6" s="1"/>
  <c r="T192" i="6" a="1"/>
  <c r="T192" i="6" s="1"/>
  <c r="Y192" i="6" a="1"/>
  <c r="Y192" i="6" s="1"/>
  <c r="AJ192" i="6" a="1"/>
  <c r="AJ192" i="6" s="1"/>
  <c r="AO192" i="6" a="1"/>
  <c r="AO192" i="6" s="1"/>
  <c r="AZ192" i="6" a="1"/>
  <c r="AZ192" i="6" s="1"/>
  <c r="I193" i="6" a="1"/>
  <c r="I193" i="6" s="1"/>
  <c r="T193" i="6" a="1"/>
  <c r="T193" i="6" s="1"/>
  <c r="Y193" i="6" a="1"/>
  <c r="Y193" i="6" s="1"/>
  <c r="AJ193" i="6" a="1"/>
  <c r="AJ193" i="6" s="1"/>
  <c r="AO193" i="6" a="1"/>
  <c r="AO193" i="6" s="1"/>
  <c r="AZ193" i="6" a="1"/>
  <c r="AZ193" i="6" s="1"/>
  <c r="I194" i="6" a="1"/>
  <c r="I194" i="6" s="1"/>
  <c r="T194" i="6" a="1"/>
  <c r="T194" i="6" s="1"/>
  <c r="Y194" i="6" a="1"/>
  <c r="Y194" i="6" s="1"/>
  <c r="AJ194" i="6" a="1"/>
  <c r="AJ194" i="6" s="1"/>
  <c r="AO194" i="6" a="1"/>
  <c r="AO194" i="6" s="1"/>
  <c r="AZ194" i="6" a="1"/>
  <c r="AZ194" i="6" s="1"/>
  <c r="I195" i="6" a="1"/>
  <c r="I195" i="6" s="1"/>
  <c r="T195" i="6" a="1"/>
  <c r="T195" i="6" s="1"/>
  <c r="Y195" i="6" a="1"/>
  <c r="Y195" i="6" s="1"/>
  <c r="AJ195" i="6" a="1"/>
  <c r="AJ195" i="6" s="1"/>
  <c r="AO195" i="6" a="1"/>
  <c r="AO195" i="6" s="1"/>
  <c r="AZ195" i="6" a="1"/>
  <c r="AZ195" i="6" s="1"/>
  <c r="I196" i="6" a="1"/>
  <c r="I196" i="6" s="1"/>
  <c r="U196" i="6" a="1"/>
  <c r="U196" i="6" s="1"/>
  <c r="AA196" i="6" a="1"/>
  <c r="AA196" i="6" s="1"/>
  <c r="AH196" i="6" a="1"/>
  <c r="AH196" i="6" s="1"/>
  <c r="AN196" i="6" a="1"/>
  <c r="AN196" i="6" s="1"/>
  <c r="E197" i="6" a="1"/>
  <c r="E197" i="6" s="1"/>
  <c r="K197" i="6" a="1"/>
  <c r="K197" i="6" s="1"/>
  <c r="R197" i="6" a="1"/>
  <c r="R197" i="6" s="1"/>
  <c r="AD197" i="6" a="1"/>
  <c r="AD197" i="6" s="1"/>
  <c r="AJ197" i="6" a="1"/>
  <c r="AJ197" i="6" s="1"/>
  <c r="AQ197" i="6" a="1"/>
  <c r="AQ197" i="6" s="1"/>
  <c r="I198" i="6" a="1"/>
  <c r="I198" i="6" s="1"/>
  <c r="Q198" i="6" a="1"/>
  <c r="Q198" i="6" s="1"/>
  <c r="AE198" i="6" a="1"/>
  <c r="AE198" i="6" s="1"/>
  <c r="AL198" i="6" a="1"/>
  <c r="AL198" i="6" s="1"/>
  <c r="AS198" i="6" a="1"/>
  <c r="AS198" i="6" s="1"/>
  <c r="AZ198" i="6" a="1"/>
  <c r="AZ198" i="6" s="1"/>
  <c r="K199" i="6" a="1"/>
  <c r="K199" i="6" s="1"/>
  <c r="Y199" i="6" a="1"/>
  <c r="Y199" i="6" s="1"/>
  <c r="AG199" i="6" a="1"/>
  <c r="AG199" i="6" s="1"/>
  <c r="AU199" i="6" a="1"/>
  <c r="AU199" i="6" s="1"/>
  <c r="F200" i="6" a="1"/>
  <c r="F200" i="6" s="1"/>
  <c r="M200" i="6" a="1"/>
  <c r="M200" i="6" s="1"/>
  <c r="T200" i="6" a="1"/>
  <c r="T200" i="6" s="1"/>
  <c r="AA200" i="6" a="1"/>
  <c r="AA200" i="6" s="1"/>
  <c r="AO200" i="6" a="1"/>
  <c r="AO200" i="6" s="1"/>
  <c r="AW200" i="6" a="1"/>
  <c r="AW200" i="6" s="1"/>
  <c r="O201" i="6" a="1"/>
  <c r="O201" i="6" s="1"/>
  <c r="V201" i="6" a="1"/>
  <c r="V201" i="6" s="1"/>
  <c r="AC201" i="6" a="1"/>
  <c r="AC201" i="6" s="1"/>
  <c r="AJ201" i="6" a="1"/>
  <c r="AJ201" i="6" s="1"/>
  <c r="AQ201" i="6" a="1"/>
  <c r="AQ201" i="6" s="1"/>
  <c r="I202" i="6" a="1"/>
  <c r="I202" i="6" s="1"/>
  <c r="Q202" i="6" a="1"/>
  <c r="Q202" i="6" s="1"/>
  <c r="AE202" i="6" a="1"/>
  <c r="AE202" i="6" s="1"/>
  <c r="AB115" i="6" a="1"/>
  <c r="AB115" i="6" s="1"/>
  <c r="AQ125" i="6" a="1"/>
  <c r="AQ125" i="6" s="1"/>
  <c r="AO134" i="6" a="1"/>
  <c r="AO134" i="6" s="1"/>
  <c r="AS139" i="6" a="1"/>
  <c r="AS139" i="6" s="1"/>
  <c r="G141" i="6" a="1"/>
  <c r="G141" i="6" s="1"/>
  <c r="AC143" i="6" a="1"/>
  <c r="AC143" i="6" s="1"/>
  <c r="AQ146" i="6" a="1"/>
  <c r="AQ146" i="6" s="1"/>
  <c r="AR147" i="6" a="1"/>
  <c r="AR147" i="6" s="1"/>
  <c r="AO148" i="6" a="1"/>
  <c r="AO148" i="6" s="1"/>
  <c r="AO149" i="6" a="1"/>
  <c r="AO149" i="6" s="1"/>
  <c r="AN150" i="6" a="1"/>
  <c r="AN150" i="6" s="1"/>
  <c r="AI154" i="6" a="1"/>
  <c r="AI154" i="6" s="1"/>
  <c r="AJ155" i="6" a="1"/>
  <c r="AJ155" i="6" s="1"/>
  <c r="AD158" i="6" a="1"/>
  <c r="AD158" i="6" s="1"/>
  <c r="AE159" i="6" a="1"/>
  <c r="AE159" i="6" s="1"/>
  <c r="AM161" i="6" a="1"/>
  <c r="AM161" i="6" s="1"/>
  <c r="L164" i="6" a="1"/>
  <c r="L164" i="6" s="1"/>
  <c r="V165" i="6" a="1"/>
  <c r="V165" i="6" s="1"/>
  <c r="AG166" i="6" a="1"/>
  <c r="AG166" i="6" s="1"/>
  <c r="AQ167" i="6" a="1"/>
  <c r="AQ167" i="6" s="1"/>
  <c r="J169" i="6" a="1"/>
  <c r="J169" i="6" s="1"/>
  <c r="Z170" i="6" a="1"/>
  <c r="Z170" i="6" s="1"/>
  <c r="AP171" i="6" a="1"/>
  <c r="AP171" i="6" s="1"/>
  <c r="J173" i="6" a="1"/>
  <c r="J173" i="6" s="1"/>
  <c r="Z174" i="6" a="1"/>
  <c r="Z174" i="6" s="1"/>
  <c r="AP175" i="6" a="1"/>
  <c r="AP175" i="6" s="1"/>
  <c r="J177" i="6" a="1"/>
  <c r="J177" i="6" s="1"/>
  <c r="Z178" i="6" a="1"/>
  <c r="Z178" i="6" s="1"/>
  <c r="AP179" i="6" a="1"/>
  <c r="AP179" i="6" s="1"/>
  <c r="AP180" i="6" a="1"/>
  <c r="AP180" i="6" s="1"/>
  <c r="O181" i="6" a="1"/>
  <c r="O181" i="6" s="1"/>
  <c r="AK181" i="6" a="1"/>
  <c r="AK181" i="6" s="1"/>
  <c r="J182" i="6" a="1"/>
  <c r="J182" i="6" s="1"/>
  <c r="AE182" i="6" a="1"/>
  <c r="AE182" i="6" s="1"/>
  <c r="V187" i="6" a="1"/>
  <c r="V187" i="6" s="1"/>
  <c r="AE187" i="6" a="1"/>
  <c r="AE187" i="6" s="1"/>
  <c r="AN187" i="6" a="1"/>
  <c r="AN187" i="6" s="1"/>
  <c r="AW187" i="6" a="1"/>
  <c r="AW187" i="6" s="1"/>
  <c r="F188" i="6" a="1"/>
  <c r="F188" i="6" s="1"/>
  <c r="O188" i="6" a="1"/>
  <c r="O188" i="6" s="1"/>
  <c r="X188" i="6" a="1"/>
  <c r="X188" i="6" s="1"/>
  <c r="AG188" i="6" a="1"/>
  <c r="AG188" i="6" s="1"/>
  <c r="AL188" i="6" a="1"/>
  <c r="AL188" i="6" s="1"/>
  <c r="AU188" i="6" a="1"/>
  <c r="AU188" i="6" s="1"/>
  <c r="H189" i="6" a="1"/>
  <c r="H189" i="6" s="1"/>
  <c r="Q189" i="6" a="1"/>
  <c r="Q189" i="6" s="1"/>
  <c r="V189" i="6" a="1"/>
  <c r="V189" i="6" s="1"/>
  <c r="AE189" i="6" a="1"/>
  <c r="AE189" i="6" s="1"/>
  <c r="AN189" i="6" a="1"/>
  <c r="AN189" i="6" s="1"/>
  <c r="AW189" i="6" a="1"/>
  <c r="AW189" i="6" s="1"/>
  <c r="F190" i="6" a="1"/>
  <c r="F190" i="6" s="1"/>
  <c r="O190" i="6" a="1"/>
  <c r="O190" i="6" s="1"/>
  <c r="X190" i="6" a="1"/>
  <c r="X190" i="6" s="1"/>
  <c r="AG190" i="6" a="1"/>
  <c r="AG190" i="6" s="1"/>
  <c r="AL190" i="6" a="1"/>
  <c r="AL190" i="6" s="1"/>
  <c r="AU190" i="6" a="1"/>
  <c r="AU190" i="6" s="1"/>
  <c r="H191" i="6" a="1"/>
  <c r="H191" i="6" s="1"/>
  <c r="Q191" i="6" a="1"/>
  <c r="Q191" i="6" s="1"/>
  <c r="V191" i="6" a="1"/>
  <c r="V191" i="6" s="1"/>
  <c r="AE191" i="6" a="1"/>
  <c r="AE191" i="6" s="1"/>
  <c r="AN191" i="6" a="1"/>
  <c r="AN191" i="6" s="1"/>
  <c r="AW191" i="6" a="1"/>
  <c r="AW191" i="6" s="1"/>
  <c r="F192" i="6" a="1"/>
  <c r="F192" i="6" s="1"/>
  <c r="O192" i="6" a="1"/>
  <c r="O192" i="6" s="1"/>
  <c r="Z192" i="6" a="1"/>
  <c r="Z192" i="6" s="1"/>
  <c r="AE192" i="6" a="1"/>
  <c r="AE192" i="6" s="1"/>
  <c r="AP192" i="6" a="1"/>
  <c r="AP192" i="6" s="1"/>
  <c r="AU192" i="6" a="1"/>
  <c r="AU192" i="6" s="1"/>
  <c r="J193" i="6" a="1"/>
  <c r="J193" i="6" s="1"/>
  <c r="O193" i="6" a="1"/>
  <c r="O193" i="6" s="1"/>
  <c r="Z193" i="6" a="1"/>
  <c r="Z193" i="6" s="1"/>
  <c r="AE193" i="6" a="1"/>
  <c r="AE193" i="6" s="1"/>
  <c r="AP193" i="6" a="1"/>
  <c r="AP193" i="6" s="1"/>
  <c r="AU193" i="6" a="1"/>
  <c r="AU193" i="6" s="1"/>
  <c r="J194" i="6" a="1"/>
  <c r="J194" i="6" s="1"/>
  <c r="O194" i="6" a="1"/>
  <c r="O194" i="6" s="1"/>
  <c r="Z194" i="6" a="1"/>
  <c r="Z194" i="6" s="1"/>
  <c r="AE194" i="6" a="1"/>
  <c r="AE194" i="6" s="1"/>
  <c r="AP194" i="6" a="1"/>
  <c r="AP194" i="6" s="1"/>
  <c r="AU194" i="6" a="1"/>
  <c r="AU194" i="6" s="1"/>
  <c r="J195" i="6" a="1"/>
  <c r="J195" i="6" s="1"/>
  <c r="O195" i="6" a="1"/>
  <c r="O195" i="6" s="1"/>
  <c r="Z195" i="6" a="1"/>
  <c r="Z195" i="6" s="1"/>
  <c r="AE195" i="6" a="1"/>
  <c r="AE195" i="6" s="1"/>
  <c r="AP195" i="6" a="1"/>
  <c r="AP195" i="6" s="1"/>
  <c r="AU195" i="6" a="1"/>
  <c r="AU195" i="6" s="1"/>
  <c r="J196" i="6" a="1"/>
  <c r="J196" i="6" s="1"/>
  <c r="O196" i="6" a="1"/>
  <c r="O196" i="6" s="1"/>
  <c r="V196" i="6" a="1"/>
  <c r="V196" i="6" s="1"/>
  <c r="AB196" i="6" a="1"/>
  <c r="AB196" i="6" s="1"/>
  <c r="AO196" i="6" a="1"/>
  <c r="AO196" i="6" s="1"/>
  <c r="AU196" i="6" a="1"/>
  <c r="AU196" i="6" s="1"/>
  <c r="F197" i="6" a="1"/>
  <c r="F197" i="6" s="1"/>
  <c r="L197" i="6" a="1"/>
  <c r="L197" i="6" s="1"/>
  <c r="X197" i="6" a="1"/>
  <c r="X197" i="6" s="1"/>
  <c r="AK197" i="6" a="1"/>
  <c r="AK197" i="6" s="1"/>
  <c r="AR197" i="6" a="1"/>
  <c r="AR197" i="6" s="1"/>
  <c r="AY197" i="6" a="1"/>
  <c r="AY197" i="6" s="1"/>
  <c r="J198" i="6" a="1"/>
  <c r="J198" i="6" s="1"/>
  <c r="R198" i="6" a="1"/>
  <c r="R198" i="6" s="1"/>
  <c r="X198" i="6" a="1"/>
  <c r="X198" i="6" s="1"/>
  <c r="AF198" i="6" a="1"/>
  <c r="AF198" i="6" s="1"/>
  <c r="AM198" i="6" a="1"/>
  <c r="AM198" i="6" s="1"/>
  <c r="AT198" i="6" a="1"/>
  <c r="AT198" i="6" s="1"/>
  <c r="E199" i="6" a="1"/>
  <c r="E199" i="6" s="1"/>
  <c r="L199" i="6" a="1"/>
  <c r="L199" i="6" s="1"/>
  <c r="S199" i="6" a="1"/>
  <c r="S199" i="6" s="1"/>
  <c r="Z199" i="6" a="1"/>
  <c r="Z199" i="6" s="1"/>
  <c r="AH199" i="6" a="1"/>
  <c r="AH199" i="6" s="1"/>
  <c r="AN199" i="6" a="1"/>
  <c r="AN199" i="6" s="1"/>
  <c r="AV199" i="6" a="1"/>
  <c r="AV199" i="6" s="1"/>
  <c r="G200" i="6" a="1"/>
  <c r="G200" i="6" s="1"/>
  <c r="N200" i="6" a="1"/>
  <c r="N200" i="6" s="1"/>
  <c r="U200" i="6" a="1"/>
  <c r="U200" i="6" s="1"/>
  <c r="AB200" i="6" a="1"/>
  <c r="AB200" i="6" s="1"/>
  <c r="AI200" i="6" a="1"/>
  <c r="AI200" i="6" s="1"/>
  <c r="AP200" i="6" a="1"/>
  <c r="AP200" i="6" s="1"/>
  <c r="AX200" i="6" a="1"/>
  <c r="AX200" i="6" s="1"/>
  <c r="H201" i="6" a="1"/>
  <c r="H201" i="6" s="1"/>
  <c r="P201" i="6" a="1"/>
  <c r="P201" i="6" s="1"/>
  <c r="W201" i="6" a="1"/>
  <c r="W201" i="6" s="1"/>
  <c r="AD201" i="6" a="1"/>
  <c r="AD201" i="6" s="1"/>
  <c r="AK201" i="6" a="1"/>
  <c r="AK201" i="6" s="1"/>
  <c r="AR201" i="6" a="1"/>
  <c r="AR201" i="6" s="1"/>
  <c r="AY201" i="6" a="1"/>
  <c r="AY201" i="6" s="1"/>
  <c r="J202" i="6" a="1"/>
  <c r="J202" i="6" s="1"/>
  <c r="R202" i="6" a="1"/>
  <c r="R202" i="6" s="1"/>
  <c r="X202" i="6" a="1"/>
  <c r="X202" i="6" s="1"/>
  <c r="AF202" i="6" a="1"/>
  <c r="AF202" i="6" s="1"/>
  <c r="AM202" i="6" a="1"/>
  <c r="AM202" i="6" s="1"/>
  <c r="AT202" i="6" a="1"/>
  <c r="AT202" i="6" s="1"/>
  <c r="E203" i="6" a="1"/>
  <c r="E203" i="6" s="1"/>
  <c r="L203" i="6" a="1"/>
  <c r="L203" i="6" s="1"/>
  <c r="S203" i="6" a="1"/>
  <c r="S203" i="6" s="1"/>
  <c r="Z203" i="6" a="1"/>
  <c r="Z203" i="6" s="1"/>
  <c r="AH203" i="6" a="1"/>
  <c r="AH203" i="6" s="1"/>
  <c r="AN203" i="6" a="1"/>
  <c r="AN203" i="6" s="1"/>
  <c r="AV203" i="6" a="1"/>
  <c r="AV203" i="6" s="1"/>
  <c r="G204" i="6" a="1"/>
  <c r="G204" i="6" s="1"/>
  <c r="N204" i="6" a="1"/>
  <c r="N204" i="6" s="1"/>
  <c r="U204" i="6" a="1"/>
  <c r="U204" i="6" s="1"/>
  <c r="AB204" i="6" a="1"/>
  <c r="AB204" i="6" s="1"/>
  <c r="AI204" i="6" a="1"/>
  <c r="AI204" i="6" s="1"/>
  <c r="AP204" i="6" a="1"/>
  <c r="AP204" i="6" s="1"/>
  <c r="AX204" i="6" a="1"/>
  <c r="AX204" i="6" s="1"/>
  <c r="H205" i="6" a="1"/>
  <c r="H205" i="6" s="1"/>
  <c r="P205" i="6" a="1"/>
  <c r="P205" i="6" s="1"/>
  <c r="W205" i="6" a="1"/>
  <c r="W205" i="6" s="1"/>
  <c r="AD205" i="6" a="1"/>
  <c r="AD205" i="6" s="1"/>
  <c r="AK205" i="6" a="1"/>
  <c r="AK205" i="6" s="1"/>
  <c r="AR205" i="6" a="1"/>
  <c r="AR205" i="6" s="1"/>
  <c r="AY205" i="6" a="1"/>
  <c r="AY205" i="6" s="1"/>
  <c r="J206" i="6" a="1"/>
  <c r="J206" i="6" s="1"/>
  <c r="R206" i="6" a="1"/>
  <c r="R206" i="6" s="1"/>
  <c r="X206" i="6" a="1"/>
  <c r="X206" i="6" s="1"/>
  <c r="AF206" i="6" a="1"/>
  <c r="AF206" i="6" s="1"/>
  <c r="AM206" i="6" a="1"/>
  <c r="AM206" i="6" s="1"/>
  <c r="AT206" i="6" a="1"/>
  <c r="AT206" i="6" s="1"/>
  <c r="E207" i="6" a="1"/>
  <c r="E207" i="6" s="1"/>
  <c r="L207" i="6" a="1"/>
  <c r="L207" i="6" s="1"/>
  <c r="S207" i="6" a="1"/>
  <c r="S207" i="6" s="1"/>
  <c r="Z207" i="6" a="1"/>
  <c r="Z207" i="6" s="1"/>
  <c r="AH207" i="6" a="1"/>
  <c r="AH207" i="6" s="1"/>
  <c r="AN207" i="6" a="1"/>
  <c r="AN207" i="6" s="1"/>
  <c r="AV207" i="6" a="1"/>
  <c r="AV207" i="6" s="1"/>
  <c r="G208" i="6" a="1"/>
  <c r="G208" i="6" s="1"/>
  <c r="N208" i="6" a="1"/>
  <c r="N208" i="6" s="1"/>
  <c r="U208" i="6" a="1"/>
  <c r="U208" i="6" s="1"/>
  <c r="AB208" i="6" a="1"/>
  <c r="AB208" i="6" s="1"/>
  <c r="AI208" i="6" a="1"/>
  <c r="AI208" i="6" s="1"/>
  <c r="AP208" i="6" a="1"/>
  <c r="AP208" i="6" s="1"/>
  <c r="AX208" i="6" a="1"/>
  <c r="AX208" i="6" s="1"/>
  <c r="H209" i="6" a="1"/>
  <c r="H209" i="6" s="1"/>
  <c r="P209" i="6" a="1"/>
  <c r="P209" i="6" s="1"/>
  <c r="W209" i="6" a="1"/>
  <c r="W209" i="6" s="1"/>
  <c r="AD209" i="6" a="1"/>
  <c r="AD209" i="6" s="1"/>
  <c r="AK209" i="6" a="1"/>
  <c r="AK209" i="6" s="1"/>
  <c r="AR209" i="6" a="1"/>
  <c r="AR209" i="6" s="1"/>
  <c r="I210" i="6" a="1"/>
  <c r="I210" i="6" s="1"/>
  <c r="O210" i="6" a="1"/>
  <c r="O210" i="6" s="1"/>
  <c r="T210" i="6" a="1"/>
  <c r="T210" i="6" s="1"/>
  <c r="AF210" i="6" a="1"/>
  <c r="AF210" i="6" s="1"/>
  <c r="AL210" i="6" a="1"/>
  <c r="AL210" i="6" s="1"/>
  <c r="AR210" i="6" a="1"/>
  <c r="AR210" i="6" s="1"/>
  <c r="AX210" i="6" a="1"/>
  <c r="AX210" i="6" s="1"/>
  <c r="H211" i="6" a="1"/>
  <c r="H211" i="6" s="1"/>
  <c r="Y211" i="6" a="1"/>
  <c r="Y211" i="6" s="1"/>
  <c r="AE211" i="6" a="1"/>
  <c r="AE211" i="6" s="1"/>
  <c r="AJ211" i="6" a="1"/>
  <c r="AJ211" i="6" s="1"/>
  <c r="AV211" i="6" a="1"/>
  <c r="AV211" i="6" s="1"/>
  <c r="F212" i="6" a="1"/>
  <c r="F212" i="6" s="1"/>
  <c r="L212" i="6" a="1"/>
  <c r="L212" i="6" s="1"/>
  <c r="R212" i="6" a="1"/>
  <c r="R212" i="6" s="1"/>
  <c r="X212" i="6" a="1"/>
  <c r="X212" i="6" s="1"/>
  <c r="AO212" i="6" a="1"/>
  <c r="AO212" i="6" s="1"/>
  <c r="AU212" i="6" a="1"/>
  <c r="AU212" i="6" s="1"/>
  <c r="AZ212" i="6" a="1"/>
  <c r="AZ212" i="6" s="1"/>
  <c r="P213" i="6" a="1"/>
  <c r="P213" i="6" s="1"/>
  <c r="V213" i="6" a="1"/>
  <c r="V213" i="6" s="1"/>
  <c r="AB213" i="6" a="1"/>
  <c r="AB213" i="6" s="1"/>
  <c r="AH213" i="6" a="1"/>
  <c r="AH213" i="6" s="1"/>
  <c r="AN213" i="6" a="1"/>
  <c r="AN213" i="6" s="1"/>
  <c r="I214" i="6" a="1"/>
  <c r="I214" i="6" s="1"/>
  <c r="O214" i="6" a="1"/>
  <c r="O214" i="6" s="1"/>
  <c r="T214" i="6" a="1"/>
  <c r="T214" i="6" s="1"/>
  <c r="AF214" i="6" a="1"/>
  <c r="AF214" i="6" s="1"/>
  <c r="AL214" i="6" a="1"/>
  <c r="AL214" i="6" s="1"/>
  <c r="AR214" i="6" a="1"/>
  <c r="AR214" i="6" s="1"/>
  <c r="AX214" i="6" a="1"/>
  <c r="AX214" i="6" s="1"/>
  <c r="K215" i="6" a="1"/>
  <c r="K215" i="6" s="1"/>
  <c r="T215" i="6" a="1"/>
  <c r="T215" i="6" s="1"/>
  <c r="Y215" i="6" a="1"/>
  <c r="Y215" i="6" s="1"/>
  <c r="AH215" i="6" a="1"/>
  <c r="AH215" i="6" s="1"/>
  <c r="AQ215" i="6" a="1"/>
  <c r="AQ215" i="6" s="1"/>
  <c r="AZ215" i="6" a="1"/>
  <c r="AZ215" i="6" s="1"/>
  <c r="I216" i="6" a="1"/>
  <c r="I216" i="6" s="1"/>
  <c r="R216" i="6" a="1"/>
  <c r="R216" i="6" s="1"/>
  <c r="AA216" i="6" a="1"/>
  <c r="AA216" i="6" s="1"/>
  <c r="AJ216" i="6" a="1"/>
  <c r="AJ216" i="6" s="1"/>
  <c r="AR126" i="6" a="1"/>
  <c r="AR126" i="6" s="1"/>
  <c r="AL135" i="6" a="1"/>
  <c r="AL135" i="6" s="1"/>
  <c r="AP138" i="6" a="1"/>
  <c r="AP138" i="6" s="1"/>
  <c r="AZ139" i="6" a="1"/>
  <c r="AZ139" i="6" s="1"/>
  <c r="O141" i="6" a="1"/>
  <c r="O141" i="6" s="1"/>
  <c r="Y142" i="6" a="1"/>
  <c r="Y142" i="6" s="1"/>
  <c r="AJ143" i="6" a="1"/>
  <c r="AJ143" i="6" s="1"/>
  <c r="AT144" i="6" a="1"/>
  <c r="AT144" i="6" s="1"/>
  <c r="AZ145" i="6" a="1"/>
  <c r="AZ145" i="6" s="1"/>
  <c r="AW146" i="6" a="1"/>
  <c r="AW146" i="6" s="1"/>
  <c r="AU148" i="6" a="1"/>
  <c r="AU148" i="6" s="1"/>
  <c r="AU149" i="6" a="1"/>
  <c r="AU149" i="6" s="1"/>
  <c r="AR151" i="6" a="1"/>
  <c r="AR151" i="6" s="1"/>
  <c r="AN152" i="6" a="1"/>
  <c r="AN152" i="6" s="1"/>
  <c r="AP153" i="6" a="1"/>
  <c r="AP153" i="6" s="1"/>
  <c r="AQ155" i="6" a="1"/>
  <c r="AQ155" i="6" s="1"/>
  <c r="AN156" i="6" a="1"/>
  <c r="AN156" i="6" s="1"/>
  <c r="AI157" i="6" a="1"/>
  <c r="AI157" i="6" s="1"/>
  <c r="AJ158" i="6" a="1"/>
  <c r="AJ158" i="6" s="1"/>
  <c r="AL159" i="6" a="1"/>
  <c r="AL159" i="6" s="1"/>
  <c r="AO160" i="6" a="1"/>
  <c r="AO160" i="6" s="1"/>
  <c r="AT161" i="6" a="1"/>
  <c r="AT161" i="6" s="1"/>
  <c r="I163" i="6" a="1"/>
  <c r="I163" i="6" s="1"/>
  <c r="S164" i="6" a="1"/>
  <c r="S164" i="6" s="1"/>
  <c r="AD165" i="6" a="1"/>
  <c r="AD165" i="6" s="1"/>
  <c r="AN166" i="6" a="1"/>
  <c r="AN166" i="6" s="1"/>
  <c r="AX167" i="6" a="1"/>
  <c r="AX167" i="6" s="1"/>
  <c r="R169" i="6" a="1"/>
  <c r="R169" i="6" s="1"/>
  <c r="AH170" i="6" a="1"/>
  <c r="AH170" i="6" s="1"/>
  <c r="AX171" i="6" a="1"/>
  <c r="AX171" i="6" s="1"/>
  <c r="R173" i="6" a="1"/>
  <c r="R173" i="6" s="1"/>
  <c r="AH174" i="6" a="1"/>
  <c r="AH174" i="6" s="1"/>
  <c r="AX175" i="6" a="1"/>
  <c r="AX175" i="6" s="1"/>
  <c r="R177" i="6" a="1"/>
  <c r="R177" i="6" s="1"/>
  <c r="AH178" i="6" a="1"/>
  <c r="AH178" i="6" s="1"/>
  <c r="AX179" i="6" a="1"/>
  <c r="AX179" i="6" s="1"/>
  <c r="AS180" i="6" a="1"/>
  <c r="AS180" i="6" s="1"/>
  <c r="R181" i="6" a="1"/>
  <c r="R181" i="6" s="1"/>
  <c r="AM181" i="6" a="1"/>
  <c r="AM181" i="6" s="1"/>
  <c r="M182" i="6" a="1"/>
  <c r="M182" i="6" s="1"/>
  <c r="AH182" i="6" a="1"/>
  <c r="AH182" i="6" s="1"/>
  <c r="AT182" i="6" a="1"/>
  <c r="AT182" i="6" s="1"/>
  <c r="AX182" i="6" a="1"/>
  <c r="AX182" i="6" s="1"/>
  <c r="F183" i="6" a="1"/>
  <c r="F183" i="6" s="1"/>
  <c r="J183" i="6" a="1"/>
  <c r="J183" i="6" s="1"/>
  <c r="N183" i="6" a="1"/>
  <c r="N183" i="6" s="1"/>
  <c r="R183" i="6" a="1"/>
  <c r="R183" i="6" s="1"/>
  <c r="V183" i="6" a="1"/>
  <c r="V183" i="6" s="1"/>
  <c r="Z183" i="6" a="1"/>
  <c r="Z183" i="6" s="1"/>
  <c r="AD183" i="6" a="1"/>
  <c r="AD183" i="6" s="1"/>
  <c r="AH183" i="6" a="1"/>
  <c r="AH183" i="6" s="1"/>
  <c r="AL183" i="6" a="1"/>
  <c r="AL183" i="6" s="1"/>
  <c r="AP183" i="6" a="1"/>
  <c r="AP183" i="6" s="1"/>
  <c r="AT183" i="6" a="1"/>
  <c r="AT183" i="6" s="1"/>
  <c r="AX183" i="6" a="1"/>
  <c r="AX183" i="6" s="1"/>
  <c r="F184" i="6" a="1"/>
  <c r="F184" i="6" s="1"/>
  <c r="J184" i="6" a="1"/>
  <c r="J184" i="6" s="1"/>
  <c r="N184" i="6" a="1"/>
  <c r="N184" i="6" s="1"/>
  <c r="R184" i="6" a="1"/>
  <c r="R184" i="6" s="1"/>
  <c r="V184" i="6" a="1"/>
  <c r="V184" i="6" s="1"/>
  <c r="Z184" i="6" a="1"/>
  <c r="Z184" i="6" s="1"/>
  <c r="AD184" i="6" a="1"/>
  <c r="AD184" i="6" s="1"/>
  <c r="AH184" i="6" a="1"/>
  <c r="AH184" i="6" s="1"/>
  <c r="AL184" i="6" a="1"/>
  <c r="AL184" i="6" s="1"/>
  <c r="AP184" i="6" a="1"/>
  <c r="AP184" i="6" s="1"/>
  <c r="AT184" i="6" a="1"/>
  <c r="AT184" i="6" s="1"/>
  <c r="AX184" i="6" a="1"/>
  <c r="AX184" i="6" s="1"/>
  <c r="F185" i="6" a="1"/>
  <c r="F185" i="6" s="1"/>
  <c r="J185" i="6" a="1"/>
  <c r="J185" i="6" s="1"/>
  <c r="N185" i="6" a="1"/>
  <c r="N185" i="6" s="1"/>
  <c r="R185" i="6" a="1"/>
  <c r="R185" i="6" s="1"/>
  <c r="V185" i="6" a="1"/>
  <c r="V185" i="6" s="1"/>
  <c r="Z185" i="6" a="1"/>
  <c r="Z185" i="6" s="1"/>
  <c r="AD185" i="6" a="1"/>
  <c r="AD185" i="6" s="1"/>
  <c r="AH185" i="6" a="1"/>
  <c r="AH185" i="6" s="1"/>
  <c r="AL185" i="6" a="1"/>
  <c r="AL185" i="6" s="1"/>
  <c r="AP185" i="6" a="1"/>
  <c r="AP185" i="6" s="1"/>
  <c r="AT185" i="6" a="1"/>
  <c r="AT185" i="6" s="1"/>
  <c r="AX185" i="6" a="1"/>
  <c r="AX185" i="6" s="1"/>
  <c r="F186" i="6" a="1"/>
  <c r="F186" i="6" s="1"/>
  <c r="J186" i="6" a="1"/>
  <c r="J186" i="6" s="1"/>
  <c r="N186" i="6" a="1"/>
  <c r="N186" i="6" s="1"/>
  <c r="R186" i="6" a="1"/>
  <c r="R186" i="6" s="1"/>
  <c r="V186" i="6" a="1"/>
  <c r="V186" i="6" s="1"/>
  <c r="Z186" i="6" a="1"/>
  <c r="Z186" i="6" s="1"/>
  <c r="AD186" i="6" a="1"/>
  <c r="AD186" i="6" s="1"/>
  <c r="AH186" i="6" a="1"/>
  <c r="AH186" i="6" s="1"/>
  <c r="AL186" i="6" a="1"/>
  <c r="AL186" i="6" s="1"/>
  <c r="AP186" i="6" a="1"/>
  <c r="AP186" i="6" s="1"/>
  <c r="AT186" i="6" a="1"/>
  <c r="AT186" i="6" s="1"/>
  <c r="AX186" i="6" a="1"/>
  <c r="AX186" i="6" s="1"/>
  <c r="F187" i="6" a="1"/>
  <c r="F187" i="6" s="1"/>
  <c r="J187" i="6" a="1"/>
  <c r="J187" i="6" s="1"/>
  <c r="N187" i="6" a="1"/>
  <c r="N187" i="6" s="1"/>
  <c r="R187" i="6" a="1"/>
  <c r="R187" i="6" s="1"/>
  <c r="AA187" i="6" a="1"/>
  <c r="AA187" i="6" s="1"/>
  <c r="AJ187" i="6" a="1"/>
  <c r="AJ187" i="6" s="1"/>
  <c r="AS187" i="6" a="1"/>
  <c r="AS187" i="6" s="1"/>
  <c r="AX187" i="6" a="1"/>
  <c r="AX187" i="6" s="1"/>
  <c r="K188" i="6" a="1"/>
  <c r="K188" i="6" s="1"/>
  <c r="T188" i="6" a="1"/>
  <c r="T188" i="6" s="1"/>
  <c r="AC188" i="6" a="1"/>
  <c r="AC188" i="6" s="1"/>
  <c r="AH188" i="6" a="1"/>
  <c r="AH188" i="6" s="1"/>
  <c r="AQ188" i="6" a="1"/>
  <c r="AQ188" i="6" s="1"/>
  <c r="AZ188" i="6" a="1"/>
  <c r="AZ188" i="6" s="1"/>
  <c r="M189" i="6" a="1"/>
  <c r="M189" i="6" s="1"/>
  <c r="R189" i="6" a="1"/>
  <c r="R189" i="6" s="1"/>
  <c r="AA189" i="6" a="1"/>
  <c r="AA189" i="6" s="1"/>
  <c r="AJ189" i="6" a="1"/>
  <c r="AJ189" i="6" s="1"/>
  <c r="AS189" i="6" a="1"/>
  <c r="AS189" i="6" s="1"/>
  <c r="AX189" i="6" a="1"/>
  <c r="AX189" i="6" s="1"/>
  <c r="K190" i="6" a="1"/>
  <c r="K190" i="6" s="1"/>
  <c r="T190" i="6" a="1"/>
  <c r="T190" i="6" s="1"/>
  <c r="AC190" i="6" a="1"/>
  <c r="AC190" i="6" s="1"/>
  <c r="AH190" i="6" a="1"/>
  <c r="AH190" i="6" s="1"/>
  <c r="AQ190" i="6" a="1"/>
  <c r="AQ190" i="6" s="1"/>
  <c r="AZ190" i="6" a="1"/>
  <c r="AZ190" i="6" s="1"/>
  <c r="M191" i="6" a="1"/>
  <c r="M191" i="6" s="1"/>
  <c r="R191" i="6" a="1"/>
  <c r="R191" i="6" s="1"/>
  <c r="AA191" i="6" a="1"/>
  <c r="AA191" i="6" s="1"/>
  <c r="AJ191" i="6" a="1"/>
  <c r="AJ191" i="6" s="1"/>
  <c r="AS191" i="6" a="1"/>
  <c r="AS191" i="6" s="1"/>
  <c r="AX191" i="6" a="1"/>
  <c r="AX191" i="6" s="1"/>
  <c r="K192" i="6" a="1"/>
  <c r="K192" i="6" s="1"/>
  <c r="P192" i="6" a="1"/>
  <c r="P192" i="6" s="1"/>
  <c r="U192" i="6" a="1"/>
  <c r="U192" i="6" s="1"/>
  <c r="AF192" i="6" a="1"/>
  <c r="AF192" i="6" s="1"/>
  <c r="AK192" i="6" a="1"/>
  <c r="AK192" i="6" s="1"/>
  <c r="AV192" i="6" a="1"/>
  <c r="AV192" i="6" s="1"/>
  <c r="E193" i="6" a="1"/>
  <c r="E193" i="6" s="1"/>
  <c r="P193" i="6" a="1"/>
  <c r="P193" i="6" s="1"/>
  <c r="U193" i="6" a="1"/>
  <c r="U193" i="6" s="1"/>
  <c r="AF193" i="6" a="1"/>
  <c r="AF193" i="6" s="1"/>
  <c r="AK193" i="6" a="1"/>
  <c r="AK193" i="6" s="1"/>
  <c r="AV193" i="6" a="1"/>
  <c r="AV193" i="6" s="1"/>
  <c r="E194" i="6" a="1"/>
  <c r="E194" i="6" s="1"/>
  <c r="P194" i="6" a="1"/>
  <c r="P194" i="6" s="1"/>
  <c r="U194" i="6" a="1"/>
  <c r="U194" i="6" s="1"/>
  <c r="AF194" i="6" a="1"/>
  <c r="AF194" i="6" s="1"/>
  <c r="AK194" i="6" a="1"/>
  <c r="AK194" i="6" s="1"/>
  <c r="AV194" i="6" a="1"/>
  <c r="AV194" i="6" s="1"/>
  <c r="E195" i="6" a="1"/>
  <c r="E195" i="6" s="1"/>
  <c r="P195" i="6" a="1"/>
  <c r="P195" i="6" s="1"/>
  <c r="U195" i="6" a="1"/>
  <c r="U195" i="6" s="1"/>
  <c r="AF195" i="6" a="1"/>
  <c r="AF195" i="6" s="1"/>
  <c r="AK195" i="6" a="1"/>
  <c r="AK195" i="6" s="1"/>
  <c r="AV195" i="6" a="1"/>
  <c r="AV195" i="6" s="1"/>
  <c r="E196" i="6" a="1"/>
  <c r="E196" i="6" s="1"/>
  <c r="P196" i="6" a="1"/>
  <c r="P196" i="6" s="1"/>
  <c r="AC196" i="6" a="1"/>
  <c r="AC196" i="6" s="1"/>
  <c r="AI196" i="6" a="1"/>
  <c r="AI196" i="6" s="1"/>
  <c r="AP196" i="6" a="1"/>
  <c r="AP196" i="6" s="1"/>
  <c r="AV196" i="6" a="1"/>
  <c r="AV196" i="6" s="1"/>
  <c r="M197" i="6" a="1"/>
  <c r="M197" i="6" s="1"/>
  <c r="S197" i="6" a="1"/>
  <c r="S197" i="6" s="1"/>
  <c r="Y197" i="6" a="1"/>
  <c r="Y197" i="6" s="1"/>
  <c r="AE197" i="6" a="1"/>
  <c r="AE197" i="6" s="1"/>
  <c r="AL197" i="6" a="1"/>
  <c r="AL197" i="6" s="1"/>
  <c r="AS197" i="6" a="1"/>
  <c r="AS197" i="6" s="1"/>
  <c r="AZ197" i="6" a="1"/>
  <c r="AZ197" i="6" s="1"/>
  <c r="K198" i="6" a="1"/>
  <c r="K198" i="6" s="1"/>
  <c r="Y198" i="6" a="1"/>
  <c r="Y198" i="6" s="1"/>
  <c r="AG198" i="6" a="1"/>
  <c r="AG198" i="6" s="1"/>
  <c r="AU198" i="6" a="1"/>
  <c r="AU198" i="6" s="1"/>
  <c r="F199" i="6" a="1"/>
  <c r="F199" i="6" s="1"/>
  <c r="M199" i="6" a="1"/>
  <c r="M199" i="6" s="1"/>
  <c r="T199" i="6" a="1"/>
  <c r="T199" i="6" s="1"/>
  <c r="AA199" i="6" a="1"/>
  <c r="AA199" i="6" s="1"/>
  <c r="AO199" i="6" a="1"/>
  <c r="AO199" i="6" s="1"/>
  <c r="AW199" i="6" a="1"/>
  <c r="AW199" i="6" s="1"/>
  <c r="O200" i="6" a="1"/>
  <c r="O200" i="6" s="1"/>
  <c r="V200" i="6" a="1"/>
  <c r="V200" i="6" s="1"/>
  <c r="AC200" i="6" a="1"/>
  <c r="AC200" i="6" s="1"/>
  <c r="AJ200" i="6" a="1"/>
  <c r="AJ200" i="6" s="1"/>
  <c r="AQ200" i="6" a="1"/>
  <c r="AQ200" i="6" s="1"/>
  <c r="I201" i="6" a="1"/>
  <c r="I201" i="6" s="1"/>
  <c r="Q201" i="6" a="1"/>
  <c r="Q201" i="6" s="1"/>
  <c r="AE201" i="6" a="1"/>
  <c r="AE201" i="6" s="1"/>
  <c r="AL201" i="6" a="1"/>
  <c r="AL201" i="6" s="1"/>
  <c r="AS201" i="6" a="1"/>
  <c r="AS201" i="6" s="1"/>
  <c r="AZ201" i="6" a="1"/>
  <c r="AZ201" i="6" s="1"/>
  <c r="K202" i="6" a="1"/>
  <c r="K202" i="6" s="1"/>
  <c r="Y202" i="6" a="1"/>
  <c r="Y202" i="6" s="1"/>
  <c r="AG202" i="6" a="1"/>
  <c r="AG202" i="6" s="1"/>
  <c r="AU202" i="6" a="1"/>
  <c r="AU202" i="6" s="1"/>
  <c r="F203" i="6" a="1"/>
  <c r="F203" i="6" s="1"/>
  <c r="M203" i="6" a="1"/>
  <c r="M203" i="6" s="1"/>
  <c r="T203" i="6" a="1"/>
  <c r="T203" i="6" s="1"/>
  <c r="AA203" i="6" a="1"/>
  <c r="AA203" i="6" s="1"/>
  <c r="AO203" i="6" a="1"/>
  <c r="AO203" i="6" s="1"/>
  <c r="AW203" i="6" a="1"/>
  <c r="AW203" i="6" s="1"/>
  <c r="O204" i="6" a="1"/>
  <c r="O204" i="6" s="1"/>
  <c r="V204" i="6" a="1"/>
  <c r="V204" i="6" s="1"/>
  <c r="AC204" i="6" a="1"/>
  <c r="AC204" i="6" s="1"/>
  <c r="AJ204" i="6" a="1"/>
  <c r="AJ204" i="6" s="1"/>
  <c r="AQ204" i="6" a="1"/>
  <c r="AQ204" i="6" s="1"/>
  <c r="AY127" i="6" a="1"/>
  <c r="AY127" i="6" s="1"/>
  <c r="AJ136" i="6" a="1"/>
  <c r="AJ136" i="6" s="1"/>
  <c r="AX138" i="6" a="1"/>
  <c r="AX138" i="6" s="1"/>
  <c r="L140" i="6" a="1"/>
  <c r="L140" i="6" s="1"/>
  <c r="V141" i="6" a="1"/>
  <c r="V141" i="6" s="1"/>
  <c r="AG142" i="6" a="1"/>
  <c r="AG142" i="6" s="1"/>
  <c r="AQ143" i="6" a="1"/>
  <c r="AQ143" i="6" s="1"/>
  <c r="E145" i="6" a="1"/>
  <c r="E145" i="6" s="1"/>
  <c r="J146" i="6" a="1"/>
  <c r="J146" i="6" s="1"/>
  <c r="G148" i="6" a="1"/>
  <c r="G148" i="6" s="1"/>
  <c r="F149" i="6" a="1"/>
  <c r="F149" i="6" s="1"/>
  <c r="AZ149" i="6" a="1"/>
  <c r="AZ149" i="6" s="1"/>
  <c r="E151" i="6" a="1"/>
  <c r="E151" i="6" s="1"/>
  <c r="AW151" i="6" a="1"/>
  <c r="AW151" i="6" s="1"/>
  <c r="AU153" i="6" a="1"/>
  <c r="AU153" i="6" s="1"/>
  <c r="AV154" i="6" a="1"/>
  <c r="AV154" i="6" s="1"/>
  <c r="AP158" i="6" a="1"/>
  <c r="AP158" i="6" s="1"/>
  <c r="AR159" i="6" a="1"/>
  <c r="AR159" i="6" s="1"/>
  <c r="AU160" i="6" a="1"/>
  <c r="AU160" i="6" s="1"/>
  <c r="E162" i="6" a="1"/>
  <c r="E162" i="6" s="1"/>
  <c r="P163" i="6" a="1"/>
  <c r="P163" i="6" s="1"/>
  <c r="Z164" i="6" a="1"/>
  <c r="Z164" i="6" s="1"/>
  <c r="AK165" i="6" a="1"/>
  <c r="AK165" i="6" s="1"/>
  <c r="AV166" i="6" a="1"/>
  <c r="AV166" i="6" s="1"/>
  <c r="J168" i="6" a="1"/>
  <c r="J168" i="6" s="1"/>
  <c r="Z169" i="6" a="1"/>
  <c r="Z169" i="6" s="1"/>
  <c r="AP170" i="6" a="1"/>
  <c r="AP170" i="6" s="1"/>
  <c r="J172" i="6" a="1"/>
  <c r="J172" i="6" s="1"/>
  <c r="Z173" i="6" a="1"/>
  <c r="Z173" i="6" s="1"/>
  <c r="AP174" i="6" a="1"/>
  <c r="AP174" i="6" s="1"/>
  <c r="J176" i="6" a="1"/>
  <c r="J176" i="6" s="1"/>
  <c r="Z177" i="6" a="1"/>
  <c r="Z177" i="6" s="1"/>
  <c r="AP178" i="6" a="1"/>
  <c r="AP178" i="6" s="1"/>
  <c r="J180" i="6" a="1"/>
  <c r="J180" i="6" s="1"/>
  <c r="AU180" i="6" a="1"/>
  <c r="AU180" i="6" s="1"/>
  <c r="U181" i="6" a="1"/>
  <c r="U181" i="6" s="1"/>
  <c r="AP181" i="6" a="1"/>
  <c r="AP181" i="6" s="1"/>
  <c r="O182" i="6" a="1"/>
  <c r="O182" i="6" s="1"/>
  <c r="AK182" i="6" a="1"/>
  <c r="AK182" i="6" s="1"/>
  <c r="W187" i="6" a="1"/>
  <c r="W187" i="6" s="1"/>
  <c r="AF187" i="6" a="1"/>
  <c r="AF187" i="6" s="1"/>
  <c r="AO187" i="6" a="1"/>
  <c r="AO187" i="6" s="1"/>
  <c r="AT187" i="6" a="1"/>
  <c r="AT187" i="6" s="1"/>
  <c r="G188" i="6" a="1"/>
  <c r="G188" i="6" s="1"/>
  <c r="P188" i="6" a="1"/>
  <c r="P188" i="6" s="1"/>
  <c r="Y188" i="6" a="1"/>
  <c r="Y188" i="6" s="1"/>
  <c r="AD188" i="6" a="1"/>
  <c r="AD188" i="6" s="1"/>
  <c r="AM188" i="6" a="1"/>
  <c r="AM188" i="6" s="1"/>
  <c r="AV188" i="6" a="1"/>
  <c r="AV188" i="6" s="1"/>
  <c r="I189" i="6" a="1"/>
  <c r="I189" i="6" s="1"/>
  <c r="N189" i="6" a="1"/>
  <c r="N189" i="6" s="1"/>
  <c r="W189" i="6" a="1"/>
  <c r="W189" i="6" s="1"/>
  <c r="AF189" i="6" a="1"/>
  <c r="AF189" i="6" s="1"/>
  <c r="AO189" i="6" a="1"/>
  <c r="AO189" i="6" s="1"/>
  <c r="AT189" i="6" a="1"/>
  <c r="AT189" i="6" s="1"/>
  <c r="G190" i="6" a="1"/>
  <c r="G190" i="6" s="1"/>
  <c r="P190" i="6" a="1"/>
  <c r="P190" i="6" s="1"/>
  <c r="Y190" i="6" a="1"/>
  <c r="Y190" i="6" s="1"/>
  <c r="AD190" i="6" a="1"/>
  <c r="AD190" i="6" s="1"/>
  <c r="AM190" i="6" a="1"/>
  <c r="AM190" i="6" s="1"/>
  <c r="AV190" i="6" a="1"/>
  <c r="AV190" i="6" s="1"/>
  <c r="I191" i="6" a="1"/>
  <c r="I191" i="6" s="1"/>
  <c r="N191" i="6" a="1"/>
  <c r="N191" i="6" s="1"/>
  <c r="W191" i="6" a="1"/>
  <c r="W191" i="6" s="1"/>
  <c r="AF191" i="6" a="1"/>
  <c r="AF191" i="6" s="1"/>
  <c r="AO191" i="6" a="1"/>
  <c r="AO191" i="6" s="1"/>
  <c r="AT191" i="6" a="1"/>
  <c r="AT191" i="6" s="1"/>
  <c r="G192" i="6" a="1"/>
  <c r="G192" i="6" s="1"/>
  <c r="V192" i="6" a="1"/>
  <c r="V192" i="6" s="1"/>
  <c r="AA192" i="6" a="1"/>
  <c r="AA192" i="6" s="1"/>
  <c r="AL192" i="6" a="1"/>
  <c r="AL192" i="6" s="1"/>
  <c r="AQ192" i="6" a="1"/>
  <c r="AQ192" i="6" s="1"/>
  <c r="F193" i="6" a="1"/>
  <c r="F193" i="6" s="1"/>
  <c r="K193" i="6" a="1"/>
  <c r="K193" i="6" s="1"/>
  <c r="V193" i="6" a="1"/>
  <c r="V193" i="6" s="1"/>
  <c r="AA193" i="6" a="1"/>
  <c r="AA193" i="6" s="1"/>
  <c r="AL193" i="6" a="1"/>
  <c r="AL193" i="6" s="1"/>
  <c r="AQ193" i="6" a="1"/>
  <c r="AQ193" i="6" s="1"/>
  <c r="F194" i="6" a="1"/>
  <c r="F194" i="6" s="1"/>
  <c r="K194" i="6" a="1"/>
  <c r="K194" i="6" s="1"/>
  <c r="V194" i="6" a="1"/>
  <c r="V194" i="6" s="1"/>
  <c r="AA194" i="6" a="1"/>
  <c r="AA194" i="6" s="1"/>
  <c r="AL194" i="6" a="1"/>
  <c r="AL194" i="6" s="1"/>
  <c r="AQ194" i="6" a="1"/>
  <c r="AQ194" i="6" s="1"/>
  <c r="F195" i="6" a="1"/>
  <c r="F195" i="6" s="1"/>
  <c r="K195" i="6" a="1"/>
  <c r="K195" i="6" s="1"/>
  <c r="V195" i="6" a="1"/>
  <c r="V195" i="6" s="1"/>
  <c r="AA195" i="6" a="1"/>
  <c r="AA195" i="6" s="1"/>
  <c r="AL195" i="6" a="1"/>
  <c r="AL195" i="6" s="1"/>
  <c r="AQ195" i="6" a="1"/>
  <c r="AQ195" i="6" s="1"/>
  <c r="F196" i="6" a="1"/>
  <c r="F196" i="6" s="1"/>
  <c r="K196" i="6" a="1"/>
  <c r="K196" i="6" s="1"/>
  <c r="Q196" i="6" a="1"/>
  <c r="Q196" i="6" s="1"/>
  <c r="W196" i="6" a="1"/>
  <c r="W196" i="6" s="1"/>
  <c r="AD196" i="6" a="1"/>
  <c r="AD196" i="6" s="1"/>
  <c r="AJ196" i="6" a="1"/>
  <c r="AJ196" i="6" s="1"/>
  <c r="AW196" i="6" a="1"/>
  <c r="AW196" i="6" s="1"/>
  <c r="G197" i="6" a="1"/>
  <c r="G197" i="6" s="1"/>
  <c r="N197" i="6" a="1"/>
  <c r="N197" i="6" s="1"/>
  <c r="T197" i="6" a="1"/>
  <c r="T197" i="6" s="1"/>
  <c r="Z197" i="6" a="1"/>
  <c r="Z197" i="6" s="1"/>
  <c r="AF197" i="6" a="1"/>
  <c r="AF197" i="6" s="1"/>
  <c r="AM197" i="6" a="1"/>
  <c r="AM197" i="6" s="1"/>
  <c r="AT197" i="6" a="1"/>
  <c r="AT197" i="6" s="1"/>
  <c r="E198" i="6" a="1"/>
  <c r="E198" i="6" s="1"/>
  <c r="L198" i="6" a="1"/>
  <c r="L198" i="6" s="1"/>
  <c r="S198" i="6" a="1"/>
  <c r="S198" i="6" s="1"/>
  <c r="Z198" i="6" a="1"/>
  <c r="Z198" i="6" s="1"/>
  <c r="AH198" i="6" a="1"/>
  <c r="AH198" i="6" s="1"/>
  <c r="AN198" i="6" a="1"/>
  <c r="AN198" i="6" s="1"/>
  <c r="AV198" i="6" a="1"/>
  <c r="AV198" i="6" s="1"/>
  <c r="G199" i="6" a="1"/>
  <c r="G199" i="6" s="1"/>
  <c r="N199" i="6" a="1"/>
  <c r="N199" i="6" s="1"/>
  <c r="U199" i="6" a="1"/>
  <c r="U199" i="6" s="1"/>
  <c r="AB199" i="6" a="1"/>
  <c r="AB199" i="6" s="1"/>
  <c r="AI199" i="6" a="1"/>
  <c r="AI199" i="6" s="1"/>
  <c r="AP199" i="6" a="1"/>
  <c r="AP199" i="6" s="1"/>
  <c r="AX199" i="6" a="1"/>
  <c r="AX199" i="6" s="1"/>
  <c r="H200" i="6" a="1"/>
  <c r="H200" i="6" s="1"/>
  <c r="P200" i="6" a="1"/>
  <c r="P200" i="6" s="1"/>
  <c r="W200" i="6" a="1"/>
  <c r="W200" i="6" s="1"/>
  <c r="AD200" i="6" a="1"/>
  <c r="AD200" i="6" s="1"/>
  <c r="AK200" i="6" a="1"/>
  <c r="AK200" i="6" s="1"/>
  <c r="AR200" i="6" a="1"/>
  <c r="AR200" i="6" s="1"/>
  <c r="AY200" i="6" a="1"/>
  <c r="AY200" i="6" s="1"/>
  <c r="J201" i="6" a="1"/>
  <c r="J201" i="6" s="1"/>
  <c r="R201" i="6" a="1"/>
  <c r="R201" i="6" s="1"/>
  <c r="X201" i="6" a="1"/>
  <c r="X201" i="6" s="1"/>
  <c r="AF201" i="6" a="1"/>
  <c r="AF201" i="6" s="1"/>
  <c r="AM201" i="6" a="1"/>
  <c r="AM201" i="6" s="1"/>
  <c r="AT201" i="6" a="1"/>
  <c r="AT201" i="6" s="1"/>
  <c r="E202" i="6" a="1"/>
  <c r="E202" i="6" s="1"/>
  <c r="L202" i="6" a="1"/>
  <c r="L202" i="6" s="1"/>
  <c r="S202" i="6" a="1"/>
  <c r="S202" i="6" s="1"/>
  <c r="Z202" i="6" a="1"/>
  <c r="Z202" i="6" s="1"/>
  <c r="AH202" i="6" a="1"/>
  <c r="AH202" i="6" s="1"/>
  <c r="AN202" i="6" a="1"/>
  <c r="AN202" i="6" s="1"/>
  <c r="AV202" i="6" a="1"/>
  <c r="AV202" i="6" s="1"/>
  <c r="G203" i="6" a="1"/>
  <c r="G203" i="6" s="1"/>
  <c r="N203" i="6" a="1"/>
  <c r="N203" i="6" s="1"/>
  <c r="U203" i="6" a="1"/>
  <c r="U203" i="6" s="1"/>
  <c r="AB203" i="6" a="1"/>
  <c r="AB203" i="6" s="1"/>
  <c r="AI203" i="6" a="1"/>
  <c r="AI203" i="6" s="1"/>
  <c r="AP203" i="6" a="1"/>
  <c r="AP203" i="6" s="1"/>
  <c r="AX203" i="6" a="1"/>
  <c r="AX203" i="6" s="1"/>
  <c r="H204" i="6" a="1"/>
  <c r="H204" i="6" s="1"/>
  <c r="P204" i="6" a="1"/>
  <c r="P204" i="6" s="1"/>
  <c r="W204" i="6" a="1"/>
  <c r="W204" i="6" s="1"/>
  <c r="AD204" i="6" a="1"/>
  <c r="AD204" i="6" s="1"/>
  <c r="AK204" i="6" a="1"/>
  <c r="AK204" i="6" s="1"/>
  <c r="AR204" i="6" a="1"/>
  <c r="AR204" i="6" s="1"/>
  <c r="AY204" i="6" a="1"/>
  <c r="AY204" i="6" s="1"/>
  <c r="J205" i="6" a="1"/>
  <c r="J205" i="6" s="1"/>
  <c r="R205" i="6" a="1"/>
  <c r="R205" i="6" s="1"/>
  <c r="X205" i="6" a="1"/>
  <c r="X205" i="6" s="1"/>
  <c r="AF205" i="6" a="1"/>
  <c r="AF205" i="6" s="1"/>
  <c r="AM205" i="6" a="1"/>
  <c r="AM205" i="6" s="1"/>
  <c r="AT205" i="6" a="1"/>
  <c r="AT205" i="6" s="1"/>
  <c r="E206" i="6" a="1"/>
  <c r="E206" i="6" s="1"/>
  <c r="L206" i="6" a="1"/>
  <c r="L206" i="6" s="1"/>
  <c r="S206" i="6" a="1"/>
  <c r="S206" i="6" s="1"/>
  <c r="Z206" i="6" a="1"/>
  <c r="Z206" i="6" s="1"/>
  <c r="AH206" i="6" a="1"/>
  <c r="AH206" i="6" s="1"/>
  <c r="AN206" i="6" a="1"/>
  <c r="AN206" i="6" s="1"/>
  <c r="AV206" i="6" a="1"/>
  <c r="AV206" i="6" s="1"/>
  <c r="G207" i="6" a="1"/>
  <c r="G207" i="6" s="1"/>
  <c r="N207" i="6" a="1"/>
  <c r="N207" i="6" s="1"/>
  <c r="U207" i="6" a="1"/>
  <c r="U207" i="6" s="1"/>
  <c r="AB207" i="6" a="1"/>
  <c r="AB207" i="6" s="1"/>
  <c r="AI207" i="6" a="1"/>
  <c r="AI207" i="6" s="1"/>
  <c r="AP207" i="6" a="1"/>
  <c r="AP207" i="6" s="1"/>
  <c r="AX207" i="6" a="1"/>
  <c r="AX207" i="6" s="1"/>
  <c r="H208" i="6" a="1"/>
  <c r="H208" i="6" s="1"/>
  <c r="P208" i="6" a="1"/>
  <c r="P208" i="6" s="1"/>
  <c r="W208" i="6" a="1"/>
  <c r="W208" i="6" s="1"/>
  <c r="AD208" i="6" a="1"/>
  <c r="AD208" i="6" s="1"/>
  <c r="AK208" i="6" a="1"/>
  <c r="AK208" i="6" s="1"/>
  <c r="AR208" i="6" a="1"/>
  <c r="AR208" i="6" s="1"/>
  <c r="AY208" i="6" a="1"/>
  <c r="AY208" i="6" s="1"/>
  <c r="J209" i="6" a="1"/>
  <c r="J209" i="6" s="1"/>
  <c r="R209" i="6" a="1"/>
  <c r="R209" i="6" s="1"/>
  <c r="X209" i="6" a="1"/>
  <c r="X209" i="6" s="1"/>
  <c r="AF209" i="6" a="1"/>
  <c r="AF209" i="6" s="1"/>
  <c r="AM209" i="6" a="1"/>
  <c r="AM209" i="6" s="1"/>
  <c r="AT209" i="6" a="1"/>
  <c r="AT209" i="6" s="1"/>
  <c r="P210" i="6" a="1"/>
  <c r="P210" i="6" s="1"/>
  <c r="V210" i="6" a="1"/>
  <c r="V210" i="6" s="1"/>
  <c r="AH210" i="6" a="1"/>
  <c r="AH210" i="6" s="1"/>
  <c r="AM210" i="6" a="1"/>
  <c r="AM210" i="6" s="1"/>
  <c r="AS210" i="6" a="1"/>
  <c r="AS210" i="6" s="1"/>
  <c r="AY210" i="6" a="1"/>
  <c r="AY210" i="6" s="1"/>
  <c r="I211" i="6" a="1"/>
  <c r="I211" i="6" s="1"/>
  <c r="N211" i="6" a="1"/>
  <c r="N211" i="6" s="1"/>
  <c r="AF211" i="6" a="1"/>
  <c r="AF211" i="6" s="1"/>
  <c r="AL211" i="6" a="1"/>
  <c r="AL211" i="6" s="1"/>
  <c r="AX211" i="6" a="1"/>
  <c r="AX211" i="6" s="1"/>
  <c r="G212" i="6" a="1"/>
  <c r="G212" i="6" s="1"/>
  <c r="M212" i="6" a="1"/>
  <c r="M212" i="6" s="1"/>
  <c r="S212" i="6" a="1"/>
  <c r="S212" i="6" s="1"/>
  <c r="Y212" i="6" a="1"/>
  <c r="Y212" i="6" s="1"/>
  <c r="AD212" i="6" a="1"/>
  <c r="AD212" i="6" s="1"/>
  <c r="AV212" i="6" a="1"/>
  <c r="AV212" i="6" s="1"/>
  <c r="F213" i="6" a="1"/>
  <c r="F213" i="6" s="1"/>
  <c r="R213" i="6" a="1"/>
  <c r="R213" i="6" s="1"/>
  <c r="W213" i="6" a="1"/>
  <c r="W213" i="6" s="1"/>
  <c r="AC213" i="6" a="1"/>
  <c r="AC213" i="6" s="1"/>
  <c r="AI213" i="6" a="1"/>
  <c r="AI213" i="6" s="1"/>
  <c r="AO213" i="6" a="1"/>
  <c r="AO213" i="6" s="1"/>
  <c r="AT213" i="6" a="1"/>
  <c r="AT213" i="6" s="1"/>
  <c r="P214" i="6" a="1"/>
  <c r="P214" i="6" s="1"/>
  <c r="V214" i="6" a="1"/>
  <c r="V214" i="6" s="1"/>
  <c r="AH214" i="6" a="1"/>
  <c r="AH214" i="6" s="1"/>
  <c r="O120" i="6" a="1"/>
  <c r="O120" i="6" s="1"/>
  <c r="K129" i="6" a="1"/>
  <c r="K129" i="6" s="1"/>
  <c r="G137" i="6" a="1"/>
  <c r="G137" i="6" s="1"/>
  <c r="F138" i="6" a="1"/>
  <c r="F138" i="6" s="1"/>
  <c r="H139" i="6" a="1"/>
  <c r="H139" i="6" s="1"/>
  <c r="S140" i="6" a="1"/>
  <c r="S140" i="6" s="1"/>
  <c r="AD141" i="6" a="1"/>
  <c r="AD141" i="6" s="1"/>
  <c r="AN142" i="6" a="1"/>
  <c r="AN142" i="6" s="1"/>
  <c r="L145" i="6" a="1"/>
  <c r="L145" i="6" s="1"/>
  <c r="P146" i="6" a="1"/>
  <c r="P146" i="6" s="1"/>
  <c r="N147" i="6" a="1"/>
  <c r="N147" i="6" s="1"/>
  <c r="M148" i="6" a="1"/>
  <c r="M148" i="6" s="1"/>
  <c r="M149" i="6" a="1"/>
  <c r="M149" i="6" s="1"/>
  <c r="J150" i="6" a="1"/>
  <c r="J150" i="6" s="1"/>
  <c r="J151" i="6" a="1"/>
  <c r="J151" i="6" s="1"/>
  <c r="E154" i="6" a="1"/>
  <c r="E154" i="6" s="1"/>
  <c r="F155" i="6" a="1"/>
  <c r="F155" i="6" s="1"/>
  <c r="G156" i="6" a="1"/>
  <c r="G156" i="6" s="1"/>
  <c r="AU157" i="6" a="1"/>
  <c r="AU157" i="6" s="1"/>
  <c r="AV158" i="6" a="1"/>
  <c r="AV158" i="6" s="1"/>
  <c r="F161" i="6" a="1"/>
  <c r="F161" i="6" s="1"/>
  <c r="M162" i="6" a="1"/>
  <c r="M162" i="6" s="1"/>
  <c r="W163" i="6" a="1"/>
  <c r="W163" i="6" s="1"/>
  <c r="AR165" i="6" a="1"/>
  <c r="AR165" i="6" s="1"/>
  <c r="G167" i="6" a="1"/>
  <c r="G167" i="6" s="1"/>
  <c r="R168" i="6" a="1"/>
  <c r="R168" i="6" s="1"/>
  <c r="AH169" i="6" a="1"/>
  <c r="AH169" i="6" s="1"/>
  <c r="AX170" i="6" a="1"/>
  <c r="AX170" i="6" s="1"/>
  <c r="R172" i="6" a="1"/>
  <c r="R172" i="6" s="1"/>
  <c r="AH173" i="6" a="1"/>
  <c r="AH173" i="6" s="1"/>
  <c r="AX174" i="6" a="1"/>
  <c r="AX174" i="6" s="1"/>
  <c r="R176" i="6" a="1"/>
  <c r="R176" i="6" s="1"/>
  <c r="AH177" i="6" a="1"/>
  <c r="AH177" i="6" s="1"/>
  <c r="AX178" i="6" a="1"/>
  <c r="AX178" i="6" s="1"/>
  <c r="R180" i="6" a="1"/>
  <c r="R180" i="6" s="1"/>
  <c r="AX180" i="6" a="1"/>
  <c r="AX180" i="6" s="1"/>
  <c r="W181" i="6" a="1"/>
  <c r="W181" i="6" s="1"/>
  <c r="AS181" i="6" a="1"/>
  <c r="AS181" i="6" s="1"/>
  <c r="R182" i="6" a="1"/>
  <c r="R182" i="6" s="1"/>
  <c r="AM182" i="6" a="1"/>
  <c r="AM182" i="6" s="1"/>
  <c r="AU182" i="6" a="1"/>
  <c r="AU182" i="6" s="1"/>
  <c r="AY182" i="6" a="1"/>
  <c r="AY182" i="6" s="1"/>
  <c r="G183" i="6" a="1"/>
  <c r="G183" i="6" s="1"/>
  <c r="K183" i="6" a="1"/>
  <c r="K183" i="6" s="1"/>
  <c r="O183" i="6" a="1"/>
  <c r="O183" i="6" s="1"/>
  <c r="S183" i="6" a="1"/>
  <c r="S183" i="6" s="1"/>
  <c r="W183" i="6" a="1"/>
  <c r="W183" i="6" s="1"/>
  <c r="AA183" i="6" a="1"/>
  <c r="AA183" i="6" s="1"/>
  <c r="AE183" i="6" a="1"/>
  <c r="AE183" i="6" s="1"/>
  <c r="AI183" i="6" a="1"/>
  <c r="AI183" i="6" s="1"/>
  <c r="AM183" i="6" a="1"/>
  <c r="AM183" i="6" s="1"/>
  <c r="AQ183" i="6" a="1"/>
  <c r="AQ183" i="6" s="1"/>
  <c r="AU183" i="6" a="1"/>
  <c r="AU183" i="6" s="1"/>
  <c r="AY183" i="6" a="1"/>
  <c r="AY183" i="6" s="1"/>
  <c r="G184" i="6" a="1"/>
  <c r="G184" i="6" s="1"/>
  <c r="K184" i="6" a="1"/>
  <c r="K184" i="6" s="1"/>
  <c r="O184" i="6" a="1"/>
  <c r="O184" i="6" s="1"/>
  <c r="S184" i="6" a="1"/>
  <c r="S184" i="6" s="1"/>
  <c r="W184" i="6" a="1"/>
  <c r="W184" i="6" s="1"/>
  <c r="AA184" i="6" a="1"/>
  <c r="AA184" i="6" s="1"/>
  <c r="AE184" i="6" a="1"/>
  <c r="AE184" i="6" s="1"/>
  <c r="AI184" i="6" a="1"/>
  <c r="AI184" i="6" s="1"/>
  <c r="AM184" i="6" a="1"/>
  <c r="AM184" i="6" s="1"/>
  <c r="AQ184" i="6" a="1"/>
  <c r="AQ184" i="6" s="1"/>
  <c r="AU184" i="6" a="1"/>
  <c r="AU184" i="6" s="1"/>
  <c r="AY184" i="6" a="1"/>
  <c r="AY184" i="6" s="1"/>
  <c r="G185" i="6" a="1"/>
  <c r="G185" i="6" s="1"/>
  <c r="K185" i="6" a="1"/>
  <c r="K185" i="6" s="1"/>
  <c r="O185" i="6" a="1"/>
  <c r="O185" i="6" s="1"/>
  <c r="S185" i="6" a="1"/>
  <c r="S185" i="6" s="1"/>
  <c r="W185" i="6" a="1"/>
  <c r="W185" i="6" s="1"/>
  <c r="AA185" i="6" a="1"/>
  <c r="AA185" i="6" s="1"/>
  <c r="AE185" i="6" a="1"/>
  <c r="AE185" i="6" s="1"/>
  <c r="AI185" i="6" a="1"/>
  <c r="AI185" i="6" s="1"/>
  <c r="AM185" i="6" a="1"/>
  <c r="AM185" i="6" s="1"/>
  <c r="AQ185" i="6" a="1"/>
  <c r="AQ185" i="6" s="1"/>
  <c r="AU185" i="6" a="1"/>
  <c r="AU185" i="6" s="1"/>
  <c r="AY185" i="6" a="1"/>
  <c r="AY185" i="6" s="1"/>
  <c r="G186" i="6" a="1"/>
  <c r="G186" i="6" s="1"/>
  <c r="K186" i="6" a="1"/>
  <c r="K186" i="6" s="1"/>
  <c r="O186" i="6" a="1"/>
  <c r="O186" i="6" s="1"/>
  <c r="S186" i="6" a="1"/>
  <c r="S186" i="6" s="1"/>
  <c r="W186" i="6" a="1"/>
  <c r="W186" i="6" s="1"/>
  <c r="AA186" i="6" a="1"/>
  <c r="AA186" i="6" s="1"/>
  <c r="AE186" i="6" a="1"/>
  <c r="AE186" i="6" s="1"/>
  <c r="AI186" i="6" a="1"/>
  <c r="AI186" i="6" s="1"/>
  <c r="AM186" i="6" a="1"/>
  <c r="AM186" i="6" s="1"/>
  <c r="AQ186" i="6" a="1"/>
  <c r="AQ186" i="6" s="1"/>
  <c r="AU186" i="6" a="1"/>
  <c r="AU186" i="6" s="1"/>
  <c r="AY186" i="6" a="1"/>
  <c r="AY186" i="6" s="1"/>
  <c r="G187" i="6" a="1"/>
  <c r="G187" i="6" s="1"/>
  <c r="K187" i="6" a="1"/>
  <c r="K187" i="6" s="1"/>
  <c r="O187" i="6" a="1"/>
  <c r="O187" i="6" s="1"/>
  <c r="S187" i="6" a="1"/>
  <c r="S187" i="6" s="1"/>
  <c r="AB187" i="6" a="1"/>
  <c r="AB187" i="6" s="1"/>
  <c r="AK187" i="6" a="1"/>
  <c r="AK187" i="6" s="1"/>
  <c r="AP187" i="6" a="1"/>
  <c r="AP187" i="6" s="1"/>
  <c r="AY187" i="6" a="1"/>
  <c r="AY187" i="6" s="1"/>
  <c r="L188" i="6" a="1"/>
  <c r="L188" i="6" s="1"/>
  <c r="U188" i="6" a="1"/>
  <c r="U188" i="6" s="1"/>
  <c r="Z188" i="6" a="1"/>
  <c r="Z188" i="6" s="1"/>
  <c r="AI188" i="6" a="1"/>
  <c r="AI188" i="6" s="1"/>
  <c r="AR188" i="6" a="1"/>
  <c r="AR188" i="6" s="1"/>
  <c r="E189" i="6" a="1"/>
  <c r="E189" i="6" s="1"/>
  <c r="J189" i="6" a="1"/>
  <c r="J189" i="6" s="1"/>
  <c r="S189" i="6" a="1"/>
  <c r="S189" i="6" s="1"/>
  <c r="AB189" i="6" a="1"/>
  <c r="AB189" i="6" s="1"/>
  <c r="AK189" i="6" a="1"/>
  <c r="AK189" i="6" s="1"/>
  <c r="AP189" i="6" a="1"/>
  <c r="AP189" i="6" s="1"/>
  <c r="AY189" i="6" a="1"/>
  <c r="AY189" i="6" s="1"/>
  <c r="L190" i="6" a="1"/>
  <c r="L190" i="6" s="1"/>
  <c r="U190" i="6" a="1"/>
  <c r="U190" i="6" s="1"/>
  <c r="Z190" i="6" a="1"/>
  <c r="Z190" i="6" s="1"/>
  <c r="AI190" i="6" a="1"/>
  <c r="AI190" i="6" s="1"/>
  <c r="AR190" i="6" a="1"/>
  <c r="AR190" i="6" s="1"/>
  <c r="E191" i="6" a="1"/>
  <c r="E191" i="6" s="1"/>
  <c r="J191" i="6" a="1"/>
  <c r="J191" i="6" s="1"/>
  <c r="S191" i="6" a="1"/>
  <c r="S191" i="6" s="1"/>
  <c r="AB191" i="6" a="1"/>
  <c r="AB191" i="6" s="1"/>
  <c r="AK191" i="6" a="1"/>
  <c r="AK191" i="6" s="1"/>
  <c r="AP191" i="6" a="1"/>
  <c r="AP191" i="6" s="1"/>
  <c r="AY191" i="6" a="1"/>
  <c r="AY191" i="6" s="1"/>
  <c r="L192" i="6" a="1"/>
  <c r="L192" i="6" s="1"/>
  <c r="Q192" i="6" a="1"/>
  <c r="Q192" i="6" s="1"/>
  <c r="AB192" i="6" a="1"/>
  <c r="AB192" i="6" s="1"/>
  <c r="AG192" i="6" a="1"/>
  <c r="AG192" i="6" s="1"/>
  <c r="AR192" i="6" a="1"/>
  <c r="AR192" i="6" s="1"/>
  <c r="AW192" i="6" a="1"/>
  <c r="AW192" i="6" s="1"/>
  <c r="L193" i="6" a="1"/>
  <c r="L193" i="6" s="1"/>
  <c r="Q193" i="6" a="1"/>
  <c r="Q193" i="6" s="1"/>
  <c r="AB193" i="6" a="1"/>
  <c r="AB193" i="6" s="1"/>
  <c r="AG193" i="6" a="1"/>
  <c r="AG193" i="6" s="1"/>
  <c r="AR193" i="6" a="1"/>
  <c r="AR193" i="6" s="1"/>
  <c r="AW193" i="6" a="1"/>
  <c r="AW193" i="6" s="1"/>
  <c r="L194" i="6" a="1"/>
  <c r="L194" i="6" s="1"/>
  <c r="Q194" i="6" a="1"/>
  <c r="Q194" i="6" s="1"/>
  <c r="AB194" i="6" a="1"/>
  <c r="AB194" i="6" s="1"/>
  <c r="AG194" i="6" a="1"/>
  <c r="AG194" i="6" s="1"/>
  <c r="AR194" i="6" a="1"/>
  <c r="AR194" i="6" s="1"/>
  <c r="AW194" i="6" a="1"/>
  <c r="AW194" i="6" s="1"/>
  <c r="L195" i="6" a="1"/>
  <c r="L195" i="6" s="1"/>
  <c r="Q195" i="6" a="1"/>
  <c r="Q195" i="6" s="1"/>
  <c r="AB195" i="6" a="1"/>
  <c r="AB195" i="6" s="1"/>
  <c r="AG195" i="6" a="1"/>
  <c r="AG195" i="6" s="1"/>
  <c r="AR195" i="6" a="1"/>
  <c r="AR195" i="6" s="1"/>
  <c r="AW195" i="6" a="1"/>
  <c r="AW195" i="6" s="1"/>
  <c r="L196" i="6" a="1"/>
  <c r="L196" i="6" s="1"/>
  <c r="R196" i="6" a="1"/>
  <c r="R196" i="6" s="1"/>
  <c r="X196" i="6" a="1"/>
  <c r="X196" i="6" s="1"/>
  <c r="AK196" i="6" a="1"/>
  <c r="AK196" i="6" s="1"/>
  <c r="AQ196" i="6" a="1"/>
  <c r="AQ196" i="6" s="1"/>
  <c r="AX196" i="6" a="1"/>
  <c r="AX196" i="6" s="1"/>
  <c r="H197" i="6" a="1"/>
  <c r="H197" i="6" s="1"/>
  <c r="U197" i="6" a="1"/>
  <c r="U197" i="6" s="1"/>
  <c r="AG197" i="6" a="1"/>
  <c r="AG197" i="6" s="1"/>
  <c r="AU197" i="6" a="1"/>
  <c r="AU197" i="6" s="1"/>
  <c r="F198" i="6" a="1"/>
  <c r="F198" i="6" s="1"/>
  <c r="M198" i="6" a="1"/>
  <c r="M198" i="6" s="1"/>
  <c r="T198" i="6" a="1"/>
  <c r="T198" i="6" s="1"/>
  <c r="AA198" i="6" a="1"/>
  <c r="AA198" i="6" s="1"/>
  <c r="AO198" i="6" a="1"/>
  <c r="AO198" i="6" s="1"/>
  <c r="AW198" i="6" a="1"/>
  <c r="AW198" i="6" s="1"/>
  <c r="O199" i="6" a="1"/>
  <c r="O199" i="6" s="1"/>
  <c r="V199" i="6" a="1"/>
  <c r="V199" i="6" s="1"/>
  <c r="AC199" i="6" a="1"/>
  <c r="AC199" i="6" s="1"/>
  <c r="AJ199" i="6" a="1"/>
  <c r="AJ199" i="6" s="1"/>
  <c r="AQ199" i="6" a="1"/>
  <c r="AQ199" i="6" s="1"/>
  <c r="I200" i="6" a="1"/>
  <c r="I200" i="6" s="1"/>
  <c r="Q200" i="6" a="1"/>
  <c r="Q200" i="6" s="1"/>
  <c r="AE200" i="6" a="1"/>
  <c r="AE200" i="6" s="1"/>
  <c r="AL200" i="6" a="1"/>
  <c r="AL200" i="6" s="1"/>
  <c r="AS200" i="6" a="1"/>
  <c r="AS200" i="6" s="1"/>
  <c r="AZ200" i="6" a="1"/>
  <c r="AZ200" i="6" s="1"/>
  <c r="K201" i="6" a="1"/>
  <c r="K201" i="6" s="1"/>
  <c r="Y201" i="6" a="1"/>
  <c r="Y201" i="6" s="1"/>
  <c r="AG201" i="6" a="1"/>
  <c r="AG201" i="6" s="1"/>
  <c r="AU201" i="6" a="1"/>
  <c r="AU201" i="6" s="1"/>
  <c r="F202" i="6" a="1"/>
  <c r="F202" i="6" s="1"/>
  <c r="M202" i="6" a="1"/>
  <c r="M202" i="6" s="1"/>
  <c r="T202" i="6" a="1"/>
  <c r="T202" i="6" s="1"/>
  <c r="AA202" i="6" a="1"/>
  <c r="AA202" i="6" s="1"/>
  <c r="AO202" i="6" a="1"/>
  <c r="AO202" i="6" s="1"/>
  <c r="AW202" i="6" a="1"/>
  <c r="AW202" i="6" s="1"/>
  <c r="O203" i="6" a="1"/>
  <c r="O203" i="6" s="1"/>
  <c r="V203" i="6" a="1"/>
  <c r="V203" i="6" s="1"/>
  <c r="AC203" i="6" a="1"/>
  <c r="AC203" i="6" s="1"/>
  <c r="AJ203" i="6" a="1"/>
  <c r="AJ203" i="6" s="1"/>
  <c r="AQ203" i="6" a="1"/>
  <c r="AQ203" i="6" s="1"/>
  <c r="I204" i="6" a="1"/>
  <c r="I204" i="6" s="1"/>
  <c r="Q204" i="6" a="1"/>
  <c r="Q204" i="6" s="1"/>
  <c r="AE204" i="6" a="1"/>
  <c r="AE204" i="6" s="1"/>
  <c r="AL204" i="6" a="1"/>
  <c r="AL204" i="6" s="1"/>
  <c r="AS204" i="6" a="1"/>
  <c r="AS204" i="6" s="1"/>
  <c r="AZ204" i="6" a="1"/>
  <c r="AZ204" i="6" s="1"/>
  <c r="K205" i="6" a="1"/>
  <c r="K205" i="6" s="1"/>
  <c r="Y205" i="6" a="1"/>
  <c r="Y205" i="6" s="1"/>
  <c r="AG205" i="6" a="1"/>
  <c r="AG205" i="6" s="1"/>
  <c r="AU205" i="6" a="1"/>
  <c r="AU205" i="6" s="1"/>
  <c r="F206" i="6" a="1"/>
  <c r="F206" i="6" s="1"/>
  <c r="M206" i="6" a="1"/>
  <c r="M206" i="6" s="1"/>
  <c r="T206" i="6" a="1"/>
  <c r="T206" i="6" s="1"/>
  <c r="AA206" i="6" a="1"/>
  <c r="AA206" i="6" s="1"/>
  <c r="AO206" i="6" a="1"/>
  <c r="AO206" i="6" s="1"/>
  <c r="AW206" i="6" a="1"/>
  <c r="AW206" i="6" s="1"/>
  <c r="O207" i="6" a="1"/>
  <c r="O207" i="6" s="1"/>
  <c r="V207" i="6" a="1"/>
  <c r="V207" i="6" s="1"/>
  <c r="AC207" i="6" a="1"/>
  <c r="AC207" i="6" s="1"/>
  <c r="AJ207" i="6" a="1"/>
  <c r="AJ207" i="6" s="1"/>
  <c r="AQ207" i="6" a="1"/>
  <c r="AQ207" i="6" s="1"/>
  <c r="I208" i="6" a="1"/>
  <c r="I208" i="6" s="1"/>
  <c r="Q208" i="6" a="1"/>
  <c r="Q208" i="6" s="1"/>
  <c r="AE208" i="6" a="1"/>
  <c r="AE208" i="6" s="1"/>
  <c r="AL208" i="6" a="1"/>
  <c r="AL208" i="6" s="1"/>
  <c r="AS208" i="6" a="1"/>
  <c r="AS208" i="6" s="1"/>
  <c r="AZ208" i="6" a="1"/>
  <c r="AZ208" i="6" s="1"/>
  <c r="K209" i="6" a="1"/>
  <c r="K209" i="6" s="1"/>
  <c r="Y209" i="6" a="1"/>
  <c r="Y209" i="6" s="1"/>
  <c r="AG209" i="6" a="1"/>
  <c r="AG209" i="6" s="1"/>
  <c r="AU209" i="6" a="1"/>
  <c r="AU209" i="6" s="1"/>
  <c r="E210" i="6" a="1"/>
  <c r="E210" i="6" s="1"/>
  <c r="K210" i="6" a="1"/>
  <c r="K210" i="6" s="1"/>
  <c r="Q210" i="6" a="1"/>
  <c r="Q210" i="6" s="1"/>
  <c r="W210" i="6" a="1"/>
  <c r="W210" i="6" s="1"/>
  <c r="AB210" i="6" a="1"/>
  <c r="AB210" i="6" s="1"/>
  <c r="AI210" i="6" a="1"/>
  <c r="AI210" i="6" s="1"/>
  <c r="AN210" i="6" a="1"/>
  <c r="AN210" i="6" s="1"/>
  <c r="AT210" i="6" a="1"/>
  <c r="AT210" i="6" s="1"/>
  <c r="J211" i="6" a="1"/>
  <c r="J211" i="6" s="1"/>
  <c r="O211" i="6" a="1"/>
  <c r="O211" i="6" s="1"/>
  <c r="U211" i="6" a="1"/>
  <c r="U211" i="6" s="1"/>
  <c r="AA211" i="6" a="1"/>
  <c r="AA211" i="6" s="1"/>
  <c r="AG211" i="6" a="1"/>
  <c r="AG211" i="6" s="1"/>
  <c r="AM211" i="6" a="1"/>
  <c r="AM211" i="6" s="1"/>
  <c r="AR211" i="6" a="1"/>
  <c r="AR211" i="6" s="1"/>
  <c r="AY211" i="6" a="1"/>
  <c r="AY211" i="6" s="1"/>
  <c r="H212" i="6" a="1"/>
  <c r="H212" i="6" s="1"/>
  <c r="N212" i="6" a="1"/>
  <c r="N212" i="6" s="1"/>
  <c r="Z212" i="6" a="1"/>
  <c r="Z212" i="6" s="1"/>
  <c r="AE212" i="6" a="1"/>
  <c r="AE212" i="6" s="1"/>
  <c r="AK212" i="6" a="1"/>
  <c r="AK212" i="6" s="1"/>
  <c r="AQ212" i="6" a="1"/>
  <c r="AQ212" i="6" s="1"/>
  <c r="AW212" i="6" a="1"/>
  <c r="AW212" i="6" s="1"/>
  <c r="G213" i="6" a="1"/>
  <c r="G213" i="6" s="1"/>
  <c r="L213" i="6" a="1"/>
  <c r="L213" i="6" s="1"/>
  <c r="S213" i="6" a="1"/>
  <c r="S213" i="6" s="1"/>
  <c r="X213" i="6" a="1"/>
  <c r="X213" i="6" s="1"/>
  <c r="AD213" i="6" a="1"/>
  <c r="AD213" i="6" s="1"/>
  <c r="AP213" i="6" a="1"/>
  <c r="AP213" i="6" s="1"/>
  <c r="AU213" i="6" a="1"/>
  <c r="AU213" i="6" s="1"/>
  <c r="E214" i="6" a="1"/>
  <c r="E214" i="6" s="1"/>
  <c r="K214" i="6" a="1"/>
  <c r="K214" i="6" s="1"/>
  <c r="Q214" i="6" a="1"/>
  <c r="Q214" i="6" s="1"/>
  <c r="W214" i="6" a="1"/>
  <c r="W214" i="6" s="1"/>
  <c r="AB214" i="6" a="1"/>
  <c r="AB214" i="6" s="1"/>
  <c r="AI214" i="6" a="1"/>
  <c r="AI214" i="6" s="1"/>
  <c r="AN214" i="6" a="1"/>
  <c r="AN214" i="6" s="1"/>
  <c r="AT214" i="6" a="1"/>
  <c r="AT214" i="6" s="1"/>
  <c r="H215" i="6" a="1"/>
  <c r="H215" i="6" s="1"/>
  <c r="M215" i="6" a="1"/>
  <c r="M215" i="6" s="1"/>
  <c r="V215" i="6" a="1"/>
  <c r="V215" i="6" s="1"/>
  <c r="AE215" i="6" a="1"/>
  <c r="AE215" i="6" s="1"/>
  <c r="AN215" i="6" a="1"/>
  <c r="AN215" i="6" s="1"/>
  <c r="AS215" i="6" a="1"/>
  <c r="AS215" i="6" s="1"/>
  <c r="F216" i="6" a="1"/>
  <c r="F216" i="6" s="1"/>
  <c r="O216" i="6" a="1"/>
  <c r="O216" i="6" s="1"/>
  <c r="AO122" i="6" a="1"/>
  <c r="AO122" i="6" s="1"/>
  <c r="AC131" i="6" a="1"/>
  <c r="AC131" i="6" s="1"/>
  <c r="S137" i="6" a="1"/>
  <c r="S137" i="6" s="1"/>
  <c r="W139" i="6" a="1"/>
  <c r="W139" i="6" s="1"/>
  <c r="AH140" i="6" a="1"/>
  <c r="AH140" i="6" s="1"/>
  <c r="AR141" i="6" a="1"/>
  <c r="AR141" i="6" s="1"/>
  <c r="R144" i="6" a="1"/>
  <c r="R144" i="6" s="1"/>
  <c r="AA145" i="6" a="1"/>
  <c r="AA145" i="6" s="1"/>
  <c r="AA147" i="6" a="1"/>
  <c r="AA147" i="6" s="1"/>
  <c r="Y149" i="6" a="1"/>
  <c r="Y149" i="6" s="1"/>
  <c r="V150" i="6" a="1"/>
  <c r="V150" i="6" s="1"/>
  <c r="V151" i="6" a="1"/>
  <c r="V151" i="6" s="1"/>
  <c r="Q154" i="6" a="1"/>
  <c r="Q154" i="6" s="1"/>
  <c r="R155" i="6" a="1"/>
  <c r="R155" i="6" s="1"/>
  <c r="K158" i="6" a="1"/>
  <c r="K158" i="6" s="1"/>
  <c r="L159" i="6" a="1"/>
  <c r="L159" i="6" s="1"/>
  <c r="O160" i="6" a="1"/>
  <c r="O160" i="6" s="1"/>
  <c r="AA162" i="6" a="1"/>
  <c r="AA162" i="6" s="1"/>
  <c r="AL163" i="6" a="1"/>
  <c r="AL163" i="6" s="1"/>
  <c r="AW164" i="6" a="1"/>
  <c r="AW164" i="6" s="1"/>
  <c r="K166" i="6" a="1"/>
  <c r="K166" i="6" s="1"/>
  <c r="U167" i="6" a="1"/>
  <c r="U167" i="6" s="1"/>
  <c r="AH168" i="6" a="1"/>
  <c r="AH168" i="6" s="1"/>
  <c r="AX169" i="6" a="1"/>
  <c r="AX169" i="6" s="1"/>
  <c r="R171" i="6" a="1"/>
  <c r="R171" i="6" s="1"/>
  <c r="AH172" i="6" a="1"/>
  <c r="AH172" i="6" s="1"/>
  <c r="AX173" i="6" a="1"/>
  <c r="AX173" i="6" s="1"/>
  <c r="R175" i="6" a="1"/>
  <c r="R175" i="6" s="1"/>
  <c r="AH176" i="6" a="1"/>
  <c r="AH176" i="6" s="1"/>
  <c r="AX177" i="6" a="1"/>
  <c r="AX177" i="6" s="1"/>
  <c r="R179" i="6" a="1"/>
  <c r="R179" i="6" s="1"/>
  <c r="AH180" i="6" a="1"/>
  <c r="AH180" i="6" s="1"/>
  <c r="G181" i="6" a="1"/>
  <c r="G181" i="6" s="1"/>
  <c r="AC181" i="6" a="1"/>
  <c r="AC181" i="6" s="1"/>
  <c r="AX181" i="6" a="1"/>
  <c r="AX181" i="6" s="1"/>
  <c r="W182" i="6" a="1"/>
  <c r="W182" i="6" s="1"/>
  <c r="AR182" i="6" a="1"/>
  <c r="AR182" i="6" s="1"/>
  <c r="AV182" i="6" a="1"/>
  <c r="AV182" i="6" s="1"/>
  <c r="AZ182" i="6" a="1"/>
  <c r="AZ182" i="6" s="1"/>
  <c r="H183" i="6" a="1"/>
  <c r="H183" i="6" s="1"/>
  <c r="L183" i="6" a="1"/>
  <c r="L183" i="6" s="1"/>
  <c r="P183" i="6" a="1"/>
  <c r="P183" i="6" s="1"/>
  <c r="T183" i="6" a="1"/>
  <c r="T183" i="6" s="1"/>
  <c r="X183" i="6" a="1"/>
  <c r="X183" i="6" s="1"/>
  <c r="AB183" i="6" a="1"/>
  <c r="AB183" i="6" s="1"/>
  <c r="AF183" i="6" a="1"/>
  <c r="AF183" i="6" s="1"/>
  <c r="AJ183" i="6" a="1"/>
  <c r="AJ183" i="6" s="1"/>
  <c r="AN183" i="6" a="1"/>
  <c r="AN183" i="6" s="1"/>
  <c r="AR183" i="6" a="1"/>
  <c r="AR183" i="6" s="1"/>
  <c r="AV183" i="6" a="1"/>
  <c r="AV183" i="6" s="1"/>
  <c r="AZ183" i="6" a="1"/>
  <c r="AZ183" i="6" s="1"/>
  <c r="H184" i="6" a="1"/>
  <c r="H184" i="6" s="1"/>
  <c r="L184" i="6" a="1"/>
  <c r="L184" i="6" s="1"/>
  <c r="P184" i="6" a="1"/>
  <c r="P184" i="6" s="1"/>
  <c r="T184" i="6" a="1"/>
  <c r="T184" i="6" s="1"/>
  <c r="X184" i="6" a="1"/>
  <c r="X184" i="6" s="1"/>
  <c r="AB184" i="6" a="1"/>
  <c r="AB184" i="6" s="1"/>
  <c r="AF184" i="6" a="1"/>
  <c r="AF184" i="6" s="1"/>
  <c r="AJ184" i="6" a="1"/>
  <c r="AJ184" i="6" s="1"/>
  <c r="AN184" i="6" a="1"/>
  <c r="AN184" i="6" s="1"/>
  <c r="AR184" i="6" a="1"/>
  <c r="AR184" i="6" s="1"/>
  <c r="AV184" i="6" a="1"/>
  <c r="AV184" i="6" s="1"/>
  <c r="AZ184" i="6" a="1"/>
  <c r="AZ184" i="6" s="1"/>
  <c r="H185" i="6" a="1"/>
  <c r="H185" i="6" s="1"/>
  <c r="L185" i="6" a="1"/>
  <c r="L185" i="6" s="1"/>
  <c r="P185" i="6" a="1"/>
  <c r="P185" i="6" s="1"/>
  <c r="T185" i="6" a="1"/>
  <c r="T185" i="6" s="1"/>
  <c r="X185" i="6" a="1"/>
  <c r="X185" i="6" s="1"/>
  <c r="AB185" i="6" a="1"/>
  <c r="AB185" i="6" s="1"/>
  <c r="AF185" i="6" a="1"/>
  <c r="AF185" i="6" s="1"/>
  <c r="AJ185" i="6" a="1"/>
  <c r="AJ185" i="6" s="1"/>
  <c r="AN185" i="6" a="1"/>
  <c r="AN185" i="6" s="1"/>
  <c r="AR185" i="6" a="1"/>
  <c r="AR185" i="6" s="1"/>
  <c r="AV185" i="6" a="1"/>
  <c r="AV185" i="6" s="1"/>
  <c r="AZ185" i="6" a="1"/>
  <c r="AZ185" i="6" s="1"/>
  <c r="H186" i="6" a="1"/>
  <c r="H186" i="6" s="1"/>
  <c r="L186" i="6" a="1"/>
  <c r="L186" i="6" s="1"/>
  <c r="P186" i="6" a="1"/>
  <c r="P186" i="6" s="1"/>
  <c r="T186" i="6" a="1"/>
  <c r="T186" i="6" s="1"/>
  <c r="X186" i="6" a="1"/>
  <c r="X186" i="6" s="1"/>
  <c r="AB186" i="6" a="1"/>
  <c r="AB186" i="6" s="1"/>
  <c r="AF186" i="6" a="1"/>
  <c r="AF186" i="6" s="1"/>
  <c r="AJ186" i="6" a="1"/>
  <c r="AJ186" i="6" s="1"/>
  <c r="AN186" i="6" a="1"/>
  <c r="AN186" i="6" s="1"/>
  <c r="AR186" i="6" a="1"/>
  <c r="AR186" i="6" s="1"/>
  <c r="AV186" i="6" a="1"/>
  <c r="AV186" i="6" s="1"/>
  <c r="AZ186" i="6" a="1"/>
  <c r="AZ186" i="6" s="1"/>
  <c r="H187" i="6" a="1"/>
  <c r="H187" i="6" s="1"/>
  <c r="L187" i="6" a="1"/>
  <c r="L187" i="6" s="1"/>
  <c r="P187" i="6" a="1"/>
  <c r="P187" i="6" s="1"/>
  <c r="T187" i="6" a="1"/>
  <c r="T187" i="6" s="1"/>
  <c r="AC187" i="6" a="1"/>
  <c r="AC187" i="6" s="1"/>
  <c r="AH187" i="6" a="1"/>
  <c r="AH187" i="6" s="1"/>
  <c r="AQ187" i="6" a="1"/>
  <c r="AQ187" i="6" s="1"/>
  <c r="AZ187" i="6" a="1"/>
  <c r="AZ187" i="6" s="1"/>
  <c r="M188" i="6" a="1"/>
  <c r="M188" i="6" s="1"/>
  <c r="R188" i="6" a="1"/>
  <c r="R188" i="6" s="1"/>
  <c r="AA188" i="6" a="1"/>
  <c r="AA188" i="6" s="1"/>
  <c r="AJ188" i="6" a="1"/>
  <c r="AJ188" i="6" s="1"/>
  <c r="AS188" i="6" a="1"/>
  <c r="AS188" i="6" s="1"/>
  <c r="AX188" i="6" a="1"/>
  <c r="AX188" i="6" s="1"/>
  <c r="K189" i="6" a="1"/>
  <c r="K189" i="6" s="1"/>
  <c r="T189" i="6" a="1"/>
  <c r="T189" i="6" s="1"/>
  <c r="AC189" i="6" a="1"/>
  <c r="AC189" i="6" s="1"/>
  <c r="AH189" i="6" a="1"/>
  <c r="AH189" i="6" s="1"/>
  <c r="AQ189" i="6" a="1"/>
  <c r="AQ189" i="6" s="1"/>
  <c r="AZ189" i="6" a="1"/>
  <c r="AZ189" i="6" s="1"/>
  <c r="M190" i="6" a="1"/>
  <c r="M190" i="6" s="1"/>
  <c r="R190" i="6" a="1"/>
  <c r="R190" i="6" s="1"/>
  <c r="AA190" i="6" a="1"/>
  <c r="AA190" i="6" s="1"/>
  <c r="AJ190" i="6" a="1"/>
  <c r="AJ190" i="6" s="1"/>
  <c r="AS190" i="6" a="1"/>
  <c r="AS190" i="6" s="1"/>
  <c r="AX190" i="6" a="1"/>
  <c r="AX190" i="6" s="1"/>
  <c r="K191" i="6" a="1"/>
  <c r="K191" i="6" s="1"/>
  <c r="T191" i="6" a="1"/>
  <c r="T191" i="6" s="1"/>
  <c r="AC191" i="6" a="1"/>
  <c r="AC191" i="6" s="1"/>
  <c r="AH191" i="6" a="1"/>
  <c r="AH191" i="6" s="1"/>
  <c r="AQ191" i="6" a="1"/>
  <c r="AQ191" i="6" s="1"/>
  <c r="AZ191" i="6" a="1"/>
  <c r="AZ191" i="6" s="1"/>
  <c r="M192" i="6" a="1"/>
  <c r="M192" i="6" s="1"/>
  <c r="X192" i="6" a="1"/>
  <c r="X192" i="6" s="1"/>
  <c r="AC192" i="6" a="1"/>
  <c r="AC192" i="6" s="1"/>
  <c r="AN192" i="6" a="1"/>
  <c r="AN192" i="6" s="1"/>
  <c r="AS192" i="6" a="1"/>
  <c r="AS192" i="6" s="1"/>
  <c r="H193" i="6" a="1"/>
  <c r="H193" i="6" s="1"/>
  <c r="M193" i="6" a="1"/>
  <c r="M193" i="6" s="1"/>
  <c r="X193" i="6" a="1"/>
  <c r="X193" i="6" s="1"/>
  <c r="AC193" i="6" a="1"/>
  <c r="AC193" i="6" s="1"/>
  <c r="AN193" i="6" a="1"/>
  <c r="AN193" i="6" s="1"/>
  <c r="AS193" i="6" a="1"/>
  <c r="AS193" i="6" s="1"/>
  <c r="H194" i="6" a="1"/>
  <c r="H194" i="6" s="1"/>
  <c r="M194" i="6" a="1"/>
  <c r="M194" i="6" s="1"/>
  <c r="X194" i="6" a="1"/>
  <c r="X194" i="6" s="1"/>
  <c r="AC194" i="6" a="1"/>
  <c r="AC194" i="6" s="1"/>
  <c r="AN194" i="6" a="1"/>
  <c r="AN194" i="6" s="1"/>
  <c r="AS194" i="6" a="1"/>
  <c r="AS194" i="6" s="1"/>
  <c r="H195" i="6" a="1"/>
  <c r="H195" i="6" s="1"/>
  <c r="M195" i="6" a="1"/>
  <c r="M195" i="6" s="1"/>
  <c r="X195" i="6" a="1"/>
  <c r="X195" i="6" s="1"/>
  <c r="AC195" i="6" a="1"/>
  <c r="AC195" i="6" s="1"/>
  <c r="AN195" i="6" a="1"/>
  <c r="AN195" i="6" s="1"/>
  <c r="AS195" i="6" a="1"/>
  <c r="AS195" i="6" s="1"/>
  <c r="H196" i="6" a="1"/>
  <c r="H196" i="6" s="1"/>
  <c r="M196" i="6" a="1"/>
  <c r="M196" i="6" s="1"/>
  <c r="S196" i="6" a="1"/>
  <c r="S196" i="6" s="1"/>
  <c r="Z196" i="6" a="1"/>
  <c r="Z196" i="6" s="1"/>
  <c r="AF196" i="6" a="1"/>
  <c r="AF196" i="6" s="1"/>
  <c r="AS196" i="6" a="1"/>
  <c r="AS196" i="6" s="1"/>
  <c r="AY196" i="6" a="1"/>
  <c r="AY196" i="6" s="1"/>
  <c r="J197" i="6" a="1"/>
  <c r="J197" i="6" s="1"/>
  <c r="P197" i="6" a="1"/>
  <c r="P197" i="6" s="1"/>
  <c r="AB197" i="6" a="1"/>
  <c r="AB197" i="6" s="1"/>
  <c r="AO197" i="6" a="1"/>
  <c r="AO197" i="6" s="1"/>
  <c r="AW197" i="6" a="1"/>
  <c r="AW197" i="6" s="1"/>
  <c r="O198" i="6" a="1"/>
  <c r="O198" i="6" s="1"/>
  <c r="V198" i="6" a="1"/>
  <c r="V198" i="6" s="1"/>
  <c r="AC198" i="6" a="1"/>
  <c r="AC198" i="6" s="1"/>
  <c r="AJ198" i="6" a="1"/>
  <c r="AJ198" i="6" s="1"/>
  <c r="AQ198" i="6" a="1"/>
  <c r="AQ198" i="6" s="1"/>
  <c r="I199" i="6" a="1"/>
  <c r="I199" i="6" s="1"/>
  <c r="Q199" i="6" a="1"/>
  <c r="Q199" i="6" s="1"/>
  <c r="AE199" i="6" a="1"/>
  <c r="AE199" i="6" s="1"/>
  <c r="AL199" i="6" a="1"/>
  <c r="AL199" i="6" s="1"/>
  <c r="AS199" i="6" a="1"/>
  <c r="AS199" i="6" s="1"/>
  <c r="AZ199" i="6" a="1"/>
  <c r="AZ199" i="6" s="1"/>
  <c r="K200" i="6" a="1"/>
  <c r="K200" i="6" s="1"/>
  <c r="Y200" i="6" a="1"/>
  <c r="Y200" i="6" s="1"/>
  <c r="AG200" i="6" a="1"/>
  <c r="AG200" i="6" s="1"/>
  <c r="AU200" i="6" a="1"/>
  <c r="AU200" i="6" s="1"/>
  <c r="F201" i="6" a="1"/>
  <c r="F201" i="6" s="1"/>
  <c r="M201" i="6" a="1"/>
  <c r="M201" i="6" s="1"/>
  <c r="T201" i="6" a="1"/>
  <c r="T201" i="6" s="1"/>
  <c r="AA201" i="6" a="1"/>
  <c r="AA201" i="6" s="1"/>
  <c r="AO201" i="6" a="1"/>
  <c r="AO201" i="6" s="1"/>
  <c r="AW201" i="6" a="1"/>
  <c r="AW201" i="6" s="1"/>
  <c r="O202" i="6" a="1"/>
  <c r="O202" i="6" s="1"/>
  <c r="V202" i="6" a="1"/>
  <c r="V202" i="6" s="1"/>
  <c r="AC202" i="6" a="1"/>
  <c r="AC202" i="6" s="1"/>
  <c r="AJ202" i="6" a="1"/>
  <c r="AJ202" i="6" s="1"/>
  <c r="AQ202" i="6" a="1"/>
  <c r="AQ202" i="6" s="1"/>
  <c r="I203" i="6" a="1"/>
  <c r="I203" i="6" s="1"/>
  <c r="Q203" i="6" a="1"/>
  <c r="Q203" i="6" s="1"/>
  <c r="AE203" i="6" a="1"/>
  <c r="AE203" i="6" s="1"/>
  <c r="AL203" i="6" a="1"/>
  <c r="AL203" i="6" s="1"/>
  <c r="AS203" i="6" a="1"/>
  <c r="AS203" i="6" s="1"/>
  <c r="AZ203" i="6" a="1"/>
  <c r="AZ203" i="6" s="1"/>
  <c r="K204" i="6" a="1"/>
  <c r="K204" i="6" s="1"/>
  <c r="Y204" i="6" a="1"/>
  <c r="Y204" i="6" s="1"/>
  <c r="AG204" i="6" a="1"/>
  <c r="AG204" i="6" s="1"/>
  <c r="AU204" i="6" a="1"/>
  <c r="AU204" i="6" s="1"/>
  <c r="F205" i="6" a="1"/>
  <c r="F205" i="6" s="1"/>
  <c r="M205" i="6" a="1"/>
  <c r="M205" i="6" s="1"/>
  <c r="T205" i="6" a="1"/>
  <c r="T205" i="6" s="1"/>
  <c r="AA205" i="6" a="1"/>
  <c r="AA205" i="6" s="1"/>
  <c r="AO205" i="6" a="1"/>
  <c r="AO205" i="6" s="1"/>
  <c r="AW205" i="6" a="1"/>
  <c r="AW205" i="6" s="1"/>
  <c r="O206" i="6" a="1"/>
  <c r="O206" i="6" s="1"/>
  <c r="V206" i="6" a="1"/>
  <c r="V206" i="6" s="1"/>
  <c r="AC206" i="6" a="1"/>
  <c r="AC206" i="6" s="1"/>
  <c r="AJ206" i="6" a="1"/>
  <c r="AJ206" i="6" s="1"/>
  <c r="AQ206" i="6" a="1"/>
  <c r="AQ206" i="6" s="1"/>
  <c r="I207" i="6" a="1"/>
  <c r="I207" i="6" s="1"/>
  <c r="Q207" i="6" a="1"/>
  <c r="Q207" i="6" s="1"/>
  <c r="AE207" i="6" a="1"/>
  <c r="AE207" i="6" s="1"/>
  <c r="AL207" i="6" a="1"/>
  <c r="AL207" i="6" s="1"/>
  <c r="AS207" i="6" a="1"/>
  <c r="AS207" i="6" s="1"/>
  <c r="AZ207" i="6" a="1"/>
  <c r="AZ207" i="6" s="1"/>
  <c r="K208" i="6" a="1"/>
  <c r="K208" i="6" s="1"/>
  <c r="Y208" i="6" a="1"/>
  <c r="Y208" i="6" s="1"/>
  <c r="AG208" i="6" a="1"/>
  <c r="AG208" i="6" s="1"/>
  <c r="AU208" i="6" a="1"/>
  <c r="AU208" i="6" s="1"/>
  <c r="F209" i="6" a="1"/>
  <c r="F209" i="6" s="1"/>
  <c r="M209" i="6" a="1"/>
  <c r="M209" i="6" s="1"/>
  <c r="T209" i="6" a="1"/>
  <c r="T209" i="6" s="1"/>
  <c r="AA209" i="6" a="1"/>
  <c r="AA209" i="6" s="1"/>
  <c r="AO209" i="6" a="1"/>
  <c r="AO209" i="6" s="1"/>
  <c r="AW209" i="6" a="1"/>
  <c r="AW209" i="6" s="1"/>
  <c r="AC210" i="6" a="1"/>
  <c r="AC210" i="6" s="1"/>
  <c r="AJ210" i="6" a="1"/>
  <c r="AJ210" i="6" s="1"/>
  <c r="AP210" i="6" a="1"/>
  <c r="AP210" i="6" s="1"/>
  <c r="E211" i="6" a="1"/>
  <c r="E211" i="6" s="1"/>
  <c r="K211" i="6" a="1"/>
  <c r="K211" i="6" s="1"/>
  <c r="Q211" i="6" a="1"/>
  <c r="Q211" i="6" s="1"/>
  <c r="AS211" i="6" a="1"/>
  <c r="AS211" i="6" s="1"/>
  <c r="AZ211" i="6" a="1"/>
  <c r="AZ211" i="6" s="1"/>
  <c r="J212" i="6" a="1"/>
  <c r="J212" i="6" s="1"/>
  <c r="U212" i="6" a="1"/>
  <c r="U212" i="6" s="1"/>
  <c r="AA212" i="6" a="1"/>
  <c r="AA212" i="6" s="1"/>
  <c r="AG212" i="6" a="1"/>
  <c r="AG212" i="6" s="1"/>
  <c r="M213" i="6" a="1"/>
  <c r="M213" i="6" s="1"/>
  <c r="T213" i="6" a="1"/>
  <c r="T213" i="6" s="1"/>
  <c r="Z213" i="6" a="1"/>
  <c r="Z213" i="6" s="1"/>
  <c r="AK213" i="6" a="1"/>
  <c r="AK213" i="6" s="1"/>
  <c r="AQ213" i="6" a="1"/>
  <c r="AQ213" i="6" s="1"/>
  <c r="AW213" i="6" a="1"/>
  <c r="AW213" i="6" s="1"/>
  <c r="AC214" i="6" a="1"/>
  <c r="AC214" i="6" s="1"/>
  <c r="AJ214" i="6" a="1"/>
  <c r="AJ214" i="6" s="1"/>
  <c r="AP214" i="6" a="1"/>
  <c r="AP214" i="6" s="1"/>
  <c r="E215" i="6" a="1"/>
  <c r="E215" i="6" s="1"/>
  <c r="N215" i="6" a="1"/>
  <c r="N215" i="6" s="1"/>
  <c r="W215" i="6" a="1"/>
  <c r="W215" i="6" s="1"/>
  <c r="AF215" i="6" a="1"/>
  <c r="AF215" i="6" s="1"/>
  <c r="AK215" i="6" a="1"/>
  <c r="AK215" i="6" s="1"/>
  <c r="AT215" i="6" a="1"/>
  <c r="AT215" i="6" s="1"/>
  <c r="G216" i="6" a="1"/>
  <c r="G216" i="6" s="1"/>
  <c r="P216" i="6" a="1"/>
  <c r="P216" i="6" s="1"/>
  <c r="U216" i="6" a="1"/>
  <c r="U216" i="6" s="1"/>
  <c r="AD216" i="6" a="1"/>
  <c r="AD216" i="6" s="1"/>
  <c r="AM216" i="6" a="1"/>
  <c r="AM216" i="6" s="1"/>
  <c r="AN121" i="6" a="1"/>
  <c r="AN121" i="6" s="1"/>
  <c r="J144" i="6" a="1"/>
  <c r="J144" i="6" s="1"/>
  <c r="N152" i="6" a="1"/>
  <c r="N152" i="6" s="1"/>
  <c r="I160" i="6" a="1"/>
  <c r="I160" i="6" s="1"/>
  <c r="AP169" i="6" a="1"/>
  <c r="AP169" i="6" s="1"/>
  <c r="Z180" i="6" a="1"/>
  <c r="Z180" i="6" s="1"/>
  <c r="AE188" i="6" a="1"/>
  <c r="AE188" i="6" s="1"/>
  <c r="H190" i="6" a="1"/>
  <c r="H190" i="6" s="1"/>
  <c r="AG191" i="6" a="1"/>
  <c r="AG191" i="6" s="1"/>
  <c r="W192" i="6" a="1"/>
  <c r="W192" i="6" s="1"/>
  <c r="R193" i="6" a="1"/>
  <c r="R193" i="6" s="1"/>
  <c r="G195" i="6" a="1"/>
  <c r="G195" i="6" s="1"/>
  <c r="AX195" i="6" a="1"/>
  <c r="AX195" i="6" s="1"/>
  <c r="G198" i="6" a="1"/>
  <c r="G198" i="6" s="1"/>
  <c r="P199" i="6" a="1"/>
  <c r="P199" i="6" s="1"/>
  <c r="X200" i="6" a="1"/>
  <c r="X200" i="6" s="1"/>
  <c r="AH201" i="6" a="1"/>
  <c r="AH201" i="6" s="1"/>
  <c r="AL202" i="6" a="1"/>
  <c r="AL202" i="6" s="1"/>
  <c r="AU203" i="6" a="1"/>
  <c r="AU203" i="6" s="1"/>
  <c r="AA204" i="6" a="1"/>
  <c r="AA204" i="6" s="1"/>
  <c r="Z205" i="6" a="1"/>
  <c r="Z205" i="6" s="1"/>
  <c r="AS205" i="6" a="1"/>
  <c r="AS205" i="6" s="1"/>
  <c r="Q206" i="6" a="1"/>
  <c r="Q206" i="6" s="1"/>
  <c r="AI206" i="6" a="1"/>
  <c r="AI206" i="6" s="1"/>
  <c r="F207" i="6" a="1"/>
  <c r="F207" i="6" s="1"/>
  <c r="Y207" i="6" a="1"/>
  <c r="Y207" i="6" s="1"/>
  <c r="AR207" i="6" a="1"/>
  <c r="AR207" i="6" s="1"/>
  <c r="O208" i="6" a="1"/>
  <c r="O208" i="6" s="1"/>
  <c r="E209" i="6" a="1"/>
  <c r="E209" i="6" s="1"/>
  <c r="AQ209" i="6" a="1"/>
  <c r="AQ209" i="6" s="1"/>
  <c r="L210" i="6" a="1"/>
  <c r="L210" i="6" s="1"/>
  <c r="AA210" i="6" a="1"/>
  <c r="AA210" i="6" s="1"/>
  <c r="AQ210" i="6" a="1"/>
  <c r="AQ210" i="6" s="1"/>
  <c r="Z211" i="6" a="1"/>
  <c r="Z211" i="6" s="1"/>
  <c r="AP211" i="6" a="1"/>
  <c r="AP211" i="6" s="1"/>
  <c r="I212" i="6" a="1"/>
  <c r="I212" i="6" s="1"/>
  <c r="AN212" i="6" a="1"/>
  <c r="AN212" i="6" s="1"/>
  <c r="H213" i="6" a="1"/>
  <c r="H213" i="6" s="1"/>
  <c r="AM213" i="6" a="1"/>
  <c r="AM213" i="6" s="1"/>
  <c r="F214" i="6" a="1"/>
  <c r="F214" i="6" s="1"/>
  <c r="U214" i="6" a="1"/>
  <c r="U214" i="6" s="1"/>
  <c r="AS214" i="6" a="1"/>
  <c r="AS214" i="6" s="1"/>
  <c r="F215" i="6" a="1"/>
  <c r="F215" i="6" s="1"/>
  <c r="U215" i="6" a="1"/>
  <c r="U215" i="6" s="1"/>
  <c r="AB215" i="6" a="1"/>
  <c r="AB215" i="6" s="1"/>
  <c r="AI215" i="6" a="1"/>
  <c r="AI215" i="6" s="1"/>
  <c r="AX215" i="6" a="1"/>
  <c r="AX215" i="6" s="1"/>
  <c r="Q216" i="6" a="1"/>
  <c r="Q216" i="6" s="1"/>
  <c r="AT216" i="6" a="1"/>
  <c r="AT216" i="6" s="1"/>
  <c r="G217" i="6" a="1"/>
  <c r="G217" i="6" s="1"/>
  <c r="P217" i="6" a="1"/>
  <c r="P217" i="6" s="1"/>
  <c r="U217" i="6" a="1"/>
  <c r="U217" i="6" s="1"/>
  <c r="AD217" i="6" a="1"/>
  <c r="AD217" i="6" s="1"/>
  <c r="AM217" i="6" a="1"/>
  <c r="AM217" i="6" s="1"/>
  <c r="AV217" i="6" a="1"/>
  <c r="AV217" i="6" s="1"/>
  <c r="E218" i="6" a="1"/>
  <c r="E218" i="6" s="1"/>
  <c r="N218" i="6" a="1"/>
  <c r="N218" i="6" s="1"/>
  <c r="W218" i="6" a="1"/>
  <c r="W218" i="6" s="1"/>
  <c r="AF218" i="6" a="1"/>
  <c r="AF218" i="6" s="1"/>
  <c r="AK218" i="6" a="1"/>
  <c r="AK218" i="6" s="1"/>
  <c r="AT218" i="6" a="1"/>
  <c r="AT218" i="6" s="1"/>
  <c r="G219" i="6" a="1"/>
  <c r="G219" i="6" s="1"/>
  <c r="P219" i="6" a="1"/>
  <c r="P219" i="6" s="1"/>
  <c r="U219" i="6" a="1"/>
  <c r="U219" i="6" s="1"/>
  <c r="AD219" i="6" a="1"/>
  <c r="AD219" i="6" s="1"/>
  <c r="AM219" i="6" a="1"/>
  <c r="AM219" i="6" s="1"/>
  <c r="AW219" i="6" a="1"/>
  <c r="AW219" i="6" s="1"/>
  <c r="F220" i="6" a="1"/>
  <c r="F220" i="6" s="1"/>
  <c r="Q220" i="6" a="1"/>
  <c r="Q220" i="6" s="1"/>
  <c r="V220" i="6" a="1"/>
  <c r="V220" i="6" s="1"/>
  <c r="AG220" i="6" a="1"/>
  <c r="AG220" i="6" s="1"/>
  <c r="AL220" i="6" a="1"/>
  <c r="AL220" i="6" s="1"/>
  <c r="AW220" i="6" a="1"/>
  <c r="AW220" i="6" s="1"/>
  <c r="F221" i="6" a="1"/>
  <c r="F221" i="6" s="1"/>
  <c r="Q221" i="6" a="1"/>
  <c r="Q221" i="6" s="1"/>
  <c r="V221" i="6" a="1"/>
  <c r="V221" i="6" s="1"/>
  <c r="AG221" i="6" a="1"/>
  <c r="AG221" i="6" s="1"/>
  <c r="AL221" i="6" a="1"/>
  <c r="AL221" i="6" s="1"/>
  <c r="AR221" i="6" a="1"/>
  <c r="AR221" i="6" s="1"/>
  <c r="AY221" i="6" a="1"/>
  <c r="AY221" i="6" s="1"/>
  <c r="I222" i="6" a="1"/>
  <c r="I222" i="6" s="1"/>
  <c r="V222" i="6" a="1"/>
  <c r="V222" i="6" s="1"/>
  <c r="AB222" i="6" a="1"/>
  <c r="AB222" i="6" s="1"/>
  <c r="AI222" i="6" a="1"/>
  <c r="AI222" i="6" s="1"/>
  <c r="AP222" i="6" a="1"/>
  <c r="AP222" i="6" s="1"/>
  <c r="AW222" i="6" a="1"/>
  <c r="AW222" i="6" s="1"/>
  <c r="I223" i="6" a="1"/>
  <c r="I223" i="6" s="1"/>
  <c r="P223" i="6" a="1"/>
  <c r="P223" i="6" s="1"/>
  <c r="W223" i="6" a="1"/>
  <c r="W223" i="6" s="1"/>
  <c r="AD223" i="6" a="1"/>
  <c r="AD223" i="6" s="1"/>
  <c r="AL223" i="6" a="1"/>
  <c r="AL223" i="6" s="1"/>
  <c r="AS223" i="6" a="1"/>
  <c r="AS223" i="6" s="1"/>
  <c r="AZ223" i="6" a="1"/>
  <c r="AZ223" i="6" s="1"/>
  <c r="S224" i="6" a="1"/>
  <c r="S224" i="6" s="1"/>
  <c r="AA224" i="6" a="1"/>
  <c r="AA224" i="6" s="1"/>
  <c r="AH224" i="6" a="1"/>
  <c r="AH224" i="6" s="1"/>
  <c r="AO224" i="6" a="1"/>
  <c r="AO224" i="6" s="1"/>
  <c r="AV224" i="6" a="1"/>
  <c r="AV224" i="6" s="1"/>
  <c r="H225" i="6" a="1"/>
  <c r="H225" i="6" s="1"/>
  <c r="O225" i="6" a="1"/>
  <c r="O225" i="6" s="1"/>
  <c r="V225" i="6" a="1"/>
  <c r="V225" i="6" s="1"/>
  <c r="AC225" i="6" a="1"/>
  <c r="AC225" i="6" s="1"/>
  <c r="AK225" i="6" a="1"/>
  <c r="AK225" i="6" s="1"/>
  <c r="AR225" i="6" a="1"/>
  <c r="AR225" i="6" s="1"/>
  <c r="K226" i="6" a="1"/>
  <c r="K226" i="6" s="1"/>
  <c r="R226" i="6" a="1"/>
  <c r="R226" i="6" s="1"/>
  <c r="Z226" i="6" a="1"/>
  <c r="Z226" i="6" s="1"/>
  <c r="AG226" i="6" a="1"/>
  <c r="AG226" i="6" s="1"/>
  <c r="AN226" i="6" a="1"/>
  <c r="AN226" i="6" s="1"/>
  <c r="AU226" i="6" a="1"/>
  <c r="AU226" i="6" s="1"/>
  <c r="G227" i="6" a="1"/>
  <c r="G227" i="6" s="1"/>
  <c r="N227" i="6" a="1"/>
  <c r="N227" i="6" s="1"/>
  <c r="U227" i="6" a="1"/>
  <c r="U227" i="6" s="1"/>
  <c r="AB227" i="6" a="1"/>
  <c r="AB227" i="6" s="1"/>
  <c r="AJ227" i="6" a="1"/>
  <c r="AJ227" i="6" s="1"/>
  <c r="AY227" i="6" a="1"/>
  <c r="AY227" i="6" s="1"/>
  <c r="J228" i="6" a="1"/>
  <c r="J228" i="6" s="1"/>
  <c r="Q228" i="6" a="1"/>
  <c r="Q228" i="6" s="1"/>
  <c r="Y228" i="6" a="1"/>
  <c r="Y228" i="6" s="1"/>
  <c r="AF228" i="6" a="1"/>
  <c r="AF228" i="6" s="1"/>
  <c r="AM228" i="6" a="1"/>
  <c r="AM228" i="6" s="1"/>
  <c r="AT228" i="6" a="1"/>
  <c r="AT228" i="6" s="1"/>
  <c r="F229" i="6" a="1"/>
  <c r="F229" i="6" s="1"/>
  <c r="M229" i="6" a="1"/>
  <c r="M229" i="6" s="1"/>
  <c r="T229" i="6" a="1"/>
  <c r="T229" i="6" s="1"/>
  <c r="AI229" i="6" a="1"/>
  <c r="AI229" i="6" s="1"/>
  <c r="AQ229" i="6" a="1"/>
  <c r="AQ229" i="6" s="1"/>
  <c r="AX229" i="6" a="1"/>
  <c r="AX229" i="6" s="1"/>
  <c r="I230" i="6" a="1"/>
  <c r="I230" i="6" s="1"/>
  <c r="P230" i="6" a="1"/>
  <c r="P230" i="6" s="1"/>
  <c r="X230" i="6" a="1"/>
  <c r="X230" i="6" s="1"/>
  <c r="AE230" i="6" a="1"/>
  <c r="AE230" i="6" s="1"/>
  <c r="AL230" i="6" a="1"/>
  <c r="AL230" i="6" s="1"/>
  <c r="AS230" i="6" a="1"/>
  <c r="AS230" i="6" s="1"/>
  <c r="K231" i="6" a="1"/>
  <c r="K231" i="6" s="1"/>
  <c r="Q231" i="6" a="1"/>
  <c r="Q231" i="6" s="1"/>
  <c r="X231" i="6" a="1"/>
  <c r="X231" i="6" s="1"/>
  <c r="AE231" i="6" a="1"/>
  <c r="AE231" i="6" s="1"/>
  <c r="AK231" i="6" a="1"/>
  <c r="AK231" i="6" s="1"/>
  <c r="AR231" i="6" a="1"/>
  <c r="AR231" i="6" s="1"/>
  <c r="AY231" i="6" a="1"/>
  <c r="AY231" i="6" s="1"/>
  <c r="J232" i="6" a="1"/>
  <c r="J232" i="6" s="1"/>
  <c r="P232" i="6" a="1"/>
  <c r="P232" i="6" s="1"/>
  <c r="W232" i="6" a="1"/>
  <c r="W232" i="6" s="1"/>
  <c r="AD232" i="6" a="1"/>
  <c r="AD232" i="6" s="1"/>
  <c r="AJ232" i="6" a="1"/>
  <c r="AJ232" i="6" s="1"/>
  <c r="AX232" i="6" a="1"/>
  <c r="AX232" i="6" s="1"/>
  <c r="I233" i="6" a="1"/>
  <c r="I233" i="6" s="1"/>
  <c r="U233" i="6" a="1"/>
  <c r="U233" i="6" s="1"/>
  <c r="AN233" i="6" a="1"/>
  <c r="AN233" i="6" s="1"/>
  <c r="AU233" i="6" a="1"/>
  <c r="AU233" i="6" s="1"/>
  <c r="E234" i="6" a="1"/>
  <c r="E234" i="6" s="1"/>
  <c r="R234" i="6" a="1"/>
  <c r="R234" i="6" s="1"/>
  <c r="X234" i="6" a="1"/>
  <c r="X234" i="6" s="1"/>
  <c r="AJ234" i="6" a="1"/>
  <c r="AJ234" i="6" s="1"/>
  <c r="AQ234" i="6" a="1"/>
  <c r="AQ234" i="6" s="1"/>
  <c r="F235" i="6" a="1"/>
  <c r="F235" i="6" s="1"/>
  <c r="M235" i="6" a="1"/>
  <c r="M235" i="6" s="1"/>
  <c r="Y235" i="6" a="1"/>
  <c r="Y235" i="6" s="1"/>
  <c r="AE235" i="6" a="1"/>
  <c r="AE235" i="6" s="1"/>
  <c r="AR235" i="6" a="1"/>
  <c r="AR235" i="6" s="1"/>
  <c r="AW235" i="6" a="1"/>
  <c r="AW235" i="6" s="1"/>
  <c r="G236" i="6" a="1"/>
  <c r="G236" i="6" s="1"/>
  <c r="N236" i="6" a="1"/>
  <c r="N236" i="6" s="1"/>
  <c r="S236" i="6" a="1"/>
  <c r="S236" i="6" s="1"/>
  <c r="Z236" i="6" a="1"/>
  <c r="Z236" i="6" s="1"/>
  <c r="AF236" i="6" a="1"/>
  <c r="AF236" i="6" s="1"/>
  <c r="AK236" i="6" a="1"/>
  <c r="AK236" i="6" s="1"/>
  <c r="AX236" i="6" a="1"/>
  <c r="AX236" i="6" s="1"/>
  <c r="H237" i="6" a="1"/>
  <c r="H237" i="6" s="1"/>
  <c r="T237" i="6" a="1"/>
  <c r="T237" i="6" s="1"/>
  <c r="AA237" i="6" a="1"/>
  <c r="AA237" i="6" s="1"/>
  <c r="AL237" i="6" a="1"/>
  <c r="AL237" i="6" s="1"/>
  <c r="AS237" i="6" a="1"/>
  <c r="AS237" i="6" s="1"/>
  <c r="I238" i="6" a="1"/>
  <c r="I238" i="6" s="1"/>
  <c r="O238" i="6" a="1"/>
  <c r="O238" i="6" s="1"/>
  <c r="AB238" i="6" a="1"/>
  <c r="AB238" i="6" s="1"/>
  <c r="AG238" i="6" a="1"/>
  <c r="AG238" i="6" s="1"/>
  <c r="AM238" i="6" a="1"/>
  <c r="AM238" i="6" s="1"/>
  <c r="AT238" i="6" a="1"/>
  <c r="AT238" i="6" s="1"/>
  <c r="AY238" i="6" a="1"/>
  <c r="AY238" i="6" s="1"/>
  <c r="J239" i="6" a="1"/>
  <c r="J239" i="6" s="1"/>
  <c r="P239" i="6" a="1"/>
  <c r="P239" i="6" s="1"/>
  <c r="U239" i="6" a="1"/>
  <c r="U239" i="6" s="1"/>
  <c r="AH239" i="6" a="1"/>
  <c r="AH239" i="6" s="1"/>
  <c r="AN239" i="6" a="1"/>
  <c r="AN239" i="6" s="1"/>
  <c r="AZ239" i="6" a="1"/>
  <c r="AZ239" i="6" s="1"/>
  <c r="K240" i="6" a="1"/>
  <c r="K240" i="6" s="1"/>
  <c r="V240" i="6" a="1"/>
  <c r="V240" i="6" s="1"/>
  <c r="AC240" i="6" a="1"/>
  <c r="AC240" i="6" s="1"/>
  <c r="AO240" i="6" a="1"/>
  <c r="AO240" i="6" s="1"/>
  <c r="AU240" i="6" a="1"/>
  <c r="AU240" i="6" s="1"/>
  <c r="L241" i="6" a="1"/>
  <c r="L241" i="6" s="1"/>
  <c r="Q241" i="6" a="1"/>
  <c r="Q241" i="6" s="1"/>
  <c r="W241" i="6" a="1"/>
  <c r="W241" i="6" s="1"/>
  <c r="AD241" i="6" a="1"/>
  <c r="AD241" i="6" s="1"/>
  <c r="AI241" i="6" a="1"/>
  <c r="AI241" i="6" s="1"/>
  <c r="AP241" i="6" a="1"/>
  <c r="AP241" i="6" s="1"/>
  <c r="AV241" i="6" a="1"/>
  <c r="AV241" i="6" s="1"/>
  <c r="E242" i="6" a="1"/>
  <c r="E242" i="6" s="1"/>
  <c r="R242" i="6" a="1"/>
  <c r="R242" i="6" s="1"/>
  <c r="X242" i="6" a="1"/>
  <c r="X242" i="6" s="1"/>
  <c r="AJ242" i="6" a="1"/>
  <c r="AJ242" i="6" s="1"/>
  <c r="AQ242" i="6" a="1"/>
  <c r="AQ242" i="6" s="1"/>
  <c r="F243" i="6" a="1"/>
  <c r="F243" i="6" s="1"/>
  <c r="M243" i="6" a="1"/>
  <c r="M243" i="6" s="1"/>
  <c r="Y243" i="6" a="1"/>
  <c r="Y243" i="6" s="1"/>
  <c r="AE243" i="6" a="1"/>
  <c r="AE243" i="6" s="1"/>
  <c r="AR243" i="6" a="1"/>
  <c r="AR243" i="6" s="1"/>
  <c r="AW243" i="6" a="1"/>
  <c r="AW243" i="6" s="1"/>
  <c r="G244" i="6" a="1"/>
  <c r="G244" i="6" s="1"/>
  <c r="N244" i="6" a="1"/>
  <c r="N244" i="6" s="1"/>
  <c r="S244" i="6" a="1"/>
  <c r="S244" i="6" s="1"/>
  <c r="Z244" i="6" a="1"/>
  <c r="Z244" i="6" s="1"/>
  <c r="AF244" i="6" a="1"/>
  <c r="AF244" i="6" s="1"/>
  <c r="AK244" i="6" a="1"/>
  <c r="AK244" i="6" s="1"/>
  <c r="AX244" i="6" a="1"/>
  <c r="AX244" i="6" s="1"/>
  <c r="H245" i="6" a="1"/>
  <c r="H245" i="6" s="1"/>
  <c r="T245" i="6" a="1"/>
  <c r="T245" i="6" s="1"/>
  <c r="AA245" i="6" a="1"/>
  <c r="AA245" i="6" s="1"/>
  <c r="AL245" i="6" a="1"/>
  <c r="AL245" i="6" s="1"/>
  <c r="AS245" i="6" a="1"/>
  <c r="AS245" i="6" s="1"/>
  <c r="I246" i="6" a="1"/>
  <c r="I246" i="6" s="1"/>
  <c r="O246" i="6" a="1"/>
  <c r="O246" i="6" s="1"/>
  <c r="T246" i="6" a="1"/>
  <c r="T246" i="6" s="1"/>
  <c r="Z246" i="6" a="1"/>
  <c r="Z246" i="6" s="1"/>
  <c r="AE246" i="6" a="1"/>
  <c r="AE246" i="6" s="1"/>
  <c r="AJ246" i="6" a="1"/>
  <c r="AJ246" i="6" s="1"/>
  <c r="AP246" i="6" a="1"/>
  <c r="AP246" i="6" s="1"/>
  <c r="AU246" i="6" a="1"/>
  <c r="AU246" i="6" s="1"/>
  <c r="AZ246" i="6" a="1"/>
  <c r="AZ246" i="6" s="1"/>
  <c r="J247" i="6" a="1"/>
  <c r="J247" i="6" s="1"/>
  <c r="O247" i="6" a="1"/>
  <c r="O247" i="6" s="1"/>
  <c r="T247" i="6" a="1"/>
  <c r="T247" i="6" s="1"/>
  <c r="Z247" i="6" a="1"/>
  <c r="Z247" i="6" s="1"/>
  <c r="AE247" i="6" a="1"/>
  <c r="AE247" i="6" s="1"/>
  <c r="AK247" i="6" a="1"/>
  <c r="AK247" i="6" s="1"/>
  <c r="F248" i="6" a="1"/>
  <c r="F248" i="6" s="1"/>
  <c r="K248" i="6" a="1"/>
  <c r="K248" i="6" s="1"/>
  <c r="P248" i="6" a="1"/>
  <c r="P248" i="6" s="1"/>
  <c r="AG248" i="6" a="1"/>
  <c r="AG248" i="6" s="1"/>
  <c r="AM248" i="6" a="1"/>
  <c r="AM248" i="6" s="1"/>
  <c r="AR248" i="6" a="1"/>
  <c r="AR248" i="6" s="1"/>
  <c r="AX248" i="6" a="1"/>
  <c r="AX248" i="6" s="1"/>
  <c r="M249" i="6" a="1"/>
  <c r="M249" i="6" s="1"/>
  <c r="S249" i="6" a="1"/>
  <c r="S249" i="6" s="1"/>
  <c r="X249" i="6" a="1"/>
  <c r="X249" i="6" s="1"/>
  <c r="AD249" i="6" a="1"/>
  <c r="AD249" i="6" s="1"/>
  <c r="AO249" i="6" a="1"/>
  <c r="AO249" i="6" s="1"/>
  <c r="AZ249" i="6" a="1"/>
  <c r="AZ249" i="6" s="1"/>
  <c r="J250" i="6" a="1"/>
  <c r="J250" i="6" s="1"/>
  <c r="O250" i="6" a="1"/>
  <c r="O250" i="6" s="1"/>
  <c r="U250" i="6" a="1"/>
  <c r="U250" i="6" s="1"/>
  <c r="U130" i="6" a="1"/>
  <c r="U130" i="6" s="1"/>
  <c r="S145" i="6" a="1"/>
  <c r="S145" i="6" s="1"/>
  <c r="K153" i="6" a="1"/>
  <c r="K153" i="6" s="1"/>
  <c r="L161" i="6" a="1"/>
  <c r="L161" i="6" s="1"/>
  <c r="J171" i="6" a="1"/>
  <c r="J171" i="6" s="1"/>
  <c r="E181" i="6" a="1"/>
  <c r="E181" i="6" s="1"/>
  <c r="AU187" i="6" a="1"/>
  <c r="AU187" i="6" s="1"/>
  <c r="X189" i="6" a="1"/>
  <c r="X189" i="6" s="1"/>
  <c r="AW190" i="6" a="1"/>
  <c r="AW190" i="6" s="1"/>
  <c r="AL191" i="6" a="1"/>
  <c r="AL191" i="6" s="1"/>
  <c r="W193" i="6" a="1"/>
  <c r="W193" i="6" s="1"/>
  <c r="R194" i="6" a="1"/>
  <c r="R194" i="6" s="1"/>
  <c r="G196" i="6" a="1"/>
  <c r="G196" i="6" s="1"/>
  <c r="I197" i="6" a="1"/>
  <c r="I197" i="6" s="1"/>
  <c r="N198" i="6" a="1"/>
  <c r="N198" i="6" s="1"/>
  <c r="W199" i="6" a="1"/>
  <c r="W199" i="6" s="1"/>
  <c r="AF200" i="6" a="1"/>
  <c r="AF200" i="6" s="1"/>
  <c r="AN201" i="6" a="1"/>
  <c r="AN201" i="6" s="1"/>
  <c r="AP202" i="6" a="1"/>
  <c r="AP202" i="6" s="1"/>
  <c r="W203" i="6" a="1"/>
  <c r="W203" i="6" s="1"/>
  <c r="AY203" i="6" a="1"/>
  <c r="AY203" i="6" s="1"/>
  <c r="AF204" i="6" a="1"/>
  <c r="AF204" i="6" s="1"/>
  <c r="I205" i="6" a="1"/>
  <c r="I205" i="6" s="1"/>
  <c r="AC205" i="6" a="1"/>
  <c r="AC205" i="6" s="1"/>
  <c r="AV205" i="6" a="1"/>
  <c r="AV205" i="6" s="1"/>
  <c r="AL206" i="6" a="1"/>
  <c r="AL206" i="6" s="1"/>
  <c r="H207" i="6" a="1"/>
  <c r="H207" i="6" s="1"/>
  <c r="AA207" i="6" a="1"/>
  <c r="AA207" i="6" s="1"/>
  <c r="AU207" i="6" a="1"/>
  <c r="AU207" i="6" s="1"/>
  <c r="R208" i="6" a="1"/>
  <c r="R208" i="6" s="1"/>
  <c r="AJ208" i="6" a="1"/>
  <c r="AJ208" i="6" s="1"/>
  <c r="Z209" i="6" a="1"/>
  <c r="Z209" i="6" s="1"/>
  <c r="AS209" i="6" a="1"/>
  <c r="AS209" i="6" s="1"/>
  <c r="N210" i="6" a="1"/>
  <c r="N210" i="6" s="1"/>
  <c r="L211" i="6" a="1"/>
  <c r="L211" i="6" s="1"/>
  <c r="AB211" i="6" a="1"/>
  <c r="AB211" i="6" s="1"/>
  <c r="AQ211" i="6" a="1"/>
  <c r="AQ211" i="6" s="1"/>
  <c r="K212" i="6" a="1"/>
  <c r="K212" i="6" s="1"/>
  <c r="AP212" i="6" a="1"/>
  <c r="AP212" i="6" s="1"/>
  <c r="J213" i="6" a="1"/>
  <c r="J213" i="6" s="1"/>
  <c r="Y213" i="6" a="1"/>
  <c r="Y213" i="6" s="1"/>
  <c r="H214" i="6" a="1"/>
  <c r="H214" i="6" s="1"/>
  <c r="X214" i="6" a="1"/>
  <c r="X214" i="6" s="1"/>
  <c r="AK214" i="6" a="1"/>
  <c r="AK214" i="6" s="1"/>
  <c r="AU214" i="6" a="1"/>
  <c r="AU214" i="6" s="1"/>
  <c r="G215" i="6" a="1"/>
  <c r="G215" i="6" s="1"/>
  <c r="AC215" i="6" a="1"/>
  <c r="AC215" i="6" s="1"/>
  <c r="AJ215" i="6" a="1"/>
  <c r="AJ215" i="6" s="1"/>
  <c r="AY215" i="6" a="1"/>
  <c r="AY215" i="6" s="1"/>
  <c r="J216" i="6" a="1"/>
  <c r="J216" i="6" s="1"/>
  <c r="X216" i="6" a="1"/>
  <c r="X216" i="6" s="1"/>
  <c r="AK216" i="6" a="1"/>
  <c r="AK216" i="6" s="1"/>
  <c r="AP216" i="6" a="1"/>
  <c r="AP216" i="6" s="1"/>
  <c r="AY216" i="6" a="1"/>
  <c r="AY216" i="6" s="1"/>
  <c r="L217" i="6" a="1"/>
  <c r="L217" i="6" s="1"/>
  <c r="Q217" i="6" a="1"/>
  <c r="Q217" i="6" s="1"/>
  <c r="Z217" i="6" a="1"/>
  <c r="Z217" i="6" s="1"/>
  <c r="AI217" i="6" a="1"/>
  <c r="AI217" i="6" s="1"/>
  <c r="AR217" i="6" a="1"/>
  <c r="AR217" i="6" s="1"/>
  <c r="AW217" i="6" a="1"/>
  <c r="AW217" i="6" s="1"/>
  <c r="J218" i="6" a="1"/>
  <c r="J218" i="6" s="1"/>
  <c r="S218" i="6" a="1"/>
  <c r="S218" i="6" s="1"/>
  <c r="AB218" i="6" a="1"/>
  <c r="AB218" i="6" s="1"/>
  <c r="AG218" i="6" a="1"/>
  <c r="AG218" i="6" s="1"/>
  <c r="AP218" i="6" a="1"/>
  <c r="AP218" i="6" s="1"/>
  <c r="AY218" i="6" a="1"/>
  <c r="AY218" i="6" s="1"/>
  <c r="L219" i="6" a="1"/>
  <c r="L219" i="6" s="1"/>
  <c r="Q219" i="6" a="1"/>
  <c r="Q219" i="6" s="1"/>
  <c r="Z219" i="6" a="1"/>
  <c r="Z219" i="6" s="1"/>
  <c r="AI219" i="6" a="1"/>
  <c r="AI219" i="6" s="1"/>
  <c r="AR219" i="6" a="1"/>
  <c r="AR219" i="6" s="1"/>
  <c r="G220" i="6" a="1"/>
  <c r="G220" i="6" s="1"/>
  <c r="L220" i="6" a="1"/>
  <c r="L220" i="6" s="1"/>
  <c r="W220" i="6" a="1"/>
  <c r="W220" i="6" s="1"/>
  <c r="AB220" i="6" a="1"/>
  <c r="AB220" i="6" s="1"/>
  <c r="AM220" i="6" a="1"/>
  <c r="AM220" i="6" s="1"/>
  <c r="AR220" i="6" a="1"/>
  <c r="AR220" i="6" s="1"/>
  <c r="G221" i="6" a="1"/>
  <c r="G221" i="6" s="1"/>
  <c r="L221" i="6" a="1"/>
  <c r="L221" i="6" s="1"/>
  <c r="W221" i="6" a="1"/>
  <c r="W221" i="6" s="1"/>
  <c r="AB221" i="6" a="1"/>
  <c r="AB221" i="6" s="1"/>
  <c r="AM221" i="6" a="1"/>
  <c r="AM221" i="6" s="1"/>
  <c r="AS221" i="6" a="1"/>
  <c r="AS221" i="6" s="1"/>
  <c r="J222" i="6" a="1"/>
  <c r="J222" i="6" s="1"/>
  <c r="P222" i="6" a="1"/>
  <c r="P222" i="6" s="1"/>
  <c r="W222" i="6" a="1"/>
  <c r="W222" i="6" s="1"/>
  <c r="AC222" i="6" a="1"/>
  <c r="AC222" i="6" s="1"/>
  <c r="AQ222" i="6" a="1"/>
  <c r="AQ222" i="6" s="1"/>
  <c r="AX222" i="6" a="1"/>
  <c r="AX222" i="6" s="1"/>
  <c r="J223" i="6" a="1"/>
  <c r="J223" i="6" s="1"/>
  <c r="Q223" i="6" a="1"/>
  <c r="Q223" i="6" s="1"/>
  <c r="X223" i="6" a="1"/>
  <c r="X223" i="6" s="1"/>
  <c r="AE223" i="6" a="1"/>
  <c r="AE223" i="6" s="1"/>
  <c r="AM223" i="6" a="1"/>
  <c r="AM223" i="6" s="1"/>
  <c r="AT223" i="6" a="1"/>
  <c r="AT223" i="6" s="1"/>
  <c r="E224" i="6" a="1"/>
  <c r="E224" i="6" s="1"/>
  <c r="L224" i="6" a="1"/>
  <c r="L224" i="6" s="1"/>
  <c r="T224" i="6" a="1"/>
  <c r="T224" i="6" s="1"/>
  <c r="AI224" i="6" a="1"/>
  <c r="AI224" i="6" s="1"/>
  <c r="AP224" i="6" a="1"/>
  <c r="AP224" i="6" s="1"/>
  <c r="AW224" i="6" a="1"/>
  <c r="AW224" i="6" s="1"/>
  <c r="I225" i="6" a="1"/>
  <c r="I225" i="6" s="1"/>
  <c r="P225" i="6" a="1"/>
  <c r="P225" i="6" s="1"/>
  <c r="W225" i="6" a="1"/>
  <c r="W225" i="6" s="1"/>
  <c r="AD225" i="6" a="1"/>
  <c r="AD225" i="6" s="1"/>
  <c r="AL225" i="6" a="1"/>
  <c r="AL225" i="6" s="1"/>
  <c r="AS225" i="6" a="1"/>
  <c r="AS225" i="6" s="1"/>
  <c r="AZ225" i="6" a="1"/>
  <c r="AZ225" i="6" s="1"/>
  <c r="S226" i="6" a="1"/>
  <c r="S226" i="6" s="1"/>
  <c r="AA226" i="6" a="1"/>
  <c r="AA226" i="6" s="1"/>
  <c r="AH226" i="6" a="1"/>
  <c r="AH226" i="6" s="1"/>
  <c r="AO226" i="6" a="1"/>
  <c r="AO226" i="6" s="1"/>
  <c r="AV226" i="6" a="1"/>
  <c r="AV226" i="6" s="1"/>
  <c r="H227" i="6" a="1"/>
  <c r="H227" i="6" s="1"/>
  <c r="O227" i="6" a="1"/>
  <c r="O227" i="6" s="1"/>
  <c r="V227" i="6" a="1"/>
  <c r="V227" i="6" s="1"/>
  <c r="AC227" i="6" a="1"/>
  <c r="AC227" i="6" s="1"/>
  <c r="AK227" i="6" a="1"/>
  <c r="AK227" i="6" s="1"/>
  <c r="AR227" i="6" a="1"/>
  <c r="AR227" i="6" s="1"/>
  <c r="K228" i="6" a="1"/>
  <c r="K228" i="6" s="1"/>
  <c r="R228" i="6" a="1"/>
  <c r="R228" i="6" s="1"/>
  <c r="Z228" i="6" a="1"/>
  <c r="Z228" i="6" s="1"/>
  <c r="AG228" i="6" a="1"/>
  <c r="AG228" i="6" s="1"/>
  <c r="AN228" i="6" a="1"/>
  <c r="AN228" i="6" s="1"/>
  <c r="AU228" i="6" a="1"/>
  <c r="AU228" i="6" s="1"/>
  <c r="G229" i="6" a="1"/>
  <c r="G229" i="6" s="1"/>
  <c r="N229" i="6" a="1"/>
  <c r="N229" i="6" s="1"/>
  <c r="U229" i="6" a="1"/>
  <c r="U229" i="6" s="1"/>
  <c r="AB229" i="6" a="1"/>
  <c r="AB229" i="6" s="1"/>
  <c r="AJ229" i="6" a="1"/>
  <c r="AJ229" i="6" s="1"/>
  <c r="AY229" i="6" a="1"/>
  <c r="AY229" i="6" s="1"/>
  <c r="J230" i="6" a="1"/>
  <c r="J230" i="6" s="1"/>
  <c r="Q230" i="6" a="1"/>
  <c r="Q230" i="6" s="1"/>
  <c r="Y230" i="6" a="1"/>
  <c r="Y230" i="6" s="1"/>
  <c r="AF230" i="6" a="1"/>
  <c r="AF230" i="6" s="1"/>
  <c r="AM230" i="6" a="1"/>
  <c r="AM230" i="6" s="1"/>
  <c r="AT230" i="6" a="1"/>
  <c r="AT230" i="6" s="1"/>
  <c r="AZ230" i="6" a="1"/>
  <c r="AZ230" i="6" s="1"/>
  <c r="R231" i="6" a="1"/>
  <c r="R231" i="6" s="1"/>
  <c r="Y231" i="6" a="1"/>
  <c r="Y231" i="6" s="1"/>
  <c r="AL231" i="6" a="1"/>
  <c r="AL231" i="6" s="1"/>
  <c r="AS231" i="6" a="1"/>
  <c r="AS231" i="6" s="1"/>
  <c r="K232" i="6" a="1"/>
  <c r="K232" i="6" s="1"/>
  <c r="Q232" i="6" a="1"/>
  <c r="Q232" i="6" s="1"/>
  <c r="X232" i="6" a="1"/>
  <c r="X232" i="6" s="1"/>
  <c r="AE232" i="6" a="1"/>
  <c r="AE232" i="6" s="1"/>
  <c r="AK232" i="6" a="1"/>
  <c r="AK232" i="6" s="1"/>
  <c r="AR232" i="6" a="1"/>
  <c r="AR232" i="6" s="1"/>
  <c r="AY232" i="6" a="1"/>
  <c r="AY232" i="6" s="1"/>
  <c r="J233" i="6" a="1"/>
  <c r="J233" i="6" s="1"/>
  <c r="P233" i="6" a="1"/>
  <c r="P233" i="6" s="1"/>
  <c r="V233" i="6" a="1"/>
  <c r="V233" i="6" s="1"/>
  <c r="AB233" i="6" a="1"/>
  <c r="AB233" i="6" s="1"/>
  <c r="AH233" i="6" a="1"/>
  <c r="AH233" i="6" s="1"/>
  <c r="AO233" i="6" a="1"/>
  <c r="AO233" i="6" s="1"/>
  <c r="AV233" i="6" a="1"/>
  <c r="AV233" i="6" s="1"/>
  <c r="F234" i="6" a="1"/>
  <c r="F234" i="6" s="1"/>
  <c r="M234" i="6" a="1"/>
  <c r="M234" i="6" s="1"/>
  <c r="Y234" i="6" a="1"/>
  <c r="Y234" i="6" s="1"/>
  <c r="AE234" i="6" a="1"/>
  <c r="AE234" i="6" s="1"/>
  <c r="AR234" i="6" a="1"/>
  <c r="AR234" i="6" s="1"/>
  <c r="AW234" i="6" a="1"/>
  <c r="AW234" i="6" s="1"/>
  <c r="G235" i="6" a="1"/>
  <c r="G235" i="6" s="1"/>
  <c r="N235" i="6" a="1"/>
  <c r="N235" i="6" s="1"/>
  <c r="S235" i="6" a="1"/>
  <c r="S235" i="6" s="1"/>
  <c r="Z235" i="6" a="1"/>
  <c r="Z235" i="6" s="1"/>
  <c r="AF235" i="6" a="1"/>
  <c r="AF235" i="6" s="1"/>
  <c r="AK235" i="6" a="1"/>
  <c r="AK235" i="6" s="1"/>
  <c r="AX235" i="6" a="1"/>
  <c r="AX235" i="6" s="1"/>
  <c r="H236" i="6" a="1"/>
  <c r="H236" i="6" s="1"/>
  <c r="T236" i="6" a="1"/>
  <c r="T236" i="6" s="1"/>
  <c r="AA236" i="6" a="1"/>
  <c r="AA236" i="6" s="1"/>
  <c r="AL236" i="6" a="1"/>
  <c r="AL236" i="6" s="1"/>
  <c r="AS236" i="6" a="1"/>
  <c r="AS236" i="6" s="1"/>
  <c r="I237" i="6" a="1"/>
  <c r="I237" i="6" s="1"/>
  <c r="O237" i="6" a="1"/>
  <c r="O237" i="6" s="1"/>
  <c r="AB237" i="6" a="1"/>
  <c r="AB237" i="6" s="1"/>
  <c r="AG237" i="6" a="1"/>
  <c r="AG237" i="6" s="1"/>
  <c r="AM237" i="6" a="1"/>
  <c r="AM237" i="6" s="1"/>
  <c r="AT237" i="6" a="1"/>
  <c r="AT237" i="6" s="1"/>
  <c r="AY237" i="6" a="1"/>
  <c r="AY237" i="6" s="1"/>
  <c r="J238" i="6" a="1"/>
  <c r="J238" i="6" s="1"/>
  <c r="P238" i="6" a="1"/>
  <c r="P238" i="6" s="1"/>
  <c r="U238" i="6" a="1"/>
  <c r="U238" i="6" s="1"/>
  <c r="AH238" i="6" a="1"/>
  <c r="AH238" i="6" s="1"/>
  <c r="AN238" i="6" a="1"/>
  <c r="AN238" i="6" s="1"/>
  <c r="AZ238" i="6" a="1"/>
  <c r="AZ238" i="6" s="1"/>
  <c r="K239" i="6" a="1"/>
  <c r="K239" i="6" s="1"/>
  <c r="V239" i="6" a="1"/>
  <c r="V239" i="6" s="1"/>
  <c r="AC239" i="6" a="1"/>
  <c r="AC239" i="6" s="1"/>
  <c r="AO239" i="6" a="1"/>
  <c r="AO239" i="6" s="1"/>
  <c r="AU239" i="6" a="1"/>
  <c r="AU239" i="6" s="1"/>
  <c r="L240" i="6" a="1"/>
  <c r="L240" i="6" s="1"/>
  <c r="Q240" i="6" a="1"/>
  <c r="Q240" i="6" s="1"/>
  <c r="W240" i="6" a="1"/>
  <c r="W240" i="6" s="1"/>
  <c r="AD240" i="6" a="1"/>
  <c r="AD240" i="6" s="1"/>
  <c r="AI240" i="6" a="1"/>
  <c r="AI240" i="6" s="1"/>
  <c r="AP240" i="6" a="1"/>
  <c r="AP240" i="6" s="1"/>
  <c r="AV240" i="6" a="1"/>
  <c r="AV240" i="6" s="1"/>
  <c r="E241" i="6" a="1"/>
  <c r="E241" i="6" s="1"/>
  <c r="R241" i="6" a="1"/>
  <c r="R241" i="6" s="1"/>
  <c r="X241" i="6" a="1"/>
  <c r="X241" i="6" s="1"/>
  <c r="AJ241" i="6" a="1"/>
  <c r="AJ241" i="6" s="1"/>
  <c r="AQ241" i="6" a="1"/>
  <c r="AQ241" i="6" s="1"/>
  <c r="F242" i="6" a="1"/>
  <c r="F242" i="6" s="1"/>
  <c r="M242" i="6" a="1"/>
  <c r="M242" i="6" s="1"/>
  <c r="Y242" i="6" a="1"/>
  <c r="Y242" i="6" s="1"/>
  <c r="AE242" i="6" a="1"/>
  <c r="AE242" i="6" s="1"/>
  <c r="AR242" i="6" a="1"/>
  <c r="AR242" i="6" s="1"/>
  <c r="AW242" i="6" a="1"/>
  <c r="AW242" i="6" s="1"/>
  <c r="G243" i="6" a="1"/>
  <c r="G243" i="6" s="1"/>
  <c r="N243" i="6" a="1"/>
  <c r="N243" i="6" s="1"/>
  <c r="S243" i="6" a="1"/>
  <c r="S243" i="6" s="1"/>
  <c r="Z243" i="6" a="1"/>
  <c r="Z243" i="6" s="1"/>
  <c r="AF243" i="6" a="1"/>
  <c r="AF243" i="6" s="1"/>
  <c r="AK243" i="6" a="1"/>
  <c r="AK243" i="6" s="1"/>
  <c r="AX243" i="6" a="1"/>
  <c r="AX243" i="6" s="1"/>
  <c r="H244" i="6" a="1"/>
  <c r="H244" i="6" s="1"/>
  <c r="T244" i="6" a="1"/>
  <c r="T244" i="6" s="1"/>
  <c r="AA244" i="6" a="1"/>
  <c r="AA244" i="6" s="1"/>
  <c r="AL244" i="6" a="1"/>
  <c r="AL244" i="6" s="1"/>
  <c r="AS244" i="6" a="1"/>
  <c r="AS244" i="6" s="1"/>
  <c r="I245" i="6" a="1"/>
  <c r="I245" i="6" s="1"/>
  <c r="O245" i="6" a="1"/>
  <c r="O245" i="6" s="1"/>
  <c r="AB245" i="6" a="1"/>
  <c r="AB245" i="6" s="1"/>
  <c r="AG245" i="6" a="1"/>
  <c r="AG245" i="6" s="1"/>
  <c r="AM245" i="6" a="1"/>
  <c r="AM245" i="6" s="1"/>
  <c r="AT245" i="6" a="1"/>
  <c r="AT245" i="6" s="1"/>
  <c r="AY245" i="6" a="1"/>
  <c r="AY245" i="6" s="1"/>
  <c r="J246" i="6" a="1"/>
  <c r="J246" i="6" s="1"/>
  <c r="P246" i="6" a="1"/>
  <c r="P246" i="6" s="1"/>
  <c r="U246" i="6" a="1"/>
  <c r="U246" i="6" s="1"/>
  <c r="L154" i="6" a="1"/>
  <c r="L154" i="6" s="1"/>
  <c r="T162" i="6" a="1"/>
  <c r="T162" i="6" s="1"/>
  <c r="Z172" i="6" a="1"/>
  <c r="Z172" i="6" s="1"/>
  <c r="Z181" i="6" a="1"/>
  <c r="Z181" i="6" s="1"/>
  <c r="AN188" i="6" a="1"/>
  <c r="AN188" i="6" s="1"/>
  <c r="Q190" i="6" a="1"/>
  <c r="Q190" i="6" s="1"/>
  <c r="F191" i="6" a="1"/>
  <c r="F191" i="6" s="1"/>
  <c r="AH192" i="6" a="1"/>
  <c r="AH192" i="6" s="1"/>
  <c r="W194" i="6" a="1"/>
  <c r="W194" i="6" s="1"/>
  <c r="R195" i="6" a="1"/>
  <c r="R195" i="6" s="1"/>
  <c r="O197" i="6" a="1"/>
  <c r="O197" i="6" s="1"/>
  <c r="U198" i="6" a="1"/>
  <c r="U198" i="6" s="1"/>
  <c r="AD199" i="6" a="1"/>
  <c r="AD199" i="6" s="1"/>
  <c r="AM200" i="6" a="1"/>
  <c r="AM200" i="6" s="1"/>
  <c r="AV201" i="6" a="1"/>
  <c r="AV201" i="6" s="1"/>
  <c r="AS202" i="6" a="1"/>
  <c r="AS202" i="6" s="1"/>
  <c r="Y203" i="6" a="1"/>
  <c r="Y203" i="6" s="1"/>
  <c r="F204" i="6" a="1"/>
  <c r="F204" i="6" s="1"/>
  <c r="L205" i="6" a="1"/>
  <c r="L205" i="6" s="1"/>
  <c r="AE205" i="6" a="1"/>
  <c r="AE205" i="6" s="1"/>
  <c r="U206" i="6" a="1"/>
  <c r="U206" i="6" s="1"/>
  <c r="K207" i="6" a="1"/>
  <c r="K207" i="6" s="1"/>
  <c r="AD207" i="6" a="1"/>
  <c r="AD207" i="6" s="1"/>
  <c r="AW207" i="6" a="1"/>
  <c r="AW207" i="6" s="1"/>
  <c r="T208" i="6" a="1"/>
  <c r="T208" i="6" s="1"/>
  <c r="AM208" i="6" a="1"/>
  <c r="AM208" i="6" s="1"/>
  <c r="I209" i="6" a="1"/>
  <c r="I209" i="6" s="1"/>
  <c r="AC209" i="6" a="1"/>
  <c r="AC209" i="6" s="1"/>
  <c r="AV209" i="6" a="1"/>
  <c r="AV209" i="6" s="1"/>
  <c r="AE210" i="6" a="1"/>
  <c r="AE210" i="6" s="1"/>
  <c r="AU210" i="6" a="1"/>
  <c r="AU210" i="6" s="1"/>
  <c r="M211" i="6" a="1"/>
  <c r="M211" i="6" s="1"/>
  <c r="AD211" i="6" a="1"/>
  <c r="AD211" i="6" s="1"/>
  <c r="AB212" i="6" a="1"/>
  <c r="AB212" i="6" s="1"/>
  <c r="AR212" i="6" a="1"/>
  <c r="AR212" i="6" s="1"/>
  <c r="K213" i="6" a="1"/>
  <c r="K213" i="6" s="1"/>
  <c r="AA213" i="6" a="1"/>
  <c r="AA213" i="6" s="1"/>
  <c r="J214" i="6" a="1"/>
  <c r="J214" i="6" s="1"/>
  <c r="Z214" i="6" a="1"/>
  <c r="Z214" i="6" s="1"/>
  <c r="AV214" i="6" a="1"/>
  <c r="AV214" i="6" s="1"/>
  <c r="O215" i="6" a="1"/>
  <c r="O215" i="6" s="1"/>
  <c r="AD215" i="6" a="1"/>
  <c r="AD215" i="6" s="1"/>
  <c r="AR215" i="6" a="1"/>
  <c r="AR215" i="6" s="1"/>
  <c r="K216" i="6" a="1"/>
  <c r="K216" i="6" s="1"/>
  <c r="Y216" i="6" a="1"/>
  <c r="Y216" i="6" s="1"/>
  <c r="AE216" i="6" a="1"/>
  <c r="AE216" i="6" s="1"/>
  <c r="AU216" i="6" a="1"/>
  <c r="AU216" i="6" s="1"/>
  <c r="H217" i="6" a="1"/>
  <c r="H217" i="6" s="1"/>
  <c r="M217" i="6" a="1"/>
  <c r="M217" i="6" s="1"/>
  <c r="V217" i="6" a="1"/>
  <c r="V217" i="6" s="1"/>
  <c r="AE217" i="6" a="1"/>
  <c r="AE217" i="6" s="1"/>
  <c r="AN217" i="6" a="1"/>
  <c r="AN217" i="6" s="1"/>
  <c r="AS217" i="6" a="1"/>
  <c r="AS217" i="6" s="1"/>
  <c r="F218" i="6" a="1"/>
  <c r="F218" i="6" s="1"/>
  <c r="O218" i="6" a="1"/>
  <c r="O218" i="6" s="1"/>
  <c r="X218" i="6" a="1"/>
  <c r="X218" i="6" s="1"/>
  <c r="AC218" i="6" a="1"/>
  <c r="AC218" i="6" s="1"/>
  <c r="AL218" i="6" a="1"/>
  <c r="AL218" i="6" s="1"/>
  <c r="AU218" i="6" a="1"/>
  <c r="AU218" i="6" s="1"/>
  <c r="H219" i="6" a="1"/>
  <c r="H219" i="6" s="1"/>
  <c r="M219" i="6" a="1"/>
  <c r="M219" i="6" s="1"/>
  <c r="V219" i="6" a="1"/>
  <c r="V219" i="6" s="1"/>
  <c r="AE219" i="6" a="1"/>
  <c r="AE219" i="6" s="1"/>
  <c r="AN219" i="6" a="1"/>
  <c r="AN219" i="6" s="1"/>
  <c r="AS219" i="6" a="1"/>
  <c r="AS219" i="6" s="1"/>
  <c r="AX219" i="6" a="1"/>
  <c r="AX219" i="6" s="1"/>
  <c r="M220" i="6" a="1"/>
  <c r="M220" i="6" s="1"/>
  <c r="R220" i="6" a="1"/>
  <c r="R220" i="6" s="1"/>
  <c r="AC220" i="6" a="1"/>
  <c r="AC220" i="6" s="1"/>
  <c r="AH220" i="6" a="1"/>
  <c r="AH220" i="6" s="1"/>
  <c r="AS220" i="6" a="1"/>
  <c r="AS220" i="6" s="1"/>
  <c r="AX220" i="6" a="1"/>
  <c r="AX220" i="6" s="1"/>
  <c r="M221" i="6" a="1"/>
  <c r="M221" i="6" s="1"/>
  <c r="R221" i="6" a="1"/>
  <c r="R221" i="6" s="1"/>
  <c r="AC221" i="6" a="1"/>
  <c r="AC221" i="6" s="1"/>
  <c r="AH221" i="6" a="1"/>
  <c r="AH221" i="6" s="1"/>
  <c r="AT221" i="6" a="1"/>
  <c r="AT221" i="6" s="1"/>
  <c r="AZ221" i="6" a="1"/>
  <c r="AZ221" i="6" s="1"/>
  <c r="K222" i="6" a="1"/>
  <c r="K222" i="6" s="1"/>
  <c r="Q222" i="6" a="1"/>
  <c r="Q222" i="6" s="1"/>
  <c r="AD222" i="6" a="1"/>
  <c r="AD222" i="6" s="1"/>
  <c r="AJ222" i="6" a="1"/>
  <c r="AJ222" i="6" s="1"/>
  <c r="AY222" i="6" a="1"/>
  <c r="AY222" i="6" s="1"/>
  <c r="K223" i="6" a="1"/>
  <c r="K223" i="6" s="1"/>
  <c r="R223" i="6" a="1"/>
  <c r="R223" i="6" s="1"/>
  <c r="Y223" i="6" a="1"/>
  <c r="Y223" i="6" s="1"/>
  <c r="AF223" i="6" a="1"/>
  <c r="AF223" i="6" s="1"/>
  <c r="AN223" i="6" a="1"/>
  <c r="AN223" i="6" s="1"/>
  <c r="AU223" i="6" a="1"/>
  <c r="AU223" i="6" s="1"/>
  <c r="F224" i="6" a="1"/>
  <c r="F224" i="6" s="1"/>
  <c r="M224" i="6" a="1"/>
  <c r="M224" i="6" s="1"/>
  <c r="U224" i="6" a="1"/>
  <c r="U224" i="6" s="1"/>
  <c r="AB224" i="6" a="1"/>
  <c r="AB224" i="6" s="1"/>
  <c r="AQ224" i="6" a="1"/>
  <c r="AQ224" i="6" s="1"/>
  <c r="AX224" i="6" a="1"/>
  <c r="AX224" i="6" s="1"/>
  <c r="J225" i="6" a="1"/>
  <c r="J225" i="6" s="1"/>
  <c r="Q225" i="6" a="1"/>
  <c r="Q225" i="6" s="1"/>
  <c r="X225" i="6" a="1"/>
  <c r="X225" i="6" s="1"/>
  <c r="AE225" i="6" a="1"/>
  <c r="AE225" i="6" s="1"/>
  <c r="AM225" i="6" a="1"/>
  <c r="AM225" i="6" s="1"/>
  <c r="AT225" i="6" a="1"/>
  <c r="AT225" i="6" s="1"/>
  <c r="E226" i="6" a="1"/>
  <c r="E226" i="6" s="1"/>
  <c r="L226" i="6" a="1"/>
  <c r="L226" i="6" s="1"/>
  <c r="T226" i="6" a="1"/>
  <c r="T226" i="6" s="1"/>
  <c r="AI226" i="6" a="1"/>
  <c r="AI226" i="6" s="1"/>
  <c r="AP226" i="6" a="1"/>
  <c r="AP226" i="6" s="1"/>
  <c r="AW226" i="6" a="1"/>
  <c r="AW226" i="6" s="1"/>
  <c r="I227" i="6" a="1"/>
  <c r="I227" i="6" s="1"/>
  <c r="P227" i="6" a="1"/>
  <c r="P227" i="6" s="1"/>
  <c r="W227" i="6" a="1"/>
  <c r="W227" i="6" s="1"/>
  <c r="AD227" i="6" a="1"/>
  <c r="AD227" i="6" s="1"/>
  <c r="AL227" i="6" a="1"/>
  <c r="AL227" i="6" s="1"/>
  <c r="AS227" i="6" a="1"/>
  <c r="AS227" i="6" s="1"/>
  <c r="AZ227" i="6" a="1"/>
  <c r="AZ227" i="6" s="1"/>
  <c r="S228" i="6" a="1"/>
  <c r="S228" i="6" s="1"/>
  <c r="AA228" i="6" a="1"/>
  <c r="AA228" i="6" s="1"/>
  <c r="AH228" i="6" a="1"/>
  <c r="AH228" i="6" s="1"/>
  <c r="AO228" i="6" a="1"/>
  <c r="AO228" i="6" s="1"/>
  <c r="AV228" i="6" a="1"/>
  <c r="AV228" i="6" s="1"/>
  <c r="H229" i="6" a="1"/>
  <c r="H229" i="6" s="1"/>
  <c r="O229" i="6" a="1"/>
  <c r="O229" i="6" s="1"/>
  <c r="V229" i="6" a="1"/>
  <c r="V229" i="6" s="1"/>
  <c r="AC229" i="6" a="1"/>
  <c r="AC229" i="6" s="1"/>
  <c r="AK229" i="6" a="1"/>
  <c r="AK229" i="6" s="1"/>
  <c r="AR229" i="6" a="1"/>
  <c r="AR229" i="6" s="1"/>
  <c r="K230" i="6" a="1"/>
  <c r="K230" i="6" s="1"/>
  <c r="R230" i="6" a="1"/>
  <c r="R230" i="6" s="1"/>
  <c r="Z230" i="6" a="1"/>
  <c r="Z230" i="6" s="1"/>
  <c r="AG230" i="6" a="1"/>
  <c r="AG230" i="6" s="1"/>
  <c r="AN230" i="6" a="1"/>
  <c r="AN230" i="6" s="1"/>
  <c r="AU230" i="6" a="1"/>
  <c r="AU230" i="6" s="1"/>
  <c r="E231" i="6" a="1"/>
  <c r="E231" i="6" s="1"/>
  <c r="L231" i="6" a="1"/>
  <c r="L231" i="6" s="1"/>
  <c r="S231" i="6" a="1"/>
  <c r="S231" i="6" s="1"/>
  <c r="Z231" i="6" a="1"/>
  <c r="Z231" i="6" s="1"/>
  <c r="AF231" i="6" a="1"/>
  <c r="AF231" i="6" s="1"/>
  <c r="AM231" i="6" a="1"/>
  <c r="AM231" i="6" s="1"/>
  <c r="AT231" i="6" a="1"/>
  <c r="AT231" i="6" s="1"/>
  <c r="AZ231" i="6" a="1"/>
  <c r="AZ231" i="6" s="1"/>
  <c r="R232" i="6" a="1"/>
  <c r="R232" i="6" s="1"/>
  <c r="Y232" i="6" a="1"/>
  <c r="Y232" i="6" s="1"/>
  <c r="AL232" i="6" a="1"/>
  <c r="AL232" i="6" s="1"/>
  <c r="AS232" i="6" a="1"/>
  <c r="AS232" i="6" s="1"/>
  <c r="K233" i="6" a="1"/>
  <c r="K233" i="6" s="1"/>
  <c r="Q233" i="6" a="1"/>
  <c r="Q233" i="6" s="1"/>
  <c r="W233" i="6" a="1"/>
  <c r="W233" i="6" s="1"/>
  <c r="AC233" i="6" a="1"/>
  <c r="AC233" i="6" s="1"/>
  <c r="AI233" i="6" a="1"/>
  <c r="AI233" i="6" s="1"/>
  <c r="AP233" i="6" a="1"/>
  <c r="AP233" i="6" s="1"/>
  <c r="AW233" i="6" a="1"/>
  <c r="AW233" i="6" s="1"/>
  <c r="G234" i="6" a="1"/>
  <c r="G234" i="6" s="1"/>
  <c r="N234" i="6" a="1"/>
  <c r="N234" i="6" s="1"/>
  <c r="S234" i="6" a="1"/>
  <c r="S234" i="6" s="1"/>
  <c r="Z234" i="6" a="1"/>
  <c r="Z234" i="6" s="1"/>
  <c r="AF234" i="6" a="1"/>
  <c r="AF234" i="6" s="1"/>
  <c r="AK234" i="6" a="1"/>
  <c r="AK234" i="6" s="1"/>
  <c r="AX234" i="6" a="1"/>
  <c r="AX234" i="6" s="1"/>
  <c r="H235" i="6" a="1"/>
  <c r="H235" i="6" s="1"/>
  <c r="T235" i="6" a="1"/>
  <c r="T235" i="6" s="1"/>
  <c r="AA235" i="6" a="1"/>
  <c r="AA235" i="6" s="1"/>
  <c r="AL235" i="6" a="1"/>
  <c r="AL235" i="6" s="1"/>
  <c r="AS235" i="6" a="1"/>
  <c r="AS235" i="6" s="1"/>
  <c r="I236" i="6" a="1"/>
  <c r="I236" i="6" s="1"/>
  <c r="O236" i="6" a="1"/>
  <c r="O236" i="6" s="1"/>
  <c r="AB236" i="6" a="1"/>
  <c r="AB236" i="6" s="1"/>
  <c r="AG236" i="6" a="1"/>
  <c r="AG236" i="6" s="1"/>
  <c r="AM236" i="6" a="1"/>
  <c r="AM236" i="6" s="1"/>
  <c r="AT236" i="6" a="1"/>
  <c r="AT236" i="6" s="1"/>
  <c r="AY236" i="6" a="1"/>
  <c r="AY236" i="6" s="1"/>
  <c r="J237" i="6" a="1"/>
  <c r="J237" i="6" s="1"/>
  <c r="P237" i="6" a="1"/>
  <c r="P237" i="6" s="1"/>
  <c r="U237" i="6" a="1"/>
  <c r="U237" i="6" s="1"/>
  <c r="AH237" i="6" a="1"/>
  <c r="AH237" i="6" s="1"/>
  <c r="AN237" i="6" a="1"/>
  <c r="AN237" i="6" s="1"/>
  <c r="AZ237" i="6" a="1"/>
  <c r="AZ237" i="6" s="1"/>
  <c r="K238" i="6" a="1"/>
  <c r="K238" i="6" s="1"/>
  <c r="V238" i="6" a="1"/>
  <c r="V238" i="6" s="1"/>
  <c r="AC238" i="6" a="1"/>
  <c r="AC238" i="6" s="1"/>
  <c r="AO238" i="6" a="1"/>
  <c r="AO238" i="6" s="1"/>
  <c r="AU238" i="6" a="1"/>
  <c r="AU238" i="6" s="1"/>
  <c r="L239" i="6" a="1"/>
  <c r="L239" i="6" s="1"/>
  <c r="Q239" i="6" a="1"/>
  <c r="Q239" i="6" s="1"/>
  <c r="W239" i="6" a="1"/>
  <c r="W239" i="6" s="1"/>
  <c r="AD239" i="6" a="1"/>
  <c r="AD239" i="6" s="1"/>
  <c r="AI239" i="6" a="1"/>
  <c r="AI239" i="6" s="1"/>
  <c r="AP239" i="6" a="1"/>
  <c r="AP239" i="6" s="1"/>
  <c r="AV239" i="6" a="1"/>
  <c r="AV239" i="6" s="1"/>
  <c r="E240" i="6" a="1"/>
  <c r="E240" i="6" s="1"/>
  <c r="R240" i="6" a="1"/>
  <c r="R240" i="6" s="1"/>
  <c r="X240" i="6" a="1"/>
  <c r="X240" i="6" s="1"/>
  <c r="AJ240" i="6" a="1"/>
  <c r="AJ240" i="6" s="1"/>
  <c r="AQ240" i="6" a="1"/>
  <c r="AQ240" i="6" s="1"/>
  <c r="F241" i="6" a="1"/>
  <c r="F241" i="6" s="1"/>
  <c r="M241" i="6" a="1"/>
  <c r="M241" i="6" s="1"/>
  <c r="Y241" i="6" a="1"/>
  <c r="Y241" i="6" s="1"/>
  <c r="AE241" i="6" a="1"/>
  <c r="AE241" i="6" s="1"/>
  <c r="AR241" i="6" a="1"/>
  <c r="AR241" i="6" s="1"/>
  <c r="AW241" i="6" a="1"/>
  <c r="AW241" i="6" s="1"/>
  <c r="G242" i="6" a="1"/>
  <c r="G242" i="6" s="1"/>
  <c r="N242" i="6" a="1"/>
  <c r="N242" i="6" s="1"/>
  <c r="S242" i="6" a="1"/>
  <c r="S242" i="6" s="1"/>
  <c r="Z242" i="6" a="1"/>
  <c r="Z242" i="6" s="1"/>
  <c r="AF242" i="6" a="1"/>
  <c r="AF242" i="6" s="1"/>
  <c r="AK242" i="6" a="1"/>
  <c r="AK242" i="6" s="1"/>
  <c r="AX242" i="6" a="1"/>
  <c r="AX242" i="6" s="1"/>
  <c r="H243" i="6" a="1"/>
  <c r="H243" i="6" s="1"/>
  <c r="T243" i="6" a="1"/>
  <c r="T243" i="6" s="1"/>
  <c r="AA243" i="6" a="1"/>
  <c r="AA243" i="6" s="1"/>
  <c r="AL243" i="6" a="1"/>
  <c r="AL243" i="6" s="1"/>
  <c r="AS243" i="6" a="1"/>
  <c r="AS243" i="6" s="1"/>
  <c r="I244" i="6" a="1"/>
  <c r="I244" i="6" s="1"/>
  <c r="O244" i="6" a="1"/>
  <c r="O244" i="6" s="1"/>
  <c r="AB244" i="6" a="1"/>
  <c r="AB244" i="6" s="1"/>
  <c r="AG244" i="6" a="1"/>
  <c r="AG244" i="6" s="1"/>
  <c r="AM244" i="6" a="1"/>
  <c r="AM244" i="6" s="1"/>
  <c r="AT244" i="6" a="1"/>
  <c r="AT244" i="6" s="1"/>
  <c r="AY244" i="6" a="1"/>
  <c r="AY244" i="6" s="1"/>
  <c r="J245" i="6" a="1"/>
  <c r="J245" i="6" s="1"/>
  <c r="P245" i="6" a="1"/>
  <c r="P245" i="6" s="1"/>
  <c r="U245" i="6" a="1"/>
  <c r="U245" i="6" s="1"/>
  <c r="AH245" i="6" a="1"/>
  <c r="AH245" i="6" s="1"/>
  <c r="AN245" i="6" a="1"/>
  <c r="AN245" i="6" s="1"/>
  <c r="AZ245" i="6" a="1"/>
  <c r="AZ245" i="6" s="1"/>
  <c r="K246" i="6" a="1"/>
  <c r="K246" i="6" s="1"/>
  <c r="V246" i="6" a="1"/>
  <c r="V246" i="6" s="1"/>
  <c r="AA246" i="6" a="1"/>
  <c r="AA246" i="6" s="1"/>
  <c r="AF246" i="6" a="1"/>
  <c r="AF246" i="6" s="1"/>
  <c r="AL246" i="6" a="1"/>
  <c r="AL246" i="6" s="1"/>
  <c r="AQ246" i="6" a="1"/>
  <c r="AQ246" i="6" s="1"/>
  <c r="AV246" i="6" a="1"/>
  <c r="AV246" i="6" s="1"/>
  <c r="F247" i="6" a="1"/>
  <c r="F247" i="6" s="1"/>
  <c r="K247" i="6" a="1"/>
  <c r="K247" i="6" s="1"/>
  <c r="P247" i="6" a="1"/>
  <c r="P247" i="6" s="1"/>
  <c r="V247" i="6" a="1"/>
  <c r="V247" i="6" s="1"/>
  <c r="AA247" i="6" a="1"/>
  <c r="AA247" i="6" s="1"/>
  <c r="AF247" i="6" a="1"/>
  <c r="AF247" i="6" s="1"/>
  <c r="AW247" i="6" a="1"/>
  <c r="AW247" i="6" s="1"/>
  <c r="G248" i="6" a="1"/>
  <c r="G248" i="6" s="1"/>
  <c r="L248" i="6" a="1"/>
  <c r="L248" i="6" s="1"/>
  <c r="R248" i="6" a="1"/>
  <c r="R248" i="6" s="1"/>
  <c r="AC248" i="6" a="1"/>
  <c r="AC248" i="6" s="1"/>
  <c r="AI248" i="6" a="1"/>
  <c r="AI248" i="6" s="1"/>
  <c r="AN248" i="6" a="1"/>
  <c r="AN248" i="6" s="1"/>
  <c r="AT248" i="6" a="1"/>
  <c r="AT248" i="6" s="1"/>
  <c r="I249" i="6" a="1"/>
  <c r="I249" i="6" s="1"/>
  <c r="T249" i="6" a="1"/>
  <c r="T249" i="6" s="1"/>
  <c r="Z249" i="6" a="1"/>
  <c r="Z249" i="6" s="1"/>
  <c r="AE249" i="6" a="1"/>
  <c r="AE249" i="6" s="1"/>
  <c r="AK249" i="6" a="1"/>
  <c r="AK249" i="6" s="1"/>
  <c r="F250" i="6" a="1"/>
  <c r="F250" i="6" s="1"/>
  <c r="K250" i="6" a="1"/>
  <c r="K250" i="6" s="1"/>
  <c r="P250" i="6" a="1"/>
  <c r="P250" i="6" s="1"/>
  <c r="AG250" i="6" a="1"/>
  <c r="AG250" i="6" s="1"/>
  <c r="K138" i="6" a="1"/>
  <c r="K138" i="6" s="1"/>
  <c r="U147" i="6" a="1"/>
  <c r="U147" i="6" s="1"/>
  <c r="AE163" i="6" a="1"/>
  <c r="AE163" i="6" s="1"/>
  <c r="AP173" i="6" a="1"/>
  <c r="AP173" i="6" s="1"/>
  <c r="AU181" i="6" a="1"/>
  <c r="AU181" i="6" s="1"/>
  <c r="H188" i="6" a="1"/>
  <c r="H188" i="6" s="1"/>
  <c r="AG189" i="6" a="1"/>
  <c r="AG189" i="6" s="1"/>
  <c r="V190" i="6" a="1"/>
  <c r="V190" i="6" s="1"/>
  <c r="AU191" i="6" a="1"/>
  <c r="AU191" i="6" s="1"/>
  <c r="AM192" i="6" a="1"/>
  <c r="AM192" i="6" s="1"/>
  <c r="AH193" i="6" a="1"/>
  <c r="AH193" i="6" s="1"/>
  <c r="W195" i="6" a="1"/>
  <c r="W195" i="6" s="1"/>
  <c r="V197" i="6" a="1"/>
  <c r="V197" i="6" s="1"/>
  <c r="AB198" i="6" a="1"/>
  <c r="AB198" i="6" s="1"/>
  <c r="AK199" i="6" a="1"/>
  <c r="AK199" i="6" s="1"/>
  <c r="AT200" i="6" a="1"/>
  <c r="AT200" i="6" s="1"/>
  <c r="G202" i="6" a="1"/>
  <c r="G202" i="6" s="1"/>
  <c r="AX202" i="6" a="1"/>
  <c r="AX202" i="6" s="1"/>
  <c r="AD203" i="6" a="1"/>
  <c r="AD203" i="6" s="1"/>
  <c r="J204" i="6" a="1"/>
  <c r="J204" i="6" s="1"/>
  <c r="AM204" i="6" a="1"/>
  <c r="AM204" i="6" s="1"/>
  <c r="O205" i="6" a="1"/>
  <c r="O205" i="6" s="1"/>
  <c r="AH205" i="6" a="1"/>
  <c r="AH205" i="6" s="1"/>
  <c r="AZ205" i="6" a="1"/>
  <c r="AZ205" i="6" s="1"/>
  <c r="AP206" i="6" a="1"/>
  <c r="AP206" i="6" s="1"/>
  <c r="M207" i="6" a="1"/>
  <c r="M207" i="6" s="1"/>
  <c r="AG207" i="6" a="1"/>
  <c r="AG207" i="6" s="1"/>
  <c r="AY207" i="6" a="1"/>
  <c r="AY207" i="6" s="1"/>
  <c r="V208" i="6" a="1"/>
  <c r="V208" i="6" s="1"/>
  <c r="AO208" i="6" a="1"/>
  <c r="AO208" i="6" s="1"/>
  <c r="L209" i="6" a="1"/>
  <c r="L209" i="6" s="1"/>
  <c r="AE209" i="6" a="1"/>
  <c r="AE209" i="6" s="1"/>
  <c r="AY209" i="6" a="1"/>
  <c r="AY209" i="6" s="1"/>
  <c r="R210" i="6" a="1"/>
  <c r="R210" i="6" s="1"/>
  <c r="AG210" i="6" a="1"/>
  <c r="AG210" i="6" s="1"/>
  <c r="AW210" i="6" a="1"/>
  <c r="AW210" i="6" s="1"/>
  <c r="P211" i="6" a="1"/>
  <c r="P211" i="6" s="1"/>
  <c r="AU211" i="6" a="1"/>
  <c r="AU211" i="6" s="1"/>
  <c r="O212" i="6" a="1"/>
  <c r="O212" i="6" s="1"/>
  <c r="AC212" i="6" a="1"/>
  <c r="AC212" i="6" s="1"/>
  <c r="AT212" i="6" a="1"/>
  <c r="AT212" i="6" s="1"/>
  <c r="AR213" i="6" a="1"/>
  <c r="AR213" i="6" s="1"/>
  <c r="L214" i="6" a="1"/>
  <c r="L214" i="6" s="1"/>
  <c r="AA214" i="6" a="1"/>
  <c r="AA214" i="6" s="1"/>
  <c r="AM214" i="6" a="1"/>
  <c r="AM214" i="6" s="1"/>
  <c r="AW214" i="6" a="1"/>
  <c r="AW214" i="6" s="1"/>
  <c r="I215" i="6" a="1"/>
  <c r="I215" i="6" s="1"/>
  <c r="P215" i="6" a="1"/>
  <c r="P215" i="6" s="1"/>
  <c r="AL215" i="6" a="1"/>
  <c r="AL215" i="6" s="1"/>
  <c r="E216" i="6" a="1"/>
  <c r="E216" i="6" s="1"/>
  <c r="L216" i="6" a="1"/>
  <c r="L216" i="6" s="1"/>
  <c r="S216" i="6" a="1"/>
  <c r="S216" i="6" s="1"/>
  <c r="Z216" i="6" a="1"/>
  <c r="Z216" i="6" s="1"/>
  <c r="AF216" i="6" a="1"/>
  <c r="AF216" i="6" s="1"/>
  <c r="AL216" i="6" a="1"/>
  <c r="AL216" i="6" s="1"/>
  <c r="AQ216" i="6" a="1"/>
  <c r="AQ216" i="6" s="1"/>
  <c r="AZ216" i="6" a="1"/>
  <c r="AZ216" i="6" s="1"/>
  <c r="I217" i="6" a="1"/>
  <c r="I217" i="6" s="1"/>
  <c r="R217" i="6" a="1"/>
  <c r="R217" i="6" s="1"/>
  <c r="AA217" i="6" a="1"/>
  <c r="AA217" i="6" s="1"/>
  <c r="AJ217" i="6" a="1"/>
  <c r="AJ217" i="6" s="1"/>
  <c r="AO217" i="6" a="1"/>
  <c r="AO217" i="6" s="1"/>
  <c r="AX217" i="6" a="1"/>
  <c r="AX217" i="6" s="1"/>
  <c r="K218" i="6" a="1"/>
  <c r="K218" i="6" s="1"/>
  <c r="T218" i="6" a="1"/>
  <c r="T218" i="6" s="1"/>
  <c r="Y218" i="6" a="1"/>
  <c r="Y218" i="6" s="1"/>
  <c r="AH218" i="6" a="1"/>
  <c r="AH218" i="6" s="1"/>
  <c r="AQ218" i="6" a="1"/>
  <c r="AQ218" i="6" s="1"/>
  <c r="AZ218" i="6" a="1"/>
  <c r="AZ218" i="6" s="1"/>
  <c r="I219" i="6" a="1"/>
  <c r="I219" i="6" s="1"/>
  <c r="R219" i="6" a="1"/>
  <c r="R219" i="6" s="1"/>
  <c r="AA219" i="6" a="1"/>
  <c r="AA219" i="6" s="1"/>
  <c r="AJ219" i="6" a="1"/>
  <c r="AJ219" i="6" s="1"/>
  <c r="AO219" i="6" a="1"/>
  <c r="AO219" i="6" s="1"/>
  <c r="AY219" i="6" a="1"/>
  <c r="AY219" i="6" s="1"/>
  <c r="H220" i="6" a="1"/>
  <c r="H220" i="6" s="1"/>
  <c r="S220" i="6" a="1"/>
  <c r="S220" i="6" s="1"/>
  <c r="X220" i="6" a="1"/>
  <c r="X220" i="6" s="1"/>
  <c r="AI220" i="6" a="1"/>
  <c r="AI220" i="6" s="1"/>
  <c r="AN220" i="6" a="1"/>
  <c r="AN220" i="6" s="1"/>
  <c r="AY220" i="6" a="1"/>
  <c r="AY220" i="6" s="1"/>
  <c r="H221" i="6" a="1"/>
  <c r="H221" i="6" s="1"/>
  <c r="S221" i="6" a="1"/>
  <c r="S221" i="6" s="1"/>
  <c r="X221" i="6" a="1"/>
  <c r="X221" i="6" s="1"/>
  <c r="AI221" i="6" a="1"/>
  <c r="AI221" i="6" s="1"/>
  <c r="AN221" i="6" a="1"/>
  <c r="AN221" i="6" s="1"/>
  <c r="AU221" i="6" a="1"/>
  <c r="AU221" i="6" s="1"/>
  <c r="E222" i="6" a="1"/>
  <c r="E222" i="6" s="1"/>
  <c r="R222" i="6" a="1"/>
  <c r="R222" i="6" s="1"/>
  <c r="X222" i="6" a="1"/>
  <c r="X222" i="6" s="1"/>
  <c r="AE222" i="6" a="1"/>
  <c r="AE222" i="6" s="1"/>
  <c r="AK222" i="6" a="1"/>
  <c r="AK222" i="6" s="1"/>
  <c r="AR222" i="6" a="1"/>
  <c r="AR222" i="6" s="1"/>
  <c r="AZ222" i="6" a="1"/>
  <c r="AZ222" i="6" s="1"/>
  <c r="S223" i="6" a="1"/>
  <c r="S223" i="6" s="1"/>
  <c r="Z223" i="6" a="1"/>
  <c r="Z223" i="6" s="1"/>
  <c r="AG223" i="6" a="1"/>
  <c r="AG223" i="6" s="1"/>
  <c r="AO223" i="6" a="1"/>
  <c r="AO223" i="6" s="1"/>
  <c r="AV223" i="6" a="1"/>
  <c r="AV223" i="6" s="1"/>
  <c r="G224" i="6" a="1"/>
  <c r="G224" i="6" s="1"/>
  <c r="N224" i="6" a="1"/>
  <c r="N224" i="6" s="1"/>
  <c r="V224" i="6" a="1"/>
  <c r="V224" i="6" s="1"/>
  <c r="AC224" i="6" a="1"/>
  <c r="AC224" i="6" s="1"/>
  <c r="AJ224" i="6" a="1"/>
  <c r="AJ224" i="6" s="1"/>
  <c r="AY224" i="6" a="1"/>
  <c r="AY224" i="6" s="1"/>
  <c r="K225" i="6" a="1"/>
  <c r="K225" i="6" s="1"/>
  <c r="R225" i="6" a="1"/>
  <c r="R225" i="6" s="1"/>
  <c r="Y225" i="6" a="1"/>
  <c r="Y225" i="6" s="1"/>
  <c r="AF225" i="6" a="1"/>
  <c r="AF225" i="6" s="1"/>
  <c r="AN225" i="6" a="1"/>
  <c r="AN225" i="6" s="1"/>
  <c r="AU225" i="6" a="1"/>
  <c r="AU225" i="6" s="1"/>
  <c r="F226" i="6" a="1"/>
  <c r="F226" i="6" s="1"/>
  <c r="M226" i="6" a="1"/>
  <c r="M226" i="6" s="1"/>
  <c r="U226" i="6" a="1"/>
  <c r="U226" i="6" s="1"/>
  <c r="AB226" i="6" a="1"/>
  <c r="AB226" i="6" s="1"/>
  <c r="AQ226" i="6" a="1"/>
  <c r="AQ226" i="6" s="1"/>
  <c r="AX226" i="6" a="1"/>
  <c r="AX226" i="6" s="1"/>
  <c r="J227" i="6" a="1"/>
  <c r="J227" i="6" s="1"/>
  <c r="Q227" i="6" a="1"/>
  <c r="Q227" i="6" s="1"/>
  <c r="X227" i="6" a="1"/>
  <c r="X227" i="6" s="1"/>
  <c r="AE227" i="6" a="1"/>
  <c r="AE227" i="6" s="1"/>
  <c r="AM227" i="6" a="1"/>
  <c r="AM227" i="6" s="1"/>
  <c r="AT227" i="6" a="1"/>
  <c r="AT227" i="6" s="1"/>
  <c r="E228" i="6" a="1"/>
  <c r="E228" i="6" s="1"/>
  <c r="L228" i="6" a="1"/>
  <c r="L228" i="6" s="1"/>
  <c r="T228" i="6" a="1"/>
  <c r="T228" i="6" s="1"/>
  <c r="AI228" i="6" a="1"/>
  <c r="AI228" i="6" s="1"/>
  <c r="AP228" i="6" a="1"/>
  <c r="AP228" i="6" s="1"/>
  <c r="AW228" i="6" a="1"/>
  <c r="AW228" i="6" s="1"/>
  <c r="I229" i="6" a="1"/>
  <c r="I229" i="6" s="1"/>
  <c r="P229" i="6" a="1"/>
  <c r="P229" i="6" s="1"/>
  <c r="W229" i="6" a="1"/>
  <c r="W229" i="6" s="1"/>
  <c r="AD229" i="6" a="1"/>
  <c r="AD229" i="6" s="1"/>
  <c r="AL229" i="6" a="1"/>
  <c r="AL229" i="6" s="1"/>
  <c r="AS229" i="6" a="1"/>
  <c r="AS229" i="6" s="1"/>
  <c r="AZ229" i="6" a="1"/>
  <c r="AZ229" i="6" s="1"/>
  <c r="S230" i="6" a="1"/>
  <c r="S230" i="6" s="1"/>
  <c r="AA230" i="6" a="1"/>
  <c r="AA230" i="6" s="1"/>
  <c r="AH230" i="6" a="1"/>
  <c r="AH230" i="6" s="1"/>
  <c r="AO230" i="6" a="1"/>
  <c r="AO230" i="6" s="1"/>
  <c r="F231" i="6" a="1"/>
  <c r="F231" i="6" s="1"/>
  <c r="M231" i="6" a="1"/>
  <c r="M231" i="6" s="1"/>
  <c r="AA231" i="6" a="1"/>
  <c r="AA231" i="6" s="1"/>
  <c r="AG231" i="6" a="1"/>
  <c r="AG231" i="6" s="1"/>
  <c r="AN231" i="6" a="1"/>
  <c r="AN231" i="6" s="1"/>
  <c r="AU231" i="6" a="1"/>
  <c r="AU231" i="6" s="1"/>
  <c r="E232" i="6" a="1"/>
  <c r="E232" i="6" s="1"/>
  <c r="L232" i="6" a="1"/>
  <c r="L232" i="6" s="1"/>
  <c r="S232" i="6" a="1"/>
  <c r="S232" i="6" s="1"/>
  <c r="Z232" i="6" a="1"/>
  <c r="Z232" i="6" s="1"/>
  <c r="AF232" i="6" a="1"/>
  <c r="AF232" i="6" s="1"/>
  <c r="AM232" i="6" a="1"/>
  <c r="AM232" i="6" s="1"/>
  <c r="AT232" i="6" a="1"/>
  <c r="AT232" i="6" s="1"/>
  <c r="AZ232" i="6" a="1"/>
  <c r="AZ232" i="6" s="1"/>
  <c r="X233" i="6" a="1"/>
  <c r="X233" i="6" s="1"/>
  <c r="AD233" i="6" a="1"/>
  <c r="AD233" i="6" s="1"/>
  <c r="AQ233" i="6" a="1"/>
  <c r="AQ233" i="6" s="1"/>
  <c r="H234" i="6" a="1"/>
  <c r="H234" i="6" s="1"/>
  <c r="T234" i="6" a="1"/>
  <c r="T234" i="6" s="1"/>
  <c r="AA234" i="6" a="1"/>
  <c r="AA234" i="6" s="1"/>
  <c r="AL234" i="6" a="1"/>
  <c r="AL234" i="6" s="1"/>
  <c r="AS234" i="6" a="1"/>
  <c r="AS234" i="6" s="1"/>
  <c r="I235" i="6" a="1"/>
  <c r="I235" i="6" s="1"/>
  <c r="O235" i="6" a="1"/>
  <c r="O235" i="6" s="1"/>
  <c r="AB235" i="6" a="1"/>
  <c r="AB235" i="6" s="1"/>
  <c r="AG235" i="6" a="1"/>
  <c r="AG235" i="6" s="1"/>
  <c r="AM235" i="6" a="1"/>
  <c r="AM235" i="6" s="1"/>
  <c r="AT235" i="6" a="1"/>
  <c r="AT235" i="6" s="1"/>
  <c r="AY235" i="6" a="1"/>
  <c r="AY235" i="6" s="1"/>
  <c r="J236" i="6" a="1"/>
  <c r="J236" i="6" s="1"/>
  <c r="P236" i="6" a="1"/>
  <c r="P236" i="6" s="1"/>
  <c r="U236" i="6" a="1"/>
  <c r="U236" i="6" s="1"/>
  <c r="AH236" i="6" a="1"/>
  <c r="AH236" i="6" s="1"/>
  <c r="AN236" i="6" a="1"/>
  <c r="AN236" i="6" s="1"/>
  <c r="AZ236" i="6" a="1"/>
  <c r="AZ236" i="6" s="1"/>
  <c r="K237" i="6" a="1"/>
  <c r="K237" i="6" s="1"/>
  <c r="V237" i="6" a="1"/>
  <c r="V237" i="6" s="1"/>
  <c r="AC237" i="6" a="1"/>
  <c r="AC237" i="6" s="1"/>
  <c r="AO237" i="6" a="1"/>
  <c r="AO237" i="6" s="1"/>
  <c r="AU237" i="6" a="1"/>
  <c r="AU237" i="6" s="1"/>
  <c r="L238" i="6" a="1"/>
  <c r="L238" i="6" s="1"/>
  <c r="Q238" i="6" a="1"/>
  <c r="Q238" i="6" s="1"/>
  <c r="W238" i="6" a="1"/>
  <c r="W238" i="6" s="1"/>
  <c r="AD238" i="6" a="1"/>
  <c r="AD238" i="6" s="1"/>
  <c r="AI238" i="6" a="1"/>
  <c r="AI238" i="6" s="1"/>
  <c r="AP238" i="6" a="1"/>
  <c r="AP238" i="6" s="1"/>
  <c r="AV238" i="6" a="1"/>
  <c r="AV238" i="6" s="1"/>
  <c r="E239" i="6" a="1"/>
  <c r="E239" i="6" s="1"/>
  <c r="R239" i="6" a="1"/>
  <c r="R239" i="6" s="1"/>
  <c r="X239" i="6" a="1"/>
  <c r="X239" i="6" s="1"/>
  <c r="AJ239" i="6" a="1"/>
  <c r="AJ239" i="6" s="1"/>
  <c r="AQ239" i="6" a="1"/>
  <c r="AQ239" i="6" s="1"/>
  <c r="F240" i="6" a="1"/>
  <c r="F240" i="6" s="1"/>
  <c r="M240" i="6" a="1"/>
  <c r="M240" i="6" s="1"/>
  <c r="Y240" i="6" a="1"/>
  <c r="Y240" i="6" s="1"/>
  <c r="AE240" i="6" a="1"/>
  <c r="AE240" i="6" s="1"/>
  <c r="AR240" i="6" a="1"/>
  <c r="AR240" i="6" s="1"/>
  <c r="AW240" i="6" a="1"/>
  <c r="AW240" i="6" s="1"/>
  <c r="G241" i="6" a="1"/>
  <c r="G241" i="6" s="1"/>
  <c r="N241" i="6" a="1"/>
  <c r="N241" i="6" s="1"/>
  <c r="S241" i="6" a="1"/>
  <c r="S241" i="6" s="1"/>
  <c r="Z241" i="6" a="1"/>
  <c r="Z241" i="6" s="1"/>
  <c r="AF241" i="6" a="1"/>
  <c r="AF241" i="6" s="1"/>
  <c r="AK241" i="6" a="1"/>
  <c r="AK241" i="6" s="1"/>
  <c r="AX241" i="6" a="1"/>
  <c r="AX241" i="6" s="1"/>
  <c r="H242" i="6" a="1"/>
  <c r="H242" i="6" s="1"/>
  <c r="T242" i="6" a="1"/>
  <c r="T242" i="6" s="1"/>
  <c r="AA242" i="6" a="1"/>
  <c r="AA242" i="6" s="1"/>
  <c r="AL242" i="6" a="1"/>
  <c r="AL242" i="6" s="1"/>
  <c r="AS242" i="6" a="1"/>
  <c r="AS242" i="6" s="1"/>
  <c r="I243" i="6" a="1"/>
  <c r="I243" i="6" s="1"/>
  <c r="O243" i="6" a="1"/>
  <c r="O243" i="6" s="1"/>
  <c r="AB243" i="6" a="1"/>
  <c r="AB243" i="6" s="1"/>
  <c r="AG243" i="6" a="1"/>
  <c r="AG243" i="6" s="1"/>
  <c r="AM243" i="6" a="1"/>
  <c r="AM243" i="6" s="1"/>
  <c r="AT243" i="6" a="1"/>
  <c r="AT243" i="6" s="1"/>
  <c r="AY243" i="6" a="1"/>
  <c r="AY243" i="6" s="1"/>
  <c r="J244" i="6" a="1"/>
  <c r="J244" i="6" s="1"/>
  <c r="P244" i="6" a="1"/>
  <c r="P244" i="6" s="1"/>
  <c r="U244" i="6" a="1"/>
  <c r="U244" i="6" s="1"/>
  <c r="AH244" i="6" a="1"/>
  <c r="AH244" i="6" s="1"/>
  <c r="AN244" i="6" a="1"/>
  <c r="AN244" i="6" s="1"/>
  <c r="AZ244" i="6" a="1"/>
  <c r="AZ244" i="6" s="1"/>
  <c r="K245" i="6" a="1"/>
  <c r="K245" i="6" s="1"/>
  <c r="V245" i="6" a="1"/>
  <c r="V245" i="6" s="1"/>
  <c r="AC245" i="6" a="1"/>
  <c r="AC245" i="6" s="1"/>
  <c r="AO245" i="6" a="1"/>
  <c r="AO245" i="6" s="1"/>
  <c r="AU245" i="6" a="1"/>
  <c r="AU245" i="6" s="1"/>
  <c r="L246" i="6" a="1"/>
  <c r="L246" i="6" s="1"/>
  <c r="Q246" i="6" a="1"/>
  <c r="Q246" i="6" s="1"/>
  <c r="AG246" i="6" a="1"/>
  <c r="AG246" i="6" s="1"/>
  <c r="AW246" i="6" a="1"/>
  <c r="AW246" i="6" s="1"/>
  <c r="Q247" i="6" a="1"/>
  <c r="Q247" i="6" s="1"/>
  <c r="AG247" i="6" a="1"/>
  <c r="AG247" i="6" s="1"/>
  <c r="AM247" i="6" a="1"/>
  <c r="AM247" i="6" s="1"/>
  <c r="AR247" i="6" a="1"/>
  <c r="AR247" i="6" s="1"/>
  <c r="AX247" i="6" a="1"/>
  <c r="AX247" i="6" s="1"/>
  <c r="M248" i="6" a="1"/>
  <c r="M248" i="6" s="1"/>
  <c r="S248" i="6" a="1"/>
  <c r="S248" i="6" s="1"/>
  <c r="X248" i="6" a="1"/>
  <c r="X248" i="6" s="1"/>
  <c r="AD248" i="6" a="1"/>
  <c r="AD248" i="6" s="1"/>
  <c r="AO248" i="6" a="1"/>
  <c r="AO248" i="6" s="1"/>
  <c r="AZ248" i="6" a="1"/>
  <c r="AZ248" i="6" s="1"/>
  <c r="J249" i="6" a="1"/>
  <c r="J249" i="6" s="1"/>
  <c r="O249" i="6" a="1"/>
  <c r="O249" i="6" s="1"/>
  <c r="U249" i="6" a="1"/>
  <c r="U249" i="6" s="1"/>
  <c r="AL249" i="6" a="1"/>
  <c r="AL249" i="6" s="1"/>
  <c r="AQ249" i="6" a="1"/>
  <c r="AQ249" i="6" s="1"/>
  <c r="AV249" i="6" a="1"/>
  <c r="AV249" i="6" s="1"/>
  <c r="Q250" i="6" a="1"/>
  <c r="Q250" i="6" s="1"/>
  <c r="W250" i="6" a="1"/>
  <c r="W250" i="6" s="1"/>
  <c r="AB250" i="6" a="1"/>
  <c r="AB250" i="6" s="1"/>
  <c r="P139" i="6" a="1"/>
  <c r="P139" i="6" s="1"/>
  <c r="S148" i="6" a="1"/>
  <c r="S148" i="6" s="1"/>
  <c r="M156" i="6" a="1"/>
  <c r="M156" i="6" s="1"/>
  <c r="AO164" i="6" a="1"/>
  <c r="AO164" i="6" s="1"/>
  <c r="J175" i="6" a="1"/>
  <c r="J175" i="6" s="1"/>
  <c r="U182" i="6" a="1"/>
  <c r="U182" i="6" s="1"/>
  <c r="X187" i="6" a="1"/>
  <c r="X187" i="6" s="1"/>
  <c r="AW188" i="6" a="1"/>
  <c r="AW188" i="6" s="1"/>
  <c r="AL189" i="6" a="1"/>
  <c r="AL189" i="6" s="1"/>
  <c r="O191" i="6" a="1"/>
  <c r="O191" i="6" s="1"/>
  <c r="AM193" i="6" a="1"/>
  <c r="AM193" i="6" s="1"/>
  <c r="AH194" i="6" a="1"/>
  <c r="AH194" i="6" s="1"/>
  <c r="Y196" i="6" a="1"/>
  <c r="Y196" i="6" s="1"/>
  <c r="AA197" i="6" a="1"/>
  <c r="AA197" i="6" s="1"/>
  <c r="AI198" i="6" a="1"/>
  <c r="AI198" i="6" s="1"/>
  <c r="AR199" i="6" a="1"/>
  <c r="AR199" i="6" s="1"/>
  <c r="E201" i="6" a="1"/>
  <c r="E201" i="6" s="1"/>
  <c r="N202" i="6" a="1"/>
  <c r="N202" i="6" s="1"/>
  <c r="AZ202" i="6" a="1"/>
  <c r="AZ202" i="6" s="1"/>
  <c r="AG203" i="6" a="1"/>
  <c r="AG203" i="6" s="1"/>
  <c r="M204" i="6" a="1"/>
  <c r="M204" i="6" s="1"/>
  <c r="AO204" i="6" a="1"/>
  <c r="AO204" i="6" s="1"/>
  <c r="Q205" i="6" a="1"/>
  <c r="Q205" i="6" s="1"/>
  <c r="AJ205" i="6" a="1"/>
  <c r="AJ205" i="6" s="1"/>
  <c r="G206" i="6" a="1"/>
  <c r="G206" i="6" s="1"/>
  <c r="Y206" i="6" a="1"/>
  <c r="Y206" i="6" s="1"/>
  <c r="AS206" i="6" a="1"/>
  <c r="AS206" i="6" s="1"/>
  <c r="P207" i="6" a="1"/>
  <c r="P207" i="6" s="1"/>
  <c r="F208" i="6" a="1"/>
  <c r="F208" i="6" s="1"/>
  <c r="X208" i="6" a="1"/>
  <c r="X208" i="6" s="1"/>
  <c r="AQ208" i="6" a="1"/>
  <c r="AQ208" i="6" s="1"/>
  <c r="O209" i="6" a="1"/>
  <c r="O209" i="6" s="1"/>
  <c r="AH209" i="6" a="1"/>
  <c r="AH209" i="6" s="1"/>
  <c r="AZ209" i="6" a="1"/>
  <c r="AZ209" i="6" s="1"/>
  <c r="S211" i="6" a="1"/>
  <c r="S211" i="6" s="1"/>
  <c r="AH211" i="6" a="1"/>
  <c r="AH211" i="6" s="1"/>
  <c r="AW211" i="6" a="1"/>
  <c r="AW211" i="6" s="1"/>
  <c r="Q212" i="6" a="1"/>
  <c r="Q212" i="6" s="1"/>
  <c r="AF212" i="6" a="1"/>
  <c r="AF212" i="6" s="1"/>
  <c r="O213" i="6" a="1"/>
  <c r="O213" i="6" s="1"/>
  <c r="AE213" i="6" a="1"/>
  <c r="AE213" i="6" s="1"/>
  <c r="AS213" i="6" a="1"/>
  <c r="AS213" i="6" s="1"/>
  <c r="N214" i="6" a="1"/>
  <c r="N214" i="6" s="1"/>
  <c r="AO214" i="6" a="1"/>
  <c r="AO214" i="6" s="1"/>
  <c r="J215" i="6" a="1"/>
  <c r="J215" i="6" s="1"/>
  <c r="Q215" i="6" a="1"/>
  <c r="Q215" i="6" s="1"/>
  <c r="X215" i="6" a="1"/>
  <c r="X215" i="6" s="1"/>
  <c r="AM215" i="6" a="1"/>
  <c r="AM215" i="6" s="1"/>
  <c r="M216" i="6" a="1"/>
  <c r="M216" i="6" s="1"/>
  <c r="T216" i="6" a="1"/>
  <c r="T216" i="6" s="1"/>
  <c r="AG216" i="6" a="1"/>
  <c r="AG216" i="6" s="1"/>
  <c r="AV216" i="6" a="1"/>
  <c r="AV216" i="6" s="1"/>
  <c r="E217" i="6" a="1"/>
  <c r="E217" i="6" s="1"/>
  <c r="N217" i="6" a="1"/>
  <c r="N217" i="6" s="1"/>
  <c r="W217" i="6" a="1"/>
  <c r="W217" i="6" s="1"/>
  <c r="AF217" i="6" a="1"/>
  <c r="AF217" i="6" s="1"/>
  <c r="AK217" i="6" a="1"/>
  <c r="AK217" i="6" s="1"/>
  <c r="AT217" i="6" a="1"/>
  <c r="AT217" i="6" s="1"/>
  <c r="G218" i="6" a="1"/>
  <c r="G218" i="6" s="1"/>
  <c r="P218" i="6" a="1"/>
  <c r="P218" i="6" s="1"/>
  <c r="U218" i="6" a="1"/>
  <c r="U218" i="6" s="1"/>
  <c r="AD218" i="6" a="1"/>
  <c r="AD218" i="6" s="1"/>
  <c r="AM218" i="6" a="1"/>
  <c r="AM218" i="6" s="1"/>
  <c r="AV218" i="6" a="1"/>
  <c r="AV218" i="6" s="1"/>
  <c r="E219" i="6" a="1"/>
  <c r="E219" i="6" s="1"/>
  <c r="N219" i="6" a="1"/>
  <c r="N219" i="6" s="1"/>
  <c r="W219" i="6" a="1"/>
  <c r="W219" i="6" s="1"/>
  <c r="AF219" i="6" a="1"/>
  <c r="AF219" i="6" s="1"/>
  <c r="AK219" i="6" a="1"/>
  <c r="AK219" i="6" s="1"/>
  <c r="AT219" i="6" a="1"/>
  <c r="AT219" i="6" s="1"/>
  <c r="I220" i="6" a="1"/>
  <c r="I220" i="6" s="1"/>
  <c r="N220" i="6" a="1"/>
  <c r="N220" i="6" s="1"/>
  <c r="Y220" i="6" a="1"/>
  <c r="Y220" i="6" s="1"/>
  <c r="AD220" i="6" a="1"/>
  <c r="AD220" i="6" s="1"/>
  <c r="AO220" i="6" a="1"/>
  <c r="AO220" i="6" s="1"/>
  <c r="AT220" i="6" a="1"/>
  <c r="AT220" i="6" s="1"/>
  <c r="I221" i="6" a="1"/>
  <c r="I221" i="6" s="1"/>
  <c r="N221" i="6" a="1"/>
  <c r="N221" i="6" s="1"/>
  <c r="Y221" i="6" a="1"/>
  <c r="Y221" i="6" s="1"/>
  <c r="AD221" i="6" a="1"/>
  <c r="AD221" i="6" s="1"/>
  <c r="AO221" i="6" a="1"/>
  <c r="AO221" i="6" s="1"/>
  <c r="F222" i="6" a="1"/>
  <c r="F222" i="6" s="1"/>
  <c r="L222" i="6" a="1"/>
  <c r="L222" i="6" s="1"/>
  <c r="S222" i="6" a="1"/>
  <c r="S222" i="6" s="1"/>
  <c r="Y222" i="6" a="1"/>
  <c r="Y222" i="6" s="1"/>
  <c r="AL222" i="6" a="1"/>
  <c r="AL222" i="6" s="1"/>
  <c r="AS222" i="6" a="1"/>
  <c r="AS222" i="6" s="1"/>
  <c r="E223" i="6" a="1"/>
  <c r="E223" i="6" s="1"/>
  <c r="L223" i="6" a="1"/>
  <c r="L223" i="6" s="1"/>
  <c r="AA223" i="6" a="1"/>
  <c r="AA223" i="6" s="1"/>
  <c r="AH223" i="6" a="1"/>
  <c r="AH223" i="6" s="1"/>
  <c r="AP223" i="6" a="1"/>
  <c r="AP223" i="6" s="1"/>
  <c r="AW223" i="6" a="1"/>
  <c r="AW223" i="6" s="1"/>
  <c r="H224" i="6" a="1"/>
  <c r="H224" i="6" s="1"/>
  <c r="O224" i="6" a="1"/>
  <c r="O224" i="6" s="1"/>
  <c r="W224" i="6" a="1"/>
  <c r="W224" i="6" s="1"/>
  <c r="AD224" i="6" a="1"/>
  <c r="AD224" i="6" s="1"/>
  <c r="AK224" i="6" a="1"/>
  <c r="AK224" i="6" s="1"/>
  <c r="AR224" i="6" a="1"/>
  <c r="AR224" i="6" s="1"/>
  <c r="AZ224" i="6" a="1"/>
  <c r="AZ224" i="6" s="1"/>
  <c r="S225" i="6" a="1"/>
  <c r="S225" i="6" s="1"/>
  <c r="Z225" i="6" a="1"/>
  <c r="Z225" i="6" s="1"/>
  <c r="AG225" i="6" a="1"/>
  <c r="AG225" i="6" s="1"/>
  <c r="AO225" i="6" a="1"/>
  <c r="AO225" i="6" s="1"/>
  <c r="AV225" i="6" a="1"/>
  <c r="AV225" i="6" s="1"/>
  <c r="G226" i="6" a="1"/>
  <c r="G226" i="6" s="1"/>
  <c r="N226" i="6" a="1"/>
  <c r="N226" i="6" s="1"/>
  <c r="V226" i="6" a="1"/>
  <c r="V226" i="6" s="1"/>
  <c r="AC226" i="6" a="1"/>
  <c r="AC226" i="6" s="1"/>
  <c r="AJ226" i="6" a="1"/>
  <c r="AJ226" i="6" s="1"/>
  <c r="AY226" i="6" a="1"/>
  <c r="AY226" i="6" s="1"/>
  <c r="K227" i="6" a="1"/>
  <c r="K227" i="6" s="1"/>
  <c r="R227" i="6" a="1"/>
  <c r="R227" i="6" s="1"/>
  <c r="Y227" i="6" a="1"/>
  <c r="Y227" i="6" s="1"/>
  <c r="AF227" i="6" a="1"/>
  <c r="AF227" i="6" s="1"/>
  <c r="AN227" i="6" a="1"/>
  <c r="AN227" i="6" s="1"/>
  <c r="AU227" i="6" a="1"/>
  <c r="AU227" i="6" s="1"/>
  <c r="F228" i="6" a="1"/>
  <c r="F228" i="6" s="1"/>
  <c r="M228" i="6" a="1"/>
  <c r="M228" i="6" s="1"/>
  <c r="U228" i="6" a="1"/>
  <c r="U228" i="6" s="1"/>
  <c r="AB228" i="6" a="1"/>
  <c r="AB228" i="6" s="1"/>
  <c r="AQ228" i="6" a="1"/>
  <c r="AQ228" i="6" s="1"/>
  <c r="AX228" i="6" a="1"/>
  <c r="AX228" i="6" s="1"/>
  <c r="J229" i="6" a="1"/>
  <c r="J229" i="6" s="1"/>
  <c r="Q229" i="6" a="1"/>
  <c r="Q229" i="6" s="1"/>
  <c r="X229" i="6" a="1"/>
  <c r="X229" i="6" s="1"/>
  <c r="AE229" i="6" a="1"/>
  <c r="AE229" i="6" s="1"/>
  <c r="AM229" i="6" a="1"/>
  <c r="AM229" i="6" s="1"/>
  <c r="AT229" i="6" a="1"/>
  <c r="AT229" i="6" s="1"/>
  <c r="E230" i="6" a="1"/>
  <c r="E230" i="6" s="1"/>
  <c r="L230" i="6" a="1"/>
  <c r="L230" i="6" s="1"/>
  <c r="T230" i="6" a="1"/>
  <c r="T230" i="6" s="1"/>
  <c r="AI230" i="6" a="1"/>
  <c r="AI230" i="6" s="1"/>
  <c r="AP230" i="6" a="1"/>
  <c r="AP230" i="6" s="1"/>
  <c r="AV230" i="6" a="1"/>
  <c r="AV230" i="6" s="1"/>
  <c r="G231" i="6" a="1"/>
  <c r="G231" i="6" s="1"/>
  <c r="N231" i="6" a="1"/>
  <c r="N231" i="6" s="1"/>
  <c r="T231" i="6" a="1"/>
  <c r="T231" i="6" s="1"/>
  <c r="AH231" i="6" a="1"/>
  <c r="AH231" i="6" s="1"/>
  <c r="AO231" i="6" a="1"/>
  <c r="AO231" i="6" s="1"/>
  <c r="F232" i="6" a="1"/>
  <c r="F232" i="6" s="1"/>
  <c r="M232" i="6" a="1"/>
  <c r="M232" i="6" s="1"/>
  <c r="AA232" i="6" a="1"/>
  <c r="AA232" i="6" s="1"/>
  <c r="AG232" i="6" a="1"/>
  <c r="AG232" i="6" s="1"/>
  <c r="AN232" i="6" a="1"/>
  <c r="AN232" i="6" s="1"/>
  <c r="AU232" i="6" a="1"/>
  <c r="AU232" i="6" s="1"/>
  <c r="E233" i="6" a="1"/>
  <c r="E233" i="6" s="1"/>
  <c r="L233" i="6" a="1"/>
  <c r="L233" i="6" s="1"/>
  <c r="R233" i="6" a="1"/>
  <c r="R233" i="6" s="1"/>
  <c r="Y233" i="6" a="1"/>
  <c r="Y233" i="6" s="1"/>
  <c r="AE233" i="6" a="1"/>
  <c r="AE233" i="6" s="1"/>
  <c r="AJ233" i="6" a="1"/>
  <c r="AJ233" i="6" s="1"/>
  <c r="AX233" i="6" a="1"/>
  <c r="AX233" i="6" s="1"/>
  <c r="I234" i="6" a="1"/>
  <c r="I234" i="6" s="1"/>
  <c r="O234" i="6" a="1"/>
  <c r="O234" i="6" s="1"/>
  <c r="AB234" i="6" a="1"/>
  <c r="AB234" i="6" s="1"/>
  <c r="AG234" i="6" a="1"/>
  <c r="AG234" i="6" s="1"/>
  <c r="AM234" i="6" a="1"/>
  <c r="AM234" i="6" s="1"/>
  <c r="AT234" i="6" a="1"/>
  <c r="AT234" i="6" s="1"/>
  <c r="AY234" i="6" a="1"/>
  <c r="AY234" i="6" s="1"/>
  <c r="J235" i="6" a="1"/>
  <c r="J235" i="6" s="1"/>
  <c r="P235" i="6" a="1"/>
  <c r="P235" i="6" s="1"/>
  <c r="U235" i="6" a="1"/>
  <c r="U235" i="6" s="1"/>
  <c r="AH235" i="6" a="1"/>
  <c r="AH235" i="6" s="1"/>
  <c r="AN235" i="6" a="1"/>
  <c r="AN235" i="6" s="1"/>
  <c r="AZ235" i="6" a="1"/>
  <c r="AZ235" i="6" s="1"/>
  <c r="K236" i="6" a="1"/>
  <c r="K236" i="6" s="1"/>
  <c r="V236" i="6" a="1"/>
  <c r="V236" i="6" s="1"/>
  <c r="AC236" i="6" a="1"/>
  <c r="AC236" i="6" s="1"/>
  <c r="AO236" i="6" a="1"/>
  <c r="AO236" i="6" s="1"/>
  <c r="AU236" i="6" a="1"/>
  <c r="AU236" i="6" s="1"/>
  <c r="L237" i="6" a="1"/>
  <c r="L237" i="6" s="1"/>
  <c r="Q237" i="6" a="1"/>
  <c r="Q237" i="6" s="1"/>
  <c r="W237" i="6" a="1"/>
  <c r="W237" i="6" s="1"/>
  <c r="AD237" i="6" a="1"/>
  <c r="AD237" i="6" s="1"/>
  <c r="AI237" i="6" a="1"/>
  <c r="AI237" i="6" s="1"/>
  <c r="AP237" i="6" a="1"/>
  <c r="AP237" i="6" s="1"/>
  <c r="AV237" i="6" a="1"/>
  <c r="AV237" i="6" s="1"/>
  <c r="E238" i="6" a="1"/>
  <c r="E238" i="6" s="1"/>
  <c r="R238" i="6" a="1"/>
  <c r="R238" i="6" s="1"/>
  <c r="X238" i="6" a="1"/>
  <c r="X238" i="6" s="1"/>
  <c r="AJ238" i="6" a="1"/>
  <c r="AJ238" i="6" s="1"/>
  <c r="AQ238" i="6" a="1"/>
  <c r="AQ238" i="6" s="1"/>
  <c r="F239" i="6" a="1"/>
  <c r="F239" i="6" s="1"/>
  <c r="M239" i="6" a="1"/>
  <c r="M239" i="6" s="1"/>
  <c r="Y239" i="6" a="1"/>
  <c r="Y239" i="6" s="1"/>
  <c r="AE239" i="6" a="1"/>
  <c r="AE239" i="6" s="1"/>
  <c r="AR239" i="6" a="1"/>
  <c r="AR239" i="6" s="1"/>
  <c r="AW239" i="6" a="1"/>
  <c r="AW239" i="6" s="1"/>
  <c r="G240" i="6" a="1"/>
  <c r="G240" i="6" s="1"/>
  <c r="N240" i="6" a="1"/>
  <c r="N240" i="6" s="1"/>
  <c r="S240" i="6" a="1"/>
  <c r="S240" i="6" s="1"/>
  <c r="Z240" i="6" a="1"/>
  <c r="Z240" i="6" s="1"/>
  <c r="AF240" i="6" a="1"/>
  <c r="AF240" i="6" s="1"/>
  <c r="AK240" i="6" a="1"/>
  <c r="AK240" i="6" s="1"/>
  <c r="AX240" i="6" a="1"/>
  <c r="AX240" i="6" s="1"/>
  <c r="H241" i="6" a="1"/>
  <c r="H241" i="6" s="1"/>
  <c r="T241" i="6" a="1"/>
  <c r="T241" i="6" s="1"/>
  <c r="AA241" i="6" a="1"/>
  <c r="AA241" i="6" s="1"/>
  <c r="AL241" i="6" a="1"/>
  <c r="AL241" i="6" s="1"/>
  <c r="AS241" i="6" a="1"/>
  <c r="AS241" i="6" s="1"/>
  <c r="I242" i="6" a="1"/>
  <c r="I242" i="6" s="1"/>
  <c r="O242" i="6" a="1"/>
  <c r="O242" i="6" s="1"/>
  <c r="AB242" i="6" a="1"/>
  <c r="AB242" i="6" s="1"/>
  <c r="AG242" i="6" a="1"/>
  <c r="AG242" i="6" s="1"/>
  <c r="AM242" i="6" a="1"/>
  <c r="AM242" i="6" s="1"/>
  <c r="AT242" i="6" a="1"/>
  <c r="AT242" i="6" s="1"/>
  <c r="AY242" i="6" a="1"/>
  <c r="AY242" i="6" s="1"/>
  <c r="J243" i="6" a="1"/>
  <c r="J243" i="6" s="1"/>
  <c r="P243" i="6" a="1"/>
  <c r="P243" i="6" s="1"/>
  <c r="U243" i="6" a="1"/>
  <c r="U243" i="6" s="1"/>
  <c r="AH243" i="6" a="1"/>
  <c r="AH243" i="6" s="1"/>
  <c r="AN243" i="6" a="1"/>
  <c r="AN243" i="6" s="1"/>
  <c r="AZ243" i="6" a="1"/>
  <c r="AZ243" i="6" s="1"/>
  <c r="K244" i="6" a="1"/>
  <c r="K244" i="6" s="1"/>
  <c r="V244" i="6" a="1"/>
  <c r="V244" i="6" s="1"/>
  <c r="AC244" i="6" a="1"/>
  <c r="AC244" i="6" s="1"/>
  <c r="AO244" i="6" a="1"/>
  <c r="AO244" i="6" s="1"/>
  <c r="AU244" i="6" a="1"/>
  <c r="AU244" i="6" s="1"/>
  <c r="L245" i="6" a="1"/>
  <c r="L245" i="6" s="1"/>
  <c r="Q245" i="6" a="1"/>
  <c r="Q245" i="6" s="1"/>
  <c r="W245" i="6" a="1"/>
  <c r="W245" i="6" s="1"/>
  <c r="AD245" i="6" a="1"/>
  <c r="AD245" i="6" s="1"/>
  <c r="AI245" i="6" a="1"/>
  <c r="AI245" i="6" s="1"/>
  <c r="AP245" i="6" a="1"/>
  <c r="AP245" i="6" s="1"/>
  <c r="AV245" i="6" a="1"/>
  <c r="AV245" i="6" s="1"/>
  <c r="E246" i="6" a="1"/>
  <c r="E246" i="6" s="1"/>
  <c r="R246" i="6" a="1"/>
  <c r="R246" i="6" s="1"/>
  <c r="W246" i="6" a="1"/>
  <c r="W246" i="6" s="1"/>
  <c r="AB246" i="6" a="1"/>
  <c r="AB246" i="6" s="1"/>
  <c r="AH246" i="6" a="1"/>
  <c r="AH246" i="6" s="1"/>
  <c r="AM246" i="6" a="1"/>
  <c r="AM246" i="6" s="1"/>
  <c r="AR246" i="6" a="1"/>
  <c r="AR246" i="6" s="1"/>
  <c r="AX246" i="6" a="1"/>
  <c r="AX246" i="6" s="1"/>
  <c r="G247" i="6" a="1"/>
  <c r="G247" i="6" s="1"/>
  <c r="L247" i="6" a="1"/>
  <c r="L247" i="6" s="1"/>
  <c r="R247" i="6" a="1"/>
  <c r="R247" i="6" s="1"/>
  <c r="W247" i="6" a="1"/>
  <c r="W247" i="6" s="1"/>
  <c r="AB247" i="6" a="1"/>
  <c r="AB247" i="6" s="1"/>
  <c r="AH247" i="6" a="1"/>
  <c r="AH247" i="6" s="1"/>
  <c r="AS247" i="6" a="1"/>
  <c r="AS247" i="6" s="1"/>
  <c r="AY247" i="6" a="1"/>
  <c r="AY247" i="6" s="1"/>
  <c r="H248" i="6" a="1"/>
  <c r="H248" i="6" s="1"/>
  <c r="N248" i="6" a="1"/>
  <c r="N248" i="6" s="1"/>
  <c r="Y248" i="6" a="1"/>
  <c r="Y248" i="6" s="1"/>
  <c r="AJ248" i="6" a="1"/>
  <c r="AJ248" i="6" s="1"/>
  <c r="AP248" i="6" a="1"/>
  <c r="AP248" i="6" s="1"/>
  <c r="AU248" i="6" a="1"/>
  <c r="AU248" i="6" s="1"/>
  <c r="E249" i="6" a="1"/>
  <c r="E249" i="6" s="1"/>
  <c r="V249" i="6" a="1"/>
  <c r="V249" i="6" s="1"/>
  <c r="AA249" i="6" a="1"/>
  <c r="AA249" i="6" s="1"/>
  <c r="AF249" i="6" a="1"/>
  <c r="AF249" i="6" s="1"/>
  <c r="AW249" i="6" a="1"/>
  <c r="AW249" i="6" s="1"/>
  <c r="G250" i="6" a="1"/>
  <c r="G250" i="6" s="1"/>
  <c r="L250" i="6" a="1"/>
  <c r="L250" i="6" s="1"/>
  <c r="R250" i="6" a="1"/>
  <c r="R250" i="6" s="1"/>
  <c r="AC250" i="6" a="1"/>
  <c r="AC250" i="6" s="1"/>
  <c r="Z140" i="6" a="1"/>
  <c r="Z140" i="6" s="1"/>
  <c r="S149" i="6" a="1"/>
  <c r="S149" i="6" s="1"/>
  <c r="H157" i="6" a="1"/>
  <c r="H157" i="6" s="1"/>
  <c r="AY165" i="6" a="1"/>
  <c r="AY165" i="6" s="1"/>
  <c r="Z176" i="6" a="1"/>
  <c r="Z176" i="6" s="1"/>
  <c r="AP182" i="6" a="1"/>
  <c r="AP182" i="6" s="1"/>
  <c r="Q188" i="6" a="1"/>
  <c r="Q188" i="6" s="1"/>
  <c r="F189" i="6" a="1"/>
  <c r="F189" i="6" s="1"/>
  <c r="AE190" i="6" a="1"/>
  <c r="AE190" i="6" s="1"/>
  <c r="H192" i="6" a="1"/>
  <c r="H192" i="6" s="1"/>
  <c r="AX192" i="6" a="1"/>
  <c r="AX192" i="6" s="1"/>
  <c r="AM194" i="6" a="1"/>
  <c r="AM194" i="6" s="1"/>
  <c r="AH195" i="6" a="1"/>
  <c r="AH195" i="6" s="1"/>
  <c r="AE196" i="6" a="1"/>
  <c r="AE196" i="6" s="1"/>
  <c r="AH197" i="6" a="1"/>
  <c r="AH197" i="6" s="1"/>
  <c r="AP198" i="6" a="1"/>
  <c r="AP198" i="6" s="1"/>
  <c r="AY199" i="6" a="1"/>
  <c r="AY199" i="6" s="1"/>
  <c r="L201" i="6" a="1"/>
  <c r="L201" i="6" s="1"/>
  <c r="U202" i="6" a="1"/>
  <c r="U202" i="6" s="1"/>
  <c r="H203" i="6" a="1"/>
  <c r="H203" i="6" s="1"/>
  <c r="AK203" i="6" a="1"/>
  <c r="AK203" i="6" s="1"/>
  <c r="R204" i="6" a="1"/>
  <c r="R204" i="6" s="1"/>
  <c r="AT204" i="6" a="1"/>
  <c r="AT204" i="6" s="1"/>
  <c r="S205" i="6" a="1"/>
  <c r="S205" i="6" s="1"/>
  <c r="AL205" i="6" a="1"/>
  <c r="AL205" i="6" s="1"/>
  <c r="I206" i="6" a="1"/>
  <c r="I206" i="6" s="1"/>
  <c r="AB206" i="6" a="1"/>
  <c r="AB206" i="6" s="1"/>
  <c r="AU206" i="6" a="1"/>
  <c r="AU206" i="6" s="1"/>
  <c r="AK207" i="6" a="1"/>
  <c r="AK207" i="6" s="1"/>
  <c r="AA208" i="6" a="1"/>
  <c r="AA208" i="6" s="1"/>
  <c r="AT208" i="6" a="1"/>
  <c r="AT208" i="6" s="1"/>
  <c r="Q209" i="6" a="1"/>
  <c r="Q209" i="6" s="1"/>
  <c r="AJ209" i="6" a="1"/>
  <c r="AJ209" i="6" s="1"/>
  <c r="F210" i="6" a="1"/>
  <c r="F210" i="6" s="1"/>
  <c r="U210" i="6" a="1"/>
  <c r="U210" i="6" s="1"/>
  <c r="AK210" i="6" a="1"/>
  <c r="AK210" i="6" s="1"/>
  <c r="AZ210" i="6" a="1"/>
  <c r="AZ210" i="6" s="1"/>
  <c r="T211" i="6" a="1"/>
  <c r="T211" i="6" s="1"/>
  <c r="AI212" i="6" a="1"/>
  <c r="AI212" i="6" s="1"/>
  <c r="AX212" i="6" a="1"/>
  <c r="AX212" i="6" s="1"/>
  <c r="Q213" i="6" a="1"/>
  <c r="Q213" i="6" s="1"/>
  <c r="AG213" i="6" a="1"/>
  <c r="AG213" i="6" s="1"/>
  <c r="AV213" i="6" a="1"/>
  <c r="AV213" i="6" s="1"/>
  <c r="AE214" i="6" a="1"/>
  <c r="AE214" i="6" s="1"/>
  <c r="AY214" i="6" a="1"/>
  <c r="AY214" i="6" s="1"/>
  <c r="R215" i="6" a="1"/>
  <c r="R215" i="6" s="1"/>
  <c r="AG215" i="6" a="1"/>
  <c r="AG215" i="6" s="1"/>
  <c r="AU215" i="6" a="1"/>
  <c r="AU215" i="6" s="1"/>
  <c r="N216" i="6" a="1"/>
  <c r="N216" i="6" s="1"/>
  <c r="AR216" i="6" a="1"/>
  <c r="AR216" i="6" s="1"/>
  <c r="AW216" i="6" a="1"/>
  <c r="AW216" i="6" s="1"/>
  <c r="J217" i="6" a="1"/>
  <c r="J217" i="6" s="1"/>
  <c r="S217" i="6" a="1"/>
  <c r="S217" i="6" s="1"/>
  <c r="AB217" i="6" a="1"/>
  <c r="AB217" i="6" s="1"/>
  <c r="AG217" i="6" a="1"/>
  <c r="AG217" i="6" s="1"/>
  <c r="AP217" i="6" a="1"/>
  <c r="AP217" i="6" s="1"/>
  <c r="AY217" i="6" a="1"/>
  <c r="AY217" i="6" s="1"/>
  <c r="L218" i="6" a="1"/>
  <c r="L218" i="6" s="1"/>
  <c r="Q218" i="6" a="1"/>
  <c r="Q218" i="6" s="1"/>
  <c r="AK141" i="6" a="1"/>
  <c r="AK141" i="6" s="1"/>
  <c r="AP177" i="6" a="1"/>
  <c r="AP177" i="6" s="1"/>
  <c r="AG187" i="6" a="1"/>
  <c r="AG187" i="6" s="1"/>
  <c r="AX193" i="6" a="1"/>
  <c r="AX193" i="6" s="1"/>
  <c r="AN197" i="6" a="1"/>
  <c r="AN197" i="6" s="1"/>
  <c r="AB202" i="6" a="1"/>
  <c r="AB202" i="6" s="1"/>
  <c r="AW204" i="6" a="1"/>
  <c r="AW204" i="6" s="1"/>
  <c r="AE206" i="6" a="1"/>
  <c r="AE206" i="6" s="1"/>
  <c r="J208" i="6" a="1"/>
  <c r="J208" i="6" s="1"/>
  <c r="AL209" i="6" a="1"/>
  <c r="AL209" i="6" s="1"/>
  <c r="G211" i="6" a="1"/>
  <c r="G211" i="6" s="1"/>
  <c r="T212" i="6" a="1"/>
  <c r="T212" i="6" s="1"/>
  <c r="AQ214" i="6" a="1"/>
  <c r="AQ214" i="6" s="1"/>
  <c r="Z215" i="6" a="1"/>
  <c r="Z215" i="6" s="1"/>
  <c r="AH216" i="6" a="1"/>
  <c r="AH216" i="6" s="1"/>
  <c r="F217" i="6" a="1"/>
  <c r="F217" i="6" s="1"/>
  <c r="X217" i="6" a="1"/>
  <c r="X217" i="6" s="1"/>
  <c r="M218" i="6" a="1"/>
  <c r="M218" i="6" s="1"/>
  <c r="AX218" i="6" a="1"/>
  <c r="AX218" i="6" s="1"/>
  <c r="O219" i="6" a="1"/>
  <c r="O219" i="6" s="1"/>
  <c r="AB219" i="6" a="1"/>
  <c r="AB219" i="6" s="1"/>
  <c r="E220" i="6" a="1"/>
  <c r="E220" i="6" s="1"/>
  <c r="T220" i="6" a="1"/>
  <c r="T220" i="6" s="1"/>
  <c r="AF220" i="6" a="1"/>
  <c r="AF220" i="6" s="1"/>
  <c r="O221" i="6" a="1"/>
  <c r="O221" i="6" s="1"/>
  <c r="AA221" i="6" a="1"/>
  <c r="AA221" i="6" s="1"/>
  <c r="AQ221" i="6" a="1"/>
  <c r="AQ221" i="6" s="1"/>
  <c r="M222" i="6" a="1"/>
  <c r="M222" i="6" s="1"/>
  <c r="AU222" i="6" a="1"/>
  <c r="AU222" i="6" s="1"/>
  <c r="T223" i="6" a="1"/>
  <c r="T223" i="6" s="1"/>
  <c r="AK223" i="6" a="1"/>
  <c r="AK223" i="6" s="1"/>
  <c r="J224" i="6" a="1"/>
  <c r="J224" i="6" s="1"/>
  <c r="AE224" i="6" a="1"/>
  <c r="AE224" i="6" s="1"/>
  <c r="AU224" i="6" a="1"/>
  <c r="AU224" i="6" s="1"/>
  <c r="T225" i="6" a="1"/>
  <c r="T225" i="6" s="1"/>
  <c r="AP225" i="6" a="1"/>
  <c r="AP225" i="6" s="1"/>
  <c r="J226" i="6" a="1"/>
  <c r="J226" i="6" s="1"/>
  <c r="AE226" i="6" a="1"/>
  <c r="AE226" i="6" s="1"/>
  <c r="AZ226" i="6" a="1"/>
  <c r="AZ226" i="6" s="1"/>
  <c r="T227" i="6" a="1"/>
  <c r="T227" i="6" s="1"/>
  <c r="AP227" i="6" a="1"/>
  <c r="AP227" i="6" s="1"/>
  <c r="N228" i="6" a="1"/>
  <c r="N228" i="6" s="1"/>
  <c r="AE228" i="6" a="1"/>
  <c r="AE228" i="6" s="1"/>
  <c r="AZ228" i="6" a="1"/>
  <c r="AZ228" i="6" s="1"/>
  <c r="Y229" i="6" a="1"/>
  <c r="Y229" i="6" s="1"/>
  <c r="AP229" i="6" a="1"/>
  <c r="AP229" i="6" s="1"/>
  <c r="N230" i="6" a="1"/>
  <c r="N230" i="6" s="1"/>
  <c r="AY230" i="6" a="1"/>
  <c r="AY230" i="6" s="1"/>
  <c r="V231" i="6" a="1"/>
  <c r="V231" i="6" s="1"/>
  <c r="AP231" i="6" a="1"/>
  <c r="AP231" i="6" s="1"/>
  <c r="I232" i="6" a="1"/>
  <c r="I232" i="6" s="1"/>
  <c r="AB232" i="6" a="1"/>
  <c r="AB232" i="6" s="1"/>
  <c r="O233" i="6" a="1"/>
  <c r="O233" i="6" s="1"/>
  <c r="AF233" i="6" a="1"/>
  <c r="AF233" i="6" s="1"/>
  <c r="AY233" i="6" a="1"/>
  <c r="AY233" i="6" s="1"/>
  <c r="Q234" i="6" a="1"/>
  <c r="Q234" i="6" s="1"/>
  <c r="AZ234" i="6" a="1"/>
  <c r="AZ234" i="6" s="1"/>
  <c r="R235" i="6" a="1"/>
  <c r="R235" i="6" s="1"/>
  <c r="AI235" i="6" a="1"/>
  <c r="AI235" i="6" s="1"/>
  <c r="AJ236" i="6" a="1"/>
  <c r="AJ236" i="6" s="1"/>
  <c r="E237" i="6" a="1"/>
  <c r="E237" i="6" s="1"/>
  <c r="S237" i="6" a="1"/>
  <c r="S237" i="6" s="1"/>
  <c r="F238" i="6" a="1"/>
  <c r="F238" i="6" s="1"/>
  <c r="T238" i="6" a="1"/>
  <c r="T238" i="6" s="1"/>
  <c r="AK238" i="6" a="1"/>
  <c r="AK238" i="6" s="1"/>
  <c r="G239" i="6" a="1"/>
  <c r="G239" i="6" s="1"/>
  <c r="AL239" i="6" a="1"/>
  <c r="AL239" i="6" s="1"/>
  <c r="H240" i="6" a="1"/>
  <c r="H240" i="6" s="1"/>
  <c r="U240" i="6" a="1"/>
  <c r="U240" i="6" s="1"/>
  <c r="AM240" i="6" a="1"/>
  <c r="AM240" i="6" s="1"/>
  <c r="I241" i="6" a="1"/>
  <c r="I241" i="6" s="1"/>
  <c r="V241" i="6" a="1"/>
  <c r="V241" i="6" s="1"/>
  <c r="AN241" i="6" a="1"/>
  <c r="AN241" i="6" s="1"/>
  <c r="J242" i="6" a="1"/>
  <c r="J242" i="6" s="1"/>
  <c r="W242" i="6" a="1"/>
  <c r="W242" i="6" s="1"/>
  <c r="AO242" i="6" a="1"/>
  <c r="AO242" i="6" s="1"/>
  <c r="K243" i="6" a="1"/>
  <c r="K243" i="6" s="1"/>
  <c r="X243" i="6" a="1"/>
  <c r="X243" i="6" s="1"/>
  <c r="AP243" i="6" a="1"/>
  <c r="AP243" i="6" s="1"/>
  <c r="L244" i="6" a="1"/>
  <c r="L244" i="6" s="1"/>
  <c r="Y244" i="6" a="1"/>
  <c r="Y244" i="6" s="1"/>
  <c r="AQ244" i="6" a="1"/>
  <c r="AQ244" i="6" s="1"/>
  <c r="Z245" i="6" a="1"/>
  <c r="Z245" i="6" s="1"/>
  <c r="AR245" i="6" a="1"/>
  <c r="AR245" i="6" s="1"/>
  <c r="M246" i="6" a="1"/>
  <c r="M246" i="6" s="1"/>
  <c r="Y246" i="6" a="1"/>
  <c r="Y246" i="6" s="1"/>
  <c r="M247" i="6" a="1"/>
  <c r="M247" i="6" s="1"/>
  <c r="AI247" i="6" a="1"/>
  <c r="AI247" i="6" s="1"/>
  <c r="AT247" i="6" a="1"/>
  <c r="AT247" i="6" s="1"/>
  <c r="I248" i="6" a="1"/>
  <c r="I248" i="6" s="1"/>
  <c r="T248" i="6" a="1"/>
  <c r="T248" i="6" s="1"/>
  <c r="AE248" i="6" a="1"/>
  <c r="AE248" i="6" s="1"/>
  <c r="F249" i="6" a="1"/>
  <c r="F249" i="6" s="1"/>
  <c r="P249" i="6" a="1"/>
  <c r="P249" i="6" s="1"/>
  <c r="AM249" i="6" a="1"/>
  <c r="AM249" i="6" s="1"/>
  <c r="AX249" i="6" a="1"/>
  <c r="AX249" i="6" s="1"/>
  <c r="M250" i="6" a="1"/>
  <c r="M250" i="6" s="1"/>
  <c r="X250" i="6" a="1"/>
  <c r="X250" i="6" s="1"/>
  <c r="AH250" i="6" a="1"/>
  <c r="AH250" i="6" s="1"/>
  <c r="AS250" i="6" a="1"/>
  <c r="AS250" i="6" s="1"/>
  <c r="AY250" i="6" a="1"/>
  <c r="AY250" i="6" s="1"/>
  <c r="H251" i="6" a="1"/>
  <c r="H251" i="6" s="1"/>
  <c r="N251" i="6" a="1"/>
  <c r="N251" i="6" s="1"/>
  <c r="Y251" i="6" a="1"/>
  <c r="Y251" i="6" s="1"/>
  <c r="AJ251" i="6" a="1"/>
  <c r="AJ251" i="6" s="1"/>
  <c r="AP251" i="6" a="1"/>
  <c r="AP251" i="6" s="1"/>
  <c r="AU251" i="6" a="1"/>
  <c r="AU251" i="6" s="1"/>
  <c r="E252" i="6" a="1"/>
  <c r="E252" i="6" s="1"/>
  <c r="R252" i="6" a="1"/>
  <c r="R252" i="6" s="1"/>
  <c r="Y252" i="6" a="1"/>
  <c r="Y252" i="6" s="1"/>
  <c r="AG252" i="6" a="1"/>
  <c r="AG252" i="6" s="1"/>
  <c r="AN252" i="6" a="1"/>
  <c r="AN252" i="6" s="1"/>
  <c r="AU252" i="6" a="1"/>
  <c r="AU252" i="6" s="1"/>
  <c r="F253" i="6" a="1"/>
  <c r="F253" i="6" s="1"/>
  <c r="N253" i="6" a="1"/>
  <c r="N253" i="6" s="1"/>
  <c r="U253" i="6" a="1"/>
  <c r="U253" i="6" s="1"/>
  <c r="AB253" i="6" a="1"/>
  <c r="AB253" i="6" s="1"/>
  <c r="AI253" i="6" a="1"/>
  <c r="AI253" i="6" s="1"/>
  <c r="AQ253" i="6" a="1"/>
  <c r="AQ253" i="6" s="1"/>
  <c r="J254" i="6" a="1"/>
  <c r="J254" i="6" s="1"/>
  <c r="Q254" i="6" a="1"/>
  <c r="Q254" i="6" s="1"/>
  <c r="X254" i="6" a="1"/>
  <c r="X254" i="6" s="1"/>
  <c r="AF254" i="6" a="1"/>
  <c r="AF254" i="6" s="1"/>
  <c r="AM254" i="6" a="1"/>
  <c r="AM254" i="6" s="1"/>
  <c r="AT254" i="6" a="1"/>
  <c r="AT254" i="6" s="1"/>
  <c r="E255" i="6" a="1"/>
  <c r="E255" i="6" s="1"/>
  <c r="M255" i="6" a="1"/>
  <c r="M255" i="6" s="1"/>
  <c r="T255" i="6" a="1"/>
  <c r="T255" i="6" s="1"/>
  <c r="AA255" i="6" a="1"/>
  <c r="AA255" i="6" s="1"/>
  <c r="AP255" i="6" a="1"/>
  <c r="AP255" i="6" s="1"/>
  <c r="AX255" i="6" a="1"/>
  <c r="AX255" i="6" s="1"/>
  <c r="I256" i="6" a="1"/>
  <c r="I256" i="6" s="1"/>
  <c r="P256" i="6" a="1"/>
  <c r="P256" i="6" s="1"/>
  <c r="W256" i="6" a="1"/>
  <c r="W256" i="6" s="1"/>
  <c r="AE256" i="6" a="1"/>
  <c r="AE256" i="6" s="1"/>
  <c r="AL256" i="6" a="1"/>
  <c r="AL256" i="6" s="1"/>
  <c r="AT256" i="6" a="1"/>
  <c r="AT256" i="6" s="1"/>
  <c r="F257" i="6" a="1"/>
  <c r="F257" i="6" s="1"/>
  <c r="N257" i="6" a="1"/>
  <c r="N257" i="6" s="1"/>
  <c r="V257" i="6" a="1"/>
  <c r="V257" i="6" s="1"/>
  <c r="AD257" i="6" a="1"/>
  <c r="AD257" i="6" s="1"/>
  <c r="AL257" i="6" a="1"/>
  <c r="AL257" i="6" s="1"/>
  <c r="AT257" i="6" a="1"/>
  <c r="AT257" i="6" s="1"/>
  <c r="F258" i="6" a="1"/>
  <c r="F258" i="6" s="1"/>
  <c r="N258" i="6" a="1"/>
  <c r="N258" i="6" s="1"/>
  <c r="V258" i="6" a="1"/>
  <c r="V258" i="6" s="1"/>
  <c r="AD258" i="6" a="1"/>
  <c r="AD258" i="6" s="1"/>
  <c r="AL258" i="6" a="1"/>
  <c r="AL258" i="6" s="1"/>
  <c r="AT258" i="6" a="1"/>
  <c r="AT258" i="6" s="1"/>
  <c r="F259" i="6" a="1"/>
  <c r="F259" i="6" s="1"/>
  <c r="N259" i="6" a="1"/>
  <c r="N259" i="6" s="1"/>
  <c r="V259" i="6" a="1"/>
  <c r="V259" i="6" s="1"/>
  <c r="AD259" i="6" a="1"/>
  <c r="AD259" i="6" s="1"/>
  <c r="AL259" i="6" a="1"/>
  <c r="AL259" i="6" s="1"/>
  <c r="AT259" i="6" a="1"/>
  <c r="AT259" i="6" s="1"/>
  <c r="F260" i="6" a="1"/>
  <c r="F260" i="6" s="1"/>
  <c r="N260" i="6" a="1"/>
  <c r="N260" i="6" s="1"/>
  <c r="V260" i="6" a="1"/>
  <c r="V260" i="6" s="1"/>
  <c r="AD260" i="6" a="1"/>
  <c r="AD260" i="6" s="1"/>
  <c r="AL260" i="6" a="1"/>
  <c r="AL260" i="6" s="1"/>
  <c r="AT260" i="6" a="1"/>
  <c r="AT260" i="6" s="1"/>
  <c r="F261" i="6" a="1"/>
  <c r="F261" i="6" s="1"/>
  <c r="N261" i="6" a="1"/>
  <c r="N261" i="6" s="1"/>
  <c r="V261" i="6" a="1"/>
  <c r="V261" i="6" s="1"/>
  <c r="AD261" i="6" a="1"/>
  <c r="AD261" i="6" s="1"/>
  <c r="AL261" i="6" a="1"/>
  <c r="AL261" i="6" s="1"/>
  <c r="AT261" i="6" a="1"/>
  <c r="AT261" i="6" s="1"/>
  <c r="F262" i="6" a="1"/>
  <c r="F262" i="6" s="1"/>
  <c r="N262" i="6" a="1"/>
  <c r="N262" i="6" s="1"/>
  <c r="V262" i="6" a="1"/>
  <c r="V262" i="6" s="1"/>
  <c r="AD262" i="6" a="1"/>
  <c r="AD262" i="6" s="1"/>
  <c r="AL262" i="6" a="1"/>
  <c r="AL262" i="6" s="1"/>
  <c r="AT262" i="6" a="1"/>
  <c r="AT262" i="6" s="1"/>
  <c r="F263" i="6" a="1"/>
  <c r="F263" i="6" s="1"/>
  <c r="N263" i="6" a="1"/>
  <c r="N263" i="6" s="1"/>
  <c r="V263" i="6" a="1"/>
  <c r="V263" i="6" s="1"/>
  <c r="AD263" i="6" a="1"/>
  <c r="AD263" i="6" s="1"/>
  <c r="AL263" i="6" a="1"/>
  <c r="AL263" i="6" s="1"/>
  <c r="AT263" i="6" a="1"/>
  <c r="AT263" i="6" s="1"/>
  <c r="F264" i="6" a="1"/>
  <c r="F264" i="6" s="1"/>
  <c r="N264" i="6" a="1"/>
  <c r="N264" i="6" s="1"/>
  <c r="V264" i="6" a="1"/>
  <c r="V264" i="6" s="1"/>
  <c r="AD264" i="6" a="1"/>
  <c r="AD264" i="6" s="1"/>
  <c r="AL264" i="6" a="1"/>
  <c r="AL264" i="6" s="1"/>
  <c r="AT264" i="6" a="1"/>
  <c r="AT264" i="6" s="1"/>
  <c r="F265" i="6" a="1"/>
  <c r="F265" i="6" s="1"/>
  <c r="N265" i="6" a="1"/>
  <c r="N265" i="6" s="1"/>
  <c r="V265" i="6" a="1"/>
  <c r="V265" i="6" s="1"/>
  <c r="AD265" i="6" a="1"/>
  <c r="AD265" i="6" s="1"/>
  <c r="AL265" i="6" a="1"/>
  <c r="AL265" i="6" s="1"/>
  <c r="AT265" i="6" a="1"/>
  <c r="AT265" i="6" s="1"/>
  <c r="F266" i="6" a="1"/>
  <c r="F266" i="6" s="1"/>
  <c r="N266" i="6" a="1"/>
  <c r="N266" i="6" s="1"/>
  <c r="V266" i="6" a="1"/>
  <c r="V266" i="6" s="1"/>
  <c r="AD266" i="6" a="1"/>
  <c r="AD266" i="6" s="1"/>
  <c r="AL266" i="6" a="1"/>
  <c r="AL266" i="6" s="1"/>
  <c r="AT266" i="6" a="1"/>
  <c r="AT266" i="6" s="1"/>
  <c r="F267" i="6" a="1"/>
  <c r="F267" i="6" s="1"/>
  <c r="N267" i="6" a="1"/>
  <c r="N267" i="6" s="1"/>
  <c r="V267" i="6" a="1"/>
  <c r="V267" i="6" s="1"/>
  <c r="AD267" i="6" a="1"/>
  <c r="AD267" i="6" s="1"/>
  <c r="AL267" i="6" a="1"/>
  <c r="AL267" i="6" s="1"/>
  <c r="AT267" i="6" a="1"/>
  <c r="AT267" i="6" s="1"/>
  <c r="F268" i="6" a="1"/>
  <c r="F268" i="6" s="1"/>
  <c r="N268" i="6" a="1"/>
  <c r="N268" i="6" s="1"/>
  <c r="V268" i="6" a="1"/>
  <c r="V268" i="6" s="1"/>
  <c r="AD268" i="6" a="1"/>
  <c r="AD268" i="6" s="1"/>
  <c r="AL268" i="6" a="1"/>
  <c r="AL268" i="6" s="1"/>
  <c r="AT268" i="6" a="1"/>
  <c r="AT268" i="6" s="1"/>
  <c r="F269" i="6" a="1"/>
  <c r="F269" i="6" s="1"/>
  <c r="N269" i="6" a="1"/>
  <c r="N269" i="6" s="1"/>
  <c r="V269" i="6" a="1"/>
  <c r="V269" i="6" s="1"/>
  <c r="AD269" i="6" a="1"/>
  <c r="AD269" i="6" s="1"/>
  <c r="AL269" i="6" a="1"/>
  <c r="AL269" i="6" s="1"/>
  <c r="AT269" i="6" a="1"/>
  <c r="AT269" i="6" s="1"/>
  <c r="F270" i="6" a="1"/>
  <c r="F270" i="6" s="1"/>
  <c r="N270" i="6" a="1"/>
  <c r="N270" i="6" s="1"/>
  <c r="V270" i="6" a="1"/>
  <c r="V270" i="6" s="1"/>
  <c r="AD270" i="6" a="1"/>
  <c r="AD270" i="6" s="1"/>
  <c r="AP270" i="6" a="1"/>
  <c r="AP270" i="6" s="1"/>
  <c r="AV270" i="6" a="1"/>
  <c r="AV270" i="6" s="1"/>
  <c r="E271" i="6" a="1"/>
  <c r="E271" i="6" s="1"/>
  <c r="K271" i="6" a="1"/>
  <c r="K271" i="6" s="1"/>
  <c r="W271" i="6" a="1"/>
  <c r="W271" i="6" s="1"/>
  <c r="AB271" i="6" a="1"/>
  <c r="AB271" i="6" s="1"/>
  <c r="AF271" i="6" a="1"/>
  <c r="AF271" i="6" s="1"/>
  <c r="AJ271" i="6" a="1"/>
  <c r="AJ271" i="6" s="1"/>
  <c r="AN271" i="6" a="1"/>
  <c r="AN271" i="6" s="1"/>
  <c r="AR271" i="6" a="1"/>
  <c r="AR271" i="6" s="1"/>
  <c r="AV271" i="6" a="1"/>
  <c r="AV271" i="6" s="1"/>
  <c r="AZ271" i="6" a="1"/>
  <c r="AZ271" i="6" s="1"/>
  <c r="H272" i="6" a="1"/>
  <c r="H272" i="6" s="1"/>
  <c r="L272" i="6" a="1"/>
  <c r="L272" i="6" s="1"/>
  <c r="P272" i="6" a="1"/>
  <c r="P272" i="6" s="1"/>
  <c r="T272" i="6" a="1"/>
  <c r="T272" i="6" s="1"/>
  <c r="X272" i="6" a="1"/>
  <c r="X272" i="6" s="1"/>
  <c r="AB272" i="6" a="1"/>
  <c r="AB272" i="6" s="1"/>
  <c r="AF272" i="6" a="1"/>
  <c r="AF272" i="6" s="1"/>
  <c r="AJ272" i="6" a="1"/>
  <c r="AJ272" i="6" s="1"/>
  <c r="AN272" i="6" a="1"/>
  <c r="AN272" i="6" s="1"/>
  <c r="AR272" i="6" a="1"/>
  <c r="AR272" i="6" s="1"/>
  <c r="AV272" i="6" a="1"/>
  <c r="AV272" i="6" s="1"/>
  <c r="AZ272" i="6" a="1"/>
  <c r="AZ272" i="6" s="1"/>
  <c r="H273" i="6" a="1"/>
  <c r="H273" i="6" s="1"/>
  <c r="L273" i="6" a="1"/>
  <c r="L273" i="6" s="1"/>
  <c r="P273" i="6" a="1"/>
  <c r="P273" i="6" s="1"/>
  <c r="T273" i="6" a="1"/>
  <c r="T273" i="6" s="1"/>
  <c r="X273" i="6" a="1"/>
  <c r="X273" i="6" s="1"/>
  <c r="AB273" i="6" a="1"/>
  <c r="AB273" i="6" s="1"/>
  <c r="AF273" i="6" a="1"/>
  <c r="AF273" i="6" s="1"/>
  <c r="AJ273" i="6" a="1"/>
  <c r="AJ273" i="6" s="1"/>
  <c r="AN273" i="6" a="1"/>
  <c r="AN273" i="6" s="1"/>
  <c r="AR273" i="6" a="1"/>
  <c r="AR273" i="6" s="1"/>
  <c r="AV273" i="6" a="1"/>
  <c r="AV273" i="6" s="1"/>
  <c r="I274" i="6" a="1"/>
  <c r="I274" i="6" s="1"/>
  <c r="R274" i="6" a="1"/>
  <c r="R274" i="6" s="1"/>
  <c r="W274" i="6" a="1"/>
  <c r="W274" i="6" s="1"/>
  <c r="AF274" i="6" a="1"/>
  <c r="AF274" i="6" s="1"/>
  <c r="AO274" i="6" a="1"/>
  <c r="AO274" i="6" s="1"/>
  <c r="AX274" i="6" a="1"/>
  <c r="AX274" i="6" s="1"/>
  <c r="G275" i="6" a="1"/>
  <c r="G275" i="6" s="1"/>
  <c r="P275" i="6" a="1"/>
  <c r="P275" i="6" s="1"/>
  <c r="Y275" i="6" a="1"/>
  <c r="Y275" i="6" s="1"/>
  <c r="AH275" i="6" a="1"/>
  <c r="AH275" i="6" s="1"/>
  <c r="AM275" i="6" a="1"/>
  <c r="AM275" i="6" s="1"/>
  <c r="AV275" i="6" a="1"/>
  <c r="AV275" i="6" s="1"/>
  <c r="I276" i="6" a="1"/>
  <c r="I276" i="6" s="1"/>
  <c r="R276" i="6" a="1"/>
  <c r="R276" i="6" s="1"/>
  <c r="W276" i="6" a="1"/>
  <c r="W276" i="6" s="1"/>
  <c r="AF276" i="6" a="1"/>
  <c r="AF276" i="6" s="1"/>
  <c r="AO276" i="6" a="1"/>
  <c r="AO276" i="6" s="1"/>
  <c r="AX276" i="6" a="1"/>
  <c r="AX276" i="6" s="1"/>
  <c r="G277" i="6" a="1"/>
  <c r="G277" i="6" s="1"/>
  <c r="P277" i="6" a="1"/>
  <c r="P277" i="6" s="1"/>
  <c r="Y277" i="6" a="1"/>
  <c r="Y277" i="6" s="1"/>
  <c r="AH277" i="6" a="1"/>
  <c r="AH277" i="6" s="1"/>
  <c r="AM277" i="6" a="1"/>
  <c r="AM277" i="6" s="1"/>
  <c r="AV277" i="6" a="1"/>
  <c r="AV277" i="6" s="1"/>
  <c r="I278" i="6" a="1"/>
  <c r="I278" i="6" s="1"/>
  <c r="R278" i="6" a="1"/>
  <c r="R278" i="6" s="1"/>
  <c r="W278" i="6" a="1"/>
  <c r="W278" i="6" s="1"/>
  <c r="AF278" i="6" a="1"/>
  <c r="AF278" i="6" s="1"/>
  <c r="AO278" i="6" a="1"/>
  <c r="AO278" i="6" s="1"/>
  <c r="AX278" i="6" a="1"/>
  <c r="AX278" i="6" s="1"/>
  <c r="G279" i="6" a="1"/>
  <c r="G279" i="6" s="1"/>
  <c r="P279" i="6" a="1"/>
  <c r="P279" i="6" s="1"/>
  <c r="AV142" i="6" a="1"/>
  <c r="AV142" i="6" s="1"/>
  <c r="J179" i="6" a="1"/>
  <c r="J179" i="6" s="1"/>
  <c r="AL187" i="6" a="1"/>
  <c r="AL187" i="6" s="1"/>
  <c r="AN190" i="6" a="1"/>
  <c r="AN190" i="6" s="1"/>
  <c r="G194" i="6" a="1"/>
  <c r="G194" i="6" s="1"/>
  <c r="AV197" i="6" a="1"/>
  <c r="AV197" i="6" s="1"/>
  <c r="AI202" i="6" a="1"/>
  <c r="AI202" i="6" s="1"/>
  <c r="E205" i="6" a="1"/>
  <c r="E205" i="6" s="1"/>
  <c r="AG206" i="6" a="1"/>
  <c r="AG206" i="6" s="1"/>
  <c r="M208" i="6" a="1"/>
  <c r="M208" i="6" s="1"/>
  <c r="AN209" i="6" a="1"/>
  <c r="AN209" i="6" s="1"/>
  <c r="W212" i="6" a="1"/>
  <c r="W212" i="6" s="1"/>
  <c r="AJ213" i="6" a="1"/>
  <c r="AJ213" i="6" s="1"/>
  <c r="AA215" i="6" a="1"/>
  <c r="AA215" i="6" s="1"/>
  <c r="H216" i="6" a="1"/>
  <c r="H216" i="6" s="1"/>
  <c r="AI216" i="6" a="1"/>
  <c r="AI216" i="6" s="1"/>
  <c r="Y217" i="6" a="1"/>
  <c r="Y217" i="6" s="1"/>
  <c r="AQ217" i="6" a="1"/>
  <c r="AQ217" i="6" s="1"/>
  <c r="AA218" i="6" a="1"/>
  <c r="AA218" i="6" s="1"/>
  <c r="AN218" i="6" a="1"/>
  <c r="AN218" i="6" s="1"/>
  <c r="AC219" i="6" a="1"/>
  <c r="AC219" i="6" s="1"/>
  <c r="AP219" i="6" a="1"/>
  <c r="AP219" i="6" s="1"/>
  <c r="U220" i="6" a="1"/>
  <c r="U220" i="6" s="1"/>
  <c r="AJ220" i="6" a="1"/>
  <c r="AJ220" i="6" s="1"/>
  <c r="AV220" i="6" a="1"/>
  <c r="AV220" i="6" s="1"/>
  <c r="AE221" i="6" a="1"/>
  <c r="AE221" i="6" s="1"/>
  <c r="N222" i="6" a="1"/>
  <c r="N222" i="6" s="1"/>
  <c r="AF222" i="6" a="1"/>
  <c r="AF222" i="6" s="1"/>
  <c r="AV222" i="6" a="1"/>
  <c r="AV222" i="6" s="1"/>
  <c r="U223" i="6" a="1"/>
  <c r="U223" i="6" s="1"/>
  <c r="AQ223" i="6" a="1"/>
  <c r="AQ223" i="6" s="1"/>
  <c r="K224" i="6" a="1"/>
  <c r="K224" i="6" s="1"/>
  <c r="AF224" i="6" a="1"/>
  <c r="AF224" i="6" s="1"/>
  <c r="E225" i="6" a="1"/>
  <c r="E225" i="6" s="1"/>
  <c r="U225" i="6" a="1"/>
  <c r="U225" i="6" s="1"/>
  <c r="AQ225" i="6" a="1"/>
  <c r="AQ225" i="6" s="1"/>
  <c r="O226" i="6" a="1"/>
  <c r="O226" i="6" s="1"/>
  <c r="AF226" i="6" a="1"/>
  <c r="AF226" i="6" s="1"/>
  <c r="E227" i="6" a="1"/>
  <c r="E227" i="6" s="1"/>
  <c r="Z227" i="6" a="1"/>
  <c r="Z227" i="6" s="1"/>
  <c r="AQ227" i="6" a="1"/>
  <c r="AQ227" i="6" s="1"/>
  <c r="O228" i="6" a="1"/>
  <c r="O228" i="6" s="1"/>
  <c r="AJ228" i="6" a="1"/>
  <c r="AJ228" i="6" s="1"/>
  <c r="E229" i="6" a="1"/>
  <c r="E229" i="6" s="1"/>
  <c r="Z229" i="6" a="1"/>
  <c r="Z229" i="6" s="1"/>
  <c r="AU229" i="6" a="1"/>
  <c r="AU229" i="6" s="1"/>
  <c r="O230" i="6" a="1"/>
  <c r="O230" i="6" s="1"/>
  <c r="AJ230" i="6" a="1"/>
  <c r="AJ230" i="6" s="1"/>
  <c r="H231" i="6" a="1"/>
  <c r="H231" i="6" s="1"/>
  <c r="W231" i="6" a="1"/>
  <c r="W231" i="6" s="1"/>
  <c r="AQ231" i="6" a="1"/>
  <c r="AQ231" i="6" s="1"/>
  <c r="N232" i="6" a="1"/>
  <c r="N232" i="6" s="1"/>
  <c r="AC232" i="6" a="1"/>
  <c r="AC232" i="6" s="1"/>
  <c r="AV232" i="6" a="1"/>
  <c r="AV232" i="6" s="1"/>
  <c r="S233" i="6" a="1"/>
  <c r="S233" i="6" s="1"/>
  <c r="AG233" i="6" a="1"/>
  <c r="AG233" i="6" s="1"/>
  <c r="U234" i="6" a="1"/>
  <c r="U234" i="6" s="1"/>
  <c r="AI234" i="6" a="1"/>
  <c r="AI234" i="6" s="1"/>
  <c r="V235" i="6" a="1"/>
  <c r="V235" i="6" s="1"/>
  <c r="AJ235" i="6" a="1"/>
  <c r="AJ235" i="6" s="1"/>
  <c r="E236" i="6" a="1"/>
  <c r="E236" i="6" s="1"/>
  <c r="W236" i="6" a="1"/>
  <c r="W236" i="6" s="1"/>
  <c r="F237" i="6" a="1"/>
  <c r="F237" i="6" s="1"/>
  <c r="X237" i="6" a="1"/>
  <c r="X237" i="6" s="1"/>
  <c r="AK237" i="6" a="1"/>
  <c r="AK237" i="6" s="1"/>
  <c r="G238" i="6" a="1"/>
  <c r="G238" i="6" s="1"/>
  <c r="Y238" i="6" a="1"/>
  <c r="Y238" i="6" s="1"/>
  <c r="AL238" i="6" a="1"/>
  <c r="AL238" i="6" s="1"/>
  <c r="H239" i="6" a="1"/>
  <c r="H239" i="6" s="1"/>
  <c r="Z239" i="6" a="1"/>
  <c r="Z239" i="6" s="1"/>
  <c r="AM239" i="6" a="1"/>
  <c r="AM239" i="6" s="1"/>
  <c r="I240" i="6" a="1"/>
  <c r="I240" i="6" s="1"/>
  <c r="AA240" i="6" a="1"/>
  <c r="AA240" i="6" s="1"/>
  <c r="AN240" i="6" a="1"/>
  <c r="AN240" i="6" s="1"/>
  <c r="J241" i="6" a="1"/>
  <c r="J241" i="6" s="1"/>
  <c r="AB241" i="6" a="1"/>
  <c r="AB241" i="6" s="1"/>
  <c r="AO241" i="6" a="1"/>
  <c r="AO241" i="6" s="1"/>
  <c r="K242" i="6" a="1"/>
  <c r="K242" i="6" s="1"/>
  <c r="AP242" i="6" a="1"/>
  <c r="AP242" i="6" s="1"/>
  <c r="L243" i="6" a="1"/>
  <c r="L243" i="6" s="1"/>
  <c r="AC243" i="6" a="1"/>
  <c r="AC243" i="6" s="1"/>
  <c r="AQ243" i="6" a="1"/>
  <c r="AQ243" i="6" s="1"/>
  <c r="AD244" i="6" a="1"/>
  <c r="AD244" i="6" s="1"/>
  <c r="AR244" i="6" a="1"/>
  <c r="AR244" i="6" s="1"/>
  <c r="M245" i="6" a="1"/>
  <c r="M245" i="6" s="1"/>
  <c r="N246" i="6" a="1"/>
  <c r="N246" i="6" s="1"/>
  <c r="AC246" i="6" a="1"/>
  <c r="AC246" i="6" s="1"/>
  <c r="AN246" i="6" a="1"/>
  <c r="AN246" i="6" s="1"/>
  <c r="AY246" i="6" a="1"/>
  <c r="AY246" i="6" s="1"/>
  <c r="N247" i="6" a="1"/>
  <c r="N247" i="6" s="1"/>
  <c r="X247" i="6" a="1"/>
  <c r="X247" i="6" s="1"/>
  <c r="J248" i="6" a="1"/>
  <c r="J248" i="6" s="1"/>
  <c r="U248" i="6" a="1"/>
  <c r="U248" i="6" s="1"/>
  <c r="AQ248" i="6" a="1"/>
  <c r="AQ248" i="6" s="1"/>
  <c r="Q249" i="6" a="1"/>
  <c r="Q249" i="6" s="1"/>
  <c r="AB249" i="6" a="1"/>
  <c r="AB249" i="6" s="1"/>
  <c r="AY249" i="6" a="1"/>
  <c r="AY249" i="6" s="1"/>
  <c r="N250" i="6" a="1"/>
  <c r="N250" i="6" s="1"/>
  <c r="Y250" i="6" a="1"/>
  <c r="Y250" i="6" s="1"/>
  <c r="AI250" i="6" a="1"/>
  <c r="AI250" i="6" s="1"/>
  <c r="AN250" i="6" a="1"/>
  <c r="AN250" i="6" s="1"/>
  <c r="AT250" i="6" a="1"/>
  <c r="AT250" i="6" s="1"/>
  <c r="I251" i="6" a="1"/>
  <c r="I251" i="6" s="1"/>
  <c r="T251" i="6" a="1"/>
  <c r="T251" i="6" s="1"/>
  <c r="Z251" i="6" a="1"/>
  <c r="Z251" i="6" s="1"/>
  <c r="AE251" i="6" a="1"/>
  <c r="AE251" i="6" s="1"/>
  <c r="AK251" i="6" a="1"/>
  <c r="AK251" i="6" s="1"/>
  <c r="F252" i="6" a="1"/>
  <c r="F252" i="6" s="1"/>
  <c r="K252" i="6" a="1"/>
  <c r="K252" i="6" s="1"/>
  <c r="Z252" i="6" a="1"/>
  <c r="Z252" i="6" s="1"/>
  <c r="AH252" i="6" a="1"/>
  <c r="AH252" i="6" s="1"/>
  <c r="AO252" i="6" a="1"/>
  <c r="AO252" i="6" s="1"/>
  <c r="AV252" i="6" a="1"/>
  <c r="AV252" i="6" s="1"/>
  <c r="G253" i="6" a="1"/>
  <c r="G253" i="6" s="1"/>
  <c r="O253" i="6" a="1"/>
  <c r="O253" i="6" s="1"/>
  <c r="V253" i="6" a="1"/>
  <c r="V253" i="6" s="1"/>
  <c r="AC253" i="6" a="1"/>
  <c r="AC253" i="6" s="1"/>
  <c r="AJ253" i="6" a="1"/>
  <c r="AJ253" i="6" s="1"/>
  <c r="AR253" i="6" a="1"/>
  <c r="AR253" i="6" s="1"/>
  <c r="AY253" i="6" a="1"/>
  <c r="AY253" i="6" s="1"/>
  <c r="R254" i="6" a="1"/>
  <c r="R254" i="6" s="1"/>
  <c r="Y254" i="6" a="1"/>
  <c r="Y254" i="6" s="1"/>
  <c r="AG254" i="6" a="1"/>
  <c r="AG254" i="6" s="1"/>
  <c r="AN254" i="6" a="1"/>
  <c r="AN254" i="6" s="1"/>
  <c r="AU254" i="6" a="1"/>
  <c r="AU254" i="6" s="1"/>
  <c r="F255" i="6" a="1"/>
  <c r="F255" i="6" s="1"/>
  <c r="N255" i="6" a="1"/>
  <c r="N255" i="6" s="1"/>
  <c r="U255" i="6" a="1"/>
  <c r="U255" i="6" s="1"/>
  <c r="AB255" i="6" a="1"/>
  <c r="AB255" i="6" s="1"/>
  <c r="AI255" i="6" a="1"/>
  <c r="AI255" i="6" s="1"/>
  <c r="AQ255" i="6" a="1"/>
  <c r="AQ255" i="6" s="1"/>
  <c r="J256" i="6" a="1"/>
  <c r="J256" i="6" s="1"/>
  <c r="Q256" i="6" a="1"/>
  <c r="Q256" i="6" s="1"/>
  <c r="X256" i="6" a="1"/>
  <c r="X256" i="6" s="1"/>
  <c r="AF256" i="6" a="1"/>
  <c r="AF256" i="6" s="1"/>
  <c r="AM256" i="6" a="1"/>
  <c r="AM256" i="6" s="1"/>
  <c r="AU256" i="6" a="1"/>
  <c r="AU256" i="6" s="1"/>
  <c r="G257" i="6" a="1"/>
  <c r="G257" i="6" s="1"/>
  <c r="O257" i="6" a="1"/>
  <c r="O257" i="6" s="1"/>
  <c r="W257" i="6" a="1"/>
  <c r="W257" i="6" s="1"/>
  <c r="AE257" i="6" a="1"/>
  <c r="AE257" i="6" s="1"/>
  <c r="AM257" i="6" a="1"/>
  <c r="AM257" i="6" s="1"/>
  <c r="AU257" i="6" a="1"/>
  <c r="AU257" i="6" s="1"/>
  <c r="G258" i="6" a="1"/>
  <c r="G258" i="6" s="1"/>
  <c r="O258" i="6" a="1"/>
  <c r="O258" i="6" s="1"/>
  <c r="W258" i="6" a="1"/>
  <c r="W258" i="6" s="1"/>
  <c r="AE258" i="6" a="1"/>
  <c r="AE258" i="6" s="1"/>
  <c r="AM258" i="6" a="1"/>
  <c r="AM258" i="6" s="1"/>
  <c r="AU258" i="6" a="1"/>
  <c r="AU258" i="6" s="1"/>
  <c r="G259" i="6" a="1"/>
  <c r="G259" i="6" s="1"/>
  <c r="O259" i="6" a="1"/>
  <c r="O259" i="6" s="1"/>
  <c r="W259" i="6" a="1"/>
  <c r="W259" i="6" s="1"/>
  <c r="AE259" i="6" a="1"/>
  <c r="AE259" i="6" s="1"/>
  <c r="AM259" i="6" a="1"/>
  <c r="AM259" i="6" s="1"/>
  <c r="AU259" i="6" a="1"/>
  <c r="AU259" i="6" s="1"/>
  <c r="G260" i="6" a="1"/>
  <c r="G260" i="6" s="1"/>
  <c r="O260" i="6" a="1"/>
  <c r="O260" i="6" s="1"/>
  <c r="W260" i="6" a="1"/>
  <c r="W260" i="6" s="1"/>
  <c r="AE260" i="6" a="1"/>
  <c r="AE260" i="6" s="1"/>
  <c r="AM260" i="6" a="1"/>
  <c r="AM260" i="6" s="1"/>
  <c r="AU260" i="6" a="1"/>
  <c r="AU260" i="6" s="1"/>
  <c r="G261" i="6" a="1"/>
  <c r="G261" i="6" s="1"/>
  <c r="O261" i="6" a="1"/>
  <c r="O261" i="6" s="1"/>
  <c r="W261" i="6" a="1"/>
  <c r="W261" i="6" s="1"/>
  <c r="AE261" i="6" a="1"/>
  <c r="AE261" i="6" s="1"/>
  <c r="AM261" i="6" a="1"/>
  <c r="AM261" i="6" s="1"/>
  <c r="AU261" i="6" a="1"/>
  <c r="AU261" i="6" s="1"/>
  <c r="G262" i="6" a="1"/>
  <c r="G262" i="6" s="1"/>
  <c r="O262" i="6" a="1"/>
  <c r="O262" i="6" s="1"/>
  <c r="W262" i="6" a="1"/>
  <c r="W262" i="6" s="1"/>
  <c r="AE262" i="6" a="1"/>
  <c r="AE262" i="6" s="1"/>
  <c r="AM262" i="6" a="1"/>
  <c r="AM262" i="6" s="1"/>
  <c r="AU262" i="6" a="1"/>
  <c r="AU262" i="6" s="1"/>
  <c r="G263" i="6" a="1"/>
  <c r="G263" i="6" s="1"/>
  <c r="O263" i="6" a="1"/>
  <c r="O263" i="6" s="1"/>
  <c r="W263" i="6" a="1"/>
  <c r="W263" i="6" s="1"/>
  <c r="AE263" i="6" a="1"/>
  <c r="AE263" i="6" s="1"/>
  <c r="AM263" i="6" a="1"/>
  <c r="AM263" i="6" s="1"/>
  <c r="AU263" i="6" a="1"/>
  <c r="AU263" i="6" s="1"/>
  <c r="G264" i="6" a="1"/>
  <c r="G264" i="6" s="1"/>
  <c r="O264" i="6" a="1"/>
  <c r="O264" i="6" s="1"/>
  <c r="W264" i="6" a="1"/>
  <c r="W264" i="6" s="1"/>
  <c r="AE264" i="6" a="1"/>
  <c r="AE264" i="6" s="1"/>
  <c r="AM264" i="6" a="1"/>
  <c r="AM264" i="6" s="1"/>
  <c r="AU264" i="6" a="1"/>
  <c r="AU264" i="6" s="1"/>
  <c r="G265" i="6" a="1"/>
  <c r="G265" i="6" s="1"/>
  <c r="O265" i="6" a="1"/>
  <c r="O265" i="6" s="1"/>
  <c r="W265" i="6" a="1"/>
  <c r="W265" i="6" s="1"/>
  <c r="AE265" i="6" a="1"/>
  <c r="AE265" i="6" s="1"/>
  <c r="AM265" i="6" a="1"/>
  <c r="AM265" i="6" s="1"/>
  <c r="AU265" i="6" a="1"/>
  <c r="AU265" i="6" s="1"/>
  <c r="G266" i="6" a="1"/>
  <c r="G266" i="6" s="1"/>
  <c r="O266" i="6" a="1"/>
  <c r="O266" i="6" s="1"/>
  <c r="W266" i="6" a="1"/>
  <c r="W266" i="6" s="1"/>
  <c r="AE266" i="6" a="1"/>
  <c r="AE266" i="6" s="1"/>
  <c r="AM266" i="6" a="1"/>
  <c r="AM266" i="6" s="1"/>
  <c r="AU266" i="6" a="1"/>
  <c r="AU266" i="6" s="1"/>
  <c r="G267" i="6" a="1"/>
  <c r="G267" i="6" s="1"/>
  <c r="O267" i="6" a="1"/>
  <c r="O267" i="6" s="1"/>
  <c r="W267" i="6" a="1"/>
  <c r="W267" i="6" s="1"/>
  <c r="AE267" i="6" a="1"/>
  <c r="AE267" i="6" s="1"/>
  <c r="AM267" i="6" a="1"/>
  <c r="AM267" i="6" s="1"/>
  <c r="AU267" i="6" a="1"/>
  <c r="AU267" i="6" s="1"/>
  <c r="G268" i="6" a="1"/>
  <c r="G268" i="6" s="1"/>
  <c r="O268" i="6" a="1"/>
  <c r="O268" i="6" s="1"/>
  <c r="W268" i="6" a="1"/>
  <c r="W268" i="6" s="1"/>
  <c r="AE268" i="6" a="1"/>
  <c r="AE268" i="6" s="1"/>
  <c r="AM268" i="6" a="1"/>
  <c r="AM268" i="6" s="1"/>
  <c r="AU268" i="6" a="1"/>
  <c r="AU268" i="6" s="1"/>
  <c r="G269" i="6" a="1"/>
  <c r="G269" i="6" s="1"/>
  <c r="O269" i="6" a="1"/>
  <c r="O269" i="6" s="1"/>
  <c r="W269" i="6" a="1"/>
  <c r="W269" i="6" s="1"/>
  <c r="AE269" i="6" a="1"/>
  <c r="AE269" i="6" s="1"/>
  <c r="AM269" i="6" a="1"/>
  <c r="AM269" i="6" s="1"/>
  <c r="AU269" i="6" a="1"/>
  <c r="AU269" i="6" s="1"/>
  <c r="G270" i="6" a="1"/>
  <c r="G270" i="6" s="1"/>
  <c r="O270" i="6" a="1"/>
  <c r="O270" i="6" s="1"/>
  <c r="W270" i="6" a="1"/>
  <c r="W270" i="6" s="1"/>
  <c r="AE270" i="6" a="1"/>
  <c r="AE270" i="6" s="1"/>
  <c r="AJ270" i="6" a="1"/>
  <c r="AJ270" i="6" s="1"/>
  <c r="AW270" i="6" a="1"/>
  <c r="AW270" i="6" s="1"/>
  <c r="F271" i="6" a="1"/>
  <c r="F271" i="6" s="1"/>
  <c r="R271" i="6" a="1"/>
  <c r="R271" i="6" s="1"/>
  <c r="X271" i="6" a="1"/>
  <c r="X271" i="6" s="1"/>
  <c r="E274" i="6" a="1"/>
  <c r="E274" i="6" s="1"/>
  <c r="N274" i="6" a="1"/>
  <c r="N274" i="6" s="1"/>
  <c r="S274" i="6" a="1"/>
  <c r="S274" i="6" s="1"/>
  <c r="AB274" i="6" a="1"/>
  <c r="AB274" i="6" s="1"/>
  <c r="AK274" i="6" a="1"/>
  <c r="AK274" i="6" s="1"/>
  <c r="AT274" i="6" a="1"/>
  <c r="AT274" i="6" s="1"/>
  <c r="AY274" i="6" a="1"/>
  <c r="AY274" i="6" s="1"/>
  <c r="L275" i="6" a="1"/>
  <c r="L275" i="6" s="1"/>
  <c r="U275" i="6" a="1"/>
  <c r="U275" i="6" s="1"/>
  <c r="AD275" i="6" a="1"/>
  <c r="AD275" i="6" s="1"/>
  <c r="AI275" i="6" a="1"/>
  <c r="AI275" i="6" s="1"/>
  <c r="AR275" i="6" a="1"/>
  <c r="AR275" i="6" s="1"/>
  <c r="E276" i="6" a="1"/>
  <c r="E276" i="6" s="1"/>
  <c r="N276" i="6" a="1"/>
  <c r="N276" i="6" s="1"/>
  <c r="S276" i="6" a="1"/>
  <c r="S276" i="6" s="1"/>
  <c r="AB276" i="6" a="1"/>
  <c r="AB276" i="6" s="1"/>
  <c r="AK276" i="6" a="1"/>
  <c r="AK276" i="6" s="1"/>
  <c r="AT276" i="6" a="1"/>
  <c r="AT276" i="6" s="1"/>
  <c r="AY276" i="6" a="1"/>
  <c r="AY276" i="6" s="1"/>
  <c r="L277" i="6" a="1"/>
  <c r="L277" i="6" s="1"/>
  <c r="U277" i="6" a="1"/>
  <c r="U277" i="6" s="1"/>
  <c r="AD277" i="6" a="1"/>
  <c r="AD277" i="6" s="1"/>
  <c r="AI277" i="6" a="1"/>
  <c r="AI277" i="6" s="1"/>
  <c r="AR277" i="6" a="1"/>
  <c r="AR277" i="6" s="1"/>
  <c r="E278" i="6" a="1"/>
  <c r="E278" i="6" s="1"/>
  <c r="N278" i="6" a="1"/>
  <c r="N278" i="6" s="1"/>
  <c r="S278" i="6" a="1"/>
  <c r="S278" i="6" s="1"/>
  <c r="AB278" i="6" a="1"/>
  <c r="AB278" i="6" s="1"/>
  <c r="AK278" i="6" a="1"/>
  <c r="AK278" i="6" s="1"/>
  <c r="AT278" i="6" a="1"/>
  <c r="AT278" i="6" s="1"/>
  <c r="AY278" i="6" a="1"/>
  <c r="AY278" i="6" s="1"/>
  <c r="L279" i="6" a="1"/>
  <c r="L279" i="6" s="1"/>
  <c r="P150" i="6" a="1"/>
  <c r="P150" i="6" s="1"/>
  <c r="V188" i="6" a="1"/>
  <c r="V188" i="6" s="1"/>
  <c r="X191" i="6" a="1"/>
  <c r="X191" i="6" s="1"/>
  <c r="AX198" i="6" a="1"/>
  <c r="AX198" i="6" s="1"/>
  <c r="K203" i="6" a="1"/>
  <c r="K203" i="6" s="1"/>
  <c r="V205" i="6" a="1"/>
  <c r="V205" i="6" s="1"/>
  <c r="AX206" i="6" a="1"/>
  <c r="AX206" i="6" s="1"/>
  <c r="AC208" i="6" a="1"/>
  <c r="AC208" i="6" s="1"/>
  <c r="H210" i="6" a="1"/>
  <c r="H210" i="6" s="1"/>
  <c r="V211" i="6" a="1"/>
  <c r="V211" i="6" s="1"/>
  <c r="AJ212" i="6" a="1"/>
  <c r="AJ212" i="6" s="1"/>
  <c r="AY213" i="6" a="1"/>
  <c r="AY213" i="6" s="1"/>
  <c r="AZ214" i="6" a="1"/>
  <c r="AZ214" i="6" s="1"/>
  <c r="AN216" i="6" a="1"/>
  <c r="AN216" i="6" s="1"/>
  <c r="AC217" i="6" a="1"/>
  <c r="AC217" i="6" s="1"/>
  <c r="AU217" i="6" a="1"/>
  <c r="AU217" i="6" s="1"/>
  <c r="AO218" i="6" a="1"/>
  <c r="AO218" i="6" s="1"/>
  <c r="F219" i="6" a="1"/>
  <c r="F219" i="6" s="1"/>
  <c r="S219" i="6" a="1"/>
  <c r="S219" i="6" s="1"/>
  <c r="AK220" i="6" a="1"/>
  <c r="AK220" i="6" s="1"/>
  <c r="AZ220" i="6" a="1"/>
  <c r="AZ220" i="6" s="1"/>
  <c r="P221" i="6" a="1"/>
  <c r="P221" i="6" s="1"/>
  <c r="AV221" i="6" a="1"/>
  <c r="AV221" i="6" s="1"/>
  <c r="O222" i="6" a="1"/>
  <c r="O222" i="6" s="1"/>
  <c r="AG222" i="6" a="1"/>
  <c r="AG222" i="6" s="1"/>
  <c r="F223" i="6" a="1"/>
  <c r="F223" i="6" s="1"/>
  <c r="V223" i="6" a="1"/>
  <c r="V223" i="6" s="1"/>
  <c r="P224" i="6" a="1"/>
  <c r="P224" i="6" s="1"/>
  <c r="AG224" i="6" a="1"/>
  <c r="AG224" i="6" s="1"/>
  <c r="F225" i="6" a="1"/>
  <c r="F225" i="6" s="1"/>
  <c r="AA225" i="6" a="1"/>
  <c r="AA225" i="6" s="1"/>
  <c r="P226" i="6" a="1"/>
  <c r="P226" i="6" s="1"/>
  <c r="AK226" i="6" a="1"/>
  <c r="AK226" i="6" s="1"/>
  <c r="F227" i="6" a="1"/>
  <c r="F227" i="6" s="1"/>
  <c r="AA227" i="6" a="1"/>
  <c r="AA227" i="6" s="1"/>
  <c r="AV227" i="6" a="1"/>
  <c r="AV227" i="6" s="1"/>
  <c r="P228" i="6" a="1"/>
  <c r="P228" i="6" s="1"/>
  <c r="AK228" i="6" a="1"/>
  <c r="AK228" i="6" s="1"/>
  <c r="K229" i="6" a="1"/>
  <c r="K229" i="6" s="1"/>
  <c r="AA229" i="6" a="1"/>
  <c r="AA229" i="6" s="1"/>
  <c r="AV229" i="6" a="1"/>
  <c r="AV229" i="6" s="1"/>
  <c r="U230" i="6" a="1"/>
  <c r="U230" i="6" s="1"/>
  <c r="AK230" i="6" a="1"/>
  <c r="AK230" i="6" s="1"/>
  <c r="I231" i="6" a="1"/>
  <c r="I231" i="6" s="1"/>
  <c r="AB231" i="6" a="1"/>
  <c r="AB231" i="6" s="1"/>
  <c r="O232" i="6" a="1"/>
  <c r="O232" i="6" s="1"/>
  <c r="AH232" i="6" a="1"/>
  <c r="AH232" i="6" s="1"/>
  <c r="AW232" i="6" a="1"/>
  <c r="AW232" i="6" s="1"/>
  <c r="AK233" i="6" a="1"/>
  <c r="AK233" i="6" s="1"/>
  <c r="AZ233" i="6" a="1"/>
  <c r="AZ233" i="6" s="1"/>
  <c r="V234" i="6" a="1"/>
  <c r="V234" i="6" s="1"/>
  <c r="AN234" i="6" a="1"/>
  <c r="AN234" i="6" s="1"/>
  <c r="E235" i="6" a="1"/>
  <c r="E235" i="6" s="1"/>
  <c r="W235" i="6" a="1"/>
  <c r="W235" i="6" s="1"/>
  <c r="AO235" i="6" a="1"/>
  <c r="AO235" i="6" s="1"/>
  <c r="F236" i="6" a="1"/>
  <c r="F236" i="6" s="1"/>
  <c r="X236" i="6" a="1"/>
  <c r="X236" i="6" s="1"/>
  <c r="AP236" i="6" a="1"/>
  <c r="AP236" i="6" s="1"/>
  <c r="G237" i="6" a="1"/>
  <c r="G237" i="6" s="1"/>
  <c r="Y237" i="6" a="1"/>
  <c r="Y237" i="6" s="1"/>
  <c r="AQ237" i="6" a="1"/>
  <c r="AQ237" i="6" s="1"/>
  <c r="H238" i="6" a="1"/>
  <c r="H238" i="6" s="1"/>
  <c r="Z238" i="6" a="1"/>
  <c r="Z238" i="6" s="1"/>
  <c r="AR238" i="6" a="1"/>
  <c r="AR238" i="6" s="1"/>
  <c r="I239" i="6" a="1"/>
  <c r="I239" i="6" s="1"/>
  <c r="AA239" i="6" a="1"/>
  <c r="AA239" i="6" s="1"/>
  <c r="J240" i="6" a="1"/>
  <c r="J240" i="6" s="1"/>
  <c r="AB240" i="6" a="1"/>
  <c r="AB240" i="6" s="1"/>
  <c r="AS240" i="6" a="1"/>
  <c r="AS240" i="6" s="1"/>
  <c r="K241" i="6" a="1"/>
  <c r="K241" i="6" s="1"/>
  <c r="AT241" i="6" a="1"/>
  <c r="AT241" i="6" s="1"/>
  <c r="L242" i="6" a="1"/>
  <c r="L242" i="6" s="1"/>
  <c r="AC242" i="6" a="1"/>
  <c r="AC242" i="6" s="1"/>
  <c r="AD243" i="6" a="1"/>
  <c r="AD243" i="6" s="1"/>
  <c r="AU243" i="6" a="1"/>
  <c r="AU243" i="6" s="1"/>
  <c r="M244" i="6" a="1"/>
  <c r="M244" i="6" s="1"/>
  <c r="AV244" i="6" a="1"/>
  <c r="AV244" i="6" s="1"/>
  <c r="N245" i="6" a="1"/>
  <c r="N245" i="6" s="1"/>
  <c r="AE245" i="6" a="1"/>
  <c r="AE245" i="6" s="1"/>
  <c r="AD246" i="6" a="1"/>
  <c r="AD246" i="6" s="1"/>
  <c r="AO246" i="6" a="1"/>
  <c r="AO246" i="6" s="1"/>
  <c r="Y247" i="6" a="1"/>
  <c r="Y247" i="6" s="1"/>
  <c r="AJ247" i="6" a="1"/>
  <c r="AJ247" i="6" s="1"/>
  <c r="AU247" i="6" a="1"/>
  <c r="AU247" i="6" s="1"/>
  <c r="V248" i="6" a="1"/>
  <c r="V248" i="6" s="1"/>
  <c r="AF248" i="6" a="1"/>
  <c r="AF248" i="6" s="1"/>
  <c r="G249" i="6" a="1"/>
  <c r="G249" i="6" s="1"/>
  <c r="R249" i="6" a="1"/>
  <c r="R249" i="6" s="1"/>
  <c r="AC249" i="6" a="1"/>
  <c r="AC249" i="6" s="1"/>
  <c r="AN249" i="6" a="1"/>
  <c r="AN249" i="6" s="1"/>
  <c r="Z250" i="6" a="1"/>
  <c r="Z250" i="6" s="1"/>
  <c r="AO250" i="6" a="1"/>
  <c r="AO250" i="6" s="1"/>
  <c r="AZ250" i="6" a="1"/>
  <c r="AZ250" i="6" s="1"/>
  <c r="J251" i="6" a="1"/>
  <c r="J251" i="6" s="1"/>
  <c r="O251" i="6" a="1"/>
  <c r="O251" i="6" s="1"/>
  <c r="U251" i="6" a="1"/>
  <c r="U251" i="6" s="1"/>
  <c r="AL251" i="6" a="1"/>
  <c r="AL251" i="6" s="1"/>
  <c r="AQ251" i="6" a="1"/>
  <c r="AQ251" i="6" s="1"/>
  <c r="AV251" i="6" a="1"/>
  <c r="AV251" i="6" s="1"/>
  <c r="L252" i="6" a="1"/>
  <c r="L252" i="6" s="1"/>
  <c r="S252" i="6" a="1"/>
  <c r="S252" i="6" s="1"/>
  <c r="AA252" i="6" a="1"/>
  <c r="AA252" i="6" s="1"/>
  <c r="AP252" i="6" a="1"/>
  <c r="AP252" i="6" s="1"/>
  <c r="AW252" i="6" a="1"/>
  <c r="AW252" i="6" s="1"/>
  <c r="H253" i="6" a="1"/>
  <c r="H253" i="6" s="1"/>
  <c r="P253" i="6" a="1"/>
  <c r="P253" i="6" s="1"/>
  <c r="W253" i="6" a="1"/>
  <c r="W253" i="6" s="1"/>
  <c r="AD253" i="6" a="1"/>
  <c r="AD253" i="6" s="1"/>
  <c r="AK253" i="6" a="1"/>
  <c r="AK253" i="6" s="1"/>
  <c r="AS253" i="6" a="1"/>
  <c r="AS253" i="6" s="1"/>
  <c r="AZ253" i="6" a="1"/>
  <c r="AZ253" i="6" s="1"/>
  <c r="K254" i="6" a="1"/>
  <c r="K254" i="6" s="1"/>
  <c r="Z254" i="6" a="1"/>
  <c r="Z254" i="6" s="1"/>
  <c r="AH254" i="6" a="1"/>
  <c r="AH254" i="6" s="1"/>
  <c r="AO254" i="6" a="1"/>
  <c r="AO254" i="6" s="1"/>
  <c r="AV254" i="6" a="1"/>
  <c r="AV254" i="6" s="1"/>
  <c r="G255" i="6" a="1"/>
  <c r="G255" i="6" s="1"/>
  <c r="O255" i="6" a="1"/>
  <c r="O255" i="6" s="1"/>
  <c r="V255" i="6" a="1"/>
  <c r="V255" i="6" s="1"/>
  <c r="AC255" i="6" a="1"/>
  <c r="AC255" i="6" s="1"/>
  <c r="AJ255" i="6" a="1"/>
  <c r="AJ255" i="6" s="1"/>
  <c r="AR255" i="6" a="1"/>
  <c r="AR255" i="6" s="1"/>
  <c r="AY255" i="6" a="1"/>
  <c r="AY255" i="6" s="1"/>
  <c r="R256" i="6" a="1"/>
  <c r="R256" i="6" s="1"/>
  <c r="Y256" i="6" a="1"/>
  <c r="Y256" i="6" s="1"/>
  <c r="AG256" i="6" a="1"/>
  <c r="AG256" i="6" s="1"/>
  <c r="AN256" i="6" a="1"/>
  <c r="AN256" i="6" s="1"/>
  <c r="AV256" i="6" a="1"/>
  <c r="AV256" i="6" s="1"/>
  <c r="H257" i="6" a="1"/>
  <c r="H257" i="6" s="1"/>
  <c r="P257" i="6" a="1"/>
  <c r="P257" i="6" s="1"/>
  <c r="X257" i="6" a="1"/>
  <c r="X257" i="6" s="1"/>
  <c r="AF257" i="6" a="1"/>
  <c r="AF257" i="6" s="1"/>
  <c r="AN257" i="6" a="1"/>
  <c r="AN257" i="6" s="1"/>
  <c r="AV257" i="6" a="1"/>
  <c r="AV257" i="6" s="1"/>
  <c r="H258" i="6" a="1"/>
  <c r="H258" i="6" s="1"/>
  <c r="P258" i="6" a="1"/>
  <c r="P258" i="6" s="1"/>
  <c r="X258" i="6" a="1"/>
  <c r="X258" i="6" s="1"/>
  <c r="AF258" i="6" a="1"/>
  <c r="AF258" i="6" s="1"/>
  <c r="AN258" i="6" a="1"/>
  <c r="AN258" i="6" s="1"/>
  <c r="AV258" i="6" a="1"/>
  <c r="AV258" i="6" s="1"/>
  <c r="H259" i="6" a="1"/>
  <c r="H259" i="6" s="1"/>
  <c r="P259" i="6" a="1"/>
  <c r="P259" i="6" s="1"/>
  <c r="X259" i="6" a="1"/>
  <c r="X259" i="6" s="1"/>
  <c r="AF259" i="6" a="1"/>
  <c r="AF259" i="6" s="1"/>
  <c r="AN259" i="6" a="1"/>
  <c r="AN259" i="6" s="1"/>
  <c r="AV259" i="6" a="1"/>
  <c r="AV259" i="6" s="1"/>
  <c r="H260" i="6" a="1"/>
  <c r="H260" i="6" s="1"/>
  <c r="P260" i="6" a="1"/>
  <c r="P260" i="6" s="1"/>
  <c r="X260" i="6" a="1"/>
  <c r="X260" i="6" s="1"/>
  <c r="AF260" i="6" a="1"/>
  <c r="AF260" i="6" s="1"/>
  <c r="AN260" i="6" a="1"/>
  <c r="AN260" i="6" s="1"/>
  <c r="AV260" i="6" a="1"/>
  <c r="AV260" i="6" s="1"/>
  <c r="H261" i="6" a="1"/>
  <c r="H261" i="6" s="1"/>
  <c r="P261" i="6" a="1"/>
  <c r="P261" i="6" s="1"/>
  <c r="X261" i="6" a="1"/>
  <c r="X261" i="6" s="1"/>
  <c r="AF261" i="6" a="1"/>
  <c r="AF261" i="6" s="1"/>
  <c r="AN261" i="6" a="1"/>
  <c r="AN261" i="6" s="1"/>
  <c r="AV261" i="6" a="1"/>
  <c r="AV261" i="6" s="1"/>
  <c r="H262" i="6" a="1"/>
  <c r="H262" i="6" s="1"/>
  <c r="P262" i="6" a="1"/>
  <c r="P262" i="6" s="1"/>
  <c r="X262" i="6" a="1"/>
  <c r="X262" i="6" s="1"/>
  <c r="AF262" i="6" a="1"/>
  <c r="AF262" i="6" s="1"/>
  <c r="AN262" i="6" a="1"/>
  <c r="AN262" i="6" s="1"/>
  <c r="AV262" i="6" a="1"/>
  <c r="AV262" i="6" s="1"/>
  <c r="H263" i="6" a="1"/>
  <c r="H263" i="6" s="1"/>
  <c r="P263" i="6" a="1"/>
  <c r="P263" i="6" s="1"/>
  <c r="X263" i="6" a="1"/>
  <c r="X263" i="6" s="1"/>
  <c r="AF263" i="6" a="1"/>
  <c r="AF263" i="6" s="1"/>
  <c r="AN263" i="6" a="1"/>
  <c r="AN263" i="6" s="1"/>
  <c r="AV263" i="6" a="1"/>
  <c r="AV263" i="6" s="1"/>
  <c r="H264" i="6" a="1"/>
  <c r="H264" i="6" s="1"/>
  <c r="P264" i="6" a="1"/>
  <c r="P264" i="6" s="1"/>
  <c r="X264" i="6" a="1"/>
  <c r="X264" i="6" s="1"/>
  <c r="AF264" i="6" a="1"/>
  <c r="AF264" i="6" s="1"/>
  <c r="AN264" i="6" a="1"/>
  <c r="AN264" i="6" s="1"/>
  <c r="AV264" i="6" a="1"/>
  <c r="AV264" i="6" s="1"/>
  <c r="H265" i="6" a="1"/>
  <c r="H265" i="6" s="1"/>
  <c r="P265" i="6" a="1"/>
  <c r="P265" i="6" s="1"/>
  <c r="X265" i="6" a="1"/>
  <c r="X265" i="6" s="1"/>
  <c r="AF265" i="6" a="1"/>
  <c r="AF265" i="6" s="1"/>
  <c r="AN265" i="6" a="1"/>
  <c r="AN265" i="6" s="1"/>
  <c r="AV265" i="6" a="1"/>
  <c r="AV265" i="6" s="1"/>
  <c r="H266" i="6" a="1"/>
  <c r="H266" i="6" s="1"/>
  <c r="P266" i="6" a="1"/>
  <c r="P266" i="6" s="1"/>
  <c r="X266" i="6" a="1"/>
  <c r="X266" i="6" s="1"/>
  <c r="AF266" i="6" a="1"/>
  <c r="AF266" i="6" s="1"/>
  <c r="AN266" i="6" a="1"/>
  <c r="AN266" i="6" s="1"/>
  <c r="AV266" i="6" a="1"/>
  <c r="AV266" i="6" s="1"/>
  <c r="H267" i="6" a="1"/>
  <c r="H267" i="6" s="1"/>
  <c r="P267" i="6" a="1"/>
  <c r="P267" i="6" s="1"/>
  <c r="X267" i="6" a="1"/>
  <c r="X267" i="6" s="1"/>
  <c r="AF267" i="6" a="1"/>
  <c r="AF267" i="6" s="1"/>
  <c r="AN267" i="6" a="1"/>
  <c r="AN267" i="6" s="1"/>
  <c r="AV267" i="6" a="1"/>
  <c r="AV267" i="6" s="1"/>
  <c r="H268" i="6" a="1"/>
  <c r="H268" i="6" s="1"/>
  <c r="P268" i="6" a="1"/>
  <c r="P268" i="6" s="1"/>
  <c r="X268" i="6" a="1"/>
  <c r="X268" i="6" s="1"/>
  <c r="AF268" i="6" a="1"/>
  <c r="AF268" i="6" s="1"/>
  <c r="AN268" i="6" a="1"/>
  <c r="AN268" i="6" s="1"/>
  <c r="AV268" i="6" a="1"/>
  <c r="AV268" i="6" s="1"/>
  <c r="H269" i="6" a="1"/>
  <c r="H269" i="6" s="1"/>
  <c r="P269" i="6" a="1"/>
  <c r="P269" i="6" s="1"/>
  <c r="X269" i="6" a="1"/>
  <c r="X269" i="6" s="1"/>
  <c r="AF269" i="6" a="1"/>
  <c r="AF269" i="6" s="1"/>
  <c r="AN269" i="6" a="1"/>
  <c r="AN269" i="6" s="1"/>
  <c r="AV269" i="6" a="1"/>
  <c r="AV269" i="6" s="1"/>
  <c r="H270" i="6" a="1"/>
  <c r="H270" i="6" s="1"/>
  <c r="P270" i="6" a="1"/>
  <c r="P270" i="6" s="1"/>
  <c r="X270" i="6" a="1"/>
  <c r="X270" i="6" s="1"/>
  <c r="AF270" i="6" a="1"/>
  <c r="AF270" i="6" s="1"/>
  <c r="AK270" i="6" a="1"/>
  <c r="AK270" i="6" s="1"/>
  <c r="AQ270" i="6" a="1"/>
  <c r="AQ270" i="6" s="1"/>
  <c r="G271" i="6" a="1"/>
  <c r="G271" i="6" s="1"/>
  <c r="L271" i="6" a="1"/>
  <c r="L271" i="6" s="1"/>
  <c r="Y271" i="6" a="1"/>
  <c r="Y271" i="6" s="1"/>
  <c r="AC271" i="6" a="1"/>
  <c r="AC271" i="6" s="1"/>
  <c r="AG271" i="6" a="1"/>
  <c r="AG271" i="6" s="1"/>
  <c r="AK271" i="6" a="1"/>
  <c r="AK271" i="6" s="1"/>
  <c r="AO271" i="6" a="1"/>
  <c r="AO271" i="6" s="1"/>
  <c r="AS271" i="6" a="1"/>
  <c r="AS271" i="6" s="1"/>
  <c r="AW271" i="6" a="1"/>
  <c r="AW271" i="6" s="1"/>
  <c r="E272" i="6" a="1"/>
  <c r="E272" i="6" s="1"/>
  <c r="I272" i="6" a="1"/>
  <c r="I272" i="6" s="1"/>
  <c r="M272" i="6" a="1"/>
  <c r="M272" i="6" s="1"/>
  <c r="Q272" i="6" a="1"/>
  <c r="Q272" i="6" s="1"/>
  <c r="U272" i="6" a="1"/>
  <c r="U272" i="6" s="1"/>
  <c r="Y272" i="6" a="1"/>
  <c r="Y272" i="6" s="1"/>
  <c r="AC272" i="6" a="1"/>
  <c r="AC272" i="6" s="1"/>
  <c r="AG272" i="6" a="1"/>
  <c r="AG272" i="6" s="1"/>
  <c r="AK272" i="6" a="1"/>
  <c r="AK272" i="6" s="1"/>
  <c r="AO272" i="6" a="1"/>
  <c r="AO272" i="6" s="1"/>
  <c r="AS272" i="6" a="1"/>
  <c r="AS272" i="6" s="1"/>
  <c r="AW272" i="6" a="1"/>
  <c r="AW272" i="6" s="1"/>
  <c r="E273" i="6" a="1"/>
  <c r="E273" i="6" s="1"/>
  <c r="I273" i="6" a="1"/>
  <c r="I273" i="6" s="1"/>
  <c r="M273" i="6" a="1"/>
  <c r="M273" i="6" s="1"/>
  <c r="Q273" i="6" a="1"/>
  <c r="Q273" i="6" s="1"/>
  <c r="U273" i="6" a="1"/>
  <c r="U273" i="6" s="1"/>
  <c r="Y273" i="6" a="1"/>
  <c r="Y273" i="6" s="1"/>
  <c r="AC273" i="6" a="1"/>
  <c r="AC273" i="6" s="1"/>
  <c r="AG273" i="6" a="1"/>
  <c r="AG273" i="6" s="1"/>
  <c r="AK273" i="6" a="1"/>
  <c r="AK273" i="6" s="1"/>
  <c r="AO273" i="6" a="1"/>
  <c r="AO273" i="6" s="1"/>
  <c r="AS273" i="6" a="1"/>
  <c r="AS273" i="6" s="1"/>
  <c r="AW273" i="6" a="1"/>
  <c r="AW273" i="6" s="1"/>
  <c r="J274" i="6" a="1"/>
  <c r="J274" i="6" s="1"/>
  <c r="O274" i="6" a="1"/>
  <c r="O274" i="6" s="1"/>
  <c r="X274" i="6" a="1"/>
  <c r="X274" i="6" s="1"/>
  <c r="AG274" i="6" a="1"/>
  <c r="AG274" i="6" s="1"/>
  <c r="AP274" i="6" a="1"/>
  <c r="AP274" i="6" s="1"/>
  <c r="AU274" i="6" a="1"/>
  <c r="AU274" i="6" s="1"/>
  <c r="H275" i="6" a="1"/>
  <c r="H275" i="6" s="1"/>
  <c r="Q275" i="6" a="1"/>
  <c r="Q275" i="6" s="1"/>
  <c r="Z275" i="6" a="1"/>
  <c r="Z275" i="6" s="1"/>
  <c r="AE275" i="6" a="1"/>
  <c r="AE275" i="6" s="1"/>
  <c r="AN275" i="6" a="1"/>
  <c r="AN275" i="6" s="1"/>
  <c r="AW275" i="6" a="1"/>
  <c r="AW275" i="6" s="1"/>
  <c r="J276" i="6" a="1"/>
  <c r="J276" i="6" s="1"/>
  <c r="O276" i="6" a="1"/>
  <c r="O276" i="6" s="1"/>
  <c r="X276" i="6" a="1"/>
  <c r="X276" i="6" s="1"/>
  <c r="AG276" i="6" a="1"/>
  <c r="AG276" i="6" s="1"/>
  <c r="AP276" i="6" a="1"/>
  <c r="AP276" i="6" s="1"/>
  <c r="AU276" i="6" a="1"/>
  <c r="AU276" i="6" s="1"/>
  <c r="H277" i="6" a="1"/>
  <c r="H277" i="6" s="1"/>
  <c r="Q277" i="6" a="1"/>
  <c r="Q277" i="6" s="1"/>
  <c r="Z277" i="6" a="1"/>
  <c r="Z277" i="6" s="1"/>
  <c r="AE277" i="6" a="1"/>
  <c r="AE277" i="6" s="1"/>
  <c r="AN277" i="6" a="1"/>
  <c r="AN277" i="6" s="1"/>
  <c r="AW277" i="6" a="1"/>
  <c r="AW277" i="6" s="1"/>
  <c r="J278" i="6" a="1"/>
  <c r="J278" i="6" s="1"/>
  <c r="O278" i="6" a="1"/>
  <c r="O278" i="6" s="1"/>
  <c r="X278" i="6" a="1"/>
  <c r="X278" i="6" s="1"/>
  <c r="AG278" i="6" a="1"/>
  <c r="AG278" i="6" s="1"/>
  <c r="AP278" i="6" a="1"/>
  <c r="AP278" i="6" s="1"/>
  <c r="AU278" i="6" a="1"/>
  <c r="AU278" i="6" s="1"/>
  <c r="H279" i="6" a="1"/>
  <c r="H279" i="6" s="1"/>
  <c r="Q279" i="6" a="1"/>
  <c r="Q279" i="6" s="1"/>
  <c r="P151" i="6" a="1"/>
  <c r="P151" i="6" s="1"/>
  <c r="AX194" i="6" a="1"/>
  <c r="AX194" i="6" s="1"/>
  <c r="H199" i="6" a="1"/>
  <c r="H199" i="6" s="1"/>
  <c r="P203" i="6" a="1"/>
  <c r="P203" i="6" s="1"/>
  <c r="AZ206" i="6" a="1"/>
  <c r="AZ206" i="6" s="1"/>
  <c r="AF208" i="6" a="1"/>
  <c r="AF208" i="6" s="1"/>
  <c r="J210" i="6" a="1"/>
  <c r="J210" i="6" s="1"/>
  <c r="X211" i="6" a="1"/>
  <c r="X211" i="6" s="1"/>
  <c r="AL212" i="6" a="1"/>
  <c r="AL212" i="6" s="1"/>
  <c r="AZ213" i="6" a="1"/>
  <c r="AZ213" i="6" s="1"/>
  <c r="AO216" i="6" a="1"/>
  <c r="AO216" i="6" s="1"/>
  <c r="K217" i="6" a="1"/>
  <c r="K217" i="6" s="1"/>
  <c r="R218" i="6" a="1"/>
  <c r="R218" i="6" s="1"/>
  <c r="AE218" i="6" a="1"/>
  <c r="AE218" i="6" s="1"/>
  <c r="AR218" i="6" a="1"/>
  <c r="AR218" i="6" s="1"/>
  <c r="AG219" i="6" a="1"/>
  <c r="AG219" i="6" s="1"/>
  <c r="AQ219" i="6" a="1"/>
  <c r="AQ219" i="6" s="1"/>
  <c r="J220" i="6" a="1"/>
  <c r="J220" i="6" s="1"/>
  <c r="E221" i="6" a="1"/>
  <c r="E221" i="6" s="1"/>
  <c r="T221" i="6" a="1"/>
  <c r="T221" i="6" s="1"/>
  <c r="AF221" i="6" a="1"/>
  <c r="AF221" i="6" s="1"/>
  <c r="AW221" i="6" a="1"/>
  <c r="AW221" i="6" s="1"/>
  <c r="AH222" i="6" a="1"/>
  <c r="AH222" i="6" s="1"/>
  <c r="G223" i="6" a="1"/>
  <c r="G223" i="6" s="1"/>
  <c r="AR223" i="6" a="1"/>
  <c r="AR223" i="6" s="1"/>
  <c r="Q224" i="6" a="1"/>
  <c r="Q224" i="6" s="1"/>
  <c r="AL224" i="6" a="1"/>
  <c r="AL224" i="6" s="1"/>
  <c r="G225" i="6" a="1"/>
  <c r="G225" i="6" s="1"/>
  <c r="AW225" i="6" a="1"/>
  <c r="AW225" i="6" s="1"/>
  <c r="Q226" i="6" a="1"/>
  <c r="Q226" i="6" s="1"/>
  <c r="AL226" i="6" a="1"/>
  <c r="AL226" i="6" s="1"/>
  <c r="AW227" i="6" a="1"/>
  <c r="AW227" i="6" s="1"/>
  <c r="V228" i="6" a="1"/>
  <c r="V228" i="6" s="1"/>
  <c r="AL228" i="6" a="1"/>
  <c r="AL228" i="6" s="1"/>
  <c r="AF229" i="6" a="1"/>
  <c r="AF229" i="6" s="1"/>
  <c r="AW229" i="6" a="1"/>
  <c r="AW229" i="6" s="1"/>
  <c r="V230" i="6" a="1"/>
  <c r="V230" i="6" s="1"/>
  <c r="AQ230" i="6" a="1"/>
  <c r="AQ230" i="6" s="1"/>
  <c r="J231" i="6" a="1"/>
  <c r="J231" i="6" s="1"/>
  <c r="AC231" i="6" a="1"/>
  <c r="AC231" i="6" s="1"/>
  <c r="AV231" i="6" a="1"/>
  <c r="AV231" i="6" s="1"/>
  <c r="AI232" i="6" a="1"/>
  <c r="AI232" i="6" s="1"/>
  <c r="F233" i="6" a="1"/>
  <c r="F233" i="6" s="1"/>
  <c r="T233" i="6" a="1"/>
  <c r="T233" i="6" s="1"/>
  <c r="AL233" i="6" a="1"/>
  <c r="AL233" i="6" s="1"/>
  <c r="J234" i="6" a="1"/>
  <c r="J234" i="6" s="1"/>
  <c r="W234" i="6" a="1"/>
  <c r="W234" i="6" s="1"/>
  <c r="AO234" i="6" a="1"/>
  <c r="AO234" i="6" s="1"/>
  <c r="K235" i="6" a="1"/>
  <c r="K235" i="6" s="1"/>
  <c r="X235" i="6" a="1"/>
  <c r="X235" i="6" s="1"/>
  <c r="AP235" i="6" a="1"/>
  <c r="AP235" i="6" s="1"/>
  <c r="L236" i="6" a="1"/>
  <c r="L236" i="6" s="1"/>
  <c r="Y236" i="6" a="1"/>
  <c r="Y236" i="6" s="1"/>
  <c r="AQ236" i="6" a="1"/>
  <c r="AQ236" i="6" s="1"/>
  <c r="Z237" i="6" a="1"/>
  <c r="Z237" i="6" s="1"/>
  <c r="AR237" i="6" a="1"/>
  <c r="AR237" i="6" s="1"/>
  <c r="M238" i="6" a="1"/>
  <c r="M238" i="6" s="1"/>
  <c r="AA238" i="6" a="1"/>
  <c r="AA238" i="6" s="1"/>
  <c r="N239" i="6" a="1"/>
  <c r="N239" i="6" s="1"/>
  <c r="AB239" i="6" a="1"/>
  <c r="AB239" i="6" s="1"/>
  <c r="AS239" i="6" a="1"/>
  <c r="AS239" i="6" s="1"/>
  <c r="AT240" i="6" a="1"/>
  <c r="AT240" i="6" s="1"/>
  <c r="O241" i="6" a="1"/>
  <c r="O241" i="6" s="1"/>
  <c r="AC241" i="6" a="1"/>
  <c r="AC241" i="6" s="1"/>
  <c r="P242" i="6" a="1"/>
  <c r="P242" i="6" s="1"/>
  <c r="AD242" i="6" a="1"/>
  <c r="AD242" i="6" s="1"/>
  <c r="AU242" i="6" a="1"/>
  <c r="AU242" i="6" s="1"/>
  <c r="AV243" i="6" a="1"/>
  <c r="AV243" i="6" s="1"/>
  <c r="Q244" i="6" a="1"/>
  <c r="Q244" i="6" s="1"/>
  <c r="AE244" i="6" a="1"/>
  <c r="AE244" i="6" s="1"/>
  <c r="R245" i="6" a="1"/>
  <c r="R245" i="6" s="1"/>
  <c r="AF245" i="6" a="1"/>
  <c r="AF245" i="6" s="1"/>
  <c r="AW245" i="6" a="1"/>
  <c r="AW245" i="6" s="1"/>
  <c r="E247" i="6" a="1"/>
  <c r="E247" i="6" s="1"/>
  <c r="AL247" i="6" a="1"/>
  <c r="AL247" i="6" s="1"/>
  <c r="AV247" i="6" a="1"/>
  <c r="AV247" i="6" s="1"/>
  <c r="W248" i="6" a="1"/>
  <c r="W248" i="6" s="1"/>
  <c r="AH248" i="6" a="1"/>
  <c r="AH248" i="6" s="1"/>
  <c r="AS248" i="6" a="1"/>
  <c r="AS248" i="6" s="1"/>
  <c r="H249" i="6" a="1"/>
  <c r="H249" i="6" s="1"/>
  <c r="AP249" i="6" a="1"/>
  <c r="AP249" i="6" s="1"/>
  <c r="E250" i="6" a="1"/>
  <c r="E250" i="6" s="1"/>
  <c r="AA250" i="6" a="1"/>
  <c r="AA250" i="6" s="1"/>
  <c r="AJ250" i="6" a="1"/>
  <c r="AJ250" i="6" s="1"/>
  <c r="AP250" i="6" a="1"/>
  <c r="AP250" i="6" s="1"/>
  <c r="AU250" i="6" a="1"/>
  <c r="AU250" i="6" s="1"/>
  <c r="E251" i="6" a="1"/>
  <c r="E251" i="6" s="1"/>
  <c r="V251" i="6" a="1"/>
  <c r="V251" i="6" s="1"/>
  <c r="AA251" i="6" a="1"/>
  <c r="AA251" i="6" s="1"/>
  <c r="AF251" i="6" a="1"/>
  <c r="AF251" i="6" s="1"/>
  <c r="AW251" i="6" a="1"/>
  <c r="AW251" i="6" s="1"/>
  <c r="G252" i="6" a="1"/>
  <c r="G252" i="6" s="1"/>
  <c r="M252" i="6" a="1"/>
  <c r="M252" i="6" s="1"/>
  <c r="T252" i="6" a="1"/>
  <c r="T252" i="6" s="1"/>
  <c r="AB252" i="6" a="1"/>
  <c r="AB252" i="6" s="1"/>
  <c r="AI252" i="6" a="1"/>
  <c r="AI252" i="6" s="1"/>
  <c r="AX252" i="6" a="1"/>
  <c r="AX252" i="6" s="1"/>
  <c r="I253" i="6" a="1"/>
  <c r="I253" i="6" s="1"/>
  <c r="Q253" i="6" a="1"/>
  <c r="Q253" i="6" s="1"/>
  <c r="X253" i="6" a="1"/>
  <c r="X253" i="6" s="1"/>
  <c r="AE253" i="6" a="1"/>
  <c r="AE253" i="6" s="1"/>
  <c r="AL253" i="6" a="1"/>
  <c r="AL253" i="6" s="1"/>
  <c r="AT253" i="6" a="1"/>
  <c r="AT253" i="6" s="1"/>
  <c r="E254" i="6" a="1"/>
  <c r="E254" i="6" s="1"/>
  <c r="L254" i="6" a="1"/>
  <c r="L254" i="6" s="1"/>
  <c r="S254" i="6" a="1"/>
  <c r="S254" i="6" s="1"/>
  <c r="AA254" i="6" a="1"/>
  <c r="AA254" i="6" s="1"/>
  <c r="AP254" i="6" a="1"/>
  <c r="AP254" i="6" s="1"/>
  <c r="AW254" i="6" a="1"/>
  <c r="AW254" i="6" s="1"/>
  <c r="H255" i="6" a="1"/>
  <c r="H255" i="6" s="1"/>
  <c r="P255" i="6" a="1"/>
  <c r="P255" i="6" s="1"/>
  <c r="W255" i="6" a="1"/>
  <c r="W255" i="6" s="1"/>
  <c r="AD255" i="6" a="1"/>
  <c r="AD255" i="6" s="1"/>
  <c r="AK255" i="6" a="1"/>
  <c r="AK255" i="6" s="1"/>
  <c r="AS255" i="6" a="1"/>
  <c r="AS255" i="6" s="1"/>
  <c r="AZ255" i="6" a="1"/>
  <c r="AZ255" i="6" s="1"/>
  <c r="K256" i="6" a="1"/>
  <c r="K256" i="6" s="1"/>
  <c r="Z256" i="6" a="1"/>
  <c r="Z256" i="6" s="1"/>
  <c r="AH256" i="6" a="1"/>
  <c r="AH256" i="6" s="1"/>
  <c r="AO256" i="6" a="1"/>
  <c r="AO256" i="6" s="1"/>
  <c r="AW256" i="6" a="1"/>
  <c r="AW256" i="6" s="1"/>
  <c r="I257" i="6" a="1"/>
  <c r="I257" i="6" s="1"/>
  <c r="Q257" i="6" a="1"/>
  <c r="Q257" i="6" s="1"/>
  <c r="Y257" i="6" a="1"/>
  <c r="Y257" i="6" s="1"/>
  <c r="AG257" i="6" a="1"/>
  <c r="AG257" i="6" s="1"/>
  <c r="AO257" i="6" a="1"/>
  <c r="AO257" i="6" s="1"/>
  <c r="AW257" i="6" a="1"/>
  <c r="AW257" i="6" s="1"/>
  <c r="I258" i="6" a="1"/>
  <c r="I258" i="6" s="1"/>
  <c r="Q258" i="6" a="1"/>
  <c r="Q258" i="6" s="1"/>
  <c r="Y258" i="6" a="1"/>
  <c r="Y258" i="6" s="1"/>
  <c r="AG258" i="6" a="1"/>
  <c r="AG258" i="6" s="1"/>
  <c r="AO258" i="6" a="1"/>
  <c r="AO258" i="6" s="1"/>
  <c r="AW258" i="6" a="1"/>
  <c r="AW258" i="6" s="1"/>
  <c r="I259" i="6" a="1"/>
  <c r="I259" i="6" s="1"/>
  <c r="Q259" i="6" a="1"/>
  <c r="Q259" i="6" s="1"/>
  <c r="Y259" i="6" a="1"/>
  <c r="Y259" i="6" s="1"/>
  <c r="AG259" i="6" a="1"/>
  <c r="AG259" i="6" s="1"/>
  <c r="AO259" i="6" a="1"/>
  <c r="AO259" i="6" s="1"/>
  <c r="AW259" i="6" a="1"/>
  <c r="AW259" i="6" s="1"/>
  <c r="I260" i="6" a="1"/>
  <c r="I260" i="6" s="1"/>
  <c r="Q260" i="6" a="1"/>
  <c r="Q260" i="6" s="1"/>
  <c r="Y260" i="6" a="1"/>
  <c r="Y260" i="6" s="1"/>
  <c r="AG260" i="6" a="1"/>
  <c r="AG260" i="6" s="1"/>
  <c r="AO260" i="6" a="1"/>
  <c r="AO260" i="6" s="1"/>
  <c r="AW260" i="6" a="1"/>
  <c r="AW260" i="6" s="1"/>
  <c r="I261" i="6" a="1"/>
  <c r="I261" i="6" s="1"/>
  <c r="Q261" i="6" a="1"/>
  <c r="Q261" i="6" s="1"/>
  <c r="Y261" i="6" a="1"/>
  <c r="Y261" i="6" s="1"/>
  <c r="AG261" i="6" a="1"/>
  <c r="AG261" i="6" s="1"/>
  <c r="AO261" i="6" a="1"/>
  <c r="AO261" i="6" s="1"/>
  <c r="AW261" i="6" a="1"/>
  <c r="AW261" i="6" s="1"/>
  <c r="I262" i="6" a="1"/>
  <c r="I262" i="6" s="1"/>
  <c r="Q262" i="6" a="1"/>
  <c r="Q262" i="6" s="1"/>
  <c r="Y262" i="6" a="1"/>
  <c r="Y262" i="6" s="1"/>
  <c r="AG262" i="6" a="1"/>
  <c r="AG262" i="6" s="1"/>
  <c r="AO262" i="6" a="1"/>
  <c r="AO262" i="6" s="1"/>
  <c r="AW262" i="6" a="1"/>
  <c r="AW262" i="6" s="1"/>
  <c r="I263" i="6" a="1"/>
  <c r="I263" i="6" s="1"/>
  <c r="Q263" i="6" a="1"/>
  <c r="Q263" i="6" s="1"/>
  <c r="Y263" i="6" a="1"/>
  <c r="Y263" i="6" s="1"/>
  <c r="AG263" i="6" a="1"/>
  <c r="AG263" i="6" s="1"/>
  <c r="AO263" i="6" a="1"/>
  <c r="AO263" i="6" s="1"/>
  <c r="AW263" i="6" a="1"/>
  <c r="AW263" i="6" s="1"/>
  <c r="I264" i="6" a="1"/>
  <c r="I264" i="6" s="1"/>
  <c r="Q264" i="6" a="1"/>
  <c r="Q264" i="6" s="1"/>
  <c r="Y264" i="6" a="1"/>
  <c r="Y264" i="6" s="1"/>
  <c r="AG264" i="6" a="1"/>
  <c r="AG264" i="6" s="1"/>
  <c r="AO264" i="6" a="1"/>
  <c r="AO264" i="6" s="1"/>
  <c r="AW264" i="6" a="1"/>
  <c r="AW264" i="6" s="1"/>
  <c r="I265" i="6" a="1"/>
  <c r="I265" i="6" s="1"/>
  <c r="Q265" i="6" a="1"/>
  <c r="Q265" i="6" s="1"/>
  <c r="Y265" i="6" a="1"/>
  <c r="Y265" i="6" s="1"/>
  <c r="AG265" i="6" a="1"/>
  <c r="AG265" i="6" s="1"/>
  <c r="AO265" i="6" a="1"/>
  <c r="AO265" i="6" s="1"/>
  <c r="AW265" i="6" a="1"/>
  <c r="AW265" i="6" s="1"/>
  <c r="I266" i="6" a="1"/>
  <c r="I266" i="6" s="1"/>
  <c r="Q266" i="6" a="1"/>
  <c r="Q266" i="6" s="1"/>
  <c r="Y266" i="6" a="1"/>
  <c r="Y266" i="6" s="1"/>
  <c r="AG266" i="6" a="1"/>
  <c r="AG266" i="6" s="1"/>
  <c r="AO266" i="6" a="1"/>
  <c r="AO266" i="6" s="1"/>
  <c r="AW266" i="6" a="1"/>
  <c r="AW266" i="6" s="1"/>
  <c r="I267" i="6" a="1"/>
  <c r="I267" i="6" s="1"/>
  <c r="Q267" i="6" a="1"/>
  <c r="Q267" i="6" s="1"/>
  <c r="Y267" i="6" a="1"/>
  <c r="Y267" i="6" s="1"/>
  <c r="AG267" i="6" a="1"/>
  <c r="AG267" i="6" s="1"/>
  <c r="AO267" i="6" a="1"/>
  <c r="AO267" i="6" s="1"/>
  <c r="AW267" i="6" a="1"/>
  <c r="AW267" i="6" s="1"/>
  <c r="I268" i="6" a="1"/>
  <c r="I268" i="6" s="1"/>
  <c r="Q268" i="6" a="1"/>
  <c r="Q268" i="6" s="1"/>
  <c r="Y268" i="6" a="1"/>
  <c r="Y268" i="6" s="1"/>
  <c r="AG268" i="6" a="1"/>
  <c r="AG268" i="6" s="1"/>
  <c r="AO268" i="6" a="1"/>
  <c r="AO268" i="6" s="1"/>
  <c r="AW268" i="6" a="1"/>
  <c r="AW268" i="6" s="1"/>
  <c r="I269" i="6" a="1"/>
  <c r="I269" i="6" s="1"/>
  <c r="Q269" i="6" a="1"/>
  <c r="Q269" i="6" s="1"/>
  <c r="Y269" i="6" a="1"/>
  <c r="Y269" i="6" s="1"/>
  <c r="AG269" i="6" a="1"/>
  <c r="AG269" i="6" s="1"/>
  <c r="AO269" i="6" a="1"/>
  <c r="AO269" i="6" s="1"/>
  <c r="AW269" i="6" a="1"/>
  <c r="AW269" i="6" s="1"/>
  <c r="I270" i="6" a="1"/>
  <c r="I270" i="6" s="1"/>
  <c r="Q270" i="6" a="1"/>
  <c r="Q270" i="6" s="1"/>
  <c r="Y270" i="6" a="1"/>
  <c r="Y270" i="6" s="1"/>
  <c r="AG270" i="6" a="1"/>
  <c r="AG270" i="6" s="1"/>
  <c r="AL270" i="6" a="1"/>
  <c r="AL270" i="6" s="1"/>
  <c r="AX270" i="6" a="1"/>
  <c r="AX270" i="6" s="1"/>
  <c r="H271" i="6" a="1"/>
  <c r="H271" i="6" s="1"/>
  <c r="M271" i="6" a="1"/>
  <c r="M271" i="6" s="1"/>
  <c r="S271" i="6" a="1"/>
  <c r="S271" i="6" s="1"/>
  <c r="F274" i="6" a="1"/>
  <c r="F274" i="6" s="1"/>
  <c r="K274" i="6" a="1"/>
  <c r="K274" i="6" s="1"/>
  <c r="T274" i="6" a="1"/>
  <c r="T274" i="6" s="1"/>
  <c r="AC274" i="6" a="1"/>
  <c r="AC274" i="6" s="1"/>
  <c r="AL274" i="6" a="1"/>
  <c r="AL274" i="6" s="1"/>
  <c r="AQ274" i="6" a="1"/>
  <c r="AQ274" i="6" s="1"/>
  <c r="AZ274" i="6" a="1"/>
  <c r="AZ274" i="6" s="1"/>
  <c r="M275" i="6" a="1"/>
  <c r="M275" i="6" s="1"/>
  <c r="V275" i="6" a="1"/>
  <c r="V275" i="6" s="1"/>
  <c r="AA275" i="6" a="1"/>
  <c r="AA275" i="6" s="1"/>
  <c r="AJ275" i="6" a="1"/>
  <c r="AJ275" i="6" s="1"/>
  <c r="AS275" i="6" a="1"/>
  <c r="AS275" i="6" s="1"/>
  <c r="F276" i="6" a="1"/>
  <c r="F276" i="6" s="1"/>
  <c r="K276" i="6" a="1"/>
  <c r="K276" i="6" s="1"/>
  <c r="T276" i="6" a="1"/>
  <c r="T276" i="6" s="1"/>
  <c r="AC276" i="6" a="1"/>
  <c r="AC276" i="6" s="1"/>
  <c r="AL276" i="6" a="1"/>
  <c r="AL276" i="6" s="1"/>
  <c r="AQ276" i="6" a="1"/>
  <c r="AQ276" i="6" s="1"/>
  <c r="AZ276" i="6" a="1"/>
  <c r="AZ276" i="6" s="1"/>
  <c r="M277" i="6" a="1"/>
  <c r="M277" i="6" s="1"/>
  <c r="V277" i="6" a="1"/>
  <c r="V277" i="6" s="1"/>
  <c r="AA277" i="6" a="1"/>
  <c r="AA277" i="6" s="1"/>
  <c r="AJ277" i="6" a="1"/>
  <c r="AJ277" i="6" s="1"/>
  <c r="AS277" i="6" a="1"/>
  <c r="AS277" i="6" s="1"/>
  <c r="F278" i="6" a="1"/>
  <c r="F278" i="6" s="1"/>
  <c r="K278" i="6" a="1"/>
  <c r="K278" i="6" s="1"/>
  <c r="T278" i="6" a="1"/>
  <c r="T278" i="6" s="1"/>
  <c r="AC278" i="6" a="1"/>
  <c r="AC278" i="6" s="1"/>
  <c r="AL278" i="6" a="1"/>
  <c r="AL278" i="6" s="1"/>
  <c r="AQ278" i="6" a="1"/>
  <c r="AQ278" i="6" s="1"/>
  <c r="AZ278" i="6" a="1"/>
  <c r="AZ278" i="6" s="1"/>
  <c r="M279" i="6" a="1"/>
  <c r="M279" i="6" s="1"/>
  <c r="F158" i="6" a="1"/>
  <c r="F158" i="6" s="1"/>
  <c r="AM195" i="6" a="1"/>
  <c r="AM195" i="6" s="1"/>
  <c r="J200" i="6" a="1"/>
  <c r="J200" i="6" s="1"/>
  <c r="AN205" i="6" a="1"/>
  <c r="AN205" i="6" s="1"/>
  <c r="T207" i="6" a="1"/>
  <c r="T207" i="6" s="1"/>
  <c r="AW208" i="6" a="1"/>
  <c r="AW208" i="6" s="1"/>
  <c r="X210" i="6" a="1"/>
  <c r="X210" i="6" s="1"/>
  <c r="AK211" i="6" a="1"/>
  <c r="AK211" i="6" s="1"/>
  <c r="R214" i="6" a="1"/>
  <c r="R214" i="6" s="1"/>
  <c r="AO215" i="6" a="1"/>
  <c r="AO215" i="6" s="1"/>
  <c r="V216" i="6" a="1"/>
  <c r="V216" i="6" s="1"/>
  <c r="AS216" i="6" a="1"/>
  <c r="AS216" i="6" s="1"/>
  <c r="O217" i="6" a="1"/>
  <c r="O217" i="6" s="1"/>
  <c r="AS218" i="6" a="1"/>
  <c r="AS218" i="6" s="1"/>
  <c r="J219" i="6" a="1"/>
  <c r="J219" i="6" s="1"/>
  <c r="T219" i="6" a="1"/>
  <c r="T219" i="6" s="1"/>
  <c r="AU219" i="6" a="1"/>
  <c r="AU219" i="6" s="1"/>
  <c r="K220" i="6" a="1"/>
  <c r="K220" i="6" s="1"/>
  <c r="Z220" i="6" a="1"/>
  <c r="Z220" i="6" s="1"/>
  <c r="U221" i="6" a="1"/>
  <c r="U221" i="6" s="1"/>
  <c r="AJ221" i="6" a="1"/>
  <c r="AJ221" i="6" s="1"/>
  <c r="AX221" i="6" a="1"/>
  <c r="AX221" i="6" s="1"/>
  <c r="T222" i="6" a="1"/>
  <c r="T222" i="6" s="1"/>
  <c r="AM222" i="6" a="1"/>
  <c r="AM222" i="6" s="1"/>
  <c r="H223" i="6" a="1"/>
  <c r="H223" i="6" s="1"/>
  <c r="AB223" i="6" a="1"/>
  <c r="AB223" i="6" s="1"/>
  <c r="AX223" i="6" a="1"/>
  <c r="AX223" i="6" s="1"/>
  <c r="R224" i="6" a="1"/>
  <c r="R224" i="6" s="1"/>
  <c r="AM224" i="6" a="1"/>
  <c r="AM224" i="6" s="1"/>
  <c r="L225" i="6" a="1"/>
  <c r="L225" i="6" s="1"/>
  <c r="AB225" i="6" a="1"/>
  <c r="AB225" i="6" s="1"/>
  <c r="AX225" i="6" a="1"/>
  <c r="AX225" i="6" s="1"/>
  <c r="W226" i="6" a="1"/>
  <c r="W226" i="6" s="1"/>
  <c r="AM226" i="6" a="1"/>
  <c r="AM226" i="6" s="1"/>
  <c r="L227" i="6" a="1"/>
  <c r="L227" i="6" s="1"/>
  <c r="AG227" i="6" a="1"/>
  <c r="AG227" i="6" s="1"/>
  <c r="AX227" i="6" a="1"/>
  <c r="AX227" i="6" s="1"/>
  <c r="W228" i="6" a="1"/>
  <c r="W228" i="6" s="1"/>
  <c r="L229" i="6" a="1"/>
  <c r="L229" i="6" s="1"/>
  <c r="AG229" i="6" a="1"/>
  <c r="AG229" i="6" s="1"/>
  <c r="F230" i="6" a="1"/>
  <c r="F230" i="6" s="1"/>
  <c r="W230" i="6" a="1"/>
  <c r="W230" i="6" s="1"/>
  <c r="O231" i="6" a="1"/>
  <c r="O231" i="6" s="1"/>
  <c r="AD231" i="6" a="1"/>
  <c r="AD231" i="6" s="1"/>
  <c r="AW231" i="6" a="1"/>
  <c r="AW231" i="6" s="1"/>
  <c r="T232" i="6" a="1"/>
  <c r="T232" i="6" s="1"/>
  <c r="G233" i="6" a="1"/>
  <c r="G233" i="6" s="1"/>
  <c r="AM233" i="6" a="1"/>
  <c r="AM233" i="6" s="1"/>
  <c r="K234" i="6" a="1"/>
  <c r="K234" i="6" s="1"/>
  <c r="AP234" i="6" a="1"/>
  <c r="AP234" i="6" s="1"/>
  <c r="L235" i="6" a="1"/>
  <c r="L235" i="6" s="1"/>
  <c r="AC235" i="6" a="1"/>
  <c r="AC235" i="6" s="1"/>
  <c r="AQ235" i="6" a="1"/>
  <c r="AQ235" i="6" s="1"/>
  <c r="AD236" i="6" a="1"/>
  <c r="AD236" i="6" s="1"/>
  <c r="AR236" i="6" a="1"/>
  <c r="AR236" i="6" s="1"/>
  <c r="M237" i="6" a="1"/>
  <c r="M237" i="6" s="1"/>
  <c r="N238" i="6" a="1"/>
  <c r="N238" i="6" s="1"/>
  <c r="AE238" i="6" a="1"/>
  <c r="AE238" i="6" s="1"/>
  <c r="AS238" i="6" a="1"/>
  <c r="AS238" i="6" s="1"/>
  <c r="AF239" i="6" a="1"/>
  <c r="AF239" i="6" s="1"/>
  <c r="AT239" i="6" a="1"/>
  <c r="AT239" i="6" s="1"/>
  <c r="O240" i="6" a="1"/>
  <c r="O240" i="6" s="1"/>
  <c r="P241" i="6" a="1"/>
  <c r="P241" i="6" s="1"/>
  <c r="AG241" i="6" a="1"/>
  <c r="AG241" i="6" s="1"/>
  <c r="AU241" i="6" a="1"/>
  <c r="AU241" i="6" s="1"/>
  <c r="AH242" i="6" a="1"/>
  <c r="AH242" i="6" s="1"/>
  <c r="AV242" i="6" a="1"/>
  <c r="AV242" i="6" s="1"/>
  <c r="Q243" i="6" a="1"/>
  <c r="Q243" i="6" s="1"/>
  <c r="R244" i="6" a="1"/>
  <c r="R244" i="6" s="1"/>
  <c r="AI244" i="6" a="1"/>
  <c r="AI244" i="6" s="1"/>
  <c r="AW244" i="6" a="1"/>
  <c r="AW244" i="6" s="1"/>
  <c r="AJ245" i="6" a="1"/>
  <c r="AJ245" i="6" s="1"/>
  <c r="AX245" i="6" a="1"/>
  <c r="AX245" i="6" s="1"/>
  <c r="S246" i="6" a="1"/>
  <c r="S246" i="6" s="1"/>
  <c r="AS246" i="6" a="1"/>
  <c r="AS246" i="6" s="1"/>
  <c r="AC247" i="6" a="1"/>
  <c r="AC247" i="6" s="1"/>
  <c r="AN247" i="6" a="1"/>
  <c r="AN247" i="6" s="1"/>
  <c r="Z248" i="6" a="1"/>
  <c r="Z248" i="6" s="1"/>
  <c r="AK248" i="6" a="1"/>
  <c r="AK248" i="6" s="1"/>
  <c r="K249" i="6" a="1"/>
  <c r="K249" i="6" s="1"/>
  <c r="AG249" i="6" a="1"/>
  <c r="AG249" i="6" s="1"/>
  <c r="AR249" i="6" a="1"/>
  <c r="AR249" i="6" s="1"/>
  <c r="S250" i="6" a="1"/>
  <c r="S250" i="6" s="1"/>
  <c r="AD250" i="6" a="1"/>
  <c r="AD250" i="6" s="1"/>
  <c r="AK250" i="6" a="1"/>
  <c r="AK250" i="6" s="1"/>
  <c r="F251" i="6" a="1"/>
  <c r="F251" i="6" s="1"/>
  <c r="K251" i="6" a="1"/>
  <c r="K251" i="6" s="1"/>
  <c r="P251" i="6" a="1"/>
  <c r="P251" i="6" s="1"/>
  <c r="AG251" i="6" a="1"/>
  <c r="AG251" i="6" s="1"/>
  <c r="AM251" i="6" a="1"/>
  <c r="AM251" i="6" s="1"/>
  <c r="AR251" i="6" a="1"/>
  <c r="AR251" i="6" s="1"/>
  <c r="AX251" i="6" a="1"/>
  <c r="AX251" i="6" s="1"/>
  <c r="N252" i="6" a="1"/>
  <c r="N252" i="6" s="1"/>
  <c r="U252" i="6" a="1"/>
  <c r="U252" i="6" s="1"/>
  <c r="AC252" i="6" a="1"/>
  <c r="AC252" i="6" s="1"/>
  <c r="AJ252" i="6" a="1"/>
  <c r="AJ252" i="6" s="1"/>
  <c r="AQ252" i="6" a="1"/>
  <c r="AQ252" i="6" s="1"/>
  <c r="J253" i="6" a="1"/>
  <c r="J253" i="6" s="1"/>
  <c r="R253" i="6" a="1"/>
  <c r="R253" i="6" s="1"/>
  <c r="Y253" i="6" a="1"/>
  <c r="Y253" i="6" s="1"/>
  <c r="AF253" i="6" a="1"/>
  <c r="AF253" i="6" s="1"/>
  <c r="AM253" i="6" a="1"/>
  <c r="AM253" i="6" s="1"/>
  <c r="AU253" i="6" a="1"/>
  <c r="AU253" i="6" s="1"/>
  <c r="F254" i="6" a="1"/>
  <c r="F254" i="6" s="1"/>
  <c r="M254" i="6" a="1"/>
  <c r="M254" i="6" s="1"/>
  <c r="T254" i="6" a="1"/>
  <c r="T254" i="6" s="1"/>
  <c r="AB254" i="6" a="1"/>
  <c r="AB254" i="6" s="1"/>
  <c r="AI254" i="6" a="1"/>
  <c r="AI254" i="6" s="1"/>
  <c r="AX254" i="6" a="1"/>
  <c r="AX254" i="6" s="1"/>
  <c r="I255" i="6" a="1"/>
  <c r="I255" i="6" s="1"/>
  <c r="Q255" i="6" a="1"/>
  <c r="Q255" i="6" s="1"/>
  <c r="X255" i="6" a="1"/>
  <c r="X255" i="6" s="1"/>
  <c r="AE255" i="6" a="1"/>
  <c r="AE255" i="6" s="1"/>
  <c r="AL255" i="6" a="1"/>
  <c r="AL255" i="6" s="1"/>
  <c r="AT255" i="6" a="1"/>
  <c r="AT255" i="6" s="1"/>
  <c r="E256" i="6" a="1"/>
  <c r="E256" i="6" s="1"/>
  <c r="L256" i="6" a="1"/>
  <c r="L256" i="6" s="1"/>
  <c r="S256" i="6" a="1"/>
  <c r="S256" i="6" s="1"/>
  <c r="AA256" i="6" a="1"/>
  <c r="AA256" i="6" s="1"/>
  <c r="AP256" i="6" a="1"/>
  <c r="AP256" i="6" s="1"/>
  <c r="AX256" i="6" a="1"/>
  <c r="AX256" i="6" s="1"/>
  <c r="J257" i="6" a="1"/>
  <c r="J257" i="6" s="1"/>
  <c r="R257" i="6" a="1"/>
  <c r="R257" i="6" s="1"/>
  <c r="Z257" i="6" a="1"/>
  <c r="Z257" i="6" s="1"/>
  <c r="AH257" i="6" a="1"/>
  <c r="AH257" i="6" s="1"/>
  <c r="AP257" i="6" a="1"/>
  <c r="AP257" i="6" s="1"/>
  <c r="AX257" i="6" a="1"/>
  <c r="AX257" i="6" s="1"/>
  <c r="J258" i="6" a="1"/>
  <c r="J258" i="6" s="1"/>
  <c r="R258" i="6" a="1"/>
  <c r="R258" i="6" s="1"/>
  <c r="Z258" i="6" a="1"/>
  <c r="Z258" i="6" s="1"/>
  <c r="AH258" i="6" a="1"/>
  <c r="AH258" i="6" s="1"/>
  <c r="AP258" i="6" a="1"/>
  <c r="AP258" i="6" s="1"/>
  <c r="AX258" i="6" a="1"/>
  <c r="AX258" i="6" s="1"/>
  <c r="J259" i="6" a="1"/>
  <c r="J259" i="6" s="1"/>
  <c r="R259" i="6" a="1"/>
  <c r="R259" i="6" s="1"/>
  <c r="Z259" i="6" a="1"/>
  <c r="Z259" i="6" s="1"/>
  <c r="AH259" i="6" a="1"/>
  <c r="AH259" i="6" s="1"/>
  <c r="AP259" i="6" a="1"/>
  <c r="AP259" i="6" s="1"/>
  <c r="AX259" i="6" a="1"/>
  <c r="AX259" i="6" s="1"/>
  <c r="J260" i="6" a="1"/>
  <c r="J260" i="6" s="1"/>
  <c r="R260" i="6" a="1"/>
  <c r="R260" i="6" s="1"/>
  <c r="Z260" i="6" a="1"/>
  <c r="Z260" i="6" s="1"/>
  <c r="AH260" i="6" a="1"/>
  <c r="AH260" i="6" s="1"/>
  <c r="AP260" i="6" a="1"/>
  <c r="AP260" i="6" s="1"/>
  <c r="AX260" i="6" a="1"/>
  <c r="AX260" i="6" s="1"/>
  <c r="J261" i="6" a="1"/>
  <c r="J261" i="6" s="1"/>
  <c r="R261" i="6" a="1"/>
  <c r="R261" i="6" s="1"/>
  <c r="Z261" i="6" a="1"/>
  <c r="Z261" i="6" s="1"/>
  <c r="AH261" i="6" a="1"/>
  <c r="AH261" i="6" s="1"/>
  <c r="AP261" i="6" a="1"/>
  <c r="AP261" i="6" s="1"/>
  <c r="AX261" i="6" a="1"/>
  <c r="AX261" i="6" s="1"/>
  <c r="J262" i="6" a="1"/>
  <c r="J262" i="6" s="1"/>
  <c r="R262" i="6" a="1"/>
  <c r="R262" i="6" s="1"/>
  <c r="Z262" i="6" a="1"/>
  <c r="Z262" i="6" s="1"/>
  <c r="AH262" i="6" a="1"/>
  <c r="AH262" i="6" s="1"/>
  <c r="AP262" i="6" a="1"/>
  <c r="AP262" i="6" s="1"/>
  <c r="AX262" i="6" a="1"/>
  <c r="AX262" i="6" s="1"/>
  <c r="J263" i="6" a="1"/>
  <c r="J263" i="6" s="1"/>
  <c r="R263" i="6" a="1"/>
  <c r="R263" i="6" s="1"/>
  <c r="Z263" i="6" a="1"/>
  <c r="Z263" i="6" s="1"/>
  <c r="AH263" i="6" a="1"/>
  <c r="AH263" i="6" s="1"/>
  <c r="AP263" i="6" a="1"/>
  <c r="AP263" i="6" s="1"/>
  <c r="AX263" i="6" a="1"/>
  <c r="AX263" i="6" s="1"/>
  <c r="J264" i="6" a="1"/>
  <c r="J264" i="6" s="1"/>
  <c r="R264" i="6" a="1"/>
  <c r="R264" i="6" s="1"/>
  <c r="Z264" i="6" a="1"/>
  <c r="Z264" i="6" s="1"/>
  <c r="AH264" i="6" a="1"/>
  <c r="AH264" i="6" s="1"/>
  <c r="AP264" i="6" a="1"/>
  <c r="AP264" i="6" s="1"/>
  <c r="AX264" i="6" a="1"/>
  <c r="AX264" i="6" s="1"/>
  <c r="J265" i="6" a="1"/>
  <c r="J265" i="6" s="1"/>
  <c r="R265" i="6" a="1"/>
  <c r="R265" i="6" s="1"/>
  <c r="Z265" i="6" a="1"/>
  <c r="Z265" i="6" s="1"/>
  <c r="AH265" i="6" a="1"/>
  <c r="AH265" i="6" s="1"/>
  <c r="AP265" i="6" a="1"/>
  <c r="AP265" i="6" s="1"/>
  <c r="AX265" i="6" a="1"/>
  <c r="AX265" i="6" s="1"/>
  <c r="J266" i="6" a="1"/>
  <c r="J266" i="6" s="1"/>
  <c r="R266" i="6" a="1"/>
  <c r="R266" i="6" s="1"/>
  <c r="Z266" i="6" a="1"/>
  <c r="Z266" i="6" s="1"/>
  <c r="AH266" i="6" a="1"/>
  <c r="AH266" i="6" s="1"/>
  <c r="AP266" i="6" a="1"/>
  <c r="AP266" i="6" s="1"/>
  <c r="AX266" i="6" a="1"/>
  <c r="AX266" i="6" s="1"/>
  <c r="J267" i="6" a="1"/>
  <c r="J267" i="6" s="1"/>
  <c r="R267" i="6" a="1"/>
  <c r="R267" i="6" s="1"/>
  <c r="Z267" i="6" a="1"/>
  <c r="Z267" i="6" s="1"/>
  <c r="AH267" i="6" a="1"/>
  <c r="AH267" i="6" s="1"/>
  <c r="AP267" i="6" a="1"/>
  <c r="AP267" i="6" s="1"/>
  <c r="AX267" i="6" a="1"/>
  <c r="AX267" i="6" s="1"/>
  <c r="J268" i="6" a="1"/>
  <c r="J268" i="6" s="1"/>
  <c r="R268" i="6" a="1"/>
  <c r="R268" i="6" s="1"/>
  <c r="Z268" i="6" a="1"/>
  <c r="Z268" i="6" s="1"/>
  <c r="AH268" i="6" a="1"/>
  <c r="AH268" i="6" s="1"/>
  <c r="AP268" i="6" a="1"/>
  <c r="AP268" i="6" s="1"/>
  <c r="AX268" i="6" a="1"/>
  <c r="AX268" i="6" s="1"/>
  <c r="J269" i="6" a="1"/>
  <c r="J269" i="6" s="1"/>
  <c r="R269" i="6" a="1"/>
  <c r="R269" i="6" s="1"/>
  <c r="Z269" i="6" a="1"/>
  <c r="Z269" i="6" s="1"/>
  <c r="AH269" i="6" a="1"/>
  <c r="AH269" i="6" s="1"/>
  <c r="AP269" i="6" a="1"/>
  <c r="AP269" i="6" s="1"/>
  <c r="AX269" i="6" a="1"/>
  <c r="AX269" i="6" s="1"/>
  <c r="J270" i="6" a="1"/>
  <c r="J270" i="6" s="1"/>
  <c r="R270" i="6" a="1"/>
  <c r="R270" i="6" s="1"/>
  <c r="Z270" i="6" a="1"/>
  <c r="Z270" i="6" s="1"/>
  <c r="AM270" i="6" a="1"/>
  <c r="AM270" i="6" s="1"/>
  <c r="AR270" i="6" a="1"/>
  <c r="AR270" i="6" s="1"/>
  <c r="I271" i="6" a="1"/>
  <c r="I271" i="6" s="1"/>
  <c r="N271" i="6" a="1"/>
  <c r="N271" i="6" s="1"/>
  <c r="Z271" i="6" a="1"/>
  <c r="Z271" i="6" s="1"/>
  <c r="AD271" i="6" a="1"/>
  <c r="AD271" i="6" s="1"/>
  <c r="AH271" i="6" a="1"/>
  <c r="AH271" i="6" s="1"/>
  <c r="AL271" i="6" a="1"/>
  <c r="AL271" i="6" s="1"/>
  <c r="AP271" i="6" a="1"/>
  <c r="AP271" i="6" s="1"/>
  <c r="AT271" i="6" a="1"/>
  <c r="AT271" i="6" s="1"/>
  <c r="AX271" i="6" a="1"/>
  <c r="AX271" i="6" s="1"/>
  <c r="F272" i="6" a="1"/>
  <c r="F272" i="6" s="1"/>
  <c r="J272" i="6" a="1"/>
  <c r="J272" i="6" s="1"/>
  <c r="N272" i="6" a="1"/>
  <c r="N272" i="6" s="1"/>
  <c r="R272" i="6" a="1"/>
  <c r="R272" i="6" s="1"/>
  <c r="V272" i="6" a="1"/>
  <c r="V272" i="6" s="1"/>
  <c r="Z272" i="6" a="1"/>
  <c r="Z272" i="6" s="1"/>
  <c r="AD272" i="6" a="1"/>
  <c r="AD272" i="6" s="1"/>
  <c r="AH272" i="6" a="1"/>
  <c r="AH272" i="6" s="1"/>
  <c r="AL272" i="6" a="1"/>
  <c r="AL272" i="6" s="1"/>
  <c r="AP272" i="6" a="1"/>
  <c r="AP272" i="6" s="1"/>
  <c r="AT272" i="6" a="1"/>
  <c r="AT272" i="6" s="1"/>
  <c r="AX272" i="6" a="1"/>
  <c r="AX272" i="6" s="1"/>
  <c r="F273" i="6" a="1"/>
  <c r="F273" i="6" s="1"/>
  <c r="J273" i="6" a="1"/>
  <c r="J273" i="6" s="1"/>
  <c r="N273" i="6" a="1"/>
  <c r="N273" i="6" s="1"/>
  <c r="R273" i="6" a="1"/>
  <c r="R273" i="6" s="1"/>
  <c r="V273" i="6" a="1"/>
  <c r="V273" i="6" s="1"/>
  <c r="Z273" i="6" a="1"/>
  <c r="Z273" i="6" s="1"/>
  <c r="AD273" i="6" a="1"/>
  <c r="AD273" i="6" s="1"/>
  <c r="AH273" i="6" a="1"/>
  <c r="AH273" i="6" s="1"/>
  <c r="AL273" i="6" a="1"/>
  <c r="AL273" i="6" s="1"/>
  <c r="AP273" i="6" a="1"/>
  <c r="AP273" i="6" s="1"/>
  <c r="AT273" i="6" a="1"/>
  <c r="AT273" i="6" s="1"/>
  <c r="AX273" i="6" a="1"/>
  <c r="AX273" i="6" s="1"/>
  <c r="G274" i="6" a="1"/>
  <c r="G274" i="6" s="1"/>
  <c r="P274" i="6" a="1"/>
  <c r="P274" i="6" s="1"/>
  <c r="Y274" i="6" a="1"/>
  <c r="Y274" i="6" s="1"/>
  <c r="AH274" i="6" a="1"/>
  <c r="AH274" i="6" s="1"/>
  <c r="AM274" i="6" a="1"/>
  <c r="AM274" i="6" s="1"/>
  <c r="AV274" i="6" a="1"/>
  <c r="AV274" i="6" s="1"/>
  <c r="I275" i="6" a="1"/>
  <c r="I275" i="6" s="1"/>
  <c r="R275" i="6" a="1"/>
  <c r="R275" i="6" s="1"/>
  <c r="W275" i="6" a="1"/>
  <c r="W275" i="6" s="1"/>
  <c r="AF275" i="6" a="1"/>
  <c r="AF275" i="6" s="1"/>
  <c r="AO275" i="6" a="1"/>
  <c r="AO275" i="6" s="1"/>
  <c r="AX275" i="6" a="1"/>
  <c r="AX275" i="6" s="1"/>
  <c r="G276" i="6" a="1"/>
  <c r="G276" i="6" s="1"/>
  <c r="P276" i="6" a="1"/>
  <c r="P276" i="6" s="1"/>
  <c r="Y276" i="6" a="1"/>
  <c r="Y276" i="6" s="1"/>
  <c r="AH276" i="6" a="1"/>
  <c r="AH276" i="6" s="1"/>
  <c r="AM276" i="6" a="1"/>
  <c r="AM276" i="6" s="1"/>
  <c r="AV276" i="6" a="1"/>
  <c r="AV276" i="6" s="1"/>
  <c r="I277" i="6" a="1"/>
  <c r="I277" i="6" s="1"/>
  <c r="R277" i="6" a="1"/>
  <c r="R277" i="6" s="1"/>
  <c r="W277" i="6" a="1"/>
  <c r="W277" i="6" s="1"/>
  <c r="AF277" i="6" a="1"/>
  <c r="AF277" i="6" s="1"/>
  <c r="AO277" i="6" a="1"/>
  <c r="AO277" i="6" s="1"/>
  <c r="AX277" i="6" a="1"/>
  <c r="AX277" i="6" s="1"/>
  <c r="G278" i="6" a="1"/>
  <c r="G278" i="6" s="1"/>
  <c r="P278" i="6" a="1"/>
  <c r="P278" i="6" s="1"/>
  <c r="Y278" i="6" a="1"/>
  <c r="Y278" i="6" s="1"/>
  <c r="AH278" i="6" a="1"/>
  <c r="AH278" i="6" s="1"/>
  <c r="AM278" i="6" a="1"/>
  <c r="AM278" i="6" s="1"/>
  <c r="AV278" i="6" a="1"/>
  <c r="AV278" i="6" s="1"/>
  <c r="I279" i="6" a="1"/>
  <c r="I279" i="6" s="1"/>
  <c r="R279" i="6" a="1"/>
  <c r="R279" i="6" s="1"/>
  <c r="O189" i="6" a="1"/>
  <c r="O189" i="6" s="1"/>
  <c r="R192" i="6" a="1"/>
  <c r="R192" i="6" s="1"/>
  <c r="R200" i="6" a="1"/>
  <c r="R200" i="6" s="1"/>
  <c r="AR203" i="6" a="1"/>
  <c r="AR203" i="6" s="1"/>
  <c r="AQ205" i="6" a="1"/>
  <c r="AQ205" i="6" s="1"/>
  <c r="W207" i="6" a="1"/>
  <c r="W207" i="6" s="1"/>
  <c r="Z210" i="6" a="1"/>
  <c r="Z210" i="6" s="1"/>
  <c r="AN211" i="6" a="1"/>
  <c r="AN211" i="6" s="1"/>
  <c r="E213" i="6" a="1"/>
  <c r="E213" i="6" s="1"/>
  <c r="L215" i="6" a="1"/>
  <c r="L215" i="6" s="1"/>
  <c r="AP215" i="6" a="1"/>
  <c r="AP215" i="6" s="1"/>
  <c r="W216" i="6" a="1"/>
  <c r="W216" i="6" s="1"/>
  <c r="AH217" i="6" a="1"/>
  <c r="AH217" i="6" s="1"/>
  <c r="AZ217" i="6" a="1"/>
  <c r="AZ217" i="6" s="1"/>
  <c r="V218" i="6" a="1"/>
  <c r="V218" i="6" s="1"/>
  <c r="AI218" i="6" a="1"/>
  <c r="AI218" i="6" s="1"/>
  <c r="AH219" i="6" a="1"/>
  <c r="AH219" i="6" s="1"/>
  <c r="O220" i="6" a="1"/>
  <c r="O220" i="6" s="1"/>
  <c r="AA220" i="6" a="1"/>
  <c r="AA220" i="6" s="1"/>
  <c r="AP220" i="6" a="1"/>
  <c r="AP220" i="6" s="1"/>
  <c r="AK221" i="6" a="1"/>
  <c r="AK221" i="6" s="1"/>
  <c r="G222" i="6" a="1"/>
  <c r="G222" i="6" s="1"/>
  <c r="U222" i="6" a="1"/>
  <c r="U222" i="6" s="1"/>
  <c r="AN222" i="6" a="1"/>
  <c r="AN222" i="6" s="1"/>
  <c r="M223" i="6" a="1"/>
  <c r="M223" i="6" s="1"/>
  <c r="AC223" i="6" a="1"/>
  <c r="AC223" i="6" s="1"/>
  <c r="AY223" i="6" a="1"/>
  <c r="AY223" i="6" s="1"/>
  <c r="X224" i="6" a="1"/>
  <c r="X224" i="6" s="1"/>
  <c r="AN224" i="6" a="1"/>
  <c r="AN224" i="6" s="1"/>
  <c r="M225" i="6" a="1"/>
  <c r="M225" i="6" s="1"/>
  <c r="AH225" i="6" a="1"/>
  <c r="AH225" i="6" s="1"/>
  <c r="AY225" i="6" a="1"/>
  <c r="AY225" i="6" s="1"/>
  <c r="X226" i="6" a="1"/>
  <c r="X226" i="6" s="1"/>
  <c r="AR226" i="6" a="1"/>
  <c r="AR226" i="6" s="1"/>
  <c r="M227" i="6" a="1"/>
  <c r="M227" i="6" s="1"/>
  <c r="AH227" i="6" a="1"/>
  <c r="AH227" i="6" s="1"/>
  <c r="G228" i="6" a="1"/>
  <c r="G228" i="6" s="1"/>
  <c r="X228" i="6" a="1"/>
  <c r="X228" i="6" s="1"/>
  <c r="AR228" i="6" a="1"/>
  <c r="AR228" i="6" s="1"/>
  <c r="R229" i="6" a="1"/>
  <c r="R229" i="6" s="1"/>
  <c r="AH229" i="6" a="1"/>
  <c r="AH229" i="6" s="1"/>
  <c r="G230" i="6" a="1"/>
  <c r="G230" i="6" s="1"/>
  <c r="AB230" i="6" a="1"/>
  <c r="AB230" i="6" s="1"/>
  <c r="AR230" i="6" a="1"/>
  <c r="AR230" i="6" s="1"/>
  <c r="AI231" i="6" a="1"/>
  <c r="AI231" i="6" s="1"/>
  <c r="AX231" i="6" a="1"/>
  <c r="AX231" i="6" s="1"/>
  <c r="U232" i="6" a="1"/>
  <c r="U232" i="6" s="1"/>
  <c r="AO232" i="6" a="1"/>
  <c r="AO232" i="6" s="1"/>
  <c r="H233" i="6" a="1"/>
  <c r="H233" i="6" s="1"/>
  <c r="Z233" i="6" a="1"/>
  <c r="Z233" i="6" s="1"/>
  <c r="AR233" i="6" a="1"/>
  <c r="AR233" i="6" s="1"/>
  <c r="L234" i="6" a="1"/>
  <c r="L234" i="6" s="1"/>
  <c r="AC234" i="6" a="1"/>
  <c r="AC234" i="6" s="1"/>
  <c r="AD235" i="6" a="1"/>
  <c r="AD235" i="6" s="1"/>
  <c r="AU235" i="6" a="1"/>
  <c r="AU235" i="6" s="1"/>
  <c r="M236" i="6" a="1"/>
  <c r="M236" i="6" s="1"/>
  <c r="AV236" i="6" a="1"/>
  <c r="AV236" i="6" s="1"/>
  <c r="N237" i="6" a="1"/>
  <c r="N237" i="6" s="1"/>
  <c r="AE237" i="6" a="1"/>
  <c r="AE237" i="6" s="1"/>
  <c r="AF238" i="6" a="1"/>
  <c r="AF238" i="6" s="1"/>
  <c r="AW238" i="6" a="1"/>
  <c r="AW238" i="6" s="1"/>
  <c r="O239" i="6" a="1"/>
  <c r="O239" i="6" s="1"/>
  <c r="AX239" i="6" a="1"/>
  <c r="AX239" i="6" s="1"/>
  <c r="P240" i="6" a="1"/>
  <c r="P240" i="6" s="1"/>
  <c r="AG240" i="6" a="1"/>
  <c r="AG240" i="6" s="1"/>
  <c r="AH241" i="6" a="1"/>
  <c r="AH241" i="6" s="1"/>
  <c r="AY241" i="6" a="1"/>
  <c r="AY241" i="6" s="1"/>
  <c r="Q242" i="6" a="1"/>
  <c r="Q242" i="6" s="1"/>
  <c r="AZ242" i="6" a="1"/>
  <c r="AZ242" i="6" s="1"/>
  <c r="R243" i="6" a="1"/>
  <c r="R243" i="6" s="1"/>
  <c r="AI243" i="6" a="1"/>
  <c r="AI243" i="6" s="1"/>
  <c r="AJ244" i="6" a="1"/>
  <c r="AJ244" i="6" s="1"/>
  <c r="E245" i="6" a="1"/>
  <c r="E245" i="6" s="1"/>
  <c r="S245" i="6" a="1"/>
  <c r="S245" i="6" s="1"/>
  <c r="F246" i="6" a="1"/>
  <c r="F246" i="6" s="1"/>
  <c r="AI246" i="6" a="1"/>
  <c r="AI246" i="6" s="1"/>
  <c r="AT246" i="6" a="1"/>
  <c r="AT246" i="6" s="1"/>
  <c r="H247" i="6" a="1"/>
  <c r="H247" i="6" s="1"/>
  <c r="S247" i="6" a="1"/>
  <c r="S247" i="6" s="1"/>
  <c r="AD247" i="6" a="1"/>
  <c r="AD247" i="6" s="1"/>
  <c r="AO247" i="6" a="1"/>
  <c r="AO247" i="6" s="1"/>
  <c r="AZ247" i="6" a="1"/>
  <c r="AZ247" i="6" s="1"/>
  <c r="O248" i="6" a="1"/>
  <c r="O248" i="6" s="1"/>
  <c r="AL248" i="6" a="1"/>
  <c r="AL248" i="6" s="1"/>
  <c r="AV248" i="6" a="1"/>
  <c r="AV248" i="6" s="1"/>
  <c r="W249" i="6" a="1"/>
  <c r="W249" i="6" s="1"/>
  <c r="AH249" i="6" a="1"/>
  <c r="AH249" i="6" s="1"/>
  <c r="AS249" i="6" a="1"/>
  <c r="AS249" i="6" s="1"/>
  <c r="H250" i="6" a="1"/>
  <c r="H250" i="6" s="1"/>
  <c r="AL250" i="6" a="1"/>
  <c r="AL250" i="6" s="1"/>
  <c r="AQ250" i="6" a="1"/>
  <c r="AQ250" i="6" s="1"/>
  <c r="AV250" i="6" a="1"/>
  <c r="AV250" i="6" s="1"/>
  <c r="Q251" i="6" a="1"/>
  <c r="Q251" i="6" s="1"/>
  <c r="W251" i="6" a="1"/>
  <c r="W251" i="6" s="1"/>
  <c r="AB251" i="6" a="1"/>
  <c r="AB251" i="6" s="1"/>
  <c r="AH251" i="6" a="1"/>
  <c r="AH251" i="6" s="1"/>
  <c r="AS251" i="6" a="1"/>
  <c r="AS251" i="6" s="1"/>
  <c r="AY251" i="6" a="1"/>
  <c r="AY251" i="6" s="1"/>
  <c r="H252" i="6" a="1"/>
  <c r="H252" i="6" s="1"/>
  <c r="O252" i="6" a="1"/>
  <c r="O252" i="6" s="1"/>
  <c r="V252" i="6" a="1"/>
  <c r="V252" i="6" s="1"/>
  <c r="AD252" i="6" a="1"/>
  <c r="AD252" i="6" s="1"/>
  <c r="AK252" i="6" a="1"/>
  <c r="AK252" i="6" s="1"/>
  <c r="AR252" i="6" a="1"/>
  <c r="AR252" i="6" s="1"/>
  <c r="AY252" i="6" a="1"/>
  <c r="AY252" i="6" s="1"/>
  <c r="K253" i="6" a="1"/>
  <c r="K253" i="6" s="1"/>
  <c r="Z253" i="6" a="1"/>
  <c r="Z253" i="6" s="1"/>
  <c r="AG253" i="6" a="1"/>
  <c r="AG253" i="6" s="1"/>
  <c r="AN253" i="6" a="1"/>
  <c r="AN253" i="6" s="1"/>
  <c r="AV253" i="6" a="1"/>
  <c r="AV253" i="6" s="1"/>
  <c r="G254" i="6" a="1"/>
  <c r="G254" i="6" s="1"/>
  <c r="N254" i="6" a="1"/>
  <c r="N254" i="6" s="1"/>
  <c r="U254" i="6" a="1"/>
  <c r="U254" i="6" s="1"/>
  <c r="AC254" i="6" a="1"/>
  <c r="AC254" i="6" s="1"/>
  <c r="AJ254" i="6" a="1"/>
  <c r="AJ254" i="6" s="1"/>
  <c r="AQ254" i="6" a="1"/>
  <c r="AQ254" i="6" s="1"/>
  <c r="J255" i="6" a="1"/>
  <c r="J255" i="6" s="1"/>
  <c r="R255" i="6" a="1"/>
  <c r="R255" i="6" s="1"/>
  <c r="Y255" i="6" a="1"/>
  <c r="Y255" i="6" s="1"/>
  <c r="AF255" i="6" a="1"/>
  <c r="AF255" i="6" s="1"/>
  <c r="AM255" i="6" a="1"/>
  <c r="AM255" i="6" s="1"/>
  <c r="AU255" i="6" a="1"/>
  <c r="AU255" i="6" s="1"/>
  <c r="F256" i="6" a="1"/>
  <c r="F256" i="6" s="1"/>
  <c r="M256" i="6" a="1"/>
  <c r="M256" i="6" s="1"/>
  <c r="T256" i="6" a="1"/>
  <c r="T256" i="6" s="1"/>
  <c r="AB256" i="6" a="1"/>
  <c r="AB256" i="6" s="1"/>
  <c r="AI256" i="6" a="1"/>
  <c r="AI256" i="6" s="1"/>
  <c r="AQ256" i="6" a="1"/>
  <c r="AQ256" i="6" s="1"/>
  <c r="AY256" i="6" a="1"/>
  <c r="AY256" i="6" s="1"/>
  <c r="K257" i="6" a="1"/>
  <c r="K257" i="6" s="1"/>
  <c r="S257" i="6" a="1"/>
  <c r="S257" i="6" s="1"/>
  <c r="AA257" i="6" a="1"/>
  <c r="AA257" i="6" s="1"/>
  <c r="AI257" i="6" a="1"/>
  <c r="AI257" i="6" s="1"/>
  <c r="AQ257" i="6" a="1"/>
  <c r="AQ257" i="6" s="1"/>
  <c r="AY257" i="6" a="1"/>
  <c r="AY257" i="6" s="1"/>
  <c r="K258" i="6" a="1"/>
  <c r="K258" i="6" s="1"/>
  <c r="S258" i="6" a="1"/>
  <c r="S258" i="6" s="1"/>
  <c r="AA258" i="6" a="1"/>
  <c r="AA258" i="6" s="1"/>
  <c r="AI258" i="6" a="1"/>
  <c r="AI258" i="6" s="1"/>
  <c r="AQ258" i="6" a="1"/>
  <c r="AQ258" i="6" s="1"/>
  <c r="AY258" i="6" a="1"/>
  <c r="AY258" i="6" s="1"/>
  <c r="K259" i="6" a="1"/>
  <c r="K259" i="6" s="1"/>
  <c r="S259" i="6" a="1"/>
  <c r="S259" i="6" s="1"/>
  <c r="AA259" i="6" a="1"/>
  <c r="AA259" i="6" s="1"/>
  <c r="AI259" i="6" a="1"/>
  <c r="AI259" i="6" s="1"/>
  <c r="AQ259" i="6" a="1"/>
  <c r="AQ259" i="6" s="1"/>
  <c r="AY259" i="6" a="1"/>
  <c r="AY259" i="6" s="1"/>
  <c r="K260" i="6" a="1"/>
  <c r="K260" i="6" s="1"/>
  <c r="S260" i="6" a="1"/>
  <c r="S260" i="6" s="1"/>
  <c r="AA260" i="6" a="1"/>
  <c r="AA260" i="6" s="1"/>
  <c r="AI260" i="6" a="1"/>
  <c r="AI260" i="6" s="1"/>
  <c r="AQ260" i="6" a="1"/>
  <c r="AQ260" i="6" s="1"/>
  <c r="AY260" i="6" a="1"/>
  <c r="AY260" i="6" s="1"/>
  <c r="K261" i="6" a="1"/>
  <c r="K261" i="6" s="1"/>
  <c r="S261" i="6" a="1"/>
  <c r="S261" i="6" s="1"/>
  <c r="AA261" i="6" a="1"/>
  <c r="AA261" i="6" s="1"/>
  <c r="AI261" i="6" a="1"/>
  <c r="AI261" i="6" s="1"/>
  <c r="AQ261" i="6" a="1"/>
  <c r="AQ261" i="6" s="1"/>
  <c r="AY261" i="6" a="1"/>
  <c r="AY261" i="6" s="1"/>
  <c r="K262" i="6" a="1"/>
  <c r="K262" i="6" s="1"/>
  <c r="S262" i="6" a="1"/>
  <c r="S262" i="6" s="1"/>
  <c r="AA262" i="6" a="1"/>
  <c r="AA262" i="6" s="1"/>
  <c r="AI262" i="6" a="1"/>
  <c r="AI262" i="6" s="1"/>
  <c r="AQ262" i="6" a="1"/>
  <c r="AQ262" i="6" s="1"/>
  <c r="AY262" i="6" a="1"/>
  <c r="AY262" i="6" s="1"/>
  <c r="K263" i="6" a="1"/>
  <c r="K263" i="6" s="1"/>
  <c r="S263" i="6" a="1"/>
  <c r="S263" i="6" s="1"/>
  <c r="AA263" i="6" a="1"/>
  <c r="AA263" i="6" s="1"/>
  <c r="AI263" i="6" a="1"/>
  <c r="AI263" i="6" s="1"/>
  <c r="AQ263" i="6" a="1"/>
  <c r="AQ263" i="6" s="1"/>
  <c r="AY263" i="6" a="1"/>
  <c r="AY263" i="6" s="1"/>
  <c r="K264" i="6" a="1"/>
  <c r="K264" i="6" s="1"/>
  <c r="S264" i="6" a="1"/>
  <c r="S264" i="6" s="1"/>
  <c r="AA264" i="6" a="1"/>
  <c r="AA264" i="6" s="1"/>
  <c r="AI264" i="6" a="1"/>
  <c r="AI264" i="6" s="1"/>
  <c r="AQ264" i="6" a="1"/>
  <c r="AQ264" i="6" s="1"/>
  <c r="AY264" i="6" a="1"/>
  <c r="AY264" i="6" s="1"/>
  <c r="K265" i="6" a="1"/>
  <c r="K265" i="6" s="1"/>
  <c r="S265" i="6" a="1"/>
  <c r="S265" i="6" s="1"/>
  <c r="AA265" i="6" a="1"/>
  <c r="AA265" i="6" s="1"/>
  <c r="AI265" i="6" a="1"/>
  <c r="AI265" i="6" s="1"/>
  <c r="AQ265" i="6" a="1"/>
  <c r="AQ265" i="6" s="1"/>
  <c r="AY265" i="6" a="1"/>
  <c r="AY265" i="6" s="1"/>
  <c r="K266" i="6" a="1"/>
  <c r="K266" i="6" s="1"/>
  <c r="S266" i="6" a="1"/>
  <c r="S266" i="6" s="1"/>
  <c r="AA266" i="6" a="1"/>
  <c r="AA266" i="6" s="1"/>
  <c r="AI266" i="6" a="1"/>
  <c r="AI266" i="6" s="1"/>
  <c r="AQ266" i="6" a="1"/>
  <c r="AQ266" i="6" s="1"/>
  <c r="AY266" i="6" a="1"/>
  <c r="AY266" i="6" s="1"/>
  <c r="K267" i="6" a="1"/>
  <c r="K267" i="6" s="1"/>
  <c r="S267" i="6" a="1"/>
  <c r="S267" i="6" s="1"/>
  <c r="AA267" i="6" a="1"/>
  <c r="AA267" i="6" s="1"/>
  <c r="AI267" i="6" a="1"/>
  <c r="AI267" i="6" s="1"/>
  <c r="AQ267" i="6" a="1"/>
  <c r="AQ267" i="6" s="1"/>
  <c r="AY267" i="6" a="1"/>
  <c r="AY267" i="6" s="1"/>
  <c r="K268" i="6" a="1"/>
  <c r="K268" i="6" s="1"/>
  <c r="S268" i="6" a="1"/>
  <c r="S268" i="6" s="1"/>
  <c r="AA268" i="6" a="1"/>
  <c r="AA268" i="6" s="1"/>
  <c r="AI268" i="6" a="1"/>
  <c r="AI268" i="6" s="1"/>
  <c r="AQ268" i="6" a="1"/>
  <c r="AQ268" i="6" s="1"/>
  <c r="AY268" i="6" a="1"/>
  <c r="AY268" i="6" s="1"/>
  <c r="K269" i="6" a="1"/>
  <c r="K269" i="6" s="1"/>
  <c r="S269" i="6" a="1"/>
  <c r="S269" i="6" s="1"/>
  <c r="AA269" i="6" a="1"/>
  <c r="AA269" i="6" s="1"/>
  <c r="AI269" i="6" a="1"/>
  <c r="AI269" i="6" s="1"/>
  <c r="AQ269" i="6" a="1"/>
  <c r="AQ269" i="6" s="1"/>
  <c r="AY269" i="6" a="1"/>
  <c r="AY269" i="6" s="1"/>
  <c r="K270" i="6" a="1"/>
  <c r="K270" i="6" s="1"/>
  <c r="S270" i="6" a="1"/>
  <c r="S270" i="6" s="1"/>
  <c r="AA270" i="6" a="1"/>
  <c r="AA270" i="6" s="1"/>
  <c r="AH270" i="6" a="1"/>
  <c r="AH270" i="6" s="1"/>
  <c r="AN270" i="6" a="1"/>
  <c r="AN270" i="6" s="1"/>
  <c r="AS270" i="6" a="1"/>
  <c r="AS270" i="6" s="1"/>
  <c r="AY270" i="6" a="1"/>
  <c r="AY270" i="6" s="1"/>
  <c r="O271" i="6" a="1"/>
  <c r="O271" i="6" s="1"/>
  <c r="T271" i="6" a="1"/>
  <c r="T271" i="6" s="1"/>
  <c r="AY273" i="6" a="1"/>
  <c r="AY273" i="6" s="1"/>
  <c r="L274" i="6" a="1"/>
  <c r="L274" i="6" s="1"/>
  <c r="U274" i="6" a="1"/>
  <c r="U274" i="6" s="1"/>
  <c r="AD274" i="6" a="1"/>
  <c r="AD274" i="6" s="1"/>
  <c r="AI274" i="6" a="1"/>
  <c r="AI274" i="6" s="1"/>
  <c r="AR274" i="6" a="1"/>
  <c r="AR274" i="6" s="1"/>
  <c r="E275" i="6" a="1"/>
  <c r="E275" i="6" s="1"/>
  <c r="N275" i="6" a="1"/>
  <c r="N275" i="6" s="1"/>
  <c r="S275" i="6" a="1"/>
  <c r="S275" i="6" s="1"/>
  <c r="AB275" i="6" a="1"/>
  <c r="AB275" i="6" s="1"/>
  <c r="AK275" i="6" a="1"/>
  <c r="AK275" i="6" s="1"/>
  <c r="AT275" i="6" a="1"/>
  <c r="AT275" i="6" s="1"/>
  <c r="AY275" i="6" a="1"/>
  <c r="AY275" i="6" s="1"/>
  <c r="L276" i="6" a="1"/>
  <c r="L276" i="6" s="1"/>
  <c r="U276" i="6" a="1"/>
  <c r="U276" i="6" s="1"/>
  <c r="AD276" i="6" a="1"/>
  <c r="AD276" i="6" s="1"/>
  <c r="AI276" i="6" a="1"/>
  <c r="AI276" i="6" s="1"/>
  <c r="AR276" i="6" a="1"/>
  <c r="AR276" i="6" s="1"/>
  <c r="E277" i="6" a="1"/>
  <c r="E277" i="6" s="1"/>
  <c r="N277" i="6" a="1"/>
  <c r="N277" i="6" s="1"/>
  <c r="S277" i="6" a="1"/>
  <c r="S277" i="6" s="1"/>
  <c r="AB277" i="6" a="1"/>
  <c r="AB277" i="6" s="1"/>
  <c r="AK277" i="6" a="1"/>
  <c r="AK277" i="6" s="1"/>
  <c r="AT277" i="6" a="1"/>
  <c r="AT277" i="6" s="1"/>
  <c r="AY277" i="6" a="1"/>
  <c r="AY277" i="6" s="1"/>
  <c r="L278" i="6" a="1"/>
  <c r="L278" i="6" s="1"/>
  <c r="U278" i="6" a="1"/>
  <c r="U278" i="6" s="1"/>
  <c r="AD278" i="6" a="1"/>
  <c r="AD278" i="6" s="1"/>
  <c r="AI278" i="6" a="1"/>
  <c r="AI278" i="6" s="1"/>
  <c r="AR278" i="6" a="1"/>
  <c r="AR278" i="6" s="1"/>
  <c r="E279" i="6" a="1"/>
  <c r="E279" i="6" s="1"/>
  <c r="N279" i="6" a="1"/>
  <c r="N279" i="6" s="1"/>
  <c r="S279" i="6" a="1"/>
  <c r="S279" i="6" s="1"/>
  <c r="Z168" i="6" a="1"/>
  <c r="Z168" i="6" s="1"/>
  <c r="AR196" i="6" a="1"/>
  <c r="AR196" i="6" s="1"/>
  <c r="Z201" i="6" a="1"/>
  <c r="Z201" i="6" s="1"/>
  <c r="X204" i="6" a="1"/>
  <c r="X204" i="6" s="1"/>
  <c r="N206" i="6" a="1"/>
  <c r="N206" i="6" s="1"/>
  <c r="AO207" i="6" a="1"/>
  <c r="AO207" i="6" s="1"/>
  <c r="V209" i="6" a="1"/>
  <c r="V209" i="6" s="1"/>
  <c r="AO210" i="6" a="1"/>
  <c r="AO210" i="6" s="1"/>
  <c r="U213" i="6" a="1"/>
  <c r="U213" i="6" s="1"/>
  <c r="AW215" i="6" a="1"/>
  <c r="AW215" i="6" s="1"/>
  <c r="AC216" i="6" a="1"/>
  <c r="AC216" i="6" s="1"/>
  <c r="AX216" i="6" a="1"/>
  <c r="AX216" i="6" s="1"/>
  <c r="T217" i="6" a="1"/>
  <c r="T217" i="6" s="1"/>
  <c r="I218" i="6" a="1"/>
  <c r="I218" i="6" s="1"/>
  <c r="Z218" i="6" a="1"/>
  <c r="Z218" i="6" s="1"/>
  <c r="AJ218" i="6" a="1"/>
  <c r="AJ218" i="6" s="1"/>
  <c r="Y219" i="6" a="1"/>
  <c r="Y219" i="6" s="1"/>
  <c r="AL219" i="6" a="1"/>
  <c r="AL219" i="6" s="1"/>
  <c r="AZ219" i="6" a="1"/>
  <c r="AZ219" i="6" s="1"/>
  <c r="P220" i="6" a="1"/>
  <c r="P220" i="6" s="1"/>
  <c r="AU220" i="6" a="1"/>
  <c r="AU220" i="6" s="1"/>
  <c r="K221" i="6" a="1"/>
  <c r="K221" i="6" s="1"/>
  <c r="Z221" i="6" a="1"/>
  <c r="Z221" i="6" s="1"/>
  <c r="AP221" i="6" a="1"/>
  <c r="AP221" i="6" s="1"/>
  <c r="H222" i="6" a="1"/>
  <c r="H222" i="6" s="1"/>
  <c r="AA222" i="6" a="1"/>
  <c r="AA222" i="6" s="1"/>
  <c r="AT222" i="6" a="1"/>
  <c r="AT222" i="6" s="1"/>
  <c r="O223" i="6" a="1"/>
  <c r="O223" i="6" s="1"/>
  <c r="AJ223" i="6" a="1"/>
  <c r="AJ223" i="6" s="1"/>
  <c r="I224" i="6" a="1"/>
  <c r="I224" i="6" s="1"/>
  <c r="Z224" i="6" a="1"/>
  <c r="Z224" i="6" s="1"/>
  <c r="AT224" i="6" a="1"/>
  <c r="AT224" i="6" s="1"/>
  <c r="AJ225" i="6" a="1"/>
  <c r="AJ225" i="6" s="1"/>
  <c r="I226" i="6" a="1"/>
  <c r="I226" i="6" s="1"/>
  <c r="AD226" i="6" a="1"/>
  <c r="AD226" i="6" s="1"/>
  <c r="AT226" i="6" a="1"/>
  <c r="AT226" i="6" s="1"/>
  <c r="AO227" i="6" a="1"/>
  <c r="AO227" i="6" s="1"/>
  <c r="I228" i="6" a="1"/>
  <c r="I228" i="6" s="1"/>
  <c r="AD228" i="6" a="1"/>
  <c r="AD228" i="6" s="1"/>
  <c r="AY228" i="6" a="1"/>
  <c r="AY228" i="6" s="1"/>
  <c r="AO229" i="6" a="1"/>
  <c r="AO229" i="6" s="1"/>
  <c r="M230" i="6" a="1"/>
  <c r="M230" i="6" s="1"/>
  <c r="AD230" i="6" a="1"/>
  <c r="AD230" i="6" s="1"/>
  <c r="AX230" i="6" a="1"/>
  <c r="AX230" i="6" s="1"/>
  <c r="U231" i="6" a="1"/>
  <c r="U231" i="6" s="1"/>
  <c r="AJ231" i="6" a="1"/>
  <c r="AJ231" i="6" s="1"/>
  <c r="H232" i="6" a="1"/>
  <c r="H232" i="6" s="1"/>
  <c r="AQ232" i="6" a="1"/>
  <c r="AQ232" i="6" s="1"/>
  <c r="N233" i="6" a="1"/>
  <c r="N233" i="6" s="1"/>
  <c r="AT233" i="6" a="1"/>
  <c r="AT233" i="6" s="1"/>
  <c r="AH234" i="6" a="1"/>
  <c r="AH234" i="6" s="1"/>
  <c r="AV234" i="6" a="1"/>
  <c r="AV234" i="6" s="1"/>
  <c r="Q235" i="6" a="1"/>
  <c r="Q235" i="6" s="1"/>
  <c r="R236" i="6" a="1"/>
  <c r="R236" i="6" s="1"/>
  <c r="AI236" i="6" a="1"/>
  <c r="AI236" i="6" s="1"/>
  <c r="AW236" i="6" a="1"/>
  <c r="AW236" i="6" s="1"/>
  <c r="AJ237" i="6" a="1"/>
  <c r="AJ237" i="6" s="1"/>
  <c r="AX237" i="6" a="1"/>
  <c r="AX237" i="6" s="1"/>
  <c r="S238" i="6" a="1"/>
  <c r="S238" i="6" s="1"/>
  <c r="T239" i="6" a="1"/>
  <c r="T239" i="6" s="1"/>
  <c r="AK239" i="6" a="1"/>
  <c r="AK239" i="6" s="1"/>
  <c r="AY239" i="6" a="1"/>
  <c r="AY239" i="6" s="1"/>
  <c r="AL240" i="6" a="1"/>
  <c r="AL240" i="6" s="1"/>
  <c r="AZ240" i="6" a="1"/>
  <c r="AZ240" i="6" s="1"/>
  <c r="U241" i="6" a="1"/>
  <c r="U241" i="6" s="1"/>
  <c r="AM241" i="6" a="1"/>
  <c r="AM241" i="6" s="1"/>
  <c r="V242" i="6" a="1"/>
  <c r="V242" i="6" s="1"/>
  <c r="AN242" i="6" a="1"/>
  <c r="AN242" i="6" s="1"/>
  <c r="E243" i="6" a="1"/>
  <c r="E243" i="6" s="1"/>
  <c r="W243" i="6" a="1"/>
  <c r="W243" i="6" s="1"/>
  <c r="AO243" i="6" a="1"/>
  <c r="AO243" i="6" s="1"/>
  <c r="F244" i="6" a="1"/>
  <c r="F244" i="6" s="1"/>
  <c r="X244" i="6" a="1"/>
  <c r="X244" i="6" s="1"/>
  <c r="AP244" i="6" a="1"/>
  <c r="AP244" i="6" s="1"/>
  <c r="G245" i="6" a="1"/>
  <c r="G245" i="6" s="1"/>
  <c r="Y245" i="6" a="1"/>
  <c r="Y245" i="6" s="1"/>
  <c r="AQ245" i="6" a="1"/>
  <c r="AQ245" i="6" s="1"/>
  <c r="H246" i="6" a="1"/>
  <c r="H246" i="6" s="1"/>
  <c r="X246" i="6" a="1"/>
  <c r="X246" i="6" s="1"/>
  <c r="AK246" i="6" a="1"/>
  <c r="AK246" i="6" s="1"/>
  <c r="U247" i="6" a="1"/>
  <c r="U247" i="6" s="1"/>
  <c r="AQ247" i="6" a="1"/>
  <c r="AQ247" i="6" s="1"/>
  <c r="Q248" i="6" a="1"/>
  <c r="Q248" i="6" s="1"/>
  <c r="AB248" i="6" a="1"/>
  <c r="AB248" i="6" s="1"/>
  <c r="AY248" i="6" a="1"/>
  <c r="AY248" i="6" s="1"/>
  <c r="N249" i="6" a="1"/>
  <c r="N249" i="6" s="1"/>
  <c r="Y249" i="6" a="1"/>
  <c r="Y249" i="6" s="1"/>
  <c r="AJ249" i="6" a="1"/>
  <c r="AJ249" i="6" s="1"/>
  <c r="AU249" i="6" a="1"/>
  <c r="AU249" i="6" s="1"/>
  <c r="V250" i="6" a="1"/>
  <c r="V250" i="6" s="1"/>
  <c r="AF250" i="6" a="1"/>
  <c r="AF250" i="6" s="1"/>
  <c r="AM250" i="6" a="1"/>
  <c r="AM250" i="6" s="1"/>
  <c r="AR250" i="6" a="1"/>
  <c r="AR250" i="6" s="1"/>
  <c r="AX250" i="6" a="1"/>
  <c r="AX250" i="6" s="1"/>
  <c r="M251" i="6" a="1"/>
  <c r="M251" i="6" s="1"/>
  <c r="S251" i="6" a="1"/>
  <c r="S251" i="6" s="1"/>
  <c r="X251" i="6" a="1"/>
  <c r="X251" i="6" s="1"/>
  <c r="AD251" i="6" a="1"/>
  <c r="AD251" i="6" s="1"/>
  <c r="AO251" i="6" a="1"/>
  <c r="AO251" i="6" s="1"/>
  <c r="AZ251" i="6" a="1"/>
  <c r="AZ251" i="6" s="1"/>
  <c r="J252" i="6" a="1"/>
  <c r="J252" i="6" s="1"/>
  <c r="Q252" i="6" a="1"/>
  <c r="Q252" i="6" s="1"/>
  <c r="X252" i="6" a="1"/>
  <c r="X252" i="6" s="1"/>
  <c r="AF252" i="6" a="1"/>
  <c r="AF252" i="6" s="1"/>
  <c r="AM252" i="6" a="1"/>
  <c r="AM252" i="6" s="1"/>
  <c r="AT252" i="6" a="1"/>
  <c r="AT252" i="6" s="1"/>
  <c r="E253" i="6" a="1"/>
  <c r="E253" i="6" s="1"/>
  <c r="M253" i="6" a="1"/>
  <c r="M253" i="6" s="1"/>
  <c r="T253" i="6" a="1"/>
  <c r="T253" i="6" s="1"/>
  <c r="AA253" i="6" a="1"/>
  <c r="AA253" i="6" s="1"/>
  <c r="AP253" i="6" a="1"/>
  <c r="AP253" i="6" s="1"/>
  <c r="AX253" i="6" a="1"/>
  <c r="AX253" i="6" s="1"/>
  <c r="I254" i="6" a="1"/>
  <c r="I254" i="6" s="1"/>
  <c r="P254" i="6" a="1"/>
  <c r="P254" i="6" s="1"/>
  <c r="W254" i="6" a="1"/>
  <c r="W254" i="6" s="1"/>
  <c r="AE254" i="6" a="1"/>
  <c r="AE254" i="6" s="1"/>
  <c r="AL254" i="6" a="1"/>
  <c r="AL254" i="6" s="1"/>
  <c r="AS254" i="6" a="1"/>
  <c r="AS254" i="6" s="1"/>
  <c r="AZ254" i="6" a="1"/>
  <c r="AZ254" i="6" s="1"/>
  <c r="L255" i="6" a="1"/>
  <c r="L255" i="6" s="1"/>
  <c r="S255" i="6" a="1"/>
  <c r="S255" i="6" s="1"/>
  <c r="AH255" i="6" a="1"/>
  <c r="AH255" i="6" s="1"/>
  <c r="AO255" i="6" a="1"/>
  <c r="AO255" i="6" s="1"/>
  <c r="AW255" i="6" a="1"/>
  <c r="AW255" i="6" s="1"/>
  <c r="H256" i="6" a="1"/>
  <c r="H256" i="6" s="1"/>
  <c r="O256" i="6" a="1"/>
  <c r="O256" i="6" s="1"/>
  <c r="V256" i="6" a="1"/>
  <c r="V256" i="6" s="1"/>
  <c r="AD256" i="6" a="1"/>
  <c r="AD256" i="6" s="1"/>
  <c r="AK256" i="6" a="1"/>
  <c r="AK256" i="6" s="1"/>
  <c r="AS256" i="6" a="1"/>
  <c r="AS256" i="6" s="1"/>
  <c r="E257" i="6" a="1"/>
  <c r="E257" i="6" s="1"/>
  <c r="M257" i="6" a="1"/>
  <c r="M257" i="6" s="1"/>
  <c r="U257" i="6" a="1"/>
  <c r="U257" i="6" s="1"/>
  <c r="AC257" i="6" a="1"/>
  <c r="AC257" i="6" s="1"/>
  <c r="AK257" i="6" a="1"/>
  <c r="AK257" i="6" s="1"/>
  <c r="AS257" i="6" a="1"/>
  <c r="AS257" i="6" s="1"/>
  <c r="E258" i="6" a="1"/>
  <c r="E258" i="6" s="1"/>
  <c r="M258" i="6" a="1"/>
  <c r="M258" i="6" s="1"/>
  <c r="U258" i="6" a="1"/>
  <c r="U258" i="6" s="1"/>
  <c r="AC258" i="6" a="1"/>
  <c r="AC258" i="6" s="1"/>
  <c r="AK258" i="6" a="1"/>
  <c r="AK258" i="6" s="1"/>
  <c r="AS258" i="6" a="1"/>
  <c r="AS258" i="6" s="1"/>
  <c r="E259" i="6" a="1"/>
  <c r="E259" i="6" s="1"/>
  <c r="M259" i="6" a="1"/>
  <c r="M259" i="6" s="1"/>
  <c r="U259" i="6" a="1"/>
  <c r="U259" i="6" s="1"/>
  <c r="AC259" i="6" a="1"/>
  <c r="AC259" i="6" s="1"/>
  <c r="AK259" i="6" a="1"/>
  <c r="AK259" i="6" s="1"/>
  <c r="AS259" i="6" a="1"/>
  <c r="AS259" i="6" s="1"/>
  <c r="E260" i="6" a="1"/>
  <c r="E260" i="6" s="1"/>
  <c r="M260" i="6" a="1"/>
  <c r="M260" i="6" s="1"/>
  <c r="U260" i="6" a="1"/>
  <c r="U260" i="6" s="1"/>
  <c r="AC260" i="6" a="1"/>
  <c r="AC260" i="6" s="1"/>
  <c r="AK260" i="6" a="1"/>
  <c r="AK260" i="6" s="1"/>
  <c r="AS260" i="6" a="1"/>
  <c r="AS260" i="6" s="1"/>
  <c r="E261" i="6" a="1"/>
  <c r="E261" i="6" s="1"/>
  <c r="M261" i="6" a="1"/>
  <c r="M261" i="6" s="1"/>
  <c r="U261" i="6" a="1"/>
  <c r="U261" i="6" s="1"/>
  <c r="AC261" i="6" a="1"/>
  <c r="AC261" i="6" s="1"/>
  <c r="AK261" i="6" a="1"/>
  <c r="AK261" i="6" s="1"/>
  <c r="AS261" i="6" a="1"/>
  <c r="AS261" i="6" s="1"/>
  <c r="E262" i="6" a="1"/>
  <c r="E262" i="6" s="1"/>
  <c r="M262" i="6" a="1"/>
  <c r="M262" i="6" s="1"/>
  <c r="U262" i="6" a="1"/>
  <c r="U262" i="6" s="1"/>
  <c r="AC262" i="6" a="1"/>
  <c r="AC262" i="6" s="1"/>
  <c r="AK262" i="6" a="1"/>
  <c r="AK262" i="6" s="1"/>
  <c r="AS262" i="6" a="1"/>
  <c r="AS262" i="6" s="1"/>
  <c r="E263" i="6" a="1"/>
  <c r="E263" i="6" s="1"/>
  <c r="M263" i="6" a="1"/>
  <c r="M263" i="6" s="1"/>
  <c r="U263" i="6" a="1"/>
  <c r="U263" i="6" s="1"/>
  <c r="AC263" i="6" a="1"/>
  <c r="AC263" i="6" s="1"/>
  <c r="AK263" i="6" a="1"/>
  <c r="AK263" i="6" s="1"/>
  <c r="AS263" i="6" a="1"/>
  <c r="AS263" i="6" s="1"/>
  <c r="E264" i="6" a="1"/>
  <c r="E264" i="6" s="1"/>
  <c r="M264" i="6" a="1"/>
  <c r="M264" i="6" s="1"/>
  <c r="U264" i="6" a="1"/>
  <c r="U264" i="6" s="1"/>
  <c r="AC264" i="6" a="1"/>
  <c r="AC264" i="6" s="1"/>
  <c r="AK264" i="6" a="1"/>
  <c r="AK264" i="6" s="1"/>
  <c r="AS264" i="6" a="1"/>
  <c r="AS264" i="6" s="1"/>
  <c r="E265" i="6" a="1"/>
  <c r="E265" i="6" s="1"/>
  <c r="M265" i="6" a="1"/>
  <c r="M265" i="6" s="1"/>
  <c r="U265" i="6" a="1"/>
  <c r="U265" i="6" s="1"/>
  <c r="AC265" i="6" a="1"/>
  <c r="AC265" i="6" s="1"/>
  <c r="AK265" i="6" a="1"/>
  <c r="AK265" i="6" s="1"/>
  <c r="AS265" i="6" a="1"/>
  <c r="AS265" i="6" s="1"/>
  <c r="E266" i="6" a="1"/>
  <c r="E266" i="6" s="1"/>
  <c r="M266" i="6" a="1"/>
  <c r="M266" i="6" s="1"/>
  <c r="U266" i="6" a="1"/>
  <c r="U266" i="6" s="1"/>
  <c r="AC266" i="6" a="1"/>
  <c r="AC266" i="6" s="1"/>
  <c r="AK266" i="6" a="1"/>
  <c r="AK266" i="6" s="1"/>
  <c r="AS266" i="6" a="1"/>
  <c r="AS266" i="6" s="1"/>
  <c r="E267" i="6" a="1"/>
  <c r="E267" i="6" s="1"/>
  <c r="M267" i="6" a="1"/>
  <c r="M267" i="6" s="1"/>
  <c r="U267" i="6" a="1"/>
  <c r="U267" i="6" s="1"/>
  <c r="AC267" i="6" a="1"/>
  <c r="AC267" i="6" s="1"/>
  <c r="AK267" i="6" a="1"/>
  <c r="AK267" i="6" s="1"/>
  <c r="AS267" i="6" a="1"/>
  <c r="AS267" i="6" s="1"/>
  <c r="E268" i="6" a="1"/>
  <c r="E268" i="6" s="1"/>
  <c r="M268" i="6" a="1"/>
  <c r="M268" i="6" s="1"/>
  <c r="U268" i="6" a="1"/>
  <c r="U268" i="6" s="1"/>
  <c r="AC268" i="6" a="1"/>
  <c r="AC268" i="6" s="1"/>
  <c r="AK268" i="6" a="1"/>
  <c r="AK268" i="6" s="1"/>
  <c r="AS268" i="6" a="1"/>
  <c r="AS268" i="6" s="1"/>
  <c r="E269" i="6" a="1"/>
  <c r="E269" i="6" s="1"/>
  <c r="M269" i="6" a="1"/>
  <c r="M269" i="6" s="1"/>
  <c r="U269" i="6" a="1"/>
  <c r="U269" i="6" s="1"/>
  <c r="AC269" i="6" a="1"/>
  <c r="AC269" i="6" s="1"/>
  <c r="AK269" i="6" a="1"/>
  <c r="AK269" i="6" s="1"/>
  <c r="AS269" i="6" a="1"/>
  <c r="AS269" i="6" s="1"/>
  <c r="E270" i="6" a="1"/>
  <c r="E270" i="6" s="1"/>
  <c r="M270" i="6" a="1"/>
  <c r="M270" i="6" s="1"/>
  <c r="U270" i="6" a="1"/>
  <c r="U270" i="6" s="1"/>
  <c r="AC270" i="6" a="1"/>
  <c r="AC270" i="6" s="1"/>
  <c r="AI270" i="6" a="1"/>
  <c r="AI270" i="6" s="1"/>
  <c r="AU270" i="6" a="1"/>
  <c r="AU270" i="6" s="1"/>
  <c r="AZ270" i="6" a="1"/>
  <c r="AZ270" i="6" s="1"/>
  <c r="Q271" i="6" a="1"/>
  <c r="Q271" i="6" s="1"/>
  <c r="V271" i="6" a="1"/>
  <c r="V271" i="6" s="1"/>
  <c r="AZ273" i="6" a="1"/>
  <c r="AZ273" i="6" s="1"/>
  <c r="M274" i="6" a="1"/>
  <c r="M274" i="6" s="1"/>
  <c r="V274" i="6" a="1"/>
  <c r="V274" i="6" s="1"/>
  <c r="AA274" i="6" a="1"/>
  <c r="AA274" i="6" s="1"/>
  <c r="AJ274" i="6" a="1"/>
  <c r="AJ274" i="6" s="1"/>
  <c r="AS274" i="6" a="1"/>
  <c r="AS274" i="6" s="1"/>
  <c r="F275" i="6" a="1"/>
  <c r="F275" i="6" s="1"/>
  <c r="K275" i="6" a="1"/>
  <c r="K275" i="6" s="1"/>
  <c r="T275" i="6" a="1"/>
  <c r="T275" i="6" s="1"/>
  <c r="AC275" i="6" a="1"/>
  <c r="AC275" i="6" s="1"/>
  <c r="AL275" i="6" a="1"/>
  <c r="AL275" i="6" s="1"/>
  <c r="AQ275" i="6" a="1"/>
  <c r="AQ275" i="6" s="1"/>
  <c r="AZ275" i="6" a="1"/>
  <c r="AZ275" i="6" s="1"/>
  <c r="M276" i="6" a="1"/>
  <c r="M276" i="6" s="1"/>
  <c r="V276" i="6" a="1"/>
  <c r="V276" i="6" s="1"/>
  <c r="AA276" i="6" a="1"/>
  <c r="AA276" i="6" s="1"/>
  <c r="AJ276" i="6" a="1"/>
  <c r="AJ276" i="6" s="1"/>
  <c r="AS276" i="6" a="1"/>
  <c r="AS276" i="6" s="1"/>
  <c r="F277" i="6" a="1"/>
  <c r="F277" i="6" s="1"/>
  <c r="K277" i="6" a="1"/>
  <c r="K277" i="6" s="1"/>
  <c r="T277" i="6" a="1"/>
  <c r="T277" i="6" s="1"/>
  <c r="AC277" i="6" a="1"/>
  <c r="AC277" i="6" s="1"/>
  <c r="AL277" i="6" a="1"/>
  <c r="AL277" i="6" s="1"/>
  <c r="AQ277" i="6" a="1"/>
  <c r="AQ277" i="6" s="1"/>
  <c r="AZ277" i="6" a="1"/>
  <c r="AZ277" i="6" s="1"/>
  <c r="M278" i="6" a="1"/>
  <c r="M278" i="6" s="1"/>
  <c r="V278" i="6" a="1"/>
  <c r="V278" i="6" s="1"/>
  <c r="AA278" i="6" a="1"/>
  <c r="AA278" i="6" s="1"/>
  <c r="AJ278" i="6" a="1"/>
  <c r="AJ278" i="6" s="1"/>
  <c r="AS278" i="6" a="1"/>
  <c r="AS278" i="6" s="1"/>
  <c r="F279" i="6" a="1"/>
  <c r="F279" i="6" s="1"/>
  <c r="K279" i="6" a="1"/>
  <c r="K279" i="6" s="1"/>
  <c r="T279" i="6" a="1"/>
  <c r="T279" i="6" s="1"/>
  <c r="AB216" i="6" a="1"/>
  <c r="AB216" i="6" s="1"/>
  <c r="K219" i="6" a="1"/>
  <c r="K219" i="6" s="1"/>
  <c r="Y224" i="6" a="1"/>
  <c r="Y224" i="6" s="1"/>
  <c r="AI227" i="6" a="1"/>
  <c r="AI227" i="6" s="1"/>
  <c r="AW230" i="6" a="1"/>
  <c r="AW230" i="6" s="1"/>
  <c r="AS233" i="6" a="1"/>
  <c r="AS233" i="6" s="1"/>
  <c r="AE236" i="6" a="1"/>
  <c r="AE236" i="6" s="1"/>
  <c r="S239" i="6" a="1"/>
  <c r="S239" i="6" s="1"/>
  <c r="AZ241" i="6" a="1"/>
  <c r="AZ241" i="6" s="1"/>
  <c r="I247" i="6" a="1"/>
  <c r="I247" i="6" s="1"/>
  <c r="AW248" i="6" a="1"/>
  <c r="AW248" i="6" s="1"/>
  <c r="AI251" i="6" a="1"/>
  <c r="AI251" i="6" s="1"/>
  <c r="AL252" i="6" a="1"/>
  <c r="AL252" i="6" s="1"/>
  <c r="AW253" i="6" a="1"/>
  <c r="AW253" i="6" s="1"/>
  <c r="K255" i="6" a="1"/>
  <c r="K255" i="6" s="1"/>
  <c r="U256" i="6" a="1"/>
  <c r="U256" i="6" s="1"/>
  <c r="AJ257" i="6" a="1"/>
  <c r="AJ257" i="6" s="1"/>
  <c r="AZ258" i="6" a="1"/>
  <c r="AZ258" i="6" s="1"/>
  <c r="T260" i="6" a="1"/>
  <c r="T260" i="6" s="1"/>
  <c r="AJ261" i="6" a="1"/>
  <c r="AJ261" i="6" s="1"/>
  <c r="AZ262" i="6" a="1"/>
  <c r="AZ262" i="6" s="1"/>
  <c r="T264" i="6" a="1"/>
  <c r="T264" i="6" s="1"/>
  <c r="AJ265" i="6" a="1"/>
  <c r="AJ265" i="6" s="1"/>
  <c r="AZ266" i="6" a="1"/>
  <c r="AZ266" i="6" s="1"/>
  <c r="T268" i="6" a="1"/>
  <c r="T268" i="6" s="1"/>
  <c r="AJ269" i="6" a="1"/>
  <c r="AJ269" i="6" s="1"/>
  <c r="AT270" i="6" a="1"/>
  <c r="AT270" i="6" s="1"/>
  <c r="AM271" i="6" a="1"/>
  <c r="AM271" i="6" s="1"/>
  <c r="W272" i="6" a="1"/>
  <c r="W272" i="6" s="1"/>
  <c r="G273" i="6" a="1"/>
  <c r="G273" i="6" s="1"/>
  <c r="AM273" i="6" a="1"/>
  <c r="AM273" i="6" s="1"/>
  <c r="Z274" i="6" a="1"/>
  <c r="Z274" i="6" s="1"/>
  <c r="O275" i="6" a="1"/>
  <c r="O275" i="6" s="1"/>
  <c r="AN276" i="6" a="1"/>
  <c r="AN276" i="6" s="1"/>
  <c r="Q278" i="6" a="1"/>
  <c r="Q278" i="6" s="1"/>
  <c r="X279" i="6" a="1"/>
  <c r="X279" i="6" s="1"/>
  <c r="AG279" i="6" a="1"/>
  <c r="AG279" i="6" s="1"/>
  <c r="AP279" i="6" a="1"/>
  <c r="AP279" i="6" s="1"/>
  <c r="AU279" i="6" a="1"/>
  <c r="AU279" i="6" s="1"/>
  <c r="H280" i="6" a="1"/>
  <c r="H280" i="6" s="1"/>
  <c r="Q280" i="6" a="1"/>
  <c r="Q280" i="6" s="1"/>
  <c r="Z280" i="6" a="1"/>
  <c r="Z280" i="6" s="1"/>
  <c r="AE280" i="6" a="1"/>
  <c r="AE280" i="6" s="1"/>
  <c r="AN280" i="6" a="1"/>
  <c r="AN280" i="6" s="1"/>
  <c r="AY280" i="6" a="1"/>
  <c r="AY280" i="6" s="1"/>
  <c r="H281" i="6" a="1"/>
  <c r="H281" i="6" s="1"/>
  <c r="S281" i="6" a="1"/>
  <c r="S281" i="6" s="1"/>
  <c r="X281" i="6" a="1"/>
  <c r="X281" i="6" s="1"/>
  <c r="AI281" i="6" a="1"/>
  <c r="AI281" i="6" s="1"/>
  <c r="AN281" i="6" a="1"/>
  <c r="AN281" i="6" s="1"/>
  <c r="AY281" i="6" a="1"/>
  <c r="AY281" i="6" s="1"/>
  <c r="H282" i="6" a="1"/>
  <c r="H282" i="6" s="1"/>
  <c r="S282" i="6" a="1"/>
  <c r="S282" i="6" s="1"/>
  <c r="X282" i="6" a="1"/>
  <c r="X282" i="6" s="1"/>
  <c r="AI282" i="6" a="1"/>
  <c r="AI282" i="6" s="1"/>
  <c r="AN282" i="6" a="1"/>
  <c r="AN282" i="6" s="1"/>
  <c r="AY282" i="6" a="1"/>
  <c r="AY282" i="6" s="1"/>
  <c r="H283" i="6" a="1"/>
  <c r="H283" i="6" s="1"/>
  <c r="S283" i="6" a="1"/>
  <c r="S283" i="6" s="1"/>
  <c r="X283" i="6" a="1"/>
  <c r="X283" i="6" s="1"/>
  <c r="AI283" i="6" a="1"/>
  <c r="AI283" i="6" s="1"/>
  <c r="AN283" i="6" a="1"/>
  <c r="AN283" i="6" s="1"/>
  <c r="AY283" i="6" a="1"/>
  <c r="AY283" i="6" s="1"/>
  <c r="I284" i="6" a="1"/>
  <c r="I284" i="6" s="1"/>
  <c r="V284" i="6" a="1"/>
  <c r="V284" i="6" s="1"/>
  <c r="AB284" i="6" a="1"/>
  <c r="AB284" i="6" s="1"/>
  <c r="AI284" i="6" a="1"/>
  <c r="AI284" i="6" s="1"/>
  <c r="AO284" i="6" a="1"/>
  <c r="AO284" i="6" s="1"/>
  <c r="F285" i="6" a="1"/>
  <c r="F285" i="6" s="1"/>
  <c r="L285" i="6" a="1"/>
  <c r="L285" i="6" s="1"/>
  <c r="S285" i="6" a="1"/>
  <c r="S285" i="6" s="1"/>
  <c r="Y285" i="6" a="1"/>
  <c r="Y285" i="6" s="1"/>
  <c r="AL285" i="6" a="1"/>
  <c r="AL285" i="6" s="1"/>
  <c r="AR285" i="6" a="1"/>
  <c r="AR285" i="6" s="1"/>
  <c r="AY285" i="6" a="1"/>
  <c r="AY285" i="6" s="1"/>
  <c r="I286" i="6" a="1"/>
  <c r="I286" i="6" s="1"/>
  <c r="V286" i="6" a="1"/>
  <c r="V286" i="6" s="1"/>
  <c r="AB286" i="6" a="1"/>
  <c r="AB286" i="6" s="1"/>
  <c r="AI286" i="6" a="1"/>
  <c r="AI286" i="6" s="1"/>
  <c r="AQ286" i="6" a="1"/>
  <c r="AQ286" i="6" s="1"/>
  <c r="AY286" i="6" a="1"/>
  <c r="AY286" i="6" s="1"/>
  <c r="I287" i="6" a="1"/>
  <c r="I287" i="6" s="1"/>
  <c r="W287" i="6" a="1"/>
  <c r="W287" i="6" s="1"/>
  <c r="AE287" i="6" a="1"/>
  <c r="AE287" i="6" s="1"/>
  <c r="AL287" i="6" a="1"/>
  <c r="AL287" i="6" s="1"/>
  <c r="AR287" i="6" a="1"/>
  <c r="AR287" i="6" s="1"/>
  <c r="AY287" i="6" a="1"/>
  <c r="AY287" i="6" s="1"/>
  <c r="K288" i="6" a="1"/>
  <c r="K288" i="6" s="1"/>
  <c r="S288" i="6" a="1"/>
  <c r="S288" i="6" s="1"/>
  <c r="Y288" i="6" a="1"/>
  <c r="Y288" i="6" s="1"/>
  <c r="AM288" i="6" a="1"/>
  <c r="AM288" i="6" s="1"/>
  <c r="AU288" i="6" a="1"/>
  <c r="AU288" i="6" s="1"/>
  <c r="F289" i="6" a="1"/>
  <c r="F289" i="6" s="1"/>
  <c r="L289" i="6" a="1"/>
  <c r="L289" i="6" s="1"/>
  <c r="S289" i="6" a="1"/>
  <c r="S289" i="6" s="1"/>
  <c r="AA289" i="6" a="1"/>
  <c r="AA289" i="6" s="1"/>
  <c r="AI289" i="6" a="1"/>
  <c r="AI289" i="6" s="1"/>
  <c r="AO289" i="6" a="1"/>
  <c r="AO289" i="6" s="1"/>
  <c r="G290" i="6" a="1"/>
  <c r="G290" i="6" s="1"/>
  <c r="O290" i="6" a="1"/>
  <c r="O290" i="6" s="1"/>
  <c r="V290" i="6" a="1"/>
  <c r="V290" i="6" s="1"/>
  <c r="AB290" i="6" a="1"/>
  <c r="AB290" i="6" s="1"/>
  <c r="AI290" i="6" a="1"/>
  <c r="AI290" i="6" s="1"/>
  <c r="AQ290" i="6" a="1"/>
  <c r="AQ290" i="6" s="1"/>
  <c r="AY290" i="6" a="1"/>
  <c r="AY290" i="6" s="1"/>
  <c r="I291" i="6" a="1"/>
  <c r="I291" i="6" s="1"/>
  <c r="W291" i="6" a="1"/>
  <c r="W291" i="6" s="1"/>
  <c r="AE291" i="6" a="1"/>
  <c r="AE291" i="6" s="1"/>
  <c r="AL291" i="6" a="1"/>
  <c r="AL291" i="6" s="1"/>
  <c r="AR291" i="6" a="1"/>
  <c r="AR291" i="6" s="1"/>
  <c r="AY291" i="6" a="1"/>
  <c r="AY291" i="6" s="1"/>
  <c r="K292" i="6" a="1"/>
  <c r="K292" i="6" s="1"/>
  <c r="R292" i="6" a="1"/>
  <c r="R292" i="6" s="1"/>
  <c r="X292" i="6" a="1"/>
  <c r="X292" i="6" s="1"/>
  <c r="AE292" i="6" a="1"/>
  <c r="AE292" i="6" s="1"/>
  <c r="AL292" i="6" a="1"/>
  <c r="AL292" i="6" s="1"/>
  <c r="AT292" i="6" a="1"/>
  <c r="AT292" i="6" s="1"/>
  <c r="E293" i="6" a="1"/>
  <c r="E293" i="6" s="1"/>
  <c r="R293" i="6" a="1"/>
  <c r="R293" i="6" s="1"/>
  <c r="Z293" i="6" a="1"/>
  <c r="Z293" i="6" s="1"/>
  <c r="AG293" i="6" a="1"/>
  <c r="AG293" i="6" s="1"/>
  <c r="AT293" i="6" a="1"/>
  <c r="AT293" i="6" s="1"/>
  <c r="E294" i="6" a="1"/>
  <c r="E294" i="6" s="1"/>
  <c r="M294" i="6" a="1"/>
  <c r="M294" i="6" s="1"/>
  <c r="Z294" i="6" a="1"/>
  <c r="Z294" i="6" s="1"/>
  <c r="AF294" i="6" a="1"/>
  <c r="AF294" i="6" s="1"/>
  <c r="AN294" i="6" a="1"/>
  <c r="AN294" i="6" s="1"/>
  <c r="F295" i="6" a="1"/>
  <c r="F295" i="6" s="1"/>
  <c r="L295" i="6" a="1"/>
  <c r="L295" i="6" s="1"/>
  <c r="Q295" i="6" a="1"/>
  <c r="Q295" i="6" s="1"/>
  <c r="X295" i="6" a="1"/>
  <c r="X295" i="6" s="1"/>
  <c r="AD295" i="6" a="1"/>
  <c r="AD295" i="6" s="1"/>
  <c r="AJ295" i="6" a="1"/>
  <c r="AJ295" i="6" s="1"/>
  <c r="AP295" i="6" a="1"/>
  <c r="AP295" i="6" s="1"/>
  <c r="AV295" i="6" a="1"/>
  <c r="AV295" i="6" s="1"/>
  <c r="G296" i="6" a="1"/>
  <c r="G296" i="6" s="1"/>
  <c r="R296" i="6" a="1"/>
  <c r="R296" i="6" s="1"/>
  <c r="Y296" i="6" a="1"/>
  <c r="Y296" i="6" s="1"/>
  <c r="AE296" i="6" a="1"/>
  <c r="AE296" i="6" s="1"/>
  <c r="AK296" i="6" a="1"/>
  <c r="AK296" i="6" s="1"/>
  <c r="G297" i="6" a="1"/>
  <c r="G297" i="6" s="1"/>
  <c r="S297" i="6" a="1"/>
  <c r="S297" i="6" s="1"/>
  <c r="Y297" i="6" a="1"/>
  <c r="Y297" i="6" s="1"/>
  <c r="AE297" i="6" a="1"/>
  <c r="AE297" i="6" s="1"/>
  <c r="AK297" i="6" a="1"/>
  <c r="AK297" i="6" s="1"/>
  <c r="AR297" i="6" a="1"/>
  <c r="AR297" i="6" s="1"/>
  <c r="AX297" i="6" a="1"/>
  <c r="AX297" i="6" s="1"/>
  <c r="I298" i="6" a="1"/>
  <c r="I298" i="6" s="1"/>
  <c r="P298" i="6" a="1"/>
  <c r="P298" i="6" s="1"/>
  <c r="W298" i="6" a="1"/>
  <c r="W298" i="6" s="1"/>
  <c r="AD298" i="6" a="1"/>
  <c r="AD298" i="6" s="1"/>
  <c r="AJ298" i="6" a="1"/>
  <c r="AJ298" i="6" s="1"/>
  <c r="AQ298" i="6" a="1"/>
  <c r="AQ298" i="6" s="1"/>
  <c r="AW298" i="6" a="1"/>
  <c r="AW298" i="6" s="1"/>
  <c r="I299" i="6" a="1"/>
  <c r="I299" i="6" s="1"/>
  <c r="P299" i="6" a="1"/>
  <c r="P299" i="6" s="1"/>
  <c r="U299" i="6" a="1"/>
  <c r="U299" i="6" s="1"/>
  <c r="AB299" i="6" a="1"/>
  <c r="AB299" i="6" s="1"/>
  <c r="AG299" i="6" a="1"/>
  <c r="AG299" i="6" s="1"/>
  <c r="AT299" i="6" a="1"/>
  <c r="AT299" i="6" s="1"/>
  <c r="K300" i="6" a="1"/>
  <c r="K300" i="6" s="1"/>
  <c r="P300" i="6" a="1"/>
  <c r="P300" i="6" s="1"/>
  <c r="V300" i="6" a="1"/>
  <c r="V300" i="6" s="1"/>
  <c r="AH300" i="6" a="1"/>
  <c r="AH300" i="6" s="1"/>
  <c r="AT300" i="6" a="1"/>
  <c r="AT300" i="6" s="1"/>
  <c r="AZ300" i="6" a="1"/>
  <c r="AZ300" i="6" s="1"/>
  <c r="J301" i="6" a="1"/>
  <c r="J301" i="6" s="1"/>
  <c r="Q301" i="6" a="1"/>
  <c r="Q301" i="6" s="1"/>
  <c r="W301" i="6" a="1"/>
  <c r="W301" i="6" s="1"/>
  <c r="AC301" i="6" a="1"/>
  <c r="AC301" i="6" s="1"/>
  <c r="AH301" i="6" a="1"/>
  <c r="AH301" i="6" s="1"/>
  <c r="AT301" i="6" a="1"/>
  <c r="AT301" i="6" s="1"/>
  <c r="AZ301" i="6" a="1"/>
  <c r="AZ301" i="6" s="1"/>
  <c r="J302" i="6" a="1"/>
  <c r="J302" i="6" s="1"/>
  <c r="P302" i="6" a="1"/>
  <c r="P302" i="6" s="1"/>
  <c r="W302" i="6" a="1"/>
  <c r="W302" i="6" s="1"/>
  <c r="AB302" i="6" a="1"/>
  <c r="AB302" i="6" s="1"/>
  <c r="AI302" i="6" a="1"/>
  <c r="AI302" i="6" s="1"/>
  <c r="AO302" i="6" a="1"/>
  <c r="AO302" i="6" s="1"/>
  <c r="AU302" i="6" a="1"/>
  <c r="AU302" i="6" s="1"/>
  <c r="E303" i="6" a="1"/>
  <c r="E303" i="6" s="1"/>
  <c r="J303" i="6" a="1"/>
  <c r="J303" i="6" s="1"/>
  <c r="Q303" i="6" a="1"/>
  <c r="Q303" i="6" s="1"/>
  <c r="V303" i="6" a="1"/>
  <c r="V303" i="6" s="1"/>
  <c r="AC303" i="6" a="1"/>
  <c r="AC303" i="6" s="1"/>
  <c r="AH303" i="6" a="1"/>
  <c r="AH303" i="6" s="1"/>
  <c r="AO303" i="6" a="1"/>
  <c r="AO303" i="6" s="1"/>
  <c r="AU303" i="6" a="1"/>
  <c r="AU303" i="6" s="1"/>
  <c r="E304" i="6" a="1"/>
  <c r="E304" i="6" s="1"/>
  <c r="L304" i="6" a="1"/>
  <c r="L304" i="6" s="1"/>
  <c r="W304" i="6" a="1"/>
  <c r="W304" i="6" s="1"/>
  <c r="AB304" i="6" a="1"/>
  <c r="AB304" i="6" s="1"/>
  <c r="AI304" i="6" a="1"/>
  <c r="AI304" i="6" s="1"/>
  <c r="AN304" i="6" a="1"/>
  <c r="AN304" i="6" s="1"/>
  <c r="AU304" i="6" a="1"/>
  <c r="AU304" i="6" s="1"/>
  <c r="E305" i="6" a="1"/>
  <c r="E305" i="6" s="1"/>
  <c r="K305" i="6" a="1"/>
  <c r="K305" i="6" s="1"/>
  <c r="AI305" i="6" a="1"/>
  <c r="AI305" i="6" s="1"/>
  <c r="AO305" i="6" a="1"/>
  <c r="AO305" i="6" s="1"/>
  <c r="AU305" i="6" a="1"/>
  <c r="AU305" i="6" s="1"/>
  <c r="K306" i="6" a="1"/>
  <c r="K306" i="6" s="1"/>
  <c r="X306" i="6" a="1"/>
  <c r="X306" i="6" s="1"/>
  <c r="AC306" i="6" a="1"/>
  <c r="AC306" i="6" s="1"/>
  <c r="AJ306" i="6" a="1"/>
  <c r="AJ306" i="6" s="1"/>
  <c r="AP306" i="6" a="1"/>
  <c r="AP306" i="6" s="1"/>
  <c r="AV306" i="6" a="1"/>
  <c r="AV306" i="6" s="1"/>
  <c r="F307" i="6" a="1"/>
  <c r="F307" i="6" s="1"/>
  <c r="L307" i="6" a="1"/>
  <c r="L307" i="6" s="1"/>
  <c r="X307" i="6" a="1"/>
  <c r="X307" i="6" s="1"/>
  <c r="AC307" i="6" a="1"/>
  <c r="AC307" i="6" s="1"/>
  <c r="AI307" i="6" a="1"/>
  <c r="AI307" i="6" s="1"/>
  <c r="AO307" i="6" a="1"/>
  <c r="AO307" i="6" s="1"/>
  <c r="AT307" i="6" a="1"/>
  <c r="AT307" i="6" s="1"/>
  <c r="E308" i="6" a="1"/>
  <c r="E308" i="6" s="1"/>
  <c r="J308" i="6" a="1"/>
  <c r="J308" i="6" s="1"/>
  <c r="P308" i="6" a="1"/>
  <c r="P308" i="6" s="1"/>
  <c r="V308" i="6" a="1"/>
  <c r="V308" i="6" s="1"/>
  <c r="AB308" i="6" a="1"/>
  <c r="AB308" i="6" s="1"/>
  <c r="AN308" i="6" a="1"/>
  <c r="AN308" i="6" s="1"/>
  <c r="AS308" i="6" a="1"/>
  <c r="AS308" i="6" s="1"/>
  <c r="AY308" i="6" a="1"/>
  <c r="AY308" i="6" s="1"/>
  <c r="I309" i="6" a="1"/>
  <c r="I309" i="6" s="1"/>
  <c r="N309" i="6" a="1"/>
  <c r="N309" i="6" s="1"/>
  <c r="U309" i="6" a="1"/>
  <c r="U309" i="6" s="1"/>
  <c r="Z309" i="6" a="1"/>
  <c r="Z309" i="6" s="1"/>
  <c r="AF309" i="6" a="1"/>
  <c r="AF309" i="6" s="1"/>
  <c r="AL309" i="6" a="1"/>
  <c r="AL309" i="6" s="1"/>
  <c r="AR309" i="6" a="1"/>
  <c r="AR309" i="6" s="1"/>
  <c r="S209" i="6" a="1"/>
  <c r="S209" i="6" s="1"/>
  <c r="X219" i="6" a="1"/>
  <c r="X219" i="6" s="1"/>
  <c r="AS224" i="6" a="1"/>
  <c r="AS224" i="6" s="1"/>
  <c r="H228" i="6" a="1"/>
  <c r="H228" i="6" s="1"/>
  <c r="P231" i="6" a="1"/>
  <c r="P231" i="6" s="1"/>
  <c r="P234" i="6" a="1"/>
  <c r="P234" i="6" s="1"/>
  <c r="AG239" i="6" a="1"/>
  <c r="AG239" i="6" s="1"/>
  <c r="U242" i="6" a="1"/>
  <c r="U242" i="6" s="1"/>
  <c r="F245" i="6" a="1"/>
  <c r="F245" i="6" s="1"/>
  <c r="L249" i="6" a="1"/>
  <c r="L249" i="6" s="1"/>
  <c r="AN251" i="6" a="1"/>
  <c r="AN251" i="6" s="1"/>
  <c r="AS252" i="6" a="1"/>
  <c r="AS252" i="6" s="1"/>
  <c r="H254" i="6" a="1"/>
  <c r="H254" i="6" s="1"/>
  <c r="AC256" i="6" a="1"/>
  <c r="AC256" i="6" s="1"/>
  <c r="AR257" i="6" a="1"/>
  <c r="AR257" i="6" s="1"/>
  <c r="L259" i="6" a="1"/>
  <c r="L259" i="6" s="1"/>
  <c r="AB260" i="6" a="1"/>
  <c r="AB260" i="6" s="1"/>
  <c r="AR261" i="6" a="1"/>
  <c r="AR261" i="6" s="1"/>
  <c r="L263" i="6" a="1"/>
  <c r="L263" i="6" s="1"/>
  <c r="AB264" i="6" a="1"/>
  <c r="AB264" i="6" s="1"/>
  <c r="AR265" i="6" a="1"/>
  <c r="AR265" i="6" s="1"/>
  <c r="L267" i="6" a="1"/>
  <c r="L267" i="6" s="1"/>
  <c r="AB268" i="6" a="1"/>
  <c r="AB268" i="6" s="1"/>
  <c r="AR269" i="6" a="1"/>
  <c r="AR269" i="6" s="1"/>
  <c r="AQ271" i="6" a="1"/>
  <c r="AQ271" i="6" s="1"/>
  <c r="AA272" i="6" a="1"/>
  <c r="AA272" i="6" s="1"/>
  <c r="K273" i="6" a="1"/>
  <c r="K273" i="6" s="1"/>
  <c r="AQ273" i="6" a="1"/>
  <c r="AQ273" i="6" s="1"/>
  <c r="AE274" i="6" a="1"/>
  <c r="AE274" i="6" s="1"/>
  <c r="H276" i="6" a="1"/>
  <c r="H276" i="6" s="1"/>
  <c r="AG277" i="6" a="1"/>
  <c r="AG277" i="6" s="1"/>
  <c r="J279" i="6" a="1"/>
  <c r="J279" i="6" s="1"/>
  <c r="AC279" i="6" a="1"/>
  <c r="AC279" i="6" s="1"/>
  <c r="AL279" i="6" a="1"/>
  <c r="AL279" i="6" s="1"/>
  <c r="AQ279" i="6" a="1"/>
  <c r="AQ279" i="6" s="1"/>
  <c r="AZ279" i="6" a="1"/>
  <c r="AZ279" i="6" s="1"/>
  <c r="M280" i="6" a="1"/>
  <c r="M280" i="6" s="1"/>
  <c r="V280" i="6" a="1"/>
  <c r="V280" i="6" s="1"/>
  <c r="AA280" i="6" a="1"/>
  <c r="AA280" i="6" s="1"/>
  <c r="AJ280" i="6" a="1"/>
  <c r="AJ280" i="6" s="1"/>
  <c r="AO280" i="6" a="1"/>
  <c r="AO280" i="6" s="1"/>
  <c r="AT280" i="6" a="1"/>
  <c r="AT280" i="6" s="1"/>
  <c r="I281" i="6" a="1"/>
  <c r="I281" i="6" s="1"/>
  <c r="N281" i="6" a="1"/>
  <c r="N281" i="6" s="1"/>
  <c r="Y281" i="6" a="1"/>
  <c r="Y281" i="6" s="1"/>
  <c r="AD281" i="6" a="1"/>
  <c r="AD281" i="6" s="1"/>
  <c r="AO281" i="6" a="1"/>
  <c r="AO281" i="6" s="1"/>
  <c r="AT281" i="6" a="1"/>
  <c r="AT281" i="6" s="1"/>
  <c r="I282" i="6" a="1"/>
  <c r="I282" i="6" s="1"/>
  <c r="N282" i="6" a="1"/>
  <c r="N282" i="6" s="1"/>
  <c r="Y282" i="6" a="1"/>
  <c r="Y282" i="6" s="1"/>
  <c r="AD282" i="6" a="1"/>
  <c r="AD282" i="6" s="1"/>
  <c r="AO282" i="6" a="1"/>
  <c r="AO282" i="6" s="1"/>
  <c r="AT282" i="6" a="1"/>
  <c r="AT282" i="6" s="1"/>
  <c r="I283" i="6" a="1"/>
  <c r="I283" i="6" s="1"/>
  <c r="N283" i="6" a="1"/>
  <c r="N283" i="6" s="1"/>
  <c r="Y283" i="6" a="1"/>
  <c r="Y283" i="6" s="1"/>
  <c r="AD283" i="6" a="1"/>
  <c r="AD283" i="6" s="1"/>
  <c r="AO283" i="6" a="1"/>
  <c r="AO283" i="6" s="1"/>
  <c r="AT283" i="6" a="1"/>
  <c r="AT283" i="6" s="1"/>
  <c r="J284" i="6" a="1"/>
  <c r="J284" i="6" s="1"/>
  <c r="P284" i="6" a="1"/>
  <c r="P284" i="6" s="1"/>
  <c r="W284" i="6" a="1"/>
  <c r="W284" i="6" s="1"/>
  <c r="AC284" i="6" a="1"/>
  <c r="AC284" i="6" s="1"/>
  <c r="AP284" i="6" a="1"/>
  <c r="AP284" i="6" s="1"/>
  <c r="AV284" i="6" a="1"/>
  <c r="AV284" i="6" s="1"/>
  <c r="G285" i="6" a="1"/>
  <c r="G285" i="6" s="1"/>
  <c r="M285" i="6" a="1"/>
  <c r="M285" i="6" s="1"/>
  <c r="Z285" i="6" a="1"/>
  <c r="Z285" i="6" s="1"/>
  <c r="AF285" i="6" a="1"/>
  <c r="AF285" i="6" s="1"/>
  <c r="AM285" i="6" a="1"/>
  <c r="AM285" i="6" s="1"/>
  <c r="AS285" i="6" a="1"/>
  <c r="AS285" i="6" s="1"/>
  <c r="J286" i="6" a="1"/>
  <c r="J286" i="6" s="1"/>
  <c r="P286" i="6" a="1"/>
  <c r="P286" i="6" s="1"/>
  <c r="W286" i="6" a="1"/>
  <c r="W286" i="6" s="1"/>
  <c r="AC286" i="6" a="1"/>
  <c r="AC286" i="6" s="1"/>
  <c r="AJ286" i="6" a="1"/>
  <c r="AJ286" i="6" s="1"/>
  <c r="AR286" i="6" a="1"/>
  <c r="AR286" i="6" s="1"/>
  <c r="J287" i="6" a="1"/>
  <c r="J287" i="6" s="1"/>
  <c r="P287" i="6" a="1"/>
  <c r="P287" i="6" s="1"/>
  <c r="X287" i="6" a="1"/>
  <c r="X287" i="6" s="1"/>
  <c r="AF287" i="6" a="1"/>
  <c r="AF287" i="6" s="1"/>
  <c r="AM287" i="6" a="1"/>
  <c r="AM287" i="6" s="1"/>
  <c r="AS287" i="6" a="1"/>
  <c r="AS287" i="6" s="1"/>
  <c r="AZ287" i="6" a="1"/>
  <c r="AZ287" i="6" s="1"/>
  <c r="L288" i="6" a="1"/>
  <c r="L288" i="6" s="1"/>
  <c r="Z288" i="6" a="1"/>
  <c r="Z288" i="6" s="1"/>
  <c r="AF288" i="6" a="1"/>
  <c r="AF288" i="6" s="1"/>
  <c r="AN288" i="6" a="1"/>
  <c r="AN288" i="6" s="1"/>
  <c r="AV288" i="6" a="1"/>
  <c r="AV288" i="6" s="1"/>
  <c r="G289" i="6" a="1"/>
  <c r="G289" i="6" s="1"/>
  <c r="M289" i="6" a="1"/>
  <c r="M289" i="6" s="1"/>
  <c r="T289" i="6" a="1"/>
  <c r="T289" i="6" s="1"/>
  <c r="AB289" i="6" a="1"/>
  <c r="AB289" i="6" s="1"/>
  <c r="AP289" i="6" a="1"/>
  <c r="AP289" i="6" s="1"/>
  <c r="AV289" i="6" a="1"/>
  <c r="AV289" i="6" s="1"/>
  <c r="H290" i="6" a="1"/>
  <c r="H290" i="6" s="1"/>
  <c r="P290" i="6" a="1"/>
  <c r="P290" i="6" s="1"/>
  <c r="W290" i="6" a="1"/>
  <c r="W290" i="6" s="1"/>
  <c r="AC290" i="6" a="1"/>
  <c r="AC290" i="6" s="1"/>
  <c r="AJ290" i="6" a="1"/>
  <c r="AJ290" i="6" s="1"/>
  <c r="AR290" i="6" a="1"/>
  <c r="AR290" i="6" s="1"/>
  <c r="J291" i="6" a="1"/>
  <c r="J291" i="6" s="1"/>
  <c r="P291" i="6" a="1"/>
  <c r="P291" i="6" s="1"/>
  <c r="X291" i="6" a="1"/>
  <c r="X291" i="6" s="1"/>
  <c r="AF291" i="6" a="1"/>
  <c r="AF291" i="6" s="1"/>
  <c r="AM291" i="6" a="1"/>
  <c r="AM291" i="6" s="1"/>
  <c r="AS291" i="6" a="1"/>
  <c r="AS291" i="6" s="1"/>
  <c r="AZ291" i="6" a="1"/>
  <c r="AZ291" i="6" s="1"/>
  <c r="L292" i="6" a="1"/>
  <c r="L292" i="6" s="1"/>
  <c r="S292" i="6" a="1"/>
  <c r="S292" i="6" s="1"/>
  <c r="Y292" i="6" a="1"/>
  <c r="Y292" i="6" s="1"/>
  <c r="AM292" i="6" a="1"/>
  <c r="AM292" i="6" s="1"/>
  <c r="AU292" i="6" a="1"/>
  <c r="AU292" i="6" s="1"/>
  <c r="F293" i="6" a="1"/>
  <c r="F293" i="6" s="1"/>
  <c r="L293" i="6" a="1"/>
  <c r="L293" i="6" s="1"/>
  <c r="S293" i="6" a="1"/>
  <c r="S293" i="6" s="1"/>
  <c r="AA293" i="6" a="1"/>
  <c r="AA293" i="6" s="1"/>
  <c r="AH293" i="6" a="1"/>
  <c r="AH293" i="6" s="1"/>
  <c r="AN293" i="6" a="1"/>
  <c r="AN293" i="6" s="1"/>
  <c r="AU293" i="6" a="1"/>
  <c r="AU293" i="6" s="1"/>
  <c r="F294" i="6" a="1"/>
  <c r="F294" i="6" s="1"/>
  <c r="N294" i="6" a="1"/>
  <c r="N294" i="6" s="1"/>
  <c r="T294" i="6" a="1"/>
  <c r="T294" i="6" s="1"/>
  <c r="AA294" i="6" a="1"/>
  <c r="AA294" i="6" s="1"/>
  <c r="AG294" i="6" a="1"/>
  <c r="AG294" i="6" s="1"/>
  <c r="AO294" i="6" a="1"/>
  <c r="AO294" i="6" s="1"/>
  <c r="AV294" i="6" a="1"/>
  <c r="AV294" i="6" s="1"/>
  <c r="G295" i="6" a="1"/>
  <c r="G295" i="6" s="1"/>
  <c r="R295" i="6" a="1"/>
  <c r="R295" i="6" s="1"/>
  <c r="Y295" i="6" a="1"/>
  <c r="Y295" i="6" s="1"/>
  <c r="AE295" i="6" a="1"/>
  <c r="AE295" i="6" s="1"/>
  <c r="AQ295" i="6" a="1"/>
  <c r="AQ295" i="6" s="1"/>
  <c r="M296" i="6" a="1"/>
  <c r="M296" i="6" s="1"/>
  <c r="S296" i="6" a="1"/>
  <c r="S296" i="6" s="1"/>
  <c r="Z296" i="6" a="1"/>
  <c r="Z296" i="6" s="1"/>
  <c r="AL296" i="6" a="1"/>
  <c r="AL296" i="6" s="1"/>
  <c r="AR296" i="6" a="1"/>
  <c r="AR296" i="6" s="1"/>
  <c r="AW296" i="6" a="1"/>
  <c r="AW296" i="6" s="1"/>
  <c r="M297" i="6" a="1"/>
  <c r="M297" i="6" s="1"/>
  <c r="T297" i="6" a="1"/>
  <c r="T297" i="6" s="1"/>
  <c r="Z297" i="6" a="1"/>
  <c r="Z297" i="6" s="1"/>
  <c r="AL297" i="6" a="1"/>
  <c r="AL297" i="6" s="1"/>
  <c r="AS297" i="6" a="1"/>
  <c r="AS297" i="6" s="1"/>
  <c r="AY297" i="6" a="1"/>
  <c r="AY297" i="6" s="1"/>
  <c r="J298" i="6" a="1"/>
  <c r="J298" i="6" s="1"/>
  <c r="X298" i="6" a="1"/>
  <c r="X298" i="6" s="1"/>
  <c r="AE298" i="6" a="1"/>
  <c r="AE298" i="6" s="1"/>
  <c r="AX298" i="6" a="1"/>
  <c r="AX298" i="6" s="1"/>
  <c r="J299" i="6" a="1"/>
  <c r="J299" i="6" s="1"/>
  <c r="Q299" i="6" a="1"/>
  <c r="Q299" i="6" s="1"/>
  <c r="V299" i="6" a="1"/>
  <c r="V299" i="6" s="1"/>
  <c r="AC299" i="6" a="1"/>
  <c r="AC299" i="6" s="1"/>
  <c r="AH299" i="6" a="1"/>
  <c r="AH299" i="6" s="1"/>
  <c r="AO299" i="6" a="1"/>
  <c r="AO299" i="6" s="1"/>
  <c r="AU299" i="6" a="1"/>
  <c r="AU299" i="6" s="1"/>
  <c r="E300" i="6" a="1"/>
  <c r="E300" i="6" s="1"/>
  <c r="L300" i="6" a="1"/>
  <c r="L300" i="6" s="1"/>
  <c r="W300" i="6" a="1"/>
  <c r="W300" i="6" s="1"/>
  <c r="AB300" i="6" a="1"/>
  <c r="AB300" i="6" s="1"/>
  <c r="AI300" i="6" a="1"/>
  <c r="AI300" i="6" s="1"/>
  <c r="AN300" i="6" a="1"/>
  <c r="AN300" i="6" s="1"/>
  <c r="AU300" i="6" a="1"/>
  <c r="AU300" i="6" s="1"/>
  <c r="E301" i="6" a="1"/>
  <c r="E301" i="6" s="1"/>
  <c r="K301" i="6" a="1"/>
  <c r="K301" i="6" s="1"/>
  <c r="AI301" i="6" a="1"/>
  <c r="AI301" i="6" s="1"/>
  <c r="AO301" i="6" a="1"/>
  <c r="AO301" i="6" s="1"/>
  <c r="AU301" i="6" a="1"/>
  <c r="AU301" i="6" s="1"/>
  <c r="K302" i="6" a="1"/>
  <c r="K302" i="6" s="1"/>
  <c r="X302" i="6" a="1"/>
  <c r="X302" i="6" s="1"/>
  <c r="AC302" i="6" a="1"/>
  <c r="AC302" i="6" s="1"/>
  <c r="AJ302" i="6" a="1"/>
  <c r="AJ302" i="6" s="1"/>
  <c r="AP302" i="6" a="1"/>
  <c r="AP302" i="6" s="1"/>
  <c r="K303" i="6" a="1"/>
  <c r="K303" i="6" s="1"/>
  <c r="W303" i="6" a="1"/>
  <c r="W303" i="6" s="1"/>
  <c r="AI303" i="6" a="1"/>
  <c r="AI303" i="6" s="1"/>
  <c r="AV303" i="6" a="1"/>
  <c r="AV303" i="6" s="1"/>
  <c r="F304" i="6" a="1"/>
  <c r="F304" i="6" s="1"/>
  <c r="Q304" i="6" a="1"/>
  <c r="Q304" i="6" s="1"/>
  <c r="X304" i="6" a="1"/>
  <c r="X304" i="6" s="1"/>
  <c r="AC304" i="6" a="1"/>
  <c r="AC304" i="6" s="1"/>
  <c r="AO304" i="6" a="1"/>
  <c r="AO304" i="6" s="1"/>
  <c r="F305" i="6" a="1"/>
  <c r="F305" i="6" s="1"/>
  <c r="R305" i="6" a="1"/>
  <c r="R305" i="6" s="1"/>
  <c r="X305" i="6" a="1"/>
  <c r="X305" i="6" s="1"/>
  <c r="AD305" i="6" a="1"/>
  <c r="AD305" i="6" s="1"/>
  <c r="AJ305" i="6" a="1"/>
  <c r="AJ305" i="6" s="1"/>
  <c r="AV305" i="6" a="1"/>
  <c r="AV305" i="6" s="1"/>
  <c r="E306" i="6" a="1"/>
  <c r="E306" i="6" s="1"/>
  <c r="L306" i="6" a="1"/>
  <c r="L306" i="6" s="1"/>
  <c r="Q306" i="6" a="1"/>
  <c r="Q306" i="6" s="1"/>
  <c r="AD306" i="6" a="1"/>
  <c r="AD306" i="6" s="1"/>
  <c r="AQ306" i="6" a="1"/>
  <c r="AQ306" i="6" s="1"/>
  <c r="AW306" i="6" a="1"/>
  <c r="AW306" i="6" s="1"/>
  <c r="G307" i="6" a="1"/>
  <c r="G307" i="6" s="1"/>
  <c r="R307" i="6" a="1"/>
  <c r="R307" i="6" s="1"/>
  <c r="AJ307" i="6" a="1"/>
  <c r="AJ307" i="6" s="1"/>
  <c r="AU307" i="6" a="1"/>
  <c r="AU307" i="6" s="1"/>
  <c r="K308" i="6" a="1"/>
  <c r="K308" i="6" s="1"/>
  <c r="Q308" i="6" a="1"/>
  <c r="Q308" i="6" s="1"/>
  <c r="W308" i="6" a="1"/>
  <c r="W308" i="6" s="1"/>
  <c r="AH308" i="6" a="1"/>
  <c r="AH308" i="6" s="1"/>
  <c r="AZ308" i="6" a="1"/>
  <c r="AZ308" i="6" s="1"/>
  <c r="O309" i="6" a="1"/>
  <c r="O309" i="6" s="1"/>
  <c r="AA309" i="6" a="1"/>
  <c r="AA309" i="6" s="1"/>
  <c r="AG309" i="6" a="1"/>
  <c r="AG309" i="6" s="1"/>
  <c r="AM309" i="6" a="1"/>
  <c r="AM309" i="6" s="1"/>
  <c r="AX309" i="6" a="1"/>
  <c r="AX309" i="6" s="1"/>
  <c r="T310" i="6" a="1"/>
  <c r="T310" i="6" s="1"/>
  <c r="AE310" i="6" a="1"/>
  <c r="AE310" i="6" s="1"/>
  <c r="AQ310" i="6" a="1"/>
  <c r="AQ310" i="6" s="1"/>
  <c r="AW310" i="6" a="1"/>
  <c r="AW310" i="6" s="1"/>
  <c r="G311" i="6" a="1"/>
  <c r="G311" i="6" s="1"/>
  <c r="R311" i="6" a="1"/>
  <c r="R311" i="6" s="1"/>
  <c r="AJ311" i="6" a="1"/>
  <c r="AJ311" i="6" s="1"/>
  <c r="AU311" i="6" a="1"/>
  <c r="AU311" i="6" s="1"/>
  <c r="K312" i="6" a="1"/>
  <c r="K312" i="6" s="1"/>
  <c r="Q312" i="6" a="1"/>
  <c r="Q312" i="6" s="1"/>
  <c r="W312" i="6" a="1"/>
  <c r="W312" i="6" s="1"/>
  <c r="AC312" i="6" a="1"/>
  <c r="AC312" i="6" s="1"/>
  <c r="AK312" i="6" a="1"/>
  <c r="AK312" i="6" s="1"/>
  <c r="AY312" i="6" a="1"/>
  <c r="AY312" i="6" s="1"/>
  <c r="I313" i="6" a="1"/>
  <c r="I313" i="6" s="1"/>
  <c r="P313" i="6" a="1"/>
  <c r="P313" i="6" s="1"/>
  <c r="X313" i="6" a="1"/>
  <c r="X313" i="6" s="1"/>
  <c r="AE313" i="6" a="1"/>
  <c r="AE313" i="6" s="1"/>
  <c r="AK313" i="6" a="1"/>
  <c r="AK313" i="6" s="1"/>
  <c r="AR313" i="6" a="1"/>
  <c r="AR313" i="6" s="1"/>
  <c r="AY313" i="6" a="1"/>
  <c r="AY313" i="6" s="1"/>
  <c r="K314" i="6" a="1"/>
  <c r="K314" i="6" s="1"/>
  <c r="Q314" i="6" a="1"/>
  <c r="Q314" i="6" s="1"/>
  <c r="X314" i="6" a="1"/>
  <c r="X314" i="6" s="1"/>
  <c r="AD314" i="6" a="1"/>
  <c r="AD314" i="6" s="1"/>
  <c r="AL314" i="6" a="1"/>
  <c r="AL314" i="6" s="1"/>
  <c r="AS314" i="6" a="1"/>
  <c r="AS314" i="6" s="1"/>
  <c r="AZ314" i="6" a="1"/>
  <c r="AZ314" i="6" s="1"/>
  <c r="J315" i="6" a="1"/>
  <c r="J315" i="6" s="1"/>
  <c r="Q315" i="6" a="1"/>
  <c r="Q315" i="6" s="1"/>
  <c r="Y315" i="6" a="1"/>
  <c r="Y315" i="6" s="1"/>
  <c r="AF315" i="6" a="1"/>
  <c r="AF315" i="6" s="1"/>
  <c r="AL315" i="6" a="1"/>
  <c r="AL315" i="6" s="1"/>
  <c r="AZ315" i="6" a="1"/>
  <c r="AZ315" i="6" s="1"/>
  <c r="L316" i="6" a="1"/>
  <c r="L316" i="6" s="1"/>
  <c r="R316" i="6" a="1"/>
  <c r="R316" i="6" s="1"/>
  <c r="AE316" i="6" a="1"/>
  <c r="AE316" i="6" s="1"/>
  <c r="AM316" i="6" a="1"/>
  <c r="AM316" i="6" s="1"/>
  <c r="AT316" i="6" a="1"/>
  <c r="AT316" i="6" s="1"/>
  <c r="K317" i="6" a="1"/>
  <c r="K317" i="6" s="1"/>
  <c r="R317" i="6" a="1"/>
  <c r="R317" i="6" s="1"/>
  <c r="Z317" i="6" a="1"/>
  <c r="Z317" i="6" s="1"/>
  <c r="AM317" i="6" a="1"/>
  <c r="AM317" i="6" s="1"/>
  <c r="AS317" i="6" a="1"/>
  <c r="AS317" i="6" s="1"/>
  <c r="E318" i="6" a="1"/>
  <c r="E318" i="6" s="1"/>
  <c r="AU189" i="6" a="1"/>
  <c r="AU189" i="6" s="1"/>
  <c r="N225" i="6" a="1"/>
  <c r="N225" i="6" s="1"/>
  <c r="AC228" i="6" a="1"/>
  <c r="AC228" i="6" s="1"/>
  <c r="AD234" i="6" a="1"/>
  <c r="AD234" i="6" s="1"/>
  <c r="R237" i="6" a="1"/>
  <c r="R237" i="6" s="1"/>
  <c r="AI242" i="6" a="1"/>
  <c r="AI242" i="6" s="1"/>
  <c r="X245" i="6" a="1"/>
  <c r="X245" i="6" s="1"/>
  <c r="AW250" i="6" a="1"/>
  <c r="AW250" i="6" s="1"/>
  <c r="AT251" i="6" a="1"/>
  <c r="AT251" i="6" s="1"/>
  <c r="AZ252" i="6" a="1"/>
  <c r="AZ252" i="6" s="1"/>
  <c r="O254" i="6" a="1"/>
  <c r="O254" i="6" s="1"/>
  <c r="Z255" i="6" a="1"/>
  <c r="Z255" i="6" s="1"/>
  <c r="AJ256" i="6" a="1"/>
  <c r="AJ256" i="6" s="1"/>
  <c r="AZ257" i="6" a="1"/>
  <c r="AZ257" i="6" s="1"/>
  <c r="T259" i="6" a="1"/>
  <c r="T259" i="6" s="1"/>
  <c r="AJ260" i="6" a="1"/>
  <c r="AJ260" i="6" s="1"/>
  <c r="AZ261" i="6" a="1"/>
  <c r="AZ261" i="6" s="1"/>
  <c r="T263" i="6" a="1"/>
  <c r="T263" i="6" s="1"/>
  <c r="AJ264" i="6" a="1"/>
  <c r="AJ264" i="6" s="1"/>
  <c r="AZ265" i="6" a="1"/>
  <c r="AZ265" i="6" s="1"/>
  <c r="T267" i="6" a="1"/>
  <c r="T267" i="6" s="1"/>
  <c r="AJ268" i="6" a="1"/>
  <c r="AJ268" i="6" s="1"/>
  <c r="AZ269" i="6" a="1"/>
  <c r="AZ269" i="6" s="1"/>
  <c r="J271" i="6" a="1"/>
  <c r="J271" i="6" s="1"/>
  <c r="AU271" i="6" a="1"/>
  <c r="AU271" i="6" s="1"/>
  <c r="AE272" i="6" a="1"/>
  <c r="AE272" i="6" s="1"/>
  <c r="O273" i="6" a="1"/>
  <c r="O273" i="6" s="1"/>
  <c r="AU273" i="6" a="1"/>
  <c r="AU273" i="6" s="1"/>
  <c r="X275" i="6" a="1"/>
  <c r="X275" i="6" s="1"/>
  <c r="AW276" i="6" a="1"/>
  <c r="AW276" i="6" s="1"/>
  <c r="Z278" i="6" a="1"/>
  <c r="Z278" i="6" s="1"/>
  <c r="O279" i="6" a="1"/>
  <c r="O279" i="6" s="1"/>
  <c r="Y279" i="6" a="1"/>
  <c r="Y279" i="6" s="1"/>
  <c r="AH279" i="6" a="1"/>
  <c r="AH279" i="6" s="1"/>
  <c r="AM279" i="6" a="1"/>
  <c r="AM279" i="6" s="1"/>
  <c r="AV279" i="6" a="1"/>
  <c r="AV279" i="6" s="1"/>
  <c r="I280" i="6" a="1"/>
  <c r="I280" i="6" s="1"/>
  <c r="R280" i="6" a="1"/>
  <c r="R280" i="6" s="1"/>
  <c r="W280" i="6" a="1"/>
  <c r="W280" i="6" s="1"/>
  <c r="AF280" i="6" a="1"/>
  <c r="AF280" i="6" s="1"/>
  <c r="AU280" i="6" a="1"/>
  <c r="AU280" i="6" s="1"/>
  <c r="AZ280" i="6" a="1"/>
  <c r="AZ280" i="6" s="1"/>
  <c r="O281" i="6" a="1"/>
  <c r="O281" i="6" s="1"/>
  <c r="T281" i="6" a="1"/>
  <c r="T281" i="6" s="1"/>
  <c r="AE281" i="6" a="1"/>
  <c r="AE281" i="6" s="1"/>
  <c r="AJ281" i="6" a="1"/>
  <c r="AJ281" i="6" s="1"/>
  <c r="AU281" i="6" a="1"/>
  <c r="AU281" i="6" s="1"/>
  <c r="AZ281" i="6" a="1"/>
  <c r="AZ281" i="6" s="1"/>
  <c r="O282" i="6" a="1"/>
  <c r="O282" i="6" s="1"/>
  <c r="T282" i="6" a="1"/>
  <c r="T282" i="6" s="1"/>
  <c r="AE282" i="6" a="1"/>
  <c r="AE282" i="6" s="1"/>
  <c r="AJ282" i="6" a="1"/>
  <c r="AJ282" i="6" s="1"/>
  <c r="AU282" i="6" a="1"/>
  <c r="AU282" i="6" s="1"/>
  <c r="AZ282" i="6" a="1"/>
  <c r="AZ282" i="6" s="1"/>
  <c r="O283" i="6" a="1"/>
  <c r="O283" i="6" s="1"/>
  <c r="T283" i="6" a="1"/>
  <c r="T283" i="6" s="1"/>
  <c r="AE283" i="6" a="1"/>
  <c r="AE283" i="6" s="1"/>
  <c r="AJ283" i="6" a="1"/>
  <c r="AJ283" i="6" s="1"/>
  <c r="AU283" i="6" a="1"/>
  <c r="AU283" i="6" s="1"/>
  <c r="AZ283" i="6" a="1"/>
  <c r="AZ283" i="6" s="1"/>
  <c r="K284" i="6" a="1"/>
  <c r="K284" i="6" s="1"/>
  <c r="Q284" i="6" a="1"/>
  <c r="Q284" i="6" s="1"/>
  <c r="AD284" i="6" a="1"/>
  <c r="AD284" i="6" s="1"/>
  <c r="AJ284" i="6" a="1"/>
  <c r="AJ284" i="6" s="1"/>
  <c r="AQ284" i="6" a="1"/>
  <c r="AQ284" i="6" s="1"/>
  <c r="AW284" i="6" a="1"/>
  <c r="AW284" i="6" s="1"/>
  <c r="N285" i="6" a="1"/>
  <c r="N285" i="6" s="1"/>
  <c r="T285" i="6" a="1"/>
  <c r="T285" i="6" s="1"/>
  <c r="AA285" i="6" a="1"/>
  <c r="AA285" i="6" s="1"/>
  <c r="AG285" i="6" a="1"/>
  <c r="AG285" i="6" s="1"/>
  <c r="AT285" i="6" a="1"/>
  <c r="AT285" i="6" s="1"/>
  <c r="AZ285" i="6" a="1"/>
  <c r="AZ285" i="6" s="1"/>
  <c r="K286" i="6" a="1"/>
  <c r="K286" i="6" s="1"/>
  <c r="Q286" i="6" a="1"/>
  <c r="Q286" i="6" s="1"/>
  <c r="AD286" i="6" a="1"/>
  <c r="AD286" i="6" s="1"/>
  <c r="AK286" i="6" a="1"/>
  <c r="AK286" i="6" s="1"/>
  <c r="AS286" i="6" a="1"/>
  <c r="AS286" i="6" s="1"/>
  <c r="AZ286" i="6" a="1"/>
  <c r="AZ286" i="6" s="1"/>
  <c r="K287" i="6" a="1"/>
  <c r="K287" i="6" s="1"/>
  <c r="Q287" i="6" a="1"/>
  <c r="Q287" i="6" s="1"/>
  <c r="Y287" i="6" a="1"/>
  <c r="Y287" i="6" s="1"/>
  <c r="AG287" i="6" a="1"/>
  <c r="AG287" i="6" s="1"/>
  <c r="AT287" i="6" a="1"/>
  <c r="AT287" i="6" s="1"/>
  <c r="E288" i="6" a="1"/>
  <c r="E288" i="6" s="1"/>
  <c r="M288" i="6" a="1"/>
  <c r="M288" i="6" s="1"/>
  <c r="T288" i="6" a="1"/>
  <c r="T288" i="6" s="1"/>
  <c r="AA288" i="6" a="1"/>
  <c r="AA288" i="6" s="1"/>
  <c r="AG288" i="6" a="1"/>
  <c r="AG288" i="6" s="1"/>
  <c r="AO288" i="6" a="1"/>
  <c r="AO288" i="6" s="1"/>
  <c r="AW288" i="6" a="1"/>
  <c r="AW288" i="6" s="1"/>
  <c r="N289" i="6" a="1"/>
  <c r="N289" i="6" s="1"/>
  <c r="U289" i="6" a="1"/>
  <c r="U289" i="6" s="1"/>
  <c r="AC289" i="6" a="1"/>
  <c r="AC289" i="6" s="1"/>
  <c r="AJ289" i="6" a="1"/>
  <c r="AJ289" i="6" s="1"/>
  <c r="AQ289" i="6" a="1"/>
  <c r="AQ289" i="6" s="1"/>
  <c r="AW289" i="6" a="1"/>
  <c r="AW289" i="6" s="1"/>
  <c r="I290" i="6" a="1"/>
  <c r="I290" i="6" s="1"/>
  <c r="Q290" i="6" a="1"/>
  <c r="Q290" i="6" s="1"/>
  <c r="AD290" i="6" a="1"/>
  <c r="AD290" i="6" s="1"/>
  <c r="AK290" i="6" a="1"/>
  <c r="AK290" i="6" s="1"/>
  <c r="AS290" i="6" a="1"/>
  <c r="AS290" i="6" s="1"/>
  <c r="AZ290" i="6" a="1"/>
  <c r="AZ290" i="6" s="1"/>
  <c r="K291" i="6" a="1"/>
  <c r="K291" i="6" s="1"/>
  <c r="Q291" i="6" a="1"/>
  <c r="Q291" i="6" s="1"/>
  <c r="Y291" i="6" a="1"/>
  <c r="Y291" i="6" s="1"/>
  <c r="AG291" i="6" a="1"/>
  <c r="AG291" i="6" s="1"/>
  <c r="AT291" i="6" a="1"/>
  <c r="AT291" i="6" s="1"/>
  <c r="E292" i="6" a="1"/>
  <c r="E292" i="6" s="1"/>
  <c r="M292" i="6" a="1"/>
  <c r="M292" i="6" s="1"/>
  <c r="Z292" i="6" a="1"/>
  <c r="Z292" i="6" s="1"/>
  <c r="AF292" i="6" a="1"/>
  <c r="AF292" i="6" s="1"/>
  <c r="AN292" i="6" a="1"/>
  <c r="AN292" i="6" s="1"/>
  <c r="AV292" i="6" a="1"/>
  <c r="AV292" i="6" s="1"/>
  <c r="G293" i="6" a="1"/>
  <c r="G293" i="6" s="1"/>
  <c r="M293" i="6" a="1"/>
  <c r="M293" i="6" s="1"/>
  <c r="T293" i="6" a="1"/>
  <c r="T293" i="6" s="1"/>
  <c r="AB293" i="6" a="1"/>
  <c r="AB293" i="6" s="1"/>
  <c r="AI293" i="6" a="1"/>
  <c r="AI293" i="6" s="1"/>
  <c r="AO293" i="6" a="1"/>
  <c r="AO293" i="6" s="1"/>
  <c r="G193" i="6" a="1"/>
  <c r="G193" i="6" s="1"/>
  <c r="E212" i="6" a="1"/>
  <c r="E212" i="6" s="1"/>
  <c r="AL217" i="6" a="1"/>
  <c r="AL217" i="6" s="1"/>
  <c r="AV219" i="6" a="1"/>
  <c r="AV219" i="6" s="1"/>
  <c r="Z222" i="6" a="1"/>
  <c r="Z222" i="6" s="1"/>
  <c r="AI225" i="6" a="1"/>
  <c r="AI225" i="6" s="1"/>
  <c r="AS228" i="6" a="1"/>
  <c r="AS228" i="6" s="1"/>
  <c r="G232" i="6" a="1"/>
  <c r="G232" i="6" s="1"/>
  <c r="AU234" i="6" a="1"/>
  <c r="AU234" i="6" s="1"/>
  <c r="AF237" i="6" a="1"/>
  <c r="AF237" i="6" s="1"/>
  <c r="T240" i="6" a="1"/>
  <c r="T240" i="6" s="1"/>
  <c r="AK245" i="6" a="1"/>
  <c r="AK245" i="6" s="1"/>
  <c r="AP247" i="6" a="1"/>
  <c r="AP247" i="6" s="1"/>
  <c r="AI249" i="6" a="1"/>
  <c r="AI249" i="6" s="1"/>
  <c r="G251" i="6" a="1"/>
  <c r="G251" i="6" s="1"/>
  <c r="L253" i="6" a="1"/>
  <c r="L253" i="6" s="1"/>
  <c r="V254" i="6" a="1"/>
  <c r="V254" i="6" s="1"/>
  <c r="AG255" i="6" a="1"/>
  <c r="AG255" i="6" s="1"/>
  <c r="AR256" i="6" a="1"/>
  <c r="AR256" i="6" s="1"/>
  <c r="L258" i="6" a="1"/>
  <c r="L258" i="6" s="1"/>
  <c r="AB259" i="6" a="1"/>
  <c r="AB259" i="6" s="1"/>
  <c r="AR260" i="6" a="1"/>
  <c r="AR260" i="6" s="1"/>
  <c r="L262" i="6" a="1"/>
  <c r="L262" i="6" s="1"/>
  <c r="AB263" i="6" a="1"/>
  <c r="AB263" i="6" s="1"/>
  <c r="AR264" i="6" a="1"/>
  <c r="AR264" i="6" s="1"/>
  <c r="L266" i="6" a="1"/>
  <c r="L266" i="6" s="1"/>
  <c r="AB267" i="6" a="1"/>
  <c r="AB267" i="6" s="1"/>
  <c r="AR268" i="6" a="1"/>
  <c r="AR268" i="6" s="1"/>
  <c r="L270" i="6" a="1"/>
  <c r="L270" i="6" s="1"/>
  <c r="P271" i="6" a="1"/>
  <c r="P271" i="6" s="1"/>
  <c r="AY271" i="6" a="1"/>
  <c r="AY271" i="6" s="1"/>
  <c r="AI272" i="6" a="1"/>
  <c r="AI272" i="6" s="1"/>
  <c r="S273" i="6" a="1"/>
  <c r="S273" i="6" s="1"/>
  <c r="AN274" i="6" a="1"/>
  <c r="AN274" i="6" s="1"/>
  <c r="Q276" i="6" a="1"/>
  <c r="Q276" i="6" s="1"/>
  <c r="AP277" i="6" a="1"/>
  <c r="AP277" i="6" s="1"/>
  <c r="AE278" i="6" a="1"/>
  <c r="AE278" i="6" s="1"/>
  <c r="AD279" i="6" a="1"/>
  <c r="AD279" i="6" s="1"/>
  <c r="AI279" i="6" a="1"/>
  <c r="AI279" i="6" s="1"/>
  <c r="AR279" i="6" a="1"/>
  <c r="AR279" i="6" s="1"/>
  <c r="E280" i="6" a="1"/>
  <c r="E280" i="6" s="1"/>
  <c r="N280" i="6" a="1"/>
  <c r="N280" i="6" s="1"/>
  <c r="S280" i="6" a="1"/>
  <c r="S280" i="6" s="1"/>
  <c r="AB280" i="6" a="1"/>
  <c r="AB280" i="6" s="1"/>
  <c r="AK280" i="6" a="1"/>
  <c r="AK280" i="6" s="1"/>
  <c r="AP280" i="6" a="1"/>
  <c r="AP280" i="6" s="1"/>
  <c r="E281" i="6" a="1"/>
  <c r="E281" i="6" s="1"/>
  <c r="J281" i="6" a="1"/>
  <c r="J281" i="6" s="1"/>
  <c r="U281" i="6" a="1"/>
  <c r="U281" i="6" s="1"/>
  <c r="Z281" i="6" a="1"/>
  <c r="Z281" i="6" s="1"/>
  <c r="AK281" i="6" a="1"/>
  <c r="AK281" i="6" s="1"/>
  <c r="AP281" i="6" a="1"/>
  <c r="AP281" i="6" s="1"/>
  <c r="E282" i="6" a="1"/>
  <c r="E282" i="6" s="1"/>
  <c r="J282" i="6" a="1"/>
  <c r="J282" i="6" s="1"/>
  <c r="U282" i="6" a="1"/>
  <c r="U282" i="6" s="1"/>
  <c r="Z282" i="6" a="1"/>
  <c r="Z282" i="6" s="1"/>
  <c r="AK282" i="6" a="1"/>
  <c r="AK282" i="6" s="1"/>
  <c r="AP282" i="6" a="1"/>
  <c r="AP282" i="6" s="1"/>
  <c r="E283" i="6" a="1"/>
  <c r="E283" i="6" s="1"/>
  <c r="J283" i="6" a="1"/>
  <c r="J283" i="6" s="1"/>
  <c r="U283" i="6" a="1"/>
  <c r="U283" i="6" s="1"/>
  <c r="Z283" i="6" a="1"/>
  <c r="Z283" i="6" s="1"/>
  <c r="AK283" i="6" a="1"/>
  <c r="AK283" i="6" s="1"/>
  <c r="AP283" i="6" a="1"/>
  <c r="AP283" i="6" s="1"/>
  <c r="E284" i="6" a="1"/>
  <c r="E284" i="6" s="1"/>
  <c r="R284" i="6" a="1"/>
  <c r="R284" i="6" s="1"/>
  <c r="X284" i="6" a="1"/>
  <c r="X284" i="6" s="1"/>
  <c r="AE284" i="6" a="1"/>
  <c r="AE284" i="6" s="1"/>
  <c r="AK284" i="6" a="1"/>
  <c r="AK284" i="6" s="1"/>
  <c r="AX284" i="6" a="1"/>
  <c r="AX284" i="6" s="1"/>
  <c r="H285" i="6" a="1"/>
  <c r="H285" i="6" s="1"/>
  <c r="O285" i="6" a="1"/>
  <c r="O285" i="6" s="1"/>
  <c r="U285" i="6" a="1"/>
  <c r="U285" i="6" s="1"/>
  <c r="AH285" i="6" a="1"/>
  <c r="AH285" i="6" s="1"/>
  <c r="AN285" i="6" a="1"/>
  <c r="AN285" i="6" s="1"/>
  <c r="AU285" i="6" a="1"/>
  <c r="AU285" i="6" s="1"/>
  <c r="E286" i="6" a="1"/>
  <c r="E286" i="6" s="1"/>
  <c r="R286" i="6" a="1"/>
  <c r="R286" i="6" s="1"/>
  <c r="X286" i="6" a="1"/>
  <c r="X286" i="6" s="1"/>
  <c r="AE286" i="6" a="1"/>
  <c r="AE286" i="6" s="1"/>
  <c r="AL286" i="6" a="1"/>
  <c r="AL286" i="6" s="1"/>
  <c r="AT286" i="6" a="1"/>
  <c r="AT286" i="6" s="1"/>
  <c r="E287" i="6" a="1"/>
  <c r="E287" i="6" s="1"/>
  <c r="R287" i="6" a="1"/>
  <c r="R287" i="6" s="1"/>
  <c r="Z287" i="6" a="1"/>
  <c r="Z287" i="6" s="1"/>
  <c r="AH287" i="6" a="1"/>
  <c r="AH287" i="6" s="1"/>
  <c r="AN287" i="6" a="1"/>
  <c r="AN287" i="6" s="1"/>
  <c r="AU287" i="6" a="1"/>
  <c r="AU287" i="6" s="1"/>
  <c r="F288" i="6" a="1"/>
  <c r="F288" i="6" s="1"/>
  <c r="N288" i="6" a="1"/>
  <c r="N288" i="6" s="1"/>
  <c r="U288" i="6" a="1"/>
  <c r="U288" i="6" s="1"/>
  <c r="AH288" i="6" a="1"/>
  <c r="AH288" i="6" s="1"/>
  <c r="AP288" i="6" a="1"/>
  <c r="AP288" i="6" s="1"/>
  <c r="AX288" i="6" a="1"/>
  <c r="AX288" i="6" s="1"/>
  <c r="H289" i="6" a="1"/>
  <c r="H289" i="6" s="1"/>
  <c r="O289" i="6" a="1"/>
  <c r="O289" i="6" s="1"/>
  <c r="V289" i="6" a="1"/>
  <c r="V289" i="6" s="1"/>
  <c r="AD289" i="6" a="1"/>
  <c r="AD289" i="6" s="1"/>
  <c r="AK289" i="6" a="1"/>
  <c r="AK289" i="6" s="1"/>
  <c r="AX289" i="6" a="1"/>
  <c r="AX289" i="6" s="1"/>
  <c r="J290" i="6" a="1"/>
  <c r="J290" i="6" s="1"/>
  <c r="R290" i="6" a="1"/>
  <c r="R290" i="6" s="1"/>
  <c r="X290" i="6" a="1"/>
  <c r="X290" i="6" s="1"/>
  <c r="AE290" i="6" a="1"/>
  <c r="AE290" i="6" s="1"/>
  <c r="AL290" i="6" a="1"/>
  <c r="AL290" i="6" s="1"/>
  <c r="AT290" i="6" a="1"/>
  <c r="AT290" i="6" s="1"/>
  <c r="E291" i="6" a="1"/>
  <c r="E291" i="6" s="1"/>
  <c r="R291" i="6" a="1"/>
  <c r="R291" i="6" s="1"/>
  <c r="Z291" i="6" a="1"/>
  <c r="Z291" i="6" s="1"/>
  <c r="AH291" i="6" a="1"/>
  <c r="AH291" i="6" s="1"/>
  <c r="AN291" i="6" a="1"/>
  <c r="AN291" i="6" s="1"/>
  <c r="AU291" i="6" a="1"/>
  <c r="AU291" i="6" s="1"/>
  <c r="F292" i="6" a="1"/>
  <c r="F292" i="6" s="1"/>
  <c r="N292" i="6" a="1"/>
  <c r="N292" i="6" s="1"/>
  <c r="T292" i="6" a="1"/>
  <c r="T292" i="6" s="1"/>
  <c r="AA292" i="6" a="1"/>
  <c r="AA292" i="6" s="1"/>
  <c r="AG292" i="6" a="1"/>
  <c r="AG292" i="6" s="1"/>
  <c r="AO292" i="6" a="1"/>
  <c r="AO292" i="6" s="1"/>
  <c r="AW292" i="6" a="1"/>
  <c r="AW292" i="6" s="1"/>
  <c r="N293" i="6" a="1"/>
  <c r="N293" i="6" s="1"/>
  <c r="U293" i="6" a="1"/>
  <c r="U293" i="6" s="1"/>
  <c r="AC293" i="6" a="1"/>
  <c r="AC293" i="6" s="1"/>
  <c r="AP293" i="6" a="1"/>
  <c r="AP293" i="6" s="1"/>
  <c r="AV293" i="6" a="1"/>
  <c r="AV293" i="6" s="1"/>
  <c r="H294" i="6" a="1"/>
  <c r="H294" i="6" s="1"/>
  <c r="V294" i="6" a="1"/>
  <c r="V294" i="6" s="1"/>
  <c r="AB294" i="6" a="1"/>
  <c r="AB294" i="6" s="1"/>
  <c r="AI294" i="6" a="1"/>
  <c r="AI294" i="6" s="1"/>
  <c r="AQ294" i="6" a="1"/>
  <c r="AQ294" i="6" s="1"/>
  <c r="AW294" i="6" a="1"/>
  <c r="AW294" i="6" s="1"/>
  <c r="H295" i="6" a="1"/>
  <c r="H295" i="6" s="1"/>
  <c r="N295" i="6" a="1"/>
  <c r="N295" i="6" s="1"/>
  <c r="T295" i="6" a="1"/>
  <c r="T295" i="6" s="1"/>
  <c r="AA295" i="6" a="1"/>
  <c r="AA295" i="6" s="1"/>
  <c r="AF295" i="6" a="1"/>
  <c r="AF295" i="6" s="1"/>
  <c r="AL295" i="6" a="1"/>
  <c r="AL295" i="6" s="1"/>
  <c r="AR295" i="6" a="1"/>
  <c r="AR295" i="6" s="1"/>
  <c r="AX295" i="6" a="1"/>
  <c r="AX295" i="6" s="1"/>
  <c r="I296" i="6" a="1"/>
  <c r="I296" i="6" s="1"/>
  <c r="O296" i="6" a="1"/>
  <c r="O296" i="6" s="1"/>
  <c r="U296" i="6" a="1"/>
  <c r="U296" i="6" s="1"/>
  <c r="AS296" i="6" a="1"/>
  <c r="AS296" i="6" s="1"/>
  <c r="AY296" i="6" a="1"/>
  <c r="AY296" i="6" s="1"/>
  <c r="I297" i="6" a="1"/>
  <c r="I297" i="6" s="1"/>
  <c r="O297" i="6" a="1"/>
  <c r="O297" i="6" s="1"/>
  <c r="U297" i="6" a="1"/>
  <c r="U297" i="6" s="1"/>
  <c r="AN297" i="6" a="1"/>
  <c r="AN297" i="6" s="1"/>
  <c r="AU297" i="6" a="1"/>
  <c r="AU297" i="6" s="1"/>
  <c r="R298" i="6" a="1"/>
  <c r="R298" i="6" s="1"/>
  <c r="Z298" i="6" a="1"/>
  <c r="Z298" i="6" s="1"/>
  <c r="AF298" i="6" a="1"/>
  <c r="AF298" i="6" s="1"/>
  <c r="AL298" i="6" a="1"/>
  <c r="AL298" i="6" s="1"/>
  <c r="AS298" i="6" a="1"/>
  <c r="AS298" i="6" s="1"/>
  <c r="AZ298" i="6" a="1"/>
  <c r="AZ298" i="6" s="1"/>
  <c r="R299" i="6" a="1"/>
  <c r="R299" i="6" s="1"/>
  <c r="AD299" i="6" a="1"/>
  <c r="AD299" i="6" s="1"/>
  <c r="AJ299" i="6" a="1"/>
  <c r="AJ299" i="6" s="1"/>
  <c r="AP299" i="6" a="1"/>
  <c r="AP299" i="6" s="1"/>
  <c r="AW299" i="6" a="1"/>
  <c r="AW299" i="6" s="1"/>
  <c r="G300" i="6" a="1"/>
  <c r="G300" i="6" s="1"/>
  <c r="M300" i="6" a="1"/>
  <c r="M300" i="6" s="1"/>
  <c r="R300" i="6" a="1"/>
  <c r="R300" i="6" s="1"/>
  <c r="AD300" i="6" a="1"/>
  <c r="AD300" i="6" s="1"/>
  <c r="AJ300" i="6" a="1"/>
  <c r="AJ300" i="6" s="1"/>
  <c r="AP300" i="6" a="1"/>
  <c r="AP300" i="6" s="1"/>
  <c r="AV300" i="6" a="1"/>
  <c r="AV300" i="6" s="1"/>
  <c r="G301" i="6" a="1"/>
  <c r="G301" i="6" s="1"/>
  <c r="L301" i="6" a="1"/>
  <c r="L301" i="6" s="1"/>
  <c r="S301" i="6" a="1"/>
  <c r="S301" i="6" s="1"/>
  <c r="Y301" i="6" a="1"/>
  <c r="Y301" i="6" s="1"/>
  <c r="AE301" i="6" a="1"/>
  <c r="AE301" i="6" s="1"/>
  <c r="AK301" i="6" a="1"/>
  <c r="AK301" i="6" s="1"/>
  <c r="AP301" i="6" a="1"/>
  <c r="AP301" i="6" s="1"/>
  <c r="AW301" i="6" a="1"/>
  <c r="AW301" i="6" s="1"/>
  <c r="F302" i="6" a="1"/>
  <c r="F302" i="6" s="1"/>
  <c r="M302" i="6" a="1"/>
  <c r="M302" i="6" s="1"/>
  <c r="R302" i="6" a="1"/>
  <c r="R302" i="6" s="1"/>
  <c r="Y302" i="6" a="1"/>
  <c r="Y302" i="6" s="1"/>
  <c r="AE302" i="6" a="1"/>
  <c r="AE302" i="6" s="1"/>
  <c r="AK302" i="6" a="1"/>
  <c r="AK302" i="6" s="1"/>
  <c r="AR302" i="6" a="1"/>
  <c r="AR302" i="6" s="1"/>
  <c r="G303" i="6" a="1"/>
  <c r="G303" i="6" s="1"/>
  <c r="L303" i="6" a="1"/>
  <c r="L303" i="6" s="1"/>
  <c r="S303" i="6" a="1"/>
  <c r="S303" i="6" s="1"/>
  <c r="X303" i="6" a="1"/>
  <c r="X303" i="6" s="1"/>
  <c r="AE303" i="6" a="1"/>
  <c r="AE303" i="6" s="1"/>
  <c r="AK303" i="6" a="1"/>
  <c r="AK303" i="6" s="1"/>
  <c r="AQ303" i="6" a="1"/>
  <c r="AQ303" i="6" s="1"/>
  <c r="S304" i="6" a="1"/>
  <c r="S304" i="6" s="1"/>
  <c r="Y304" i="6" a="1"/>
  <c r="Y304" i="6" s="1"/>
  <c r="AE304" i="6" a="1"/>
  <c r="AE304" i="6" s="1"/>
  <c r="AQ304" i="6" a="1"/>
  <c r="AQ304" i="6" s="1"/>
  <c r="H305" i="6" a="1"/>
  <c r="H305" i="6" s="1"/>
  <c r="M305" i="6" a="1"/>
  <c r="M305" i="6" s="1"/>
  <c r="T305" i="6" a="1"/>
  <c r="T305" i="6" s="1"/>
  <c r="Z305" i="6" a="1"/>
  <c r="Z305" i="6" s="1"/>
  <c r="AQ305" i="6" a="1"/>
  <c r="AQ305" i="6" s="1"/>
  <c r="G306" i="6" a="1"/>
  <c r="G306" i="6" s="1"/>
  <c r="S306" i="6" a="1"/>
  <c r="S306" i="6" s="1"/>
  <c r="AF306" i="6" a="1"/>
  <c r="AF306" i="6" s="1"/>
  <c r="AL306" i="6" a="1"/>
  <c r="AL306" i="6" s="1"/>
  <c r="AX306" i="6" a="1"/>
  <c r="AX306" i="6" s="1"/>
  <c r="T307" i="6" a="1"/>
  <c r="T307" i="6" s="1"/>
  <c r="AE307" i="6" a="1"/>
  <c r="AE307" i="6" s="1"/>
  <c r="AQ307" i="6" a="1"/>
  <c r="AQ307" i="6" s="1"/>
  <c r="AW307" i="6" a="1"/>
  <c r="AW307" i="6" s="1"/>
  <c r="G308" i="6" a="1"/>
  <c r="G308" i="6" s="1"/>
  <c r="R308" i="6" a="1"/>
  <c r="R308" i="6" s="1"/>
  <c r="AJ308" i="6" a="1"/>
  <c r="AJ308" i="6" s="1"/>
  <c r="AU308" i="6" a="1"/>
  <c r="AU308" i="6" s="1"/>
  <c r="K309" i="6" a="1"/>
  <c r="K309" i="6" s="1"/>
  <c r="Q309" i="6" a="1"/>
  <c r="Q309" i="6" s="1"/>
  <c r="W309" i="6" a="1"/>
  <c r="W309" i="6" s="1"/>
  <c r="AH309" i="6" a="1"/>
  <c r="AH309" i="6" s="1"/>
  <c r="AZ309" i="6" a="1"/>
  <c r="AZ309" i="6" s="1"/>
  <c r="O310" i="6" a="1"/>
  <c r="O310" i="6" s="1"/>
  <c r="AA310" i="6" a="1"/>
  <c r="AA310" i="6" s="1"/>
  <c r="AG310" i="6" a="1"/>
  <c r="AG310" i="6" s="1"/>
  <c r="AM310" i="6" a="1"/>
  <c r="AM310" i="6" s="1"/>
  <c r="AX310" i="6" a="1"/>
  <c r="AX310" i="6" s="1"/>
  <c r="T311" i="6" a="1"/>
  <c r="T311" i="6" s="1"/>
  <c r="AE311" i="6" a="1"/>
  <c r="AE311" i="6" s="1"/>
  <c r="AQ311" i="6" a="1"/>
  <c r="AQ311" i="6" s="1"/>
  <c r="AW311" i="6" a="1"/>
  <c r="AW311" i="6" s="1"/>
  <c r="G312" i="6" a="1"/>
  <c r="G312" i="6" s="1"/>
  <c r="R312" i="6" a="1"/>
  <c r="R312" i="6" s="1"/>
  <c r="AE312" i="6" a="1"/>
  <c r="AE312" i="6" s="1"/>
  <c r="AM312" i="6" a="1"/>
  <c r="AM312" i="6" s="1"/>
  <c r="AT312" i="6" a="1"/>
  <c r="AT312" i="6" s="1"/>
  <c r="K313" i="6" a="1"/>
  <c r="K313" i="6" s="1"/>
  <c r="R313" i="6" a="1"/>
  <c r="R313" i="6" s="1"/>
  <c r="Z313" i="6" a="1"/>
  <c r="Z313" i="6" s="1"/>
  <c r="AM313" i="6" a="1"/>
  <c r="AM313" i="6" s="1"/>
  <c r="AS313" i="6" a="1"/>
  <c r="AS313" i="6" s="1"/>
  <c r="E314" i="6" a="1"/>
  <c r="E314" i="6" s="1"/>
  <c r="S314" i="6" a="1"/>
  <c r="S314" i="6" s="1"/>
  <c r="Y314" i="6" a="1"/>
  <c r="Y314" i="6" s="1"/>
  <c r="AF314" i="6" a="1"/>
  <c r="AF314" i="6" s="1"/>
  <c r="AN314" i="6" a="1"/>
  <c r="AN314" i="6" s="1"/>
  <c r="AU314" i="6" a="1"/>
  <c r="AU314" i="6" s="1"/>
  <c r="E315" i="6" a="1"/>
  <c r="E315" i="6" s="1"/>
  <c r="L315" i="6" a="1"/>
  <c r="L315" i="6" s="1"/>
  <c r="S315" i="6" a="1"/>
  <c r="S315" i="6" s="1"/>
  <c r="AA315" i="6" a="1"/>
  <c r="AA315" i="6" s="1"/>
  <c r="AG315" i="6" a="1"/>
  <c r="AG315" i="6" s="1"/>
  <c r="AN315" i="6" a="1"/>
  <c r="AN315" i="6" s="1"/>
  <c r="AT315" i="6" a="1"/>
  <c r="AT315" i="6" s="1"/>
  <c r="F316" i="6" a="1"/>
  <c r="F316" i="6" s="1"/>
  <c r="M316" i="6" a="1"/>
  <c r="M316" i="6" s="1"/>
  <c r="T316" i="6" a="1"/>
  <c r="T316" i="6" s="1"/>
  <c r="Z316" i="6" a="1"/>
  <c r="Z316" i="6" s="1"/>
  <c r="AG316" i="6" a="1"/>
  <c r="AG316" i="6" s="1"/>
  <c r="AO316" i="6" a="1"/>
  <c r="AO316" i="6" s="1"/>
  <c r="AV316" i="6" a="1"/>
  <c r="AV316" i="6" s="1"/>
  <c r="F317" i="6" a="1"/>
  <c r="F317" i="6" s="1"/>
  <c r="T317" i="6" a="1"/>
  <c r="T317" i="6" s="1"/>
  <c r="AB317" i="6" a="1"/>
  <c r="AB317" i="6" s="1"/>
  <c r="AH317" i="6" a="1"/>
  <c r="AH317" i="6" s="1"/>
  <c r="AU317" i="6" a="1"/>
  <c r="AU317" i="6" s="1"/>
  <c r="G318" i="6" a="1"/>
  <c r="G318" i="6" s="1"/>
  <c r="AL196" i="6" a="1"/>
  <c r="AL196" i="6" s="1"/>
  <c r="H218" i="6" a="1"/>
  <c r="H218" i="6" s="1"/>
  <c r="AO222" i="6" a="1"/>
  <c r="AO222" i="6" s="1"/>
  <c r="H226" i="6" a="1"/>
  <c r="H226" i="6" s="1"/>
  <c r="S229" i="6" a="1"/>
  <c r="S229" i="6" s="1"/>
  <c r="V232" i="6" a="1"/>
  <c r="V232" i="6" s="1"/>
  <c r="AW237" i="6" a="1"/>
  <c r="AW237" i="6" s="1"/>
  <c r="AH240" i="6" a="1"/>
  <c r="AH240" i="6" s="1"/>
  <c r="V243" i="6" a="1"/>
  <c r="V243" i="6" s="1"/>
  <c r="G246" i="6" a="1"/>
  <c r="G246" i="6" s="1"/>
  <c r="E248" i="6" a="1"/>
  <c r="E248" i="6" s="1"/>
  <c r="AT249" i="6" a="1"/>
  <c r="AT249" i="6" s="1"/>
  <c r="L251" i="6" a="1"/>
  <c r="L251" i="6" s="1"/>
  <c r="I252" i="6" a="1"/>
  <c r="I252" i="6" s="1"/>
  <c r="S253" i="6" a="1"/>
  <c r="S253" i="6" s="1"/>
  <c r="AD254" i="6" a="1"/>
  <c r="AD254" i="6" s="1"/>
  <c r="AN255" i="6" a="1"/>
  <c r="AN255" i="6" s="1"/>
  <c r="AZ256" i="6" a="1"/>
  <c r="AZ256" i="6" s="1"/>
  <c r="T258" i="6" a="1"/>
  <c r="T258" i="6" s="1"/>
  <c r="AJ259" i="6" a="1"/>
  <c r="AJ259" i="6" s="1"/>
  <c r="AZ260" i="6" a="1"/>
  <c r="AZ260" i="6" s="1"/>
  <c r="T262" i="6" a="1"/>
  <c r="T262" i="6" s="1"/>
  <c r="AJ263" i="6" a="1"/>
  <c r="AJ263" i="6" s="1"/>
  <c r="AZ264" i="6" a="1"/>
  <c r="AZ264" i="6" s="1"/>
  <c r="T266" i="6" a="1"/>
  <c r="T266" i="6" s="1"/>
  <c r="AJ267" i="6" a="1"/>
  <c r="AJ267" i="6" s="1"/>
  <c r="AZ268" i="6" a="1"/>
  <c r="AZ268" i="6" s="1"/>
  <c r="T270" i="6" a="1"/>
  <c r="T270" i="6" s="1"/>
  <c r="U271" i="6" a="1"/>
  <c r="U271" i="6" s="1"/>
  <c r="G272" i="6" a="1"/>
  <c r="G272" i="6" s="1"/>
  <c r="AM272" i="6" a="1"/>
  <c r="AM272" i="6" s="1"/>
  <c r="W273" i="6" a="1"/>
  <c r="W273" i="6" s="1"/>
  <c r="H274" i="6" a="1"/>
  <c r="H274" i="6" s="1"/>
  <c r="AG275" i="6" a="1"/>
  <c r="AG275" i="6" s="1"/>
  <c r="J277" i="6" a="1"/>
  <c r="J277" i="6" s="1"/>
  <c r="AU277" i="6" a="1"/>
  <c r="AU277" i="6" s="1"/>
  <c r="U279" i="6" a="1"/>
  <c r="U279" i="6" s="1"/>
  <c r="Z279" i="6" a="1"/>
  <c r="Z279" i="6" s="1"/>
  <c r="AE279" i="6" a="1"/>
  <c r="AE279" i="6" s="1"/>
  <c r="AN279" i="6" a="1"/>
  <c r="AN279" i="6" s="1"/>
  <c r="AW279" i="6" a="1"/>
  <c r="AW279" i="6" s="1"/>
  <c r="J280" i="6" a="1"/>
  <c r="J280" i="6" s="1"/>
  <c r="O280" i="6" a="1"/>
  <c r="O280" i="6" s="1"/>
  <c r="X280" i="6" a="1"/>
  <c r="X280" i="6" s="1"/>
  <c r="AG280" i="6" a="1"/>
  <c r="AG280" i="6" s="1"/>
  <c r="AQ280" i="6" a="1"/>
  <c r="AQ280" i="6" s="1"/>
  <c r="AV280" i="6" a="1"/>
  <c r="AV280" i="6" s="1"/>
  <c r="K281" i="6" a="1"/>
  <c r="K281" i="6" s="1"/>
  <c r="P281" i="6" a="1"/>
  <c r="P281" i="6" s="1"/>
  <c r="AA281" i="6" a="1"/>
  <c r="AA281" i="6" s="1"/>
  <c r="AF281" i="6" a="1"/>
  <c r="AF281" i="6" s="1"/>
  <c r="AQ281" i="6" a="1"/>
  <c r="AQ281" i="6" s="1"/>
  <c r="AV281" i="6" a="1"/>
  <c r="AV281" i="6" s="1"/>
  <c r="K282" i="6" a="1"/>
  <c r="K282" i="6" s="1"/>
  <c r="P282" i="6" a="1"/>
  <c r="P282" i="6" s="1"/>
  <c r="AA282" i="6" a="1"/>
  <c r="AA282" i="6" s="1"/>
  <c r="AF282" i="6" a="1"/>
  <c r="AF282" i="6" s="1"/>
  <c r="AQ282" i="6" a="1"/>
  <c r="AQ282" i="6" s="1"/>
  <c r="AV282" i="6" a="1"/>
  <c r="AV282" i="6" s="1"/>
  <c r="K283" i="6" a="1"/>
  <c r="K283" i="6" s="1"/>
  <c r="P283" i="6" a="1"/>
  <c r="P283" i="6" s="1"/>
  <c r="AA283" i="6" a="1"/>
  <c r="AA283" i="6" s="1"/>
  <c r="AF283" i="6" a="1"/>
  <c r="AF283" i="6" s="1"/>
  <c r="AQ283" i="6" a="1"/>
  <c r="AQ283" i="6" s="1"/>
  <c r="AV283" i="6" a="1"/>
  <c r="AV283" i="6" s="1"/>
  <c r="F284" i="6" a="1"/>
  <c r="F284" i="6" s="1"/>
  <c r="L284" i="6" a="1"/>
  <c r="L284" i="6" s="1"/>
  <c r="S284" i="6" a="1"/>
  <c r="S284" i="6" s="1"/>
  <c r="Y284" i="6" a="1"/>
  <c r="Y284" i="6" s="1"/>
  <c r="AL284" i="6" a="1"/>
  <c r="AL284" i="6" s="1"/>
  <c r="AR284" i="6" a="1"/>
  <c r="AR284" i="6" s="1"/>
  <c r="AY284" i="6" a="1"/>
  <c r="AY284" i="6" s="1"/>
  <c r="I285" i="6" a="1"/>
  <c r="I285" i="6" s="1"/>
  <c r="V285" i="6" a="1"/>
  <c r="V285" i="6" s="1"/>
  <c r="AB285" i="6" a="1"/>
  <c r="AB285" i="6" s="1"/>
  <c r="AI285" i="6" a="1"/>
  <c r="AI285" i="6" s="1"/>
  <c r="AO285" i="6" a="1"/>
  <c r="AO285" i="6" s="1"/>
  <c r="F286" i="6" a="1"/>
  <c r="F286" i="6" s="1"/>
  <c r="L286" i="6" a="1"/>
  <c r="L286" i="6" s="1"/>
  <c r="S286" i="6" a="1"/>
  <c r="S286" i="6" s="1"/>
  <c r="Y286" i="6" a="1"/>
  <c r="Y286" i="6" s="1"/>
  <c r="AM286" i="6" a="1"/>
  <c r="AM286" i="6" s="1"/>
  <c r="AU286" i="6" a="1"/>
  <c r="AU286" i="6" s="1"/>
  <c r="F287" i="6" a="1"/>
  <c r="F287" i="6" s="1"/>
  <c r="L287" i="6" a="1"/>
  <c r="L287" i="6" s="1"/>
  <c r="S287" i="6" a="1"/>
  <c r="S287" i="6" s="1"/>
  <c r="AA287" i="6" a="1"/>
  <c r="AA287" i="6" s="1"/>
  <c r="AI287" i="6" a="1"/>
  <c r="AI287" i="6" s="1"/>
  <c r="AO287" i="6" a="1"/>
  <c r="AO287" i="6" s="1"/>
  <c r="G288" i="6" a="1"/>
  <c r="G288" i="6" s="1"/>
  <c r="O288" i="6" a="1"/>
  <c r="O288" i="6" s="1"/>
  <c r="V288" i="6" a="1"/>
  <c r="V288" i="6" s="1"/>
  <c r="AB288" i="6" a="1"/>
  <c r="AB288" i="6" s="1"/>
  <c r="AI288" i="6" a="1"/>
  <c r="AI288" i="6" s="1"/>
  <c r="AQ288" i="6" a="1"/>
  <c r="AQ288" i="6" s="1"/>
  <c r="AY288" i="6" a="1"/>
  <c r="AY288" i="6" s="1"/>
  <c r="I289" i="6" a="1"/>
  <c r="I289" i="6" s="1"/>
  <c r="W289" i="6" a="1"/>
  <c r="W289" i="6" s="1"/>
  <c r="AE289" i="6" a="1"/>
  <c r="AE289" i="6" s="1"/>
  <c r="AL289" i="6" a="1"/>
  <c r="AL289" i="6" s="1"/>
  <c r="AR289" i="6" a="1"/>
  <c r="AR289" i="6" s="1"/>
  <c r="AY289" i="6" a="1"/>
  <c r="AY289" i="6" s="1"/>
  <c r="K290" i="6" a="1"/>
  <c r="K290" i="6" s="1"/>
  <c r="S290" i="6" a="1"/>
  <c r="S290" i="6" s="1"/>
  <c r="Y290" i="6" a="1"/>
  <c r="Y290" i="6" s="1"/>
  <c r="AM290" i="6" a="1"/>
  <c r="AM290" i="6" s="1"/>
  <c r="AU290" i="6" a="1"/>
  <c r="AU290" i="6" s="1"/>
  <c r="F291" i="6" a="1"/>
  <c r="F291" i="6" s="1"/>
  <c r="L291" i="6" a="1"/>
  <c r="L291" i="6" s="1"/>
  <c r="S291" i="6" a="1"/>
  <c r="S291" i="6" s="1"/>
  <c r="AA291" i="6" a="1"/>
  <c r="AA291" i="6" s="1"/>
  <c r="AI291" i="6" a="1"/>
  <c r="AI291" i="6" s="1"/>
  <c r="AO291" i="6" a="1"/>
  <c r="AO291" i="6" s="1"/>
  <c r="G292" i="6" a="1"/>
  <c r="G292" i="6" s="1"/>
  <c r="O292" i="6" a="1"/>
  <c r="O292" i="6" s="1"/>
  <c r="U292" i="6" a="1"/>
  <c r="U292" i="6" s="1"/>
  <c r="AH292" i="6" a="1"/>
  <c r="AH292" i="6" s="1"/>
  <c r="AP292" i="6" a="1"/>
  <c r="AP292" i="6" s="1"/>
  <c r="AX292" i="6" a="1"/>
  <c r="AX292" i="6" s="1"/>
  <c r="H293" i="6" a="1"/>
  <c r="H293" i="6" s="1"/>
  <c r="O293" i="6" a="1"/>
  <c r="O293" i="6" s="1"/>
  <c r="V293" i="6" a="1"/>
  <c r="V293" i="6" s="1"/>
  <c r="AD293" i="6" a="1"/>
  <c r="AD293" i="6" s="1"/>
  <c r="AJ293" i="6" a="1"/>
  <c r="AJ293" i="6" s="1"/>
  <c r="AQ293" i="6" a="1"/>
  <c r="AQ293" i="6" s="1"/>
  <c r="AW293" i="6" a="1"/>
  <c r="AW293" i="6" s="1"/>
  <c r="I294" i="6" a="1"/>
  <c r="I294" i="6" s="1"/>
  <c r="P294" i="6" a="1"/>
  <c r="P294" i="6" s="1"/>
  <c r="W294" i="6" a="1"/>
  <c r="W294" i="6" s="1"/>
  <c r="AC294" i="6" a="1"/>
  <c r="AC294" i="6" s="1"/>
  <c r="AJ294" i="6" a="1"/>
  <c r="AJ294" i="6" s="1"/>
  <c r="AR294" i="6" a="1"/>
  <c r="AR294" i="6" s="1"/>
  <c r="AX294" i="6" a="1"/>
  <c r="AX294" i="6" s="1"/>
  <c r="I295" i="6" a="1"/>
  <c r="I295" i="6" s="1"/>
  <c r="O295" i="6" a="1"/>
  <c r="O295" i="6" s="1"/>
  <c r="U295" i="6" a="1"/>
  <c r="U295" i="6" s="1"/>
  <c r="AM295" i="6" a="1"/>
  <c r="AM295" i="6" s="1"/>
  <c r="AY295" i="6" a="1"/>
  <c r="AY295" i="6" s="1"/>
  <c r="J296" i="6" a="1"/>
  <c r="J296" i="6" s="1"/>
  <c r="V296" i="6" a="1"/>
  <c r="V296" i="6" s="1"/>
  <c r="AB296" i="6" a="1"/>
  <c r="AB296" i="6" s="1"/>
  <c r="AG296" i="6" a="1"/>
  <c r="AG296" i="6" s="1"/>
  <c r="AN296" i="6" a="1"/>
  <c r="AN296" i="6" s="1"/>
  <c r="AT296" i="6" a="1"/>
  <c r="AT296" i="6" s="1"/>
  <c r="AZ296" i="6" a="1"/>
  <c r="AZ296" i="6" s="1"/>
  <c r="J297" i="6" a="1"/>
  <c r="J297" i="6" s="1"/>
  <c r="P297" i="6" a="1"/>
  <c r="P297" i="6" s="1"/>
  <c r="V297" i="6" a="1"/>
  <c r="V297" i="6" s="1"/>
  <c r="AB297" i="6" a="1"/>
  <c r="AB297" i="6" s="1"/>
  <c r="AG297" i="6" a="1"/>
  <c r="AG297" i="6" s="1"/>
  <c r="AO297" i="6" a="1"/>
  <c r="AO297" i="6" s="1"/>
  <c r="E298" i="6" a="1"/>
  <c r="E298" i="6" s="1"/>
  <c r="L298" i="6" a="1"/>
  <c r="L298" i="6" s="1"/>
  <c r="S298" i="6" a="1"/>
  <c r="S298" i="6" s="1"/>
  <c r="AA298" i="6" a="1"/>
  <c r="AA298" i="6" s="1"/>
  <c r="AM298" i="6" a="1"/>
  <c r="AM298" i="6" s="1"/>
  <c r="AT298" i="6" a="1"/>
  <c r="AT298" i="6" s="1"/>
  <c r="E299" i="6" a="1"/>
  <c r="E299" i="6" s="1"/>
  <c r="L299" i="6" a="1"/>
  <c r="L299" i="6" s="1"/>
  <c r="S299" i="6" a="1"/>
  <c r="S299" i="6" s="1"/>
  <c r="X299" i="6" a="1"/>
  <c r="X299" i="6" s="1"/>
  <c r="AE299" i="6" a="1"/>
  <c r="AE299" i="6" s="1"/>
  <c r="AK299" i="6" a="1"/>
  <c r="AK299" i="6" s="1"/>
  <c r="AQ299" i="6" a="1"/>
  <c r="AQ299" i="6" s="1"/>
  <c r="S300" i="6" a="1"/>
  <c r="S300" i="6" s="1"/>
  <c r="Y300" i="6" a="1"/>
  <c r="Y300" i="6" s="1"/>
  <c r="AE300" i="6" a="1"/>
  <c r="AE300" i="6" s="1"/>
  <c r="AQ300" i="6" a="1"/>
  <c r="AQ300" i="6" s="1"/>
  <c r="H301" i="6" a="1"/>
  <c r="H301" i="6" s="1"/>
  <c r="M301" i="6" a="1"/>
  <c r="M301" i="6" s="1"/>
  <c r="T301" i="6" a="1"/>
  <c r="T301" i="6" s="1"/>
  <c r="Z301" i="6" a="1"/>
  <c r="Z301" i="6" s="1"/>
  <c r="AQ301" i="6" a="1"/>
  <c r="AQ301" i="6" s="1"/>
  <c r="G302" i="6" a="1"/>
  <c r="G302" i="6" s="1"/>
  <c r="S302" i="6" a="1"/>
  <c r="S302" i="6" s="1"/>
  <c r="AF302" i="6" a="1"/>
  <c r="AF302" i="6" s="1"/>
  <c r="AL302" i="6" a="1"/>
  <c r="AL302" i="6" s="1"/>
  <c r="AW302" i="6" a="1"/>
  <c r="AW302" i="6" s="1"/>
  <c r="H303" i="6" a="1"/>
  <c r="H303" i="6" s="1"/>
  <c r="M303" i="6" a="1"/>
  <c r="M303" i="6" s="1"/>
  <c r="Y303" i="6" a="1"/>
  <c r="Y303" i="6" s="1"/>
  <c r="AL303" i="6" a="1"/>
  <c r="AL303" i="6" s="1"/>
  <c r="AX303" i="6" a="1"/>
  <c r="AX303" i="6" s="1"/>
  <c r="H304" i="6" a="1"/>
  <c r="H304" i="6" s="1"/>
  <c r="N304" i="6" a="1"/>
  <c r="N304" i="6" s="1"/>
  <c r="T304" i="6" a="1"/>
  <c r="T304" i="6" s="1"/>
  <c r="AF304" i="6" a="1"/>
  <c r="AF304" i="6" s="1"/>
  <c r="AK304" i="6" a="1"/>
  <c r="AK304" i="6" s="1"/>
  <c r="AR304" i="6" a="1"/>
  <c r="AR304" i="6" s="1"/>
  <c r="AW304" i="6" a="1"/>
  <c r="AW304" i="6" s="1"/>
  <c r="N305" i="6" a="1"/>
  <c r="N305" i="6" s="1"/>
  <c r="AA305" i="6" a="1"/>
  <c r="AA305" i="6" s="1"/>
  <c r="AF305" i="6" a="1"/>
  <c r="AF305" i="6" s="1"/>
  <c r="AL305" i="6" a="1"/>
  <c r="AL305" i="6" s="1"/>
  <c r="AX305" i="6" a="1"/>
  <c r="AX305" i="6" s="1"/>
  <c r="N306" i="6" a="1"/>
  <c r="N306" i="6" s="1"/>
  <c r="T306" i="6" a="1"/>
  <c r="T306" i="6" s="1"/>
  <c r="Z306" i="6" a="1"/>
  <c r="Z306" i="6" s="1"/>
  <c r="AG306" i="6" a="1"/>
  <c r="AG306" i="6" s="1"/>
  <c r="AM306" i="6" a="1"/>
  <c r="AM306" i="6" s="1"/>
  <c r="AS306" i="6" a="1"/>
  <c r="AS306" i="6" s="1"/>
  <c r="AY306" i="6" a="1"/>
  <c r="AY306" i="6" s="1"/>
  <c r="I307" i="6" a="1"/>
  <c r="I307" i="6" s="1"/>
  <c r="N307" i="6" a="1"/>
  <c r="N307" i="6" s="1"/>
  <c r="U307" i="6" a="1"/>
  <c r="U307" i="6" s="1"/>
  <c r="Z307" i="6" a="1"/>
  <c r="Z307" i="6" s="1"/>
  <c r="AF307" i="6" a="1"/>
  <c r="AF307" i="6" s="1"/>
  <c r="AL307" i="6" a="1"/>
  <c r="AL307" i="6" s="1"/>
  <c r="AR307" i="6" a="1"/>
  <c r="AR307" i="6" s="1"/>
  <c r="H308" i="6" a="1"/>
  <c r="H308" i="6" s="1"/>
  <c r="M308" i="6" a="1"/>
  <c r="M308" i="6" s="1"/>
  <c r="S308" i="6" a="1"/>
  <c r="S308" i="6" s="1"/>
  <c r="Y308" i="6" a="1"/>
  <c r="Y308" i="6" s="1"/>
  <c r="AD308" i="6" a="1"/>
  <c r="AD308" i="6" s="1"/>
  <c r="AK308" i="6" a="1"/>
  <c r="AK308" i="6" s="1"/>
  <c r="AP308" i="6" a="1"/>
  <c r="AP308" i="6" s="1"/>
  <c r="AV308" i="6" a="1"/>
  <c r="AV308" i="6" s="1"/>
  <c r="F309" i="6" a="1"/>
  <c r="F309" i="6" s="1"/>
  <c r="L309" i="6" a="1"/>
  <c r="L309" i="6" s="1"/>
  <c r="X309" i="6" a="1"/>
  <c r="X309" i="6" s="1"/>
  <c r="AC309" i="6" a="1"/>
  <c r="AC309" i="6" s="1"/>
  <c r="AI309" i="6" a="1"/>
  <c r="AI309" i="6" s="1"/>
  <c r="AO309" i="6" a="1"/>
  <c r="AO309" i="6" s="1"/>
  <c r="AT309" i="6" a="1"/>
  <c r="AT309" i="6" s="1"/>
  <c r="E310" i="6" a="1"/>
  <c r="E310" i="6" s="1"/>
  <c r="J310" i="6" a="1"/>
  <c r="J310" i="6" s="1"/>
  <c r="P310" i="6" a="1"/>
  <c r="P310" i="6" s="1"/>
  <c r="V310" i="6" a="1"/>
  <c r="V310" i="6" s="1"/>
  <c r="AB310" i="6" a="1"/>
  <c r="AB310" i="6" s="1"/>
  <c r="AN310" i="6" a="1"/>
  <c r="AN310" i="6" s="1"/>
  <c r="AS310" i="6" a="1"/>
  <c r="AS310" i="6" s="1"/>
  <c r="AY310" i="6" a="1"/>
  <c r="AY310" i="6" s="1"/>
  <c r="I311" i="6" a="1"/>
  <c r="I311" i="6" s="1"/>
  <c r="N311" i="6" a="1"/>
  <c r="N311" i="6" s="1"/>
  <c r="U311" i="6" a="1"/>
  <c r="U311" i="6" s="1"/>
  <c r="Z311" i="6" a="1"/>
  <c r="Z311" i="6" s="1"/>
  <c r="AF311" i="6" a="1"/>
  <c r="AF311" i="6" s="1"/>
  <c r="AL311" i="6" a="1"/>
  <c r="AL311" i="6" s="1"/>
  <c r="AR311" i="6" a="1"/>
  <c r="AR311" i="6" s="1"/>
  <c r="H312" i="6" a="1"/>
  <c r="H312" i="6" s="1"/>
  <c r="M312" i="6" a="1"/>
  <c r="M312" i="6" s="1"/>
  <c r="S312" i="6" a="1"/>
  <c r="S312" i="6" s="1"/>
  <c r="Y312" i="6" a="1"/>
  <c r="Y312" i="6" s="1"/>
  <c r="AF312" i="6" a="1"/>
  <c r="AF312" i="6" s="1"/>
  <c r="AN312" i="6" a="1"/>
  <c r="AN312" i="6" s="1"/>
  <c r="AU312" i="6" a="1"/>
  <c r="AU312" i="6" s="1"/>
  <c r="E313" i="6" a="1"/>
  <c r="E313" i="6" s="1"/>
  <c r="L313" i="6" a="1"/>
  <c r="L313" i="6" s="1"/>
  <c r="S313" i="6" a="1"/>
  <c r="S313" i="6" s="1"/>
  <c r="AA313" i="6" a="1"/>
  <c r="AA313" i="6" s="1"/>
  <c r="AG313" i="6" a="1"/>
  <c r="AG313" i="6" s="1"/>
  <c r="AN313" i="6" a="1"/>
  <c r="AN313" i="6" s="1"/>
  <c r="AT313" i="6" a="1"/>
  <c r="AT313" i="6" s="1"/>
  <c r="F314" i="6" a="1"/>
  <c r="F314" i="6" s="1"/>
  <c r="M314" i="6" a="1"/>
  <c r="M314" i="6" s="1"/>
  <c r="T314" i="6" a="1"/>
  <c r="T314" i="6" s="1"/>
  <c r="Z314" i="6" a="1"/>
  <c r="Z314" i="6" s="1"/>
  <c r="AG314" i="6" a="1"/>
  <c r="AG314" i="6" s="1"/>
  <c r="AO314" i="6" a="1"/>
  <c r="AO314" i="6" s="1"/>
  <c r="AV314" i="6" a="1"/>
  <c r="AV314" i="6" s="1"/>
  <c r="F315" i="6" a="1"/>
  <c r="F315" i="6" s="1"/>
  <c r="T315" i="6" a="1"/>
  <c r="T315" i="6" s="1"/>
  <c r="AB315" i="6" a="1"/>
  <c r="AB315" i="6" s="1"/>
  <c r="AH315" i="6" a="1"/>
  <c r="AH315" i="6" s="1"/>
  <c r="AU315" i="6" a="1"/>
  <c r="AU315" i="6" s="1"/>
  <c r="G316" i="6" a="1"/>
  <c r="G316" i="6" s="1"/>
  <c r="N316" i="6" a="1"/>
  <c r="N316" i="6" s="1"/>
  <c r="AA316" i="6" a="1"/>
  <c r="AA316" i="6" s="1"/>
  <c r="AH316" i="6" a="1"/>
  <c r="AH316" i="6" s="1"/>
  <c r="AP316" i="6" a="1"/>
  <c r="AP316" i="6" s="1"/>
  <c r="G317" i="6" a="1"/>
  <c r="G317" i="6" s="1"/>
  <c r="M317" i="6" a="1"/>
  <c r="M317" i="6" s="1"/>
  <c r="U317" i="6" a="1"/>
  <c r="U317" i="6" s="1"/>
  <c r="AI317" i="6" a="1"/>
  <c r="AI317" i="6" s="1"/>
  <c r="AO317" i="6" a="1"/>
  <c r="AO317" i="6" s="1"/>
  <c r="AV317" i="6" a="1"/>
  <c r="AV317" i="6" s="1"/>
  <c r="H318" i="6" a="1"/>
  <c r="H318" i="6" s="1"/>
  <c r="S201" i="6" a="1"/>
  <c r="S201" i="6" s="1"/>
  <c r="AG214" i="6" a="1"/>
  <c r="AG214" i="6" s="1"/>
  <c r="AE220" i="6" a="1"/>
  <c r="AE220" i="6" s="1"/>
  <c r="N223" i="6" a="1"/>
  <c r="N223" i="6" s="1"/>
  <c r="Y226" i="6" a="1"/>
  <c r="Y226" i="6" s="1"/>
  <c r="AN229" i="6" a="1"/>
  <c r="AN229" i="6" s="1"/>
  <c r="AP232" i="6" a="1"/>
  <c r="AP232" i="6" s="1"/>
  <c r="AY240" i="6" a="1"/>
  <c r="AY240" i="6" s="1"/>
  <c r="AJ243" i="6" a="1"/>
  <c r="AJ243" i="6" s="1"/>
  <c r="I250" i="6" a="1"/>
  <c r="I250" i="6" s="1"/>
  <c r="R251" i="6" a="1"/>
  <c r="R251" i="6" s="1"/>
  <c r="P252" i="6" a="1"/>
  <c r="P252" i="6" s="1"/>
  <c r="AK254" i="6" a="1"/>
  <c r="AK254" i="6" s="1"/>
  <c r="AV255" i="6" a="1"/>
  <c r="AV255" i="6" s="1"/>
  <c r="L257" i="6" a="1"/>
  <c r="L257" i="6" s="1"/>
  <c r="AB258" i="6" a="1"/>
  <c r="AB258" i="6" s="1"/>
  <c r="AR259" i="6" a="1"/>
  <c r="AR259" i="6" s="1"/>
  <c r="L261" i="6" a="1"/>
  <c r="L261" i="6" s="1"/>
  <c r="AB262" i="6" a="1"/>
  <c r="AB262" i="6" s="1"/>
  <c r="AR263" i="6" a="1"/>
  <c r="AR263" i="6" s="1"/>
  <c r="L265" i="6" a="1"/>
  <c r="L265" i="6" s="1"/>
  <c r="AB266" i="6" a="1"/>
  <c r="AB266" i="6" s="1"/>
  <c r="AR267" i="6" a="1"/>
  <c r="AR267" i="6" s="1"/>
  <c r="L269" i="6" a="1"/>
  <c r="L269" i="6" s="1"/>
  <c r="AB270" i="6" a="1"/>
  <c r="AB270" i="6" s="1"/>
  <c r="AA271" i="6" a="1"/>
  <c r="AA271" i="6" s="1"/>
  <c r="K272" i="6" a="1"/>
  <c r="K272" i="6" s="1"/>
  <c r="AQ272" i="6" a="1"/>
  <c r="AQ272" i="6" s="1"/>
  <c r="AA273" i="6" a="1"/>
  <c r="AA273" i="6" s="1"/>
  <c r="AW274" i="6" a="1"/>
  <c r="AW274" i="6" s="1"/>
  <c r="Z276" i="6" a="1"/>
  <c r="Z276" i="6" s="1"/>
  <c r="O277" i="6" a="1"/>
  <c r="O277" i="6" s="1"/>
  <c r="AN278" i="6" a="1"/>
  <c r="AN278" i="6" s="1"/>
  <c r="V279" i="6" a="1"/>
  <c r="V279" i="6" s="1"/>
  <c r="AA279" i="6" a="1"/>
  <c r="AA279" i="6" s="1"/>
  <c r="AJ279" i="6" a="1"/>
  <c r="AJ279" i="6" s="1"/>
  <c r="AS279" i="6" a="1"/>
  <c r="AS279" i="6" s="1"/>
  <c r="F280" i="6" a="1"/>
  <c r="F280" i="6" s="1"/>
  <c r="K280" i="6" a="1"/>
  <c r="K280" i="6" s="1"/>
  <c r="T280" i="6" a="1"/>
  <c r="T280" i="6" s="1"/>
  <c r="AC280" i="6" a="1"/>
  <c r="AC280" i="6" s="1"/>
  <c r="AL280" i="6" a="1"/>
  <c r="AL280" i="6" s="1"/>
  <c r="AW280" i="6" a="1"/>
  <c r="AW280" i="6" s="1"/>
  <c r="F281" i="6" a="1"/>
  <c r="F281" i="6" s="1"/>
  <c r="Q281" i="6" a="1"/>
  <c r="Q281" i="6" s="1"/>
  <c r="V281" i="6" a="1"/>
  <c r="V281" i="6" s="1"/>
  <c r="AG281" i="6" a="1"/>
  <c r="AG281" i="6" s="1"/>
  <c r="AL281" i="6" a="1"/>
  <c r="AL281" i="6" s="1"/>
  <c r="AW281" i="6" a="1"/>
  <c r="AW281" i="6" s="1"/>
  <c r="F282" i="6" a="1"/>
  <c r="F282" i="6" s="1"/>
  <c r="Q282" i="6" a="1"/>
  <c r="Q282" i="6" s="1"/>
  <c r="V282" i="6" a="1"/>
  <c r="V282" i="6" s="1"/>
  <c r="AG282" i="6" a="1"/>
  <c r="AG282" i="6" s="1"/>
  <c r="AL282" i="6" a="1"/>
  <c r="AL282" i="6" s="1"/>
  <c r="AW282" i="6" a="1"/>
  <c r="AW282" i="6" s="1"/>
  <c r="F283" i="6" a="1"/>
  <c r="F283" i="6" s="1"/>
  <c r="Q283" i="6" a="1"/>
  <c r="Q283" i="6" s="1"/>
  <c r="V283" i="6" a="1"/>
  <c r="V283" i="6" s="1"/>
  <c r="AG283" i="6" a="1"/>
  <c r="AG283" i="6" s="1"/>
  <c r="AL283" i="6" a="1"/>
  <c r="AL283" i="6" s="1"/>
  <c r="AW283" i="6" a="1"/>
  <c r="AW283" i="6" s="1"/>
  <c r="G284" i="6" a="1"/>
  <c r="G284" i="6" s="1"/>
  <c r="M284" i="6" a="1"/>
  <c r="M284" i="6" s="1"/>
  <c r="Z284" i="6" a="1"/>
  <c r="Z284" i="6" s="1"/>
  <c r="AF284" i="6" a="1"/>
  <c r="AF284" i="6" s="1"/>
  <c r="AM284" i="6" a="1"/>
  <c r="AM284" i="6" s="1"/>
  <c r="AS284" i="6" a="1"/>
  <c r="AS284" i="6" s="1"/>
  <c r="J285" i="6" a="1"/>
  <c r="J285" i="6" s="1"/>
  <c r="P285" i="6" a="1"/>
  <c r="P285" i="6" s="1"/>
  <c r="W285" i="6" a="1"/>
  <c r="W285" i="6" s="1"/>
  <c r="AC285" i="6" a="1"/>
  <c r="AC285" i="6" s="1"/>
  <c r="AP285" i="6" a="1"/>
  <c r="AP285" i="6" s="1"/>
  <c r="AV285" i="6" a="1"/>
  <c r="AV285" i="6" s="1"/>
  <c r="G286" i="6" a="1"/>
  <c r="G286" i="6" s="1"/>
  <c r="M286" i="6" a="1"/>
  <c r="M286" i="6" s="1"/>
  <c r="Z286" i="6" a="1"/>
  <c r="Z286" i="6" s="1"/>
  <c r="AF286" i="6" a="1"/>
  <c r="AF286" i="6" s="1"/>
  <c r="AN286" i="6" a="1"/>
  <c r="AN286" i="6" s="1"/>
  <c r="AV286" i="6" a="1"/>
  <c r="AV286" i="6" s="1"/>
  <c r="G287" i="6" a="1"/>
  <c r="G287" i="6" s="1"/>
  <c r="M287" i="6" a="1"/>
  <c r="M287" i="6" s="1"/>
  <c r="T287" i="6" a="1"/>
  <c r="T287" i="6" s="1"/>
  <c r="AB287" i="6" a="1"/>
  <c r="AB287" i="6" s="1"/>
  <c r="AP287" i="6" a="1"/>
  <c r="AP287" i="6" s="1"/>
  <c r="AV287" i="6" a="1"/>
  <c r="AV287" i="6" s="1"/>
  <c r="H288" i="6" a="1"/>
  <c r="H288" i="6" s="1"/>
  <c r="P288" i="6" a="1"/>
  <c r="P288" i="6" s="1"/>
  <c r="W288" i="6" a="1"/>
  <c r="W288" i="6" s="1"/>
  <c r="AC288" i="6" a="1"/>
  <c r="AC288" i="6" s="1"/>
  <c r="AJ288" i="6" a="1"/>
  <c r="AJ288" i="6" s="1"/>
  <c r="AR288" i="6" a="1"/>
  <c r="AR288" i="6" s="1"/>
  <c r="J289" i="6" a="1"/>
  <c r="J289" i="6" s="1"/>
  <c r="P289" i="6" a="1"/>
  <c r="P289" i="6" s="1"/>
  <c r="X289" i="6" a="1"/>
  <c r="X289" i="6" s="1"/>
  <c r="AF289" i="6" a="1"/>
  <c r="AF289" i="6" s="1"/>
  <c r="AM289" i="6" a="1"/>
  <c r="AM289" i="6" s="1"/>
  <c r="AS289" i="6" a="1"/>
  <c r="AS289" i="6" s="1"/>
  <c r="AZ289" i="6" a="1"/>
  <c r="AZ289" i="6" s="1"/>
  <c r="L290" i="6" a="1"/>
  <c r="L290" i="6" s="1"/>
  <c r="Z290" i="6" a="1"/>
  <c r="Z290" i="6" s="1"/>
  <c r="AF290" i="6" a="1"/>
  <c r="AF290" i="6" s="1"/>
  <c r="AN290" i="6" a="1"/>
  <c r="AN290" i="6" s="1"/>
  <c r="AV290" i="6" a="1"/>
  <c r="AV290" i="6" s="1"/>
  <c r="G291" i="6" a="1"/>
  <c r="G291" i="6" s="1"/>
  <c r="M291" i="6" a="1"/>
  <c r="M291" i="6" s="1"/>
  <c r="T291" i="6" a="1"/>
  <c r="T291" i="6" s="1"/>
  <c r="AB291" i="6" a="1"/>
  <c r="AB291" i="6" s="1"/>
  <c r="AP291" i="6" a="1"/>
  <c r="AP291" i="6" s="1"/>
  <c r="AV291" i="6" a="1"/>
  <c r="AV291" i="6" s="1"/>
  <c r="H292" i="6" a="1"/>
  <c r="H292" i="6" s="1"/>
  <c r="V292" i="6" a="1"/>
  <c r="V292" i="6" s="1"/>
  <c r="AB292" i="6" a="1"/>
  <c r="AB292" i="6" s="1"/>
  <c r="AI292" i="6" a="1"/>
  <c r="AI292" i="6" s="1"/>
  <c r="AQ292" i="6" a="1"/>
  <c r="AQ292" i="6" s="1"/>
  <c r="AY292" i="6" a="1"/>
  <c r="AY292" i="6" s="1"/>
  <c r="I293" i="6" a="1"/>
  <c r="I293" i="6" s="1"/>
  <c r="W293" i="6" a="1"/>
  <c r="W293" i="6" s="1"/>
  <c r="AE293" i="6" a="1"/>
  <c r="AE293" i="6" s="1"/>
  <c r="AK293" i="6" a="1"/>
  <c r="AK293" i="6" s="1"/>
  <c r="AX293" i="6" a="1"/>
  <c r="AX293" i="6" s="1"/>
  <c r="J294" i="6" a="1"/>
  <c r="J294" i="6" s="1"/>
  <c r="Q294" i="6" a="1"/>
  <c r="Q294" i="6" s="1"/>
  <c r="AD294" i="6" a="1"/>
  <c r="AD294" i="6" s="1"/>
  <c r="AK294" i="6" a="1"/>
  <c r="AK294" i="6" s="1"/>
  <c r="AS294" i="6" a="1"/>
  <c r="AS294" i="6" s="1"/>
  <c r="AY294" i="6" a="1"/>
  <c r="AY294" i="6" s="1"/>
  <c r="J295" i="6" a="1"/>
  <c r="J295" i="6" s="1"/>
  <c r="V295" i="6" a="1"/>
  <c r="V295" i="6" s="1"/>
  <c r="AB295" i="6" a="1"/>
  <c r="AB295" i="6" s="1"/>
  <c r="AG295" i="6" a="1"/>
  <c r="AG295" i="6" s="1"/>
  <c r="AS295" i="6" a="1"/>
  <c r="AS295" i="6" s="1"/>
  <c r="AZ295" i="6" a="1"/>
  <c r="AZ295" i="6" s="1"/>
  <c r="K296" i="6" a="1"/>
  <c r="K296" i="6" s="1"/>
  <c r="P296" i="6" a="1"/>
  <c r="P296" i="6" s="1"/>
  <c r="W296" i="6" a="1"/>
  <c r="W296" i="6" s="1"/>
  <c r="AH296" i="6" a="1"/>
  <c r="AH296" i="6" s="1"/>
  <c r="AO296" i="6" a="1"/>
  <c r="AO296" i="6" s="1"/>
  <c r="AU296" i="6" a="1"/>
  <c r="AU296" i="6" s="1"/>
  <c r="K297" i="6" a="1"/>
  <c r="K297" i="6" s="1"/>
  <c r="W297" i="6" a="1"/>
  <c r="W297" i="6" s="1"/>
  <c r="AH297" i="6" a="1"/>
  <c r="AH297" i="6" s="1"/>
  <c r="AP297" i="6" a="1"/>
  <c r="AP297" i="6" s="1"/>
  <c r="AV297" i="6" a="1"/>
  <c r="AV297" i="6" s="1"/>
  <c r="F298" i="6" a="1"/>
  <c r="F298" i="6" s="1"/>
  <c r="M298" i="6" a="1"/>
  <c r="M298" i="6" s="1"/>
  <c r="T298" i="6" a="1"/>
  <c r="T298" i="6" s="1"/>
  <c r="AG298" i="6" a="1"/>
  <c r="AG298" i="6" s="1"/>
  <c r="AN298" i="6" a="1"/>
  <c r="AN298" i="6" s="1"/>
  <c r="AU298" i="6" a="1"/>
  <c r="AU298" i="6" s="1"/>
  <c r="F299" i="6" a="1"/>
  <c r="F299" i="6" s="1"/>
  <c r="M299" i="6" a="1"/>
  <c r="M299" i="6" s="1"/>
  <c r="Y299" i="6" a="1"/>
  <c r="Y299" i="6" s="1"/>
  <c r="AL299" i="6" a="1"/>
  <c r="AL299" i="6" s="1"/>
  <c r="AX299" i="6" a="1"/>
  <c r="AX299" i="6" s="1"/>
  <c r="H300" i="6" a="1"/>
  <c r="H300" i="6" s="1"/>
  <c r="N300" i="6" a="1"/>
  <c r="N300" i="6" s="1"/>
  <c r="T300" i="6" a="1"/>
  <c r="T300" i="6" s="1"/>
  <c r="AF300" i="6" a="1"/>
  <c r="AF300" i="6" s="1"/>
  <c r="AK300" i="6" a="1"/>
  <c r="AK300" i="6" s="1"/>
  <c r="AR300" i="6" a="1"/>
  <c r="AR300" i="6" s="1"/>
  <c r="AW300" i="6" a="1"/>
  <c r="AW300" i="6" s="1"/>
  <c r="N301" i="6" a="1"/>
  <c r="N301" i="6" s="1"/>
  <c r="AA301" i="6" a="1"/>
  <c r="AA301" i="6" s="1"/>
  <c r="AF301" i="6" a="1"/>
  <c r="AF301" i="6" s="1"/>
  <c r="AL301" i="6" a="1"/>
  <c r="AL301" i="6" s="1"/>
  <c r="AX301" i="6" a="1"/>
  <c r="AX301" i="6" s="1"/>
  <c r="N302" i="6" a="1"/>
  <c r="N302" i="6" s="1"/>
  <c r="T302" i="6" a="1"/>
  <c r="T302" i="6" s="1"/>
  <c r="Z302" i="6" a="1"/>
  <c r="Z302" i="6" s="1"/>
  <c r="AG302" i="6" a="1"/>
  <c r="AG302" i="6" s="1"/>
  <c r="AM302" i="6" a="1"/>
  <c r="AM302" i="6" s="1"/>
  <c r="AS302" i="6" a="1"/>
  <c r="AS302" i="6" s="1"/>
  <c r="AX302" i="6" a="1"/>
  <c r="AX302" i="6" s="1"/>
  <c r="N303" i="6" a="1"/>
  <c r="N303" i="6" s="1"/>
  <c r="T303" i="6" a="1"/>
  <c r="T303" i="6" s="1"/>
  <c r="Z303" i="6" a="1"/>
  <c r="Z303" i="6" s="1"/>
  <c r="AF303" i="6" a="1"/>
  <c r="AF303" i="6" s="1"/>
  <c r="AM303" i="6" a="1"/>
  <c r="AM303" i="6" s="1"/>
  <c r="AR303" i="6" a="1"/>
  <c r="AR303" i="6" s="1"/>
  <c r="AY303" i="6" a="1"/>
  <c r="AY303" i="6" s="1"/>
  <c r="I304" i="6" a="1"/>
  <c r="I304" i="6" s="1"/>
  <c r="O304" i="6" a="1"/>
  <c r="O304" i="6" s="1"/>
  <c r="U304" i="6" a="1"/>
  <c r="U304" i="6" s="1"/>
  <c r="Z304" i="6" a="1"/>
  <c r="Z304" i="6" s="1"/>
  <c r="AG304" i="6" a="1"/>
  <c r="AG304" i="6" s="1"/>
  <c r="AL304" i="6" a="1"/>
  <c r="AL304" i="6" s="1"/>
  <c r="AS304" i="6" a="1"/>
  <c r="AS304" i="6" s="1"/>
  <c r="AX304" i="6" a="1"/>
  <c r="AX304" i="6" s="1"/>
  <c r="I305" i="6" a="1"/>
  <c r="I305" i="6" s="1"/>
  <c r="O305" i="6" a="1"/>
  <c r="O305" i="6" s="1"/>
  <c r="U305" i="6" a="1"/>
  <c r="U305" i="6" s="1"/>
  <c r="AB305" i="6" a="1"/>
  <c r="AB305" i="6" s="1"/>
  <c r="AM305" i="6" a="1"/>
  <c r="AM305" i="6" s="1"/>
  <c r="AR305" i="6" a="1"/>
  <c r="AR305" i="6" s="1"/>
  <c r="AY305" i="6" a="1"/>
  <c r="AY305" i="6" s="1"/>
  <c r="H306" i="6" a="1"/>
  <c r="H306" i="6" s="1"/>
  <c r="O306" i="6" a="1"/>
  <c r="O306" i="6" s="1"/>
  <c r="U306" i="6" a="1"/>
  <c r="U306" i="6" s="1"/>
  <c r="AA306" i="6" a="1"/>
  <c r="AA306" i="6" s="1"/>
  <c r="AZ306" i="6" a="1"/>
  <c r="AZ306" i="6" s="1"/>
  <c r="O307" i="6" a="1"/>
  <c r="O307" i="6" s="1"/>
  <c r="AA307" i="6" a="1"/>
  <c r="AA307" i="6" s="1"/>
  <c r="AG307" i="6" a="1"/>
  <c r="AG307" i="6" s="1"/>
  <c r="AM307" i="6" a="1"/>
  <c r="AM307" i="6" s="1"/>
  <c r="AX307" i="6" a="1"/>
  <c r="AX307" i="6" s="1"/>
  <c r="T308" i="6" a="1"/>
  <c r="T308" i="6" s="1"/>
  <c r="AE308" i="6" a="1"/>
  <c r="AE308" i="6" s="1"/>
  <c r="AQ308" i="6" a="1"/>
  <c r="AQ308" i="6" s="1"/>
  <c r="AW308" i="6" a="1"/>
  <c r="AW308" i="6" s="1"/>
  <c r="G309" i="6" a="1"/>
  <c r="G309" i="6" s="1"/>
  <c r="R309" i="6" a="1"/>
  <c r="R309" i="6" s="1"/>
  <c r="AJ309" i="6" a="1"/>
  <c r="AJ309" i="6" s="1"/>
  <c r="AU309" i="6" a="1"/>
  <c r="AU309" i="6" s="1"/>
  <c r="K310" i="6" a="1"/>
  <c r="K310" i="6" s="1"/>
  <c r="Q310" i="6" a="1"/>
  <c r="Q310" i="6" s="1"/>
  <c r="W310" i="6" a="1"/>
  <c r="W310" i="6" s="1"/>
  <c r="AH310" i="6" a="1"/>
  <c r="AH310" i="6" s="1"/>
  <c r="AZ310" i="6" a="1"/>
  <c r="AZ310" i="6" s="1"/>
  <c r="O311" i="6" a="1"/>
  <c r="O311" i="6" s="1"/>
  <c r="AA311" i="6" a="1"/>
  <c r="AA311" i="6" s="1"/>
  <c r="AG311" i="6" a="1"/>
  <c r="AG311" i="6" s="1"/>
  <c r="AM311" i="6" a="1"/>
  <c r="AM311" i="6" s="1"/>
  <c r="AX311" i="6" a="1"/>
  <c r="AX311" i="6" s="1"/>
  <c r="T312" i="6" a="1"/>
  <c r="T312" i="6" s="1"/>
  <c r="Z312" i="6" a="1"/>
  <c r="Z312" i="6" s="1"/>
  <c r="AG312" i="6" a="1"/>
  <c r="AG312" i="6" s="1"/>
  <c r="AO312" i="6" a="1"/>
  <c r="AO312" i="6" s="1"/>
  <c r="AV312" i="6" a="1"/>
  <c r="AV312" i="6" s="1"/>
  <c r="F313" i="6" a="1"/>
  <c r="F313" i="6" s="1"/>
  <c r="T313" i="6" a="1"/>
  <c r="T313" i="6" s="1"/>
  <c r="AB313" i="6" a="1"/>
  <c r="AB313" i="6" s="1"/>
  <c r="AH313" i="6" a="1"/>
  <c r="AH313" i="6" s="1"/>
  <c r="AU313" i="6" a="1"/>
  <c r="AU313" i="6" s="1"/>
  <c r="T204" i="6" a="1"/>
  <c r="T204" i="6" s="1"/>
  <c r="S215" i="6" a="1"/>
  <c r="S215" i="6" s="1"/>
  <c r="AQ220" i="6" a="1"/>
  <c r="AQ220" i="6" s="1"/>
  <c r="AI223" i="6" a="1"/>
  <c r="AI223" i="6" s="1"/>
  <c r="AS226" i="6" a="1"/>
  <c r="AS226" i="6" s="1"/>
  <c r="H230" i="6" a="1"/>
  <c r="H230" i="6" s="1"/>
  <c r="M233" i="6" a="1"/>
  <c r="M233" i="6" s="1"/>
  <c r="AV235" i="6" a="1"/>
  <c r="AV235" i="6" s="1"/>
  <c r="E244" i="6" a="1"/>
  <c r="E244" i="6" s="1"/>
  <c r="AA248" i="6" a="1"/>
  <c r="AA248" i="6" s="1"/>
  <c r="T250" i="6" a="1"/>
  <c r="T250" i="6" s="1"/>
  <c r="W252" i="6" a="1"/>
  <c r="W252" i="6" s="1"/>
  <c r="AH253" i="6" a="1"/>
  <c r="AH253" i="6" s="1"/>
  <c r="AR254" i="6" a="1"/>
  <c r="AR254" i="6" s="1"/>
  <c r="G256" i="6" a="1"/>
  <c r="G256" i="6" s="1"/>
  <c r="T257" i="6" a="1"/>
  <c r="T257" i="6" s="1"/>
  <c r="AJ258" i="6" a="1"/>
  <c r="AJ258" i="6" s="1"/>
  <c r="AZ259" i="6" a="1"/>
  <c r="AZ259" i="6" s="1"/>
  <c r="T261" i="6" a="1"/>
  <c r="T261" i="6" s="1"/>
  <c r="AJ262" i="6" a="1"/>
  <c r="AJ262" i="6" s="1"/>
  <c r="AZ263" i="6" a="1"/>
  <c r="AZ263" i="6" s="1"/>
  <c r="T265" i="6" a="1"/>
  <c r="T265" i="6" s="1"/>
  <c r="AJ266" i="6" a="1"/>
  <c r="AJ266" i="6" s="1"/>
  <c r="AZ267" i="6" a="1"/>
  <c r="AZ267" i="6" s="1"/>
  <c r="T269" i="6" a="1"/>
  <c r="T269" i="6" s="1"/>
  <c r="AE271" i="6" a="1"/>
  <c r="AE271" i="6" s="1"/>
  <c r="O272" i="6" a="1"/>
  <c r="O272" i="6" s="1"/>
  <c r="AU272" i="6" a="1"/>
  <c r="AU272" i="6" s="1"/>
  <c r="AE273" i="6" a="1"/>
  <c r="AE273" i="6" s="1"/>
  <c r="Q274" i="6" a="1"/>
  <c r="Q274" i="6" s="1"/>
  <c r="AP275" i="6" a="1"/>
  <c r="AP275" i="6" s="1"/>
  <c r="AE276" i="6" a="1"/>
  <c r="AE276" i="6" s="1"/>
  <c r="H278" i="6" a="1"/>
  <c r="H278" i="6" s="1"/>
  <c r="W279" i="6" a="1"/>
  <c r="W279" i="6" s="1"/>
  <c r="AF279" i="6" a="1"/>
  <c r="AF279" i="6" s="1"/>
  <c r="AO279" i="6" a="1"/>
  <c r="AO279" i="6" s="1"/>
  <c r="AX279" i="6" a="1"/>
  <c r="AX279" i="6" s="1"/>
  <c r="G280" i="6" a="1"/>
  <c r="G280" i="6" s="1"/>
  <c r="P280" i="6" a="1"/>
  <c r="P280" i="6" s="1"/>
  <c r="Y280" i="6" a="1"/>
  <c r="Y280" i="6" s="1"/>
  <c r="AH280" i="6" a="1"/>
  <c r="AH280" i="6" s="1"/>
  <c r="AM280" i="6" a="1"/>
  <c r="AM280" i="6" s="1"/>
  <c r="AR280" i="6" a="1"/>
  <c r="AR280" i="6" s="1"/>
  <c r="G281" i="6" a="1"/>
  <c r="G281" i="6" s="1"/>
  <c r="L281" i="6" a="1"/>
  <c r="L281" i="6" s="1"/>
  <c r="W281" i="6" a="1"/>
  <c r="W281" i="6" s="1"/>
  <c r="AB281" i="6" a="1"/>
  <c r="AB281" i="6" s="1"/>
  <c r="AM281" i="6" a="1"/>
  <c r="AM281" i="6" s="1"/>
  <c r="AR281" i="6" a="1"/>
  <c r="AR281" i="6" s="1"/>
  <c r="G282" i="6" a="1"/>
  <c r="G282" i="6" s="1"/>
  <c r="L282" i="6" a="1"/>
  <c r="L282" i="6" s="1"/>
  <c r="W282" i="6" a="1"/>
  <c r="W282" i="6" s="1"/>
  <c r="AB282" i="6" a="1"/>
  <c r="AB282" i="6" s="1"/>
  <c r="AM282" i="6" a="1"/>
  <c r="AM282" i="6" s="1"/>
  <c r="AR282" i="6" a="1"/>
  <c r="AR282" i="6" s="1"/>
  <c r="G283" i="6" a="1"/>
  <c r="G283" i="6" s="1"/>
  <c r="L283" i="6" a="1"/>
  <c r="L283" i="6" s="1"/>
  <c r="W283" i="6" a="1"/>
  <c r="W283" i="6" s="1"/>
  <c r="AB283" i="6" a="1"/>
  <c r="AB283" i="6" s="1"/>
  <c r="AM283" i="6" a="1"/>
  <c r="AM283" i="6" s="1"/>
  <c r="AR283" i="6" a="1"/>
  <c r="AR283" i="6" s="1"/>
  <c r="N284" i="6" a="1"/>
  <c r="N284" i="6" s="1"/>
  <c r="T284" i="6" a="1"/>
  <c r="T284" i="6" s="1"/>
  <c r="AA284" i="6" a="1"/>
  <c r="AA284" i="6" s="1"/>
  <c r="AG284" i="6" a="1"/>
  <c r="AG284" i="6" s="1"/>
  <c r="AT284" i="6" a="1"/>
  <c r="AT284" i="6" s="1"/>
  <c r="AZ284" i="6" a="1"/>
  <c r="AZ284" i="6" s="1"/>
  <c r="K285" i="6" a="1"/>
  <c r="K285" i="6" s="1"/>
  <c r="Q285" i="6" a="1"/>
  <c r="Q285" i="6" s="1"/>
  <c r="AD285" i="6" a="1"/>
  <c r="AD285" i="6" s="1"/>
  <c r="AJ285" i="6" a="1"/>
  <c r="AJ285" i="6" s="1"/>
  <c r="AQ285" i="6" a="1"/>
  <c r="AQ285" i="6" s="1"/>
  <c r="AW285" i="6" a="1"/>
  <c r="AW285" i="6" s="1"/>
  <c r="N286" i="6" a="1"/>
  <c r="N286" i="6" s="1"/>
  <c r="T286" i="6" a="1"/>
  <c r="T286" i="6" s="1"/>
  <c r="AA286" i="6" a="1"/>
  <c r="AA286" i="6" s="1"/>
  <c r="AG286" i="6" a="1"/>
  <c r="AG286" i="6" s="1"/>
  <c r="AO286" i="6" a="1"/>
  <c r="AO286" i="6" s="1"/>
  <c r="AW286" i="6" a="1"/>
  <c r="AW286" i="6" s="1"/>
  <c r="N287" i="6" a="1"/>
  <c r="N287" i="6" s="1"/>
  <c r="U287" i="6" a="1"/>
  <c r="U287" i="6" s="1"/>
  <c r="AC287" i="6" a="1"/>
  <c r="AC287" i="6" s="1"/>
  <c r="AJ287" i="6" a="1"/>
  <c r="AJ287" i="6" s="1"/>
  <c r="AQ287" i="6" a="1"/>
  <c r="AQ287" i="6" s="1"/>
  <c r="AW287" i="6" a="1"/>
  <c r="AW287" i="6" s="1"/>
  <c r="I288" i="6" a="1"/>
  <c r="I288" i="6" s="1"/>
  <c r="Q288" i="6" a="1"/>
  <c r="Q288" i="6" s="1"/>
  <c r="AD288" i="6" a="1"/>
  <c r="AD288" i="6" s="1"/>
  <c r="AK288" i="6" a="1"/>
  <c r="AK288" i="6" s="1"/>
  <c r="AS288" i="6" a="1"/>
  <c r="AS288" i="6" s="1"/>
  <c r="AZ288" i="6" a="1"/>
  <c r="AZ288" i="6" s="1"/>
  <c r="K289" i="6" a="1"/>
  <c r="K289" i="6" s="1"/>
  <c r="Q289" i="6" a="1"/>
  <c r="Q289" i="6" s="1"/>
  <c r="Y289" i="6" a="1"/>
  <c r="Y289" i="6" s="1"/>
  <c r="AG289" i="6" a="1"/>
  <c r="AG289" i="6" s="1"/>
  <c r="AT289" i="6" a="1"/>
  <c r="AT289" i="6" s="1"/>
  <c r="E290" i="6" a="1"/>
  <c r="E290" i="6" s="1"/>
  <c r="M290" i="6" a="1"/>
  <c r="M290" i="6" s="1"/>
  <c r="T290" i="6" a="1"/>
  <c r="T290" i="6" s="1"/>
  <c r="AA290" i="6" a="1"/>
  <c r="AA290" i="6" s="1"/>
  <c r="AG290" i="6" a="1"/>
  <c r="AG290" i="6" s="1"/>
  <c r="AO290" i="6" a="1"/>
  <c r="AO290" i="6" s="1"/>
  <c r="AW290" i="6" a="1"/>
  <c r="AW290" i="6" s="1"/>
  <c r="N291" i="6" a="1"/>
  <c r="N291" i="6" s="1"/>
  <c r="U291" i="6" a="1"/>
  <c r="U291" i="6" s="1"/>
  <c r="AC291" i="6" a="1"/>
  <c r="AC291" i="6" s="1"/>
  <c r="AJ291" i="6" a="1"/>
  <c r="AJ291" i="6" s="1"/>
  <c r="AQ291" i="6" a="1"/>
  <c r="AQ291" i="6" s="1"/>
  <c r="AW291" i="6" a="1"/>
  <c r="AW291" i="6" s="1"/>
  <c r="I292" i="6" a="1"/>
  <c r="I292" i="6" s="1"/>
  <c r="P292" i="6" a="1"/>
  <c r="P292" i="6" s="1"/>
  <c r="W292" i="6" a="1"/>
  <c r="W292" i="6" s="1"/>
  <c r="AC292" i="6" a="1"/>
  <c r="AC292" i="6" s="1"/>
  <c r="AJ292" i="6" a="1"/>
  <c r="AJ292" i="6" s="1"/>
  <c r="AR292" i="6" a="1"/>
  <c r="AR292" i="6" s="1"/>
  <c r="J293" i="6" a="1"/>
  <c r="J293" i="6" s="1"/>
  <c r="P293" i="6" a="1"/>
  <c r="P293" i="6" s="1"/>
  <c r="X293" i="6" a="1"/>
  <c r="X293" i="6" s="1"/>
  <c r="AL293" i="6" a="1"/>
  <c r="AL293" i="6" s="1"/>
  <c r="AR293" i="6" a="1"/>
  <c r="AR293" i="6" s="1"/>
  <c r="AY293" i="6" a="1"/>
  <c r="AY293" i="6" s="1"/>
  <c r="K294" i="6" a="1"/>
  <c r="K294" i="6" s="1"/>
  <c r="R294" i="6" a="1"/>
  <c r="R294" i="6" s="1"/>
  <c r="X294" i="6" a="1"/>
  <c r="X294" i="6" s="1"/>
  <c r="AE294" i="6" a="1"/>
  <c r="AE294" i="6" s="1"/>
  <c r="AL294" i="6" a="1"/>
  <c r="AL294" i="6" s="1"/>
  <c r="AT294" i="6" a="1"/>
  <c r="AT294" i="6" s="1"/>
  <c r="AZ294" i="6" a="1"/>
  <c r="AZ294" i="6" s="1"/>
  <c r="K295" i="6" a="1"/>
  <c r="K295" i="6" s="1"/>
  <c r="P295" i="6" a="1"/>
  <c r="P295" i="6" s="1"/>
  <c r="W295" i="6" a="1"/>
  <c r="W295" i="6" s="1"/>
  <c r="AH295" i="6" a="1"/>
  <c r="AH295" i="6" s="1"/>
  <c r="AN295" i="6" a="1"/>
  <c r="AN295" i="6" s="1"/>
  <c r="AT295" i="6" a="1"/>
  <c r="AT295" i="6" s="1"/>
  <c r="E296" i="6" a="1"/>
  <c r="E296" i="6" s="1"/>
  <c r="AC296" i="6" a="1"/>
  <c r="AC296" i="6" s="1"/>
  <c r="AI296" i="6" a="1"/>
  <c r="AI296" i="6" s="1"/>
  <c r="AP296" i="6" a="1"/>
  <c r="AP296" i="6" s="1"/>
  <c r="E297" i="6" a="1"/>
  <c r="E297" i="6" s="1"/>
  <c r="Q297" i="6" a="1"/>
  <c r="Q297" i="6" s="1"/>
  <c r="AC297" i="6" a="1"/>
  <c r="AC297" i="6" s="1"/>
  <c r="AI297" i="6" a="1"/>
  <c r="AI297" i="6" s="1"/>
  <c r="AQ297" i="6" a="1"/>
  <c r="AQ297" i="6" s="1"/>
  <c r="G298" i="6" a="1"/>
  <c r="G298" i="6" s="1"/>
  <c r="N298" i="6" a="1"/>
  <c r="N298" i="6" s="1"/>
  <c r="U298" i="6" a="1"/>
  <c r="U298" i="6" s="1"/>
  <c r="AB298" i="6" a="1"/>
  <c r="AB298" i="6" s="1"/>
  <c r="AH298" i="6" a="1"/>
  <c r="AH298" i="6" s="1"/>
  <c r="AO298" i="6" a="1"/>
  <c r="AO298" i="6" s="1"/>
  <c r="AV298" i="6" a="1"/>
  <c r="AV298" i="6" s="1"/>
  <c r="G299" i="6" a="1"/>
  <c r="G299" i="6" s="1"/>
  <c r="N299" i="6" a="1"/>
  <c r="N299" i="6" s="1"/>
  <c r="T299" i="6" a="1"/>
  <c r="T299" i="6" s="1"/>
  <c r="Z299" i="6" a="1"/>
  <c r="Z299" i="6" s="1"/>
  <c r="AF299" i="6" a="1"/>
  <c r="AF299" i="6" s="1"/>
  <c r="AM299" i="6" a="1"/>
  <c r="AM299" i="6" s="1"/>
  <c r="AR299" i="6" a="1"/>
  <c r="AR299" i="6" s="1"/>
  <c r="AY299" i="6" a="1"/>
  <c r="AY299" i="6" s="1"/>
  <c r="I300" i="6" a="1"/>
  <c r="I300" i="6" s="1"/>
  <c r="O300" i="6" a="1"/>
  <c r="O300" i="6" s="1"/>
  <c r="U300" i="6" a="1"/>
  <c r="U300" i="6" s="1"/>
  <c r="Z300" i="6" a="1"/>
  <c r="Z300" i="6" s="1"/>
  <c r="AG300" i="6" a="1"/>
  <c r="AG300" i="6" s="1"/>
  <c r="AL300" i="6" a="1"/>
  <c r="AL300" i="6" s="1"/>
  <c r="AS300" i="6" a="1"/>
  <c r="AS300" i="6" s="1"/>
  <c r="AX300" i="6" a="1"/>
  <c r="AX300" i="6" s="1"/>
  <c r="I301" i="6" a="1"/>
  <c r="I301" i="6" s="1"/>
  <c r="O301" i="6" a="1"/>
  <c r="O301" i="6" s="1"/>
  <c r="U301" i="6" a="1"/>
  <c r="U301" i="6" s="1"/>
  <c r="AB301" i="6" a="1"/>
  <c r="AB301" i="6" s="1"/>
  <c r="AM301" i="6" a="1"/>
  <c r="AM301" i="6" s="1"/>
  <c r="AR301" i="6" a="1"/>
  <c r="AR301" i="6" s="1"/>
  <c r="AY301" i="6" a="1"/>
  <c r="AY301" i="6" s="1"/>
  <c r="H302" i="6" a="1"/>
  <c r="H302" i="6" s="1"/>
  <c r="O302" i="6" a="1"/>
  <c r="O302" i="6" s="1"/>
  <c r="U302" i="6" a="1"/>
  <c r="U302" i="6" s="1"/>
  <c r="AA302" i="6" a="1"/>
  <c r="AA302" i="6" s="1"/>
  <c r="AY302" i="6" a="1"/>
  <c r="AY302" i="6" s="1"/>
  <c r="I303" i="6" a="1"/>
  <c r="I303" i="6" s="1"/>
  <c r="O303" i="6" a="1"/>
  <c r="O303" i="6" s="1"/>
  <c r="AA303" i="6" a="1"/>
  <c r="AA303" i="6" s="1"/>
  <c r="AN303" i="6" a="1"/>
  <c r="AN303" i="6" s="1"/>
  <c r="AS303" i="6" a="1"/>
  <c r="AS303" i="6" s="1"/>
  <c r="AZ303" i="6" a="1"/>
  <c r="AZ303" i="6" s="1"/>
  <c r="J304" i="6" a="1"/>
  <c r="J304" i="6" s="1"/>
  <c r="AA304" i="6" a="1"/>
  <c r="AA304" i="6" s="1"/>
  <c r="AM304" i="6" a="1"/>
  <c r="AM304" i="6" s="1"/>
  <c r="AY304" i="6" a="1"/>
  <c r="AY304" i="6" s="1"/>
  <c r="P305" i="6" a="1"/>
  <c r="P305" i="6" s="1"/>
  <c r="V305" i="6" a="1"/>
  <c r="V305" i="6" s="1"/>
  <c r="AG305" i="6" a="1"/>
  <c r="AG305" i="6" s="1"/>
  <c r="AN305" i="6" a="1"/>
  <c r="AN305" i="6" s="1"/>
  <c r="AS305" i="6" a="1"/>
  <c r="AS305" i="6" s="1"/>
  <c r="I306" i="6" a="1"/>
  <c r="I306" i="6" s="1"/>
  <c r="V306" i="6" a="1"/>
  <c r="V306" i="6" s="1"/>
  <c r="AH306" i="6" a="1"/>
  <c r="AH306" i="6" s="1"/>
  <c r="AN306" i="6" a="1"/>
  <c r="AN306" i="6" s="1"/>
  <c r="AT306" i="6" a="1"/>
  <c r="AT306" i="6" s="1"/>
  <c r="E307" i="6" a="1"/>
  <c r="E307" i="6" s="1"/>
  <c r="J307" i="6" a="1"/>
  <c r="J307" i="6" s="1"/>
  <c r="P307" i="6" a="1"/>
  <c r="P307" i="6" s="1"/>
  <c r="V307" i="6" a="1"/>
  <c r="V307" i="6" s="1"/>
  <c r="AB307" i="6" a="1"/>
  <c r="AB307" i="6" s="1"/>
  <c r="AN307" i="6" a="1"/>
  <c r="AN307" i="6" s="1"/>
  <c r="AS307" i="6" a="1"/>
  <c r="AS307" i="6" s="1"/>
  <c r="AY307" i="6" a="1"/>
  <c r="AY307" i="6" s="1"/>
  <c r="I308" i="6" a="1"/>
  <c r="I308" i="6" s="1"/>
  <c r="N308" i="6" a="1"/>
  <c r="N308" i="6" s="1"/>
  <c r="U308" i="6" a="1"/>
  <c r="U308" i="6" s="1"/>
  <c r="Z308" i="6" a="1"/>
  <c r="Z308" i="6" s="1"/>
  <c r="AF308" i="6" a="1"/>
  <c r="AF308" i="6" s="1"/>
  <c r="AL308" i="6" a="1"/>
  <c r="AL308" i="6" s="1"/>
  <c r="AR308" i="6" a="1"/>
  <c r="AR308" i="6" s="1"/>
  <c r="H309" i="6" a="1"/>
  <c r="H309" i="6" s="1"/>
  <c r="M309" i="6" a="1"/>
  <c r="M309" i="6" s="1"/>
  <c r="S309" i="6" a="1"/>
  <c r="S309" i="6" s="1"/>
  <c r="Y309" i="6" a="1"/>
  <c r="Y309" i="6" s="1"/>
  <c r="AD309" i="6" a="1"/>
  <c r="AD309" i="6" s="1"/>
  <c r="AK309" i="6" a="1"/>
  <c r="AK309" i="6" s="1"/>
  <c r="AP309" i="6" a="1"/>
  <c r="AP309" i="6" s="1"/>
  <c r="AV309" i="6" a="1"/>
  <c r="AV309" i="6" s="1"/>
  <c r="F310" i="6" a="1"/>
  <c r="F310" i="6" s="1"/>
  <c r="L310" i="6" a="1"/>
  <c r="L310" i="6" s="1"/>
  <c r="X310" i="6" a="1"/>
  <c r="X310" i="6" s="1"/>
  <c r="AC310" i="6" a="1"/>
  <c r="AC310" i="6" s="1"/>
  <c r="AI310" i="6" a="1"/>
  <c r="AI310" i="6" s="1"/>
  <c r="AO310" i="6" a="1"/>
  <c r="AO310" i="6" s="1"/>
  <c r="AT310" i="6" a="1"/>
  <c r="AT310" i="6" s="1"/>
  <c r="E311" i="6" a="1"/>
  <c r="E311" i="6" s="1"/>
  <c r="J311" i="6" a="1"/>
  <c r="J311" i="6" s="1"/>
  <c r="P311" i="6" a="1"/>
  <c r="P311" i="6" s="1"/>
  <c r="V311" i="6" a="1"/>
  <c r="V311" i="6" s="1"/>
  <c r="AB311" i="6" a="1"/>
  <c r="AB311" i="6" s="1"/>
  <c r="AN311" i="6" a="1"/>
  <c r="AN311" i="6" s="1"/>
  <c r="AS311" i="6" a="1"/>
  <c r="AS311" i="6" s="1"/>
  <c r="AY311" i="6" a="1"/>
  <c r="AY311" i="6" s="1"/>
  <c r="I312" i="6" a="1"/>
  <c r="I312" i="6" s="1"/>
  <c r="N312" i="6" a="1"/>
  <c r="N312" i="6" s="1"/>
  <c r="U312" i="6" a="1"/>
  <c r="U312" i="6" s="1"/>
  <c r="AA312" i="6" a="1"/>
  <c r="AA312" i="6" s="1"/>
  <c r="AH312" i="6" a="1"/>
  <c r="AH312" i="6" s="1"/>
  <c r="AP312" i="6" a="1"/>
  <c r="AP312" i="6" s="1"/>
  <c r="G313" i="6" a="1"/>
  <c r="G313" i="6" s="1"/>
  <c r="M313" i="6" a="1"/>
  <c r="M313" i="6" s="1"/>
  <c r="U313" i="6" a="1"/>
  <c r="U313" i="6" s="1"/>
  <c r="AI313" i="6" a="1"/>
  <c r="AI313" i="6" s="1"/>
  <c r="AO313" i="6" a="1"/>
  <c r="AO313" i="6" s="1"/>
  <c r="AV313" i="6" a="1"/>
  <c r="AV313" i="6" s="1"/>
  <c r="H314" i="6" a="1"/>
  <c r="H314" i="6" s="1"/>
  <c r="O314" i="6" a="1"/>
  <c r="O314" i="6" s="1"/>
  <c r="U314" i="6" a="1"/>
  <c r="U314" i="6" s="1"/>
  <c r="AB314" i="6" a="1"/>
  <c r="AB314" i="6" s="1"/>
  <c r="AI314" i="6" a="1"/>
  <c r="AI314" i="6" s="1"/>
  <c r="AQ314" i="6" a="1"/>
  <c r="AQ314" i="6" s="1"/>
  <c r="AW314" i="6" a="1"/>
  <c r="AW314" i="6" s="1"/>
  <c r="H315" i="6" a="1"/>
  <c r="H315" i="6" s="1"/>
  <c r="N315" i="6" a="1"/>
  <c r="N315" i="6" s="1"/>
  <c r="V315" i="6" a="1"/>
  <c r="V315" i="6" s="1"/>
  <c r="AC315" i="6" a="1"/>
  <c r="AC315" i="6" s="1"/>
  <c r="AJ315" i="6" a="1"/>
  <c r="AJ315" i="6" s="1"/>
  <c r="AP315" i="6" a="1"/>
  <c r="AP315" i="6" s="1"/>
  <c r="AW315" i="6" a="1"/>
  <c r="AW315" i="6" s="1"/>
  <c r="I316" i="6" a="1"/>
  <c r="I316" i="6" s="1"/>
  <c r="P316" i="6" a="1"/>
  <c r="P316" i="6" s="1"/>
  <c r="V316" i="6" a="1"/>
  <c r="V316" i="6" s="1"/>
  <c r="AJ316" i="6" a="1"/>
  <c r="AJ316" i="6" s="1"/>
  <c r="AR316" i="6" a="1"/>
  <c r="AR316" i="6" s="1"/>
  <c r="AX316" i="6" a="1"/>
  <c r="AX316" i="6" s="1"/>
  <c r="O317" i="6" a="1"/>
  <c r="O317" i="6" s="1"/>
  <c r="W317" i="6" a="1"/>
  <c r="W317" i="6" s="1"/>
  <c r="AD317" i="6" a="1"/>
  <c r="AD317" i="6" s="1"/>
  <c r="AQ317" i="6" a="1"/>
  <c r="AQ317" i="6" s="1"/>
  <c r="AX317" i="6" a="1"/>
  <c r="AX317" i="6" s="1"/>
  <c r="J318" i="6" a="1"/>
  <c r="J318" i="6" s="1"/>
  <c r="N167" i="6" a="1"/>
  <c r="N167" i="6" s="1"/>
  <c r="AA233" i="6" a="1"/>
  <c r="AA233" i="6" s="1"/>
  <c r="AC251" i="6" a="1"/>
  <c r="AC251" i="6" s="1"/>
  <c r="AB261" i="6" a="1"/>
  <c r="AB261" i="6" s="1"/>
  <c r="AI271" i="6" a="1"/>
  <c r="AI271" i="6" s="1"/>
  <c r="X277" i="6" a="1"/>
  <c r="X277" i="6" s="1"/>
  <c r="AT279" i="6" a="1"/>
  <c r="AT279" i="6" s="1"/>
  <c r="AI280" i="6" a="1"/>
  <c r="AI280" i="6" s="1"/>
  <c r="AC281" i="6" a="1"/>
  <c r="AC281" i="6" s="1"/>
  <c r="R283" i="6" a="1"/>
  <c r="R283" i="6" s="1"/>
  <c r="O284" i="6" a="1"/>
  <c r="O284" i="6" s="1"/>
  <c r="R285" i="6" a="1"/>
  <c r="R285" i="6" s="1"/>
  <c r="U286" i="6" a="1"/>
  <c r="U286" i="6" s="1"/>
  <c r="AD287" i="6" a="1"/>
  <c r="AD287" i="6" s="1"/>
  <c r="AL288" i="6" a="1"/>
  <c r="AL288" i="6" s="1"/>
  <c r="AU289" i="6" a="1"/>
  <c r="AU289" i="6" s="1"/>
  <c r="H291" i="6" a="1"/>
  <c r="H291" i="6" s="1"/>
  <c r="Q292" i="6" a="1"/>
  <c r="Q292" i="6" s="1"/>
  <c r="Y293" i="6" a="1"/>
  <c r="Y293" i="6" s="1"/>
  <c r="O294" i="6" a="1"/>
  <c r="O294" i="6" s="1"/>
  <c r="AP294" i="6" a="1"/>
  <c r="AP294" i="6" s="1"/>
  <c r="S295" i="6" a="1"/>
  <c r="S295" i="6" s="1"/>
  <c r="T296" i="6" a="1"/>
  <c r="T296" i="6" s="1"/>
  <c r="AT297" i="6" a="1"/>
  <c r="AT297" i="6" s="1"/>
  <c r="Y298" i="6" a="1"/>
  <c r="Y298" i="6" s="1"/>
  <c r="AY298" i="6" a="1"/>
  <c r="AY298" i="6" s="1"/>
  <c r="F300" i="6" a="1"/>
  <c r="F300" i="6" s="1"/>
  <c r="AC300" i="6" a="1"/>
  <c r="AC300" i="6" s="1"/>
  <c r="F301" i="6" a="1"/>
  <c r="F301" i="6" s="1"/>
  <c r="AD301" i="6" a="1"/>
  <c r="AD301" i="6" s="1"/>
  <c r="E302" i="6" a="1"/>
  <c r="E302" i="6" s="1"/>
  <c r="AD302" i="6" a="1"/>
  <c r="AD302" i="6" s="1"/>
  <c r="F303" i="6" a="1"/>
  <c r="F303" i="6" s="1"/>
  <c r="AD303" i="6" a="1"/>
  <c r="AD303" i="6" s="1"/>
  <c r="G304" i="6" a="1"/>
  <c r="G304" i="6" s="1"/>
  <c r="AD304" i="6" a="1"/>
  <c r="AD304" i="6" s="1"/>
  <c r="G305" i="6" a="1"/>
  <c r="G305" i="6" s="1"/>
  <c r="AE305" i="6" a="1"/>
  <c r="AE305" i="6" s="1"/>
  <c r="F306" i="6" a="1"/>
  <c r="F306" i="6" s="1"/>
  <c r="AE306" i="6" a="1"/>
  <c r="AE306" i="6" s="1"/>
  <c r="H307" i="6" a="1"/>
  <c r="H307" i="6" s="1"/>
  <c r="AD307" i="6" a="1"/>
  <c r="AD307" i="6" s="1"/>
  <c r="F308" i="6" a="1"/>
  <c r="F308" i="6" s="1"/>
  <c r="AC308" i="6" a="1"/>
  <c r="AC308" i="6" s="1"/>
  <c r="E309" i="6" a="1"/>
  <c r="E309" i="6" s="1"/>
  <c r="AB309" i="6" a="1"/>
  <c r="AB309" i="6" s="1"/>
  <c r="AY309" i="6" a="1"/>
  <c r="AY309" i="6" s="1"/>
  <c r="S310" i="6" a="1"/>
  <c r="S310" i="6" s="1"/>
  <c r="AJ310" i="6" a="1"/>
  <c r="AJ310" i="6" s="1"/>
  <c r="AH311" i="6" a="1"/>
  <c r="AH311" i="6" s="1"/>
  <c r="AV311" i="6" a="1"/>
  <c r="AV311" i="6" s="1"/>
  <c r="P312" i="6" a="1"/>
  <c r="P312" i="6" s="1"/>
  <c r="AI312" i="6" a="1"/>
  <c r="AI312" i="6" s="1"/>
  <c r="AZ312" i="6" a="1"/>
  <c r="AZ312" i="6" s="1"/>
  <c r="W313" i="6" a="1"/>
  <c r="W313" i="6" s="1"/>
  <c r="AP313" i="6" a="1"/>
  <c r="AP313" i="6" s="1"/>
  <c r="J314" i="6" a="1"/>
  <c r="J314" i="6" s="1"/>
  <c r="W314" i="6" a="1"/>
  <c r="W314" i="6" s="1"/>
  <c r="AK314" i="6" a="1"/>
  <c r="AK314" i="6" s="1"/>
  <c r="AY314" i="6" a="1"/>
  <c r="AY314" i="6" s="1"/>
  <c r="P315" i="6" a="1"/>
  <c r="P315" i="6" s="1"/>
  <c r="AE315" i="6" a="1"/>
  <c r="AE315" i="6" s="1"/>
  <c r="AR315" i="6" a="1"/>
  <c r="AR315" i="6" s="1"/>
  <c r="K316" i="6" a="1"/>
  <c r="K316" i="6" s="1"/>
  <c r="X316" i="6" a="1"/>
  <c r="X316" i="6" s="1"/>
  <c r="AL316" i="6" a="1"/>
  <c r="AL316" i="6" s="1"/>
  <c r="AZ316" i="6" a="1"/>
  <c r="AZ316" i="6" s="1"/>
  <c r="Q317" i="6" a="1"/>
  <c r="Q317" i="6" s="1"/>
  <c r="AF317" i="6" a="1"/>
  <c r="AF317" i="6" s="1"/>
  <c r="L318" i="6" a="1"/>
  <c r="L318" i="6" s="1"/>
  <c r="S318" i="6" a="1"/>
  <c r="S318" i="6" s="1"/>
  <c r="Y318" i="6" a="1"/>
  <c r="Y318" i="6" s="1"/>
  <c r="AF318" i="6" a="1"/>
  <c r="AF318" i="6" s="1"/>
  <c r="AN318" i="6" a="1"/>
  <c r="AN318" i="6" s="1"/>
  <c r="AU318" i="6" a="1"/>
  <c r="AU318" i="6" s="1"/>
  <c r="E319" i="6" a="1"/>
  <c r="E319" i="6" s="1"/>
  <c r="L319" i="6" a="1"/>
  <c r="L319" i="6" s="1"/>
  <c r="S319" i="6" a="1"/>
  <c r="S319" i="6" s="1"/>
  <c r="AA319" i="6" a="1"/>
  <c r="AA319" i="6" s="1"/>
  <c r="AG319" i="6" a="1"/>
  <c r="AG319" i="6" s="1"/>
  <c r="AN319" i="6" a="1"/>
  <c r="AN319" i="6" s="1"/>
  <c r="AT319" i="6" a="1"/>
  <c r="AT319" i="6" s="1"/>
  <c r="F320" i="6" a="1"/>
  <c r="F320" i="6" s="1"/>
  <c r="M320" i="6" a="1"/>
  <c r="M320" i="6" s="1"/>
  <c r="T320" i="6" a="1"/>
  <c r="T320" i="6" s="1"/>
  <c r="Z320" i="6" a="1"/>
  <c r="Z320" i="6" s="1"/>
  <c r="AG320" i="6" a="1"/>
  <c r="AG320" i="6" s="1"/>
  <c r="AO320" i="6" a="1"/>
  <c r="AO320" i="6" s="1"/>
  <c r="AV320" i="6" a="1"/>
  <c r="AV320" i="6" s="1"/>
  <c r="F321" i="6" a="1"/>
  <c r="F321" i="6" s="1"/>
  <c r="T321" i="6" a="1"/>
  <c r="T321" i="6" s="1"/>
  <c r="AB321" i="6" a="1"/>
  <c r="AB321" i="6" s="1"/>
  <c r="AH321" i="6" a="1"/>
  <c r="AH321" i="6" s="1"/>
  <c r="AU321" i="6" a="1"/>
  <c r="AU321" i="6" s="1"/>
  <c r="G322" i="6" a="1"/>
  <c r="G322" i="6" s="1"/>
  <c r="N322" i="6" a="1"/>
  <c r="N322" i="6" s="1"/>
  <c r="AA322" i="6" a="1"/>
  <c r="AA322" i="6" s="1"/>
  <c r="AH322" i="6" a="1"/>
  <c r="AH322" i="6" s="1"/>
  <c r="AP322" i="6" a="1"/>
  <c r="AP322" i="6" s="1"/>
  <c r="G323" i="6" a="1"/>
  <c r="G323" i="6" s="1"/>
  <c r="M323" i="6" a="1"/>
  <c r="M323" i="6" s="1"/>
  <c r="U323" i="6" a="1"/>
  <c r="U323" i="6" s="1"/>
  <c r="AI323" i="6" a="1"/>
  <c r="AI323" i="6" s="1"/>
  <c r="AO323" i="6" a="1"/>
  <c r="AO323" i="6" s="1"/>
  <c r="AV323" i="6" a="1"/>
  <c r="AV323" i="6" s="1"/>
  <c r="H324" i="6" a="1"/>
  <c r="H324" i="6" s="1"/>
  <c r="O324" i="6" a="1"/>
  <c r="O324" i="6" s="1"/>
  <c r="U324" i="6" a="1"/>
  <c r="U324" i="6" s="1"/>
  <c r="AB324" i="6" a="1"/>
  <c r="AB324" i="6" s="1"/>
  <c r="AI324" i="6" a="1"/>
  <c r="AI324" i="6" s="1"/>
  <c r="AQ324" i="6" a="1"/>
  <c r="AQ324" i="6" s="1"/>
  <c r="AW324" i="6" a="1"/>
  <c r="AW324" i="6" s="1"/>
  <c r="H325" i="6" a="1"/>
  <c r="H325" i="6" s="1"/>
  <c r="N325" i="6" a="1"/>
  <c r="N325" i="6" s="1"/>
  <c r="V325" i="6" a="1"/>
  <c r="V325" i="6" s="1"/>
  <c r="AC325" i="6" a="1"/>
  <c r="AC325" i="6" s="1"/>
  <c r="AJ325" i="6" a="1"/>
  <c r="AJ325" i="6" s="1"/>
  <c r="AP325" i="6" a="1"/>
  <c r="AP325" i="6" s="1"/>
  <c r="AW325" i="6" a="1"/>
  <c r="AW325" i="6" s="1"/>
  <c r="I326" i="6" a="1"/>
  <c r="I326" i="6" s="1"/>
  <c r="P326" i="6" a="1"/>
  <c r="P326" i="6" s="1"/>
  <c r="V326" i="6" a="1"/>
  <c r="V326" i="6" s="1"/>
  <c r="AJ326" i="6" a="1"/>
  <c r="AJ326" i="6" s="1"/>
  <c r="AR326" i="6" a="1"/>
  <c r="AR326" i="6" s="1"/>
  <c r="AX326" i="6" a="1"/>
  <c r="AX326" i="6" s="1"/>
  <c r="O327" i="6" a="1"/>
  <c r="O327" i="6" s="1"/>
  <c r="W327" i="6" a="1"/>
  <c r="W327" i="6" s="1"/>
  <c r="AD327" i="6" a="1"/>
  <c r="AD327" i="6" s="1"/>
  <c r="AQ327" i="6" a="1"/>
  <c r="AQ327" i="6" s="1"/>
  <c r="AX327" i="6" a="1"/>
  <c r="AX327" i="6" s="1"/>
  <c r="J328" i="6" a="1"/>
  <c r="J328" i="6" s="1"/>
  <c r="W328" i="6" a="1"/>
  <c r="W328" i="6" s="1"/>
  <c r="AD328" i="6" a="1"/>
  <c r="AD328" i="6" s="1"/>
  <c r="AL328" i="6" a="1"/>
  <c r="AL328" i="6" s="1"/>
  <c r="AS328" i="6" a="1"/>
  <c r="AS328" i="6" s="1"/>
  <c r="AZ328" i="6" a="1"/>
  <c r="AZ328" i="6" s="1"/>
  <c r="K329" i="6" a="1"/>
  <c r="K329" i="6" s="1"/>
  <c r="R329" i="6" a="1"/>
  <c r="R329" i="6" s="1"/>
  <c r="Z329" i="6" a="1"/>
  <c r="Z329" i="6" s="1"/>
  <c r="AN329" i="6" a="1"/>
  <c r="AN329" i="6" s="1"/>
  <c r="AU329" i="6" a="1"/>
  <c r="AU329" i="6" s="1"/>
  <c r="G330" i="6" a="1"/>
  <c r="G330" i="6" s="1"/>
  <c r="N330" i="6" a="1"/>
  <c r="N330" i="6" s="1"/>
  <c r="U330" i="6" a="1"/>
  <c r="U330" i="6" s="1"/>
  <c r="AJ330" i="6" a="1"/>
  <c r="AJ330" i="6" s="1"/>
  <c r="AR330" i="6" a="1"/>
  <c r="AR330" i="6" s="1"/>
  <c r="AX330" i="6" a="1"/>
  <c r="AX330" i="6" s="1"/>
  <c r="J331" i="6" a="1"/>
  <c r="J331" i="6" s="1"/>
  <c r="Q331" i="6" a="1"/>
  <c r="Q331" i="6" s="1"/>
  <c r="Y331" i="6" a="1"/>
  <c r="Y331" i="6" s="1"/>
  <c r="AF331" i="6" a="1"/>
  <c r="AF331" i="6" s="1"/>
  <c r="AM331" i="6" a="1"/>
  <c r="AM331" i="6" s="1"/>
  <c r="AT331" i="6" a="1"/>
  <c r="AT331" i="6" s="1"/>
  <c r="F332" i="6" a="1"/>
  <c r="F332" i="6" s="1"/>
  <c r="M332" i="6" a="1"/>
  <c r="M332" i="6" s="1"/>
  <c r="T332" i="6" a="1"/>
  <c r="T332" i="6" s="1"/>
  <c r="AB332" i="6" a="1"/>
  <c r="AB332" i="6" s="1"/>
  <c r="AI332" i="6" a="1"/>
  <c r="AI332" i="6" s="1"/>
  <c r="AQ332" i="6" a="1"/>
  <c r="AQ332" i="6" s="1"/>
  <c r="AW332" i="6" a="1"/>
  <c r="AW332" i="6" s="1"/>
  <c r="I333" i="6" a="1"/>
  <c r="I333" i="6" s="1"/>
  <c r="P333" i="6" a="1"/>
  <c r="P333" i="6" s="1"/>
  <c r="X333" i="6" a="1"/>
  <c r="X333" i="6" s="1"/>
  <c r="AE333" i="6" a="1"/>
  <c r="AE333" i="6" s="1"/>
  <c r="AL333" i="6" a="1"/>
  <c r="AL333" i="6" s="1"/>
  <c r="AS333" i="6" a="1"/>
  <c r="AS333" i="6" s="1"/>
  <c r="E334" i="6" a="1"/>
  <c r="E334" i="6" s="1"/>
  <c r="S334" i="6" a="1"/>
  <c r="S334" i="6" s="1"/>
  <c r="AA334" i="6" a="1"/>
  <c r="AA334" i="6" s="1"/>
  <c r="AH334" i="6" a="1"/>
  <c r="AH334" i="6" s="1"/>
  <c r="AP334" i="6" a="1"/>
  <c r="AP334" i="6" s="1"/>
  <c r="H335" i="6" a="1"/>
  <c r="H335" i="6" s="1"/>
  <c r="O335" i="6" a="1"/>
  <c r="O335" i="6" s="1"/>
  <c r="W335" i="6" a="1"/>
  <c r="W335" i="6" s="1"/>
  <c r="AD335" i="6" a="1"/>
  <c r="AD335" i="6" s="1"/>
  <c r="AK335" i="6" a="1"/>
  <c r="AK335" i="6" s="1"/>
  <c r="AZ335" i="6" a="1"/>
  <c r="AZ335" i="6" s="1"/>
  <c r="L336" i="6" a="1"/>
  <c r="L336" i="6" s="1"/>
  <c r="R336" i="6" a="1"/>
  <c r="R336" i="6" s="1"/>
  <c r="Z336" i="6" a="1"/>
  <c r="Z336" i="6" s="1"/>
  <c r="AG336" i="6" a="1"/>
  <c r="AG336" i="6" s="1"/>
  <c r="AO336" i="6" a="1"/>
  <c r="AO336" i="6" s="1"/>
  <c r="AV336" i="6" a="1"/>
  <c r="AV336" i="6" s="1"/>
  <c r="G337" i="6" a="1"/>
  <c r="G337" i="6" s="1"/>
  <c r="N337" i="6" a="1"/>
  <c r="N337" i="6" s="1"/>
  <c r="V337" i="6" a="1"/>
  <c r="V337" i="6" s="1"/>
  <c r="AC337" i="6" a="1"/>
  <c r="AC337" i="6" s="1"/>
  <c r="AJ337" i="6" a="1"/>
  <c r="AJ337" i="6" s="1"/>
  <c r="AR337" i="6" a="1"/>
  <c r="AR337" i="6" s="1"/>
  <c r="AY337" i="6" a="1"/>
  <c r="AY337" i="6" s="1"/>
  <c r="K338" i="6" a="1"/>
  <c r="K338" i="6" s="1"/>
  <c r="Q338" i="6" a="1"/>
  <c r="Q338" i="6" s="1"/>
  <c r="Y338" i="6" a="1"/>
  <c r="Y338" i="6" s="1"/>
  <c r="AF338" i="6" a="1"/>
  <c r="AF338" i="6" s="1"/>
  <c r="AN338" i="6" a="1"/>
  <c r="AN338" i="6" s="1"/>
  <c r="AU338" i="6" a="1"/>
  <c r="AU338" i="6" s="1"/>
  <c r="F339" i="6" a="1"/>
  <c r="F339" i="6" s="1"/>
  <c r="M339" i="6" a="1"/>
  <c r="M339" i="6" s="1"/>
  <c r="U339" i="6" a="1"/>
  <c r="U339" i="6" s="1"/>
  <c r="AI339" i="6" a="1"/>
  <c r="AI339" i="6" s="1"/>
  <c r="AQ339" i="6" a="1"/>
  <c r="AQ339" i="6" s="1"/>
  <c r="AX339" i="6" a="1"/>
  <c r="AX339" i="6" s="1"/>
  <c r="J340" i="6" a="1"/>
  <c r="J340" i="6" s="1"/>
  <c r="X340" i="6" a="1"/>
  <c r="X340" i="6" s="1"/>
  <c r="AE340" i="6" a="1"/>
  <c r="AE340" i="6" s="1"/>
  <c r="AM340" i="6" a="1"/>
  <c r="AM340" i="6" s="1"/>
  <c r="AT340" i="6" a="1"/>
  <c r="AT340" i="6" s="1"/>
  <c r="AY340" i="6" a="1"/>
  <c r="AY340" i="6" s="1"/>
  <c r="I341" i="6" a="1"/>
  <c r="I341" i="6" s="1"/>
  <c r="P341" i="6" a="1"/>
  <c r="P341" i="6" s="1"/>
  <c r="V341" i="6" a="1"/>
  <c r="V341" i="6" s="1"/>
  <c r="AI341" i="6" a="1"/>
  <c r="AI341" i="6" s="1"/>
  <c r="AO341" i="6" a="1"/>
  <c r="AO341" i="6" s="1"/>
  <c r="AV341" i="6" a="1"/>
  <c r="AV341" i="6" s="1"/>
  <c r="F342" i="6" a="1"/>
  <c r="F342" i="6" s="1"/>
  <c r="S342" i="6" a="1"/>
  <c r="S342" i="6" s="1"/>
  <c r="Y342" i="6" a="1"/>
  <c r="Y342" i="6" s="1"/>
  <c r="AF342" i="6" a="1"/>
  <c r="AF342" i="6" s="1"/>
  <c r="AL342" i="6" a="1"/>
  <c r="AL342" i="6" s="1"/>
  <c r="AY342" i="6" a="1"/>
  <c r="AY342" i="6" s="1"/>
  <c r="I343" i="6" a="1"/>
  <c r="I343" i="6" s="1"/>
  <c r="P343" i="6" a="1"/>
  <c r="P343" i="6" s="1"/>
  <c r="V343" i="6" a="1"/>
  <c r="V343" i="6" s="1"/>
  <c r="AI343" i="6" a="1"/>
  <c r="AI343" i="6" s="1"/>
  <c r="AO343" i="6" a="1"/>
  <c r="AO343" i="6" s="1"/>
  <c r="AV343" i="6" a="1"/>
  <c r="AV343" i="6" s="1"/>
  <c r="F344" i="6" a="1"/>
  <c r="F344" i="6" s="1"/>
  <c r="S344" i="6" a="1"/>
  <c r="S344" i="6" s="1"/>
  <c r="Y344" i="6" a="1"/>
  <c r="Y344" i="6" s="1"/>
  <c r="AF344" i="6" a="1"/>
  <c r="AF344" i="6" s="1"/>
  <c r="AL344" i="6" a="1"/>
  <c r="AL344" i="6" s="1"/>
  <c r="AY344" i="6" a="1"/>
  <c r="AY344" i="6" s="1"/>
  <c r="I345" i="6" a="1"/>
  <c r="I345" i="6" s="1"/>
  <c r="P345" i="6" a="1"/>
  <c r="P345" i="6" s="1"/>
  <c r="V345" i="6" a="1"/>
  <c r="V345" i="6" s="1"/>
  <c r="AI345" i="6" a="1"/>
  <c r="AI345" i="6" s="1"/>
  <c r="AO345" i="6" a="1"/>
  <c r="AO345" i="6" s="1"/>
  <c r="AV345" i="6" a="1"/>
  <c r="AV345" i="6" s="1"/>
  <c r="F346" i="6" a="1"/>
  <c r="F346" i="6" s="1"/>
  <c r="S346" i="6" a="1"/>
  <c r="S346" i="6" s="1"/>
  <c r="Y346" i="6" a="1"/>
  <c r="Y346" i="6" s="1"/>
  <c r="AF346" i="6" a="1"/>
  <c r="AF346" i="6" s="1"/>
  <c r="AL346" i="6" a="1"/>
  <c r="AL346" i="6" s="1"/>
  <c r="AY346" i="6" a="1"/>
  <c r="AY346" i="6" s="1"/>
  <c r="I347" i="6" a="1"/>
  <c r="I347" i="6" s="1"/>
  <c r="P347" i="6" a="1"/>
  <c r="P347" i="6" s="1"/>
  <c r="V347" i="6" a="1"/>
  <c r="V347" i="6" s="1"/>
  <c r="AD347" i="6" a="1"/>
  <c r="AD347" i="6" s="1"/>
  <c r="AK347" i="6" a="1"/>
  <c r="AK347" i="6" s="1"/>
  <c r="AY347" i="6" a="1"/>
  <c r="AY347" i="6" s="1"/>
  <c r="J348" i="6" a="1"/>
  <c r="J348" i="6" s="1"/>
  <c r="R348" i="6" a="1"/>
  <c r="R348" i="6" s="1"/>
  <c r="Y348" i="6" a="1"/>
  <c r="Y348" i="6" s="1"/>
  <c r="AF348" i="6" a="1"/>
  <c r="AF348" i="6" s="1"/>
  <c r="AL348" i="6" a="1"/>
  <c r="AL348" i="6" s="1"/>
  <c r="AT348" i="6" a="1"/>
  <c r="AT348" i="6" s="1"/>
  <c r="E349" i="6" a="1"/>
  <c r="E349" i="6" s="1"/>
  <c r="S349" i="6" a="1"/>
  <c r="S349" i="6" s="1"/>
  <c r="Z349" i="6" a="1"/>
  <c r="Z349" i="6" s="1"/>
  <c r="AH349" i="6" a="1"/>
  <c r="AH349" i="6" s="1"/>
  <c r="AO349" i="6" a="1"/>
  <c r="AO349" i="6" s="1"/>
  <c r="AV349" i="6" a="1"/>
  <c r="AV349" i="6" s="1"/>
  <c r="F350" i="6" a="1"/>
  <c r="F350" i="6" s="1"/>
  <c r="N350" i="6" a="1"/>
  <c r="N350" i="6" s="1"/>
  <c r="U350" i="6" a="1"/>
  <c r="U350" i="6" s="1"/>
  <c r="AI350" i="6" a="1"/>
  <c r="AI350" i="6" s="1"/>
  <c r="AP350" i="6" a="1"/>
  <c r="AP350" i="6" s="1"/>
  <c r="AX350" i="6" a="1"/>
  <c r="AX350" i="6" s="1"/>
  <c r="I351" i="6" a="1"/>
  <c r="I351" i="6" s="1"/>
  <c r="P351" i="6" a="1"/>
  <c r="P351" i="6" s="1"/>
  <c r="V351" i="6" a="1"/>
  <c r="V351" i="6" s="1"/>
  <c r="AD351" i="6" a="1"/>
  <c r="AD351" i="6" s="1"/>
  <c r="AK351" i="6" a="1"/>
  <c r="AK351" i="6" s="1"/>
  <c r="AY351" i="6" a="1"/>
  <c r="AY351" i="6" s="1"/>
  <c r="J352" i="6" a="1"/>
  <c r="J352" i="6" s="1"/>
  <c r="R352" i="6" a="1"/>
  <c r="R352" i="6" s="1"/>
  <c r="Y352" i="6" a="1"/>
  <c r="Y352" i="6" s="1"/>
  <c r="AF352" i="6" a="1"/>
  <c r="AF352" i="6" s="1"/>
  <c r="AL352" i="6" a="1"/>
  <c r="AL352" i="6" s="1"/>
  <c r="AT352" i="6" a="1"/>
  <c r="AT352" i="6" s="1"/>
  <c r="E353" i="6" a="1"/>
  <c r="E353" i="6" s="1"/>
  <c r="S353" i="6" a="1"/>
  <c r="S353" i="6" s="1"/>
  <c r="Z353" i="6" a="1"/>
  <c r="Z353" i="6" s="1"/>
  <c r="AH353" i="6" a="1"/>
  <c r="AH353" i="6" s="1"/>
  <c r="AO353" i="6" a="1"/>
  <c r="AO353" i="6" s="1"/>
  <c r="AV353" i="6" a="1"/>
  <c r="AV353" i="6" s="1"/>
  <c r="F354" i="6" a="1"/>
  <c r="F354" i="6" s="1"/>
  <c r="N354" i="6" a="1"/>
  <c r="N354" i="6" s="1"/>
  <c r="U354" i="6" a="1"/>
  <c r="U354" i="6" s="1"/>
  <c r="AI354" i="6" a="1"/>
  <c r="AI354" i="6" s="1"/>
  <c r="AP354" i="6" a="1"/>
  <c r="AP354" i="6" s="1"/>
  <c r="AX354" i="6" a="1"/>
  <c r="AX354" i="6" s="1"/>
  <c r="I355" i="6" a="1"/>
  <c r="I355" i="6" s="1"/>
  <c r="P355" i="6" a="1"/>
  <c r="P355" i="6" s="1"/>
  <c r="V355" i="6" a="1"/>
  <c r="V355" i="6" s="1"/>
  <c r="AD355" i="6" a="1"/>
  <c r="AD355" i="6" s="1"/>
  <c r="AK355" i="6" a="1"/>
  <c r="AK355" i="6" s="1"/>
  <c r="AY355" i="6" a="1"/>
  <c r="AY355" i="6" s="1"/>
  <c r="J356" i="6" a="1"/>
  <c r="J356" i="6" s="1"/>
  <c r="R356" i="6" a="1"/>
  <c r="R356" i="6" s="1"/>
  <c r="Y356" i="6" a="1"/>
  <c r="Y356" i="6" s="1"/>
  <c r="AF356" i="6" a="1"/>
  <c r="AF356" i="6" s="1"/>
  <c r="K206" i="6" a="1"/>
  <c r="K206" i="6" s="1"/>
  <c r="Q236" i="6" a="1"/>
  <c r="Q236" i="6" s="1"/>
  <c r="AE252" i="6" a="1"/>
  <c r="AE252" i="6" s="1"/>
  <c r="AR262" i="6" a="1"/>
  <c r="AR262" i="6" s="1"/>
  <c r="S272" i="6" a="1"/>
  <c r="S272" i="6" s="1"/>
  <c r="AY279" i="6" a="1"/>
  <c r="AY279" i="6" s="1"/>
  <c r="AH281" i="6" a="1"/>
  <c r="AH281" i="6" s="1"/>
  <c r="AC282" i="6" a="1"/>
  <c r="AC282" i="6" s="1"/>
  <c r="U284" i="6" a="1"/>
  <c r="U284" i="6" s="1"/>
  <c r="X285" i="6" a="1"/>
  <c r="X285" i="6" s="1"/>
  <c r="AK287" i="6" a="1"/>
  <c r="AK287" i="6" s="1"/>
  <c r="AT288" i="6" a="1"/>
  <c r="AT288" i="6" s="1"/>
  <c r="F290" i="6" a="1"/>
  <c r="F290" i="6" s="1"/>
  <c r="O291" i="6" a="1"/>
  <c r="O291" i="6" s="1"/>
  <c r="AF293" i="6" a="1"/>
  <c r="AF293" i="6" s="1"/>
  <c r="S294" i="6" a="1"/>
  <c r="S294" i="6" s="1"/>
  <c r="AU294" i="6" a="1"/>
  <c r="AU294" i="6" s="1"/>
  <c r="AU295" i="6" a="1"/>
  <c r="AU295" i="6" s="1"/>
  <c r="X296" i="6" a="1"/>
  <c r="X296" i="6" s="1"/>
  <c r="AV296" i="6" a="1"/>
  <c r="AV296" i="6" s="1"/>
  <c r="X297" i="6" a="1"/>
  <c r="X297" i="6" s="1"/>
  <c r="AW297" i="6" a="1"/>
  <c r="AW297" i="6" s="1"/>
  <c r="AC298" i="6" a="1"/>
  <c r="AC298" i="6" s="1"/>
  <c r="H299" i="6" a="1"/>
  <c r="H299" i="6" s="1"/>
  <c r="J300" i="6" a="1"/>
  <c r="J300" i="6" s="1"/>
  <c r="AG301" i="6" a="1"/>
  <c r="AG301" i="6" s="1"/>
  <c r="I302" i="6" a="1"/>
  <c r="I302" i="6" s="1"/>
  <c r="AH302" i="6" a="1"/>
  <c r="AH302" i="6" s="1"/>
  <c r="AG303" i="6" a="1"/>
  <c r="AG303" i="6" s="1"/>
  <c r="K304" i="6" a="1"/>
  <c r="K304" i="6" s="1"/>
  <c r="AH304" i="6" a="1"/>
  <c r="AH304" i="6" s="1"/>
  <c r="J305" i="6" a="1"/>
  <c r="J305" i="6" s="1"/>
  <c r="AH305" i="6" a="1"/>
  <c r="AH305" i="6" s="1"/>
  <c r="J306" i="6" a="1"/>
  <c r="J306" i="6" s="1"/>
  <c r="AI306" i="6" a="1"/>
  <c r="AI306" i="6" s="1"/>
  <c r="K307" i="6" a="1"/>
  <c r="K307" i="6" s="1"/>
  <c r="AH307" i="6" a="1"/>
  <c r="AH307" i="6" s="1"/>
  <c r="AG308" i="6" a="1"/>
  <c r="AG308" i="6" s="1"/>
  <c r="AE309" i="6" a="1"/>
  <c r="AE309" i="6" s="1"/>
  <c r="G310" i="6" a="1"/>
  <c r="G310" i="6" s="1"/>
  <c r="U310" i="6" a="1"/>
  <c r="U310" i="6" s="1"/>
  <c r="AK310" i="6" a="1"/>
  <c r="AK310" i="6" s="1"/>
  <c r="S311" i="6" a="1"/>
  <c r="S311" i="6" s="1"/>
  <c r="AI311" i="6" a="1"/>
  <c r="AI311" i="6" s="1"/>
  <c r="AZ311" i="6" a="1"/>
  <c r="AZ311" i="6" s="1"/>
  <c r="AJ312" i="6" a="1"/>
  <c r="AJ312" i="6" s="1"/>
  <c r="H313" i="6" a="1"/>
  <c r="H313" i="6" s="1"/>
  <c r="Y313" i="6" a="1"/>
  <c r="Y313" i="6" s="1"/>
  <c r="AQ313" i="6" a="1"/>
  <c r="AQ313" i="6" s="1"/>
  <c r="L314" i="6" a="1"/>
  <c r="L314" i="6" s="1"/>
  <c r="AM314" i="6" a="1"/>
  <c r="AM314" i="6" s="1"/>
  <c r="R315" i="6" a="1"/>
  <c r="R315" i="6" s="1"/>
  <c r="AS315" i="6" a="1"/>
  <c r="AS315" i="6" s="1"/>
  <c r="Y316" i="6" a="1"/>
  <c r="Y316" i="6" s="1"/>
  <c r="AN316" i="6" a="1"/>
  <c r="AN316" i="6" s="1"/>
  <c r="E317" i="6" a="1"/>
  <c r="E317" i="6" s="1"/>
  <c r="S317" i="6" a="1"/>
  <c r="S317" i="6" s="1"/>
  <c r="AG317" i="6" a="1"/>
  <c r="AG317" i="6" s="1"/>
  <c r="AT317" i="6" a="1"/>
  <c r="AT317" i="6" s="1"/>
  <c r="M318" i="6" a="1"/>
  <c r="M318" i="6" s="1"/>
  <c r="T318" i="6" a="1"/>
  <c r="T318" i="6" s="1"/>
  <c r="Z318" i="6" a="1"/>
  <c r="Z318" i="6" s="1"/>
  <c r="AG318" i="6" a="1"/>
  <c r="AG318" i="6" s="1"/>
  <c r="AO318" i="6" a="1"/>
  <c r="AO318" i="6" s="1"/>
  <c r="AV318" i="6" a="1"/>
  <c r="AV318" i="6" s="1"/>
  <c r="F319" i="6" a="1"/>
  <c r="F319" i="6" s="1"/>
  <c r="T319" i="6" a="1"/>
  <c r="T319" i="6" s="1"/>
  <c r="AB319" i="6" a="1"/>
  <c r="AB319" i="6" s="1"/>
  <c r="AH319" i="6" a="1"/>
  <c r="AH319" i="6" s="1"/>
  <c r="AU319" i="6" a="1"/>
  <c r="AU319" i="6" s="1"/>
  <c r="G320" i="6" a="1"/>
  <c r="G320" i="6" s="1"/>
  <c r="N320" i="6" a="1"/>
  <c r="N320" i="6" s="1"/>
  <c r="AA320" i="6" a="1"/>
  <c r="AA320" i="6" s="1"/>
  <c r="AH320" i="6" a="1"/>
  <c r="AH320" i="6" s="1"/>
  <c r="AP320" i="6" a="1"/>
  <c r="AP320" i="6" s="1"/>
  <c r="G321" i="6" a="1"/>
  <c r="G321" i="6" s="1"/>
  <c r="M321" i="6" a="1"/>
  <c r="M321" i="6" s="1"/>
  <c r="U321" i="6" a="1"/>
  <c r="U321" i="6" s="1"/>
  <c r="AI321" i="6" a="1"/>
  <c r="AI321" i="6" s="1"/>
  <c r="AO321" i="6" a="1"/>
  <c r="AO321" i="6" s="1"/>
  <c r="AV321" i="6" a="1"/>
  <c r="AV321" i="6" s="1"/>
  <c r="H322" i="6" a="1"/>
  <c r="H322" i="6" s="1"/>
  <c r="O322" i="6" a="1"/>
  <c r="O322" i="6" s="1"/>
  <c r="U322" i="6" a="1"/>
  <c r="U322" i="6" s="1"/>
  <c r="AB322" i="6" a="1"/>
  <c r="AB322" i="6" s="1"/>
  <c r="AI322" i="6" a="1"/>
  <c r="AI322" i="6" s="1"/>
  <c r="AQ322" i="6" a="1"/>
  <c r="AQ322" i="6" s="1"/>
  <c r="AW322" i="6" a="1"/>
  <c r="AW322" i="6" s="1"/>
  <c r="H323" i="6" a="1"/>
  <c r="H323" i="6" s="1"/>
  <c r="N323" i="6" a="1"/>
  <c r="N323" i="6" s="1"/>
  <c r="V323" i="6" a="1"/>
  <c r="V323" i="6" s="1"/>
  <c r="AC323" i="6" a="1"/>
  <c r="AC323" i="6" s="1"/>
  <c r="AJ323" i="6" a="1"/>
  <c r="AJ323" i="6" s="1"/>
  <c r="AP323" i="6" a="1"/>
  <c r="AP323" i="6" s="1"/>
  <c r="AW323" i="6" a="1"/>
  <c r="AW323" i="6" s="1"/>
  <c r="I324" i="6" a="1"/>
  <c r="I324" i="6" s="1"/>
  <c r="P324" i="6" a="1"/>
  <c r="P324" i="6" s="1"/>
  <c r="V324" i="6" a="1"/>
  <c r="V324" i="6" s="1"/>
  <c r="AJ324" i="6" a="1"/>
  <c r="AJ324" i="6" s="1"/>
  <c r="AR324" i="6" a="1"/>
  <c r="AR324" i="6" s="1"/>
  <c r="AX324" i="6" a="1"/>
  <c r="AX324" i="6" s="1"/>
  <c r="O325" i="6" a="1"/>
  <c r="O325" i="6" s="1"/>
  <c r="W325" i="6" a="1"/>
  <c r="W325" i="6" s="1"/>
  <c r="AD325" i="6" a="1"/>
  <c r="AD325" i="6" s="1"/>
  <c r="AQ325" i="6" a="1"/>
  <c r="AQ325" i="6" s="1"/>
  <c r="AX325" i="6" a="1"/>
  <c r="AX325" i="6" s="1"/>
  <c r="J326" i="6" a="1"/>
  <c r="J326" i="6" s="1"/>
  <c r="W326" i="6" a="1"/>
  <c r="W326" i="6" s="1"/>
  <c r="AC326" i="6" a="1"/>
  <c r="AC326" i="6" s="1"/>
  <c r="AK326" i="6" a="1"/>
  <c r="AK326" i="6" s="1"/>
  <c r="AY326" i="6" a="1"/>
  <c r="AY326" i="6" s="1"/>
  <c r="I327" i="6" a="1"/>
  <c r="I327" i="6" s="1"/>
  <c r="P327" i="6" a="1"/>
  <c r="P327" i="6" s="1"/>
  <c r="X327" i="6" a="1"/>
  <c r="X327" i="6" s="1"/>
  <c r="AE327" i="6" a="1"/>
  <c r="AE327" i="6" s="1"/>
  <c r="AK327" i="6" a="1"/>
  <c r="AK327" i="6" s="1"/>
  <c r="AR327" i="6" a="1"/>
  <c r="AR327" i="6" s="1"/>
  <c r="AY327" i="6" a="1"/>
  <c r="AY327" i="6" s="1"/>
  <c r="K328" i="6" a="1"/>
  <c r="K328" i="6" s="1"/>
  <c r="Q328" i="6" a="1"/>
  <c r="Q328" i="6" s="1"/>
  <c r="X328" i="6" a="1"/>
  <c r="X328" i="6" s="1"/>
  <c r="AE328" i="6" a="1"/>
  <c r="AE328" i="6" s="1"/>
  <c r="AM328" i="6" a="1"/>
  <c r="AM328" i="6" s="1"/>
  <c r="AT328" i="6" a="1"/>
  <c r="AT328" i="6" s="1"/>
  <c r="L329" i="6" a="1"/>
  <c r="L329" i="6" s="1"/>
  <c r="S329" i="6" a="1"/>
  <c r="S329" i="6" s="1"/>
  <c r="AA329" i="6" a="1"/>
  <c r="AA329" i="6" s="1"/>
  <c r="AG329" i="6" a="1"/>
  <c r="AG329" i="6" s="1"/>
  <c r="AO329" i="6" a="1"/>
  <c r="AO329" i="6" s="1"/>
  <c r="AV329" i="6" a="1"/>
  <c r="AV329" i="6" s="1"/>
  <c r="H330" i="6" a="1"/>
  <c r="H330" i="6" s="1"/>
  <c r="O330" i="6" a="1"/>
  <c r="O330" i="6" s="1"/>
  <c r="V330" i="6" a="1"/>
  <c r="V330" i="6" s="1"/>
  <c r="AC330" i="6" a="1"/>
  <c r="AC330" i="6" s="1"/>
  <c r="AK330" i="6" a="1"/>
  <c r="AK330" i="6" s="1"/>
  <c r="AY330" i="6" a="1"/>
  <c r="AY330" i="6" s="1"/>
  <c r="K331" i="6" a="1"/>
  <c r="K331" i="6" s="1"/>
  <c r="R331" i="6" a="1"/>
  <c r="R331" i="6" s="1"/>
  <c r="Z331" i="6" a="1"/>
  <c r="Z331" i="6" s="1"/>
  <c r="AN331" i="6" a="1"/>
  <c r="AN331" i="6" s="1"/>
  <c r="AU331" i="6" a="1"/>
  <c r="AU331" i="6" s="1"/>
  <c r="G332" i="6" a="1"/>
  <c r="G332" i="6" s="1"/>
  <c r="N332" i="6" a="1"/>
  <c r="N332" i="6" s="1"/>
  <c r="U332" i="6" a="1"/>
  <c r="U332" i="6" s="1"/>
  <c r="AJ332" i="6" a="1"/>
  <c r="AJ332" i="6" s="1"/>
  <c r="AR332" i="6" a="1"/>
  <c r="AR332" i="6" s="1"/>
  <c r="AX332" i="6" a="1"/>
  <c r="AX332" i="6" s="1"/>
  <c r="J333" i="6" a="1"/>
  <c r="J333" i="6" s="1"/>
  <c r="Q333" i="6" a="1"/>
  <c r="Q333" i="6" s="1"/>
  <c r="Y333" i="6" a="1"/>
  <c r="Y333" i="6" s="1"/>
  <c r="AF333" i="6" a="1"/>
  <c r="AF333" i="6" s="1"/>
  <c r="AM333" i="6" a="1"/>
  <c r="AM333" i="6" s="1"/>
  <c r="AT333" i="6" a="1"/>
  <c r="AT333" i="6" s="1"/>
  <c r="F334" i="6" a="1"/>
  <c r="F334" i="6" s="1"/>
  <c r="M334" i="6" a="1"/>
  <c r="M334" i="6" s="1"/>
  <c r="T334" i="6" a="1"/>
  <c r="T334" i="6" s="1"/>
  <c r="AB334" i="6" a="1"/>
  <c r="AB334" i="6" s="1"/>
  <c r="AI334" i="6" a="1"/>
  <c r="AI334" i="6" s="1"/>
  <c r="AQ334" i="6" a="1"/>
  <c r="AQ334" i="6" s="1"/>
  <c r="AW334" i="6" a="1"/>
  <c r="AW334" i="6" s="1"/>
  <c r="I335" i="6" a="1"/>
  <c r="I335" i="6" s="1"/>
  <c r="P335" i="6" a="1"/>
  <c r="P335" i="6" s="1"/>
  <c r="X335" i="6" a="1"/>
  <c r="X335" i="6" s="1"/>
  <c r="AE335" i="6" a="1"/>
  <c r="AE335" i="6" s="1"/>
  <c r="AL335" i="6" a="1"/>
  <c r="AL335" i="6" s="1"/>
  <c r="AS335" i="6" a="1"/>
  <c r="AS335" i="6" s="1"/>
  <c r="E336" i="6" a="1"/>
  <c r="E336" i="6" s="1"/>
  <c r="S336" i="6" a="1"/>
  <c r="S336" i="6" s="1"/>
  <c r="AA336" i="6" a="1"/>
  <c r="AA336" i="6" s="1"/>
  <c r="AH336" i="6" a="1"/>
  <c r="AH336" i="6" s="1"/>
  <c r="AP336" i="6" a="1"/>
  <c r="AP336" i="6" s="1"/>
  <c r="H337" i="6" a="1"/>
  <c r="H337" i="6" s="1"/>
  <c r="O337" i="6" a="1"/>
  <c r="O337" i="6" s="1"/>
  <c r="W337" i="6" a="1"/>
  <c r="W337" i="6" s="1"/>
  <c r="AD337" i="6" a="1"/>
  <c r="AD337" i="6" s="1"/>
  <c r="AK337" i="6" a="1"/>
  <c r="AK337" i="6" s="1"/>
  <c r="AZ337" i="6" a="1"/>
  <c r="AZ337" i="6" s="1"/>
  <c r="L338" i="6" a="1"/>
  <c r="L338" i="6" s="1"/>
  <c r="R338" i="6" a="1"/>
  <c r="R338" i="6" s="1"/>
  <c r="Z338" i="6" a="1"/>
  <c r="Z338" i="6" s="1"/>
  <c r="AG338" i="6" a="1"/>
  <c r="AG338" i="6" s="1"/>
  <c r="AO338" i="6" a="1"/>
  <c r="AO338" i="6" s="1"/>
  <c r="AV338" i="6" a="1"/>
  <c r="AV338" i="6" s="1"/>
  <c r="G339" i="6" a="1"/>
  <c r="G339" i="6" s="1"/>
  <c r="N339" i="6" a="1"/>
  <c r="N339" i="6" s="1"/>
  <c r="V339" i="6" a="1"/>
  <c r="V339" i="6" s="1"/>
  <c r="AC339" i="6" a="1"/>
  <c r="AC339" i="6" s="1"/>
  <c r="AJ339" i="6" a="1"/>
  <c r="AJ339" i="6" s="1"/>
  <c r="AR339" i="6" a="1"/>
  <c r="AR339" i="6" s="1"/>
  <c r="AY339" i="6" a="1"/>
  <c r="AY339" i="6" s="1"/>
  <c r="K340" i="6" a="1"/>
  <c r="K340" i="6" s="1"/>
  <c r="Q340" i="6" a="1"/>
  <c r="Q340" i="6" s="1"/>
  <c r="Y340" i="6" a="1"/>
  <c r="Y340" i="6" s="1"/>
  <c r="AF340" i="6" a="1"/>
  <c r="AF340" i="6" s="1"/>
  <c r="AN340" i="6" a="1"/>
  <c r="AN340" i="6" s="1"/>
  <c r="AZ340" i="6" a="1"/>
  <c r="AZ340" i="6" s="1"/>
  <c r="J341" i="6" a="1"/>
  <c r="J341" i="6" s="1"/>
  <c r="W341" i="6" a="1"/>
  <c r="W341" i="6" s="1"/>
  <c r="AC341" i="6" a="1"/>
  <c r="AC341" i="6" s="1"/>
  <c r="AJ341" i="6" a="1"/>
  <c r="AJ341" i="6" s="1"/>
  <c r="AP341" i="6" a="1"/>
  <c r="AP341" i="6" s="1"/>
  <c r="G342" i="6" a="1"/>
  <c r="G342" i="6" s="1"/>
  <c r="M342" i="6" a="1"/>
  <c r="M342" i="6" s="1"/>
  <c r="T342" i="6" a="1"/>
  <c r="T342" i="6" s="1"/>
  <c r="Z342" i="6" a="1"/>
  <c r="Z342" i="6" s="1"/>
  <c r="AM342" i="6" a="1"/>
  <c r="AM342" i="6" s="1"/>
  <c r="AS342" i="6" a="1"/>
  <c r="AS342" i="6" s="1"/>
  <c r="AZ342" i="6" a="1"/>
  <c r="AZ342" i="6" s="1"/>
  <c r="J343" i="6" a="1"/>
  <c r="J343" i="6" s="1"/>
  <c r="W343" i="6" a="1"/>
  <c r="W343" i="6" s="1"/>
  <c r="AC343" i="6" a="1"/>
  <c r="AC343" i="6" s="1"/>
  <c r="AJ343" i="6" a="1"/>
  <c r="AJ343" i="6" s="1"/>
  <c r="AP343" i="6" a="1"/>
  <c r="AP343" i="6" s="1"/>
  <c r="G344" i="6" a="1"/>
  <c r="G344" i="6" s="1"/>
  <c r="M344" i="6" a="1"/>
  <c r="M344" i="6" s="1"/>
  <c r="T344" i="6" a="1"/>
  <c r="T344" i="6" s="1"/>
  <c r="Z344" i="6" a="1"/>
  <c r="Z344" i="6" s="1"/>
  <c r="AM344" i="6" a="1"/>
  <c r="AM344" i="6" s="1"/>
  <c r="AS344" i="6" a="1"/>
  <c r="AS344" i="6" s="1"/>
  <c r="AZ344" i="6" a="1"/>
  <c r="AZ344" i="6" s="1"/>
  <c r="J345" i="6" a="1"/>
  <c r="J345" i="6" s="1"/>
  <c r="W345" i="6" a="1"/>
  <c r="W345" i="6" s="1"/>
  <c r="AC345" i="6" a="1"/>
  <c r="AC345" i="6" s="1"/>
  <c r="AJ345" i="6" a="1"/>
  <c r="AJ345" i="6" s="1"/>
  <c r="AP345" i="6" a="1"/>
  <c r="AP345" i="6" s="1"/>
  <c r="G346" i="6" a="1"/>
  <c r="G346" i="6" s="1"/>
  <c r="M346" i="6" a="1"/>
  <c r="M346" i="6" s="1"/>
  <c r="T346" i="6" a="1"/>
  <c r="T346" i="6" s="1"/>
  <c r="Z346" i="6" a="1"/>
  <c r="Z346" i="6" s="1"/>
  <c r="AM346" i="6" a="1"/>
  <c r="AM346" i="6" s="1"/>
  <c r="AS346" i="6" a="1"/>
  <c r="AS346" i="6" s="1"/>
  <c r="AZ346" i="6" a="1"/>
  <c r="AZ346" i="6" s="1"/>
  <c r="J347" i="6" a="1"/>
  <c r="J347" i="6" s="1"/>
  <c r="W347" i="6" a="1"/>
  <c r="W347" i="6" s="1"/>
  <c r="AE347" i="6" a="1"/>
  <c r="AE347" i="6" s="1"/>
  <c r="AL347" i="6" a="1"/>
  <c r="AL347" i="6" s="1"/>
  <c r="AS347" i="6" a="1"/>
  <c r="AS347" i="6" s="1"/>
  <c r="AZ347" i="6" a="1"/>
  <c r="AZ347" i="6" s="1"/>
  <c r="K348" i="6" a="1"/>
  <c r="K348" i="6" s="1"/>
  <c r="S348" i="6" a="1"/>
  <c r="S348" i="6" s="1"/>
  <c r="Z348" i="6" a="1"/>
  <c r="Z348" i="6" s="1"/>
  <c r="AM348" i="6" a="1"/>
  <c r="AM348" i="6" s="1"/>
  <c r="AU348" i="6" a="1"/>
  <c r="AU348" i="6" s="1"/>
  <c r="F349" i="6" a="1"/>
  <c r="F349" i="6" s="1"/>
  <c r="M349" i="6" a="1"/>
  <c r="M349" i="6" s="1"/>
  <c r="T349" i="6" a="1"/>
  <c r="T349" i="6" s="1"/>
  <c r="AA349" i="6" a="1"/>
  <c r="AA349" i="6" s="1"/>
  <c r="AI349" i="6" a="1"/>
  <c r="AI349" i="6" s="1"/>
  <c r="AP349" i="6" a="1"/>
  <c r="AP349" i="6" s="1"/>
  <c r="G350" i="6" a="1"/>
  <c r="G350" i="6" s="1"/>
  <c r="O350" i="6" a="1"/>
  <c r="O350" i="6" s="1"/>
  <c r="V350" i="6" a="1"/>
  <c r="V350" i="6" s="1"/>
  <c r="AC350" i="6" a="1"/>
  <c r="AC350" i="6" s="1"/>
  <c r="AJ350" i="6" a="1"/>
  <c r="AJ350" i="6" s="1"/>
  <c r="AQ350" i="6" a="1"/>
  <c r="AQ350" i="6" s="1"/>
  <c r="AY350" i="6" a="1"/>
  <c r="AY350" i="6" s="1"/>
  <c r="J351" i="6" a="1"/>
  <c r="J351" i="6" s="1"/>
  <c r="W351" i="6" a="1"/>
  <c r="W351" i="6" s="1"/>
  <c r="AE351" i="6" a="1"/>
  <c r="AE351" i="6" s="1"/>
  <c r="AL351" i="6" a="1"/>
  <c r="AL351" i="6" s="1"/>
  <c r="AS351" i="6" a="1"/>
  <c r="AS351" i="6" s="1"/>
  <c r="AZ351" i="6" a="1"/>
  <c r="AZ351" i="6" s="1"/>
  <c r="K352" i="6" a="1"/>
  <c r="K352" i="6" s="1"/>
  <c r="S352" i="6" a="1"/>
  <c r="S352" i="6" s="1"/>
  <c r="Z352" i="6" a="1"/>
  <c r="Z352" i="6" s="1"/>
  <c r="AM352" i="6" a="1"/>
  <c r="AM352" i="6" s="1"/>
  <c r="AU352" i="6" a="1"/>
  <c r="AU352" i="6" s="1"/>
  <c r="F353" i="6" a="1"/>
  <c r="F353" i="6" s="1"/>
  <c r="M353" i="6" a="1"/>
  <c r="M353" i="6" s="1"/>
  <c r="T353" i="6" a="1"/>
  <c r="T353" i="6" s="1"/>
  <c r="AA353" i="6" a="1"/>
  <c r="AA353" i="6" s="1"/>
  <c r="AI353" i="6" a="1"/>
  <c r="AI353" i="6" s="1"/>
  <c r="AP353" i="6" a="1"/>
  <c r="AP353" i="6" s="1"/>
  <c r="G354" i="6" a="1"/>
  <c r="G354" i="6" s="1"/>
  <c r="O354" i="6" a="1"/>
  <c r="O354" i="6" s="1"/>
  <c r="V354" i="6" a="1"/>
  <c r="V354" i="6" s="1"/>
  <c r="AC354" i="6" a="1"/>
  <c r="AC354" i="6" s="1"/>
  <c r="AJ354" i="6" a="1"/>
  <c r="AJ354" i="6" s="1"/>
  <c r="AQ354" i="6" a="1"/>
  <c r="AQ354" i="6" s="1"/>
  <c r="AY354" i="6" a="1"/>
  <c r="AY354" i="6" s="1"/>
  <c r="J355" i="6" a="1"/>
  <c r="J355" i="6" s="1"/>
  <c r="AV215" i="6" a="1"/>
  <c r="AV215" i="6" s="1"/>
  <c r="AX238" i="6" a="1"/>
  <c r="AX238" i="6" s="1"/>
  <c r="AO253" i="6" a="1"/>
  <c r="AO253" i="6" s="1"/>
  <c r="L264" i="6" a="1"/>
  <c r="L264" i="6" s="1"/>
  <c r="AY272" i="6" a="1"/>
  <c r="AY272" i="6" s="1"/>
  <c r="AW278" i="6" a="1"/>
  <c r="AW278" i="6" s="1"/>
  <c r="AS280" i="6" a="1"/>
  <c r="AS280" i="6" s="1"/>
  <c r="AH282" i="6" a="1"/>
  <c r="AH282" i="6" s="1"/>
  <c r="AC283" i="6" a="1"/>
  <c r="AC283" i="6" s="1"/>
  <c r="AE285" i="6" a="1"/>
  <c r="AE285" i="6" s="1"/>
  <c r="AH286" i="6" a="1"/>
  <c r="AH286" i="6" s="1"/>
  <c r="E289" i="6" a="1"/>
  <c r="E289" i="6" s="1"/>
  <c r="N290" i="6" a="1"/>
  <c r="N290" i="6" s="1"/>
  <c r="V291" i="6" a="1"/>
  <c r="V291" i="6" s="1"/>
  <c r="AD292" i="6" a="1"/>
  <c r="AD292" i="6" s="1"/>
  <c r="AM293" i="6" a="1"/>
  <c r="AM293" i="6" s="1"/>
  <c r="U294" i="6" a="1"/>
  <c r="U294" i="6" s="1"/>
  <c r="Z295" i="6" a="1"/>
  <c r="Z295" i="6" s="1"/>
  <c r="AW295" i="6" a="1"/>
  <c r="AW295" i="6" s="1"/>
  <c r="AA296" i="6" a="1"/>
  <c r="AA296" i="6" s="1"/>
  <c r="AX296" i="6" a="1"/>
  <c r="AX296" i="6" s="1"/>
  <c r="AA297" i="6" a="1"/>
  <c r="AA297" i="6" s="1"/>
  <c r="AZ297" i="6" a="1"/>
  <c r="AZ297" i="6" s="1"/>
  <c r="K299" i="6" a="1"/>
  <c r="K299" i="6" s="1"/>
  <c r="AI299" i="6" a="1"/>
  <c r="AI299" i="6" s="1"/>
  <c r="AJ301" i="6" a="1"/>
  <c r="AJ301" i="6" s="1"/>
  <c r="L302" i="6" a="1"/>
  <c r="L302" i="6" s="1"/>
  <c r="AJ303" i="6" a="1"/>
  <c r="AJ303" i="6" s="1"/>
  <c r="M304" i="6" a="1"/>
  <c r="M304" i="6" s="1"/>
  <c r="AJ304" i="6" a="1"/>
  <c r="AJ304" i="6" s="1"/>
  <c r="L305" i="6" a="1"/>
  <c r="L305" i="6" s="1"/>
  <c r="AK305" i="6" a="1"/>
  <c r="AK305" i="6" s="1"/>
  <c r="M306" i="6" a="1"/>
  <c r="M306" i="6" s="1"/>
  <c r="AK306" i="6" a="1"/>
  <c r="AK306" i="6" s="1"/>
  <c r="M307" i="6" a="1"/>
  <c r="M307" i="6" s="1"/>
  <c r="AK307" i="6" a="1"/>
  <c r="AK307" i="6" s="1"/>
  <c r="L308" i="6" a="1"/>
  <c r="L308" i="6" s="1"/>
  <c r="AI308" i="6" a="1"/>
  <c r="AI308" i="6" s="1"/>
  <c r="J309" i="6" a="1"/>
  <c r="J309" i="6" s="1"/>
  <c r="H310" i="6" a="1"/>
  <c r="H310" i="6" s="1"/>
  <c r="AL310" i="6" a="1"/>
  <c r="AL310" i="6" s="1"/>
  <c r="F311" i="6" a="1"/>
  <c r="F311" i="6" s="1"/>
  <c r="W311" i="6" a="1"/>
  <c r="W311" i="6" s="1"/>
  <c r="AK311" i="6" a="1"/>
  <c r="AK311" i="6" s="1"/>
  <c r="E312" i="6" a="1"/>
  <c r="E312" i="6" s="1"/>
  <c r="AL312" i="6" a="1"/>
  <c r="AL312" i="6" s="1"/>
  <c r="AC313" i="6" a="1"/>
  <c r="AC313" i="6" s="1"/>
  <c r="N314" i="6" a="1"/>
  <c r="N314" i="6" s="1"/>
  <c r="AA314" i="6" a="1"/>
  <c r="AA314" i="6" s="1"/>
  <c r="AP314" i="6" a="1"/>
  <c r="AP314" i="6" s="1"/>
  <c r="G315" i="6" a="1"/>
  <c r="G315" i="6" s="1"/>
  <c r="U315" i="6" a="1"/>
  <c r="U315" i="6" s="1"/>
  <c r="AI315" i="6" a="1"/>
  <c r="AI315" i="6" s="1"/>
  <c r="AV315" i="6" a="1"/>
  <c r="AV315" i="6" s="1"/>
  <c r="O316" i="6" a="1"/>
  <c r="O316" i="6" s="1"/>
  <c r="AB316" i="6" a="1"/>
  <c r="AB316" i="6" s="1"/>
  <c r="AQ316" i="6" a="1"/>
  <c r="AQ316" i="6" s="1"/>
  <c r="H317" i="6" a="1"/>
  <c r="H317" i="6" s="1"/>
  <c r="V317" i="6" a="1"/>
  <c r="V317" i="6" s="1"/>
  <c r="AJ317" i="6" a="1"/>
  <c r="AJ317" i="6" s="1"/>
  <c r="AW317" i="6" a="1"/>
  <c r="AW317" i="6" s="1"/>
  <c r="N318" i="6" a="1"/>
  <c r="N318" i="6" s="1"/>
  <c r="AA318" i="6" a="1"/>
  <c r="AA318" i="6" s="1"/>
  <c r="AH318" i="6" a="1"/>
  <c r="AH318" i="6" s="1"/>
  <c r="AP318" i="6" a="1"/>
  <c r="AP318" i="6" s="1"/>
  <c r="G319" i="6" a="1"/>
  <c r="G319" i="6" s="1"/>
  <c r="M319" i="6" a="1"/>
  <c r="M319" i="6" s="1"/>
  <c r="U319" i="6" a="1"/>
  <c r="U319" i="6" s="1"/>
  <c r="AI319" i="6" a="1"/>
  <c r="AI319" i="6" s="1"/>
  <c r="AO319" i="6" a="1"/>
  <c r="AO319" i="6" s="1"/>
  <c r="AV319" i="6" a="1"/>
  <c r="AV319" i="6" s="1"/>
  <c r="H320" i="6" a="1"/>
  <c r="H320" i="6" s="1"/>
  <c r="O320" i="6" a="1"/>
  <c r="O320" i="6" s="1"/>
  <c r="U320" i="6" a="1"/>
  <c r="U320" i="6" s="1"/>
  <c r="AB320" i="6" a="1"/>
  <c r="AB320" i="6" s="1"/>
  <c r="AI320" i="6" a="1"/>
  <c r="AI320" i="6" s="1"/>
  <c r="AQ320" i="6" a="1"/>
  <c r="AQ320" i="6" s="1"/>
  <c r="AW320" i="6" a="1"/>
  <c r="AW320" i="6" s="1"/>
  <c r="H321" i="6" a="1"/>
  <c r="H321" i="6" s="1"/>
  <c r="N321" i="6" a="1"/>
  <c r="N321" i="6" s="1"/>
  <c r="V321" i="6" a="1"/>
  <c r="V321" i="6" s="1"/>
  <c r="AC321" i="6" a="1"/>
  <c r="AC321" i="6" s="1"/>
  <c r="AJ321" i="6" a="1"/>
  <c r="AJ321" i="6" s="1"/>
  <c r="AP321" i="6" a="1"/>
  <c r="AP321" i="6" s="1"/>
  <c r="AW321" i="6" a="1"/>
  <c r="AW321" i="6" s="1"/>
  <c r="I322" i="6" a="1"/>
  <c r="I322" i="6" s="1"/>
  <c r="P322" i="6" a="1"/>
  <c r="P322" i="6" s="1"/>
  <c r="V322" i="6" a="1"/>
  <c r="V322" i="6" s="1"/>
  <c r="AJ322" i="6" a="1"/>
  <c r="AJ322" i="6" s="1"/>
  <c r="AR322" i="6" a="1"/>
  <c r="AR322" i="6" s="1"/>
  <c r="AX322" i="6" a="1"/>
  <c r="AX322" i="6" s="1"/>
  <c r="O323" i="6" a="1"/>
  <c r="O323" i="6" s="1"/>
  <c r="W323" i="6" a="1"/>
  <c r="W323" i="6" s="1"/>
  <c r="AD323" i="6" a="1"/>
  <c r="AD323" i="6" s="1"/>
  <c r="AQ323" i="6" a="1"/>
  <c r="AQ323" i="6" s="1"/>
  <c r="AX323" i="6" a="1"/>
  <c r="AX323" i="6" s="1"/>
  <c r="J324" i="6" a="1"/>
  <c r="J324" i="6" s="1"/>
  <c r="W324" i="6" a="1"/>
  <c r="W324" i="6" s="1"/>
  <c r="AC324" i="6" a="1"/>
  <c r="AC324" i="6" s="1"/>
  <c r="AK324" i="6" a="1"/>
  <c r="AK324" i="6" s="1"/>
  <c r="AY324" i="6" a="1"/>
  <c r="AY324" i="6" s="1"/>
  <c r="I325" i="6" a="1"/>
  <c r="I325" i="6" s="1"/>
  <c r="P325" i="6" a="1"/>
  <c r="P325" i="6" s="1"/>
  <c r="X325" i="6" a="1"/>
  <c r="X325" i="6" s="1"/>
  <c r="AE325" i="6" a="1"/>
  <c r="AE325" i="6" s="1"/>
  <c r="AK325" i="6" a="1"/>
  <c r="AK325" i="6" s="1"/>
  <c r="AR325" i="6" a="1"/>
  <c r="AR325" i="6" s="1"/>
  <c r="AY325" i="6" a="1"/>
  <c r="AY325" i="6" s="1"/>
  <c r="K326" i="6" a="1"/>
  <c r="K326" i="6" s="1"/>
  <c r="Q326" i="6" a="1"/>
  <c r="Q326" i="6" s="1"/>
  <c r="X326" i="6" a="1"/>
  <c r="X326" i="6" s="1"/>
  <c r="AD326" i="6" a="1"/>
  <c r="AD326" i="6" s="1"/>
  <c r="AL326" i="6" a="1"/>
  <c r="AL326" i="6" s="1"/>
  <c r="AS326" i="6" a="1"/>
  <c r="AS326" i="6" s="1"/>
  <c r="AZ326" i="6" a="1"/>
  <c r="AZ326" i="6" s="1"/>
  <c r="J327" i="6" a="1"/>
  <c r="J327" i="6" s="1"/>
  <c r="Q327" i="6" a="1"/>
  <c r="Q327" i="6" s="1"/>
  <c r="Y327" i="6" a="1"/>
  <c r="Y327" i="6" s="1"/>
  <c r="AF327" i="6" a="1"/>
  <c r="AF327" i="6" s="1"/>
  <c r="AL327" i="6" a="1"/>
  <c r="AL327" i="6" s="1"/>
  <c r="AZ327" i="6" a="1"/>
  <c r="AZ327" i="6" s="1"/>
  <c r="L328" i="6" a="1"/>
  <c r="L328" i="6" s="1"/>
  <c r="R328" i="6" a="1"/>
  <c r="R328" i="6" s="1"/>
  <c r="Y328" i="6" a="1"/>
  <c r="Y328" i="6" s="1"/>
  <c r="AF328" i="6" a="1"/>
  <c r="AF328" i="6" s="1"/>
  <c r="AN328" i="6" a="1"/>
  <c r="AN328" i="6" s="1"/>
  <c r="AU328" i="6" a="1"/>
  <c r="AU328" i="6" s="1"/>
  <c r="E329" i="6" a="1"/>
  <c r="E329" i="6" s="1"/>
  <c r="T329" i="6" a="1"/>
  <c r="T329" i="6" s="1"/>
  <c r="AB329" i="6" a="1"/>
  <c r="AB329" i="6" s="1"/>
  <c r="AH329" i="6" a="1"/>
  <c r="AH329" i="6" s="1"/>
  <c r="AP329" i="6" a="1"/>
  <c r="AP329" i="6" s="1"/>
  <c r="AW329" i="6" a="1"/>
  <c r="AW329" i="6" s="1"/>
  <c r="I330" i="6" a="1"/>
  <c r="I330" i="6" s="1"/>
  <c r="P330" i="6" a="1"/>
  <c r="P330" i="6" s="1"/>
  <c r="W330" i="6" a="1"/>
  <c r="W330" i="6" s="1"/>
  <c r="AD330" i="6" a="1"/>
  <c r="AD330" i="6" s="1"/>
  <c r="AL330" i="6" a="1"/>
  <c r="AL330" i="6" s="1"/>
  <c r="AS330" i="6" a="1"/>
  <c r="AS330" i="6" s="1"/>
  <c r="AZ330" i="6" a="1"/>
  <c r="AZ330" i="6" s="1"/>
  <c r="L331" i="6" a="1"/>
  <c r="L331" i="6" s="1"/>
  <c r="S331" i="6" a="1"/>
  <c r="S331" i="6" s="1"/>
  <c r="AA331" i="6" a="1"/>
  <c r="AA331" i="6" s="1"/>
  <c r="AG331" i="6" a="1"/>
  <c r="AG331" i="6" s="1"/>
  <c r="AO331" i="6" a="1"/>
  <c r="AO331" i="6" s="1"/>
  <c r="AV331" i="6" a="1"/>
  <c r="AV331" i="6" s="1"/>
  <c r="H332" i="6" a="1"/>
  <c r="H332" i="6" s="1"/>
  <c r="O332" i="6" a="1"/>
  <c r="O332" i="6" s="1"/>
  <c r="V332" i="6" a="1"/>
  <c r="V332" i="6" s="1"/>
  <c r="AC332" i="6" a="1"/>
  <c r="AC332" i="6" s="1"/>
  <c r="AK332" i="6" a="1"/>
  <c r="AK332" i="6" s="1"/>
  <c r="AY332" i="6" a="1"/>
  <c r="AY332" i="6" s="1"/>
  <c r="K333" i="6" a="1"/>
  <c r="K333" i="6" s="1"/>
  <c r="R333" i="6" a="1"/>
  <c r="R333" i="6" s="1"/>
  <c r="Z333" i="6" a="1"/>
  <c r="Z333" i="6" s="1"/>
  <c r="AN333" i="6" a="1"/>
  <c r="AN333" i="6" s="1"/>
  <c r="AU333" i="6" a="1"/>
  <c r="AU333" i="6" s="1"/>
  <c r="G334" i="6" a="1"/>
  <c r="G334" i="6" s="1"/>
  <c r="N334" i="6" a="1"/>
  <c r="N334" i="6" s="1"/>
  <c r="U334" i="6" a="1"/>
  <c r="U334" i="6" s="1"/>
  <c r="AJ334" i="6" a="1"/>
  <c r="AJ334" i="6" s="1"/>
  <c r="AR334" i="6" a="1"/>
  <c r="AR334" i="6" s="1"/>
  <c r="AX334" i="6" a="1"/>
  <c r="AX334" i="6" s="1"/>
  <c r="J335" i="6" a="1"/>
  <c r="J335" i="6" s="1"/>
  <c r="Q335" i="6" a="1"/>
  <c r="Q335" i="6" s="1"/>
  <c r="Y335" i="6" a="1"/>
  <c r="Y335" i="6" s="1"/>
  <c r="AF335" i="6" a="1"/>
  <c r="AF335" i="6" s="1"/>
  <c r="AM335" i="6" a="1"/>
  <c r="AM335" i="6" s="1"/>
  <c r="AT335" i="6" a="1"/>
  <c r="AT335" i="6" s="1"/>
  <c r="F336" i="6" a="1"/>
  <c r="F336" i="6" s="1"/>
  <c r="M336" i="6" a="1"/>
  <c r="M336" i="6" s="1"/>
  <c r="T336" i="6" a="1"/>
  <c r="T336" i="6" s="1"/>
  <c r="AB336" i="6" a="1"/>
  <c r="AB336" i="6" s="1"/>
  <c r="AI336" i="6" a="1"/>
  <c r="AI336" i="6" s="1"/>
  <c r="AQ336" i="6" a="1"/>
  <c r="AQ336" i="6" s="1"/>
  <c r="AW336" i="6" a="1"/>
  <c r="AW336" i="6" s="1"/>
  <c r="I337" i="6" a="1"/>
  <c r="I337" i="6" s="1"/>
  <c r="P337" i="6" a="1"/>
  <c r="P337" i="6" s="1"/>
  <c r="X337" i="6" a="1"/>
  <c r="X337" i="6" s="1"/>
  <c r="AE337" i="6" a="1"/>
  <c r="AE337" i="6" s="1"/>
  <c r="AL337" i="6" a="1"/>
  <c r="AL337" i="6" s="1"/>
  <c r="AS337" i="6" a="1"/>
  <c r="AS337" i="6" s="1"/>
  <c r="E338" i="6" a="1"/>
  <c r="E338" i="6" s="1"/>
  <c r="S338" i="6" a="1"/>
  <c r="S338" i="6" s="1"/>
  <c r="AA338" i="6" a="1"/>
  <c r="AA338" i="6" s="1"/>
  <c r="AH338" i="6" a="1"/>
  <c r="AH338" i="6" s="1"/>
  <c r="AP338" i="6" a="1"/>
  <c r="AP338" i="6" s="1"/>
  <c r="H339" i="6" a="1"/>
  <c r="H339" i="6" s="1"/>
  <c r="O339" i="6" a="1"/>
  <c r="O339" i="6" s="1"/>
  <c r="W339" i="6" a="1"/>
  <c r="W339" i="6" s="1"/>
  <c r="AD339" i="6" a="1"/>
  <c r="AD339" i="6" s="1"/>
  <c r="AK339" i="6" a="1"/>
  <c r="AK339" i="6" s="1"/>
  <c r="AZ339" i="6" a="1"/>
  <c r="AZ339" i="6" s="1"/>
  <c r="L340" i="6" a="1"/>
  <c r="L340" i="6" s="1"/>
  <c r="R340" i="6" a="1"/>
  <c r="R340" i="6" s="1"/>
  <c r="Z340" i="6" a="1"/>
  <c r="Z340" i="6" s="1"/>
  <c r="AG340" i="6" a="1"/>
  <c r="AG340" i="6" s="1"/>
  <c r="AO340" i="6" a="1"/>
  <c r="AO340" i="6" s="1"/>
  <c r="AU340" i="6" a="1"/>
  <c r="AU340" i="6" s="1"/>
  <c r="K341" i="6" a="1"/>
  <c r="K341" i="6" s="1"/>
  <c r="Q341" i="6" a="1"/>
  <c r="Q341" i="6" s="1"/>
  <c r="X341" i="6" a="1"/>
  <c r="X341" i="6" s="1"/>
  <c r="AD341" i="6" a="1"/>
  <c r="AD341" i="6" s="1"/>
  <c r="AQ341" i="6" a="1"/>
  <c r="AQ341" i="6" s="1"/>
  <c r="AW341" i="6" a="1"/>
  <c r="AW341" i="6" s="1"/>
  <c r="H342" i="6" a="1"/>
  <c r="H342" i="6" s="1"/>
  <c r="N342" i="6" a="1"/>
  <c r="N342" i="6" s="1"/>
  <c r="AA342" i="6" a="1"/>
  <c r="AA342" i="6" s="1"/>
  <c r="AG342" i="6" a="1"/>
  <c r="AG342" i="6" s="1"/>
  <c r="AN342" i="6" a="1"/>
  <c r="AN342" i="6" s="1"/>
  <c r="AT342" i="6" a="1"/>
  <c r="AT342" i="6" s="1"/>
  <c r="K343" i="6" a="1"/>
  <c r="K343" i="6" s="1"/>
  <c r="Q343" i="6" a="1"/>
  <c r="Q343" i="6" s="1"/>
  <c r="X343" i="6" a="1"/>
  <c r="X343" i="6" s="1"/>
  <c r="AD343" i="6" a="1"/>
  <c r="AD343" i="6" s="1"/>
  <c r="AQ343" i="6" a="1"/>
  <c r="AQ343" i="6" s="1"/>
  <c r="AW343" i="6" a="1"/>
  <c r="AW343" i="6" s="1"/>
  <c r="H344" i="6" a="1"/>
  <c r="H344" i="6" s="1"/>
  <c r="N344" i="6" a="1"/>
  <c r="N344" i="6" s="1"/>
  <c r="AA344" i="6" a="1"/>
  <c r="AA344" i="6" s="1"/>
  <c r="AG344" i="6" a="1"/>
  <c r="AG344" i="6" s="1"/>
  <c r="AN344" i="6" a="1"/>
  <c r="AN344" i="6" s="1"/>
  <c r="AT344" i="6" a="1"/>
  <c r="AT344" i="6" s="1"/>
  <c r="K345" i="6" a="1"/>
  <c r="K345" i="6" s="1"/>
  <c r="Q345" i="6" a="1"/>
  <c r="Q345" i="6" s="1"/>
  <c r="X345" i="6" a="1"/>
  <c r="X345" i="6" s="1"/>
  <c r="AD345" i="6" a="1"/>
  <c r="AD345" i="6" s="1"/>
  <c r="AQ345" i="6" a="1"/>
  <c r="AQ345" i="6" s="1"/>
  <c r="AW345" i="6" a="1"/>
  <c r="AW345" i="6" s="1"/>
  <c r="H346" i="6" a="1"/>
  <c r="H346" i="6" s="1"/>
  <c r="N346" i="6" a="1"/>
  <c r="N346" i="6" s="1"/>
  <c r="AA346" i="6" a="1"/>
  <c r="AA346" i="6" s="1"/>
  <c r="AG346" i="6" a="1"/>
  <c r="AG346" i="6" s="1"/>
  <c r="AN346" i="6" a="1"/>
  <c r="AN346" i="6" s="1"/>
  <c r="AT346" i="6" a="1"/>
  <c r="AT346" i="6" s="1"/>
  <c r="K347" i="6" a="1"/>
  <c r="K347" i="6" s="1"/>
  <c r="Q347" i="6" a="1"/>
  <c r="Q347" i="6" s="1"/>
  <c r="X347" i="6" a="1"/>
  <c r="X347" i="6" s="1"/>
  <c r="AF347" i="6" a="1"/>
  <c r="AF347" i="6" s="1"/>
  <c r="AM347" i="6" a="1"/>
  <c r="AM347" i="6" s="1"/>
  <c r="AT347" i="6" a="1"/>
  <c r="AT347" i="6" s="1"/>
  <c r="L348" i="6" a="1"/>
  <c r="L348" i="6" s="1"/>
  <c r="T348" i="6" a="1"/>
  <c r="T348" i="6" s="1"/>
  <c r="AA348" i="6" a="1"/>
  <c r="AA348" i="6" s="1"/>
  <c r="AG348" i="6" a="1"/>
  <c r="AG348" i="6" s="1"/>
  <c r="AN348" i="6" a="1"/>
  <c r="AN348" i="6" s="1"/>
  <c r="AV348" i="6" a="1"/>
  <c r="AV348" i="6" s="1"/>
  <c r="G349" i="6" a="1"/>
  <c r="G349" i="6" s="1"/>
  <c r="N349" i="6" a="1"/>
  <c r="N349" i="6" s="1"/>
  <c r="AB349" i="6" a="1"/>
  <c r="AB349" i="6" s="1"/>
  <c r="AJ349" i="6" a="1"/>
  <c r="AJ349" i="6" s="1"/>
  <c r="AQ349" i="6" a="1"/>
  <c r="AQ349" i="6" s="1"/>
  <c r="AW349" i="6" a="1"/>
  <c r="AW349" i="6" s="1"/>
  <c r="H350" i="6" a="1"/>
  <c r="H350" i="6" s="1"/>
  <c r="P350" i="6" a="1"/>
  <c r="P350" i="6" s="1"/>
  <c r="W350" i="6" a="1"/>
  <c r="W350" i="6" s="1"/>
  <c r="AD350" i="6" a="1"/>
  <c r="AD350" i="6" s="1"/>
  <c r="AR350" i="6" a="1"/>
  <c r="AR350" i="6" s="1"/>
  <c r="AZ350" i="6" a="1"/>
  <c r="AZ350" i="6" s="1"/>
  <c r="K351" i="6" a="1"/>
  <c r="K351" i="6" s="1"/>
  <c r="Q351" i="6" a="1"/>
  <c r="Q351" i="6" s="1"/>
  <c r="X351" i="6" a="1"/>
  <c r="X351" i="6" s="1"/>
  <c r="AF351" i="6" a="1"/>
  <c r="AF351" i="6" s="1"/>
  <c r="AM351" i="6" a="1"/>
  <c r="AM351" i="6" s="1"/>
  <c r="AT351" i="6" a="1"/>
  <c r="AT351" i="6" s="1"/>
  <c r="L352" i="6" a="1"/>
  <c r="L352" i="6" s="1"/>
  <c r="T352" i="6" a="1"/>
  <c r="T352" i="6" s="1"/>
  <c r="AA352" i="6" a="1"/>
  <c r="AA352" i="6" s="1"/>
  <c r="AG352" i="6" a="1"/>
  <c r="AG352" i="6" s="1"/>
  <c r="AN352" i="6" a="1"/>
  <c r="AN352" i="6" s="1"/>
  <c r="AV352" i="6" a="1"/>
  <c r="AV352" i="6" s="1"/>
  <c r="G353" i="6" a="1"/>
  <c r="G353" i="6" s="1"/>
  <c r="N353" i="6" a="1"/>
  <c r="N353" i="6" s="1"/>
  <c r="AB353" i="6" a="1"/>
  <c r="AB353" i="6" s="1"/>
  <c r="AJ353" i="6" a="1"/>
  <c r="AJ353" i="6" s="1"/>
  <c r="AQ353" i="6" a="1"/>
  <c r="AQ353" i="6" s="1"/>
  <c r="AW353" i="6" a="1"/>
  <c r="AW353" i="6" s="1"/>
  <c r="H354" i="6" a="1"/>
  <c r="H354" i="6" s="1"/>
  <c r="P354" i="6" a="1"/>
  <c r="P354" i="6" s="1"/>
  <c r="W354" i="6" a="1"/>
  <c r="W354" i="6" s="1"/>
  <c r="AD354" i="6" a="1"/>
  <c r="AD354" i="6" s="1"/>
  <c r="AR354" i="6" a="1"/>
  <c r="AR354" i="6" s="1"/>
  <c r="AZ354" i="6" a="1"/>
  <c r="AZ354" i="6" s="1"/>
  <c r="K355" i="6" a="1"/>
  <c r="K355" i="6" s="1"/>
  <c r="Q355" i="6" a="1"/>
  <c r="Q355" i="6" s="1"/>
  <c r="X355" i="6" a="1"/>
  <c r="X355" i="6" s="1"/>
  <c r="AF355" i="6" a="1"/>
  <c r="AF355" i="6" s="1"/>
  <c r="AM355" i="6" a="1"/>
  <c r="AM355" i="6" s="1"/>
  <c r="AT355" i="6" a="1"/>
  <c r="AT355" i="6" s="1"/>
  <c r="L356" i="6" a="1"/>
  <c r="L356" i="6" s="1"/>
  <c r="T356" i="6" a="1"/>
  <c r="T356" i="6" s="1"/>
  <c r="AA356" i="6" a="1"/>
  <c r="AA356" i="6" s="1"/>
  <c r="AG356" i="6" a="1"/>
  <c r="AG356" i="6" s="1"/>
  <c r="AW218" i="6" a="1"/>
  <c r="AW218" i="6" s="1"/>
  <c r="AY254" i="6" a="1"/>
  <c r="AY254" i="6" s="1"/>
  <c r="AB265" i="6" a="1"/>
  <c r="AB265" i="6" s="1"/>
  <c r="AI273" i="6" a="1"/>
  <c r="AI273" i="6" s="1"/>
  <c r="L280" i="6" a="1"/>
  <c r="L280" i="6" s="1"/>
  <c r="AX280" i="6" a="1"/>
  <c r="AX280" i="6" s="1"/>
  <c r="AS281" i="6" a="1"/>
  <c r="AS281" i="6" s="1"/>
  <c r="AH283" i="6" a="1"/>
  <c r="AH283" i="6" s="1"/>
  <c r="AH284" i="6" a="1"/>
  <c r="AH284" i="6" s="1"/>
  <c r="AK285" i="6" a="1"/>
  <c r="AK285" i="6" s="1"/>
  <c r="AP286" i="6" a="1"/>
  <c r="AP286" i="6" s="1"/>
  <c r="AX287" i="6" a="1"/>
  <c r="AX287" i="6" s="1"/>
  <c r="U290" i="6" a="1"/>
  <c r="U290" i="6" s="1"/>
  <c r="AD291" i="6" a="1"/>
  <c r="AD291" i="6" s="1"/>
  <c r="AK292" i="6" a="1"/>
  <c r="AK292" i="6" s="1"/>
  <c r="AS293" i="6" a="1"/>
  <c r="AS293" i="6" s="1"/>
  <c r="Y294" i="6" a="1"/>
  <c r="Y294" i="6" s="1"/>
  <c r="E295" i="6" a="1"/>
  <c r="E295" i="6" s="1"/>
  <c r="AC295" i="6" a="1"/>
  <c r="AC295" i="6" s="1"/>
  <c r="F296" i="6" a="1"/>
  <c r="F296" i="6" s="1"/>
  <c r="AD296" i="6" a="1"/>
  <c r="AD296" i="6" s="1"/>
  <c r="F297" i="6" a="1"/>
  <c r="F297" i="6" s="1"/>
  <c r="AD297" i="6" a="1"/>
  <c r="AD297" i="6" s="1"/>
  <c r="H298" i="6" a="1"/>
  <c r="H298" i="6" s="1"/>
  <c r="AI298" i="6" a="1"/>
  <c r="AI298" i="6" s="1"/>
  <c r="O299" i="6" a="1"/>
  <c r="O299" i="6" s="1"/>
  <c r="AN299" i="6" a="1"/>
  <c r="AN299" i="6" s="1"/>
  <c r="AM300" i="6" a="1"/>
  <c r="AM300" i="6" s="1"/>
  <c r="P301" i="6" a="1"/>
  <c r="P301" i="6" s="1"/>
  <c r="AN301" i="6" a="1"/>
  <c r="AN301" i="6" s="1"/>
  <c r="AN302" i="6" a="1"/>
  <c r="AN302" i="6" s="1"/>
  <c r="P303" i="6" a="1"/>
  <c r="P303" i="6" s="1"/>
  <c r="P304" i="6" a="1"/>
  <c r="P304" i="6" s="1"/>
  <c r="Q305" i="6" a="1"/>
  <c r="Q305" i="6" s="1"/>
  <c r="P306" i="6" a="1"/>
  <c r="P306" i="6" s="1"/>
  <c r="AO306" i="6" a="1"/>
  <c r="AO306" i="6" s="1"/>
  <c r="Q307" i="6" a="1"/>
  <c r="Q307" i="6" s="1"/>
  <c r="O308" i="6" a="1"/>
  <c r="O308" i="6" s="1"/>
  <c r="AM308" i="6" a="1"/>
  <c r="AM308" i="6" s="1"/>
  <c r="I310" i="6" a="1"/>
  <c r="I310" i="6" s="1"/>
  <c r="Y310" i="6" a="1"/>
  <c r="Y310" i="6" s="1"/>
  <c r="H311" i="6" a="1"/>
  <c r="H311" i="6" s="1"/>
  <c r="X311" i="6" a="1"/>
  <c r="X311" i="6" s="1"/>
  <c r="F312" i="6" a="1"/>
  <c r="F312" i="6" s="1"/>
  <c r="V312" i="6" a="1"/>
  <c r="V312" i="6" s="1"/>
  <c r="AQ312" i="6" a="1"/>
  <c r="AQ312" i="6" s="1"/>
  <c r="J313" i="6" a="1"/>
  <c r="J313" i="6" s="1"/>
  <c r="AD313" i="6" a="1"/>
  <c r="AD313" i="6" s="1"/>
  <c r="AW313" i="6" a="1"/>
  <c r="AW313" i="6" s="1"/>
  <c r="P314" i="6" a="1"/>
  <c r="P314" i="6" s="1"/>
  <c r="AR314" i="6" a="1"/>
  <c r="AR314" i="6" s="1"/>
  <c r="W315" i="6" a="1"/>
  <c r="W315" i="6" s="1"/>
  <c r="AX315" i="6" a="1"/>
  <c r="AX315" i="6" s="1"/>
  <c r="AC316" i="6" a="1"/>
  <c r="AC316" i="6" s="1"/>
  <c r="I317" i="6" a="1"/>
  <c r="I317" i="6" s="1"/>
  <c r="X317" i="6" a="1"/>
  <c r="X317" i="6" s="1"/>
  <c r="AK317" i="6" a="1"/>
  <c r="AK317" i="6" s="1"/>
  <c r="AY317" i="6" a="1"/>
  <c r="AY317" i="6" s="1"/>
  <c r="O318" i="6" a="1"/>
  <c r="O318" i="6" s="1"/>
  <c r="U318" i="6" a="1"/>
  <c r="U318" i="6" s="1"/>
  <c r="AB318" i="6" a="1"/>
  <c r="AB318" i="6" s="1"/>
  <c r="AI318" i="6" a="1"/>
  <c r="AI318" i="6" s="1"/>
  <c r="AQ318" i="6" a="1"/>
  <c r="AQ318" i="6" s="1"/>
  <c r="AW318" i="6" a="1"/>
  <c r="AW318" i="6" s="1"/>
  <c r="H319" i="6" a="1"/>
  <c r="H319" i="6" s="1"/>
  <c r="N319" i="6" a="1"/>
  <c r="N319" i="6" s="1"/>
  <c r="V319" i="6" a="1"/>
  <c r="V319" i="6" s="1"/>
  <c r="AC319" i="6" a="1"/>
  <c r="AC319" i="6" s="1"/>
  <c r="AJ319" i="6" a="1"/>
  <c r="AJ319" i="6" s="1"/>
  <c r="AP319" i="6" a="1"/>
  <c r="AP319" i="6" s="1"/>
  <c r="AW319" i="6" a="1"/>
  <c r="AW319" i="6" s="1"/>
  <c r="I320" i="6" a="1"/>
  <c r="I320" i="6" s="1"/>
  <c r="P320" i="6" a="1"/>
  <c r="P320" i="6" s="1"/>
  <c r="V320" i="6" a="1"/>
  <c r="V320" i="6" s="1"/>
  <c r="AJ320" i="6" a="1"/>
  <c r="AJ320" i="6" s="1"/>
  <c r="AR320" i="6" a="1"/>
  <c r="AR320" i="6" s="1"/>
  <c r="AX320" i="6" a="1"/>
  <c r="AX320" i="6" s="1"/>
  <c r="O321" i="6" a="1"/>
  <c r="O321" i="6" s="1"/>
  <c r="W321" i="6" a="1"/>
  <c r="W321" i="6" s="1"/>
  <c r="AD321" i="6" a="1"/>
  <c r="AD321" i="6" s="1"/>
  <c r="AQ321" i="6" a="1"/>
  <c r="AQ321" i="6" s="1"/>
  <c r="AX321" i="6" a="1"/>
  <c r="AX321" i="6" s="1"/>
  <c r="J322" i="6" a="1"/>
  <c r="J322" i="6" s="1"/>
  <c r="W322" i="6" a="1"/>
  <c r="W322" i="6" s="1"/>
  <c r="AC322" i="6" a="1"/>
  <c r="AC322" i="6" s="1"/>
  <c r="AK322" i="6" a="1"/>
  <c r="AK322" i="6" s="1"/>
  <c r="AY322" i="6" a="1"/>
  <c r="AY322" i="6" s="1"/>
  <c r="I323" i="6" a="1"/>
  <c r="I323" i="6" s="1"/>
  <c r="P323" i="6" a="1"/>
  <c r="P323" i="6" s="1"/>
  <c r="X323" i="6" a="1"/>
  <c r="X323" i="6" s="1"/>
  <c r="AE323" i="6" a="1"/>
  <c r="AE323" i="6" s="1"/>
  <c r="AK323" i="6" a="1"/>
  <c r="AK323" i="6" s="1"/>
  <c r="AR323" i="6" a="1"/>
  <c r="AR323" i="6" s="1"/>
  <c r="AY323" i="6" a="1"/>
  <c r="AY323" i="6" s="1"/>
  <c r="K324" i="6" a="1"/>
  <c r="K324" i="6" s="1"/>
  <c r="Q324" i="6" a="1"/>
  <c r="Q324" i="6" s="1"/>
  <c r="X324" i="6" a="1"/>
  <c r="X324" i="6" s="1"/>
  <c r="AD324" i="6" a="1"/>
  <c r="AD324" i="6" s="1"/>
  <c r="AL324" i="6" a="1"/>
  <c r="AL324" i="6" s="1"/>
  <c r="AS324" i="6" a="1"/>
  <c r="AS324" i="6" s="1"/>
  <c r="AZ324" i="6" a="1"/>
  <c r="AZ324" i="6" s="1"/>
  <c r="J325" i="6" a="1"/>
  <c r="J325" i="6" s="1"/>
  <c r="Q325" i="6" a="1"/>
  <c r="Q325" i="6" s="1"/>
  <c r="Y325" i="6" a="1"/>
  <c r="Y325" i="6" s="1"/>
  <c r="AF325" i="6" a="1"/>
  <c r="AF325" i="6" s="1"/>
  <c r="AL325" i="6" a="1"/>
  <c r="AL325" i="6" s="1"/>
  <c r="AZ325" i="6" a="1"/>
  <c r="AZ325" i="6" s="1"/>
  <c r="L326" i="6" a="1"/>
  <c r="L326" i="6" s="1"/>
  <c r="R326" i="6" a="1"/>
  <c r="R326" i="6" s="1"/>
  <c r="AE326" i="6" a="1"/>
  <c r="AE326" i="6" s="1"/>
  <c r="AM326" i="6" a="1"/>
  <c r="AM326" i="6" s="1"/>
  <c r="AT326" i="6" a="1"/>
  <c r="AT326" i="6" s="1"/>
  <c r="K327" i="6" a="1"/>
  <c r="K327" i="6" s="1"/>
  <c r="R327" i="6" a="1"/>
  <c r="R327" i="6" s="1"/>
  <c r="Z327" i="6" a="1"/>
  <c r="Z327" i="6" s="1"/>
  <c r="AM327" i="6" a="1"/>
  <c r="AM327" i="6" s="1"/>
  <c r="AS327" i="6" a="1"/>
  <c r="AS327" i="6" s="1"/>
  <c r="E328" i="6" a="1"/>
  <c r="E328" i="6" s="1"/>
  <c r="S328" i="6" a="1"/>
  <c r="S328" i="6" s="1"/>
  <c r="Z328" i="6" a="1"/>
  <c r="Z328" i="6" s="1"/>
  <c r="AG328" i="6" a="1"/>
  <c r="AG328" i="6" s="1"/>
  <c r="AO328" i="6" a="1"/>
  <c r="AO328" i="6" s="1"/>
  <c r="AV328" i="6" a="1"/>
  <c r="AV328" i="6" s="1"/>
  <c r="F329" i="6" a="1"/>
  <c r="F329" i="6" s="1"/>
  <c r="M329" i="6" a="1"/>
  <c r="M329" i="6" s="1"/>
  <c r="U329" i="6" a="1"/>
  <c r="U329" i="6" s="1"/>
  <c r="AI329" i="6" a="1"/>
  <c r="AI329" i="6" s="1"/>
  <c r="AQ329" i="6" a="1"/>
  <c r="AQ329" i="6" s="1"/>
  <c r="AX329" i="6" a="1"/>
  <c r="AX329" i="6" s="1"/>
  <c r="J330" i="6" a="1"/>
  <c r="J330" i="6" s="1"/>
  <c r="X330" i="6" a="1"/>
  <c r="X330" i="6" s="1"/>
  <c r="AE330" i="6" a="1"/>
  <c r="AE330" i="6" s="1"/>
  <c r="AM330" i="6" a="1"/>
  <c r="AM330" i="6" s="1"/>
  <c r="AT330" i="6" a="1"/>
  <c r="AT330" i="6" s="1"/>
  <c r="E331" i="6" a="1"/>
  <c r="E331" i="6" s="1"/>
  <c r="T331" i="6" a="1"/>
  <c r="T331" i="6" s="1"/>
  <c r="AB331" i="6" a="1"/>
  <c r="AB331" i="6" s="1"/>
  <c r="AH331" i="6" a="1"/>
  <c r="AH331" i="6" s="1"/>
  <c r="AP331" i="6" a="1"/>
  <c r="AP331" i="6" s="1"/>
  <c r="AW331" i="6" a="1"/>
  <c r="AW331" i="6" s="1"/>
  <c r="I332" i="6" a="1"/>
  <c r="I332" i="6" s="1"/>
  <c r="P332" i="6" a="1"/>
  <c r="P332" i="6" s="1"/>
  <c r="W332" i="6" a="1"/>
  <c r="W332" i="6" s="1"/>
  <c r="AD332" i="6" a="1"/>
  <c r="AD332" i="6" s="1"/>
  <c r="AL332" i="6" a="1"/>
  <c r="AL332" i="6" s="1"/>
  <c r="AS332" i="6" a="1"/>
  <c r="AS332" i="6" s="1"/>
  <c r="AZ332" i="6" a="1"/>
  <c r="AZ332" i="6" s="1"/>
  <c r="L333" i="6" a="1"/>
  <c r="L333" i="6" s="1"/>
  <c r="S333" i="6" a="1"/>
  <c r="S333" i="6" s="1"/>
  <c r="AA333" i="6" a="1"/>
  <c r="AA333" i="6" s="1"/>
  <c r="AG333" i="6" a="1"/>
  <c r="AG333" i="6" s="1"/>
  <c r="AO333" i="6" a="1"/>
  <c r="AO333" i="6" s="1"/>
  <c r="AV333" i="6" a="1"/>
  <c r="AV333" i="6" s="1"/>
  <c r="H334" i="6" a="1"/>
  <c r="H334" i="6" s="1"/>
  <c r="O334" i="6" a="1"/>
  <c r="O334" i="6" s="1"/>
  <c r="V334" i="6" a="1"/>
  <c r="V334" i="6" s="1"/>
  <c r="AC334" i="6" a="1"/>
  <c r="AC334" i="6" s="1"/>
  <c r="AK334" i="6" a="1"/>
  <c r="AK334" i="6" s="1"/>
  <c r="AY334" i="6" a="1"/>
  <c r="AY334" i="6" s="1"/>
  <c r="K335" i="6" a="1"/>
  <c r="K335" i="6" s="1"/>
  <c r="R335" i="6" a="1"/>
  <c r="R335" i="6" s="1"/>
  <c r="Z335" i="6" a="1"/>
  <c r="Z335" i="6" s="1"/>
  <c r="AN335" i="6" a="1"/>
  <c r="AN335" i="6" s="1"/>
  <c r="AU335" i="6" a="1"/>
  <c r="AU335" i="6" s="1"/>
  <c r="G336" i="6" a="1"/>
  <c r="G336" i="6" s="1"/>
  <c r="N336" i="6" a="1"/>
  <c r="N336" i="6" s="1"/>
  <c r="U336" i="6" a="1"/>
  <c r="U336" i="6" s="1"/>
  <c r="AJ336" i="6" a="1"/>
  <c r="AJ336" i="6" s="1"/>
  <c r="AR336" i="6" a="1"/>
  <c r="AR336" i="6" s="1"/>
  <c r="AX336" i="6" a="1"/>
  <c r="AX336" i="6" s="1"/>
  <c r="J337" i="6" a="1"/>
  <c r="J337" i="6" s="1"/>
  <c r="Q337" i="6" a="1"/>
  <c r="Q337" i="6" s="1"/>
  <c r="Y337" i="6" a="1"/>
  <c r="Y337" i="6" s="1"/>
  <c r="AF337" i="6" a="1"/>
  <c r="AF337" i="6" s="1"/>
  <c r="AM337" i="6" a="1"/>
  <c r="AM337" i="6" s="1"/>
  <c r="AT337" i="6" a="1"/>
  <c r="AT337" i="6" s="1"/>
  <c r="F338" i="6" a="1"/>
  <c r="F338" i="6" s="1"/>
  <c r="M338" i="6" a="1"/>
  <c r="M338" i="6" s="1"/>
  <c r="T338" i="6" a="1"/>
  <c r="T338" i="6" s="1"/>
  <c r="AB338" i="6" a="1"/>
  <c r="AB338" i="6" s="1"/>
  <c r="AI338" i="6" a="1"/>
  <c r="AI338" i="6" s="1"/>
  <c r="AQ338" i="6" a="1"/>
  <c r="AQ338" i="6" s="1"/>
  <c r="AW338" i="6" a="1"/>
  <c r="AW338" i="6" s="1"/>
  <c r="I339" i="6" a="1"/>
  <c r="I339" i="6" s="1"/>
  <c r="P339" i="6" a="1"/>
  <c r="P339" i="6" s="1"/>
  <c r="X339" i="6" a="1"/>
  <c r="X339" i="6" s="1"/>
  <c r="AE339" i="6" a="1"/>
  <c r="AE339" i="6" s="1"/>
  <c r="AL339" i="6" a="1"/>
  <c r="AL339" i="6" s="1"/>
  <c r="AS339" i="6" a="1"/>
  <c r="AS339" i="6" s="1"/>
  <c r="E340" i="6" a="1"/>
  <c r="E340" i="6" s="1"/>
  <c r="S340" i="6" a="1"/>
  <c r="S340" i="6" s="1"/>
  <c r="AA340" i="6" a="1"/>
  <c r="AA340" i="6" s="1"/>
  <c r="AH340" i="6" a="1"/>
  <c r="AH340" i="6" s="1"/>
  <c r="AP340" i="6" a="1"/>
  <c r="AP340" i="6" s="1"/>
  <c r="AV340" i="6" a="1"/>
  <c r="AV340" i="6" s="1"/>
  <c r="E341" i="6" a="1"/>
  <c r="E341" i="6" s="1"/>
  <c r="L341" i="6" a="1"/>
  <c r="L341" i="6" s="1"/>
  <c r="R341" i="6" a="1"/>
  <c r="R341" i="6" s="1"/>
  <c r="AE341" i="6" a="1"/>
  <c r="AE341" i="6" s="1"/>
  <c r="AK341" i="6" a="1"/>
  <c r="AK341" i="6" s="1"/>
  <c r="AR341" i="6" a="1"/>
  <c r="AR341" i="6" s="1"/>
  <c r="AX341" i="6" a="1"/>
  <c r="AX341" i="6" s="1"/>
  <c r="O342" i="6" a="1"/>
  <c r="O342" i="6" s="1"/>
  <c r="U342" i="6" a="1"/>
  <c r="U342" i="6" s="1"/>
  <c r="AB342" i="6" a="1"/>
  <c r="AB342" i="6" s="1"/>
  <c r="AH342" i="6" a="1"/>
  <c r="AH342" i="6" s="1"/>
  <c r="AU342" i="6" a="1"/>
  <c r="AU342" i="6" s="1"/>
  <c r="E343" i="6" a="1"/>
  <c r="E343" i="6" s="1"/>
  <c r="L343" i="6" a="1"/>
  <c r="L343" i="6" s="1"/>
  <c r="R343" i="6" a="1"/>
  <c r="R343" i="6" s="1"/>
  <c r="AE343" i="6" a="1"/>
  <c r="AE343" i="6" s="1"/>
  <c r="AK343" i="6" a="1"/>
  <c r="AK343" i="6" s="1"/>
  <c r="AR343" i="6" a="1"/>
  <c r="AR343" i="6" s="1"/>
  <c r="AX343" i="6" a="1"/>
  <c r="AX343" i="6" s="1"/>
  <c r="O344" i="6" a="1"/>
  <c r="O344" i="6" s="1"/>
  <c r="U344" i="6" a="1"/>
  <c r="U344" i="6" s="1"/>
  <c r="AB344" i="6" a="1"/>
  <c r="AB344" i="6" s="1"/>
  <c r="AH344" i="6" a="1"/>
  <c r="AH344" i="6" s="1"/>
  <c r="AU344" i="6" a="1"/>
  <c r="AU344" i="6" s="1"/>
  <c r="E345" i="6" a="1"/>
  <c r="E345" i="6" s="1"/>
  <c r="L345" i="6" a="1"/>
  <c r="L345" i="6" s="1"/>
  <c r="R345" i="6" a="1"/>
  <c r="R345" i="6" s="1"/>
  <c r="AE345" i="6" a="1"/>
  <c r="AE345" i="6" s="1"/>
  <c r="AK345" i="6" a="1"/>
  <c r="AK345" i="6" s="1"/>
  <c r="AR345" i="6" a="1"/>
  <c r="AR345" i="6" s="1"/>
  <c r="AX345" i="6" a="1"/>
  <c r="AX345" i="6" s="1"/>
  <c r="O346" i="6" a="1"/>
  <c r="O346" i="6" s="1"/>
  <c r="U346" i="6" a="1"/>
  <c r="U346" i="6" s="1"/>
  <c r="AB346" i="6" a="1"/>
  <c r="AB346" i="6" s="1"/>
  <c r="AH346" i="6" a="1"/>
  <c r="AH346" i="6" s="1"/>
  <c r="AU346" i="6" a="1"/>
  <c r="AU346" i="6" s="1"/>
  <c r="E347" i="6" a="1"/>
  <c r="E347" i="6" s="1"/>
  <c r="L347" i="6" a="1"/>
  <c r="L347" i="6" s="1"/>
  <c r="R347" i="6" a="1"/>
  <c r="R347" i="6" s="1"/>
  <c r="Y347" i="6" a="1"/>
  <c r="Y347" i="6" s="1"/>
  <c r="AG347" i="6" a="1"/>
  <c r="AG347" i="6" s="1"/>
  <c r="AN347" i="6" a="1"/>
  <c r="AN347" i="6" s="1"/>
  <c r="AU347" i="6" a="1"/>
  <c r="AU347" i="6" s="1"/>
  <c r="E348" i="6" a="1"/>
  <c r="E348" i="6" s="1"/>
  <c r="M348" i="6" a="1"/>
  <c r="M348" i="6" s="1"/>
  <c r="AB348" i="6" a="1"/>
  <c r="AB348" i="6" s="1"/>
  <c r="AH348" i="6" a="1"/>
  <c r="AH348" i="6" s="1"/>
  <c r="AO348" i="6" a="1"/>
  <c r="AO348" i="6" s="1"/>
  <c r="AW348" i="6" a="1"/>
  <c r="AW348" i="6" s="1"/>
  <c r="H349" i="6" a="1"/>
  <c r="H349" i="6" s="1"/>
  <c r="O349" i="6" a="1"/>
  <c r="O349" i="6" s="1"/>
  <c r="U349" i="6" a="1"/>
  <c r="U349" i="6" s="1"/>
  <c r="AC349" i="6" a="1"/>
  <c r="AC349" i="6" s="1"/>
  <c r="AR349" i="6" a="1"/>
  <c r="AR349" i="6" s="1"/>
  <c r="AX349" i="6" a="1"/>
  <c r="AX349" i="6" s="1"/>
  <c r="I350" i="6" a="1"/>
  <c r="I350" i="6" s="1"/>
  <c r="Q350" i="6" a="1"/>
  <c r="Q350" i="6" s="1"/>
  <c r="X350" i="6" a="1"/>
  <c r="X350" i="6" s="1"/>
  <c r="AE350" i="6" a="1"/>
  <c r="AE350" i="6" s="1"/>
  <c r="AK350" i="6" a="1"/>
  <c r="AK350" i="6" s="1"/>
  <c r="AS350" i="6" a="1"/>
  <c r="AS350" i="6" s="1"/>
  <c r="L351" i="6" a="1"/>
  <c r="L351" i="6" s="1"/>
  <c r="R351" i="6" a="1"/>
  <c r="R351" i="6" s="1"/>
  <c r="Y351" i="6" a="1"/>
  <c r="Y351" i="6" s="1"/>
  <c r="AG351" i="6" a="1"/>
  <c r="AG351" i="6" s="1"/>
  <c r="AN351" i="6" a="1"/>
  <c r="AN351" i="6" s="1"/>
  <c r="AU351" i="6" a="1"/>
  <c r="AU351" i="6" s="1"/>
  <c r="E352" i="6" a="1"/>
  <c r="E352" i="6" s="1"/>
  <c r="M352" i="6" a="1"/>
  <c r="M352" i="6" s="1"/>
  <c r="AB352" i="6" a="1"/>
  <c r="AB352" i="6" s="1"/>
  <c r="AH352" i="6" a="1"/>
  <c r="AH352" i="6" s="1"/>
  <c r="AO352" i="6" a="1"/>
  <c r="AO352" i="6" s="1"/>
  <c r="AW352" i="6" a="1"/>
  <c r="AW352" i="6" s="1"/>
  <c r="H353" i="6" a="1"/>
  <c r="H353" i="6" s="1"/>
  <c r="O353" i="6" a="1"/>
  <c r="O353" i="6" s="1"/>
  <c r="U353" i="6" a="1"/>
  <c r="U353" i="6" s="1"/>
  <c r="AC353" i="6" a="1"/>
  <c r="AC353" i="6" s="1"/>
  <c r="AR353" i="6" a="1"/>
  <c r="AR353" i="6" s="1"/>
  <c r="AX353" i="6" a="1"/>
  <c r="AX353" i="6" s="1"/>
  <c r="I354" i="6" a="1"/>
  <c r="I354" i="6" s="1"/>
  <c r="Q354" i="6" a="1"/>
  <c r="Q354" i="6" s="1"/>
  <c r="X354" i="6" a="1"/>
  <c r="X354" i="6" s="1"/>
  <c r="AE354" i="6" a="1"/>
  <c r="AE354" i="6" s="1"/>
  <c r="AK354" i="6" a="1"/>
  <c r="AK354" i="6" s="1"/>
  <c r="AS354" i="6" a="1"/>
  <c r="AS354" i="6" s="1"/>
  <c r="L355" i="6" a="1"/>
  <c r="L355" i="6" s="1"/>
  <c r="R355" i="6" a="1"/>
  <c r="R355" i="6" s="1"/>
  <c r="Y355" i="6" a="1"/>
  <c r="Y355" i="6" s="1"/>
  <c r="AG355" i="6" a="1"/>
  <c r="AG355" i="6" s="1"/>
  <c r="AN355" i="6" a="1"/>
  <c r="AN355" i="6" s="1"/>
  <c r="AU355" i="6" a="1"/>
  <c r="AU355" i="6" s="1"/>
  <c r="E356" i="6" a="1"/>
  <c r="E356" i="6" s="1"/>
  <c r="M356" i="6" a="1"/>
  <c r="M356" i="6" s="1"/>
  <c r="AB356" i="6" a="1"/>
  <c r="AB356" i="6" s="1"/>
  <c r="AH356" i="6" a="1"/>
  <c r="AH356" i="6" s="1"/>
  <c r="J221" i="6" a="1"/>
  <c r="J221" i="6" s="1"/>
  <c r="W244" i="6" a="1"/>
  <c r="W244" i="6" s="1"/>
  <c r="N256" i="6" a="1"/>
  <c r="N256" i="6" s="1"/>
  <c r="AR266" i="6" a="1"/>
  <c r="AR266" i="6" s="1"/>
  <c r="AB279" i="6" a="1"/>
  <c r="AB279" i="6" s="1"/>
  <c r="AX281" i="6" a="1"/>
  <c r="AX281" i="6" s="1"/>
  <c r="AS282" i="6" a="1"/>
  <c r="AS282" i="6" s="1"/>
  <c r="AN284" i="6" a="1"/>
  <c r="AN284" i="6" s="1"/>
  <c r="AX286" i="6" a="1"/>
  <c r="AX286" i="6" s="1"/>
  <c r="J288" i="6" a="1"/>
  <c r="J288" i="6" s="1"/>
  <c r="R289" i="6" a="1"/>
  <c r="R289" i="6" s="1"/>
  <c r="AK291" i="6" a="1"/>
  <c r="AK291" i="6" s="1"/>
  <c r="AS292" i="6" a="1"/>
  <c r="AS292" i="6" s="1"/>
  <c r="H296" i="6" a="1"/>
  <c r="H296" i="6" s="1"/>
  <c r="AF296" i="6" a="1"/>
  <c r="AF296" i="6" s="1"/>
  <c r="H297" i="6" a="1"/>
  <c r="H297" i="6" s="1"/>
  <c r="AF297" i="6" a="1"/>
  <c r="AF297" i="6" s="1"/>
  <c r="K298" i="6" a="1"/>
  <c r="K298" i="6" s="1"/>
  <c r="AK298" i="6" a="1"/>
  <c r="AK298" i="6" s="1"/>
  <c r="Q300" i="6" a="1"/>
  <c r="Q300" i="6" s="1"/>
  <c r="AO300" i="6" a="1"/>
  <c r="AO300" i="6" s="1"/>
  <c r="R301" i="6" a="1"/>
  <c r="R301" i="6" s="1"/>
  <c r="Q302" i="6" a="1"/>
  <c r="Q302" i="6" s="1"/>
  <c r="AQ302" i="6" a="1"/>
  <c r="AQ302" i="6" s="1"/>
  <c r="R303" i="6" a="1"/>
  <c r="R303" i="6" s="1"/>
  <c r="AP303" i="6" a="1"/>
  <c r="AP303" i="6" s="1"/>
  <c r="R304" i="6" a="1"/>
  <c r="R304" i="6" s="1"/>
  <c r="AP304" i="6" a="1"/>
  <c r="AP304" i="6" s="1"/>
  <c r="S305" i="6" a="1"/>
  <c r="S305" i="6" s="1"/>
  <c r="AP305" i="6" a="1"/>
  <c r="AP305" i="6" s="1"/>
  <c r="R306" i="6" a="1"/>
  <c r="R306" i="6" s="1"/>
  <c r="AR306" i="6" a="1"/>
  <c r="AR306" i="6" s="1"/>
  <c r="S307" i="6" a="1"/>
  <c r="S307" i="6" s="1"/>
  <c r="AP307" i="6" a="1"/>
  <c r="AP307" i="6" s="1"/>
  <c r="AO308" i="6" a="1"/>
  <c r="AO308" i="6" s="1"/>
  <c r="P309" i="6" a="1"/>
  <c r="P309" i="6" s="1"/>
  <c r="AN309" i="6" a="1"/>
  <c r="AN309" i="6" s="1"/>
  <c r="Z310" i="6" a="1"/>
  <c r="Z310" i="6" s="1"/>
  <c r="AP310" i="6" a="1"/>
  <c r="AP310" i="6" s="1"/>
  <c r="K311" i="6" a="1"/>
  <c r="K311" i="6" s="1"/>
  <c r="Y311" i="6" a="1"/>
  <c r="Y311" i="6" s="1"/>
  <c r="AO311" i="6" a="1"/>
  <c r="AO311" i="6" s="1"/>
  <c r="X312" i="6" a="1"/>
  <c r="X312" i="6" s="1"/>
  <c r="AR312" i="6" a="1"/>
  <c r="AR312" i="6" s="1"/>
  <c r="N313" i="6" a="1"/>
  <c r="N313" i="6" s="1"/>
  <c r="AF313" i="6" a="1"/>
  <c r="AF313" i="6" s="1"/>
  <c r="AX313" i="6" a="1"/>
  <c r="AX313" i="6" s="1"/>
  <c r="AC314" i="6" a="1"/>
  <c r="AC314" i="6" s="1"/>
  <c r="I315" i="6" a="1"/>
  <c r="I315" i="6" s="1"/>
  <c r="X315" i="6" a="1"/>
  <c r="X315" i="6" s="1"/>
  <c r="AK315" i="6" a="1"/>
  <c r="AK315" i="6" s="1"/>
  <c r="AY315" i="6" a="1"/>
  <c r="AY315" i="6" s="1"/>
  <c r="Q316" i="6" a="1"/>
  <c r="Q316" i="6" s="1"/>
  <c r="AD316" i="6" a="1"/>
  <c r="AD316" i="6" s="1"/>
  <c r="AS316" i="6" a="1"/>
  <c r="AS316" i="6" s="1"/>
  <c r="J317" i="6" a="1"/>
  <c r="J317" i="6" s="1"/>
  <c r="Y317" i="6" a="1"/>
  <c r="Y317" i="6" s="1"/>
  <c r="AL317" i="6" a="1"/>
  <c r="AL317" i="6" s="1"/>
  <c r="AZ317" i="6" a="1"/>
  <c r="AZ317" i="6" s="1"/>
  <c r="P318" i="6" a="1"/>
  <c r="P318" i="6" s="1"/>
  <c r="V318" i="6" a="1"/>
  <c r="V318" i="6" s="1"/>
  <c r="AJ318" i="6" a="1"/>
  <c r="AJ318" i="6" s="1"/>
  <c r="AR318" i="6" a="1"/>
  <c r="AR318" i="6" s="1"/>
  <c r="AX318" i="6" a="1"/>
  <c r="AX318" i="6" s="1"/>
  <c r="O319" i="6" a="1"/>
  <c r="O319" i="6" s="1"/>
  <c r="W319" i="6" a="1"/>
  <c r="W319" i="6" s="1"/>
  <c r="AD319" i="6" a="1"/>
  <c r="AD319" i="6" s="1"/>
  <c r="AQ319" i="6" a="1"/>
  <c r="AQ319" i="6" s="1"/>
  <c r="AX319" i="6" a="1"/>
  <c r="AX319" i="6" s="1"/>
  <c r="J320" i="6" a="1"/>
  <c r="J320" i="6" s="1"/>
  <c r="W320" i="6" a="1"/>
  <c r="W320" i="6" s="1"/>
  <c r="AC320" i="6" a="1"/>
  <c r="AC320" i="6" s="1"/>
  <c r="AK320" i="6" a="1"/>
  <c r="AK320" i="6" s="1"/>
  <c r="AY320" i="6" a="1"/>
  <c r="AY320" i="6" s="1"/>
  <c r="I321" i="6" a="1"/>
  <c r="I321" i="6" s="1"/>
  <c r="P321" i="6" a="1"/>
  <c r="P321" i="6" s="1"/>
  <c r="X321" i="6" a="1"/>
  <c r="X321" i="6" s="1"/>
  <c r="AE321" i="6" a="1"/>
  <c r="AE321" i="6" s="1"/>
  <c r="AK321" i="6" a="1"/>
  <c r="AK321" i="6" s="1"/>
  <c r="AR321" i="6" a="1"/>
  <c r="AR321" i="6" s="1"/>
  <c r="AY321" i="6" a="1"/>
  <c r="AY321" i="6" s="1"/>
  <c r="K322" i="6" a="1"/>
  <c r="K322" i="6" s="1"/>
  <c r="Q322" i="6" a="1"/>
  <c r="Q322" i="6" s="1"/>
  <c r="X322" i="6" a="1"/>
  <c r="X322" i="6" s="1"/>
  <c r="AD322" i="6" a="1"/>
  <c r="AD322" i="6" s="1"/>
  <c r="AL322" i="6" a="1"/>
  <c r="AL322" i="6" s="1"/>
  <c r="AS322" i="6" a="1"/>
  <c r="AS322" i="6" s="1"/>
  <c r="AZ322" i="6" a="1"/>
  <c r="AZ322" i="6" s="1"/>
  <c r="J323" i="6" a="1"/>
  <c r="J323" i="6" s="1"/>
  <c r="Q323" i="6" a="1"/>
  <c r="Q323" i="6" s="1"/>
  <c r="Y323" i="6" a="1"/>
  <c r="Y323" i="6" s="1"/>
  <c r="AF323" i="6" a="1"/>
  <c r="AF323" i="6" s="1"/>
  <c r="AL323" i="6" a="1"/>
  <c r="AL323" i="6" s="1"/>
  <c r="AZ323" i="6" a="1"/>
  <c r="AZ323" i="6" s="1"/>
  <c r="L324" i="6" a="1"/>
  <c r="L324" i="6" s="1"/>
  <c r="R324" i="6" a="1"/>
  <c r="R324" i="6" s="1"/>
  <c r="AE324" i="6" a="1"/>
  <c r="AE324" i="6" s="1"/>
  <c r="AM324" i="6" a="1"/>
  <c r="AM324" i="6" s="1"/>
  <c r="AT324" i="6" a="1"/>
  <c r="AT324" i="6" s="1"/>
  <c r="K325" i="6" a="1"/>
  <c r="K325" i="6" s="1"/>
  <c r="R325" i="6" a="1"/>
  <c r="R325" i="6" s="1"/>
  <c r="Z325" i="6" a="1"/>
  <c r="Z325" i="6" s="1"/>
  <c r="AM325" i="6" a="1"/>
  <c r="AM325" i="6" s="1"/>
  <c r="AS325" i="6" a="1"/>
  <c r="AS325" i="6" s="1"/>
  <c r="E326" i="6" a="1"/>
  <c r="E326" i="6" s="1"/>
  <c r="S326" i="6" a="1"/>
  <c r="S326" i="6" s="1"/>
  <c r="Y326" i="6" a="1"/>
  <c r="Y326" i="6" s="1"/>
  <c r="AF326" i="6" a="1"/>
  <c r="AF326" i="6" s="1"/>
  <c r="AN326" i="6" a="1"/>
  <c r="AN326" i="6" s="1"/>
  <c r="AU326" i="6" a="1"/>
  <c r="AU326" i="6" s="1"/>
  <c r="E327" i="6" a="1"/>
  <c r="E327" i="6" s="1"/>
  <c r="L327" i="6" a="1"/>
  <c r="L327" i="6" s="1"/>
  <c r="S327" i="6" a="1"/>
  <c r="S327" i="6" s="1"/>
  <c r="AA327" i="6" a="1"/>
  <c r="AA327" i="6" s="1"/>
  <c r="AG327" i="6" a="1"/>
  <c r="AG327" i="6" s="1"/>
  <c r="AN327" i="6" a="1"/>
  <c r="AN327" i="6" s="1"/>
  <c r="AT327" i="6" a="1"/>
  <c r="AT327" i="6" s="1"/>
  <c r="F328" i="6" a="1"/>
  <c r="F328" i="6" s="1"/>
  <c r="M328" i="6" a="1"/>
  <c r="M328" i="6" s="1"/>
  <c r="T328" i="6" a="1"/>
  <c r="T328" i="6" s="1"/>
  <c r="AA328" i="6" a="1"/>
  <c r="AA328" i="6" s="1"/>
  <c r="AH328" i="6" a="1"/>
  <c r="AH328" i="6" s="1"/>
  <c r="AP328" i="6" a="1"/>
  <c r="AP328" i="6" s="1"/>
  <c r="G329" i="6" a="1"/>
  <c r="G329" i="6" s="1"/>
  <c r="N329" i="6" a="1"/>
  <c r="N329" i="6" s="1"/>
  <c r="V329" i="6" a="1"/>
  <c r="V329" i="6" s="1"/>
  <c r="AC329" i="6" a="1"/>
  <c r="AC329" i="6" s="1"/>
  <c r="AJ329" i="6" a="1"/>
  <c r="AJ329" i="6" s="1"/>
  <c r="AR329" i="6" a="1"/>
  <c r="AR329" i="6" s="1"/>
  <c r="AY329" i="6" a="1"/>
  <c r="AY329" i="6" s="1"/>
  <c r="K330" i="6" a="1"/>
  <c r="K330" i="6" s="1"/>
  <c r="Q330" i="6" a="1"/>
  <c r="Q330" i="6" s="1"/>
  <c r="Y330" i="6" a="1"/>
  <c r="Y330" i="6" s="1"/>
  <c r="AF330" i="6" a="1"/>
  <c r="AF330" i="6" s="1"/>
  <c r="AN330" i="6" a="1"/>
  <c r="AN330" i="6" s="1"/>
  <c r="AU330" i="6" a="1"/>
  <c r="AU330" i="6" s="1"/>
  <c r="F331" i="6" a="1"/>
  <c r="F331" i="6" s="1"/>
  <c r="M331" i="6" a="1"/>
  <c r="M331" i="6" s="1"/>
  <c r="U331" i="6" a="1"/>
  <c r="U331" i="6" s="1"/>
  <c r="AI331" i="6" a="1"/>
  <c r="AI331" i="6" s="1"/>
  <c r="AQ331" i="6" a="1"/>
  <c r="AQ331" i="6" s="1"/>
  <c r="AX331" i="6" a="1"/>
  <c r="AX331" i="6" s="1"/>
  <c r="J332" i="6" a="1"/>
  <c r="J332" i="6" s="1"/>
  <c r="X332" i="6" a="1"/>
  <c r="X332" i="6" s="1"/>
  <c r="AE332" i="6" a="1"/>
  <c r="AE332" i="6" s="1"/>
  <c r="AM332" i="6" a="1"/>
  <c r="AM332" i="6" s="1"/>
  <c r="AT332" i="6" a="1"/>
  <c r="AT332" i="6" s="1"/>
  <c r="E333" i="6" a="1"/>
  <c r="E333" i="6" s="1"/>
  <c r="T333" i="6" a="1"/>
  <c r="T333" i="6" s="1"/>
  <c r="AB333" i="6" a="1"/>
  <c r="AB333" i="6" s="1"/>
  <c r="AH333" i="6" a="1"/>
  <c r="AH333" i="6" s="1"/>
  <c r="AP333" i="6" a="1"/>
  <c r="AP333" i="6" s="1"/>
  <c r="AW333" i="6" a="1"/>
  <c r="AW333" i="6" s="1"/>
  <c r="I334" i="6" a="1"/>
  <c r="I334" i="6" s="1"/>
  <c r="P334" i="6" a="1"/>
  <c r="P334" i="6" s="1"/>
  <c r="W334" i="6" a="1"/>
  <c r="W334" i="6" s="1"/>
  <c r="AD334" i="6" a="1"/>
  <c r="AD334" i="6" s="1"/>
  <c r="AL334" i="6" a="1"/>
  <c r="AL334" i="6" s="1"/>
  <c r="AS334" i="6" a="1"/>
  <c r="AS334" i="6" s="1"/>
  <c r="AZ334" i="6" a="1"/>
  <c r="AZ334" i="6" s="1"/>
  <c r="L335" i="6" a="1"/>
  <c r="L335" i="6" s="1"/>
  <c r="S335" i="6" a="1"/>
  <c r="S335" i="6" s="1"/>
  <c r="AA335" i="6" a="1"/>
  <c r="AA335" i="6" s="1"/>
  <c r="AG335" i="6" a="1"/>
  <c r="AG335" i="6" s="1"/>
  <c r="AO335" i="6" a="1"/>
  <c r="AO335" i="6" s="1"/>
  <c r="AV335" i="6" a="1"/>
  <c r="AV335" i="6" s="1"/>
  <c r="H336" i="6" a="1"/>
  <c r="H336" i="6" s="1"/>
  <c r="O336" i="6" a="1"/>
  <c r="O336" i="6" s="1"/>
  <c r="V336" i="6" a="1"/>
  <c r="V336" i="6" s="1"/>
  <c r="AC336" i="6" a="1"/>
  <c r="AC336" i="6" s="1"/>
  <c r="AK336" i="6" a="1"/>
  <c r="AK336" i="6" s="1"/>
  <c r="AY336" i="6" a="1"/>
  <c r="AY336" i="6" s="1"/>
  <c r="K337" i="6" a="1"/>
  <c r="K337" i="6" s="1"/>
  <c r="R337" i="6" a="1"/>
  <c r="R337" i="6" s="1"/>
  <c r="Z337" i="6" a="1"/>
  <c r="Z337" i="6" s="1"/>
  <c r="AN337" i="6" a="1"/>
  <c r="AN337" i="6" s="1"/>
  <c r="AU337" i="6" a="1"/>
  <c r="AU337" i="6" s="1"/>
  <c r="G338" i="6" a="1"/>
  <c r="G338" i="6" s="1"/>
  <c r="N338" i="6" a="1"/>
  <c r="N338" i="6" s="1"/>
  <c r="U338" i="6" a="1"/>
  <c r="U338" i="6" s="1"/>
  <c r="AJ338" i="6" a="1"/>
  <c r="AJ338" i="6" s="1"/>
  <c r="AR338" i="6" a="1"/>
  <c r="AR338" i="6" s="1"/>
  <c r="AX338" i="6" a="1"/>
  <c r="AX338" i="6" s="1"/>
  <c r="J339" i="6" a="1"/>
  <c r="J339" i="6" s="1"/>
  <c r="Q339" i="6" a="1"/>
  <c r="Q339" i="6" s="1"/>
  <c r="Y339" i="6" a="1"/>
  <c r="Y339" i="6" s="1"/>
  <c r="AF339" i="6" a="1"/>
  <c r="AF339" i="6" s="1"/>
  <c r="AM339" i="6" a="1"/>
  <c r="AM339" i="6" s="1"/>
  <c r="AT339" i="6" a="1"/>
  <c r="AT339" i="6" s="1"/>
  <c r="F340" i="6" a="1"/>
  <c r="F340" i="6" s="1"/>
  <c r="M340" i="6" a="1"/>
  <c r="M340" i="6" s="1"/>
  <c r="T340" i="6" a="1"/>
  <c r="T340" i="6" s="1"/>
  <c r="AB340" i="6" a="1"/>
  <c r="AB340" i="6" s="1"/>
  <c r="AI340" i="6" a="1"/>
  <c r="AI340" i="6" s="1"/>
  <c r="AQ340" i="6" a="1"/>
  <c r="AQ340" i="6" s="1"/>
  <c r="F341" i="6" a="1"/>
  <c r="F341" i="6" s="1"/>
  <c r="S341" i="6" a="1"/>
  <c r="S341" i="6" s="1"/>
  <c r="Y341" i="6" a="1"/>
  <c r="Y341" i="6" s="1"/>
  <c r="AF341" i="6" a="1"/>
  <c r="AF341" i="6" s="1"/>
  <c r="AL341" i="6" a="1"/>
  <c r="AL341" i="6" s="1"/>
  <c r="AY341" i="6" a="1"/>
  <c r="AY341" i="6" s="1"/>
  <c r="I342" i="6" a="1"/>
  <c r="I342" i="6" s="1"/>
  <c r="P342" i="6" a="1"/>
  <c r="P342" i="6" s="1"/>
  <c r="V342" i="6" a="1"/>
  <c r="V342" i="6" s="1"/>
  <c r="AI342" i="6" a="1"/>
  <c r="AI342" i="6" s="1"/>
  <c r="AO342" i="6" a="1"/>
  <c r="AO342" i="6" s="1"/>
  <c r="AV342" i="6" a="1"/>
  <c r="AV342" i="6" s="1"/>
  <c r="F343" i="6" a="1"/>
  <c r="F343" i="6" s="1"/>
  <c r="S343" i="6" a="1"/>
  <c r="S343" i="6" s="1"/>
  <c r="Y343" i="6" a="1"/>
  <c r="Y343" i="6" s="1"/>
  <c r="AF343" i="6" a="1"/>
  <c r="AF343" i="6" s="1"/>
  <c r="AL343" i="6" a="1"/>
  <c r="AL343" i="6" s="1"/>
  <c r="AY343" i="6" a="1"/>
  <c r="AY343" i="6" s="1"/>
  <c r="I344" i="6" a="1"/>
  <c r="I344" i="6" s="1"/>
  <c r="P344" i="6" a="1"/>
  <c r="P344" i="6" s="1"/>
  <c r="V344" i="6" a="1"/>
  <c r="V344" i="6" s="1"/>
  <c r="AI344" i="6" a="1"/>
  <c r="AI344" i="6" s="1"/>
  <c r="AO344" i="6" a="1"/>
  <c r="AO344" i="6" s="1"/>
  <c r="AV344" i="6" a="1"/>
  <c r="AV344" i="6" s="1"/>
  <c r="F345" i="6" a="1"/>
  <c r="F345" i="6" s="1"/>
  <c r="S345" i="6" a="1"/>
  <c r="S345" i="6" s="1"/>
  <c r="Y345" i="6" a="1"/>
  <c r="Y345" i="6" s="1"/>
  <c r="AF345" i="6" a="1"/>
  <c r="AF345" i="6" s="1"/>
  <c r="AL345" i="6" a="1"/>
  <c r="AL345" i="6" s="1"/>
  <c r="AY345" i="6" a="1"/>
  <c r="AY345" i="6" s="1"/>
  <c r="I346" i="6" a="1"/>
  <c r="I346" i="6" s="1"/>
  <c r="P346" i="6" a="1"/>
  <c r="P346" i="6" s="1"/>
  <c r="V346" i="6" a="1"/>
  <c r="V346" i="6" s="1"/>
  <c r="AI346" i="6" a="1"/>
  <c r="AI346" i="6" s="1"/>
  <c r="AO346" i="6" a="1"/>
  <c r="AO346" i="6" s="1"/>
  <c r="AV346" i="6" a="1"/>
  <c r="AV346" i="6" s="1"/>
  <c r="F347" i="6" a="1"/>
  <c r="F347" i="6" s="1"/>
  <c r="S347" i="6" a="1"/>
  <c r="S347" i="6" s="1"/>
  <c r="Z347" i="6" a="1"/>
  <c r="Z347" i="6" s="1"/>
  <c r="AH347" i="6" a="1"/>
  <c r="AH347" i="6" s="1"/>
  <c r="AO347" i="6" a="1"/>
  <c r="AO347" i="6" s="1"/>
  <c r="AV347" i="6" a="1"/>
  <c r="AV347" i="6" s="1"/>
  <c r="F348" i="6" a="1"/>
  <c r="F348" i="6" s="1"/>
  <c r="N348" i="6" a="1"/>
  <c r="N348" i="6" s="1"/>
  <c r="U348" i="6" a="1"/>
  <c r="U348" i="6" s="1"/>
  <c r="AI348" i="6" a="1"/>
  <c r="AI348" i="6" s="1"/>
  <c r="AP348" i="6" a="1"/>
  <c r="AP348" i="6" s="1"/>
  <c r="AX348" i="6" a="1"/>
  <c r="AX348" i="6" s="1"/>
  <c r="I349" i="6" a="1"/>
  <c r="I349" i="6" s="1"/>
  <c r="P349" i="6" a="1"/>
  <c r="P349" i="6" s="1"/>
  <c r="V349" i="6" a="1"/>
  <c r="V349" i="6" s="1"/>
  <c r="AD349" i="6" a="1"/>
  <c r="AD349" i="6" s="1"/>
  <c r="AK349" i="6" a="1"/>
  <c r="AK349" i="6" s="1"/>
  <c r="AY349" i="6" a="1"/>
  <c r="AY349" i="6" s="1"/>
  <c r="J350" i="6" a="1"/>
  <c r="J350" i="6" s="1"/>
  <c r="R350" i="6" a="1"/>
  <c r="R350" i="6" s="1"/>
  <c r="Y350" i="6" a="1"/>
  <c r="Y350" i="6" s="1"/>
  <c r="AF350" i="6" a="1"/>
  <c r="AF350" i="6" s="1"/>
  <c r="AL350" i="6" a="1"/>
  <c r="AL350" i="6" s="1"/>
  <c r="AT350" i="6" a="1"/>
  <c r="AT350" i="6" s="1"/>
  <c r="E351" i="6" a="1"/>
  <c r="E351" i="6" s="1"/>
  <c r="S351" i="6" a="1"/>
  <c r="S351" i="6" s="1"/>
  <c r="Z351" i="6" a="1"/>
  <c r="Z351" i="6" s="1"/>
  <c r="AH351" i="6" a="1"/>
  <c r="AH351" i="6" s="1"/>
  <c r="AO351" i="6" a="1"/>
  <c r="AO351" i="6" s="1"/>
  <c r="AV351" i="6" a="1"/>
  <c r="AV351" i="6" s="1"/>
  <c r="F352" i="6" a="1"/>
  <c r="F352" i="6" s="1"/>
  <c r="N352" i="6" a="1"/>
  <c r="N352" i="6" s="1"/>
  <c r="U352" i="6" a="1"/>
  <c r="U352" i="6" s="1"/>
  <c r="AI352" i="6" a="1"/>
  <c r="AI352" i="6" s="1"/>
  <c r="AP352" i="6" a="1"/>
  <c r="AP352" i="6" s="1"/>
  <c r="AX352" i="6" a="1"/>
  <c r="AX352" i="6" s="1"/>
  <c r="I353" i="6" a="1"/>
  <c r="I353" i="6" s="1"/>
  <c r="P353" i="6" a="1"/>
  <c r="P353" i="6" s="1"/>
  <c r="V353" i="6" a="1"/>
  <c r="V353" i="6" s="1"/>
  <c r="AD353" i="6" a="1"/>
  <c r="AD353" i="6" s="1"/>
  <c r="AK353" i="6" a="1"/>
  <c r="AK353" i="6" s="1"/>
  <c r="AY353" i="6" a="1"/>
  <c r="AY353" i="6" s="1"/>
  <c r="J354" i="6" a="1"/>
  <c r="J354" i="6" s="1"/>
  <c r="R354" i="6" a="1"/>
  <c r="R354" i="6" s="1"/>
  <c r="Y354" i="6" a="1"/>
  <c r="Y354" i="6" s="1"/>
  <c r="AF354" i="6" a="1"/>
  <c r="AF354" i="6" s="1"/>
  <c r="AL354" i="6" a="1"/>
  <c r="AL354" i="6" s="1"/>
  <c r="AT354" i="6" a="1"/>
  <c r="AT354" i="6" s="1"/>
  <c r="E355" i="6" a="1"/>
  <c r="E355" i="6" s="1"/>
  <c r="S355" i="6" a="1"/>
  <c r="S355" i="6" s="1"/>
  <c r="Z355" i="6" a="1"/>
  <c r="Z355" i="6" s="1"/>
  <c r="AH355" i="6" a="1"/>
  <c r="AH355" i="6" s="1"/>
  <c r="AO355" i="6" a="1"/>
  <c r="AO355" i="6" s="1"/>
  <c r="AV355" i="6" a="1"/>
  <c r="AV355" i="6" s="1"/>
  <c r="F356" i="6" a="1"/>
  <c r="F356" i="6" s="1"/>
  <c r="N356" i="6" a="1"/>
  <c r="N356" i="6" s="1"/>
  <c r="U356" i="6" a="1"/>
  <c r="U356" i="6" s="1"/>
  <c r="AI356" i="6" a="1"/>
  <c r="AI356" i="6" s="1"/>
  <c r="AB257" i="6" a="1"/>
  <c r="AB257" i="6" s="1"/>
  <c r="L268" i="6" a="1"/>
  <c r="L268" i="6" s="1"/>
  <c r="J275" i="6" a="1"/>
  <c r="J275" i="6" s="1"/>
  <c r="U280" i="6" a="1"/>
  <c r="U280" i="6" s="1"/>
  <c r="M281" i="6" a="1"/>
  <c r="M281" i="6" s="1"/>
  <c r="AX282" i="6" a="1"/>
  <c r="AX282" i="6" s="1"/>
  <c r="AS283" i="6" a="1"/>
  <c r="AS283" i="6" s="1"/>
  <c r="AU284" i="6" a="1"/>
  <c r="AU284" i="6" s="1"/>
  <c r="AX285" i="6" a="1"/>
  <c r="AX285" i="6" s="1"/>
  <c r="H287" i="6" a="1"/>
  <c r="H287" i="6" s="1"/>
  <c r="R288" i="6" a="1"/>
  <c r="R288" i="6" s="1"/>
  <c r="Z289" i="6" a="1"/>
  <c r="Z289" i="6" s="1"/>
  <c r="AH290" i="6" a="1"/>
  <c r="AH290" i="6" s="1"/>
  <c r="AZ292" i="6" a="1"/>
  <c r="AZ292" i="6" s="1"/>
  <c r="AZ293" i="6" a="1"/>
  <c r="AZ293" i="6" s="1"/>
  <c r="AI295" i="6" a="1"/>
  <c r="AI295" i="6" s="1"/>
  <c r="L296" i="6" a="1"/>
  <c r="L296" i="6" s="1"/>
  <c r="AJ296" i="6" a="1"/>
  <c r="AJ296" i="6" s="1"/>
  <c r="L297" i="6" a="1"/>
  <c r="L297" i="6" s="1"/>
  <c r="AJ297" i="6" a="1"/>
  <c r="AJ297" i="6" s="1"/>
  <c r="O298" i="6" a="1"/>
  <c r="O298" i="6" s="1"/>
  <c r="AP298" i="6" a="1"/>
  <c r="AP298" i="6" s="1"/>
  <c r="AS299" i="6" a="1"/>
  <c r="AS299" i="6" s="1"/>
  <c r="V301" i="6" a="1"/>
  <c r="V301" i="6" s="1"/>
  <c r="AS301" i="6" a="1"/>
  <c r="AS301" i="6" s="1"/>
  <c r="V302" i="6" a="1"/>
  <c r="V302" i="6" s="1"/>
  <c r="AT302" i="6" a="1"/>
  <c r="AT302" i="6" s="1"/>
  <c r="U303" i="6" a="1"/>
  <c r="U303" i="6" s="1"/>
  <c r="AT303" i="6" a="1"/>
  <c r="AT303" i="6" s="1"/>
  <c r="V304" i="6" a="1"/>
  <c r="V304" i="6" s="1"/>
  <c r="AT304" i="6" a="1"/>
  <c r="AT304" i="6" s="1"/>
  <c r="W305" i="6" a="1"/>
  <c r="W305" i="6" s="1"/>
  <c r="AT305" i="6" a="1"/>
  <c r="AT305" i="6" s="1"/>
  <c r="W306" i="6" a="1"/>
  <c r="W306" i="6" s="1"/>
  <c r="AU306" i="6" a="1"/>
  <c r="AU306" i="6" s="1"/>
  <c r="W307" i="6" a="1"/>
  <c r="W307" i="6" s="1"/>
  <c r="T309" i="6" a="1"/>
  <c r="T309" i="6" s="1"/>
  <c r="AQ309" i="6" a="1"/>
  <c r="AQ309" i="6" s="1"/>
  <c r="M310" i="6" a="1"/>
  <c r="M310" i="6" s="1"/>
  <c r="AR310" i="6" a="1"/>
  <c r="AR310" i="6" s="1"/>
  <c r="L311" i="6" a="1"/>
  <c r="L311" i="6" s="1"/>
  <c r="AP311" i="6" a="1"/>
  <c r="AP311" i="6" s="1"/>
  <c r="J312" i="6" a="1"/>
  <c r="J312" i="6" s="1"/>
  <c r="AB312" i="6" a="1"/>
  <c r="AB312" i="6" s="1"/>
  <c r="AS312" i="6" a="1"/>
  <c r="AS312" i="6" s="1"/>
  <c r="O313" i="6" a="1"/>
  <c r="O313" i="6" s="1"/>
  <c r="AJ313" i="6" a="1"/>
  <c r="AJ313" i="6" s="1"/>
  <c r="AZ313" i="6" a="1"/>
  <c r="AZ313" i="6" s="1"/>
  <c r="R314" i="6" a="1"/>
  <c r="R314" i="6" s="1"/>
  <c r="AE314" i="6" a="1"/>
  <c r="AE314" i="6" s="1"/>
  <c r="AT314" i="6" a="1"/>
  <c r="AT314" i="6" s="1"/>
  <c r="K315" i="6" a="1"/>
  <c r="K315" i="6" s="1"/>
  <c r="Z315" i="6" a="1"/>
  <c r="Z315" i="6" s="1"/>
  <c r="AM315" i="6" a="1"/>
  <c r="AM315" i="6" s="1"/>
  <c r="E316" i="6" a="1"/>
  <c r="E316" i="6" s="1"/>
  <c r="S316" i="6" a="1"/>
  <c r="S316" i="6" s="1"/>
  <c r="AF316" i="6" a="1"/>
  <c r="AF316" i="6" s="1"/>
  <c r="AU316" i="6" a="1"/>
  <c r="AU316" i="6" s="1"/>
  <c r="L317" i="6" a="1"/>
  <c r="L317" i="6" s="1"/>
  <c r="AA317" i="6" a="1"/>
  <c r="AA317" i="6" s="1"/>
  <c r="AN317" i="6" a="1"/>
  <c r="AN317" i="6" s="1"/>
  <c r="F318" i="6" a="1"/>
  <c r="F318" i="6" s="1"/>
  <c r="W318" i="6" a="1"/>
  <c r="W318" i="6" s="1"/>
  <c r="AC318" i="6" a="1"/>
  <c r="AC318" i="6" s="1"/>
  <c r="AK318" i="6" a="1"/>
  <c r="AK318" i="6" s="1"/>
  <c r="AY318" i="6" a="1"/>
  <c r="AY318" i="6" s="1"/>
  <c r="I319" i="6" a="1"/>
  <c r="I319" i="6" s="1"/>
  <c r="P319" i="6" a="1"/>
  <c r="P319" i="6" s="1"/>
  <c r="X319" i="6" a="1"/>
  <c r="X319" i="6" s="1"/>
  <c r="AE319" i="6" a="1"/>
  <c r="AE319" i="6" s="1"/>
  <c r="AK319" i="6" a="1"/>
  <c r="AK319" i="6" s="1"/>
  <c r="AR319" i="6" a="1"/>
  <c r="AR319" i="6" s="1"/>
  <c r="AY319" i="6" a="1"/>
  <c r="AY319" i="6" s="1"/>
  <c r="K320" i="6" a="1"/>
  <c r="K320" i="6" s="1"/>
  <c r="Q320" i="6" a="1"/>
  <c r="Q320" i="6" s="1"/>
  <c r="X320" i="6" a="1"/>
  <c r="X320" i="6" s="1"/>
  <c r="AD320" i="6" a="1"/>
  <c r="AD320" i="6" s="1"/>
  <c r="AL320" i="6" a="1"/>
  <c r="AL320" i="6" s="1"/>
  <c r="AS320" i="6" a="1"/>
  <c r="AS320" i="6" s="1"/>
  <c r="AZ320" i="6" a="1"/>
  <c r="AZ320" i="6" s="1"/>
  <c r="J321" i="6" a="1"/>
  <c r="J321" i="6" s="1"/>
  <c r="Q321" i="6" a="1"/>
  <c r="Q321" i="6" s="1"/>
  <c r="Y321" i="6" a="1"/>
  <c r="Y321" i="6" s="1"/>
  <c r="AF321" i="6" a="1"/>
  <c r="AF321" i="6" s="1"/>
  <c r="AL321" i="6" a="1"/>
  <c r="AL321" i="6" s="1"/>
  <c r="AZ321" i="6" a="1"/>
  <c r="AZ321" i="6" s="1"/>
  <c r="L322" i="6" a="1"/>
  <c r="L322" i="6" s="1"/>
  <c r="R322" i="6" a="1"/>
  <c r="R322" i="6" s="1"/>
  <c r="AE322" i="6" a="1"/>
  <c r="AE322" i="6" s="1"/>
  <c r="AM322" i="6" a="1"/>
  <c r="AM322" i="6" s="1"/>
  <c r="AT322" i="6" a="1"/>
  <c r="AT322" i="6" s="1"/>
  <c r="K323" i="6" a="1"/>
  <c r="K323" i="6" s="1"/>
  <c r="R323" i="6" a="1"/>
  <c r="R323" i="6" s="1"/>
  <c r="Z323" i="6" a="1"/>
  <c r="Z323" i="6" s="1"/>
  <c r="AM323" i="6" a="1"/>
  <c r="AM323" i="6" s="1"/>
  <c r="AS323" i="6" a="1"/>
  <c r="AS323" i="6" s="1"/>
  <c r="E324" i="6" a="1"/>
  <c r="E324" i="6" s="1"/>
  <c r="S324" i="6" a="1"/>
  <c r="S324" i="6" s="1"/>
  <c r="Y324" i="6" a="1"/>
  <c r="Y324" i="6" s="1"/>
  <c r="AF324" i="6" a="1"/>
  <c r="AF324" i="6" s="1"/>
  <c r="AN324" i="6" a="1"/>
  <c r="AN324" i="6" s="1"/>
  <c r="AU324" i="6" a="1"/>
  <c r="AU324" i="6" s="1"/>
  <c r="E325" i="6" a="1"/>
  <c r="E325" i="6" s="1"/>
  <c r="L325" i="6" a="1"/>
  <c r="L325" i="6" s="1"/>
  <c r="S325" i="6" a="1"/>
  <c r="S325" i="6" s="1"/>
  <c r="AA325" i="6" a="1"/>
  <c r="AA325" i="6" s="1"/>
  <c r="AG325" i="6" a="1"/>
  <c r="AG325" i="6" s="1"/>
  <c r="AN325" i="6" a="1"/>
  <c r="AN325" i="6" s="1"/>
  <c r="AT325" i="6" a="1"/>
  <c r="AT325" i="6" s="1"/>
  <c r="F326" i="6" a="1"/>
  <c r="F326" i="6" s="1"/>
  <c r="M326" i="6" a="1"/>
  <c r="M326" i="6" s="1"/>
  <c r="T326" i="6" a="1"/>
  <c r="T326" i="6" s="1"/>
  <c r="Z326" i="6" a="1"/>
  <c r="Z326" i="6" s="1"/>
  <c r="AG326" i="6" a="1"/>
  <c r="AG326" i="6" s="1"/>
  <c r="AO326" i="6" a="1"/>
  <c r="AO326" i="6" s="1"/>
  <c r="AV326" i="6" a="1"/>
  <c r="AV326" i="6" s="1"/>
  <c r="F327" i="6" a="1"/>
  <c r="F327" i="6" s="1"/>
  <c r="T327" i="6" a="1"/>
  <c r="T327" i="6" s="1"/>
  <c r="AB327" i="6" a="1"/>
  <c r="AB327" i="6" s="1"/>
  <c r="AH327" i="6" a="1"/>
  <c r="AH327" i="6" s="1"/>
  <c r="AU327" i="6" a="1"/>
  <c r="AU327" i="6" s="1"/>
  <c r="G328" i="6" a="1"/>
  <c r="G328" i="6" s="1"/>
  <c r="N328" i="6" a="1"/>
  <c r="N328" i="6" s="1"/>
  <c r="AB328" i="6" a="1"/>
  <c r="AB328" i="6" s="1"/>
  <c r="AI328" i="6" a="1"/>
  <c r="AI328" i="6" s="1"/>
  <c r="AQ328" i="6" a="1"/>
  <c r="AQ328" i="6" s="1"/>
  <c r="AW328" i="6" a="1"/>
  <c r="AW328" i="6" s="1"/>
  <c r="H329" i="6" a="1"/>
  <c r="H329" i="6" s="1"/>
  <c r="O329" i="6" a="1"/>
  <c r="O329" i="6" s="1"/>
  <c r="W329" i="6" a="1"/>
  <c r="W329" i="6" s="1"/>
  <c r="AD329" i="6" a="1"/>
  <c r="AD329" i="6" s="1"/>
  <c r="AK329" i="6" a="1"/>
  <c r="AK329" i="6" s="1"/>
  <c r="AZ329" i="6" a="1"/>
  <c r="AZ329" i="6" s="1"/>
  <c r="L330" i="6" a="1"/>
  <c r="L330" i="6" s="1"/>
  <c r="R330" i="6" a="1"/>
  <c r="R330" i="6" s="1"/>
  <c r="Z330" i="6" a="1"/>
  <c r="Z330" i="6" s="1"/>
  <c r="AG330" i="6" a="1"/>
  <c r="AG330" i="6" s="1"/>
  <c r="AO330" i="6" a="1"/>
  <c r="AO330" i="6" s="1"/>
  <c r="AV330" i="6" a="1"/>
  <c r="AV330" i="6" s="1"/>
  <c r="G331" i="6" a="1"/>
  <c r="G331" i="6" s="1"/>
  <c r="N331" i="6" a="1"/>
  <c r="N331" i="6" s="1"/>
  <c r="V331" i="6" a="1"/>
  <c r="V331" i="6" s="1"/>
  <c r="AC331" i="6" a="1"/>
  <c r="AC331" i="6" s="1"/>
  <c r="AJ331" i="6" a="1"/>
  <c r="AJ331" i="6" s="1"/>
  <c r="AR331" i="6" a="1"/>
  <c r="AR331" i="6" s="1"/>
  <c r="AY331" i="6" a="1"/>
  <c r="AY331" i="6" s="1"/>
  <c r="K332" i="6" a="1"/>
  <c r="K332" i="6" s="1"/>
  <c r="Q332" i="6" a="1"/>
  <c r="Q332" i="6" s="1"/>
  <c r="Y332" i="6" a="1"/>
  <c r="Y332" i="6" s="1"/>
  <c r="AF332" i="6" a="1"/>
  <c r="AF332" i="6" s="1"/>
  <c r="AN332" i="6" a="1"/>
  <c r="AN332" i="6" s="1"/>
  <c r="AU332" i="6" a="1"/>
  <c r="AU332" i="6" s="1"/>
  <c r="F333" i="6" a="1"/>
  <c r="F333" i="6" s="1"/>
  <c r="M333" i="6" a="1"/>
  <c r="M333" i="6" s="1"/>
  <c r="U333" i="6" a="1"/>
  <c r="U333" i="6" s="1"/>
  <c r="AI333" i="6" a="1"/>
  <c r="AI333" i="6" s="1"/>
  <c r="AQ333" i="6" a="1"/>
  <c r="AQ333" i="6" s="1"/>
  <c r="AX333" i="6" a="1"/>
  <c r="AX333" i="6" s="1"/>
  <c r="J334" i="6" a="1"/>
  <c r="J334" i="6" s="1"/>
  <c r="X334" i="6" a="1"/>
  <c r="X334" i="6" s="1"/>
  <c r="AE334" i="6" a="1"/>
  <c r="AE334" i="6" s="1"/>
  <c r="AM334" i="6" a="1"/>
  <c r="AM334" i="6" s="1"/>
  <c r="AT334" i="6" a="1"/>
  <c r="AT334" i="6" s="1"/>
  <c r="E335" i="6" a="1"/>
  <c r="E335" i="6" s="1"/>
  <c r="T335" i="6" a="1"/>
  <c r="T335" i="6" s="1"/>
  <c r="AB335" i="6" a="1"/>
  <c r="AB335" i="6" s="1"/>
  <c r="AH335" i="6" a="1"/>
  <c r="AH335" i="6" s="1"/>
  <c r="AP335" i="6" a="1"/>
  <c r="AP335" i="6" s="1"/>
  <c r="AW335" i="6" a="1"/>
  <c r="AW335" i="6" s="1"/>
  <c r="I336" i="6" a="1"/>
  <c r="I336" i="6" s="1"/>
  <c r="P336" i="6" a="1"/>
  <c r="P336" i="6" s="1"/>
  <c r="W336" i="6" a="1"/>
  <c r="W336" i="6" s="1"/>
  <c r="AD336" i="6" a="1"/>
  <c r="AD336" i="6" s="1"/>
  <c r="AL336" i="6" a="1"/>
  <c r="AL336" i="6" s="1"/>
  <c r="AS336" i="6" a="1"/>
  <c r="AS336" i="6" s="1"/>
  <c r="AZ336" i="6" a="1"/>
  <c r="AZ336" i="6" s="1"/>
  <c r="L337" i="6" a="1"/>
  <c r="L337" i="6" s="1"/>
  <c r="S337" i="6" a="1"/>
  <c r="S337" i="6" s="1"/>
  <c r="AA337" i="6" a="1"/>
  <c r="AA337" i="6" s="1"/>
  <c r="AG337" i="6" a="1"/>
  <c r="AG337" i="6" s="1"/>
  <c r="AO337" i="6" a="1"/>
  <c r="AO337" i="6" s="1"/>
  <c r="AV337" i="6" a="1"/>
  <c r="AV337" i="6" s="1"/>
  <c r="H338" i="6" a="1"/>
  <c r="H338" i="6" s="1"/>
  <c r="O338" i="6" a="1"/>
  <c r="O338" i="6" s="1"/>
  <c r="V338" i="6" a="1"/>
  <c r="V338" i="6" s="1"/>
  <c r="AC338" i="6" a="1"/>
  <c r="AC338" i="6" s="1"/>
  <c r="AK338" i="6" a="1"/>
  <c r="AK338" i="6" s="1"/>
  <c r="AY338" i="6" a="1"/>
  <c r="AY338" i="6" s="1"/>
  <c r="K339" i="6" a="1"/>
  <c r="K339" i="6" s="1"/>
  <c r="R339" i="6" a="1"/>
  <c r="R339" i="6" s="1"/>
  <c r="Z339" i="6" a="1"/>
  <c r="Z339" i="6" s="1"/>
  <c r="AN339" i="6" a="1"/>
  <c r="AN339" i="6" s="1"/>
  <c r="AU339" i="6" a="1"/>
  <c r="AU339" i="6" s="1"/>
  <c r="G340" i="6" a="1"/>
  <c r="G340" i="6" s="1"/>
  <c r="N340" i="6" a="1"/>
  <c r="N340" i="6" s="1"/>
  <c r="U340" i="6" a="1"/>
  <c r="U340" i="6" s="1"/>
  <c r="AJ340" i="6" a="1"/>
  <c r="AJ340" i="6" s="1"/>
  <c r="AR340" i="6" a="1"/>
  <c r="AR340" i="6" s="1"/>
  <c r="AW340" i="6" a="1"/>
  <c r="AW340" i="6" s="1"/>
  <c r="G341" i="6" a="1"/>
  <c r="G341" i="6" s="1"/>
  <c r="M341" i="6" a="1"/>
  <c r="M341" i="6" s="1"/>
  <c r="T341" i="6" a="1"/>
  <c r="T341" i="6" s="1"/>
  <c r="Z341" i="6" a="1"/>
  <c r="Z341" i="6" s="1"/>
  <c r="AM341" i="6" a="1"/>
  <c r="AM341" i="6" s="1"/>
  <c r="AS341" i="6" a="1"/>
  <c r="AS341" i="6" s="1"/>
  <c r="AZ341" i="6" a="1"/>
  <c r="AZ341" i="6" s="1"/>
  <c r="J342" i="6" a="1"/>
  <c r="J342" i="6" s="1"/>
  <c r="W342" i="6" a="1"/>
  <c r="W342" i="6" s="1"/>
  <c r="AC342" i="6" a="1"/>
  <c r="AC342" i="6" s="1"/>
  <c r="AJ342" i="6" a="1"/>
  <c r="AJ342" i="6" s="1"/>
  <c r="AP342" i="6" a="1"/>
  <c r="AP342" i="6" s="1"/>
  <c r="G343" i="6" a="1"/>
  <c r="G343" i="6" s="1"/>
  <c r="M343" i="6" a="1"/>
  <c r="M343" i="6" s="1"/>
  <c r="T343" i="6" a="1"/>
  <c r="T343" i="6" s="1"/>
  <c r="Z343" i="6" a="1"/>
  <c r="Z343" i="6" s="1"/>
  <c r="AM343" i="6" a="1"/>
  <c r="AM343" i="6" s="1"/>
  <c r="AS343" i="6" a="1"/>
  <c r="AS343" i="6" s="1"/>
  <c r="AZ343" i="6" a="1"/>
  <c r="AZ343" i="6" s="1"/>
  <c r="J344" i="6" a="1"/>
  <c r="J344" i="6" s="1"/>
  <c r="W344" i="6" a="1"/>
  <c r="W344" i="6" s="1"/>
  <c r="AC344" i="6" a="1"/>
  <c r="AC344" i="6" s="1"/>
  <c r="AJ344" i="6" a="1"/>
  <c r="AJ344" i="6" s="1"/>
  <c r="AP344" i="6" a="1"/>
  <c r="AP344" i="6" s="1"/>
  <c r="G345" i="6" a="1"/>
  <c r="G345" i="6" s="1"/>
  <c r="M345" i="6" a="1"/>
  <c r="M345" i="6" s="1"/>
  <c r="T345" i="6" a="1"/>
  <c r="T345" i="6" s="1"/>
  <c r="Z345" i="6" a="1"/>
  <c r="Z345" i="6" s="1"/>
  <c r="AM345" i="6" a="1"/>
  <c r="AM345" i="6" s="1"/>
  <c r="AS345" i="6" a="1"/>
  <c r="AS345" i="6" s="1"/>
  <c r="AZ345" i="6" a="1"/>
  <c r="AZ345" i="6" s="1"/>
  <c r="J346" i="6" a="1"/>
  <c r="J346" i="6" s="1"/>
  <c r="W346" i="6" a="1"/>
  <c r="W346" i="6" s="1"/>
  <c r="AC346" i="6" a="1"/>
  <c r="AC346" i="6" s="1"/>
  <c r="AJ346" i="6" a="1"/>
  <c r="AJ346" i="6" s="1"/>
  <c r="AP346" i="6" a="1"/>
  <c r="AP346" i="6" s="1"/>
  <c r="G347" i="6" a="1"/>
  <c r="G347" i="6" s="1"/>
  <c r="M347" i="6" a="1"/>
  <c r="M347" i="6" s="1"/>
  <c r="T347" i="6" a="1"/>
  <c r="T347" i="6" s="1"/>
  <c r="AA347" i="6" a="1"/>
  <c r="AA347" i="6" s="1"/>
  <c r="AI347" i="6" a="1"/>
  <c r="AI347" i="6" s="1"/>
  <c r="AP347" i="6" a="1"/>
  <c r="AP347" i="6" s="1"/>
  <c r="G348" i="6" a="1"/>
  <c r="G348" i="6" s="1"/>
  <c r="O348" i="6" a="1"/>
  <c r="O348" i="6" s="1"/>
  <c r="V348" i="6" a="1"/>
  <c r="V348" i="6" s="1"/>
  <c r="AC348" i="6" a="1"/>
  <c r="AC348" i="6" s="1"/>
  <c r="AJ348" i="6" a="1"/>
  <c r="AJ348" i="6" s="1"/>
  <c r="AQ348" i="6" a="1"/>
  <c r="AQ348" i="6" s="1"/>
  <c r="AY348" i="6" a="1"/>
  <c r="AY348" i="6" s="1"/>
  <c r="J349" i="6" a="1"/>
  <c r="J349" i="6" s="1"/>
  <c r="W349" i="6" a="1"/>
  <c r="W349" i="6" s="1"/>
  <c r="AE349" i="6" a="1"/>
  <c r="AE349" i="6" s="1"/>
  <c r="AL349" i="6" a="1"/>
  <c r="AL349" i="6" s="1"/>
  <c r="AS349" i="6" a="1"/>
  <c r="AS349" i="6" s="1"/>
  <c r="AZ349" i="6" a="1"/>
  <c r="AZ349" i="6" s="1"/>
  <c r="K350" i="6" a="1"/>
  <c r="K350" i="6" s="1"/>
  <c r="S350" i="6" a="1"/>
  <c r="S350" i="6" s="1"/>
  <c r="Z350" i="6" a="1"/>
  <c r="Z350" i="6" s="1"/>
  <c r="AM350" i="6" a="1"/>
  <c r="AM350" i="6" s="1"/>
  <c r="AU350" i="6" a="1"/>
  <c r="AU350" i="6" s="1"/>
  <c r="F351" i="6" a="1"/>
  <c r="F351" i="6" s="1"/>
  <c r="M351" i="6" a="1"/>
  <c r="M351" i="6" s="1"/>
  <c r="T351" i="6" a="1"/>
  <c r="T351" i="6" s="1"/>
  <c r="AA351" i="6" a="1"/>
  <c r="AA351" i="6" s="1"/>
  <c r="AI351" i="6" a="1"/>
  <c r="AI351" i="6" s="1"/>
  <c r="AP351" i="6" a="1"/>
  <c r="AP351" i="6" s="1"/>
  <c r="G352" i="6" a="1"/>
  <c r="G352" i="6" s="1"/>
  <c r="O352" i="6" a="1"/>
  <c r="O352" i="6" s="1"/>
  <c r="V352" i="6" a="1"/>
  <c r="V352" i="6" s="1"/>
  <c r="AC352" i="6" a="1"/>
  <c r="AC352" i="6" s="1"/>
  <c r="AJ352" i="6" a="1"/>
  <c r="AJ352" i="6" s="1"/>
  <c r="AQ352" i="6" a="1"/>
  <c r="AQ352" i="6" s="1"/>
  <c r="AY352" i="6" a="1"/>
  <c r="AY352" i="6" s="1"/>
  <c r="J353" i="6" a="1"/>
  <c r="J353" i="6" s="1"/>
  <c r="W353" i="6" a="1"/>
  <c r="W353" i="6" s="1"/>
  <c r="AE353" i="6" a="1"/>
  <c r="AE353" i="6" s="1"/>
  <c r="AL353" i="6" a="1"/>
  <c r="AL353" i="6" s="1"/>
  <c r="AS353" i="6" a="1"/>
  <c r="AS353" i="6" s="1"/>
  <c r="AZ353" i="6" a="1"/>
  <c r="AZ353" i="6" s="1"/>
  <c r="K354" i="6" a="1"/>
  <c r="K354" i="6" s="1"/>
  <c r="S354" i="6" a="1"/>
  <c r="S354" i="6" s="1"/>
  <c r="Z354" i="6" a="1"/>
  <c r="Z354" i="6" s="1"/>
  <c r="AM354" i="6" a="1"/>
  <c r="AM354" i="6" s="1"/>
  <c r="AU354" i="6" a="1"/>
  <c r="AU354" i="6" s="1"/>
  <c r="F355" i="6" a="1"/>
  <c r="F355" i="6" s="1"/>
  <c r="M355" i="6" a="1"/>
  <c r="M355" i="6" s="1"/>
  <c r="AC230" i="6" a="1"/>
  <c r="AC230" i="6" s="1"/>
  <c r="AE250" i="6" a="1"/>
  <c r="AE250" i="6" s="1"/>
  <c r="L260" i="6" a="1"/>
  <c r="L260" i="6" s="1"/>
  <c r="AO270" i="6" a="1"/>
  <c r="AO270" i="6" s="1"/>
  <c r="AD280" i="6" a="1"/>
  <c r="AD280" i="6" s="1"/>
  <c r="R282" i="6" a="1"/>
  <c r="R282" i="6" s="1"/>
  <c r="M283" i="6" a="1"/>
  <c r="M283" i="6" s="1"/>
  <c r="H284" i="6" a="1"/>
  <c r="H284" i="6" s="1"/>
  <c r="O286" i="6" a="1"/>
  <c r="O286" i="6" s="1"/>
  <c r="V287" i="6" a="1"/>
  <c r="V287" i="6" s="1"/>
  <c r="AE288" i="6" a="1"/>
  <c r="AE288" i="6" s="1"/>
  <c r="AN289" i="6" a="1"/>
  <c r="AN289" i="6" s="1"/>
  <c r="AX290" i="6" a="1"/>
  <c r="AX290" i="6" s="1"/>
  <c r="J292" i="6" a="1"/>
  <c r="J292" i="6" s="1"/>
  <c r="Q293" i="6" a="1"/>
  <c r="Q293" i="6" s="1"/>
  <c r="L294" i="6" a="1"/>
  <c r="L294" i="6" s="1"/>
  <c r="AM294" i="6" a="1"/>
  <c r="AM294" i="6" s="1"/>
  <c r="AO295" i="6" a="1"/>
  <c r="AO295" i="6" s="1"/>
  <c r="Q296" i="6" a="1"/>
  <c r="Q296" i="6" s="1"/>
  <c r="AQ296" i="6" a="1"/>
  <c r="AQ296" i="6" s="1"/>
  <c r="R297" i="6" a="1"/>
  <c r="R297" i="6" s="1"/>
  <c r="V298" i="6" a="1"/>
  <c r="V298" i="6" s="1"/>
  <c r="AA299" i="6" a="1"/>
  <c r="AA299" i="6" s="1"/>
  <c r="AZ299" i="6" a="1"/>
  <c r="AZ299" i="6" s="1"/>
  <c r="AA300" i="6" a="1"/>
  <c r="AA300" i="6" s="1"/>
  <c r="AY300" i="6" a="1"/>
  <c r="AY300" i="6" s="1"/>
  <c r="AZ302" i="6" a="1"/>
  <c r="AZ302" i="6" s="1"/>
  <c r="AB303" i="6" a="1"/>
  <c r="AB303" i="6" s="1"/>
  <c r="AZ304" i="6" a="1"/>
  <c r="AZ304" i="6" s="1"/>
  <c r="AC305" i="6" a="1"/>
  <c r="AC305" i="6" s="1"/>
  <c r="AZ305" i="6" a="1"/>
  <c r="AZ305" i="6" s="1"/>
  <c r="AB306" i="6" a="1"/>
  <c r="AB306" i="6" s="1"/>
  <c r="AZ307" i="6" a="1"/>
  <c r="AZ307" i="6" s="1"/>
  <c r="AA308" i="6" a="1"/>
  <c r="AA308" i="6" s="1"/>
  <c r="AX308" i="6" a="1"/>
  <c r="AX308" i="6" s="1"/>
  <c r="AW309" i="6" a="1"/>
  <c r="AW309" i="6" s="1"/>
  <c r="R310" i="6" a="1"/>
  <c r="R310" i="6" s="1"/>
  <c r="AF310" i="6" a="1"/>
  <c r="AF310" i="6" s="1"/>
  <c r="AV310" i="6" a="1"/>
  <c r="AV310" i="6" s="1"/>
  <c r="Q311" i="6" a="1"/>
  <c r="Q311" i="6" s="1"/>
  <c r="AD311" i="6" a="1"/>
  <c r="AD311" i="6" s="1"/>
  <c r="AT311" i="6" a="1"/>
  <c r="AT311" i="6" s="1"/>
  <c r="O312" i="6" a="1"/>
  <c r="O312" i="6" s="1"/>
  <c r="AD312" i="6" a="1"/>
  <c r="AD312" i="6" s="1"/>
  <c r="AX312" i="6" a="1"/>
  <c r="AX312" i="6" s="1"/>
  <c r="V313" i="6" a="1"/>
  <c r="V313" i="6" s="1"/>
  <c r="AL313" i="6" a="1"/>
  <c r="AL313" i="6" s="1"/>
  <c r="I314" i="6" a="1"/>
  <c r="I314" i="6" s="1"/>
  <c r="V314" i="6" a="1"/>
  <c r="V314" i="6" s="1"/>
  <c r="AJ314" i="6" a="1"/>
  <c r="AJ314" i="6" s="1"/>
  <c r="AX314" i="6" a="1"/>
  <c r="AX314" i="6" s="1"/>
  <c r="O315" i="6" a="1"/>
  <c r="O315" i="6" s="1"/>
  <c r="AD315" i="6" a="1"/>
  <c r="AD315" i="6" s="1"/>
  <c r="AQ315" i="6" a="1"/>
  <c r="AQ315" i="6" s="1"/>
  <c r="J316" i="6" a="1"/>
  <c r="J316" i="6" s="1"/>
  <c r="W316" i="6" a="1"/>
  <c r="W316" i="6" s="1"/>
  <c r="AK316" i="6" a="1"/>
  <c r="AK316" i="6" s="1"/>
  <c r="AY316" i="6" a="1"/>
  <c r="AY316" i="6" s="1"/>
  <c r="P317" i="6" a="1"/>
  <c r="P317" i="6" s="1"/>
  <c r="AE317" i="6" a="1"/>
  <c r="AE317" i="6" s="1"/>
  <c r="AR317" i="6" a="1"/>
  <c r="AR317" i="6" s="1"/>
  <c r="K318" i="6" a="1"/>
  <c r="K318" i="6" s="1"/>
  <c r="R318" i="6" a="1"/>
  <c r="R318" i="6" s="1"/>
  <c r="AE318" i="6" a="1"/>
  <c r="AE318" i="6" s="1"/>
  <c r="AM318" i="6" a="1"/>
  <c r="AM318" i="6" s="1"/>
  <c r="AT318" i="6" a="1"/>
  <c r="AT318" i="6" s="1"/>
  <c r="K319" i="6" a="1"/>
  <c r="K319" i="6" s="1"/>
  <c r="R319" i="6" a="1"/>
  <c r="R319" i="6" s="1"/>
  <c r="Z319" i="6" a="1"/>
  <c r="Z319" i="6" s="1"/>
  <c r="AM319" i="6" a="1"/>
  <c r="AM319" i="6" s="1"/>
  <c r="AS319" i="6" a="1"/>
  <c r="AS319" i="6" s="1"/>
  <c r="E320" i="6" a="1"/>
  <c r="E320" i="6" s="1"/>
  <c r="S320" i="6" a="1"/>
  <c r="S320" i="6" s="1"/>
  <c r="Y320" i="6" a="1"/>
  <c r="Y320" i="6" s="1"/>
  <c r="AF320" i="6" a="1"/>
  <c r="AF320" i="6" s="1"/>
  <c r="AN320" i="6" a="1"/>
  <c r="AN320" i="6" s="1"/>
  <c r="AU320" i="6" a="1"/>
  <c r="AU320" i="6" s="1"/>
  <c r="E321" i="6" a="1"/>
  <c r="E321" i="6" s="1"/>
  <c r="L321" i="6" a="1"/>
  <c r="L321" i="6" s="1"/>
  <c r="S321" i="6" a="1"/>
  <c r="S321" i="6" s="1"/>
  <c r="AA321" i="6" a="1"/>
  <c r="AA321" i="6" s="1"/>
  <c r="AG321" i="6" a="1"/>
  <c r="AG321" i="6" s="1"/>
  <c r="AN321" i="6" a="1"/>
  <c r="AN321" i="6" s="1"/>
  <c r="AT321" i="6" a="1"/>
  <c r="AT321" i="6" s="1"/>
  <c r="F322" i="6" a="1"/>
  <c r="F322" i="6" s="1"/>
  <c r="M322" i="6" a="1"/>
  <c r="M322" i="6" s="1"/>
  <c r="T322" i="6" a="1"/>
  <c r="T322" i="6" s="1"/>
  <c r="Z322" i="6" a="1"/>
  <c r="Z322" i="6" s="1"/>
  <c r="AG322" i="6" a="1"/>
  <c r="AG322" i="6" s="1"/>
  <c r="AO322" i="6" a="1"/>
  <c r="AO322" i="6" s="1"/>
  <c r="AV322" i="6" a="1"/>
  <c r="AV322" i="6" s="1"/>
  <c r="F323" i="6" a="1"/>
  <c r="F323" i="6" s="1"/>
  <c r="T323" i="6" a="1"/>
  <c r="T323" i="6" s="1"/>
  <c r="AB323" i="6" a="1"/>
  <c r="AB323" i="6" s="1"/>
  <c r="AH323" i="6" a="1"/>
  <c r="AH323" i="6" s="1"/>
  <c r="AU323" i="6" a="1"/>
  <c r="AU323" i="6" s="1"/>
  <c r="G324" i="6" a="1"/>
  <c r="G324" i="6" s="1"/>
  <c r="N324" i="6" a="1"/>
  <c r="N324" i="6" s="1"/>
  <c r="AA324" i="6" a="1"/>
  <c r="AA324" i="6" s="1"/>
  <c r="AH324" i="6" a="1"/>
  <c r="AH324" i="6" s="1"/>
  <c r="AP324" i="6" a="1"/>
  <c r="AP324" i="6" s="1"/>
  <c r="G325" i="6" a="1"/>
  <c r="G325" i="6" s="1"/>
  <c r="M325" i="6" a="1"/>
  <c r="M325" i="6" s="1"/>
  <c r="U325" i="6" a="1"/>
  <c r="U325" i="6" s="1"/>
  <c r="AI325" i="6" a="1"/>
  <c r="AI325" i="6" s="1"/>
  <c r="AO325" i="6" a="1"/>
  <c r="AO325" i="6" s="1"/>
  <c r="AV325" i="6" a="1"/>
  <c r="AV325" i="6" s="1"/>
  <c r="H326" i="6" a="1"/>
  <c r="H326" i="6" s="1"/>
  <c r="O326" i="6" a="1"/>
  <c r="O326" i="6" s="1"/>
  <c r="U326" i="6" a="1"/>
  <c r="U326" i="6" s="1"/>
  <c r="AB326" i="6" a="1"/>
  <c r="AB326" i="6" s="1"/>
  <c r="AI326" i="6" a="1"/>
  <c r="AI326" i="6" s="1"/>
  <c r="AQ326" i="6" a="1"/>
  <c r="AQ326" i="6" s="1"/>
  <c r="AW326" i="6" a="1"/>
  <c r="AW326" i="6" s="1"/>
  <c r="H327" i="6" a="1"/>
  <c r="H327" i="6" s="1"/>
  <c r="N327" i="6" a="1"/>
  <c r="N327" i="6" s="1"/>
  <c r="V327" i="6" a="1"/>
  <c r="V327" i="6" s="1"/>
  <c r="AC327" i="6" a="1"/>
  <c r="AC327" i="6" s="1"/>
  <c r="AJ327" i="6" a="1"/>
  <c r="AJ327" i="6" s="1"/>
  <c r="AP327" i="6" a="1"/>
  <c r="AP327" i="6" s="1"/>
  <c r="AW327" i="6" a="1"/>
  <c r="AW327" i="6" s="1"/>
  <c r="I328" i="6" a="1"/>
  <c r="I328" i="6" s="1"/>
  <c r="P328" i="6" a="1"/>
  <c r="P328" i="6" s="1"/>
  <c r="V328" i="6" a="1"/>
  <c r="V328" i="6" s="1"/>
  <c r="AC328" i="6" a="1"/>
  <c r="AC328" i="6" s="1"/>
  <c r="AK328" i="6" a="1"/>
  <c r="AK328" i="6" s="1"/>
  <c r="AY328" i="6" a="1"/>
  <c r="AY328" i="6" s="1"/>
  <c r="J329" i="6" a="1"/>
  <c r="J329" i="6" s="1"/>
  <c r="Q329" i="6" a="1"/>
  <c r="Q329" i="6" s="1"/>
  <c r="Y329" i="6" a="1"/>
  <c r="Y329" i="6" s="1"/>
  <c r="AF329" i="6" a="1"/>
  <c r="AF329" i="6" s="1"/>
  <c r="AM329" i="6" a="1"/>
  <c r="AM329" i="6" s="1"/>
  <c r="AT329" i="6" a="1"/>
  <c r="AT329" i="6" s="1"/>
  <c r="F330" i="6" a="1"/>
  <c r="F330" i="6" s="1"/>
  <c r="M330" i="6" a="1"/>
  <c r="M330" i="6" s="1"/>
  <c r="T330" i="6" a="1"/>
  <c r="T330" i="6" s="1"/>
  <c r="AB330" i="6" a="1"/>
  <c r="AB330" i="6" s="1"/>
  <c r="AI330" i="6" a="1"/>
  <c r="AI330" i="6" s="1"/>
  <c r="AQ330" i="6" a="1"/>
  <c r="AQ330" i="6" s="1"/>
  <c r="AW330" i="6" a="1"/>
  <c r="AW330" i="6" s="1"/>
  <c r="I331" i="6" a="1"/>
  <c r="I331" i="6" s="1"/>
  <c r="P331" i="6" a="1"/>
  <c r="P331" i="6" s="1"/>
  <c r="X331" i="6" a="1"/>
  <c r="X331" i="6" s="1"/>
  <c r="AE331" i="6" a="1"/>
  <c r="AE331" i="6" s="1"/>
  <c r="AL331" i="6" a="1"/>
  <c r="AL331" i="6" s="1"/>
  <c r="AS331" i="6" a="1"/>
  <c r="AS331" i="6" s="1"/>
  <c r="E332" i="6" a="1"/>
  <c r="E332" i="6" s="1"/>
  <c r="S332" i="6" a="1"/>
  <c r="S332" i="6" s="1"/>
  <c r="AA332" i="6" a="1"/>
  <c r="AA332" i="6" s="1"/>
  <c r="AH332" i="6" a="1"/>
  <c r="AH332" i="6" s="1"/>
  <c r="AP332" i="6" a="1"/>
  <c r="AP332" i="6" s="1"/>
  <c r="H333" i="6" a="1"/>
  <c r="H333" i="6" s="1"/>
  <c r="O333" i="6" a="1"/>
  <c r="O333" i="6" s="1"/>
  <c r="W333" i="6" a="1"/>
  <c r="W333" i="6" s="1"/>
  <c r="AD333" i="6" a="1"/>
  <c r="AD333" i="6" s="1"/>
  <c r="AK333" i="6" a="1"/>
  <c r="AK333" i="6" s="1"/>
  <c r="AZ333" i="6" a="1"/>
  <c r="AZ333" i="6" s="1"/>
  <c r="L334" i="6" a="1"/>
  <c r="L334" i="6" s="1"/>
  <c r="R334" i="6" a="1"/>
  <c r="R334" i="6" s="1"/>
  <c r="Z334" i="6" a="1"/>
  <c r="Z334" i="6" s="1"/>
  <c r="AG334" i="6" a="1"/>
  <c r="AG334" i="6" s="1"/>
  <c r="AO334" i="6" a="1"/>
  <c r="AO334" i="6" s="1"/>
  <c r="AV334" i="6" a="1"/>
  <c r="AV334" i="6" s="1"/>
  <c r="G335" i="6" a="1"/>
  <c r="G335" i="6" s="1"/>
  <c r="N335" i="6" a="1"/>
  <c r="N335" i="6" s="1"/>
  <c r="V335" i="6" a="1"/>
  <c r="V335" i="6" s="1"/>
  <c r="AC335" i="6" a="1"/>
  <c r="AC335" i="6" s="1"/>
  <c r="AJ335" i="6" a="1"/>
  <c r="AJ335" i="6" s="1"/>
  <c r="AR335" i="6" a="1"/>
  <c r="AR335" i="6" s="1"/>
  <c r="AY335" i="6" a="1"/>
  <c r="AY335" i="6" s="1"/>
  <c r="K336" i="6" a="1"/>
  <c r="K336" i="6" s="1"/>
  <c r="Q336" i="6" a="1"/>
  <c r="Q336" i="6" s="1"/>
  <c r="Y336" i="6" a="1"/>
  <c r="Y336" i="6" s="1"/>
  <c r="AF336" i="6" a="1"/>
  <c r="AF336" i="6" s="1"/>
  <c r="AN336" i="6" a="1"/>
  <c r="AN336" i="6" s="1"/>
  <c r="AU336" i="6" a="1"/>
  <c r="AU336" i="6" s="1"/>
  <c r="F337" i="6" a="1"/>
  <c r="F337" i="6" s="1"/>
  <c r="M337" i="6" a="1"/>
  <c r="M337" i="6" s="1"/>
  <c r="U337" i="6" a="1"/>
  <c r="U337" i="6" s="1"/>
  <c r="AI337" i="6" a="1"/>
  <c r="AI337" i="6" s="1"/>
  <c r="AQ337" i="6" a="1"/>
  <c r="AQ337" i="6" s="1"/>
  <c r="AX337" i="6" a="1"/>
  <c r="AX337" i="6" s="1"/>
  <c r="J338" i="6" a="1"/>
  <c r="J338" i="6" s="1"/>
  <c r="X338" i="6" a="1"/>
  <c r="X338" i="6" s="1"/>
  <c r="AE338" i="6" a="1"/>
  <c r="AE338" i="6" s="1"/>
  <c r="AM338" i="6" a="1"/>
  <c r="AM338" i="6" s="1"/>
  <c r="AT338" i="6" a="1"/>
  <c r="AT338" i="6" s="1"/>
  <c r="E339" i="6" a="1"/>
  <c r="E339" i="6" s="1"/>
  <c r="T339" i="6" a="1"/>
  <c r="T339" i="6" s="1"/>
  <c r="AB339" i="6" a="1"/>
  <c r="AB339" i="6" s="1"/>
  <c r="AH339" i="6" a="1"/>
  <c r="AH339" i="6" s="1"/>
  <c r="AP339" i="6" a="1"/>
  <c r="AP339" i="6" s="1"/>
  <c r="AW339" i="6" a="1"/>
  <c r="AW339" i="6" s="1"/>
  <c r="I340" i="6" a="1"/>
  <c r="I340" i="6" s="1"/>
  <c r="P340" i="6" a="1"/>
  <c r="P340" i="6" s="1"/>
  <c r="W340" i="6" a="1"/>
  <c r="W340" i="6" s="1"/>
  <c r="AD340" i="6" a="1"/>
  <c r="AD340" i="6" s="1"/>
  <c r="AL340" i="6" a="1"/>
  <c r="AL340" i="6" s="1"/>
  <c r="AS340" i="6" a="1"/>
  <c r="AS340" i="6" s="1"/>
  <c r="O341" i="6" a="1"/>
  <c r="O341" i="6" s="1"/>
  <c r="U341" i="6" a="1"/>
  <c r="U341" i="6" s="1"/>
  <c r="AB341" i="6" a="1"/>
  <c r="AB341" i="6" s="1"/>
  <c r="AH341" i="6" a="1"/>
  <c r="AH341" i="6" s="1"/>
  <c r="AU341" i="6" a="1"/>
  <c r="AU341" i="6" s="1"/>
  <c r="E342" i="6" a="1"/>
  <c r="E342" i="6" s="1"/>
  <c r="L342" i="6" a="1"/>
  <c r="L342" i="6" s="1"/>
  <c r="R342" i="6" a="1"/>
  <c r="R342" i="6" s="1"/>
  <c r="AE342" i="6" a="1"/>
  <c r="AE342" i="6" s="1"/>
  <c r="AK342" i="6" a="1"/>
  <c r="AK342" i="6" s="1"/>
  <c r="AR342" i="6" a="1"/>
  <c r="AR342" i="6" s="1"/>
  <c r="AX342" i="6" a="1"/>
  <c r="AX342" i="6" s="1"/>
  <c r="O343" i="6" a="1"/>
  <c r="O343" i="6" s="1"/>
  <c r="U343" i="6" a="1"/>
  <c r="U343" i="6" s="1"/>
  <c r="AB343" i="6" a="1"/>
  <c r="AB343" i="6" s="1"/>
  <c r="AH343" i="6" a="1"/>
  <c r="AH343" i="6" s="1"/>
  <c r="AU343" i="6" a="1"/>
  <c r="AU343" i="6" s="1"/>
  <c r="E344" i="6" a="1"/>
  <c r="E344" i="6" s="1"/>
  <c r="L344" i="6" a="1"/>
  <c r="L344" i="6" s="1"/>
  <c r="R344" i="6" a="1"/>
  <c r="R344" i="6" s="1"/>
  <c r="AE344" i="6" a="1"/>
  <c r="AE344" i="6" s="1"/>
  <c r="AK344" i="6" a="1"/>
  <c r="AK344" i="6" s="1"/>
  <c r="AR344" i="6" a="1"/>
  <c r="AR344" i="6" s="1"/>
  <c r="AX344" i="6" a="1"/>
  <c r="AX344" i="6" s="1"/>
  <c r="O345" i="6" a="1"/>
  <c r="O345" i="6" s="1"/>
  <c r="U345" i="6" a="1"/>
  <c r="U345" i="6" s="1"/>
  <c r="AB345" i="6" a="1"/>
  <c r="AB345" i="6" s="1"/>
  <c r="AH345" i="6" a="1"/>
  <c r="AH345" i="6" s="1"/>
  <c r="AU345" i="6" a="1"/>
  <c r="AU345" i="6" s="1"/>
  <c r="E346" i="6" a="1"/>
  <c r="E346" i="6" s="1"/>
  <c r="L346" i="6" a="1"/>
  <c r="L346" i="6" s="1"/>
  <c r="R346" i="6" a="1"/>
  <c r="R346" i="6" s="1"/>
  <c r="AE346" i="6" a="1"/>
  <c r="AE346" i="6" s="1"/>
  <c r="AK346" i="6" a="1"/>
  <c r="AK346" i="6" s="1"/>
  <c r="AR346" i="6" a="1"/>
  <c r="AR346" i="6" s="1"/>
  <c r="AX346" i="6" a="1"/>
  <c r="AX346" i="6" s="1"/>
  <c r="O347" i="6" a="1"/>
  <c r="O347" i="6" s="1"/>
  <c r="U347" i="6" a="1"/>
  <c r="U347" i="6" s="1"/>
  <c r="AC347" i="6" a="1"/>
  <c r="AC347" i="6" s="1"/>
  <c r="AR347" i="6" a="1"/>
  <c r="AR347" i="6" s="1"/>
  <c r="AX347" i="6" a="1"/>
  <c r="AX347" i="6" s="1"/>
  <c r="I348" i="6" a="1"/>
  <c r="I348" i="6" s="1"/>
  <c r="Q348" i="6" a="1"/>
  <c r="Q348" i="6" s="1"/>
  <c r="X348" i="6" a="1"/>
  <c r="X348" i="6" s="1"/>
  <c r="AE348" i="6" a="1"/>
  <c r="AE348" i="6" s="1"/>
  <c r="AK348" i="6" a="1"/>
  <c r="AK348" i="6" s="1"/>
  <c r="AS348" i="6" a="1"/>
  <c r="AS348" i="6" s="1"/>
  <c r="L349" i="6" a="1"/>
  <c r="L349" i="6" s="1"/>
  <c r="R349" i="6" a="1"/>
  <c r="R349" i="6" s="1"/>
  <c r="Y349" i="6" a="1"/>
  <c r="Y349" i="6" s="1"/>
  <c r="AG349" i="6" a="1"/>
  <c r="AG349" i="6" s="1"/>
  <c r="AN349" i="6" a="1"/>
  <c r="AN349" i="6" s="1"/>
  <c r="AU349" i="6" a="1"/>
  <c r="AU349" i="6" s="1"/>
  <c r="E350" i="6" a="1"/>
  <c r="E350" i="6" s="1"/>
  <c r="M350" i="6" a="1"/>
  <c r="M350" i="6" s="1"/>
  <c r="AB350" i="6" a="1"/>
  <c r="AB350" i="6" s="1"/>
  <c r="AH350" i="6" a="1"/>
  <c r="AH350" i="6" s="1"/>
  <c r="AO350" i="6" a="1"/>
  <c r="AO350" i="6" s="1"/>
  <c r="AW350" i="6" a="1"/>
  <c r="AW350" i="6" s="1"/>
  <c r="H351" i="6" a="1"/>
  <c r="H351" i="6" s="1"/>
  <c r="O351" i="6" a="1"/>
  <c r="O351" i="6" s="1"/>
  <c r="U351" i="6" a="1"/>
  <c r="U351" i="6" s="1"/>
  <c r="AC351" i="6" a="1"/>
  <c r="AC351" i="6" s="1"/>
  <c r="AR351" i="6" a="1"/>
  <c r="AR351" i="6" s="1"/>
  <c r="AX351" i="6" a="1"/>
  <c r="AX351" i="6" s="1"/>
  <c r="I352" i="6" a="1"/>
  <c r="I352" i="6" s="1"/>
  <c r="Q352" i="6" a="1"/>
  <c r="Q352" i="6" s="1"/>
  <c r="X352" i="6" a="1"/>
  <c r="X352" i="6" s="1"/>
  <c r="AE352" i="6" a="1"/>
  <c r="AE352" i="6" s="1"/>
  <c r="AK352" i="6" a="1"/>
  <c r="AK352" i="6" s="1"/>
  <c r="AS352" i="6" a="1"/>
  <c r="AS352" i="6" s="1"/>
  <c r="L353" i="6" a="1"/>
  <c r="L353" i="6" s="1"/>
  <c r="R353" i="6" a="1"/>
  <c r="R353" i="6" s="1"/>
  <c r="Y353" i="6" a="1"/>
  <c r="Y353" i="6" s="1"/>
  <c r="AG353" i="6" a="1"/>
  <c r="AG353" i="6" s="1"/>
  <c r="AN353" i="6" a="1"/>
  <c r="AN353" i="6" s="1"/>
  <c r="AU353" i="6" a="1"/>
  <c r="AU353" i="6" s="1"/>
  <c r="E354" i="6" a="1"/>
  <c r="E354" i="6" s="1"/>
  <c r="M354" i="6" a="1"/>
  <c r="M354" i="6" s="1"/>
  <c r="AB354" i="6" a="1"/>
  <c r="AB354" i="6" s="1"/>
  <c r="AH354" i="6" a="1"/>
  <c r="AH354" i="6" s="1"/>
  <c r="AO354" i="6" a="1"/>
  <c r="AO354" i="6" s="1"/>
  <c r="AW354" i="6" a="1"/>
  <c r="AW354" i="6" s="1"/>
  <c r="H355" i="6" a="1"/>
  <c r="H355" i="6" s="1"/>
  <c r="O355" i="6" a="1"/>
  <c r="O355" i="6" s="1"/>
  <c r="U355" i="6" a="1"/>
  <c r="U355" i="6" s="1"/>
  <c r="AC355" i="6" a="1"/>
  <c r="AC355" i="6" s="1"/>
  <c r="AR355" i="6" a="1"/>
  <c r="AR355" i="6" s="1"/>
  <c r="AX355" i="6" a="1"/>
  <c r="AX355" i="6" s="1"/>
  <c r="I356" i="6" a="1"/>
  <c r="I356" i="6" s="1"/>
  <c r="Q356" i="6" a="1"/>
  <c r="Q356" i="6" s="1"/>
  <c r="X356" i="6" a="1"/>
  <c r="X356" i="6" s="1"/>
  <c r="AE356" i="6" a="1"/>
  <c r="AE356" i="6" s="1"/>
  <c r="D373" i="6" a="1"/>
  <c r="D373" i="6" s="1"/>
  <c r="D357" i="6" a="1"/>
  <c r="D357" i="6" s="1"/>
  <c r="D351" i="6" a="1"/>
  <c r="D351" i="6" s="1"/>
  <c r="D339" i="6" a="1"/>
  <c r="D339" i="6" s="1"/>
  <c r="D333" i="6" a="1"/>
  <c r="D333" i="6" s="1"/>
  <c r="D326" i="6" a="1"/>
  <c r="D326" i="6" s="1"/>
  <c r="D319" i="6" a="1"/>
  <c r="D319" i="6" s="1"/>
  <c r="D313" i="6" a="1"/>
  <c r="D313" i="6" s="1"/>
  <c r="D298" i="6" a="1"/>
  <c r="D298" i="6" s="1"/>
  <c r="D291" i="6" a="1"/>
  <c r="D291" i="6" s="1"/>
  <c r="D283" i="6" a="1"/>
  <c r="D283" i="6" s="1"/>
  <c r="D275" i="6" a="1"/>
  <c r="D275" i="6" s="1"/>
  <c r="D267" i="6" a="1"/>
  <c r="D267" i="6" s="1"/>
  <c r="D259" i="6" a="1"/>
  <c r="D259" i="6" s="1"/>
  <c r="D251" i="6" a="1"/>
  <c r="D251" i="6" s="1"/>
  <c r="D243" i="6" a="1"/>
  <c r="D243" i="6" s="1"/>
  <c r="D235" i="6" a="1"/>
  <c r="D235" i="6" s="1"/>
  <c r="D227" i="6" a="1"/>
  <c r="D227" i="6" s="1"/>
  <c r="D219" i="6" a="1"/>
  <c r="D219" i="6" s="1"/>
  <c r="D211" i="6" a="1"/>
  <c r="D211" i="6" s="1"/>
  <c r="D203" i="6" a="1"/>
  <c r="D203" i="6" s="1"/>
  <c r="D195" i="6" a="1"/>
  <c r="D195" i="6" s="1"/>
  <c r="D187" i="6" a="1"/>
  <c r="D187" i="6" s="1"/>
  <c r="D179" i="6" a="1"/>
  <c r="D179" i="6" s="1"/>
  <c r="D171" i="6" a="1"/>
  <c r="D171" i="6" s="1"/>
  <c r="D163" i="6" a="1"/>
  <c r="D163" i="6" s="1"/>
  <c r="D155" i="6" a="1"/>
  <c r="D155" i="6" s="1"/>
  <c r="D147" i="6" a="1"/>
  <c r="D147" i="6" s="1"/>
  <c r="D139" i="6" a="1"/>
  <c r="D139" i="6" s="1"/>
  <c r="D131" i="6" a="1"/>
  <c r="D131" i="6" s="1"/>
  <c r="D123" i="6" a="1"/>
  <c r="D123" i="6" s="1"/>
  <c r="D115" i="6" a="1"/>
  <c r="D115" i="6" s="1"/>
  <c r="D107" i="6" a="1"/>
  <c r="D107" i="6" s="1"/>
  <c r="D99" i="6" a="1"/>
  <c r="D99" i="6" s="1"/>
  <c r="D91" i="6" a="1"/>
  <c r="D91" i="6" s="1"/>
  <c r="D83" i="6" a="1"/>
  <c r="D83" i="6" s="1"/>
  <c r="D75" i="6" a="1"/>
  <c r="D75" i="6" s="1"/>
  <c r="D67" i="6" a="1"/>
  <c r="D67" i="6" s="1"/>
  <c r="D59" i="6" a="1"/>
  <c r="D59" i="6" s="1"/>
  <c r="D51" i="6" a="1"/>
  <c r="D51" i="6" s="1"/>
  <c r="D43" i="6" a="1"/>
  <c r="D43" i="6" s="1"/>
  <c r="D35" i="6" a="1"/>
  <c r="D35" i="6" s="1"/>
  <c r="AT377" i="6" a="1"/>
  <c r="AT377" i="6" s="1"/>
  <c r="AN377" i="6" a="1"/>
  <c r="AN377" i="6" s="1"/>
  <c r="AG377" i="6" a="1"/>
  <c r="AG377" i="6" s="1"/>
  <c r="AA377" i="6" a="1"/>
  <c r="AA377" i="6" s="1"/>
  <c r="N377" i="6" a="1"/>
  <c r="N377" i="6" s="1"/>
  <c r="H377" i="6" a="1"/>
  <c r="H377" i="6" s="1"/>
  <c r="AW376" i="6" a="1"/>
  <c r="AW376" i="6" s="1"/>
  <c r="AQ376" i="6" a="1"/>
  <c r="AQ376" i="6" s="1"/>
  <c r="AD376" i="6" a="1"/>
  <c r="AD376" i="6" s="1"/>
  <c r="X376" i="6" a="1"/>
  <c r="X376" i="6" s="1"/>
  <c r="Q376" i="6" a="1"/>
  <c r="Q376" i="6" s="1"/>
  <c r="K376" i="6" a="1"/>
  <c r="K376" i="6" s="1"/>
  <c r="AT375" i="6" a="1"/>
  <c r="AT375" i="6" s="1"/>
  <c r="AN375" i="6" a="1"/>
  <c r="AN375" i="6" s="1"/>
  <c r="AG375" i="6" a="1"/>
  <c r="AG375" i="6" s="1"/>
  <c r="AA375" i="6" a="1"/>
  <c r="AA375" i="6" s="1"/>
  <c r="N375" i="6" a="1"/>
  <c r="N375" i="6" s="1"/>
  <c r="H375" i="6" a="1"/>
  <c r="H375" i="6" s="1"/>
  <c r="AW374" i="6" a="1"/>
  <c r="AW374" i="6" s="1"/>
  <c r="AQ374" i="6" a="1"/>
  <c r="AQ374" i="6" s="1"/>
  <c r="AD374" i="6" a="1"/>
  <c r="AD374" i="6" s="1"/>
  <c r="X374" i="6" a="1"/>
  <c r="X374" i="6" s="1"/>
  <c r="Q374" i="6" a="1"/>
  <c r="Q374" i="6" s="1"/>
  <c r="K374" i="6" a="1"/>
  <c r="K374" i="6" s="1"/>
  <c r="AT373" i="6" a="1"/>
  <c r="AT373" i="6" s="1"/>
  <c r="AN373" i="6" a="1"/>
  <c r="AN373" i="6" s="1"/>
  <c r="AG373" i="6" a="1"/>
  <c r="AG373" i="6" s="1"/>
  <c r="AA373" i="6" a="1"/>
  <c r="AA373" i="6" s="1"/>
  <c r="N373" i="6" a="1"/>
  <c r="N373" i="6" s="1"/>
  <c r="H373" i="6" a="1"/>
  <c r="H373" i="6" s="1"/>
  <c r="AW372" i="6" a="1"/>
  <c r="AW372" i="6" s="1"/>
  <c r="AQ372" i="6" a="1"/>
  <c r="AQ372" i="6" s="1"/>
  <c r="AD372" i="6" a="1"/>
  <c r="AD372" i="6" s="1"/>
  <c r="X372" i="6" a="1"/>
  <c r="X372" i="6" s="1"/>
  <c r="Q372" i="6" a="1"/>
  <c r="Q372" i="6" s="1"/>
  <c r="K372" i="6" a="1"/>
  <c r="K372" i="6" s="1"/>
  <c r="AT371" i="6" a="1"/>
  <c r="AT371" i="6" s="1"/>
  <c r="AN371" i="6" a="1"/>
  <c r="AN371" i="6" s="1"/>
  <c r="AG371" i="6" a="1"/>
  <c r="AG371" i="6" s="1"/>
  <c r="AA371" i="6" a="1"/>
  <c r="AA371" i="6" s="1"/>
  <c r="N371" i="6" a="1"/>
  <c r="N371" i="6" s="1"/>
  <c r="H371" i="6" a="1"/>
  <c r="H371" i="6" s="1"/>
  <c r="AW370" i="6" a="1"/>
  <c r="AW370" i="6" s="1"/>
  <c r="AQ370" i="6" a="1"/>
  <c r="AQ370" i="6" s="1"/>
  <c r="AD370" i="6" a="1"/>
  <c r="AD370" i="6" s="1"/>
  <c r="X370" i="6" a="1"/>
  <c r="X370" i="6" s="1"/>
  <c r="Q370" i="6" a="1"/>
  <c r="Q370" i="6" s="1"/>
  <c r="K370" i="6" a="1"/>
  <c r="K370" i="6" s="1"/>
  <c r="AT369" i="6" a="1"/>
  <c r="AT369" i="6" s="1"/>
  <c r="AN369" i="6" a="1"/>
  <c r="AN369" i="6" s="1"/>
  <c r="AG369" i="6" a="1"/>
  <c r="AG369" i="6" s="1"/>
  <c r="AA369" i="6" a="1"/>
  <c r="AA369" i="6" s="1"/>
  <c r="N369" i="6" a="1"/>
  <c r="N369" i="6" s="1"/>
  <c r="H369" i="6" a="1"/>
  <c r="H369" i="6" s="1"/>
  <c r="AW368" i="6" a="1"/>
  <c r="AW368" i="6" s="1"/>
  <c r="AQ368" i="6" a="1"/>
  <c r="AQ368" i="6" s="1"/>
  <c r="AD368" i="6" a="1"/>
  <c r="AD368" i="6" s="1"/>
  <c r="X368" i="6" a="1"/>
  <c r="X368" i="6" s="1"/>
  <c r="Q368" i="6" a="1"/>
  <c r="Q368" i="6" s="1"/>
  <c r="L368" i="6" a="1"/>
  <c r="L368" i="6" s="1"/>
  <c r="F368" i="6" a="1"/>
  <c r="F368" i="6" s="1"/>
  <c r="AW367" i="6" a="1"/>
  <c r="AW367" i="6" s="1"/>
  <c r="AR367" i="6" a="1"/>
  <c r="AR367" i="6" s="1"/>
  <c r="AK367" i="6" a="1"/>
  <c r="AK367" i="6" s="1"/>
  <c r="AD367" i="6" a="1"/>
  <c r="AD367" i="6" s="1"/>
  <c r="V367" i="6" a="1"/>
  <c r="V367" i="6" s="1"/>
  <c r="P367" i="6" a="1"/>
  <c r="P367" i="6" s="1"/>
  <c r="I367" i="6" a="1"/>
  <c r="I367" i="6" s="1"/>
  <c r="AY366" i="6" a="1"/>
  <c r="AY366" i="6" s="1"/>
  <c r="AQ366" i="6" a="1"/>
  <c r="AQ366" i="6" s="1"/>
  <c r="AJ366" i="6" a="1"/>
  <c r="AJ366" i="6" s="1"/>
  <c r="AC366" i="6" a="1"/>
  <c r="AC366" i="6" s="1"/>
  <c r="W366" i="6" a="1"/>
  <c r="W366" i="6" s="1"/>
  <c r="P366" i="6" a="1"/>
  <c r="P366" i="6" s="1"/>
  <c r="H366" i="6" a="1"/>
  <c r="H366" i="6" s="1"/>
  <c r="AW365" i="6" a="1"/>
  <c r="AW365" i="6" s="1"/>
  <c r="AQ365" i="6" a="1"/>
  <c r="AQ365" i="6" s="1"/>
  <c r="AC365" i="6" a="1"/>
  <c r="AC365" i="6" s="1"/>
  <c r="U365" i="6" a="1"/>
  <c r="U365" i="6" s="1"/>
  <c r="O365" i="6" a="1"/>
  <c r="O365" i="6" s="1"/>
  <c r="AX364" i="6" a="1"/>
  <c r="AX364" i="6" s="1"/>
  <c r="AP364" i="6" a="1"/>
  <c r="AP364" i="6" s="1"/>
  <c r="AI364" i="6" a="1"/>
  <c r="AI364" i="6" s="1"/>
  <c r="V364" i="6" a="1"/>
  <c r="V364" i="6" s="1"/>
  <c r="O364" i="6" a="1"/>
  <c r="O364" i="6" s="1"/>
  <c r="G364" i="6" a="1"/>
  <c r="G364" i="6" s="1"/>
  <c r="AP363" i="6" a="1"/>
  <c r="AP363" i="6" s="1"/>
  <c r="AI363" i="6" a="1"/>
  <c r="AI363" i="6" s="1"/>
  <c r="AA363" i="6" a="1"/>
  <c r="AA363" i="6" s="1"/>
  <c r="T363" i="6" a="1"/>
  <c r="T363" i="6" s="1"/>
  <c r="M363" i="6" a="1"/>
  <c r="M363" i="6" s="1"/>
  <c r="F363" i="6" a="1"/>
  <c r="F363" i="6" s="1"/>
  <c r="AU362" i="6" a="1"/>
  <c r="AU362" i="6" s="1"/>
  <c r="AM362" i="6" a="1"/>
  <c r="AM362" i="6" s="1"/>
  <c r="Z362" i="6" a="1"/>
  <c r="Z362" i="6" s="1"/>
  <c r="S362" i="6" a="1"/>
  <c r="S362" i="6" s="1"/>
  <c r="K362" i="6" a="1"/>
  <c r="K362" i="6" s="1"/>
  <c r="AZ361" i="6" a="1"/>
  <c r="AZ361" i="6" s="1"/>
  <c r="AS361" i="6" a="1"/>
  <c r="AS361" i="6" s="1"/>
  <c r="AL361" i="6" a="1"/>
  <c r="AL361" i="6" s="1"/>
  <c r="AE361" i="6" a="1"/>
  <c r="AE361" i="6" s="1"/>
  <c r="W361" i="6" a="1"/>
  <c r="W361" i="6" s="1"/>
  <c r="J361" i="6" a="1"/>
  <c r="J361" i="6" s="1"/>
  <c r="AY360" i="6" a="1"/>
  <c r="AY360" i="6" s="1"/>
  <c r="AQ360" i="6" a="1"/>
  <c r="AQ360" i="6" s="1"/>
  <c r="AJ360" i="6" a="1"/>
  <c r="AJ360" i="6" s="1"/>
  <c r="AC360" i="6" a="1"/>
  <c r="AC360" i="6" s="1"/>
  <c r="V360" i="6" a="1"/>
  <c r="V360" i="6" s="1"/>
  <c r="O360" i="6" a="1"/>
  <c r="O360" i="6" s="1"/>
  <c r="G360" i="6" a="1"/>
  <c r="G360" i="6" s="1"/>
  <c r="AP359" i="6" a="1"/>
  <c r="AP359" i="6" s="1"/>
  <c r="AI359" i="6" a="1"/>
  <c r="AI359" i="6" s="1"/>
  <c r="AA359" i="6" a="1"/>
  <c r="AA359" i="6" s="1"/>
  <c r="T359" i="6" a="1"/>
  <c r="T359" i="6" s="1"/>
  <c r="M359" i="6" a="1"/>
  <c r="M359" i="6" s="1"/>
  <c r="F359" i="6" a="1"/>
  <c r="F359" i="6" s="1"/>
  <c r="AU358" i="6" a="1"/>
  <c r="AU358" i="6" s="1"/>
  <c r="AM358" i="6" a="1"/>
  <c r="AM358" i="6" s="1"/>
  <c r="Z358" i="6" a="1"/>
  <c r="Z358" i="6" s="1"/>
  <c r="S358" i="6" a="1"/>
  <c r="S358" i="6" s="1"/>
  <c r="K358" i="6" a="1"/>
  <c r="K358" i="6" s="1"/>
  <c r="AZ357" i="6" a="1"/>
  <c r="AZ357" i="6" s="1"/>
  <c r="AS357" i="6" a="1"/>
  <c r="AS357" i="6" s="1"/>
  <c r="AL357" i="6" a="1"/>
  <c r="AL357" i="6" s="1"/>
  <c r="AE357" i="6" a="1"/>
  <c r="AE357" i="6" s="1"/>
  <c r="W357" i="6" a="1"/>
  <c r="W357" i="6" s="1"/>
  <c r="J357" i="6" a="1"/>
  <c r="J357" i="6" s="1"/>
  <c r="AY356" i="6" a="1"/>
  <c r="AY356" i="6" s="1"/>
  <c r="AQ356" i="6" a="1"/>
  <c r="AQ356" i="6" s="1"/>
  <c r="AJ356" i="6" a="1"/>
  <c r="AJ356" i="6" s="1"/>
  <c r="P356" i="6" a="1"/>
  <c r="P356" i="6" s="1"/>
  <c r="AS355" i="6" a="1"/>
  <c r="AS355" i="6" s="1"/>
  <c r="AA355" i="6" a="1"/>
  <c r="AA355" i="6" s="1"/>
  <c r="AG354" i="6" a="1"/>
  <c r="AG354" i="6" s="1"/>
  <c r="X353" i="6" a="1"/>
  <c r="X353" i="6" s="1"/>
  <c r="P352" i="6" a="1"/>
  <c r="P352" i="6" s="1"/>
  <c r="G351" i="6" a="1"/>
  <c r="G351" i="6" s="1"/>
  <c r="AT349" i="6" a="1"/>
  <c r="AT349" i="6" s="1"/>
  <c r="AB347" i="6" a="1"/>
  <c r="AB347" i="6" s="1"/>
  <c r="X346" i="6" a="1"/>
  <c r="X346" i="6" s="1"/>
  <c r="Q344" i="6" a="1"/>
  <c r="Q344" i="6" s="1"/>
  <c r="N343" i="6" a="1"/>
  <c r="N343" i="6" s="1"/>
  <c r="K342" i="6" a="1"/>
  <c r="K342" i="6" s="1"/>
  <c r="H341" i="6" a="1"/>
  <c r="H341" i="6" s="1"/>
  <c r="AV339" i="6" a="1"/>
  <c r="AV339" i="6" s="1"/>
  <c r="AL338" i="6" a="1"/>
  <c r="AL338" i="6" s="1"/>
  <c r="AB337" i="6" a="1"/>
  <c r="AB337" i="6" s="1"/>
  <c r="F335" i="6" a="1"/>
  <c r="F335" i="6" s="1"/>
  <c r="AR333" i="6" a="1"/>
  <c r="AR333" i="6" s="1"/>
  <c r="AG332" i="6" a="1"/>
  <c r="AG332" i="6" s="1"/>
  <c r="W331" i="6" a="1"/>
  <c r="W331" i="6" s="1"/>
  <c r="AX328" i="6" a="1"/>
  <c r="AX328" i="6" s="1"/>
  <c r="AO327" i="6" a="1"/>
  <c r="AO327" i="6" s="1"/>
  <c r="AH326" i="6" a="1"/>
  <c r="AH326" i="6" s="1"/>
  <c r="AB325" i="6" a="1"/>
  <c r="AB325" i="6" s="1"/>
  <c r="T324" i="6" a="1"/>
  <c r="T324" i="6" s="1"/>
  <c r="L323" i="6" a="1"/>
  <c r="L323" i="6" s="1"/>
  <c r="E322" i="6" a="1"/>
  <c r="E322" i="6" s="1"/>
  <c r="AT320" i="6" a="1"/>
  <c r="AT320" i="6" s="1"/>
  <c r="AL319" i="6" a="1"/>
  <c r="AL319" i="6" s="1"/>
  <c r="AD318" i="6" a="1"/>
  <c r="AD318" i="6" s="1"/>
  <c r="AI316" i="6" a="1"/>
  <c r="AI316" i="6" s="1"/>
  <c r="AC311" i="6" a="1"/>
  <c r="AC311" i="6" s="1"/>
  <c r="X308" i="6" a="1"/>
  <c r="X308" i="6" s="1"/>
  <c r="X300" i="6" a="1"/>
  <c r="X300" i="6" s="1"/>
  <c r="N296" i="6" a="1"/>
  <c r="N296" i="6" s="1"/>
  <c r="AH289" i="6" a="1"/>
  <c r="AH289" i="6" s="1"/>
  <c r="R281" i="6" a="1"/>
  <c r="R281" i="6" s="1"/>
  <c r="D372" i="6" a="1"/>
  <c r="D372" i="6" s="1"/>
  <c r="D367" i="6" a="1"/>
  <c r="D367" i="6" s="1"/>
  <c r="D362" i="6" a="1"/>
  <c r="D362" i="6" s="1"/>
  <c r="D356" i="6" a="1"/>
  <c r="D356" i="6" s="1"/>
  <c r="D350" i="6" a="1"/>
  <c r="D350" i="6" s="1"/>
  <c r="D345" i="6" a="1"/>
  <c r="D345" i="6" s="1"/>
  <c r="D338" i="6" a="1"/>
  <c r="D338" i="6" s="1"/>
  <c r="D332" i="6" a="1"/>
  <c r="D332" i="6" s="1"/>
  <c r="D325" i="6" a="1"/>
  <c r="D325" i="6" s="1"/>
  <c r="D318" i="6" a="1"/>
  <c r="D318" i="6" s="1"/>
  <c r="D312" i="6" a="1"/>
  <c r="D312" i="6" s="1"/>
  <c r="D305" i="6" a="1"/>
  <c r="D305" i="6" s="1"/>
  <c r="D290" i="6" a="1"/>
  <c r="D290" i="6" s="1"/>
  <c r="D282" i="6" a="1"/>
  <c r="D282" i="6" s="1"/>
  <c r="D274" i="6" a="1"/>
  <c r="D274" i="6" s="1"/>
  <c r="D266" i="6" a="1"/>
  <c r="D266" i="6" s="1"/>
  <c r="D258" i="6" a="1"/>
  <c r="D258" i="6" s="1"/>
  <c r="D250" i="6" a="1"/>
  <c r="D250" i="6" s="1"/>
  <c r="D242" i="6" a="1"/>
  <c r="D242" i="6" s="1"/>
  <c r="D234" i="6" a="1"/>
  <c r="D234" i="6" s="1"/>
  <c r="D226" i="6" a="1"/>
  <c r="D226" i="6" s="1"/>
  <c r="D218" i="6" a="1"/>
  <c r="D218" i="6" s="1"/>
  <c r="D210" i="6" a="1"/>
  <c r="D210" i="6" s="1"/>
  <c r="D202" i="6" a="1"/>
  <c r="D202" i="6" s="1"/>
  <c r="D194" i="6" a="1"/>
  <c r="D194" i="6" s="1"/>
  <c r="D186" i="6" a="1"/>
  <c r="D186" i="6" s="1"/>
  <c r="D178" i="6" a="1"/>
  <c r="D178" i="6" s="1"/>
  <c r="D170" i="6" a="1"/>
  <c r="D170" i="6" s="1"/>
  <c r="D162" i="6" a="1"/>
  <c r="D162" i="6" s="1"/>
  <c r="D154" i="6" a="1"/>
  <c r="D154" i="6" s="1"/>
  <c r="D146" i="6" a="1"/>
  <c r="D146" i="6" s="1"/>
  <c r="D138" i="6" a="1"/>
  <c r="D138" i="6" s="1"/>
  <c r="D130" i="6" a="1"/>
  <c r="D130" i="6" s="1"/>
  <c r="D122" i="6" a="1"/>
  <c r="D122" i="6" s="1"/>
  <c r="D114" i="6" a="1"/>
  <c r="D114" i="6" s="1"/>
  <c r="D106" i="6" a="1"/>
  <c r="D106" i="6" s="1"/>
  <c r="D98" i="6" a="1"/>
  <c r="D98" i="6" s="1"/>
  <c r="D90" i="6" a="1"/>
  <c r="D90" i="6" s="1"/>
  <c r="D82" i="6" a="1"/>
  <c r="D82" i="6" s="1"/>
  <c r="D74" i="6" a="1"/>
  <c r="D74" i="6" s="1"/>
  <c r="D66" i="6" a="1"/>
  <c r="D66" i="6" s="1"/>
  <c r="D58" i="6" a="1"/>
  <c r="D58" i="6" s="1"/>
  <c r="D50" i="6" a="1"/>
  <c r="D50" i="6" s="1"/>
  <c r="D42" i="6" a="1"/>
  <c r="D42" i="6" s="1"/>
  <c r="D34" i="6" a="1"/>
  <c r="D34" i="6" s="1"/>
  <c r="AZ377" i="6" a="1"/>
  <c r="AZ377" i="6" s="1"/>
  <c r="AS377" i="6" a="1"/>
  <c r="AS377" i="6" s="1"/>
  <c r="AM377" i="6" a="1"/>
  <c r="AM377" i="6" s="1"/>
  <c r="Z377" i="6" a="1"/>
  <c r="Z377" i="6" s="1"/>
  <c r="T377" i="6" a="1"/>
  <c r="T377" i="6" s="1"/>
  <c r="M377" i="6" a="1"/>
  <c r="M377" i="6" s="1"/>
  <c r="G377" i="6" a="1"/>
  <c r="G377" i="6" s="1"/>
  <c r="AP376" i="6" a="1"/>
  <c r="AP376" i="6" s="1"/>
  <c r="AJ376" i="6" a="1"/>
  <c r="AJ376" i="6" s="1"/>
  <c r="AC376" i="6" a="1"/>
  <c r="AC376" i="6" s="1"/>
  <c r="W376" i="6" a="1"/>
  <c r="W376" i="6" s="1"/>
  <c r="J376" i="6" a="1"/>
  <c r="J376" i="6" s="1"/>
  <c r="AZ375" i="6" a="1"/>
  <c r="AZ375" i="6" s="1"/>
  <c r="AS375" i="6" a="1"/>
  <c r="AS375" i="6" s="1"/>
  <c r="AM375" i="6" a="1"/>
  <c r="AM375" i="6" s="1"/>
  <c r="Z375" i="6" a="1"/>
  <c r="Z375" i="6" s="1"/>
  <c r="T375" i="6" a="1"/>
  <c r="T375" i="6" s="1"/>
  <c r="M375" i="6" a="1"/>
  <c r="M375" i="6" s="1"/>
  <c r="G375" i="6" a="1"/>
  <c r="G375" i="6" s="1"/>
  <c r="AP374" i="6" a="1"/>
  <c r="AP374" i="6" s="1"/>
  <c r="AJ374" i="6" a="1"/>
  <c r="AJ374" i="6" s="1"/>
  <c r="AC374" i="6" a="1"/>
  <c r="AC374" i="6" s="1"/>
  <c r="W374" i="6" a="1"/>
  <c r="W374" i="6" s="1"/>
  <c r="J374" i="6" a="1"/>
  <c r="J374" i="6" s="1"/>
  <c r="AZ373" i="6" a="1"/>
  <c r="AZ373" i="6" s="1"/>
  <c r="AS373" i="6" a="1"/>
  <c r="AS373" i="6" s="1"/>
  <c r="AM373" i="6" a="1"/>
  <c r="AM373" i="6" s="1"/>
  <c r="Z373" i="6" a="1"/>
  <c r="Z373" i="6" s="1"/>
  <c r="T373" i="6" a="1"/>
  <c r="T373" i="6" s="1"/>
  <c r="M373" i="6" a="1"/>
  <c r="M373" i="6" s="1"/>
  <c r="G373" i="6" a="1"/>
  <c r="G373" i="6" s="1"/>
  <c r="AP372" i="6" a="1"/>
  <c r="AP372" i="6" s="1"/>
  <c r="AJ372" i="6" a="1"/>
  <c r="AJ372" i="6" s="1"/>
  <c r="AC372" i="6" a="1"/>
  <c r="AC372" i="6" s="1"/>
  <c r="W372" i="6" a="1"/>
  <c r="W372" i="6" s="1"/>
  <c r="J372" i="6" a="1"/>
  <c r="J372" i="6" s="1"/>
  <c r="AZ371" i="6" a="1"/>
  <c r="AZ371" i="6" s="1"/>
  <c r="AS371" i="6" a="1"/>
  <c r="AS371" i="6" s="1"/>
  <c r="AM371" i="6" a="1"/>
  <c r="AM371" i="6" s="1"/>
  <c r="Z371" i="6" a="1"/>
  <c r="Z371" i="6" s="1"/>
  <c r="T371" i="6" a="1"/>
  <c r="T371" i="6" s="1"/>
  <c r="M371" i="6" a="1"/>
  <c r="M371" i="6" s="1"/>
  <c r="G371" i="6" a="1"/>
  <c r="G371" i="6" s="1"/>
  <c r="AP370" i="6" a="1"/>
  <c r="AP370" i="6" s="1"/>
  <c r="AJ370" i="6" a="1"/>
  <c r="AJ370" i="6" s="1"/>
  <c r="AC370" i="6" a="1"/>
  <c r="AC370" i="6" s="1"/>
  <c r="W370" i="6" a="1"/>
  <c r="W370" i="6" s="1"/>
  <c r="J370" i="6" a="1"/>
  <c r="J370" i="6" s="1"/>
  <c r="AZ369" i="6" a="1"/>
  <c r="AZ369" i="6" s="1"/>
  <c r="AS369" i="6" a="1"/>
  <c r="AS369" i="6" s="1"/>
  <c r="AM369" i="6" a="1"/>
  <c r="AM369" i="6" s="1"/>
  <c r="Z369" i="6" a="1"/>
  <c r="Z369" i="6" s="1"/>
  <c r="T369" i="6" a="1"/>
  <c r="T369" i="6" s="1"/>
  <c r="M369" i="6" a="1"/>
  <c r="M369" i="6" s="1"/>
  <c r="G369" i="6" a="1"/>
  <c r="G369" i="6" s="1"/>
  <c r="AP368" i="6" a="1"/>
  <c r="AP368" i="6" s="1"/>
  <c r="AJ368" i="6" a="1"/>
  <c r="AJ368" i="6" s="1"/>
  <c r="AC368" i="6" a="1"/>
  <c r="AC368" i="6" s="1"/>
  <c r="W368" i="6" a="1"/>
  <c r="W368" i="6" s="1"/>
  <c r="K368" i="6" a="1"/>
  <c r="K368" i="6" s="1"/>
  <c r="AQ367" i="6" a="1"/>
  <c r="AQ367" i="6" s="1"/>
  <c r="AC367" i="6" a="1"/>
  <c r="AC367" i="6" s="1"/>
  <c r="U367" i="6" a="1"/>
  <c r="U367" i="6" s="1"/>
  <c r="O367" i="6" a="1"/>
  <c r="O367" i="6" s="1"/>
  <c r="AX366" i="6" a="1"/>
  <c r="AX366" i="6" s="1"/>
  <c r="AP366" i="6" a="1"/>
  <c r="AP366" i="6" s="1"/>
  <c r="AI366" i="6" a="1"/>
  <c r="AI366" i="6" s="1"/>
  <c r="V366" i="6" a="1"/>
  <c r="V366" i="6" s="1"/>
  <c r="O366" i="6" a="1"/>
  <c r="O366" i="6" s="1"/>
  <c r="G366" i="6" a="1"/>
  <c r="G366" i="6" s="1"/>
  <c r="AP365" i="6" a="1"/>
  <c r="AP365" i="6" s="1"/>
  <c r="AJ365" i="6" a="1"/>
  <c r="AJ365" i="6" s="1"/>
  <c r="AB365" i="6" a="1"/>
  <c r="AB365" i="6" s="1"/>
  <c r="N365" i="6" a="1"/>
  <c r="N365" i="6" s="1"/>
  <c r="H365" i="6" a="1"/>
  <c r="H365" i="6" s="1"/>
  <c r="AW364" i="6" a="1"/>
  <c r="AW364" i="6" s="1"/>
  <c r="AO364" i="6" a="1"/>
  <c r="AO364" i="6" s="1"/>
  <c r="AH364" i="6" a="1"/>
  <c r="AH364" i="6" s="1"/>
  <c r="AB364" i="6" a="1"/>
  <c r="AB364" i="6" s="1"/>
  <c r="U364" i="6" a="1"/>
  <c r="U364" i="6" s="1"/>
  <c r="N364" i="6" a="1"/>
  <c r="N364" i="6" s="1"/>
  <c r="F364" i="6" a="1"/>
  <c r="F364" i="6" s="1"/>
  <c r="AV363" i="6" a="1"/>
  <c r="AV363" i="6" s="1"/>
  <c r="AO363" i="6" a="1"/>
  <c r="AO363" i="6" s="1"/>
  <c r="AH363" i="6" a="1"/>
  <c r="AH363" i="6" s="1"/>
  <c r="Z363" i="6" a="1"/>
  <c r="Z363" i="6" s="1"/>
  <c r="S363" i="6" a="1"/>
  <c r="S363" i="6" s="1"/>
  <c r="E363" i="6" a="1"/>
  <c r="E363" i="6" s="1"/>
  <c r="AT362" i="6" a="1"/>
  <c r="AT362" i="6" s="1"/>
  <c r="AL362" i="6" a="1"/>
  <c r="AL362" i="6" s="1"/>
  <c r="AF362" i="6" a="1"/>
  <c r="AF362" i="6" s="1"/>
  <c r="Y362" i="6" a="1"/>
  <c r="Y362" i="6" s="1"/>
  <c r="R362" i="6" a="1"/>
  <c r="R362" i="6" s="1"/>
  <c r="J362" i="6" a="1"/>
  <c r="J362" i="6" s="1"/>
  <c r="AY361" i="6" a="1"/>
  <c r="AY361" i="6" s="1"/>
  <c r="AK361" i="6" a="1"/>
  <c r="AK361" i="6" s="1"/>
  <c r="AD361" i="6" a="1"/>
  <c r="AD361" i="6" s="1"/>
  <c r="V361" i="6" a="1"/>
  <c r="V361" i="6" s="1"/>
  <c r="P361" i="6" a="1"/>
  <c r="P361" i="6" s="1"/>
  <c r="I361" i="6" a="1"/>
  <c r="I361" i="6" s="1"/>
  <c r="AX360" i="6" a="1"/>
  <c r="AX360" i="6" s="1"/>
  <c r="AP360" i="6" a="1"/>
  <c r="AP360" i="6" s="1"/>
  <c r="AI360" i="6" a="1"/>
  <c r="AI360" i="6" s="1"/>
  <c r="U360" i="6" a="1"/>
  <c r="U360" i="6" s="1"/>
  <c r="N360" i="6" a="1"/>
  <c r="N360" i="6" s="1"/>
  <c r="F360" i="6" a="1"/>
  <c r="F360" i="6" s="1"/>
  <c r="AV359" i="6" a="1"/>
  <c r="AV359" i="6" s="1"/>
  <c r="AO359" i="6" a="1"/>
  <c r="AO359" i="6" s="1"/>
  <c r="AH359" i="6" a="1"/>
  <c r="AH359" i="6" s="1"/>
  <c r="Z359" i="6" a="1"/>
  <c r="Z359" i="6" s="1"/>
  <c r="S359" i="6" a="1"/>
  <c r="S359" i="6" s="1"/>
  <c r="E359" i="6" a="1"/>
  <c r="E359" i="6" s="1"/>
  <c r="AT358" i="6" a="1"/>
  <c r="AT358" i="6" s="1"/>
  <c r="AL358" i="6" a="1"/>
  <c r="AL358" i="6" s="1"/>
  <c r="AF358" i="6" a="1"/>
  <c r="AF358" i="6" s="1"/>
  <c r="Y358" i="6" a="1"/>
  <c r="Y358" i="6" s="1"/>
  <c r="R358" i="6" a="1"/>
  <c r="R358" i="6" s="1"/>
  <c r="J358" i="6" a="1"/>
  <c r="J358" i="6" s="1"/>
  <c r="AY357" i="6" a="1"/>
  <c r="AY357" i="6" s="1"/>
  <c r="AK357" i="6" a="1"/>
  <c r="AK357" i="6" s="1"/>
  <c r="AD357" i="6" a="1"/>
  <c r="AD357" i="6" s="1"/>
  <c r="V357" i="6" a="1"/>
  <c r="V357" i="6" s="1"/>
  <c r="P357" i="6" a="1"/>
  <c r="P357" i="6" s="1"/>
  <c r="I357" i="6" a="1"/>
  <c r="I357" i="6" s="1"/>
  <c r="AX356" i="6" a="1"/>
  <c r="AX356" i="6" s="1"/>
  <c r="AP356" i="6" a="1"/>
  <c r="AP356" i="6" s="1"/>
  <c r="O356" i="6" a="1"/>
  <c r="O356" i="6" s="1"/>
  <c r="AQ355" i="6" a="1"/>
  <c r="AQ355" i="6" s="1"/>
  <c r="W355" i="6" a="1"/>
  <c r="W355" i="6" s="1"/>
  <c r="AA354" i="6" a="1"/>
  <c r="AA354" i="6" s="1"/>
  <c r="Q353" i="6" a="1"/>
  <c r="Q353" i="6" s="1"/>
  <c r="H352" i="6" a="1"/>
  <c r="H352" i="6" s="1"/>
  <c r="AV350" i="6" a="1"/>
  <c r="AV350" i="6" s="1"/>
  <c r="AM349" i="6" a="1"/>
  <c r="AM349" i="6" s="1"/>
  <c r="AD348" i="6" a="1"/>
  <c r="AD348" i="6" s="1"/>
  <c r="Q346" i="6" a="1"/>
  <c r="Q346" i="6" s="1"/>
  <c r="N345" i="6" a="1"/>
  <c r="N345" i="6" s="1"/>
  <c r="K344" i="6" a="1"/>
  <c r="K344" i="6" s="1"/>
  <c r="H343" i="6" a="1"/>
  <c r="H343" i="6" s="1"/>
  <c r="AX340" i="6" a="1"/>
  <c r="AX340" i="6" s="1"/>
  <c r="AO339" i="6" a="1"/>
  <c r="AO339" i="6" s="1"/>
  <c r="AD338" i="6" a="1"/>
  <c r="AD338" i="6" s="1"/>
  <c r="T337" i="6" a="1"/>
  <c r="T337" i="6" s="1"/>
  <c r="J336" i="6" a="1"/>
  <c r="J336" i="6" s="1"/>
  <c r="AU334" i="6" a="1"/>
  <c r="AU334" i="6" s="1"/>
  <c r="AJ333" i="6" a="1"/>
  <c r="AJ333" i="6" s="1"/>
  <c r="Z332" i="6" a="1"/>
  <c r="Z332" i="6" s="1"/>
  <c r="O331" i="6" a="1"/>
  <c r="O331" i="6" s="1"/>
  <c r="E330" i="6" a="1"/>
  <c r="E330" i="6" s="1"/>
  <c r="AR328" i="6" a="1"/>
  <c r="AR328" i="6" s="1"/>
  <c r="AI327" i="6" a="1"/>
  <c r="AI327" i="6" s="1"/>
  <c r="AA326" i="6" a="1"/>
  <c r="AA326" i="6" s="1"/>
  <c r="T325" i="6" a="1"/>
  <c r="T325" i="6" s="1"/>
  <c r="M324" i="6" a="1"/>
  <c r="M324" i="6" s="1"/>
  <c r="E323" i="6" a="1"/>
  <c r="E323" i="6" s="1"/>
  <c r="AS321" i="6" a="1"/>
  <c r="AS321" i="6" s="1"/>
  <c r="AM320" i="6" a="1"/>
  <c r="AM320" i="6" s="1"/>
  <c r="AF319" i="6" a="1"/>
  <c r="AF319" i="6" s="1"/>
  <c r="X318" i="6" a="1"/>
  <c r="X318" i="6" s="1"/>
  <c r="U316" i="6" a="1"/>
  <c r="U316" i="6" s="1"/>
  <c r="G314" i="6" a="1"/>
  <c r="G314" i="6" s="1"/>
  <c r="M311" i="6" a="1"/>
  <c r="M311" i="6" s="1"/>
  <c r="AV307" i="6" a="1"/>
  <c r="AV307" i="6" s="1"/>
  <c r="AW303" i="6" a="1"/>
  <c r="AW303" i="6" s="1"/>
  <c r="AV299" i="6" a="1"/>
  <c r="AV299" i="6" s="1"/>
  <c r="AK295" i="6" a="1"/>
  <c r="AK295" i="6" s="1"/>
  <c r="X288" i="6" a="1"/>
  <c r="X288" i="6" s="1"/>
  <c r="D377" i="6" a="1"/>
  <c r="D377" i="6" s="1"/>
  <c r="D361" i="6" a="1"/>
  <c r="D361" i="6" s="1"/>
  <c r="D344" i="6" a="1"/>
  <c r="D344" i="6" s="1"/>
  <c r="D331" i="6" a="1"/>
  <c r="D331" i="6" s="1"/>
  <c r="D324" i="6" a="1"/>
  <c r="D324" i="6" s="1"/>
  <c r="D311" i="6" a="1"/>
  <c r="D311" i="6" s="1"/>
  <c r="D304" i="6" a="1"/>
  <c r="D304" i="6" s="1"/>
  <c r="D297" i="6" a="1"/>
  <c r="D297" i="6" s="1"/>
  <c r="D289" i="6" a="1"/>
  <c r="D289" i="6" s="1"/>
  <c r="D281" i="6" a="1"/>
  <c r="D281" i="6" s="1"/>
  <c r="D273" i="6" a="1"/>
  <c r="D273" i="6" s="1"/>
  <c r="D265" i="6" a="1"/>
  <c r="D265" i="6" s="1"/>
  <c r="D257" i="6" a="1"/>
  <c r="D257" i="6" s="1"/>
  <c r="D249" i="6" a="1"/>
  <c r="D249" i="6" s="1"/>
  <c r="D241" i="6" a="1"/>
  <c r="D241" i="6" s="1"/>
  <c r="D233" i="6" a="1"/>
  <c r="D233" i="6" s="1"/>
  <c r="D225" i="6" a="1"/>
  <c r="D225" i="6" s="1"/>
  <c r="D217" i="6" a="1"/>
  <c r="D217" i="6" s="1"/>
  <c r="D209" i="6" a="1"/>
  <c r="D209" i="6" s="1"/>
  <c r="D201" i="6" a="1"/>
  <c r="D201" i="6" s="1"/>
  <c r="D193" i="6" a="1"/>
  <c r="D193" i="6" s="1"/>
  <c r="D185" i="6" a="1"/>
  <c r="D185" i="6" s="1"/>
  <c r="D177" i="6" a="1"/>
  <c r="D177" i="6" s="1"/>
  <c r="D169" i="6" a="1"/>
  <c r="D169" i="6" s="1"/>
  <c r="D161" i="6" a="1"/>
  <c r="D161" i="6" s="1"/>
  <c r="D153" i="6" a="1"/>
  <c r="D153" i="6" s="1"/>
  <c r="D145" i="6" a="1"/>
  <c r="D145" i="6" s="1"/>
  <c r="D137" i="6" a="1"/>
  <c r="D137" i="6" s="1"/>
  <c r="D129" i="6" a="1"/>
  <c r="D129" i="6" s="1"/>
  <c r="D121" i="6" a="1"/>
  <c r="D121" i="6" s="1"/>
  <c r="D113" i="6" a="1"/>
  <c r="D113" i="6" s="1"/>
  <c r="D105" i="6" a="1"/>
  <c r="D105" i="6" s="1"/>
  <c r="D97" i="6" a="1"/>
  <c r="D97" i="6" s="1"/>
  <c r="D89" i="6" a="1"/>
  <c r="D89" i="6" s="1"/>
  <c r="D81" i="6" a="1"/>
  <c r="D81" i="6" s="1"/>
  <c r="D73" i="6" a="1"/>
  <c r="D73" i="6" s="1"/>
  <c r="D65" i="6" a="1"/>
  <c r="D65" i="6" s="1"/>
  <c r="D57" i="6" a="1"/>
  <c r="D57" i="6" s="1"/>
  <c r="D49" i="6" a="1"/>
  <c r="D49" i="6" s="1"/>
  <c r="D41" i="6" a="1"/>
  <c r="D41" i="6" s="1"/>
  <c r="D33" i="6" a="1"/>
  <c r="D33" i="6" s="1"/>
  <c r="AY377" i="6" a="1"/>
  <c r="AY377" i="6" s="1"/>
  <c r="AL377" i="6" a="1"/>
  <c r="AL377" i="6" s="1"/>
  <c r="AF377" i="6" a="1"/>
  <c r="AF377" i="6" s="1"/>
  <c r="Y377" i="6" a="1"/>
  <c r="Y377" i="6" s="1"/>
  <c r="S377" i="6" a="1"/>
  <c r="S377" i="6" s="1"/>
  <c r="F377" i="6" a="1"/>
  <c r="F377" i="6" s="1"/>
  <c r="AV376" i="6" a="1"/>
  <c r="AV376" i="6" s="1"/>
  <c r="AO376" i="6" a="1"/>
  <c r="AO376" i="6" s="1"/>
  <c r="AI376" i="6" a="1"/>
  <c r="AI376" i="6" s="1"/>
  <c r="V376" i="6" a="1"/>
  <c r="V376" i="6" s="1"/>
  <c r="P376" i="6" a="1"/>
  <c r="P376" i="6" s="1"/>
  <c r="I376" i="6" a="1"/>
  <c r="I376" i="6" s="1"/>
  <c r="AY375" i="6" a="1"/>
  <c r="AY375" i="6" s="1"/>
  <c r="AL375" i="6" a="1"/>
  <c r="AL375" i="6" s="1"/>
  <c r="AF375" i="6" a="1"/>
  <c r="AF375" i="6" s="1"/>
  <c r="Y375" i="6" a="1"/>
  <c r="Y375" i="6" s="1"/>
  <c r="S375" i="6" a="1"/>
  <c r="S375" i="6" s="1"/>
  <c r="F375" i="6" a="1"/>
  <c r="F375" i="6" s="1"/>
  <c r="AV374" i="6" a="1"/>
  <c r="AV374" i="6" s="1"/>
  <c r="AO374" i="6" a="1"/>
  <c r="AO374" i="6" s="1"/>
  <c r="AI374" i="6" a="1"/>
  <c r="AI374" i="6" s="1"/>
  <c r="V374" i="6" a="1"/>
  <c r="V374" i="6" s="1"/>
  <c r="P374" i="6" a="1"/>
  <c r="P374" i="6" s="1"/>
  <c r="I374" i="6" a="1"/>
  <c r="I374" i="6" s="1"/>
  <c r="AY373" i="6" a="1"/>
  <c r="AY373" i="6" s="1"/>
  <c r="AL373" i="6" a="1"/>
  <c r="AL373" i="6" s="1"/>
  <c r="AF373" i="6" a="1"/>
  <c r="AF373" i="6" s="1"/>
  <c r="Y373" i="6" a="1"/>
  <c r="Y373" i="6" s="1"/>
  <c r="S373" i="6" a="1"/>
  <c r="S373" i="6" s="1"/>
  <c r="F373" i="6" a="1"/>
  <c r="F373" i="6" s="1"/>
  <c r="AV372" i="6" a="1"/>
  <c r="AV372" i="6" s="1"/>
  <c r="AO372" i="6" a="1"/>
  <c r="AO372" i="6" s="1"/>
  <c r="AI372" i="6" a="1"/>
  <c r="AI372" i="6" s="1"/>
  <c r="V372" i="6" a="1"/>
  <c r="V372" i="6" s="1"/>
  <c r="P372" i="6" a="1"/>
  <c r="P372" i="6" s="1"/>
  <c r="I372" i="6" a="1"/>
  <c r="I372" i="6" s="1"/>
  <c r="AY371" i="6" a="1"/>
  <c r="AY371" i="6" s="1"/>
  <c r="AL371" i="6" a="1"/>
  <c r="AL371" i="6" s="1"/>
  <c r="AF371" i="6" a="1"/>
  <c r="AF371" i="6" s="1"/>
  <c r="Y371" i="6" a="1"/>
  <c r="Y371" i="6" s="1"/>
  <c r="S371" i="6" a="1"/>
  <c r="S371" i="6" s="1"/>
  <c r="F371" i="6" a="1"/>
  <c r="F371" i="6" s="1"/>
  <c r="AV370" i="6" a="1"/>
  <c r="AV370" i="6" s="1"/>
  <c r="AO370" i="6" a="1"/>
  <c r="AO370" i="6" s="1"/>
  <c r="AI370" i="6" a="1"/>
  <c r="AI370" i="6" s="1"/>
  <c r="V370" i="6" a="1"/>
  <c r="V370" i="6" s="1"/>
  <c r="P370" i="6" a="1"/>
  <c r="P370" i="6" s="1"/>
  <c r="I370" i="6" a="1"/>
  <c r="I370" i="6" s="1"/>
  <c r="AY369" i="6" a="1"/>
  <c r="AY369" i="6" s="1"/>
  <c r="AL369" i="6" a="1"/>
  <c r="AL369" i="6" s="1"/>
  <c r="AF369" i="6" a="1"/>
  <c r="AF369" i="6" s="1"/>
  <c r="Y369" i="6" a="1"/>
  <c r="Y369" i="6" s="1"/>
  <c r="S369" i="6" a="1"/>
  <c r="S369" i="6" s="1"/>
  <c r="F369" i="6" a="1"/>
  <c r="F369" i="6" s="1"/>
  <c r="AV368" i="6" a="1"/>
  <c r="AV368" i="6" s="1"/>
  <c r="AO368" i="6" a="1"/>
  <c r="AO368" i="6" s="1"/>
  <c r="AI368" i="6" a="1"/>
  <c r="AI368" i="6" s="1"/>
  <c r="V368" i="6" a="1"/>
  <c r="V368" i="6" s="1"/>
  <c r="P368" i="6" a="1"/>
  <c r="P368" i="6" s="1"/>
  <c r="J368" i="6" a="1"/>
  <c r="J368" i="6" s="1"/>
  <c r="E368" i="6" a="1"/>
  <c r="E368" i="6" s="1"/>
  <c r="AV367" i="6" a="1"/>
  <c r="AV367" i="6" s="1"/>
  <c r="AP367" i="6" a="1"/>
  <c r="AP367" i="6" s="1"/>
  <c r="AJ367" i="6" a="1"/>
  <c r="AJ367" i="6" s="1"/>
  <c r="AB367" i="6" a="1"/>
  <c r="AB367" i="6" s="1"/>
  <c r="N367" i="6" a="1"/>
  <c r="N367" i="6" s="1"/>
  <c r="H367" i="6" a="1"/>
  <c r="H367" i="6" s="1"/>
  <c r="AW366" i="6" a="1"/>
  <c r="AW366" i="6" s="1"/>
  <c r="AO366" i="6" a="1"/>
  <c r="AO366" i="6" s="1"/>
  <c r="AH366" i="6" a="1"/>
  <c r="AH366" i="6" s="1"/>
  <c r="AB366" i="6" a="1"/>
  <c r="AB366" i="6" s="1"/>
  <c r="U366" i="6" a="1"/>
  <c r="U366" i="6" s="1"/>
  <c r="N366" i="6" a="1"/>
  <c r="N366" i="6" s="1"/>
  <c r="F366" i="6" a="1"/>
  <c r="F366" i="6" s="1"/>
  <c r="AV365" i="6" a="1"/>
  <c r="AV365" i="6" s="1"/>
  <c r="AO365" i="6" a="1"/>
  <c r="AO365" i="6" s="1"/>
  <c r="AI365" i="6" a="1"/>
  <c r="AI365" i="6" s="1"/>
  <c r="AA365" i="6" a="1"/>
  <c r="AA365" i="6" s="1"/>
  <c r="T365" i="6" a="1"/>
  <c r="T365" i="6" s="1"/>
  <c r="M365" i="6" a="1"/>
  <c r="M365" i="6" s="1"/>
  <c r="G365" i="6" a="1"/>
  <c r="G365" i="6" s="1"/>
  <c r="AV364" i="6" a="1"/>
  <c r="AV364" i="6" s="1"/>
  <c r="AN364" i="6" a="1"/>
  <c r="AN364" i="6" s="1"/>
  <c r="AG364" i="6" a="1"/>
  <c r="AG364" i="6" s="1"/>
  <c r="AA364" i="6" a="1"/>
  <c r="AA364" i="6" s="1"/>
  <c r="M364" i="6" a="1"/>
  <c r="M364" i="6" s="1"/>
  <c r="E364" i="6" a="1"/>
  <c r="E364" i="6" s="1"/>
  <c r="AU363" i="6" a="1"/>
  <c r="AU363" i="6" s="1"/>
  <c r="AN363" i="6" a="1"/>
  <c r="AN363" i="6" s="1"/>
  <c r="AG363" i="6" a="1"/>
  <c r="AG363" i="6" s="1"/>
  <c r="Y363" i="6" a="1"/>
  <c r="Y363" i="6" s="1"/>
  <c r="R363" i="6" a="1"/>
  <c r="R363" i="6" s="1"/>
  <c r="L363" i="6" a="1"/>
  <c r="L363" i="6" s="1"/>
  <c r="AS362" i="6" a="1"/>
  <c r="AS362" i="6" s="1"/>
  <c r="AK362" i="6" a="1"/>
  <c r="AK362" i="6" s="1"/>
  <c r="AE362" i="6" a="1"/>
  <c r="AE362" i="6" s="1"/>
  <c r="X362" i="6" a="1"/>
  <c r="X362" i="6" s="1"/>
  <c r="Q362" i="6" a="1"/>
  <c r="Q362" i="6" s="1"/>
  <c r="I362" i="6" a="1"/>
  <c r="I362" i="6" s="1"/>
  <c r="AX361" i="6" a="1"/>
  <c r="AX361" i="6" s="1"/>
  <c r="AR361" i="6" a="1"/>
  <c r="AR361" i="6" s="1"/>
  <c r="AC361" i="6" a="1"/>
  <c r="AC361" i="6" s="1"/>
  <c r="U361" i="6" a="1"/>
  <c r="U361" i="6" s="1"/>
  <c r="O361" i="6" a="1"/>
  <c r="O361" i="6" s="1"/>
  <c r="H361" i="6" a="1"/>
  <c r="H361" i="6" s="1"/>
  <c r="AW360" i="6" a="1"/>
  <c r="AW360" i="6" s="1"/>
  <c r="AO360" i="6" a="1"/>
  <c r="AO360" i="6" s="1"/>
  <c r="AH360" i="6" a="1"/>
  <c r="AH360" i="6" s="1"/>
  <c r="AB360" i="6" a="1"/>
  <c r="AB360" i="6" s="1"/>
  <c r="M360" i="6" a="1"/>
  <c r="M360" i="6" s="1"/>
  <c r="E360" i="6" a="1"/>
  <c r="E360" i="6" s="1"/>
  <c r="AU359" i="6" a="1"/>
  <c r="AU359" i="6" s="1"/>
  <c r="AN359" i="6" a="1"/>
  <c r="AN359" i="6" s="1"/>
  <c r="AG359" i="6" a="1"/>
  <c r="AG359" i="6" s="1"/>
  <c r="Y359" i="6" a="1"/>
  <c r="Y359" i="6" s="1"/>
  <c r="R359" i="6" a="1"/>
  <c r="R359" i="6" s="1"/>
  <c r="L359" i="6" a="1"/>
  <c r="L359" i="6" s="1"/>
  <c r="AS358" i="6" a="1"/>
  <c r="AS358" i="6" s="1"/>
  <c r="AK358" i="6" a="1"/>
  <c r="AK358" i="6" s="1"/>
  <c r="AE358" i="6" a="1"/>
  <c r="AE358" i="6" s="1"/>
  <c r="X358" i="6" a="1"/>
  <c r="X358" i="6" s="1"/>
  <c r="Q358" i="6" a="1"/>
  <c r="Q358" i="6" s="1"/>
  <c r="I358" i="6" a="1"/>
  <c r="I358" i="6" s="1"/>
  <c r="AX357" i="6" a="1"/>
  <c r="AX357" i="6" s="1"/>
  <c r="AR357" i="6" a="1"/>
  <c r="AR357" i="6" s="1"/>
  <c r="AC357" i="6" a="1"/>
  <c r="AC357" i="6" s="1"/>
  <c r="U357" i="6" a="1"/>
  <c r="U357" i="6" s="1"/>
  <c r="O357" i="6" a="1"/>
  <c r="O357" i="6" s="1"/>
  <c r="H357" i="6" a="1"/>
  <c r="H357" i="6" s="1"/>
  <c r="AW356" i="6" a="1"/>
  <c r="AW356" i="6" s="1"/>
  <c r="AO356" i="6" a="1"/>
  <c r="AO356" i="6" s="1"/>
  <c r="AD356" i="6" a="1"/>
  <c r="AD356" i="6" s="1"/>
  <c r="K356" i="6" a="1"/>
  <c r="K356" i="6" s="1"/>
  <c r="AP355" i="6" a="1"/>
  <c r="AP355" i="6" s="1"/>
  <c r="T354" i="6" a="1"/>
  <c r="T354" i="6" s="1"/>
  <c r="K353" i="6" a="1"/>
  <c r="K353" i="6" s="1"/>
  <c r="AW351" i="6" a="1"/>
  <c r="AW351" i="6" s="1"/>
  <c r="AN350" i="6" a="1"/>
  <c r="AN350" i="6" s="1"/>
  <c r="AF349" i="6" a="1"/>
  <c r="AF349" i="6" s="1"/>
  <c r="W348" i="6" a="1"/>
  <c r="W348" i="6" s="1"/>
  <c r="N347" i="6" a="1"/>
  <c r="N347" i="6" s="1"/>
  <c r="K346" i="6" a="1"/>
  <c r="K346" i="6" s="1"/>
  <c r="H345" i="6" a="1"/>
  <c r="H345" i="6" s="1"/>
  <c r="AW342" i="6" a="1"/>
  <c r="AW342" i="6" s="1"/>
  <c r="AT341" i="6" a="1"/>
  <c r="AT341" i="6" s="1"/>
  <c r="AG339" i="6" a="1"/>
  <c r="AG339" i="6" s="1"/>
  <c r="W338" i="6" a="1"/>
  <c r="W338" i="6" s="1"/>
  <c r="AX335" i="6" a="1"/>
  <c r="AX335" i="6" s="1"/>
  <c r="AN334" i="6" a="1"/>
  <c r="AN334" i="6" s="1"/>
  <c r="AC333" i="6" a="1"/>
  <c r="AC333" i="6" s="1"/>
  <c r="R332" i="6" a="1"/>
  <c r="R332" i="6" s="1"/>
  <c r="H331" i="6" a="1"/>
  <c r="H331" i="6" s="1"/>
  <c r="AS329" i="6" a="1"/>
  <c r="AS329" i="6" s="1"/>
  <c r="AJ328" i="6" a="1"/>
  <c r="AJ328" i="6" s="1"/>
  <c r="F324" i="6" a="1"/>
  <c r="F324" i="6" s="1"/>
  <c r="AU322" i="6" a="1"/>
  <c r="AU322" i="6" s="1"/>
  <c r="AM321" i="6" a="1"/>
  <c r="AM321" i="6" s="1"/>
  <c r="AE320" i="6" a="1"/>
  <c r="AE320" i="6" s="1"/>
  <c r="Y319" i="6" a="1"/>
  <c r="Y319" i="6" s="1"/>
  <c r="Q318" i="6" a="1"/>
  <c r="Q318" i="6" s="1"/>
  <c r="H316" i="6" a="1"/>
  <c r="H316" i="6" s="1"/>
  <c r="AU310" i="6" a="1"/>
  <c r="AU310" i="6" s="1"/>
  <c r="Y307" i="6" a="1"/>
  <c r="Y307" i="6" s="1"/>
  <c r="W299" i="6" a="1"/>
  <c r="W299" i="6" s="1"/>
  <c r="M295" i="6" a="1"/>
  <c r="M295" i="6" s="1"/>
  <c r="O287" i="6" a="1"/>
  <c r="O287" i="6" s="1"/>
  <c r="AK279" i="6" a="1"/>
  <c r="AK279" i="6" s="1"/>
  <c r="D376" i="6" a="1"/>
  <c r="D376" i="6" s="1"/>
  <c r="D371" i="6" a="1"/>
  <c r="D371" i="6" s="1"/>
  <c r="D366" i="6" a="1"/>
  <c r="D366" i="6" s="1"/>
  <c r="D360" i="6" a="1"/>
  <c r="D360" i="6" s="1"/>
  <c r="D355" i="6" a="1"/>
  <c r="D355" i="6" s="1"/>
  <c r="D349" i="6" a="1"/>
  <c r="D349" i="6" s="1"/>
  <c r="D343" i="6" a="1"/>
  <c r="D343" i="6" s="1"/>
  <c r="D337" i="6" a="1"/>
  <c r="D337" i="6" s="1"/>
  <c r="D330" i="6" a="1"/>
  <c r="D330" i="6" s="1"/>
  <c r="D323" i="6" a="1"/>
  <c r="D323" i="6" s="1"/>
  <c r="D317" i="6" a="1"/>
  <c r="D317" i="6" s="1"/>
  <c r="D310" i="6" a="1"/>
  <c r="D310" i="6" s="1"/>
  <c r="D303" i="6" a="1"/>
  <c r="D303" i="6" s="1"/>
  <c r="D296" i="6" a="1"/>
  <c r="D296" i="6" s="1"/>
  <c r="D288" i="6" a="1"/>
  <c r="D288" i="6" s="1"/>
  <c r="D280" i="6" a="1"/>
  <c r="D280" i="6" s="1"/>
  <c r="D272" i="6" a="1"/>
  <c r="D272" i="6" s="1"/>
  <c r="D264" i="6" a="1"/>
  <c r="D264" i="6" s="1"/>
  <c r="D256" i="6" a="1"/>
  <c r="D256" i="6" s="1"/>
  <c r="D248" i="6" a="1"/>
  <c r="D248" i="6" s="1"/>
  <c r="D240" i="6" a="1"/>
  <c r="D240" i="6" s="1"/>
  <c r="D232" i="6" a="1"/>
  <c r="D232" i="6" s="1"/>
  <c r="D224" i="6" a="1"/>
  <c r="D224" i="6" s="1"/>
  <c r="D216" i="6" a="1"/>
  <c r="D216" i="6" s="1"/>
  <c r="D208" i="6" a="1"/>
  <c r="D208" i="6" s="1"/>
  <c r="D200" i="6" a="1"/>
  <c r="D200" i="6" s="1"/>
  <c r="D192" i="6" a="1"/>
  <c r="D192" i="6" s="1"/>
  <c r="D184" i="6" a="1"/>
  <c r="D184" i="6" s="1"/>
  <c r="D176" i="6" a="1"/>
  <c r="D176" i="6" s="1"/>
  <c r="D168" i="6" a="1"/>
  <c r="D168" i="6" s="1"/>
  <c r="D160" i="6" a="1"/>
  <c r="D160" i="6" s="1"/>
  <c r="D152" i="6" a="1"/>
  <c r="D152" i="6" s="1"/>
  <c r="D144" i="6" a="1"/>
  <c r="D144" i="6" s="1"/>
  <c r="D136" i="6" a="1"/>
  <c r="D136" i="6" s="1"/>
  <c r="D128" i="6" a="1"/>
  <c r="D128" i="6" s="1"/>
  <c r="D120" i="6" a="1"/>
  <c r="D120" i="6" s="1"/>
  <c r="D112" i="6" a="1"/>
  <c r="D112" i="6" s="1"/>
  <c r="D104" i="6" a="1"/>
  <c r="D104" i="6" s="1"/>
  <c r="D96" i="6" a="1"/>
  <c r="D96" i="6" s="1"/>
  <c r="D88" i="6" a="1"/>
  <c r="D88" i="6" s="1"/>
  <c r="D80" i="6" a="1"/>
  <c r="D80" i="6" s="1"/>
  <c r="D72" i="6" a="1"/>
  <c r="D72" i="6" s="1"/>
  <c r="D64" i="6" a="1"/>
  <c r="D64" i="6" s="1"/>
  <c r="D56" i="6" a="1"/>
  <c r="D56" i="6" s="1"/>
  <c r="D48" i="6" a="1"/>
  <c r="D48" i="6" s="1"/>
  <c r="D40" i="6" a="1"/>
  <c r="D40" i="6" s="1"/>
  <c r="AX377" i="6" a="1"/>
  <c r="AX377" i="6" s="1"/>
  <c r="AR377" i="6" a="1"/>
  <c r="AR377" i="6" s="1"/>
  <c r="AK377" i="6" a="1"/>
  <c r="AK377" i="6" s="1"/>
  <c r="AE377" i="6" a="1"/>
  <c r="AE377" i="6" s="1"/>
  <c r="R377" i="6" a="1"/>
  <c r="R377" i="6" s="1"/>
  <c r="L377" i="6" a="1"/>
  <c r="L377" i="6" s="1"/>
  <c r="E377" i="6" a="1"/>
  <c r="E377" i="6" s="1"/>
  <c r="AU376" i="6" a="1"/>
  <c r="AU376" i="6" s="1"/>
  <c r="AH376" i="6" a="1"/>
  <c r="AH376" i="6" s="1"/>
  <c r="AB376" i="6" a="1"/>
  <c r="AB376" i="6" s="1"/>
  <c r="U376" i="6" a="1"/>
  <c r="U376" i="6" s="1"/>
  <c r="O376" i="6" a="1"/>
  <c r="O376" i="6" s="1"/>
  <c r="AX375" i="6" a="1"/>
  <c r="AX375" i="6" s="1"/>
  <c r="AR375" i="6" a="1"/>
  <c r="AR375" i="6" s="1"/>
  <c r="AK375" i="6" a="1"/>
  <c r="AK375" i="6" s="1"/>
  <c r="AE375" i="6" a="1"/>
  <c r="AE375" i="6" s="1"/>
  <c r="R375" i="6" a="1"/>
  <c r="R375" i="6" s="1"/>
  <c r="L375" i="6" a="1"/>
  <c r="L375" i="6" s="1"/>
  <c r="E375" i="6" a="1"/>
  <c r="E375" i="6" s="1"/>
  <c r="AU374" i="6" a="1"/>
  <c r="AU374" i="6" s="1"/>
  <c r="AH374" i="6" a="1"/>
  <c r="AH374" i="6" s="1"/>
  <c r="AB374" i="6" a="1"/>
  <c r="AB374" i="6" s="1"/>
  <c r="U374" i="6" a="1"/>
  <c r="U374" i="6" s="1"/>
  <c r="O374" i="6" a="1"/>
  <c r="O374" i="6" s="1"/>
  <c r="AX373" i="6" a="1"/>
  <c r="AX373" i="6" s="1"/>
  <c r="AR373" i="6" a="1"/>
  <c r="AR373" i="6" s="1"/>
  <c r="AK373" i="6" a="1"/>
  <c r="AK373" i="6" s="1"/>
  <c r="AE373" i="6" a="1"/>
  <c r="AE373" i="6" s="1"/>
  <c r="R373" i="6" a="1"/>
  <c r="R373" i="6" s="1"/>
  <c r="L373" i="6" a="1"/>
  <c r="L373" i="6" s="1"/>
  <c r="E373" i="6" a="1"/>
  <c r="E373" i="6" s="1"/>
  <c r="AU372" i="6" a="1"/>
  <c r="AU372" i="6" s="1"/>
  <c r="AH372" i="6" a="1"/>
  <c r="AH372" i="6" s="1"/>
  <c r="AB372" i="6" a="1"/>
  <c r="AB372" i="6" s="1"/>
  <c r="U372" i="6" a="1"/>
  <c r="U372" i="6" s="1"/>
  <c r="O372" i="6" a="1"/>
  <c r="O372" i="6" s="1"/>
  <c r="AX371" i="6" a="1"/>
  <c r="AX371" i="6" s="1"/>
  <c r="AR371" i="6" a="1"/>
  <c r="AR371" i="6" s="1"/>
  <c r="AK371" i="6" a="1"/>
  <c r="AK371" i="6" s="1"/>
  <c r="AE371" i="6" a="1"/>
  <c r="AE371" i="6" s="1"/>
  <c r="R371" i="6" a="1"/>
  <c r="R371" i="6" s="1"/>
  <c r="L371" i="6" a="1"/>
  <c r="L371" i="6" s="1"/>
  <c r="E371" i="6" a="1"/>
  <c r="E371" i="6" s="1"/>
  <c r="AU370" i="6" a="1"/>
  <c r="AU370" i="6" s="1"/>
  <c r="AH370" i="6" a="1"/>
  <c r="AH370" i="6" s="1"/>
  <c r="AB370" i="6" a="1"/>
  <c r="AB370" i="6" s="1"/>
  <c r="U370" i="6" a="1"/>
  <c r="U370" i="6" s="1"/>
  <c r="O370" i="6" a="1"/>
  <c r="O370" i="6" s="1"/>
  <c r="AX369" i="6" a="1"/>
  <c r="AX369" i="6" s="1"/>
  <c r="AR369" i="6" a="1"/>
  <c r="AR369" i="6" s="1"/>
  <c r="AK369" i="6" a="1"/>
  <c r="AK369" i="6" s="1"/>
  <c r="AE369" i="6" a="1"/>
  <c r="AE369" i="6" s="1"/>
  <c r="R369" i="6" a="1"/>
  <c r="R369" i="6" s="1"/>
  <c r="L369" i="6" a="1"/>
  <c r="L369" i="6" s="1"/>
  <c r="E369" i="6" a="1"/>
  <c r="E369" i="6" s="1"/>
  <c r="AU368" i="6" a="1"/>
  <c r="AU368" i="6" s="1"/>
  <c r="AH368" i="6" a="1"/>
  <c r="AH368" i="6" s="1"/>
  <c r="AB368" i="6" a="1"/>
  <c r="AB368" i="6" s="1"/>
  <c r="U368" i="6" a="1"/>
  <c r="U368" i="6" s="1"/>
  <c r="O368" i="6" a="1"/>
  <c r="O368" i="6" s="1"/>
  <c r="AU367" i="6" a="1"/>
  <c r="AU367" i="6" s="1"/>
  <c r="AO367" i="6" a="1"/>
  <c r="AO367" i="6" s="1"/>
  <c r="AI367" i="6" a="1"/>
  <c r="AI367" i="6" s="1"/>
  <c r="AA367" i="6" a="1"/>
  <c r="AA367" i="6" s="1"/>
  <c r="T367" i="6" a="1"/>
  <c r="T367" i="6" s="1"/>
  <c r="M367" i="6" a="1"/>
  <c r="M367" i="6" s="1"/>
  <c r="G367" i="6" a="1"/>
  <c r="G367" i="6" s="1"/>
  <c r="AV366" i="6" a="1"/>
  <c r="AV366" i="6" s="1"/>
  <c r="AN366" i="6" a="1"/>
  <c r="AN366" i="6" s="1"/>
  <c r="AG366" i="6" a="1"/>
  <c r="AG366" i="6" s="1"/>
  <c r="AA366" i="6" a="1"/>
  <c r="AA366" i="6" s="1"/>
  <c r="M366" i="6" a="1"/>
  <c r="M366" i="6" s="1"/>
  <c r="E366" i="6" a="1"/>
  <c r="E366" i="6" s="1"/>
  <c r="AU365" i="6" a="1"/>
  <c r="AU365" i="6" s="1"/>
  <c r="AH365" i="6" a="1"/>
  <c r="AH365" i="6" s="1"/>
  <c r="Z365" i="6" a="1"/>
  <c r="Z365" i="6" s="1"/>
  <c r="S365" i="6" a="1"/>
  <c r="S365" i="6" s="1"/>
  <c r="F365" i="6" a="1"/>
  <c r="F365" i="6" s="1"/>
  <c r="AU364" i="6" a="1"/>
  <c r="AU364" i="6" s="1"/>
  <c r="AM364" i="6" a="1"/>
  <c r="AM364" i="6" s="1"/>
  <c r="Z364" i="6" a="1"/>
  <c r="Z364" i="6" s="1"/>
  <c r="T364" i="6" a="1"/>
  <c r="T364" i="6" s="1"/>
  <c r="L364" i="6" a="1"/>
  <c r="L364" i="6" s="1"/>
  <c r="AT363" i="6" a="1"/>
  <c r="AT363" i="6" s="1"/>
  <c r="AM363" i="6" a="1"/>
  <c r="AM363" i="6" s="1"/>
  <c r="AF363" i="6" a="1"/>
  <c r="AF363" i="6" s="1"/>
  <c r="X363" i="6" a="1"/>
  <c r="X363" i="6" s="1"/>
  <c r="Q363" i="6" a="1"/>
  <c r="Q363" i="6" s="1"/>
  <c r="K363" i="6" a="1"/>
  <c r="K363" i="6" s="1"/>
  <c r="AZ362" i="6" a="1"/>
  <c r="AZ362" i="6" s="1"/>
  <c r="AR362" i="6" a="1"/>
  <c r="AR362" i="6" s="1"/>
  <c r="AD362" i="6" a="1"/>
  <c r="AD362" i="6" s="1"/>
  <c r="W362" i="6" a="1"/>
  <c r="W362" i="6" s="1"/>
  <c r="P362" i="6" a="1"/>
  <c r="P362" i="6" s="1"/>
  <c r="H362" i="6" a="1"/>
  <c r="H362" i="6" s="1"/>
  <c r="AW361" i="6" a="1"/>
  <c r="AW361" i="6" s="1"/>
  <c r="AQ361" i="6" a="1"/>
  <c r="AQ361" i="6" s="1"/>
  <c r="AJ361" i="6" a="1"/>
  <c r="AJ361" i="6" s="1"/>
  <c r="AB361" i="6" a="1"/>
  <c r="AB361" i="6" s="1"/>
  <c r="N361" i="6" a="1"/>
  <c r="N361" i="6" s="1"/>
  <c r="G361" i="6" a="1"/>
  <c r="G361" i="6" s="1"/>
  <c r="AV360" i="6" a="1"/>
  <c r="AV360" i="6" s="1"/>
  <c r="AN360" i="6" a="1"/>
  <c r="AN360" i="6" s="1"/>
  <c r="AG360" i="6" a="1"/>
  <c r="AG360" i="6" s="1"/>
  <c r="AA360" i="6" a="1"/>
  <c r="AA360" i="6" s="1"/>
  <c r="T360" i="6" a="1"/>
  <c r="T360" i="6" s="1"/>
  <c r="L360" i="6" a="1"/>
  <c r="L360" i="6" s="1"/>
  <c r="AT359" i="6" a="1"/>
  <c r="AT359" i="6" s="1"/>
  <c r="AM359" i="6" a="1"/>
  <c r="AM359" i="6" s="1"/>
  <c r="AF359" i="6" a="1"/>
  <c r="AF359" i="6" s="1"/>
  <c r="X359" i="6" a="1"/>
  <c r="X359" i="6" s="1"/>
  <c r="Q359" i="6" a="1"/>
  <c r="Q359" i="6" s="1"/>
  <c r="K359" i="6" a="1"/>
  <c r="K359" i="6" s="1"/>
  <c r="AZ358" i="6" a="1"/>
  <c r="AZ358" i="6" s="1"/>
  <c r="AR358" i="6" a="1"/>
  <c r="AR358" i="6" s="1"/>
  <c r="AD358" i="6" a="1"/>
  <c r="AD358" i="6" s="1"/>
  <c r="W358" i="6" a="1"/>
  <c r="W358" i="6" s="1"/>
  <c r="P358" i="6" a="1"/>
  <c r="P358" i="6" s="1"/>
  <c r="H358" i="6" a="1"/>
  <c r="H358" i="6" s="1"/>
  <c r="AW357" i="6" a="1"/>
  <c r="AW357" i="6" s="1"/>
  <c r="AQ357" i="6" a="1"/>
  <c r="AQ357" i="6" s="1"/>
  <c r="AJ357" i="6" a="1"/>
  <c r="AJ357" i="6" s="1"/>
  <c r="AB357" i="6" a="1"/>
  <c r="AB357" i="6" s="1"/>
  <c r="N357" i="6" a="1"/>
  <c r="N357" i="6" s="1"/>
  <c r="G357" i="6" a="1"/>
  <c r="G357" i="6" s="1"/>
  <c r="AV356" i="6" a="1"/>
  <c r="AV356" i="6" s="1"/>
  <c r="AN356" i="6" a="1"/>
  <c r="AN356" i="6" s="1"/>
  <c r="AC356" i="6" a="1"/>
  <c r="AC356" i="6" s="1"/>
  <c r="H356" i="6" a="1"/>
  <c r="H356" i="6" s="1"/>
  <c r="AL355" i="6" a="1"/>
  <c r="AL355" i="6" s="1"/>
  <c r="T355" i="6" a="1"/>
  <c r="T355" i="6" s="1"/>
  <c r="L354" i="6" a="1"/>
  <c r="L354" i="6" s="1"/>
  <c r="AZ352" i="6" a="1"/>
  <c r="AZ352" i="6" s="1"/>
  <c r="AQ351" i="6" a="1"/>
  <c r="AQ351" i="6" s="1"/>
  <c r="AG350" i="6" a="1"/>
  <c r="AG350" i="6" s="1"/>
  <c r="X349" i="6" a="1"/>
  <c r="X349" i="6" s="1"/>
  <c r="P348" i="6" a="1"/>
  <c r="P348" i="6" s="1"/>
  <c r="H347" i="6" a="1"/>
  <c r="H347" i="6" s="1"/>
  <c r="AW344" i="6" a="1"/>
  <c r="AW344" i="6" s="1"/>
  <c r="AT343" i="6" a="1"/>
  <c r="AT343" i="6" s="1"/>
  <c r="AQ342" i="6" a="1"/>
  <c r="AQ342" i="6" s="1"/>
  <c r="AN341" i="6" a="1"/>
  <c r="AN341" i="6" s="1"/>
  <c r="AK340" i="6" a="1"/>
  <c r="AK340" i="6" s="1"/>
  <c r="AA339" i="6" a="1"/>
  <c r="AA339" i="6" s="1"/>
  <c r="P338" i="6" a="1"/>
  <c r="P338" i="6" s="1"/>
  <c r="E337" i="6" a="1"/>
  <c r="E337" i="6" s="1"/>
  <c r="AQ335" i="6" a="1"/>
  <c r="AQ335" i="6" s="1"/>
  <c r="AF334" i="6" a="1"/>
  <c r="AF334" i="6" s="1"/>
  <c r="V333" i="6" a="1"/>
  <c r="V333" i="6" s="1"/>
  <c r="L332" i="6" a="1"/>
  <c r="L332" i="6" s="1"/>
  <c r="AL329" i="6" a="1"/>
  <c r="AL329" i="6" s="1"/>
  <c r="U327" i="6" a="1"/>
  <c r="U327" i="6" s="1"/>
  <c r="N326" i="6" a="1"/>
  <c r="N326" i="6" s="1"/>
  <c r="F325" i="6" a="1"/>
  <c r="F325" i="6" s="1"/>
  <c r="AT323" i="6" a="1"/>
  <c r="AT323" i="6" s="1"/>
  <c r="AN322" i="6" a="1"/>
  <c r="AN322" i="6" s="1"/>
  <c r="Q319" i="6" a="1"/>
  <c r="Q319" i="6" s="1"/>
  <c r="I318" i="6" a="1"/>
  <c r="I318" i="6" s="1"/>
  <c r="AO315" i="6" a="1"/>
  <c r="AO315" i="6" s="1"/>
  <c r="Q313" i="6" a="1"/>
  <c r="Q313" i="6" s="1"/>
  <c r="AD310" i="6" a="1"/>
  <c r="AD310" i="6" s="1"/>
  <c r="AV302" i="6" a="1"/>
  <c r="AV302" i="6" s="1"/>
  <c r="AR298" i="6" a="1"/>
  <c r="AR298" i="6" s="1"/>
  <c r="AH294" i="6" a="1"/>
  <c r="AH294" i="6" s="1"/>
  <c r="H286" i="6" a="1"/>
  <c r="H286" i="6" s="1"/>
  <c r="AU275" i="6" a="1"/>
  <c r="AU275" i="6" s="1"/>
  <c r="D365" i="6" a="1"/>
  <c r="D365" i="6" s="1"/>
  <c r="D348" i="6" a="1"/>
  <c r="D348" i="6" s="1"/>
  <c r="D342" i="6" a="1"/>
  <c r="D342" i="6" s="1"/>
  <c r="D329" i="6" a="1"/>
  <c r="D329" i="6" s="1"/>
  <c r="D322" i="6" a="1"/>
  <c r="D322" i="6" s="1"/>
  <c r="D309" i="6" a="1"/>
  <c r="D309" i="6" s="1"/>
  <c r="D302" i="6" a="1"/>
  <c r="D302" i="6" s="1"/>
  <c r="D295" i="6" a="1"/>
  <c r="D295" i="6" s="1"/>
  <c r="D287" i="6" a="1"/>
  <c r="D287" i="6" s="1"/>
  <c r="D279" i="6" a="1"/>
  <c r="D279" i="6" s="1"/>
  <c r="D271" i="6" a="1"/>
  <c r="D271" i="6" s="1"/>
  <c r="D263" i="6" a="1"/>
  <c r="D263" i="6" s="1"/>
  <c r="D255" i="6" a="1"/>
  <c r="D255" i="6" s="1"/>
  <c r="D247" i="6" a="1"/>
  <c r="D247" i="6" s="1"/>
  <c r="D239" i="6" a="1"/>
  <c r="D239" i="6" s="1"/>
  <c r="D231" i="6" a="1"/>
  <c r="D231" i="6" s="1"/>
  <c r="D223" i="6" a="1"/>
  <c r="D223" i="6" s="1"/>
  <c r="D215" i="6" a="1"/>
  <c r="D215" i="6" s="1"/>
  <c r="D207" i="6" a="1"/>
  <c r="D207" i="6" s="1"/>
  <c r="D199" i="6" a="1"/>
  <c r="D199" i="6" s="1"/>
  <c r="D191" i="6" a="1"/>
  <c r="D191" i="6" s="1"/>
  <c r="D183" i="6" a="1"/>
  <c r="D183" i="6" s="1"/>
  <c r="D175" i="6" a="1"/>
  <c r="D175" i="6" s="1"/>
  <c r="D167" i="6" a="1"/>
  <c r="D167" i="6" s="1"/>
  <c r="D159" i="6" a="1"/>
  <c r="D159" i="6" s="1"/>
  <c r="D151" i="6" a="1"/>
  <c r="D151" i="6" s="1"/>
  <c r="D143" i="6" a="1"/>
  <c r="D143" i="6" s="1"/>
  <c r="D135" i="6" a="1"/>
  <c r="D135" i="6" s="1"/>
  <c r="D127" i="6" a="1"/>
  <c r="D127" i="6" s="1"/>
  <c r="D119" i="6" a="1"/>
  <c r="D119" i="6" s="1"/>
  <c r="D111" i="6" a="1"/>
  <c r="D111" i="6" s="1"/>
  <c r="D103" i="6" a="1"/>
  <c r="D103" i="6" s="1"/>
  <c r="D95" i="6" a="1"/>
  <c r="D95" i="6" s="1"/>
  <c r="D87" i="6" a="1"/>
  <c r="D87" i="6" s="1"/>
  <c r="D79" i="6" a="1"/>
  <c r="D79" i="6" s="1"/>
  <c r="D71" i="6" a="1"/>
  <c r="D71" i="6" s="1"/>
  <c r="D63" i="6" a="1"/>
  <c r="D63" i="6" s="1"/>
  <c r="D55" i="6" a="1"/>
  <c r="D55" i="6" s="1"/>
  <c r="D47" i="6" a="1"/>
  <c r="D47" i="6" s="1"/>
  <c r="D39" i="6" a="1"/>
  <c r="D39" i="6" s="1"/>
  <c r="AW377" i="6" a="1"/>
  <c r="AW377" i="6" s="1"/>
  <c r="AQ377" i="6" a="1"/>
  <c r="AQ377" i="6" s="1"/>
  <c r="AD377" i="6" a="1"/>
  <c r="AD377" i="6" s="1"/>
  <c r="X377" i="6" a="1"/>
  <c r="X377" i="6" s="1"/>
  <c r="Q377" i="6" a="1"/>
  <c r="Q377" i="6" s="1"/>
  <c r="K377" i="6" a="1"/>
  <c r="K377" i="6" s="1"/>
  <c r="AT376" i="6" a="1"/>
  <c r="AT376" i="6" s="1"/>
  <c r="AN376" i="6" a="1"/>
  <c r="AN376" i="6" s="1"/>
  <c r="AG376" i="6" a="1"/>
  <c r="AG376" i="6" s="1"/>
  <c r="AA376" i="6" a="1"/>
  <c r="AA376" i="6" s="1"/>
  <c r="N376" i="6" a="1"/>
  <c r="N376" i="6" s="1"/>
  <c r="H376" i="6" a="1"/>
  <c r="H376" i="6" s="1"/>
  <c r="AW375" i="6" a="1"/>
  <c r="AW375" i="6" s="1"/>
  <c r="AQ375" i="6" a="1"/>
  <c r="AQ375" i="6" s="1"/>
  <c r="AD375" i="6" a="1"/>
  <c r="AD375" i="6" s="1"/>
  <c r="X375" i="6" a="1"/>
  <c r="X375" i="6" s="1"/>
  <c r="Q375" i="6" a="1"/>
  <c r="Q375" i="6" s="1"/>
  <c r="K375" i="6" a="1"/>
  <c r="K375" i="6" s="1"/>
  <c r="AT374" i="6" a="1"/>
  <c r="AT374" i="6" s="1"/>
  <c r="AN374" i="6" a="1"/>
  <c r="AN374" i="6" s="1"/>
  <c r="AG374" i="6" a="1"/>
  <c r="AG374" i="6" s="1"/>
  <c r="AA374" i="6" a="1"/>
  <c r="AA374" i="6" s="1"/>
  <c r="N374" i="6" a="1"/>
  <c r="N374" i="6" s="1"/>
  <c r="H374" i="6" a="1"/>
  <c r="H374" i="6" s="1"/>
  <c r="AW373" i="6" a="1"/>
  <c r="AW373" i="6" s="1"/>
  <c r="AQ373" i="6" a="1"/>
  <c r="AQ373" i="6" s="1"/>
  <c r="AD373" i="6" a="1"/>
  <c r="AD373" i="6" s="1"/>
  <c r="X373" i="6" a="1"/>
  <c r="X373" i="6" s="1"/>
  <c r="Q373" i="6" a="1"/>
  <c r="Q373" i="6" s="1"/>
  <c r="K373" i="6" a="1"/>
  <c r="K373" i="6" s="1"/>
  <c r="AT372" i="6" a="1"/>
  <c r="AT372" i="6" s="1"/>
  <c r="AN372" i="6" a="1"/>
  <c r="AN372" i="6" s="1"/>
  <c r="AG372" i="6" a="1"/>
  <c r="AG372" i="6" s="1"/>
  <c r="AA372" i="6" a="1"/>
  <c r="AA372" i="6" s="1"/>
  <c r="N372" i="6" a="1"/>
  <c r="N372" i="6" s="1"/>
  <c r="H372" i="6" a="1"/>
  <c r="H372" i="6" s="1"/>
  <c r="AW371" i="6" a="1"/>
  <c r="AW371" i="6" s="1"/>
  <c r="AQ371" i="6" a="1"/>
  <c r="AQ371" i="6" s="1"/>
  <c r="AD371" i="6" a="1"/>
  <c r="AD371" i="6" s="1"/>
  <c r="X371" i="6" a="1"/>
  <c r="X371" i="6" s="1"/>
  <c r="Q371" i="6" a="1"/>
  <c r="Q371" i="6" s="1"/>
  <c r="K371" i="6" a="1"/>
  <c r="K371" i="6" s="1"/>
  <c r="AT370" i="6" a="1"/>
  <c r="AT370" i="6" s="1"/>
  <c r="AN370" i="6" a="1"/>
  <c r="AN370" i="6" s="1"/>
  <c r="AG370" i="6" a="1"/>
  <c r="AG370" i="6" s="1"/>
  <c r="AA370" i="6" a="1"/>
  <c r="AA370" i="6" s="1"/>
  <c r="N370" i="6" a="1"/>
  <c r="N370" i="6" s="1"/>
  <c r="H370" i="6" a="1"/>
  <c r="H370" i="6" s="1"/>
  <c r="AW369" i="6" a="1"/>
  <c r="AW369" i="6" s="1"/>
  <c r="AQ369" i="6" a="1"/>
  <c r="AQ369" i="6" s="1"/>
  <c r="AD369" i="6" a="1"/>
  <c r="AD369" i="6" s="1"/>
  <c r="X369" i="6" a="1"/>
  <c r="X369" i="6" s="1"/>
  <c r="Q369" i="6" a="1"/>
  <c r="Q369" i="6" s="1"/>
  <c r="K369" i="6" a="1"/>
  <c r="K369" i="6" s="1"/>
  <c r="AT368" i="6" a="1"/>
  <c r="AT368" i="6" s="1"/>
  <c r="AN368" i="6" a="1"/>
  <c r="AN368" i="6" s="1"/>
  <c r="AG368" i="6" a="1"/>
  <c r="AG368" i="6" s="1"/>
  <c r="AA368" i="6" a="1"/>
  <c r="AA368" i="6" s="1"/>
  <c r="N368" i="6" a="1"/>
  <c r="N368" i="6" s="1"/>
  <c r="I368" i="6" a="1"/>
  <c r="I368" i="6" s="1"/>
  <c r="AZ367" i="6" a="1"/>
  <c r="AZ367" i="6" s="1"/>
  <c r="AT367" i="6" a="1"/>
  <c r="AT367" i="6" s="1"/>
  <c r="AH367" i="6" a="1"/>
  <c r="AH367" i="6" s="1"/>
  <c r="Z367" i="6" a="1"/>
  <c r="Z367" i="6" s="1"/>
  <c r="S367" i="6" a="1"/>
  <c r="S367" i="6" s="1"/>
  <c r="F367" i="6" a="1"/>
  <c r="F367" i="6" s="1"/>
  <c r="AU366" i="6" a="1"/>
  <c r="AU366" i="6" s="1"/>
  <c r="AM366" i="6" a="1"/>
  <c r="AM366" i="6" s="1"/>
  <c r="Z366" i="6" a="1"/>
  <c r="Z366" i="6" s="1"/>
  <c r="T366" i="6" a="1"/>
  <c r="T366" i="6" s="1"/>
  <c r="L366" i="6" a="1"/>
  <c r="L366" i="6" s="1"/>
  <c r="AT365" i="6" a="1"/>
  <c r="AT365" i="6" s="1"/>
  <c r="AN365" i="6" a="1"/>
  <c r="AN365" i="6" s="1"/>
  <c r="AG365" i="6" a="1"/>
  <c r="AG365" i="6" s="1"/>
  <c r="Y365" i="6" a="1"/>
  <c r="Y365" i="6" s="1"/>
  <c r="R365" i="6" a="1"/>
  <c r="R365" i="6" s="1"/>
  <c r="L365" i="6" a="1"/>
  <c r="L365" i="6" s="1"/>
  <c r="E365" i="6" a="1"/>
  <c r="E365" i="6" s="1"/>
  <c r="AT364" i="6" a="1"/>
  <c r="AT364" i="6" s="1"/>
  <c r="AL364" i="6" a="1"/>
  <c r="AL364" i="6" s="1"/>
  <c r="AF364" i="6" a="1"/>
  <c r="AF364" i="6" s="1"/>
  <c r="Y364" i="6" a="1"/>
  <c r="Y364" i="6" s="1"/>
  <c r="S364" i="6" a="1"/>
  <c r="S364" i="6" s="1"/>
  <c r="K364" i="6" a="1"/>
  <c r="K364" i="6" s="1"/>
  <c r="AZ363" i="6" a="1"/>
  <c r="AZ363" i="6" s="1"/>
  <c r="AS363" i="6" a="1"/>
  <c r="AS363" i="6" s="1"/>
  <c r="AL363" i="6" a="1"/>
  <c r="AL363" i="6" s="1"/>
  <c r="AE363" i="6" a="1"/>
  <c r="AE363" i="6" s="1"/>
  <c r="W363" i="6" a="1"/>
  <c r="W363" i="6" s="1"/>
  <c r="J363" i="6" a="1"/>
  <c r="J363" i="6" s="1"/>
  <c r="AY362" i="6" a="1"/>
  <c r="AY362" i="6" s="1"/>
  <c r="AQ362" i="6" a="1"/>
  <c r="AQ362" i="6" s="1"/>
  <c r="AJ362" i="6" a="1"/>
  <c r="AJ362" i="6" s="1"/>
  <c r="AC362" i="6" a="1"/>
  <c r="AC362" i="6" s="1"/>
  <c r="V362" i="6" a="1"/>
  <c r="V362" i="6" s="1"/>
  <c r="O362" i="6" a="1"/>
  <c r="O362" i="6" s="1"/>
  <c r="G362" i="6" a="1"/>
  <c r="G362" i="6" s="1"/>
  <c r="AP361" i="6" a="1"/>
  <c r="AP361" i="6" s="1"/>
  <c r="AI361" i="6" a="1"/>
  <c r="AI361" i="6" s="1"/>
  <c r="AA361" i="6" a="1"/>
  <c r="AA361" i="6" s="1"/>
  <c r="T361" i="6" a="1"/>
  <c r="T361" i="6" s="1"/>
  <c r="M361" i="6" a="1"/>
  <c r="M361" i="6" s="1"/>
  <c r="F361" i="6" a="1"/>
  <c r="F361" i="6" s="1"/>
  <c r="AU360" i="6" a="1"/>
  <c r="AU360" i="6" s="1"/>
  <c r="AM360" i="6" a="1"/>
  <c r="AM360" i="6" s="1"/>
  <c r="Z360" i="6" a="1"/>
  <c r="Z360" i="6" s="1"/>
  <c r="S360" i="6" a="1"/>
  <c r="S360" i="6" s="1"/>
  <c r="K360" i="6" a="1"/>
  <c r="K360" i="6" s="1"/>
  <c r="AZ359" i="6" a="1"/>
  <c r="AZ359" i="6" s="1"/>
  <c r="AS359" i="6" a="1"/>
  <c r="AS359" i="6" s="1"/>
  <c r="AL359" i="6" a="1"/>
  <c r="AL359" i="6" s="1"/>
  <c r="AE359" i="6" a="1"/>
  <c r="AE359" i="6" s="1"/>
  <c r="W359" i="6" a="1"/>
  <c r="W359" i="6" s="1"/>
  <c r="J359" i="6" a="1"/>
  <c r="J359" i="6" s="1"/>
  <c r="AY358" i="6" a="1"/>
  <c r="AY358" i="6" s="1"/>
  <c r="AQ358" i="6" a="1"/>
  <c r="AQ358" i="6" s="1"/>
  <c r="AJ358" i="6" a="1"/>
  <c r="AJ358" i="6" s="1"/>
  <c r="AC358" i="6" a="1"/>
  <c r="AC358" i="6" s="1"/>
  <c r="V358" i="6" a="1"/>
  <c r="V358" i="6" s="1"/>
  <c r="O358" i="6" a="1"/>
  <c r="O358" i="6" s="1"/>
  <c r="G358" i="6" a="1"/>
  <c r="G358" i="6" s="1"/>
  <c r="AP357" i="6" a="1"/>
  <c r="AP357" i="6" s="1"/>
  <c r="AI357" i="6" a="1"/>
  <c r="AI357" i="6" s="1"/>
  <c r="AA357" i="6" a="1"/>
  <c r="AA357" i="6" s="1"/>
  <c r="T357" i="6" a="1"/>
  <c r="T357" i="6" s="1"/>
  <c r="M357" i="6" a="1"/>
  <c r="M357" i="6" s="1"/>
  <c r="F357" i="6" a="1"/>
  <c r="F357" i="6" s="1"/>
  <c r="AU356" i="6" a="1"/>
  <c r="AU356" i="6" s="1"/>
  <c r="AM356" i="6" a="1"/>
  <c r="AM356" i="6" s="1"/>
  <c r="Z356" i="6" a="1"/>
  <c r="Z356" i="6" s="1"/>
  <c r="G356" i="6" a="1"/>
  <c r="G356" i="6" s="1"/>
  <c r="AJ355" i="6" a="1"/>
  <c r="AJ355" i="6" s="1"/>
  <c r="N355" i="6" a="1"/>
  <c r="N355" i="6" s="1"/>
  <c r="AR352" i="6" a="1"/>
  <c r="AR352" i="6" s="1"/>
  <c r="AJ351" i="6" a="1"/>
  <c r="AJ351" i="6" s="1"/>
  <c r="AA350" i="6" a="1"/>
  <c r="AA350" i="6" s="1"/>
  <c r="Q349" i="6" a="1"/>
  <c r="Q349" i="6" s="1"/>
  <c r="H348" i="6" a="1"/>
  <c r="H348" i="6" s="1"/>
  <c r="AW346" i="6" a="1"/>
  <c r="AW346" i="6" s="1"/>
  <c r="AT345" i="6" a="1"/>
  <c r="AT345" i="6" s="1"/>
  <c r="AQ344" i="6" a="1"/>
  <c r="AQ344" i="6" s="1"/>
  <c r="AN343" i="6" a="1"/>
  <c r="AN343" i="6" s="1"/>
  <c r="AG341" i="6" a="1"/>
  <c r="AG341" i="6" s="1"/>
  <c r="AC340" i="6" a="1"/>
  <c r="AC340" i="6" s="1"/>
  <c r="S339" i="6" a="1"/>
  <c r="S339" i="6" s="1"/>
  <c r="I338" i="6" a="1"/>
  <c r="I338" i="6" s="1"/>
  <c r="AT336" i="6" a="1"/>
  <c r="AT336" i="6" s="1"/>
  <c r="AI335" i="6" a="1"/>
  <c r="AI335" i="6" s="1"/>
  <c r="Y334" i="6" a="1"/>
  <c r="Y334" i="6" s="1"/>
  <c r="N333" i="6" a="1"/>
  <c r="N333" i="6" s="1"/>
  <c r="AZ331" i="6" a="1"/>
  <c r="AZ331" i="6" s="1"/>
  <c r="AP330" i="6" a="1"/>
  <c r="AP330" i="6" s="1"/>
  <c r="AE329" i="6" a="1"/>
  <c r="AE329" i="6" s="1"/>
  <c r="U328" i="6" a="1"/>
  <c r="U328" i="6" s="1"/>
  <c r="M327" i="6" a="1"/>
  <c r="M327" i="6" s="1"/>
  <c r="G326" i="6" a="1"/>
  <c r="G326" i="6" s="1"/>
  <c r="AV324" i="6" a="1"/>
  <c r="AV324" i="6" s="1"/>
  <c r="AN323" i="6" a="1"/>
  <c r="AN323" i="6" s="1"/>
  <c r="AF322" i="6" a="1"/>
  <c r="AF322" i="6" s="1"/>
  <c r="Z321" i="6" a="1"/>
  <c r="Z321" i="6" s="1"/>
  <c r="R320" i="6" a="1"/>
  <c r="R320" i="6" s="1"/>
  <c r="J319" i="6" a="1"/>
  <c r="J319" i="6" s="1"/>
  <c r="AP317" i="6" a="1"/>
  <c r="AP317" i="6" s="1"/>
  <c r="AW312" i="6" a="1"/>
  <c r="AW312" i="6" s="1"/>
  <c r="N310" i="6" a="1"/>
  <c r="N310" i="6" s="1"/>
  <c r="Y306" i="6" a="1"/>
  <c r="Y306" i="6" s="1"/>
  <c r="Q298" i="6" a="1"/>
  <c r="Q298" i="6" s="1"/>
  <c r="G294" i="6" a="1"/>
  <c r="G294" i="6" s="1"/>
  <c r="E285" i="6" a="1"/>
  <c r="E285" i="6" s="1"/>
  <c r="AB269" i="6" a="1"/>
  <c r="AB269" i="6" s="1"/>
  <c r="D375" i="6" a="1"/>
  <c r="D375" i="6" s="1"/>
  <c r="D370" i="6" a="1"/>
  <c r="D370" i="6" s="1"/>
  <c r="D364" i="6" a="1"/>
  <c r="D364" i="6" s="1"/>
  <c r="D359" i="6" a="1"/>
  <c r="D359" i="6" s="1"/>
  <c r="D354" i="6" a="1"/>
  <c r="D354" i="6" s="1"/>
  <c r="D347" i="6" a="1"/>
  <c r="D347" i="6" s="1"/>
  <c r="D341" i="6" a="1"/>
  <c r="D341" i="6" s="1"/>
  <c r="D336" i="6" a="1"/>
  <c r="D336" i="6" s="1"/>
  <c r="D316" i="6" a="1"/>
  <c r="D316" i="6" s="1"/>
  <c r="D308" i="6" a="1"/>
  <c r="D308" i="6" s="1"/>
  <c r="D301" i="6" a="1"/>
  <c r="D301" i="6" s="1"/>
  <c r="D294" i="6" a="1"/>
  <c r="D294" i="6" s="1"/>
  <c r="D286" i="6" a="1"/>
  <c r="D286" i="6" s="1"/>
  <c r="D278" i="6" a="1"/>
  <c r="D278" i="6" s="1"/>
  <c r="D270" i="6" a="1"/>
  <c r="D270" i="6" s="1"/>
  <c r="D262" i="6" a="1"/>
  <c r="D262" i="6" s="1"/>
  <c r="D254" i="6" a="1"/>
  <c r="D254" i="6" s="1"/>
  <c r="D246" i="6" a="1"/>
  <c r="D246" i="6" s="1"/>
  <c r="D238" i="6" a="1"/>
  <c r="D238" i="6" s="1"/>
  <c r="D230" i="6" a="1"/>
  <c r="D230" i="6" s="1"/>
  <c r="D222" i="6" a="1"/>
  <c r="D222" i="6" s="1"/>
  <c r="D214" i="6" a="1"/>
  <c r="D214" i="6" s="1"/>
  <c r="D206" i="6" a="1"/>
  <c r="D206" i="6" s="1"/>
  <c r="D198" i="6" a="1"/>
  <c r="D198" i="6" s="1"/>
  <c r="D190" i="6" a="1"/>
  <c r="D190" i="6" s="1"/>
  <c r="D182" i="6" a="1"/>
  <c r="D182" i="6" s="1"/>
  <c r="D174" i="6" a="1"/>
  <c r="D174" i="6" s="1"/>
  <c r="D166" i="6" a="1"/>
  <c r="D166" i="6" s="1"/>
  <c r="D158" i="6" a="1"/>
  <c r="D158" i="6" s="1"/>
  <c r="D150" i="6" a="1"/>
  <c r="D150" i="6" s="1"/>
  <c r="D142" i="6" a="1"/>
  <c r="D142" i="6" s="1"/>
  <c r="D134" i="6" a="1"/>
  <c r="D134" i="6" s="1"/>
  <c r="D126" i="6" a="1"/>
  <c r="D126" i="6" s="1"/>
  <c r="D118" i="6" a="1"/>
  <c r="D118" i="6" s="1"/>
  <c r="D110" i="6" a="1"/>
  <c r="D110" i="6" s="1"/>
  <c r="D102" i="6" a="1"/>
  <c r="D102" i="6" s="1"/>
  <c r="D94" i="6" a="1"/>
  <c r="D94" i="6" s="1"/>
  <c r="D86" i="6" a="1"/>
  <c r="D86" i="6" s="1"/>
  <c r="D78" i="6" a="1"/>
  <c r="D78" i="6" s="1"/>
  <c r="D70" i="6" a="1"/>
  <c r="D70" i="6" s="1"/>
  <c r="D62" i="6" a="1"/>
  <c r="D62" i="6" s="1"/>
  <c r="D54" i="6" a="1"/>
  <c r="D54" i="6" s="1"/>
  <c r="D46" i="6" a="1"/>
  <c r="D46" i="6" s="1"/>
  <c r="D38" i="6" a="1"/>
  <c r="D38" i="6" s="1"/>
  <c r="AP377" i="6" a="1"/>
  <c r="AP377" i="6" s="1"/>
  <c r="AJ377" i="6" a="1"/>
  <c r="AJ377" i="6" s="1"/>
  <c r="AC377" i="6" a="1"/>
  <c r="AC377" i="6" s="1"/>
  <c r="W377" i="6" a="1"/>
  <c r="W377" i="6" s="1"/>
  <c r="J377" i="6" a="1"/>
  <c r="J377" i="6" s="1"/>
  <c r="AZ376" i="6" a="1"/>
  <c r="AZ376" i="6" s="1"/>
  <c r="AS376" i="6" a="1"/>
  <c r="AS376" i="6" s="1"/>
  <c r="AM376" i="6" a="1"/>
  <c r="AM376" i="6" s="1"/>
  <c r="Z376" i="6" a="1"/>
  <c r="Z376" i="6" s="1"/>
  <c r="T376" i="6" a="1"/>
  <c r="T376" i="6" s="1"/>
  <c r="M376" i="6" a="1"/>
  <c r="M376" i="6" s="1"/>
  <c r="G376" i="6" a="1"/>
  <c r="G376" i="6" s="1"/>
  <c r="AP375" i="6" a="1"/>
  <c r="AP375" i="6" s="1"/>
  <c r="AJ375" i="6" a="1"/>
  <c r="AJ375" i="6" s="1"/>
  <c r="AC375" i="6" a="1"/>
  <c r="AC375" i="6" s="1"/>
  <c r="W375" i="6" a="1"/>
  <c r="W375" i="6" s="1"/>
  <c r="J375" i="6" a="1"/>
  <c r="J375" i="6" s="1"/>
  <c r="AZ374" i="6" a="1"/>
  <c r="AZ374" i="6" s="1"/>
  <c r="AS374" i="6" a="1"/>
  <c r="AS374" i="6" s="1"/>
  <c r="AM374" i="6" a="1"/>
  <c r="AM374" i="6" s="1"/>
  <c r="Z374" i="6" a="1"/>
  <c r="Z374" i="6" s="1"/>
  <c r="T374" i="6" a="1"/>
  <c r="T374" i="6" s="1"/>
  <c r="M374" i="6" a="1"/>
  <c r="M374" i="6" s="1"/>
  <c r="G374" i="6" a="1"/>
  <c r="G374" i="6" s="1"/>
  <c r="AP373" i="6" a="1"/>
  <c r="AP373" i="6" s="1"/>
  <c r="AJ373" i="6" a="1"/>
  <c r="AJ373" i="6" s="1"/>
  <c r="AC373" i="6" a="1"/>
  <c r="AC373" i="6" s="1"/>
  <c r="W373" i="6" a="1"/>
  <c r="W373" i="6" s="1"/>
  <c r="J373" i="6" a="1"/>
  <c r="J373" i="6" s="1"/>
  <c r="AZ372" i="6" a="1"/>
  <c r="AZ372" i="6" s="1"/>
  <c r="AS372" i="6" a="1"/>
  <c r="AS372" i="6" s="1"/>
  <c r="AM372" i="6" a="1"/>
  <c r="AM372" i="6" s="1"/>
  <c r="Z372" i="6" a="1"/>
  <c r="Z372" i="6" s="1"/>
  <c r="T372" i="6" a="1"/>
  <c r="T372" i="6" s="1"/>
  <c r="M372" i="6" a="1"/>
  <c r="M372" i="6" s="1"/>
  <c r="G372" i="6" a="1"/>
  <c r="G372" i="6" s="1"/>
  <c r="AP371" i="6" a="1"/>
  <c r="AP371" i="6" s="1"/>
  <c r="AJ371" i="6" a="1"/>
  <c r="AJ371" i="6" s="1"/>
  <c r="AC371" i="6" a="1"/>
  <c r="AC371" i="6" s="1"/>
  <c r="W371" i="6" a="1"/>
  <c r="W371" i="6" s="1"/>
  <c r="J371" i="6" a="1"/>
  <c r="J371" i="6" s="1"/>
  <c r="AZ370" i="6" a="1"/>
  <c r="AZ370" i="6" s="1"/>
  <c r="AS370" i="6" a="1"/>
  <c r="AS370" i="6" s="1"/>
  <c r="AM370" i="6" a="1"/>
  <c r="AM370" i="6" s="1"/>
  <c r="Z370" i="6" a="1"/>
  <c r="Z370" i="6" s="1"/>
  <c r="T370" i="6" a="1"/>
  <c r="T370" i="6" s="1"/>
  <c r="M370" i="6" a="1"/>
  <c r="M370" i="6" s="1"/>
  <c r="G370" i="6" a="1"/>
  <c r="G370" i="6" s="1"/>
  <c r="AP369" i="6" a="1"/>
  <c r="AP369" i="6" s="1"/>
  <c r="AJ369" i="6" a="1"/>
  <c r="AJ369" i="6" s="1"/>
  <c r="AC369" i="6" a="1"/>
  <c r="AC369" i="6" s="1"/>
  <c r="W369" i="6" a="1"/>
  <c r="W369" i="6" s="1"/>
  <c r="J369" i="6" a="1"/>
  <c r="J369" i="6" s="1"/>
  <c r="AZ368" i="6" a="1"/>
  <c r="AZ368" i="6" s="1"/>
  <c r="AS368" i="6" a="1"/>
  <c r="AS368" i="6" s="1"/>
  <c r="AM368" i="6" a="1"/>
  <c r="AM368" i="6" s="1"/>
  <c r="Z368" i="6" a="1"/>
  <c r="Z368" i="6" s="1"/>
  <c r="T368" i="6" a="1"/>
  <c r="T368" i="6" s="1"/>
  <c r="AY367" i="6" a="1"/>
  <c r="AY367" i="6" s="1"/>
  <c r="AN367" i="6" a="1"/>
  <c r="AN367" i="6" s="1"/>
  <c r="AG367" i="6" a="1"/>
  <c r="AG367" i="6" s="1"/>
  <c r="Y367" i="6" a="1"/>
  <c r="Y367" i="6" s="1"/>
  <c r="R367" i="6" a="1"/>
  <c r="R367" i="6" s="1"/>
  <c r="L367" i="6" a="1"/>
  <c r="L367" i="6" s="1"/>
  <c r="E367" i="6" a="1"/>
  <c r="E367" i="6" s="1"/>
  <c r="AT366" i="6" a="1"/>
  <c r="AT366" i="6" s="1"/>
  <c r="AL366" i="6" a="1"/>
  <c r="AL366" i="6" s="1"/>
  <c r="AF366" i="6" a="1"/>
  <c r="AF366" i="6" s="1"/>
  <c r="Y366" i="6" a="1"/>
  <c r="Y366" i="6" s="1"/>
  <c r="S366" i="6" a="1"/>
  <c r="S366" i="6" s="1"/>
  <c r="K366" i="6" a="1"/>
  <c r="K366" i="6" s="1"/>
  <c r="AZ365" i="6" a="1"/>
  <c r="AZ365" i="6" s="1"/>
  <c r="AS365" i="6" a="1"/>
  <c r="AS365" i="6" s="1"/>
  <c r="AM365" i="6" a="1"/>
  <c r="AM365" i="6" s="1"/>
  <c r="AF365" i="6" a="1"/>
  <c r="AF365" i="6" s="1"/>
  <c r="X365" i="6" a="1"/>
  <c r="X365" i="6" s="1"/>
  <c r="Q365" i="6" a="1"/>
  <c r="Q365" i="6" s="1"/>
  <c r="K365" i="6" a="1"/>
  <c r="K365" i="6" s="1"/>
  <c r="AS364" i="6" a="1"/>
  <c r="AS364" i="6" s="1"/>
  <c r="AK364" i="6" a="1"/>
  <c r="AK364" i="6" s="1"/>
  <c r="AE364" i="6" a="1"/>
  <c r="AE364" i="6" s="1"/>
  <c r="R364" i="6" a="1"/>
  <c r="R364" i="6" s="1"/>
  <c r="J364" i="6" a="1"/>
  <c r="J364" i="6" s="1"/>
  <c r="AY363" i="6" a="1"/>
  <c r="AY363" i="6" s="1"/>
  <c r="AK363" i="6" a="1"/>
  <c r="AK363" i="6" s="1"/>
  <c r="AD363" i="6" a="1"/>
  <c r="AD363" i="6" s="1"/>
  <c r="V363" i="6" a="1"/>
  <c r="V363" i="6" s="1"/>
  <c r="P363" i="6" a="1"/>
  <c r="P363" i="6" s="1"/>
  <c r="I363" i="6" a="1"/>
  <c r="I363" i="6" s="1"/>
  <c r="AX362" i="6" a="1"/>
  <c r="AX362" i="6" s="1"/>
  <c r="AP362" i="6" a="1"/>
  <c r="AP362" i="6" s="1"/>
  <c r="AI362" i="6" a="1"/>
  <c r="AI362" i="6" s="1"/>
  <c r="U362" i="6" a="1"/>
  <c r="U362" i="6" s="1"/>
  <c r="N362" i="6" a="1"/>
  <c r="N362" i="6" s="1"/>
  <c r="F362" i="6" a="1"/>
  <c r="F362" i="6" s="1"/>
  <c r="AV361" i="6" a="1"/>
  <c r="AV361" i="6" s="1"/>
  <c r="AO361" i="6" a="1"/>
  <c r="AO361" i="6" s="1"/>
  <c r="AH361" i="6" a="1"/>
  <c r="AH361" i="6" s="1"/>
  <c r="Z361" i="6" a="1"/>
  <c r="Z361" i="6" s="1"/>
  <c r="S361" i="6" a="1"/>
  <c r="S361" i="6" s="1"/>
  <c r="E361" i="6" a="1"/>
  <c r="E361" i="6" s="1"/>
  <c r="AT360" i="6" a="1"/>
  <c r="AT360" i="6" s="1"/>
  <c r="AL360" i="6" a="1"/>
  <c r="AL360" i="6" s="1"/>
  <c r="AF360" i="6" a="1"/>
  <c r="AF360" i="6" s="1"/>
  <c r="Y360" i="6" a="1"/>
  <c r="Y360" i="6" s="1"/>
  <c r="R360" i="6" a="1"/>
  <c r="R360" i="6" s="1"/>
  <c r="J360" i="6" a="1"/>
  <c r="J360" i="6" s="1"/>
  <c r="AY359" i="6" a="1"/>
  <c r="AY359" i="6" s="1"/>
  <c r="AK359" i="6" a="1"/>
  <c r="AK359" i="6" s="1"/>
  <c r="AD359" i="6" a="1"/>
  <c r="AD359" i="6" s="1"/>
  <c r="V359" i="6" a="1"/>
  <c r="V359" i="6" s="1"/>
  <c r="P359" i="6" a="1"/>
  <c r="P359" i="6" s="1"/>
  <c r="I359" i="6" a="1"/>
  <c r="I359" i="6" s="1"/>
  <c r="AX358" i="6" a="1"/>
  <c r="AX358" i="6" s="1"/>
  <c r="AP358" i="6" a="1"/>
  <c r="AP358" i="6" s="1"/>
  <c r="AI358" i="6" a="1"/>
  <c r="AI358" i="6" s="1"/>
  <c r="U358" i="6" a="1"/>
  <c r="U358" i="6" s="1"/>
  <c r="N358" i="6" a="1"/>
  <c r="N358" i="6" s="1"/>
  <c r="F358" i="6" a="1"/>
  <c r="F358" i="6" s="1"/>
  <c r="AV357" i="6" a="1"/>
  <c r="AV357" i="6" s="1"/>
  <c r="AO357" i="6" a="1"/>
  <c r="AO357" i="6" s="1"/>
  <c r="AH357" i="6" a="1"/>
  <c r="AH357" i="6" s="1"/>
  <c r="Z357" i="6" a="1"/>
  <c r="Z357" i="6" s="1"/>
  <c r="S357" i="6" a="1"/>
  <c r="S357" i="6" s="1"/>
  <c r="E357" i="6" a="1"/>
  <c r="E357" i="6" s="1"/>
  <c r="AT356" i="6" a="1"/>
  <c r="AT356" i="6" s="1"/>
  <c r="AL356" i="6" a="1"/>
  <c r="AL356" i="6" s="1"/>
  <c r="W356" i="6" a="1"/>
  <c r="W356" i="6" s="1"/>
  <c r="AZ355" i="6" a="1"/>
  <c r="AZ355" i="6" s="1"/>
  <c r="AI355" i="6" a="1"/>
  <c r="AI355" i="6" s="1"/>
  <c r="G355" i="6" a="1"/>
  <c r="G355" i="6" s="1"/>
  <c r="AT353" i="6" a="1"/>
  <c r="AT353" i="6" s="1"/>
  <c r="AB351" i="6" a="1"/>
  <c r="AB351" i="6" s="1"/>
  <c r="T350" i="6" a="1"/>
  <c r="T350" i="6" s="1"/>
  <c r="K349" i="6" a="1"/>
  <c r="K349" i="6" s="1"/>
  <c r="AW347" i="6" a="1"/>
  <c r="AW347" i="6" s="1"/>
  <c r="AQ346" i="6" a="1"/>
  <c r="AQ346" i="6" s="1"/>
  <c r="AN345" i="6" a="1"/>
  <c r="AN345" i="6" s="1"/>
  <c r="AG343" i="6" a="1"/>
  <c r="AG343" i="6" s="1"/>
  <c r="AD342" i="6" a="1"/>
  <c r="AD342" i="6" s="1"/>
  <c r="AA341" i="6" a="1"/>
  <c r="AA341" i="6" s="1"/>
  <c r="V340" i="6" a="1"/>
  <c r="V340" i="6" s="1"/>
  <c r="L339" i="6" a="1"/>
  <c r="L339" i="6" s="1"/>
  <c r="AW337" i="6" a="1"/>
  <c r="AW337" i="6" s="1"/>
  <c r="AM336" i="6" a="1"/>
  <c r="AM336" i="6" s="1"/>
  <c r="Q334" i="6" a="1"/>
  <c r="Q334" i="6" s="1"/>
  <c r="G333" i="6" a="1"/>
  <c r="G333" i="6" s="1"/>
  <c r="AH330" i="6" a="1"/>
  <c r="AH330" i="6" s="1"/>
  <c r="X329" i="6" a="1"/>
  <c r="X329" i="6" s="1"/>
  <c r="O328" i="6" a="1"/>
  <c r="O328" i="6" s="1"/>
  <c r="G327" i="6" a="1"/>
  <c r="G327" i="6" s="1"/>
  <c r="AU325" i="6" a="1"/>
  <c r="AU325" i="6" s="1"/>
  <c r="AO324" i="6" a="1"/>
  <c r="AO324" i="6" s="1"/>
  <c r="AG323" i="6" a="1"/>
  <c r="AG323" i="6" s="1"/>
  <c r="Y322" i="6" a="1"/>
  <c r="Y322" i="6" s="1"/>
  <c r="R321" i="6" a="1"/>
  <c r="R321" i="6" s="1"/>
  <c r="L320" i="6" a="1"/>
  <c r="L320" i="6" s="1"/>
  <c r="AZ318" i="6" a="1"/>
  <c r="AZ318" i="6" s="1"/>
  <c r="AC317" i="6" a="1"/>
  <c r="AC317" i="6" s="1"/>
  <c r="M315" i="6" a="1"/>
  <c r="M315" i="6" s="1"/>
  <c r="AS309" i="6" a="1"/>
  <c r="AS309" i="6" s="1"/>
  <c r="AW305" i="6" a="1"/>
  <c r="AW305" i="6" s="1"/>
  <c r="AV301" i="6" a="1"/>
  <c r="AV301" i="6" s="1"/>
  <c r="AM297" i="6" a="1"/>
  <c r="AM297" i="6" s="1"/>
  <c r="K293" i="6" a="1"/>
  <c r="K293" i="6" s="1"/>
  <c r="AX283" i="6" a="1"/>
  <c r="AX283" i="6" s="1"/>
  <c r="AR258" i="6" a="1"/>
  <c r="AR258" i="6" s="1"/>
  <c r="D369" i="6" a="1"/>
  <c r="D369" i="6" s="1"/>
  <c r="D353" i="6" a="1"/>
  <c r="D353" i="6" s="1"/>
  <c r="D335" i="6" a="1"/>
  <c r="D335" i="6" s="1"/>
  <c r="D328" i="6" a="1"/>
  <c r="D328" i="6" s="1"/>
  <c r="D321" i="6" a="1"/>
  <c r="D321" i="6" s="1"/>
  <c r="D315" i="6" a="1"/>
  <c r="D315" i="6" s="1"/>
  <c r="D307" i="6" a="1"/>
  <c r="D307" i="6" s="1"/>
  <c r="D300" i="6" a="1"/>
  <c r="D300" i="6" s="1"/>
  <c r="D293" i="6" a="1"/>
  <c r="D293" i="6" s="1"/>
  <c r="D285" i="6" a="1"/>
  <c r="D285" i="6" s="1"/>
  <c r="D277" i="6" a="1"/>
  <c r="D277" i="6" s="1"/>
  <c r="D269" i="6" a="1"/>
  <c r="D269" i="6" s="1"/>
  <c r="D261" i="6" a="1"/>
  <c r="D261" i="6" s="1"/>
  <c r="D253" i="6" a="1"/>
  <c r="D253" i="6" s="1"/>
  <c r="D245" i="6" a="1"/>
  <c r="D245" i="6" s="1"/>
  <c r="D237" i="6" a="1"/>
  <c r="D237" i="6" s="1"/>
  <c r="D229" i="6" a="1"/>
  <c r="D229" i="6" s="1"/>
  <c r="D221" i="6" a="1"/>
  <c r="D221" i="6" s="1"/>
  <c r="D213" i="6" a="1"/>
  <c r="D213" i="6" s="1"/>
  <c r="D205" i="6" a="1"/>
  <c r="D205" i="6" s="1"/>
  <c r="D197" i="6" a="1"/>
  <c r="D197" i="6" s="1"/>
  <c r="D189" i="6" a="1"/>
  <c r="D189" i="6" s="1"/>
  <c r="D181" i="6" a="1"/>
  <c r="D181" i="6" s="1"/>
  <c r="D173" i="6" a="1"/>
  <c r="D173" i="6" s="1"/>
  <c r="D165" i="6" a="1"/>
  <c r="D165" i="6" s="1"/>
  <c r="D157" i="6" a="1"/>
  <c r="D157" i="6" s="1"/>
  <c r="D149" i="6" a="1"/>
  <c r="D149" i="6" s="1"/>
  <c r="D141" i="6" a="1"/>
  <c r="D141" i="6" s="1"/>
  <c r="D133" i="6" a="1"/>
  <c r="D133" i="6" s="1"/>
  <c r="D125" i="6" a="1"/>
  <c r="D125" i="6" s="1"/>
  <c r="D117" i="6" a="1"/>
  <c r="D117" i="6" s="1"/>
  <c r="D109" i="6" a="1"/>
  <c r="D109" i="6" s="1"/>
  <c r="D101" i="6" a="1"/>
  <c r="D101" i="6" s="1"/>
  <c r="D93" i="6" a="1"/>
  <c r="D93" i="6" s="1"/>
  <c r="D85" i="6" a="1"/>
  <c r="D85" i="6" s="1"/>
  <c r="D77" i="6" a="1"/>
  <c r="D77" i="6" s="1"/>
  <c r="D69" i="6" a="1"/>
  <c r="D69" i="6" s="1"/>
  <c r="D61" i="6" a="1"/>
  <c r="D61" i="6" s="1"/>
  <c r="D53" i="6" a="1"/>
  <c r="D53" i="6" s="1"/>
  <c r="D45" i="6" a="1"/>
  <c r="D45" i="6" s="1"/>
  <c r="D37" i="6" a="1"/>
  <c r="D37" i="6" s="1"/>
  <c r="AV377" i="6" a="1"/>
  <c r="AV377" i="6" s="1"/>
  <c r="AO377" i="6" a="1"/>
  <c r="AO377" i="6" s="1"/>
  <c r="AI377" i="6" a="1"/>
  <c r="AI377" i="6" s="1"/>
  <c r="V377" i="6" a="1"/>
  <c r="V377" i="6" s="1"/>
  <c r="P377" i="6" a="1"/>
  <c r="P377" i="6" s="1"/>
  <c r="I377" i="6" a="1"/>
  <c r="I377" i="6" s="1"/>
  <c r="AY376" i="6" a="1"/>
  <c r="AY376" i="6" s="1"/>
  <c r="AL376" i="6" a="1"/>
  <c r="AL376" i="6" s="1"/>
  <c r="AF376" i="6" a="1"/>
  <c r="AF376" i="6" s="1"/>
  <c r="Y376" i="6" a="1"/>
  <c r="Y376" i="6" s="1"/>
  <c r="S376" i="6" a="1"/>
  <c r="S376" i="6" s="1"/>
  <c r="F376" i="6" a="1"/>
  <c r="F376" i="6" s="1"/>
  <c r="AV375" i="6" a="1"/>
  <c r="AV375" i="6" s="1"/>
  <c r="AO375" i="6" a="1"/>
  <c r="AO375" i="6" s="1"/>
  <c r="AI375" i="6" a="1"/>
  <c r="AI375" i="6" s="1"/>
  <c r="V375" i="6" a="1"/>
  <c r="V375" i="6" s="1"/>
  <c r="P375" i="6" a="1"/>
  <c r="P375" i="6" s="1"/>
  <c r="I375" i="6" a="1"/>
  <c r="I375" i="6" s="1"/>
  <c r="AY374" i="6" a="1"/>
  <c r="AY374" i="6" s="1"/>
  <c r="AL374" i="6" a="1"/>
  <c r="AL374" i="6" s="1"/>
  <c r="AF374" i="6" a="1"/>
  <c r="AF374" i="6" s="1"/>
  <c r="Y374" i="6" a="1"/>
  <c r="Y374" i="6" s="1"/>
  <c r="S374" i="6" a="1"/>
  <c r="S374" i="6" s="1"/>
  <c r="F374" i="6" a="1"/>
  <c r="F374" i="6" s="1"/>
  <c r="AV373" i="6" a="1"/>
  <c r="AV373" i="6" s="1"/>
  <c r="AO373" i="6" a="1"/>
  <c r="AO373" i="6" s="1"/>
  <c r="AI373" i="6" a="1"/>
  <c r="AI373" i="6" s="1"/>
  <c r="V373" i="6" a="1"/>
  <c r="V373" i="6" s="1"/>
  <c r="P373" i="6" a="1"/>
  <c r="P373" i="6" s="1"/>
  <c r="I373" i="6" a="1"/>
  <c r="I373" i="6" s="1"/>
  <c r="AY372" i="6" a="1"/>
  <c r="AY372" i="6" s="1"/>
  <c r="AL372" i="6" a="1"/>
  <c r="AL372" i="6" s="1"/>
  <c r="AF372" i="6" a="1"/>
  <c r="AF372" i="6" s="1"/>
  <c r="Y372" i="6" a="1"/>
  <c r="Y372" i="6" s="1"/>
  <c r="S372" i="6" a="1"/>
  <c r="S372" i="6" s="1"/>
  <c r="F372" i="6" a="1"/>
  <c r="F372" i="6" s="1"/>
  <c r="AV371" i="6" a="1"/>
  <c r="AV371" i="6" s="1"/>
  <c r="AO371" i="6" a="1"/>
  <c r="AO371" i="6" s="1"/>
  <c r="AI371" i="6" a="1"/>
  <c r="AI371" i="6" s="1"/>
  <c r="V371" i="6" a="1"/>
  <c r="V371" i="6" s="1"/>
  <c r="P371" i="6" a="1"/>
  <c r="P371" i="6" s="1"/>
  <c r="I371" i="6" a="1"/>
  <c r="I371" i="6" s="1"/>
  <c r="AY370" i="6" a="1"/>
  <c r="AY370" i="6" s="1"/>
  <c r="AL370" i="6" a="1"/>
  <c r="AL370" i="6" s="1"/>
  <c r="AF370" i="6" a="1"/>
  <c r="AF370" i="6" s="1"/>
  <c r="Y370" i="6" a="1"/>
  <c r="Y370" i="6" s="1"/>
  <c r="S370" i="6" a="1"/>
  <c r="S370" i="6" s="1"/>
  <c r="F370" i="6" a="1"/>
  <c r="F370" i="6" s="1"/>
  <c r="AV369" i="6" a="1"/>
  <c r="AV369" i="6" s="1"/>
  <c r="AO369" i="6" a="1"/>
  <c r="AO369" i="6" s="1"/>
  <c r="AI369" i="6" a="1"/>
  <c r="AI369" i="6" s="1"/>
  <c r="V369" i="6" a="1"/>
  <c r="V369" i="6" s="1"/>
  <c r="P369" i="6" a="1"/>
  <c r="P369" i="6" s="1"/>
  <c r="I369" i="6" a="1"/>
  <c r="I369" i="6" s="1"/>
  <c r="AY368" i="6" a="1"/>
  <c r="AY368" i="6" s="1"/>
  <c r="AL368" i="6" a="1"/>
  <c r="AL368" i="6" s="1"/>
  <c r="AF368" i="6" a="1"/>
  <c r="AF368" i="6" s="1"/>
  <c r="Y368" i="6" a="1"/>
  <c r="Y368" i="6" s="1"/>
  <c r="S368" i="6" a="1"/>
  <c r="S368" i="6" s="1"/>
  <c r="M368" i="6" a="1"/>
  <c r="M368" i="6" s="1"/>
  <c r="H368" i="6" a="1"/>
  <c r="H368" i="6" s="1"/>
  <c r="AX367" i="6" a="1"/>
  <c r="AX367" i="6" s="1"/>
  <c r="AS367" i="6" a="1"/>
  <c r="AS367" i="6" s="1"/>
  <c r="AM367" i="6" a="1"/>
  <c r="AM367" i="6" s="1"/>
  <c r="AF367" i="6" a="1"/>
  <c r="AF367" i="6" s="1"/>
  <c r="X367" i="6" a="1"/>
  <c r="X367" i="6" s="1"/>
  <c r="Q367" i="6" a="1"/>
  <c r="Q367" i="6" s="1"/>
  <c r="K367" i="6" a="1"/>
  <c r="K367" i="6" s="1"/>
  <c r="AS366" i="6" a="1"/>
  <c r="AS366" i="6" s="1"/>
  <c r="AK366" i="6" a="1"/>
  <c r="AK366" i="6" s="1"/>
  <c r="AE366" i="6" a="1"/>
  <c r="AE366" i="6" s="1"/>
  <c r="R366" i="6" a="1"/>
  <c r="R366" i="6" s="1"/>
  <c r="J366" i="6" a="1"/>
  <c r="J366" i="6" s="1"/>
  <c r="AY365" i="6" a="1"/>
  <c r="AY365" i="6" s="1"/>
  <c r="AL365" i="6" a="1"/>
  <c r="AL365" i="6" s="1"/>
  <c r="AE365" i="6" a="1"/>
  <c r="AE365" i="6" s="1"/>
  <c r="W365" i="6" a="1"/>
  <c r="W365" i="6" s="1"/>
  <c r="J365" i="6" a="1"/>
  <c r="J365" i="6" s="1"/>
  <c r="AZ364" i="6" a="1"/>
  <c r="AZ364" i="6" s="1"/>
  <c r="AR364" i="6" a="1"/>
  <c r="AR364" i="6" s="1"/>
  <c r="AD364" i="6" a="1"/>
  <c r="AD364" i="6" s="1"/>
  <c r="X364" i="6" a="1"/>
  <c r="X364" i="6" s="1"/>
  <c r="Q364" i="6" a="1"/>
  <c r="Q364" i="6" s="1"/>
  <c r="I364" i="6" a="1"/>
  <c r="I364" i="6" s="1"/>
  <c r="AX363" i="6" a="1"/>
  <c r="AX363" i="6" s="1"/>
  <c r="AR363" i="6" a="1"/>
  <c r="AR363" i="6" s="1"/>
  <c r="AC363" i="6" a="1"/>
  <c r="AC363" i="6" s="1"/>
  <c r="U363" i="6" a="1"/>
  <c r="U363" i="6" s="1"/>
  <c r="O363" i="6" a="1"/>
  <c r="O363" i="6" s="1"/>
  <c r="H363" i="6" a="1"/>
  <c r="H363" i="6" s="1"/>
  <c r="AW362" i="6" a="1"/>
  <c r="AW362" i="6" s="1"/>
  <c r="AO362" i="6" a="1"/>
  <c r="AO362" i="6" s="1"/>
  <c r="AH362" i="6" a="1"/>
  <c r="AH362" i="6" s="1"/>
  <c r="AB362" i="6" a="1"/>
  <c r="AB362" i="6" s="1"/>
  <c r="M362" i="6" a="1"/>
  <c r="M362" i="6" s="1"/>
  <c r="E362" i="6" a="1"/>
  <c r="E362" i="6" s="1"/>
  <c r="AU361" i="6" a="1"/>
  <c r="AU361" i="6" s="1"/>
  <c r="AN361" i="6" a="1"/>
  <c r="AN361" i="6" s="1"/>
  <c r="AG361" i="6" a="1"/>
  <c r="AG361" i="6" s="1"/>
  <c r="Y361" i="6" a="1"/>
  <c r="Y361" i="6" s="1"/>
  <c r="R361" i="6" a="1"/>
  <c r="R361" i="6" s="1"/>
  <c r="L361" i="6" a="1"/>
  <c r="L361" i="6" s="1"/>
  <c r="AS360" i="6" a="1"/>
  <c r="AS360" i="6" s="1"/>
  <c r="AK360" i="6" a="1"/>
  <c r="AK360" i="6" s="1"/>
  <c r="AE360" i="6" a="1"/>
  <c r="AE360" i="6" s="1"/>
  <c r="X360" i="6" a="1"/>
  <c r="X360" i="6" s="1"/>
  <c r="Q360" i="6" a="1"/>
  <c r="Q360" i="6" s="1"/>
  <c r="I360" i="6" a="1"/>
  <c r="I360" i="6" s="1"/>
  <c r="AX359" i="6" a="1"/>
  <c r="AX359" i="6" s="1"/>
  <c r="AR359" i="6" a="1"/>
  <c r="AR359" i="6" s="1"/>
  <c r="AC359" i="6" a="1"/>
  <c r="AC359" i="6" s="1"/>
  <c r="U359" i="6" a="1"/>
  <c r="U359" i="6" s="1"/>
  <c r="O359" i="6" a="1"/>
  <c r="O359" i="6" s="1"/>
  <c r="H359" i="6" a="1"/>
  <c r="H359" i="6" s="1"/>
  <c r="AW358" i="6" a="1"/>
  <c r="AW358" i="6" s="1"/>
  <c r="AO358" i="6" a="1"/>
  <c r="AO358" i="6" s="1"/>
  <c r="AH358" i="6" a="1"/>
  <c r="AH358" i="6" s="1"/>
  <c r="AB358" i="6" a="1"/>
  <c r="AB358" i="6" s="1"/>
  <c r="M358" i="6" a="1"/>
  <c r="M358" i="6" s="1"/>
  <c r="E358" i="6" a="1"/>
  <c r="E358" i="6" s="1"/>
  <c r="AU357" i="6" a="1"/>
  <c r="AU357" i="6" s="1"/>
  <c r="AN357" i="6" a="1"/>
  <c r="AN357" i="6" s="1"/>
  <c r="AG357" i="6" a="1"/>
  <c r="AG357" i="6" s="1"/>
  <c r="Y357" i="6" a="1"/>
  <c r="Y357" i="6" s="1"/>
  <c r="R357" i="6" a="1"/>
  <c r="R357" i="6" s="1"/>
  <c r="L357" i="6" a="1"/>
  <c r="L357" i="6" s="1"/>
  <c r="AS356" i="6" a="1"/>
  <c r="AS356" i="6" s="1"/>
  <c r="AK356" i="6" a="1"/>
  <c r="AK356" i="6" s="1"/>
  <c r="V356" i="6" a="1"/>
  <c r="V356" i="6" s="1"/>
  <c r="AW355" i="6" a="1"/>
  <c r="AW355" i="6" s="1"/>
  <c r="AE355" i="6" a="1"/>
  <c r="AE355" i="6" s="1"/>
  <c r="AV354" i="6" a="1"/>
  <c r="AV354" i="6" s="1"/>
  <c r="AM353" i="6" a="1"/>
  <c r="AM353" i="6" s="1"/>
  <c r="AD352" i="6" a="1"/>
  <c r="AD352" i="6" s="1"/>
  <c r="L350" i="6" a="1"/>
  <c r="L350" i="6" s="1"/>
  <c r="AZ348" i="6" a="1"/>
  <c r="AZ348" i="6" s="1"/>
  <c r="AQ347" i="6" a="1"/>
  <c r="AQ347" i="6" s="1"/>
  <c r="AG345" i="6" a="1"/>
  <c r="AG345" i="6" s="1"/>
  <c r="AD344" i="6" a="1"/>
  <c r="AD344" i="6" s="1"/>
  <c r="AA343" i="6" a="1"/>
  <c r="AA343" i="6" s="1"/>
  <c r="X342" i="6" a="1"/>
  <c r="X342" i="6" s="1"/>
  <c r="O340" i="6" a="1"/>
  <c r="O340" i="6" s="1"/>
  <c r="AZ338" i="6" a="1"/>
  <c r="AZ338" i="6" s="1"/>
  <c r="AP337" i="6" a="1"/>
  <c r="AP337" i="6" s="1"/>
  <c r="AE336" i="6" a="1"/>
  <c r="AE336" i="6" s="1"/>
  <c r="U335" i="6" a="1"/>
  <c r="U335" i="6" s="1"/>
  <c r="K334" i="6" a="1"/>
  <c r="K334" i="6" s="1"/>
  <c r="AV332" i="6" a="1"/>
  <c r="AV332" i="6" s="1"/>
  <c r="AK331" i="6" a="1"/>
  <c r="AK331" i="6" s="1"/>
  <c r="AA330" i="6" a="1"/>
  <c r="AA330" i="6" s="1"/>
  <c r="P329" i="6" a="1"/>
  <c r="P329" i="6" s="1"/>
  <c r="H328" i="6" a="1"/>
  <c r="H328" i="6" s="1"/>
  <c r="AG324" i="6" a="1"/>
  <c r="AG324" i="6" s="1"/>
  <c r="AA323" i="6" a="1"/>
  <c r="AA323" i="6" s="1"/>
  <c r="S322" i="6" a="1"/>
  <c r="S322" i="6" s="1"/>
  <c r="K321" i="6" a="1"/>
  <c r="K321" i="6" s="1"/>
  <c r="AZ319" i="6" a="1"/>
  <c r="AZ319" i="6" s="1"/>
  <c r="AS318" i="6" a="1"/>
  <c r="AS318" i="6" s="1"/>
  <c r="N317" i="6" a="1"/>
  <c r="N317" i="6" s="1"/>
  <c r="L312" i="6" a="1"/>
  <c r="L312" i="6" s="1"/>
  <c r="V309" i="6" a="1"/>
  <c r="V309" i="6" s="1"/>
  <c r="Y305" i="6" a="1"/>
  <c r="Y305" i="6" s="1"/>
  <c r="X301" i="6" a="1"/>
  <c r="X301" i="6" s="1"/>
  <c r="N297" i="6" a="1"/>
  <c r="N297" i="6" s="1"/>
  <c r="AX291" i="6" a="1"/>
  <c r="AX291" i="6" s="1"/>
  <c r="D21" i="6" a="1"/>
  <c r="D21" i="6" s="1"/>
  <c r="D374" i="6" a="1"/>
  <c r="D374" i="6" s="1"/>
  <c r="D368" i="6" a="1"/>
  <c r="D368" i="6" s="1"/>
  <c r="D363" i="6" a="1"/>
  <c r="D363" i="6" s="1"/>
  <c r="D358" i="6" a="1"/>
  <c r="D358" i="6" s="1"/>
  <c r="D352" i="6" a="1"/>
  <c r="D352" i="6" s="1"/>
  <c r="D346" i="6" a="1"/>
  <c r="D346" i="6" s="1"/>
  <c r="D340" i="6" a="1"/>
  <c r="D340" i="6" s="1"/>
  <c r="D334" i="6" a="1"/>
  <c r="D334" i="6" s="1"/>
  <c r="D327" i="6" a="1"/>
  <c r="D327" i="6" s="1"/>
  <c r="D320" i="6" a="1"/>
  <c r="D320" i="6" s="1"/>
  <c r="D314" i="6" a="1"/>
  <c r="D314" i="6" s="1"/>
  <c r="D306" i="6" a="1"/>
  <c r="D306" i="6" s="1"/>
  <c r="D299" i="6" a="1"/>
  <c r="D299" i="6" s="1"/>
  <c r="D292" i="6" a="1"/>
  <c r="D292" i="6" s="1"/>
  <c r="D284" i="6" a="1"/>
  <c r="D284" i="6" s="1"/>
  <c r="D276" i="6" a="1"/>
  <c r="D276" i="6" s="1"/>
  <c r="D268" i="6" a="1"/>
  <c r="D268" i="6" s="1"/>
  <c r="D260" i="6" a="1"/>
  <c r="D260" i="6" s="1"/>
  <c r="D252" i="6" a="1"/>
  <c r="D252" i="6" s="1"/>
  <c r="D244" i="6" a="1"/>
  <c r="D244" i="6" s="1"/>
  <c r="D236" i="6" a="1"/>
  <c r="D236" i="6" s="1"/>
  <c r="D228" i="6" a="1"/>
  <c r="D228" i="6" s="1"/>
  <c r="D220" i="6" a="1"/>
  <c r="D220" i="6" s="1"/>
  <c r="D212" i="6" a="1"/>
  <c r="D212" i="6" s="1"/>
  <c r="D204" i="6" a="1"/>
  <c r="D204" i="6" s="1"/>
  <c r="D196" i="6" a="1"/>
  <c r="D196" i="6" s="1"/>
  <c r="D188" i="6" a="1"/>
  <c r="D188" i="6" s="1"/>
  <c r="D180" i="6" a="1"/>
  <c r="D180" i="6" s="1"/>
  <c r="D172" i="6" a="1"/>
  <c r="D172" i="6" s="1"/>
  <c r="D164" i="6" a="1"/>
  <c r="D164" i="6" s="1"/>
  <c r="D156" i="6" a="1"/>
  <c r="D156" i="6" s="1"/>
  <c r="D148" i="6" a="1"/>
  <c r="D148" i="6" s="1"/>
  <c r="D140" i="6" a="1"/>
  <c r="D140" i="6" s="1"/>
  <c r="D132" i="6" a="1"/>
  <c r="D132" i="6" s="1"/>
  <c r="D124" i="6" a="1"/>
  <c r="D124" i="6" s="1"/>
  <c r="D116" i="6" a="1"/>
  <c r="D116" i="6" s="1"/>
  <c r="D108" i="6" a="1"/>
  <c r="D108" i="6" s="1"/>
  <c r="D100" i="6" a="1"/>
  <c r="D100" i="6" s="1"/>
  <c r="D92" i="6" a="1"/>
  <c r="D92" i="6" s="1"/>
  <c r="D84" i="6" a="1"/>
  <c r="D84" i="6" s="1"/>
  <c r="D76" i="6" a="1"/>
  <c r="D76" i="6" s="1"/>
  <c r="D68" i="6" a="1"/>
  <c r="D68" i="6" s="1"/>
  <c r="D60" i="6" a="1"/>
  <c r="D60" i="6" s="1"/>
  <c r="D52" i="6" a="1"/>
  <c r="D52" i="6" s="1"/>
  <c r="D44" i="6" a="1"/>
  <c r="D44" i="6" s="1"/>
  <c r="D36" i="6" a="1"/>
  <c r="D36" i="6" s="1"/>
  <c r="AU377" i="6" a="1"/>
  <c r="AU377" i="6" s="1"/>
  <c r="AH377" i="6" a="1"/>
  <c r="AH377" i="6" s="1"/>
  <c r="AB377" i="6" a="1"/>
  <c r="AB377" i="6" s="1"/>
  <c r="U377" i="6" a="1"/>
  <c r="U377" i="6" s="1"/>
  <c r="O377" i="6" a="1"/>
  <c r="O377" i="6" s="1"/>
  <c r="AX376" i="6" a="1"/>
  <c r="AX376" i="6" s="1"/>
  <c r="AR376" i="6" a="1"/>
  <c r="AR376" i="6" s="1"/>
  <c r="AK376" i="6" a="1"/>
  <c r="AK376" i="6" s="1"/>
  <c r="AE376" i="6" a="1"/>
  <c r="AE376" i="6" s="1"/>
  <c r="R376" i="6" a="1"/>
  <c r="R376" i="6" s="1"/>
  <c r="L376" i="6" a="1"/>
  <c r="L376" i="6" s="1"/>
  <c r="E376" i="6" a="1"/>
  <c r="E376" i="6" s="1"/>
  <c r="AU375" i="6" a="1"/>
  <c r="AU375" i="6" s="1"/>
  <c r="AH375" i="6" a="1"/>
  <c r="AH375" i="6" s="1"/>
  <c r="AB375" i="6" a="1"/>
  <c r="AB375" i="6" s="1"/>
  <c r="U375" i="6" a="1"/>
  <c r="U375" i="6" s="1"/>
  <c r="O375" i="6" a="1"/>
  <c r="O375" i="6" s="1"/>
  <c r="AX374" i="6" a="1"/>
  <c r="AX374" i="6" s="1"/>
  <c r="AR374" i="6" a="1"/>
  <c r="AR374" i="6" s="1"/>
  <c r="AK374" i="6" a="1"/>
  <c r="AK374" i="6" s="1"/>
  <c r="AE374" i="6" a="1"/>
  <c r="AE374" i="6" s="1"/>
  <c r="R374" i="6" a="1"/>
  <c r="R374" i="6" s="1"/>
  <c r="L374" i="6" a="1"/>
  <c r="L374" i="6" s="1"/>
  <c r="E374" i="6" a="1"/>
  <c r="E374" i="6" s="1"/>
  <c r="AU373" i="6" a="1"/>
  <c r="AU373" i="6" s="1"/>
  <c r="AH373" i="6" a="1"/>
  <c r="AH373" i="6" s="1"/>
  <c r="AB373" i="6" a="1"/>
  <c r="AB373" i="6" s="1"/>
  <c r="U373" i="6" a="1"/>
  <c r="U373" i="6" s="1"/>
  <c r="O373" i="6" a="1"/>
  <c r="O373" i="6" s="1"/>
  <c r="AX372" i="6" a="1"/>
  <c r="AX372" i="6" s="1"/>
  <c r="AR372" i="6" a="1"/>
  <c r="AR372" i="6" s="1"/>
  <c r="AK372" i="6" a="1"/>
  <c r="AK372" i="6" s="1"/>
  <c r="AE372" i="6" a="1"/>
  <c r="AE372" i="6" s="1"/>
  <c r="R372" i="6" a="1"/>
  <c r="R372" i="6" s="1"/>
  <c r="L372" i="6" a="1"/>
  <c r="L372" i="6" s="1"/>
  <c r="E372" i="6" a="1"/>
  <c r="E372" i="6" s="1"/>
  <c r="AU371" i="6" a="1"/>
  <c r="AU371" i="6" s="1"/>
  <c r="AH371" i="6" a="1"/>
  <c r="AH371" i="6" s="1"/>
  <c r="AB371" i="6" a="1"/>
  <c r="AB371" i="6" s="1"/>
  <c r="U371" i="6" a="1"/>
  <c r="U371" i="6" s="1"/>
  <c r="O371" i="6" a="1"/>
  <c r="O371" i="6" s="1"/>
  <c r="AX370" i="6" a="1"/>
  <c r="AX370" i="6" s="1"/>
  <c r="AR370" i="6" a="1"/>
  <c r="AR370" i="6" s="1"/>
  <c r="AK370" i="6" a="1"/>
  <c r="AK370" i="6" s="1"/>
  <c r="AE370" i="6" a="1"/>
  <c r="AE370" i="6" s="1"/>
  <c r="R370" i="6" a="1"/>
  <c r="R370" i="6" s="1"/>
  <c r="L370" i="6" a="1"/>
  <c r="L370" i="6" s="1"/>
  <c r="E370" i="6" a="1"/>
  <c r="E370" i="6" s="1"/>
  <c r="AU369" i="6" a="1"/>
  <c r="AU369" i="6" s="1"/>
  <c r="AH369" i="6" a="1"/>
  <c r="AH369" i="6" s="1"/>
  <c r="AB369" i="6" a="1"/>
  <c r="AB369" i="6" s="1"/>
  <c r="U369" i="6" a="1"/>
  <c r="U369" i="6" s="1"/>
  <c r="O369" i="6" a="1"/>
  <c r="O369" i="6" s="1"/>
  <c r="AX368" i="6" a="1"/>
  <c r="AX368" i="6" s="1"/>
  <c r="AR368" i="6" a="1"/>
  <c r="AR368" i="6" s="1"/>
  <c r="AK368" i="6" a="1"/>
  <c r="AK368" i="6" s="1"/>
  <c r="AE368" i="6" a="1"/>
  <c r="AE368" i="6" s="1"/>
  <c r="R368" i="6" a="1"/>
  <c r="R368" i="6" s="1"/>
  <c r="G368" i="6" a="1"/>
  <c r="G368" i="6" s="1"/>
  <c r="AL367" i="6" a="1"/>
  <c r="AL367" i="6" s="1"/>
  <c r="AE367" i="6" a="1"/>
  <c r="AE367" i="6" s="1"/>
  <c r="W367" i="6" a="1"/>
  <c r="W367" i="6" s="1"/>
  <c r="J367" i="6" a="1"/>
  <c r="J367" i="6" s="1"/>
  <c r="AZ366" i="6" a="1"/>
  <c r="AZ366" i="6" s="1"/>
  <c r="AR366" i="6" a="1"/>
  <c r="AR366" i="6" s="1"/>
  <c r="AD366" i="6" a="1"/>
  <c r="AD366" i="6" s="1"/>
  <c r="X366" i="6" a="1"/>
  <c r="X366" i="6" s="1"/>
  <c r="Q366" i="6" a="1"/>
  <c r="Q366" i="6" s="1"/>
  <c r="I366" i="6" a="1"/>
  <c r="I366" i="6" s="1"/>
  <c r="AX365" i="6" a="1"/>
  <c r="AX365" i="6" s="1"/>
  <c r="AR365" i="6" a="1"/>
  <c r="AR365" i="6" s="1"/>
  <c r="AK365" i="6" a="1"/>
  <c r="AK365" i="6" s="1"/>
  <c r="AD365" i="6" a="1"/>
  <c r="AD365" i="6" s="1"/>
  <c r="V365" i="6" a="1"/>
  <c r="V365" i="6" s="1"/>
  <c r="P365" i="6" a="1"/>
  <c r="P365" i="6" s="1"/>
  <c r="I365" i="6" a="1"/>
  <c r="I365" i="6" s="1"/>
  <c r="AY364" i="6" a="1"/>
  <c r="AY364" i="6" s="1"/>
  <c r="AQ364" i="6" a="1"/>
  <c r="AQ364" i="6" s="1"/>
  <c r="AJ364" i="6" a="1"/>
  <c r="AJ364" i="6" s="1"/>
  <c r="AC364" i="6" a="1"/>
  <c r="AC364" i="6" s="1"/>
  <c r="W364" i="6" a="1"/>
  <c r="W364" i="6" s="1"/>
  <c r="P364" i="6" a="1"/>
  <c r="P364" i="6" s="1"/>
  <c r="H364" i="6" a="1"/>
  <c r="H364" i="6" s="1"/>
  <c r="AW363" i="6" a="1"/>
  <c r="AW363" i="6" s="1"/>
  <c r="AQ363" i="6" a="1"/>
  <c r="AQ363" i="6" s="1"/>
  <c r="AJ363" i="6" a="1"/>
  <c r="AJ363" i="6" s="1"/>
  <c r="AB363" i="6" a="1"/>
  <c r="AB363" i="6" s="1"/>
  <c r="N363" i="6" a="1"/>
  <c r="N363" i="6" s="1"/>
  <c r="G363" i="6" a="1"/>
  <c r="G363" i="6" s="1"/>
  <c r="AV362" i="6" a="1"/>
  <c r="AV362" i="6" s="1"/>
  <c r="AN362" i="6" a="1"/>
  <c r="AN362" i="6" s="1"/>
  <c r="AG362" i="6" a="1"/>
  <c r="AG362" i="6" s="1"/>
  <c r="AA362" i="6" a="1"/>
  <c r="AA362" i="6" s="1"/>
  <c r="T362" i="6" a="1"/>
  <c r="T362" i="6" s="1"/>
  <c r="L362" i="6" a="1"/>
  <c r="L362" i="6" s="1"/>
  <c r="AT361" i="6" a="1"/>
  <c r="AT361" i="6" s="1"/>
  <c r="AM361" i="6" a="1"/>
  <c r="AM361" i="6" s="1"/>
  <c r="AF361" i="6" a="1"/>
  <c r="AF361" i="6" s="1"/>
  <c r="X361" i="6" a="1"/>
  <c r="X361" i="6" s="1"/>
  <c r="Q361" i="6" a="1"/>
  <c r="Q361" i="6" s="1"/>
  <c r="K361" i="6" a="1"/>
  <c r="K361" i="6" s="1"/>
  <c r="AZ360" i="6" a="1"/>
  <c r="AZ360" i="6" s="1"/>
  <c r="AR360" i="6" a="1"/>
  <c r="AR360" i="6" s="1"/>
  <c r="AD360" i="6" a="1"/>
  <c r="AD360" i="6" s="1"/>
  <c r="W360" i="6" a="1"/>
  <c r="W360" i="6" s="1"/>
  <c r="P360" i="6" a="1"/>
  <c r="P360" i="6" s="1"/>
  <c r="H360" i="6" a="1"/>
  <c r="H360" i="6" s="1"/>
  <c r="AW359" i="6" a="1"/>
  <c r="AW359" i="6" s="1"/>
  <c r="AQ359" i="6" a="1"/>
  <c r="AQ359" i="6" s="1"/>
  <c r="AJ359" i="6" a="1"/>
  <c r="AJ359" i="6" s="1"/>
  <c r="AB359" i="6" a="1"/>
  <c r="AB359" i="6" s="1"/>
  <c r="N359" i="6" a="1"/>
  <c r="N359" i="6" s="1"/>
  <c r="G359" i="6" a="1"/>
  <c r="G359" i="6" s="1"/>
  <c r="AV358" i="6" a="1"/>
  <c r="AV358" i="6" s="1"/>
  <c r="AN358" i="6" a="1"/>
  <c r="AN358" i="6" s="1"/>
  <c r="AG358" i="6" a="1"/>
  <c r="AG358" i="6" s="1"/>
  <c r="AA358" i="6" a="1"/>
  <c r="AA358" i="6" s="1"/>
  <c r="T358" i="6" a="1"/>
  <c r="T358" i="6" s="1"/>
  <c r="L358" i="6" a="1"/>
  <c r="L358" i="6" s="1"/>
  <c r="AT357" i="6" a="1"/>
  <c r="AT357" i="6" s="1"/>
  <c r="AM357" i="6" a="1"/>
  <c r="AM357" i="6" s="1"/>
  <c r="AF357" i="6" a="1"/>
  <c r="AF357" i="6" s="1"/>
  <c r="X357" i="6" a="1"/>
  <c r="X357" i="6" s="1"/>
  <c r="Q357" i="6" a="1"/>
  <c r="Q357" i="6" s="1"/>
  <c r="K357" i="6" a="1"/>
  <c r="K357" i="6" s="1"/>
  <c r="AZ356" i="6" a="1"/>
  <c r="AZ356" i="6" s="1"/>
  <c r="AR356" i="6" a="1"/>
  <c r="AR356" i="6" s="1"/>
  <c r="S356" i="6" a="1"/>
  <c r="S356" i="6" s="1"/>
  <c r="AB355" i="6" a="1"/>
  <c r="AB355" i="6" s="1"/>
  <c r="AN354" i="6" a="1"/>
  <c r="AN354" i="6" s="1"/>
  <c r="AF353" i="6" a="1"/>
  <c r="AF353" i="6" s="1"/>
  <c r="W352" i="6" a="1"/>
  <c r="W352" i="6" s="1"/>
  <c r="N351" i="6" a="1"/>
  <c r="N351" i="6" s="1"/>
  <c r="AR348" i="6" a="1"/>
  <c r="AR348" i="6" s="1"/>
  <c r="AJ347" i="6" a="1"/>
  <c r="AJ347" i="6" s="1"/>
  <c r="AD346" i="6" a="1"/>
  <c r="AD346" i="6" s="1"/>
  <c r="AA345" i="6" a="1"/>
  <c r="AA345" i="6" s="1"/>
  <c r="X344" i="6" a="1"/>
  <c r="X344" i="6" s="1"/>
  <c r="Q342" i="6" a="1"/>
  <c r="Q342" i="6" s="1"/>
  <c r="N341" i="6" a="1"/>
  <c r="N341" i="6" s="1"/>
  <c r="H340" i="6" a="1"/>
  <c r="H340" i="6" s="1"/>
  <c r="AS338" i="6" a="1"/>
  <c r="AS338" i="6" s="1"/>
  <c r="AH337" i="6" a="1"/>
  <c r="AH337" i="6" s="1"/>
  <c r="X336" i="6" a="1"/>
  <c r="X336" i="6" s="1"/>
  <c r="M335" i="6" a="1"/>
  <c r="M335" i="6" s="1"/>
  <c r="AY333" i="6" a="1"/>
  <c r="AY333" i="6" s="1"/>
  <c r="AO332" i="6" a="1"/>
  <c r="AO332" i="6" s="1"/>
  <c r="AD331" i="6" a="1"/>
  <c r="AD331" i="6" s="1"/>
  <c r="S330" i="6" a="1"/>
  <c r="S330" i="6" s="1"/>
  <c r="I329" i="6" a="1"/>
  <c r="I329" i="6" s="1"/>
  <c r="AV327" i="6" a="1"/>
  <c r="AV327" i="6" s="1"/>
  <c r="AP326" i="6" a="1"/>
  <c r="AP326" i="6" s="1"/>
  <c r="AH325" i="6" a="1"/>
  <c r="AH325" i="6" s="1"/>
  <c r="Z324" i="6" a="1"/>
  <c r="Z324" i="6" s="1"/>
  <c r="S323" i="6" a="1"/>
  <c r="S323" i="6" s="1"/>
  <c r="AL318" i="6" a="1"/>
  <c r="AL318" i="6" s="1"/>
  <c r="AW316" i="6" a="1"/>
  <c r="AW316" i="6" s="1"/>
  <c r="AH314" i="6" a="1"/>
  <c r="AH314" i="6" s="1"/>
  <c r="AT308" i="6" a="1"/>
  <c r="AT308" i="6" s="1"/>
  <c r="AV304" i="6" a="1"/>
  <c r="AV304" i="6" s="1"/>
  <c r="AM296" i="6" a="1"/>
  <c r="AM296" i="6" s="1"/>
  <c r="AP290" i="6" a="1"/>
  <c r="AP290" i="6" s="1"/>
  <c r="M282" i="6" a="1"/>
  <c r="M282" i="6" s="1"/>
  <c r="S227" i="6" a="1"/>
  <c r="S227" i="6" s="1"/>
  <c r="C31" i="6" a="1"/>
  <c r="C31" i="6" s="1"/>
  <c r="C32" i="6" a="1"/>
  <c r="C32" i="6" s="1"/>
  <c r="C24" i="6" a="1"/>
  <c r="C24" i="6" s="1"/>
  <c r="C23" i="6" a="1"/>
  <c r="C23" i="6" s="1"/>
  <c r="C30" i="6" a="1"/>
  <c r="C30" i="6" s="1"/>
  <c r="C14" i="6" a="1"/>
  <c r="C14" i="6" s="1"/>
  <c r="C15" i="6" a="1"/>
  <c r="C15" i="6" s="1"/>
  <c r="C16" i="6" a="1"/>
  <c r="C16" i="6" s="1"/>
  <c r="C29" i="6" a="1"/>
  <c r="C29" i="6" s="1"/>
  <c r="C21" i="6" a="1"/>
  <c r="C21" i="6" s="1"/>
  <c r="C28" i="6" a="1"/>
  <c r="C28" i="6" s="1"/>
  <c r="C20" i="6" a="1"/>
  <c r="C20" i="6" s="1"/>
  <c r="C27" i="6" a="1"/>
  <c r="C27" i="6" s="1"/>
  <c r="C19" i="6" a="1"/>
  <c r="C19" i="6" s="1"/>
  <c r="C26" i="6" a="1"/>
  <c r="C26" i="6" s="1"/>
  <c r="C18" i="6" a="1"/>
  <c r="C18" i="6" s="1"/>
  <c r="C25" i="6" a="1"/>
  <c r="C25" i="6" s="1"/>
  <c r="C17" i="6" a="1"/>
  <c r="C17" i="6" s="1"/>
  <c r="D27" i="6" a="1"/>
  <c r="D27" i="6" s="1"/>
  <c r="D26" i="6" a="1"/>
  <c r="D26" i="6" s="1"/>
  <c r="D25" i="6" a="1"/>
  <c r="D25" i="6" s="1"/>
  <c r="D32" i="6" a="1"/>
  <c r="D32" i="6" s="1"/>
  <c r="D24" i="6" a="1"/>
  <c r="D24" i="6" s="1"/>
  <c r="D31" i="6" a="1"/>
  <c r="D31" i="6" s="1"/>
  <c r="D23" i="6" a="1"/>
  <c r="D23" i="6" s="1"/>
  <c r="D30" i="6" a="1"/>
  <c r="D30" i="6" s="1"/>
  <c r="D22" i="6" a="1"/>
  <c r="D22" i="6" s="1"/>
  <c r="D29" i="6" a="1"/>
  <c r="D29" i="6" s="1"/>
  <c r="D13" i="6" a="1"/>
  <c r="D13" i="6" s="1"/>
  <c r="D14" i="6" a="1"/>
  <c r="D14" i="6" s="1"/>
  <c r="D18" i="6" a="1"/>
  <c r="D18" i="6" s="1"/>
  <c r="D15" i="6" a="1"/>
  <c r="D15" i="6" s="1"/>
  <c r="D19" i="6" a="1"/>
  <c r="D19" i="6" s="1"/>
  <c r="D16" i="6" a="1"/>
  <c r="D16" i="6" s="1"/>
  <c r="D20" i="6" a="1"/>
  <c r="D20" i="6" s="1"/>
  <c r="D28" i="6" a="1"/>
  <c r="D28" i="6" s="1"/>
  <c r="D17" i="6" a="1"/>
  <c r="D17" i="6" s="1"/>
  <c r="C13" i="6" a="1"/>
  <c r="C13" i="6" s="1"/>
  <c r="AZ11" i="6"/>
  <c r="AR11" i="6"/>
  <c r="AJ11" i="6"/>
  <c r="AB11" i="6"/>
  <c r="T11" i="6"/>
  <c r="L11" i="6"/>
  <c r="AZ10" i="6"/>
  <c r="AR10" i="6"/>
  <c r="AJ10" i="6"/>
  <c r="AB10" i="6"/>
  <c r="T10" i="6"/>
  <c r="L10" i="6"/>
  <c r="AZ8" i="6"/>
  <c r="AR8" i="6"/>
  <c r="AJ8" i="6"/>
  <c r="AB8" i="6"/>
  <c r="T8" i="6"/>
  <c r="L8" i="6"/>
  <c r="AY11" i="6"/>
  <c r="AQ11" i="6"/>
  <c r="AI11" i="6"/>
  <c r="AA11" i="6"/>
  <c r="S11" i="6"/>
  <c r="K11" i="6"/>
  <c r="AY10" i="6"/>
  <c r="AQ10" i="6"/>
  <c r="AI10" i="6"/>
  <c r="AA10" i="6"/>
  <c r="S10" i="6"/>
  <c r="K10" i="6"/>
  <c r="AY8" i="6"/>
  <c r="AQ8" i="6"/>
  <c r="AI8" i="6"/>
  <c r="AA8" i="6"/>
  <c r="S8" i="6"/>
  <c r="K8" i="6"/>
  <c r="AX11" i="6"/>
  <c r="AP11" i="6"/>
  <c r="AH11" i="6"/>
  <c r="Z11" i="6"/>
  <c r="R11" i="6"/>
  <c r="J11" i="6"/>
  <c r="AX10" i="6"/>
  <c r="AP10" i="6"/>
  <c r="AH10" i="6"/>
  <c r="Z10" i="6"/>
  <c r="R10" i="6"/>
  <c r="J10" i="6"/>
  <c r="AX8" i="6"/>
  <c r="AP8" i="6"/>
  <c r="AH8" i="6"/>
  <c r="Z8" i="6"/>
  <c r="R8" i="6"/>
  <c r="J8" i="6"/>
  <c r="AW11" i="6"/>
  <c r="AO11" i="6"/>
  <c r="AG11" i="6"/>
  <c r="Y11" i="6"/>
  <c r="Q11" i="6"/>
  <c r="I11" i="6"/>
  <c r="AW10" i="6"/>
  <c r="AO10" i="6"/>
  <c r="AG10" i="6"/>
  <c r="Y10" i="6"/>
  <c r="Q10" i="6"/>
  <c r="I10" i="6"/>
  <c r="AW8" i="6"/>
  <c r="AO8" i="6"/>
  <c r="AG8" i="6"/>
  <c r="Y8" i="6"/>
  <c r="Q8" i="6"/>
  <c r="I8" i="6"/>
  <c r="AV11" i="6"/>
  <c r="AN11" i="6"/>
  <c r="AF11" i="6"/>
  <c r="X11" i="6"/>
  <c r="P11" i="6"/>
  <c r="H11" i="6"/>
  <c r="AV10" i="6"/>
  <c r="AN10" i="6"/>
  <c r="AF10" i="6"/>
  <c r="X10" i="6"/>
  <c r="P10" i="6"/>
  <c r="H10" i="6"/>
  <c r="AV8" i="6"/>
  <c r="AN8" i="6"/>
  <c r="AF8" i="6"/>
  <c r="X8" i="6"/>
  <c r="P8" i="6"/>
  <c r="H8" i="6"/>
  <c r="AU11" i="6"/>
  <c r="AM11" i="6"/>
  <c r="AE11" i="6"/>
  <c r="W11" i="6"/>
  <c r="O11" i="6"/>
  <c r="G11" i="6"/>
  <c r="AU10" i="6"/>
  <c r="AM10" i="6"/>
  <c r="AE10" i="6"/>
  <c r="W10" i="6"/>
  <c r="O10" i="6"/>
  <c r="G10" i="6"/>
  <c r="AU8" i="6"/>
  <c r="AM8" i="6"/>
  <c r="AE8" i="6"/>
  <c r="W8" i="6"/>
  <c r="O8" i="6"/>
  <c r="G8" i="6"/>
  <c r="AT11" i="6"/>
  <c r="AL11" i="6"/>
  <c r="AD11" i="6"/>
  <c r="V11" i="6"/>
  <c r="N11" i="6"/>
  <c r="F11" i="6"/>
  <c r="AT10" i="6"/>
  <c r="AL10" i="6"/>
  <c r="AD10" i="6"/>
  <c r="V10" i="6"/>
  <c r="N10" i="6"/>
  <c r="F10" i="6"/>
  <c r="AT8" i="6"/>
  <c r="AL8" i="6"/>
  <c r="AD8" i="6"/>
  <c r="V8" i="6"/>
  <c r="N8" i="6"/>
  <c r="F8" i="6"/>
  <c r="AS11" i="6"/>
  <c r="AK11" i="6"/>
  <c r="AC11" i="6"/>
  <c r="U11" i="6"/>
  <c r="M11" i="6"/>
  <c r="E11" i="6"/>
  <c r="AS10" i="6"/>
  <c r="AK10" i="6"/>
  <c r="AC10" i="6"/>
  <c r="U10" i="6"/>
  <c r="M10" i="6"/>
  <c r="E10" i="6"/>
  <c r="AS8" i="6"/>
  <c r="AK8" i="6"/>
  <c r="AC8" i="6"/>
  <c r="U8" i="6"/>
  <c r="M8" i="6"/>
  <c r="E8" i="6"/>
  <c r="T24" i="1"/>
  <c r="E10" i="1" s="1"/>
  <c r="D8" i="4"/>
  <c r="H8" i="4"/>
  <c r="F8" i="3"/>
  <c r="T23" i="1"/>
  <c r="T15" i="1"/>
  <c r="T28" i="1"/>
  <c r="J12" i="1" s="1"/>
  <c r="T12" i="1"/>
  <c r="T20" i="1"/>
  <c r="T27" i="1"/>
  <c r="T19" i="1"/>
  <c r="T14" i="1"/>
  <c r="T22" i="1"/>
  <c r="O10" i="1"/>
  <c r="T21" i="1"/>
  <c r="T13" i="1"/>
  <c r="O9" i="1"/>
  <c r="T16" i="1"/>
  <c r="T26" i="1"/>
  <c r="T18" i="1"/>
  <c r="T25" i="1"/>
  <c r="T17" i="1"/>
  <c r="O24" i="1"/>
  <c r="O16" i="1"/>
  <c r="O23" i="1"/>
  <c r="O15" i="1"/>
  <c r="O22" i="1"/>
  <c r="O14" i="1"/>
  <c r="O21" i="1"/>
  <c r="O13" i="1"/>
  <c r="O28" i="1"/>
  <c r="O20" i="1"/>
  <c r="O12" i="1"/>
  <c r="O27" i="1"/>
  <c r="O19" i="1"/>
  <c r="O11" i="1"/>
  <c r="F12" i="1"/>
  <c r="G12" i="1" s="1"/>
  <c r="H11" i="1"/>
  <c r="F11" i="1"/>
  <c r="G11" i="1" s="1"/>
  <c r="I10" i="1"/>
  <c r="I11" i="1"/>
  <c r="H10" i="1"/>
  <c r="D10" i="1"/>
  <c r="D12" i="1"/>
  <c r="D11" i="1"/>
  <c r="F10" i="1"/>
  <c r="G10" i="1" s="1"/>
  <c r="T8" i="7" l="1" a="1"/>
  <c r="T8" i="7" s="1"/>
  <c r="T6" i="7" s="1"/>
  <c r="P8" i="7" a="1"/>
  <c r="P8" i="7" s="1"/>
  <c r="P6" i="7" s="1"/>
  <c r="R8" i="7" a="1"/>
  <c r="R8" i="7" s="1"/>
  <c r="R6" i="7" s="1"/>
  <c r="L8" i="7" a="1"/>
  <c r="L8" i="7" s="1"/>
  <c r="N8" i="7" a="1"/>
  <c r="N8" i="7" s="1"/>
  <c r="C11" i="6"/>
  <c r="C10" i="6"/>
  <c r="Q7" i="1"/>
  <c r="C33" i="6" a="1"/>
  <c r="C33" i="6" s="1"/>
  <c r="C41" i="6" a="1"/>
  <c r="C41" i="6" s="1"/>
  <c r="C49" i="6" a="1"/>
  <c r="C49" i="6" s="1"/>
  <c r="C57" i="6" a="1"/>
  <c r="C57" i="6" s="1"/>
  <c r="C65" i="6" a="1"/>
  <c r="C65" i="6" s="1"/>
  <c r="C73" i="6" a="1"/>
  <c r="C73" i="6" s="1"/>
  <c r="C81" i="6" a="1"/>
  <c r="C81" i="6" s="1"/>
  <c r="C89" i="6" a="1"/>
  <c r="C89" i="6" s="1"/>
  <c r="C97" i="6" a="1"/>
  <c r="C97" i="6" s="1"/>
  <c r="C105" i="6" a="1"/>
  <c r="C105" i="6" s="1"/>
  <c r="C113" i="6" a="1"/>
  <c r="C113" i="6" s="1"/>
  <c r="C121" i="6" a="1"/>
  <c r="C121" i="6" s="1"/>
  <c r="C129" i="6" a="1"/>
  <c r="C129" i="6" s="1"/>
  <c r="C137" i="6" a="1"/>
  <c r="C137" i="6" s="1"/>
  <c r="C145" i="6" a="1"/>
  <c r="C145" i="6" s="1"/>
  <c r="C153" i="6" a="1"/>
  <c r="C153" i="6" s="1"/>
  <c r="C161" i="6" a="1"/>
  <c r="C161" i="6" s="1"/>
  <c r="C169" i="6" a="1"/>
  <c r="C169" i="6" s="1"/>
  <c r="C177" i="6" a="1"/>
  <c r="C177" i="6" s="1"/>
  <c r="C185" i="6" a="1"/>
  <c r="C185" i="6" s="1"/>
  <c r="C193" i="6" a="1"/>
  <c r="C193" i="6" s="1"/>
  <c r="C201" i="6" a="1"/>
  <c r="C201" i="6" s="1"/>
  <c r="C209" i="6" a="1"/>
  <c r="C209" i="6" s="1"/>
  <c r="C217" i="6" a="1"/>
  <c r="C217" i="6" s="1"/>
  <c r="C225" i="6" a="1"/>
  <c r="C225" i="6" s="1"/>
  <c r="C233" i="6" a="1"/>
  <c r="C233" i="6" s="1"/>
  <c r="C241" i="6" a="1"/>
  <c r="C241" i="6" s="1"/>
  <c r="C249" i="6" a="1"/>
  <c r="C249" i="6" s="1"/>
  <c r="C257" i="6" a="1"/>
  <c r="C257" i="6" s="1"/>
  <c r="C265" i="6" a="1"/>
  <c r="C265" i="6" s="1"/>
  <c r="C273" i="6" a="1"/>
  <c r="C273" i="6" s="1"/>
  <c r="C281" i="6" a="1"/>
  <c r="C281" i="6" s="1"/>
  <c r="C289" i="6" a="1"/>
  <c r="C289" i="6" s="1"/>
  <c r="C297" i="6" a="1"/>
  <c r="C297" i="6" s="1"/>
  <c r="C305" i="6" a="1"/>
  <c r="C305" i="6" s="1"/>
  <c r="C313" i="6" a="1"/>
  <c r="C313" i="6" s="1"/>
  <c r="C321" i="6" a="1"/>
  <c r="C321" i="6" s="1"/>
  <c r="C329" i="6" a="1"/>
  <c r="C329" i="6" s="1"/>
  <c r="C337" i="6" a="1"/>
  <c r="C337" i="6" s="1"/>
  <c r="C345" i="6" a="1"/>
  <c r="C345" i="6" s="1"/>
  <c r="C353" i="6" a="1"/>
  <c r="C353" i="6" s="1"/>
  <c r="C359" i="6" a="1"/>
  <c r="C359" i="6" s="1"/>
  <c r="C375" i="6" a="1"/>
  <c r="C375" i="6" s="1"/>
  <c r="C34" i="6" a="1"/>
  <c r="C34" i="6" s="1"/>
  <c r="C42" i="6" a="1"/>
  <c r="C42" i="6" s="1"/>
  <c r="C50" i="6" a="1"/>
  <c r="C50" i="6" s="1"/>
  <c r="C58" i="6" a="1"/>
  <c r="C58" i="6" s="1"/>
  <c r="C66" i="6" a="1"/>
  <c r="C66" i="6" s="1"/>
  <c r="C74" i="6" a="1"/>
  <c r="C74" i="6" s="1"/>
  <c r="C82" i="6" a="1"/>
  <c r="C82" i="6" s="1"/>
  <c r="C90" i="6" a="1"/>
  <c r="C90" i="6" s="1"/>
  <c r="C98" i="6" a="1"/>
  <c r="C98" i="6" s="1"/>
  <c r="C106" i="6" a="1"/>
  <c r="C106" i="6" s="1"/>
  <c r="C114" i="6" a="1"/>
  <c r="C114" i="6" s="1"/>
  <c r="C122" i="6" a="1"/>
  <c r="C122" i="6" s="1"/>
  <c r="C130" i="6" a="1"/>
  <c r="C130" i="6" s="1"/>
  <c r="C138" i="6" a="1"/>
  <c r="C138" i="6" s="1"/>
  <c r="C146" i="6" a="1"/>
  <c r="C146" i="6" s="1"/>
  <c r="C154" i="6" a="1"/>
  <c r="C154" i="6" s="1"/>
  <c r="C162" i="6" a="1"/>
  <c r="C162" i="6" s="1"/>
  <c r="C170" i="6" a="1"/>
  <c r="C170" i="6" s="1"/>
  <c r="C178" i="6" a="1"/>
  <c r="C178" i="6" s="1"/>
  <c r="C186" i="6" a="1"/>
  <c r="C186" i="6" s="1"/>
  <c r="C194" i="6" a="1"/>
  <c r="C194" i="6" s="1"/>
  <c r="C202" i="6" a="1"/>
  <c r="C202" i="6" s="1"/>
  <c r="C210" i="6" a="1"/>
  <c r="C210" i="6" s="1"/>
  <c r="C218" i="6" a="1"/>
  <c r="C218" i="6" s="1"/>
  <c r="C226" i="6" a="1"/>
  <c r="C226" i="6" s="1"/>
  <c r="C234" i="6" a="1"/>
  <c r="C234" i="6" s="1"/>
  <c r="C242" i="6" a="1"/>
  <c r="C242" i="6" s="1"/>
  <c r="C250" i="6" a="1"/>
  <c r="C250" i="6" s="1"/>
  <c r="C258" i="6" a="1"/>
  <c r="C258" i="6" s="1"/>
  <c r="C266" i="6" a="1"/>
  <c r="C266" i="6" s="1"/>
  <c r="C274" i="6" a="1"/>
  <c r="C274" i="6" s="1"/>
  <c r="C282" i="6" a="1"/>
  <c r="C282" i="6" s="1"/>
  <c r="C290" i="6" a="1"/>
  <c r="C290" i="6" s="1"/>
  <c r="C298" i="6" a="1"/>
  <c r="C298" i="6" s="1"/>
  <c r="C306" i="6" a="1"/>
  <c r="C306" i="6" s="1"/>
  <c r="C314" i="6" a="1"/>
  <c r="C314" i="6" s="1"/>
  <c r="C322" i="6" a="1"/>
  <c r="C322" i="6" s="1"/>
  <c r="C330" i="6" a="1"/>
  <c r="C330" i="6" s="1"/>
  <c r="C338" i="6" a="1"/>
  <c r="C338" i="6" s="1"/>
  <c r="C346" i="6" a="1"/>
  <c r="C346" i="6" s="1"/>
  <c r="C354" i="6" a="1"/>
  <c r="C354" i="6" s="1"/>
  <c r="C360" i="6" a="1"/>
  <c r="C360" i="6" s="1"/>
  <c r="C365" i="6" a="1"/>
  <c r="C365" i="6" s="1"/>
  <c r="C370" i="6" a="1"/>
  <c r="C370" i="6" s="1"/>
  <c r="C376" i="6" a="1"/>
  <c r="C376" i="6" s="1"/>
  <c r="C35" i="6" a="1"/>
  <c r="C35" i="6" s="1"/>
  <c r="C43" i="6" a="1"/>
  <c r="C43" i="6" s="1"/>
  <c r="C51" i="6" a="1"/>
  <c r="C51" i="6" s="1"/>
  <c r="C59" i="6" a="1"/>
  <c r="C59" i="6" s="1"/>
  <c r="C67" i="6" a="1"/>
  <c r="C67" i="6" s="1"/>
  <c r="C75" i="6" a="1"/>
  <c r="C75" i="6" s="1"/>
  <c r="C83" i="6" a="1"/>
  <c r="C83" i="6" s="1"/>
  <c r="C91" i="6" a="1"/>
  <c r="C91" i="6" s="1"/>
  <c r="C99" i="6" a="1"/>
  <c r="C99" i="6" s="1"/>
  <c r="C107" i="6" a="1"/>
  <c r="C107" i="6" s="1"/>
  <c r="C115" i="6" a="1"/>
  <c r="C115" i="6" s="1"/>
  <c r="C123" i="6" a="1"/>
  <c r="C123" i="6" s="1"/>
  <c r="C131" i="6" a="1"/>
  <c r="C131" i="6" s="1"/>
  <c r="C139" i="6" a="1"/>
  <c r="C139" i="6" s="1"/>
  <c r="C147" i="6" a="1"/>
  <c r="C147" i="6" s="1"/>
  <c r="C155" i="6" a="1"/>
  <c r="C155" i="6" s="1"/>
  <c r="C163" i="6" a="1"/>
  <c r="C163" i="6" s="1"/>
  <c r="C171" i="6" a="1"/>
  <c r="C171" i="6" s="1"/>
  <c r="C179" i="6" a="1"/>
  <c r="C179" i="6" s="1"/>
  <c r="C187" i="6" a="1"/>
  <c r="C187" i="6" s="1"/>
  <c r="C195" i="6" a="1"/>
  <c r="C195" i="6" s="1"/>
  <c r="C203" i="6" a="1"/>
  <c r="C203" i="6" s="1"/>
  <c r="C211" i="6" a="1"/>
  <c r="C211" i="6" s="1"/>
  <c r="C219" i="6" a="1"/>
  <c r="C219" i="6" s="1"/>
  <c r="C227" i="6" a="1"/>
  <c r="C227" i="6" s="1"/>
  <c r="C235" i="6" a="1"/>
  <c r="C235" i="6" s="1"/>
  <c r="C243" i="6" a="1"/>
  <c r="C243" i="6" s="1"/>
  <c r="C251" i="6" a="1"/>
  <c r="C251" i="6" s="1"/>
  <c r="C259" i="6" a="1"/>
  <c r="C259" i="6" s="1"/>
  <c r="C267" i="6" a="1"/>
  <c r="C267" i="6" s="1"/>
  <c r="C275" i="6" a="1"/>
  <c r="C275" i="6" s="1"/>
  <c r="C283" i="6" a="1"/>
  <c r="C283" i="6" s="1"/>
  <c r="C291" i="6" a="1"/>
  <c r="C291" i="6" s="1"/>
  <c r="C299" i="6" a="1"/>
  <c r="C299" i="6" s="1"/>
  <c r="C307" i="6" a="1"/>
  <c r="C307" i="6" s="1"/>
  <c r="C315" i="6" a="1"/>
  <c r="C315" i="6" s="1"/>
  <c r="C323" i="6" a="1"/>
  <c r="C323" i="6" s="1"/>
  <c r="C331" i="6" a="1"/>
  <c r="C331" i="6" s="1"/>
  <c r="C339" i="6" a="1"/>
  <c r="C339" i="6" s="1"/>
  <c r="C347" i="6" a="1"/>
  <c r="C347" i="6" s="1"/>
  <c r="C355" i="6" a="1"/>
  <c r="C355" i="6" s="1"/>
  <c r="C371" i="6" a="1"/>
  <c r="C371" i="6" s="1"/>
  <c r="C36" i="6" a="1"/>
  <c r="C36" i="6" s="1"/>
  <c r="C44" i="6" a="1"/>
  <c r="C44" i="6" s="1"/>
  <c r="C52" i="6" a="1"/>
  <c r="C52" i="6" s="1"/>
  <c r="C60" i="6" a="1"/>
  <c r="C60" i="6" s="1"/>
  <c r="C68" i="6" a="1"/>
  <c r="C68" i="6" s="1"/>
  <c r="C76" i="6" a="1"/>
  <c r="C76" i="6" s="1"/>
  <c r="C84" i="6" a="1"/>
  <c r="C84" i="6" s="1"/>
  <c r="C92" i="6" a="1"/>
  <c r="C92" i="6" s="1"/>
  <c r="C100" i="6" a="1"/>
  <c r="C100" i="6" s="1"/>
  <c r="C108" i="6" a="1"/>
  <c r="C108" i="6" s="1"/>
  <c r="C116" i="6" a="1"/>
  <c r="C116" i="6" s="1"/>
  <c r="C124" i="6" a="1"/>
  <c r="C124" i="6" s="1"/>
  <c r="C132" i="6" a="1"/>
  <c r="C132" i="6" s="1"/>
  <c r="C140" i="6" a="1"/>
  <c r="C140" i="6" s="1"/>
  <c r="C148" i="6" a="1"/>
  <c r="C148" i="6" s="1"/>
  <c r="C156" i="6" a="1"/>
  <c r="C156" i="6" s="1"/>
  <c r="C164" i="6" a="1"/>
  <c r="C164" i="6" s="1"/>
  <c r="C172" i="6" a="1"/>
  <c r="C172" i="6" s="1"/>
  <c r="C180" i="6" a="1"/>
  <c r="C180" i="6" s="1"/>
  <c r="C188" i="6" a="1"/>
  <c r="C188" i="6" s="1"/>
  <c r="C196" i="6" a="1"/>
  <c r="C196" i="6" s="1"/>
  <c r="C204" i="6" a="1"/>
  <c r="C204" i="6" s="1"/>
  <c r="C212" i="6" a="1"/>
  <c r="C212" i="6" s="1"/>
  <c r="C220" i="6" a="1"/>
  <c r="C220" i="6" s="1"/>
  <c r="C228" i="6" a="1"/>
  <c r="C228" i="6" s="1"/>
  <c r="C236" i="6" a="1"/>
  <c r="C236" i="6" s="1"/>
  <c r="C244" i="6" a="1"/>
  <c r="C244" i="6" s="1"/>
  <c r="C252" i="6" a="1"/>
  <c r="C252" i="6" s="1"/>
  <c r="C260" i="6" a="1"/>
  <c r="C260" i="6" s="1"/>
  <c r="C268" i="6" a="1"/>
  <c r="C268" i="6" s="1"/>
  <c r="C276" i="6" a="1"/>
  <c r="C276" i="6" s="1"/>
  <c r="C284" i="6" a="1"/>
  <c r="C284" i="6" s="1"/>
  <c r="C292" i="6" a="1"/>
  <c r="C292" i="6" s="1"/>
  <c r="C300" i="6" a="1"/>
  <c r="C300" i="6" s="1"/>
  <c r="C308" i="6" a="1"/>
  <c r="C308" i="6" s="1"/>
  <c r="C316" i="6" a="1"/>
  <c r="C316" i="6" s="1"/>
  <c r="C324" i="6" a="1"/>
  <c r="C324" i="6" s="1"/>
  <c r="C332" i="6" a="1"/>
  <c r="C332" i="6" s="1"/>
  <c r="C340" i="6" a="1"/>
  <c r="C340" i="6" s="1"/>
  <c r="C348" i="6" a="1"/>
  <c r="C348" i="6" s="1"/>
  <c r="C356" i="6" a="1"/>
  <c r="C356" i="6" s="1"/>
  <c r="C361" i="6" a="1"/>
  <c r="C361" i="6" s="1"/>
  <c r="C366" i="6" a="1"/>
  <c r="C366" i="6" s="1"/>
  <c r="C372" i="6" a="1"/>
  <c r="C372" i="6" s="1"/>
  <c r="C377" i="6" a="1"/>
  <c r="C377" i="6" s="1"/>
  <c r="C37" i="6" a="1"/>
  <c r="C37" i="6" s="1"/>
  <c r="C45" i="6" a="1"/>
  <c r="C45" i="6" s="1"/>
  <c r="C53" i="6" a="1"/>
  <c r="C53" i="6" s="1"/>
  <c r="C61" i="6" a="1"/>
  <c r="C61" i="6" s="1"/>
  <c r="C69" i="6" a="1"/>
  <c r="C69" i="6" s="1"/>
  <c r="C77" i="6" a="1"/>
  <c r="C77" i="6" s="1"/>
  <c r="C85" i="6" a="1"/>
  <c r="C85" i="6" s="1"/>
  <c r="C93" i="6" a="1"/>
  <c r="C93" i="6" s="1"/>
  <c r="C101" i="6" a="1"/>
  <c r="C101" i="6" s="1"/>
  <c r="C109" i="6" a="1"/>
  <c r="C109" i="6" s="1"/>
  <c r="C117" i="6" a="1"/>
  <c r="C117" i="6" s="1"/>
  <c r="C125" i="6" a="1"/>
  <c r="C125" i="6" s="1"/>
  <c r="C133" i="6" a="1"/>
  <c r="C133" i="6" s="1"/>
  <c r="C141" i="6" a="1"/>
  <c r="C141" i="6" s="1"/>
  <c r="C149" i="6" a="1"/>
  <c r="C149" i="6" s="1"/>
  <c r="C157" i="6" a="1"/>
  <c r="C157" i="6" s="1"/>
  <c r="C165" i="6" a="1"/>
  <c r="C165" i="6" s="1"/>
  <c r="C173" i="6" a="1"/>
  <c r="C173" i="6" s="1"/>
  <c r="C181" i="6" a="1"/>
  <c r="C181" i="6" s="1"/>
  <c r="C189" i="6" a="1"/>
  <c r="C189" i="6" s="1"/>
  <c r="C197" i="6" a="1"/>
  <c r="C197" i="6" s="1"/>
  <c r="C205" i="6" a="1"/>
  <c r="C205" i="6" s="1"/>
  <c r="C213" i="6" a="1"/>
  <c r="C213" i="6" s="1"/>
  <c r="C221" i="6" a="1"/>
  <c r="C221" i="6" s="1"/>
  <c r="C229" i="6" a="1"/>
  <c r="C229" i="6" s="1"/>
  <c r="C237" i="6" a="1"/>
  <c r="C237" i="6" s="1"/>
  <c r="C245" i="6" a="1"/>
  <c r="C245" i="6" s="1"/>
  <c r="C253" i="6" a="1"/>
  <c r="C253" i="6" s="1"/>
  <c r="C261" i="6" a="1"/>
  <c r="C261" i="6" s="1"/>
  <c r="C269" i="6" a="1"/>
  <c r="C269" i="6" s="1"/>
  <c r="C277" i="6" a="1"/>
  <c r="C277" i="6" s="1"/>
  <c r="C285" i="6" a="1"/>
  <c r="C285" i="6" s="1"/>
  <c r="C293" i="6" a="1"/>
  <c r="C293" i="6" s="1"/>
  <c r="C301" i="6" a="1"/>
  <c r="C301" i="6" s="1"/>
  <c r="C309" i="6" a="1"/>
  <c r="C309" i="6" s="1"/>
  <c r="C317" i="6" a="1"/>
  <c r="C317" i="6" s="1"/>
  <c r="C325" i="6" a="1"/>
  <c r="C325" i="6" s="1"/>
  <c r="C333" i="6" a="1"/>
  <c r="C333" i="6" s="1"/>
  <c r="C341" i="6" a="1"/>
  <c r="C341" i="6" s="1"/>
  <c r="C349" i="6" a="1"/>
  <c r="C349" i="6" s="1"/>
  <c r="C367" i="6" a="1"/>
  <c r="C367" i="6" s="1"/>
  <c r="C38" i="6" a="1"/>
  <c r="C38" i="6" s="1"/>
  <c r="C46" i="6" a="1"/>
  <c r="C46" i="6" s="1"/>
  <c r="C54" i="6" a="1"/>
  <c r="C54" i="6" s="1"/>
  <c r="C62" i="6" a="1"/>
  <c r="C62" i="6" s="1"/>
  <c r="C70" i="6" a="1"/>
  <c r="C70" i="6" s="1"/>
  <c r="C78" i="6" a="1"/>
  <c r="C78" i="6" s="1"/>
  <c r="C86" i="6" a="1"/>
  <c r="C86" i="6" s="1"/>
  <c r="C94" i="6" a="1"/>
  <c r="C94" i="6" s="1"/>
  <c r="C102" i="6" a="1"/>
  <c r="C102" i="6" s="1"/>
  <c r="C110" i="6" a="1"/>
  <c r="C110" i="6" s="1"/>
  <c r="C118" i="6" a="1"/>
  <c r="C118" i="6" s="1"/>
  <c r="C126" i="6" a="1"/>
  <c r="C126" i="6" s="1"/>
  <c r="C134" i="6" a="1"/>
  <c r="C134" i="6" s="1"/>
  <c r="C142" i="6" a="1"/>
  <c r="C142" i="6" s="1"/>
  <c r="C150" i="6" a="1"/>
  <c r="C150" i="6" s="1"/>
  <c r="C158" i="6" a="1"/>
  <c r="C158" i="6" s="1"/>
  <c r="C166" i="6" a="1"/>
  <c r="C166" i="6" s="1"/>
  <c r="C174" i="6" a="1"/>
  <c r="C174" i="6" s="1"/>
  <c r="C182" i="6" a="1"/>
  <c r="C182" i="6" s="1"/>
  <c r="C190" i="6" a="1"/>
  <c r="C190" i="6" s="1"/>
  <c r="C198" i="6" a="1"/>
  <c r="C198" i="6" s="1"/>
  <c r="C206" i="6" a="1"/>
  <c r="C206" i="6" s="1"/>
  <c r="C214" i="6" a="1"/>
  <c r="C214" i="6" s="1"/>
  <c r="C222" i="6" a="1"/>
  <c r="C222" i="6" s="1"/>
  <c r="C230" i="6" a="1"/>
  <c r="C230" i="6" s="1"/>
  <c r="C238" i="6" a="1"/>
  <c r="C238" i="6" s="1"/>
  <c r="C246" i="6" a="1"/>
  <c r="C246" i="6" s="1"/>
  <c r="C254" i="6" a="1"/>
  <c r="C254" i="6" s="1"/>
  <c r="C262" i="6" a="1"/>
  <c r="C262" i="6" s="1"/>
  <c r="C270" i="6" a="1"/>
  <c r="C270" i="6" s="1"/>
  <c r="C278" i="6" a="1"/>
  <c r="C278" i="6" s="1"/>
  <c r="C286" i="6" a="1"/>
  <c r="C286" i="6" s="1"/>
  <c r="C294" i="6" a="1"/>
  <c r="C294" i="6" s="1"/>
  <c r="C302" i="6" a="1"/>
  <c r="C302" i="6" s="1"/>
  <c r="C310" i="6" a="1"/>
  <c r="C310" i="6" s="1"/>
  <c r="C318" i="6" a="1"/>
  <c r="C318" i="6" s="1"/>
  <c r="C326" i="6" a="1"/>
  <c r="C326" i="6" s="1"/>
  <c r="C334" i="6" a="1"/>
  <c r="C334" i="6" s="1"/>
  <c r="C342" i="6" a="1"/>
  <c r="C342" i="6" s="1"/>
  <c r="C350" i="6" a="1"/>
  <c r="C350" i="6" s="1"/>
  <c r="C357" i="6" a="1"/>
  <c r="C357" i="6" s="1"/>
  <c r="C362" i="6" a="1"/>
  <c r="C362" i="6" s="1"/>
  <c r="C368" i="6" a="1"/>
  <c r="C368" i="6" s="1"/>
  <c r="C373" i="6" a="1"/>
  <c r="C373" i="6" s="1"/>
  <c r="C39" i="6" a="1"/>
  <c r="C39" i="6" s="1"/>
  <c r="C47" i="6" a="1"/>
  <c r="C47" i="6" s="1"/>
  <c r="C55" i="6" a="1"/>
  <c r="C55" i="6" s="1"/>
  <c r="C63" i="6" a="1"/>
  <c r="C63" i="6" s="1"/>
  <c r="C71" i="6" a="1"/>
  <c r="C71" i="6" s="1"/>
  <c r="C79" i="6" a="1"/>
  <c r="C79" i="6" s="1"/>
  <c r="C87" i="6" a="1"/>
  <c r="C87" i="6" s="1"/>
  <c r="C95" i="6" a="1"/>
  <c r="C95" i="6" s="1"/>
  <c r="C103" i="6" a="1"/>
  <c r="C103" i="6" s="1"/>
  <c r="C111" i="6" a="1"/>
  <c r="C111" i="6" s="1"/>
  <c r="C119" i="6" a="1"/>
  <c r="C119" i="6" s="1"/>
  <c r="C127" i="6" a="1"/>
  <c r="C127" i="6" s="1"/>
  <c r="C135" i="6" a="1"/>
  <c r="C135" i="6" s="1"/>
  <c r="C143" i="6" a="1"/>
  <c r="C143" i="6" s="1"/>
  <c r="C151" i="6" a="1"/>
  <c r="C151" i="6" s="1"/>
  <c r="C159" i="6" a="1"/>
  <c r="C159" i="6" s="1"/>
  <c r="C167" i="6" a="1"/>
  <c r="C167" i="6" s="1"/>
  <c r="C175" i="6" a="1"/>
  <c r="C175" i="6" s="1"/>
  <c r="C183" i="6" a="1"/>
  <c r="C183" i="6" s="1"/>
  <c r="C191" i="6" a="1"/>
  <c r="C191" i="6" s="1"/>
  <c r="C199" i="6" a="1"/>
  <c r="C199" i="6" s="1"/>
  <c r="C207" i="6" a="1"/>
  <c r="C207" i="6" s="1"/>
  <c r="C215" i="6" a="1"/>
  <c r="C215" i="6" s="1"/>
  <c r="C223" i="6" a="1"/>
  <c r="C223" i="6" s="1"/>
  <c r="C231" i="6" a="1"/>
  <c r="C231" i="6" s="1"/>
  <c r="C239" i="6" a="1"/>
  <c r="C239" i="6" s="1"/>
  <c r="C247" i="6" a="1"/>
  <c r="C247" i="6" s="1"/>
  <c r="C255" i="6" a="1"/>
  <c r="C255" i="6" s="1"/>
  <c r="C263" i="6" a="1"/>
  <c r="C263" i="6" s="1"/>
  <c r="C271" i="6" a="1"/>
  <c r="C271" i="6" s="1"/>
  <c r="C279" i="6" a="1"/>
  <c r="C279" i="6" s="1"/>
  <c r="C287" i="6" a="1"/>
  <c r="C287" i="6" s="1"/>
  <c r="C295" i="6" a="1"/>
  <c r="C295" i="6" s="1"/>
  <c r="C303" i="6" a="1"/>
  <c r="C303" i="6" s="1"/>
  <c r="C311" i="6" a="1"/>
  <c r="C311" i="6" s="1"/>
  <c r="C319" i="6" a="1"/>
  <c r="C319" i="6" s="1"/>
  <c r="C327" i="6" a="1"/>
  <c r="C327" i="6" s="1"/>
  <c r="C335" i="6" a="1"/>
  <c r="C335" i="6" s="1"/>
  <c r="C343" i="6" a="1"/>
  <c r="C343" i="6" s="1"/>
  <c r="C351" i="6" a="1"/>
  <c r="C351" i="6" s="1"/>
  <c r="C363" i="6" a="1"/>
  <c r="C363" i="6" s="1"/>
  <c r="C40" i="6" a="1"/>
  <c r="C40" i="6" s="1"/>
  <c r="C48" i="6" a="1"/>
  <c r="C48" i="6" s="1"/>
  <c r="C56" i="6" a="1"/>
  <c r="C56" i="6" s="1"/>
  <c r="C64" i="6" a="1"/>
  <c r="C64" i="6" s="1"/>
  <c r="C72" i="6" a="1"/>
  <c r="C72" i="6" s="1"/>
  <c r="C80" i="6" a="1"/>
  <c r="C80" i="6" s="1"/>
  <c r="C88" i="6" a="1"/>
  <c r="C88" i="6" s="1"/>
  <c r="C96" i="6" a="1"/>
  <c r="C96" i="6" s="1"/>
  <c r="C104" i="6" a="1"/>
  <c r="C104" i="6" s="1"/>
  <c r="C112" i="6" a="1"/>
  <c r="C112" i="6" s="1"/>
  <c r="C120" i="6" a="1"/>
  <c r="C120" i="6" s="1"/>
  <c r="C128" i="6" a="1"/>
  <c r="C128" i="6" s="1"/>
  <c r="C136" i="6" a="1"/>
  <c r="C136" i="6" s="1"/>
  <c r="C144" i="6" a="1"/>
  <c r="C144" i="6" s="1"/>
  <c r="C152" i="6" a="1"/>
  <c r="C152" i="6" s="1"/>
  <c r="C160" i="6" a="1"/>
  <c r="C160" i="6" s="1"/>
  <c r="C168" i="6" a="1"/>
  <c r="C168" i="6" s="1"/>
  <c r="C176" i="6" a="1"/>
  <c r="C176" i="6" s="1"/>
  <c r="C184" i="6" a="1"/>
  <c r="C184" i="6" s="1"/>
  <c r="C192" i="6" a="1"/>
  <c r="C192" i="6" s="1"/>
  <c r="C200" i="6" a="1"/>
  <c r="C200" i="6" s="1"/>
  <c r="C208" i="6" a="1"/>
  <c r="C208" i="6" s="1"/>
  <c r="C216" i="6" a="1"/>
  <c r="C216" i="6" s="1"/>
  <c r="C224" i="6" a="1"/>
  <c r="C224" i="6" s="1"/>
  <c r="C232" i="6" a="1"/>
  <c r="C232" i="6" s="1"/>
  <c r="C240" i="6" a="1"/>
  <c r="C240" i="6" s="1"/>
  <c r="C248" i="6" a="1"/>
  <c r="C248" i="6" s="1"/>
  <c r="C256" i="6" a="1"/>
  <c r="C256" i="6" s="1"/>
  <c r="C264" i="6" a="1"/>
  <c r="C264" i="6" s="1"/>
  <c r="C272" i="6" a="1"/>
  <c r="C272" i="6" s="1"/>
  <c r="C280" i="6" a="1"/>
  <c r="C280" i="6" s="1"/>
  <c r="C288" i="6" a="1"/>
  <c r="C288" i="6" s="1"/>
  <c r="C296" i="6" a="1"/>
  <c r="C296" i="6" s="1"/>
  <c r="C304" i="6" a="1"/>
  <c r="C304" i="6" s="1"/>
  <c r="C312" i="6" a="1"/>
  <c r="C312" i="6" s="1"/>
  <c r="C320" i="6" a="1"/>
  <c r="C320" i="6" s="1"/>
  <c r="C328" i="6" a="1"/>
  <c r="C328" i="6" s="1"/>
  <c r="C336" i="6" a="1"/>
  <c r="C336" i="6" s="1"/>
  <c r="C344" i="6" a="1"/>
  <c r="C344" i="6" s="1"/>
  <c r="C352" i="6" a="1"/>
  <c r="C352" i="6" s="1"/>
  <c r="C358" i="6" a="1"/>
  <c r="C358" i="6" s="1"/>
  <c r="C364" i="6" a="1"/>
  <c r="C364" i="6" s="1"/>
  <c r="C369" i="6" a="1"/>
  <c r="C369" i="6" s="1"/>
  <c r="C374" i="6" a="1"/>
  <c r="C374" i="6" s="1"/>
  <c r="J10" i="1"/>
  <c r="E9" i="1"/>
  <c r="J11" i="1"/>
  <c r="E11" i="1"/>
  <c r="E12" i="1"/>
  <c r="I9" i="1"/>
  <c r="J9" i="1" s="1"/>
  <c r="H9" i="1"/>
  <c r="D9" i="1"/>
  <c r="H8" i="7" l="1" a="1"/>
  <c r="H8" i="7" s="1"/>
  <c r="J8" i="7" a="1"/>
  <c r="J8" i="7" s="1"/>
  <c r="J6" i="7" s="1"/>
  <c r="F8" i="7" a="1"/>
  <c r="F8" i="7" s="1"/>
  <c r="F6" i="7" s="1"/>
  <c r="D8" i="7" a="1"/>
  <c r="D8" i="7" s="1"/>
  <c r="D6" i="7" s="1"/>
  <c r="B8" i="7" a="1"/>
  <c r="B8" i="7" s="1"/>
  <c r="B6" i="7" s="1"/>
  <c r="N6" i="7"/>
  <c r="L6" i="7"/>
  <c r="C8" i="6"/>
  <c r="F7" i="1"/>
  <c r="D8" i="6"/>
  <c r="D10" i="6"/>
  <c r="D11" i="6"/>
  <c r="F9" i="1"/>
  <c r="G9" i="1" s="1"/>
  <c r="H6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<sst xmlns="http://schemas.openxmlformats.org/spreadsheetml/2006/main" count="855" uniqueCount="180">
  <si>
    <t>DESIGN</t>
  </si>
  <si>
    <t>FUNC</t>
  </si>
  <si>
    <t>Design</t>
  </si>
  <si>
    <t>Validar Dados Front e Back</t>
  </si>
  <si>
    <t>Validar Pergunta (Back)</t>
  </si>
  <si>
    <t>Armazenar dados (back)</t>
  </si>
  <si>
    <t>Validar dados Front e Back</t>
  </si>
  <si>
    <t>TESTE-API</t>
  </si>
  <si>
    <t>Elaborar Testes</t>
  </si>
  <si>
    <t>Executar Testes</t>
  </si>
  <si>
    <t>Desenvolver filtragem</t>
  </si>
  <si>
    <t>Exibir lista com bolões e as opções dos bolões de acordo com o tipo de usuário (adm ou não) e com filtro selecionado</t>
  </si>
  <si>
    <t>Exibir tela com ícone de jogador quando usuário não tiver bolões</t>
  </si>
  <si>
    <t>Exibir botões superiores de acordo com tipo de usuário</t>
  </si>
  <si>
    <t>Exibir dados e opções de acordo com tipo de usuário (é adm ou não e criou o bolão ou não) e se o bolão está encerrado ou não</t>
  </si>
  <si>
    <t>Design da modal</t>
  </si>
  <si>
    <t>Design da modal exigindo palavra-chave quando usuário não for adm e não for o criador e, caso contrário, apenas msg de confirmação</t>
  </si>
  <si>
    <t>Desenvolver opções "Copiar link", "Copiar link Whatsapp", "Encerrar bolão" e "voltar". O encerramento do bolão deve gerar registro no log.</t>
  </si>
  <si>
    <t>Validar palavra-chave</t>
  </si>
  <si>
    <t>Direcionar p/ página de login</t>
  </si>
  <si>
    <t>Direcionar p/ página de cadastro</t>
  </si>
  <si>
    <t>Registrar entrada no log e direcionar p/ página do bolão</t>
  </si>
  <si>
    <t>Verificar se usuário pode editar bolão (criador/adm)</t>
  </si>
  <si>
    <t>Verificar se usuário pode gerenciar (criador/adm)</t>
  </si>
  <si>
    <t>Armazenar dados (back) e registrar alterações no log</t>
  </si>
  <si>
    <t>Exibir lista de participantes com status e opção de remoção</t>
  </si>
  <si>
    <t>Desenvolver confirmação de remoções e registar remoções no log</t>
  </si>
  <si>
    <t>Exibir registros do log do mais recente para o mais antigo</t>
  </si>
  <si>
    <t>Colocar exibição do log relacionada ao respectivo botão da página de cada bolão</t>
  </si>
  <si>
    <t>Exibição da modal de instruções</t>
  </si>
  <si>
    <t>Desenvolvimento do save</t>
  </si>
  <si>
    <t>Exibição dos dados dos jogos, dados de preenchimento, status dos grupos e da fase e tabela de colocação das seleções por grupo</t>
  </si>
  <si>
    <t>Desenvolvimento do desempate manual</t>
  </si>
  <si>
    <t>Adicionar os devidos registros no log</t>
  </si>
  <si>
    <t>Exibição dos dados dos jogos, dados de preenchimento, status dos jogos e de cada fase</t>
  </si>
  <si>
    <t>Exibir e desenvolver opções de baixar resposta e voltar</t>
  </si>
  <si>
    <t>Concluir desenvolvimento de demais opções que dependiam de outras páginas/modais</t>
  </si>
  <si>
    <t>Exibir "Baixar resposta" no lugar de "Preencher" quando usuário tiver enviado respostas</t>
  </si>
  <si>
    <t>Executar Todos os Testes</t>
  </si>
  <si>
    <t>Desenv. Pg. Cadastro</t>
  </si>
  <si>
    <t>Desenv. Pg. Home</t>
  </si>
  <si>
    <t>Desenv. Pg. Login</t>
  </si>
  <si>
    <t>Desenv. Pg. Bolões do Usuário</t>
  </si>
  <si>
    <t>Desenv. Mdl. Criar Bolão</t>
  </si>
  <si>
    <t>Desenv. Mdl. Entrar Bolão</t>
  </si>
  <si>
    <t>Desenv. Mdl. Editar Bolão</t>
  </si>
  <si>
    <t>Desenv. Mdl. Gerenciar Participantes</t>
  </si>
  <si>
    <t>Desenv. Mdl. Log de Bolão</t>
  </si>
  <si>
    <t>Desenv. Mdl. Desempate F. Grupos</t>
  </si>
  <si>
    <t>Desenv. Mdl. Desempate F. Mata-mata</t>
  </si>
  <si>
    <t>Desenv. Pg. Bolão</t>
  </si>
  <si>
    <t>Desenv. Pg. Preenchimento Bolão F. Grupos</t>
  </si>
  <si>
    <t>Desenv. Pg. Preenchimento Bolão F. Mata-mata</t>
  </si>
  <si>
    <t>Desenv. Pg. Pós-envio das respostas</t>
  </si>
  <si>
    <t>Testes E2E</t>
  </si>
  <si>
    <t>Hospedagem</t>
  </si>
  <si>
    <t>F1-DESENV</t>
  </si>
  <si>
    <t>F2-TESTE</t>
  </si>
  <si>
    <t>Suporte</t>
  </si>
  <si>
    <t>F4-SUPORTE</t>
  </si>
  <si>
    <t>TESTE-E2E</t>
  </si>
  <si>
    <t>Realizar Possíveis Correções na Aplicação</t>
  </si>
  <si>
    <t>Executar Testes Novamente, caso correções tenham sido realizadas</t>
  </si>
  <si>
    <t>Testes de Carga</t>
  </si>
  <si>
    <t>Definir serviço de hospedagem</t>
  </si>
  <si>
    <t>OUTRO</t>
  </si>
  <si>
    <t>Hospedar aplicação - Parte 2 de 2</t>
  </si>
  <si>
    <t>Hospedar aplicação - Parte 1 de 2</t>
  </si>
  <si>
    <t>Executar todos os Testes de API no ambiente de prod</t>
  </si>
  <si>
    <t>Executar todos os Testes E2E no ambiente de prod</t>
  </si>
  <si>
    <t>Elaborar Testes de Carga</t>
  </si>
  <si>
    <t>TESTE-CARGA</t>
  </si>
  <si>
    <t>Executar Testes de Carga em Prod</t>
  </si>
  <si>
    <t>Disponibilização para Cliente</t>
  </si>
  <si>
    <t>Sugerir realização de teste de aceitação</t>
  </si>
  <si>
    <t>Dar suporte aos usuários e demais interessados</t>
  </si>
  <si>
    <t>Colocar agendamento diário de 16/03 até 05/04 para execução dos testes de API e testes E2E em Prod afim de verificar a estabilidade da aplicação/servidor</t>
  </si>
  <si>
    <t>Tarefas por Atividade, Esforço e Previsão de Início e Término</t>
  </si>
  <si>
    <t>Atividades, Esforço e Previsão de Início e Término</t>
  </si>
  <si>
    <t>Fases, Esforço e Previsão de Início e Término</t>
  </si>
  <si>
    <t>F3-LIBERAÇÃO</t>
  </si>
  <si>
    <t>O front valida apenas se os campos foram preenchidos e se as senhas são iguais.</t>
  </si>
  <si>
    <t>Não é realizada comunicação com o back.</t>
  </si>
  <si>
    <t>Ver o motivo do TC12 estar falhando. Motivo: cadastrei usuário com mesmo número do user do teste. Removi user que havia cadastrado.</t>
  </si>
  <si>
    <t>Não esquecer de colocar o front e o back rodando na mesma porta, removendo as configurações de CORS em /backend/app.js</t>
  </si>
  <si>
    <t>Front valida apenas se campos foram preenchidos.</t>
  </si>
  <si>
    <t>( i ) Nas linhas abaixo informe os tipos de tarefas. Exemplo: "Desenvolvimento", "Teste", etc.</t>
  </si>
  <si>
    <t>( i ) Nas linhas abaixo informe os dados dos membros que participarão do projeto.</t>
  </si>
  <si>
    <t>( i ) Nas linhas abaixo informe as equipes/setores dos membros envolvidos no projeto.</t>
  </si>
  <si>
    <t>( i ) Nas linhas abaixo selecione os tipos de tarefas e as respectivas equipes dos profissionais que poderão realizá-las.
Observação: caso um tipo de tarefa possa ser realizado por todos, não selecione-o.</t>
  </si>
  <si>
    <t>1. EQUIPES/SETORES DE MEMBROS DO PROJETO</t>
  </si>
  <si>
    <t>2. TIPOS DE TAREFAS</t>
  </si>
  <si>
    <t>3. TAREFAS DE CADA EQUIPE/SETOR</t>
  </si>
  <si>
    <t>5. MEMBROS DO PROJETO</t>
  </si>
  <si>
    <t>Equipe/Setor [*]</t>
  </si>
  <si>
    <t>Tipo [*]</t>
  </si>
  <si>
    <t>Tipo de Tarefa [*]</t>
  </si>
  <si>
    <t>Nome [*]</t>
  </si>
  <si>
    <t>Equipe [*]</t>
  </si>
  <si>
    <t>[*] Campos de Preenchimento Obrigatório    [+] Campos de Preenchimento Opcional    [=] Campos com Fórmula</t>
  </si>
  <si>
    <t>CONFIGURAÇÕES</t>
  </si>
  <si>
    <t>Fase [*]</t>
  </si>
  <si>
    <t>Total Atividades [=]</t>
  </si>
  <si>
    <t>Total Tarefas [=]</t>
  </si>
  <si>
    <t>Total Ativ. Não Concluídas [=]</t>
  </si>
  <si>
    <t>Esforço Total (min) [=]</t>
  </si>
  <si>
    <t>Esforço Restante (min) [=]</t>
  </si>
  <si>
    <t>Previsão Início [=]</t>
  </si>
  <si>
    <t>Previsão Conclusão [=]</t>
  </si>
  <si>
    <t>Status [=]</t>
  </si>
  <si>
    <t>Atividade [*]</t>
  </si>
  <si>
    <t>Total Tar. Não Concluídas [=]</t>
  </si>
  <si>
    <t>TOTAL:</t>
  </si>
  <si>
    <t>FASES E ATIVIDADES</t>
  </si>
  <si>
    <t>Fase [=]</t>
  </si>
  <si>
    <t>Tarefa [*]</t>
  </si>
  <si>
    <t>Tipo Tarefa [*]</t>
  </si>
  <si>
    <t>Padrão</t>
  </si>
  <si>
    <t>Pedro Barros</t>
  </si>
  <si>
    <t>Responsável Cadastro [+]</t>
  </si>
  <si>
    <t>Responsável Execução [*]</t>
  </si>
  <si>
    <t>Previsão Esforço (min) [*]</t>
  </si>
  <si>
    <t>Observação [+]</t>
  </si>
  <si>
    <t>INFORMAÇÕES BÁSICAS</t>
  </si>
  <si>
    <t>ESTIMATIVAS</t>
  </si>
  <si>
    <t>EXECUÇÃO</t>
  </si>
  <si>
    <t>Descrição [+]</t>
  </si>
  <si>
    <t>TAREFAS</t>
  </si>
  <si>
    <t>Situação da Execução [*]</t>
  </si>
  <si>
    <t>DESNECESSÁRIA</t>
  </si>
  <si>
    <t>CONCLUÍDA</t>
  </si>
  <si>
    <t>NÃO INICIADA</t>
  </si>
  <si>
    <t>TOTAL COM ATRASO:</t>
  </si>
  <si>
    <t>Selecione o motivo para entendê-lo [+]:</t>
  </si>
  <si>
    <t>Previsão Início [*]</t>
  </si>
  <si>
    <t>Previsão Conclusão [*]</t>
  </si>
  <si>
    <t>Dt. Término [+]</t>
  </si>
  <si>
    <t>Dt. Início [+]</t>
  </si>
  <si>
    <t>Esforço Realizado (min) [+]</t>
  </si>
  <si>
    <t>TOTAL [=]:</t>
  </si>
  <si>
    <t>TOTAL REVISÃO NECESSÁRIA [=]:</t>
  </si>
  <si>
    <t>TOTAL COM ATRASO [=]:</t>
  </si>
  <si>
    <t>Membros</t>
  </si>
  <si>
    <t>Nome</t>
  </si>
  <si>
    <t>Cargo</t>
  </si>
  <si>
    <t>4. CARGOS</t>
  </si>
  <si>
    <t>( i ) Nas linhas abaixo informe os cargos dos membros.</t>
  </si>
  <si>
    <t>Desenvolvedor</t>
  </si>
  <si>
    <t>Cargo [*]</t>
  </si>
  <si>
    <t>Máximo Esforço Diário (minutos) [*]</t>
  </si>
  <si>
    <t>ANÁLISE DE ESFORÇO POR MEMBRO</t>
  </si>
  <si>
    <t>Máx. Esforço Diário da Equipe (min):</t>
  </si>
  <si>
    <t>Máx. Esforço Diário (min)</t>
  </si>
  <si>
    <t>VISUALIZAÇÃO DE EQUIPES E MEMBROS</t>
  </si>
  <si>
    <t>DP</t>
  </si>
  <si>
    <t>KANBAN DE FASES, ATIVIDADES E TAREFAS</t>
  </si>
  <si>
    <t xml:space="preserve">( i ) Cadastre as tarefas informando, a que atividade elas pertencem, o tipo, o responsável pelo cadastro, quem deverá realizá-las (Responsável Execução), o esforço e as datas de início e fim previstas. </t>
  </si>
  <si>
    <t>( i ) As fases do projeto são as partes de maior hierarquia e as mais distantes do operacional. Abaixo delas há atividades e, mais abaixo, tarefas. Cadastre as fases do projeto.</t>
  </si>
  <si>
    <t xml:space="preserve">( i ) Atividades pertencem a fases e permitem dividi-las em partes menores. Dessa forma elas estão mais próximas do operacional. Cadastre as atividades de cada fase. </t>
  </si>
  <si>
    <t>( i ) A tabela de Análise de Esforço por Membro exibe todos os membros do projeto (ordem alfabética da esquerda para direita) e o esforço em minutos previsto para eles ao longo dos dias. Caso haja dias cujo esforço previsto ultrapasse o esforço máximo do membro, será exibido um alerta na coluna do membro.</t>
  </si>
  <si>
    <t>Selecione Últimos Dias a Serem Considerados:</t>
  </si>
  <si>
    <t>NÃO INICIADA [=]</t>
  </si>
  <si>
    <t>INICIO COM ATRASO [=]</t>
  </si>
  <si>
    <t>EM ANDAMENTO [=]</t>
  </si>
  <si>
    <t>CONCLUSÃO COM ATRASO [=]</t>
  </si>
  <si>
    <t>CONCLUÍDA [=]</t>
  </si>
  <si>
    <t>INÍCIO COM ATRASO [=]</t>
  </si>
  <si>
    <t>REVISÃO NECESSÁRIA [=]</t>
  </si>
  <si>
    <t>EM PAUSA [=]</t>
  </si>
  <si>
    <t>DESNECESSÁRIA [=]</t>
  </si>
  <si>
    <t>Membros do Projeto [=]</t>
  </si>
  <si>
    <t>O QUE?</t>
  </si>
  <si>
    <t>QUEM?</t>
  </si>
  <si>
    <t>QUANDO?</t>
  </si>
  <si>
    <t>ONDE?</t>
  </si>
  <si>
    <t>COMO?</t>
  </si>
  <si>
    <t>PORQUE?</t>
  </si>
  <si>
    <t>QUANTO?</t>
  </si>
  <si>
    <t>Obj/tarefa</t>
  </si>
  <si>
    <t>necessidade/contexto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</si>
</sst>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8"/>
      <name val="Aptos Narrow"/>
      <family val="2"/>
      <scheme val="minor"/>
    </font>
    <font>
      <b/>
      <sz val="11"/>
      <color theme="1" tint="0.34998626667073579"/>
      <name val="Calibri Light"/>
      <family val="2"/>
    </font>
    <font>
      <b/>
      <sz val="11"/>
      <color theme="1" tint="0.3499862666707357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6"/>
      <color theme="1" tint="0.34998626667073579"/>
      <name val="Calibri Light"/>
      <family val="2"/>
    </font>
    <font>
      <i/>
      <sz val="10"/>
      <color theme="1" tint="0.34998626667073579"/>
      <name val="Calibri Light"/>
      <family val="2"/>
    </font>
    <font>
      <sz val="10"/>
      <color theme="1" tint="0.34998626667073579"/>
      <name val="Calibri Light"/>
      <family val="2"/>
    </font>
    <font>
      <b/>
      <sz val="12"/>
      <color theme="1" tint="0.34998626667073579"/>
      <name val="Calibri Light"/>
      <family val="2"/>
    </font>
    <font>
      <sz val="9"/>
      <color theme="1"/>
      <name val="Calibri Light"/>
      <family val="2"/>
    </font>
    <font>
      <b/>
      <sz val="9"/>
      <color rgb="FFFF0000"/>
      <name val="Calibri Light"/>
      <family val="2"/>
    </font>
    <font>
      <i/>
      <sz val="11"/>
      <color theme="1" tint="0.34998626667073579"/>
      <name val="Calibri Light"/>
      <family val="2"/>
    </font>
    <font>
      <b/>
      <sz val="14"/>
      <color theme="1" tint="0.34998626667073579"/>
      <name val="Calibri Light"/>
      <family val="2"/>
    </font>
    <font>
      <b/>
      <sz val="14"/>
      <color rgb="FFFF0000"/>
      <name val="Calibri Light"/>
      <family val="2"/>
    </font>
    <font>
      <sz val="14"/>
      <color theme="1"/>
      <name val="Aptos Narrow"/>
      <family val="2"/>
      <scheme val="minor"/>
    </font>
    <font>
      <b/>
      <i/>
      <sz val="14"/>
      <color theme="1" tint="0.34998626667073579"/>
      <name val="Calibri Light"/>
      <family val="2"/>
    </font>
    <font>
      <sz val="14"/>
      <color theme="1"/>
      <name val="Calibri Light"/>
      <family val="2"/>
    </font>
    <font>
      <b/>
      <sz val="14"/>
      <color rgb="FFFFC000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Calibri Light"/>
      <family val="2"/>
    </font>
    <font>
      <b/>
      <sz val="11"/>
      <color rgb="FFFFC000"/>
      <name val="Calibri Light"/>
      <family val="2"/>
    </font>
    <font>
      <sz val="12"/>
      <color theme="1" tint="0.34998626667073579"/>
      <name val="Calibri Light"/>
      <family val="2"/>
    </font>
    <font>
      <i/>
      <u/>
      <sz val="12"/>
      <color theme="4" tint="-0.499984740745262"/>
      <name val="Calibri Light"/>
      <family val="2"/>
    </font>
    <font>
      <b/>
      <sz val="11"/>
      <color rgb="FF0070C0"/>
      <name val="Calibri Light"/>
      <family val="2"/>
    </font>
    <font>
      <b/>
      <sz val="11"/>
      <color theme="9" tint="-0.499984740745262"/>
      <name val="Calibri Light"/>
      <family val="2"/>
    </font>
    <font>
      <b/>
      <sz val="20"/>
      <color theme="1" tint="0.34998626667073579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20"/>
      <color theme="9" tint="-0.499984740745262"/>
      <name val="Aptos Narrow"/>
      <family val="2"/>
      <scheme val="minor"/>
    </font>
    <font>
      <b/>
      <sz val="20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499984740745262"/>
      <name val="Calibri Light"/>
      <family val="2"/>
    </font>
    <font>
      <b/>
      <sz val="11"/>
      <color theme="0" tint="-0.499984740745262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5D5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3" tint="0.749961851863155"/>
      </left>
      <right/>
      <top style="medium">
        <color theme="3" tint="0.749961851863155"/>
      </top>
      <bottom/>
      <diagonal/>
    </border>
    <border>
      <left/>
      <right/>
      <top style="medium">
        <color theme="3" tint="0.749961851863155"/>
      </top>
      <bottom/>
      <diagonal/>
    </border>
    <border>
      <left/>
      <right style="medium">
        <color theme="3" tint="0.749961851863155"/>
      </right>
      <top style="medium">
        <color theme="3" tint="0.749961851863155"/>
      </top>
      <bottom/>
      <diagonal/>
    </border>
    <border>
      <left style="medium">
        <color theme="3" tint="0.749961851863155"/>
      </left>
      <right/>
      <top/>
      <bottom/>
      <diagonal/>
    </border>
    <border>
      <left/>
      <right style="medium">
        <color theme="3" tint="0.749961851863155"/>
      </right>
      <top/>
      <bottom/>
      <diagonal/>
    </border>
    <border>
      <left style="medium">
        <color theme="3" tint="0.749961851863155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3" tint="0.749961851863155"/>
      </right>
      <top style="thin">
        <color indexed="64"/>
      </top>
      <bottom style="thin">
        <color indexed="64"/>
      </bottom>
      <diagonal/>
    </border>
    <border>
      <left style="medium">
        <color theme="3" tint="0.749961851863155"/>
      </left>
      <right/>
      <top style="thin">
        <color indexed="64"/>
      </top>
      <bottom style="medium">
        <color theme="3" tint="0.749961851863155"/>
      </bottom>
      <diagonal/>
    </border>
    <border>
      <left/>
      <right/>
      <top style="thin">
        <color indexed="64"/>
      </top>
      <bottom style="medium">
        <color theme="3" tint="0.749961851863155"/>
      </bottom>
      <diagonal/>
    </border>
    <border>
      <left/>
      <right style="medium">
        <color theme="3" tint="0.749961851863155"/>
      </right>
      <top style="thin">
        <color indexed="64"/>
      </top>
      <bottom style="medium">
        <color theme="3" tint="0.749961851863155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0" fillId="4" borderId="0" xfId="0" applyFill="1"/>
    <xf numFmtId="0" fontId="9" fillId="5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0" fontId="9" fillId="5" borderId="0" xfId="0" applyFont="1" applyFill="1" applyAlignment="1">
      <alignment vertical="center"/>
    </xf>
    <xf numFmtId="49" fontId="2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left" wrapText="1"/>
    </xf>
    <xf numFmtId="49" fontId="14" fillId="0" borderId="0" xfId="0" applyNumberFormat="1" applyFont="1" applyAlignment="1">
      <alignment horizontal="left" wrapText="1"/>
    </xf>
    <xf numFmtId="0" fontId="15" fillId="4" borderId="0" xfId="0" applyFont="1" applyFill="1" applyAlignment="1">
      <alignment horizontal="left" vertical="center" wrapText="1"/>
    </xf>
    <xf numFmtId="49" fontId="13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0" fontId="16" fillId="4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right" vertical="center"/>
    </xf>
    <xf numFmtId="0" fontId="18" fillId="0" borderId="0" xfId="0" applyFont="1"/>
    <xf numFmtId="0" fontId="19" fillId="4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16" fillId="4" borderId="5" xfId="0" applyFont="1" applyFill="1" applyBorder="1" applyAlignment="1">
      <alignment vertical="center"/>
    </xf>
    <xf numFmtId="0" fontId="17" fillId="4" borderId="0" xfId="0" applyFont="1" applyFill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1" fillId="4" borderId="0" xfId="0" applyFont="1" applyFill="1" applyAlignment="1">
      <alignment horizontal="right" vertical="center"/>
    </xf>
    <xf numFmtId="0" fontId="21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2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/>
    <xf numFmtId="49" fontId="2" fillId="0" borderId="7" xfId="0" applyNumberFormat="1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2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2" fontId="2" fillId="0" borderId="17" xfId="0" applyNumberFormat="1" applyFont="1" applyBorder="1" applyAlignment="1">
      <alignment horizontal="center" vertical="center"/>
    </xf>
    <xf numFmtId="2" fontId="2" fillId="3" borderId="12" xfId="0" applyNumberFormat="1" applyFont="1" applyFill="1" applyBorder="1" applyAlignment="1">
      <alignment horizontal="center" vertical="center"/>
    </xf>
    <xf numFmtId="1" fontId="6" fillId="4" borderId="0" xfId="0" applyNumberFormat="1" applyFont="1" applyFill="1" applyAlignment="1">
      <alignment vertical="center" wrapText="1"/>
    </xf>
    <xf numFmtId="1" fontId="15" fillId="4" borderId="0" xfId="0" applyNumberFormat="1" applyFont="1" applyFill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2" fillId="2" borderId="21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164" fontId="2" fillId="3" borderId="0" xfId="0" applyNumberFormat="1" applyFont="1" applyFill="1"/>
    <xf numFmtId="0" fontId="12" fillId="2" borderId="2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/>
    <xf numFmtId="164" fontId="2" fillId="4" borderId="0" xfId="0" applyNumberFormat="1" applyFont="1" applyFill="1"/>
    <xf numFmtId="0" fontId="2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wrapText="1"/>
    </xf>
    <xf numFmtId="0" fontId="2" fillId="4" borderId="18" xfId="0" applyFont="1" applyFill="1" applyBorder="1"/>
    <xf numFmtId="164" fontId="2" fillId="4" borderId="18" xfId="0" applyNumberFormat="1" applyFont="1" applyFill="1" applyBorder="1"/>
    <xf numFmtId="0" fontId="12" fillId="3" borderId="20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right"/>
    </xf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7" fillId="5" borderId="0" xfId="1" applyFont="1" applyFill="1" applyAlignment="1">
      <alignment horizontal="left" vertical="center"/>
    </xf>
    <xf numFmtId="0" fontId="23" fillId="0" borderId="0" xfId="0" applyFont="1"/>
    <xf numFmtId="0" fontId="26" fillId="2" borderId="0" xfId="0" applyFont="1" applyFill="1" applyAlignment="1">
      <alignment horizontal="right" vertical="center" wrapText="1"/>
    </xf>
    <xf numFmtId="0" fontId="25" fillId="7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36" fillId="0" borderId="27" xfId="0" applyFont="1" applyBorder="1" applyAlignment="1">
      <alignment vertical="center" wrapText="1"/>
    </xf>
    <xf numFmtId="0" fontId="9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left" vertical="center" wrapText="1"/>
    </xf>
    <xf numFmtId="0" fontId="35" fillId="4" borderId="0" xfId="0" applyFont="1" applyFill="1"/>
    <xf numFmtId="0" fontId="12" fillId="2" borderId="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/>
    </xf>
    <xf numFmtId="0" fontId="12" fillId="2" borderId="22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right" vertical="center"/>
    </xf>
    <xf numFmtId="0" fontId="15" fillId="4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vertical="center"/>
    </xf>
    <xf numFmtId="0" fontId="17" fillId="4" borderId="5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right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right" vertical="center" wrapText="1"/>
    </xf>
    <xf numFmtId="0" fontId="10" fillId="4" borderId="0" xfId="0" applyFont="1" applyFill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65">
    <dxf>
      <font>
        <color rgb="FF006100"/>
      </font>
      <fill>
        <patternFill>
          <bgColor rgb="FFC6EFCE"/>
        </patternFill>
      </fill>
    </dxf>
    <dxf>
      <font>
        <b val="0"/>
        <i val="0"/>
        <color rgb="FFFF0000"/>
      </font>
      <fill>
        <patternFill patternType="solid"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1" tint="0.24994659260841701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theme="1" tint="0.24994659260841701"/>
      </font>
      <fill>
        <patternFill>
          <bgColor theme="0" tint="-4.9989318521683403E-2"/>
        </patternFill>
      </fill>
    </dxf>
    <dxf>
      <font>
        <b/>
        <i val="0"/>
        <color rgb="FF0070C0"/>
      </font>
      <fill>
        <patternFill>
          <bgColor theme="3" tint="0.89996032593768116"/>
        </patternFill>
      </fill>
    </dxf>
    <dxf>
      <font>
        <b/>
        <i val="0"/>
        <color rgb="FFFFC000"/>
      </font>
      <fill>
        <gradientFill degree="90">
          <stop position="0">
            <color rgb="FFFFF5D5"/>
          </stop>
          <stop position="1">
            <color rgb="FFFFF5D5"/>
          </stop>
        </gradient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FFC000"/>
      </font>
      <fill>
        <gradientFill degree="90">
          <stop position="0">
            <color rgb="FFFFF5D5"/>
          </stop>
          <stop position="1">
            <color rgb="FFFFF5D5"/>
          </stop>
        </gradient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theme="1" tint="0.24994659260841701"/>
      </font>
      <fill>
        <patternFill>
          <bgColor theme="0" tint="-4.9989318521683403E-2"/>
        </patternFill>
      </fill>
    </dxf>
    <dxf>
      <font>
        <b/>
        <i val="0"/>
        <color rgb="FF0070C0"/>
      </font>
      <fill>
        <patternFill>
          <bgColor theme="3" tint="0.89996032593768116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theme="1" tint="0.24994659260841701"/>
      </font>
      <fill>
        <patternFill>
          <bgColor theme="0" tint="-4.9989318521683403E-2"/>
        </patternFill>
      </fill>
    </dxf>
    <dxf>
      <font>
        <b/>
        <i val="0"/>
        <color rgb="FF0070C0"/>
      </font>
      <fill>
        <patternFill>
          <bgColor theme="3" tint="0.89996032593768116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30" formatCode="@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9" formatCode="dd/mm/yyyy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9" formatCode="dd/mm/yyyy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" formatCode="0"/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fill>
        <patternFill patternType="none">
          <fgColor theme="0" tint="-0.14999847407452621"/>
          <bgColor auto="1"/>
        </patternFill>
      </fill>
      <alignment vertical="center" textRotation="0" wrapText="0" indent="0" justifyLastLine="0" shrinkToFit="0" readingOrder="0"/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fill>
        <patternFill patternType="none">
          <fgColor theme="0" tint="-0.14999847407452621"/>
          <bgColor auto="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BB053-EB3A-4E40-A8BC-A78F33A29837}" name="TB_ATIVIDADES" displayName="TB_ATIVIDADES" ref="L8:T208" totalsRowShown="0" headerRowDxfId="64" dataDxfId="63">
  <autoFilter ref="L8:T208" xr:uid="{5B5BB053-EB3A-4E40-A8BC-A78F33A29837}"/>
  <tableColumns count="9">
    <tableColumn id="1" xr3:uid="{133B85A6-0D6C-4028-BC52-AE2DC976F926}" name="Atividade [*]" dataDxfId="62"/>
    <tableColumn id="2" xr3:uid="{6FE7715D-02A9-4997-BD30-E9DF048E827F}" name="Fase [*]" dataDxfId="61"/>
    <tableColumn id="3" xr3:uid="{70B169C8-E6CE-4183-A582-F58E1E3CA98F}" name="Total Tarefas [=]" dataDxfId="60">
      <calculatedColumnFormula>IF(OR(TB_ATIVIDADES[[#This Row],[Atividade '[*']]]="",TB_ATIVIDADES[[#This Row],[Fase '[*']]]=""),"-",COUNTIF(TB_TAREFAS[Atividade '[*']],TB_ATIVIDADES[[#This Row],[Atividade '[*']]]))</calculatedColumnFormula>
    </tableColumn>
    <tableColumn id="4" xr3:uid="{5635C374-8316-4EDF-8DA3-B132651F02F2}" name="Total Tar. Não Concluídas [=]" dataDxfId="59">
      <calculatedColumnFormula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calculatedColumnFormula>
    </tableColumn>
    <tableColumn id="5" xr3:uid="{8A4292DC-B366-4866-9644-376AF11D10D0}" name="Esforço Total (min) [=]" dataDxfId="58">
      <calculatedColumnFormula>IF(OR(TB_ATIVIDADES[[#This Row],[Atividade '[*']]]="",TB_ATIVIDADES[[#This Row],[Fase '[*']]]=""),"-",SUMIF(TB_TAREFAS[Atividade '[*']],TB_ATIVIDADES[[#This Row],[Atividade '[*']]],TB_TAREFAS[Previsão Esforço (min) '[*']]))</calculatedColumnFormula>
    </tableColumn>
    <tableColumn id="6" xr3:uid="{75A582BD-BEDE-41FF-9045-E7EF34F35FE9}" name="Esforço Restante (min) [=]" dataDxfId="57">
      <calculatedColumnFormula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calculatedColumnFormula>
    </tableColumn>
    <tableColumn id="9" xr3:uid="{AB7110E3-F5B0-49CF-B913-AD84C5006449}" name="Previsão Início [=]" dataDxfId="56">
      <calculatedColumnFormula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calculatedColumnFormula>
    </tableColumn>
    <tableColumn id="8" xr3:uid="{34D659E1-E87D-43EA-BF57-6FE845772DAC}" name="Previsão Conclusão [=]" dataDxfId="55">
      <calculatedColumnFormula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calculatedColumnFormula>
    </tableColumn>
    <tableColumn id="7" xr3:uid="{CE966A0D-29D2-4080-A828-920E2B31B062}" name="Status [=]" dataDxfId="54">
      <calculatedColumnFormula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CFED71-00A4-4DC7-905D-4FA1E2046620}" name="TB_FASES" displayName="TB_FASES" ref="B8:J58" totalsRowShown="0" headerRowDxfId="53" dataDxfId="52" tableBorderDxfId="51">
  <autoFilter ref="B8:J58" xr:uid="{F9CFED71-00A4-4DC7-905D-4FA1E2046620}"/>
  <tableColumns count="9">
    <tableColumn id="1" xr3:uid="{CFD4B541-D453-44F4-90A9-8CE6D35346EE}" name="Fase [*]" dataDxfId="50"/>
    <tableColumn id="2" xr3:uid="{EF5AEE64-12F5-423C-899A-9159D6B01AED}" name="Total Atividades [=]" dataDxfId="49">
      <calculatedColumnFormula>IF(TB_FASES[[#This Row],[Fase '[*']]]="","-",COUNTIF(TB_ATIVIDADES[Fase '[*']],TB_FASES[[#This Row],[Fase '[*']]]))</calculatedColumnFormula>
    </tableColumn>
    <tableColumn id="3" xr3:uid="{F899738A-2E8A-4E5B-8E48-5C03FB21A83E}" name="Total Tarefas [=]" dataDxfId="48">
      <calculatedColumnFormula>IF(TB_FASES[[#This Row],[Fase '[*']]]="","-",SUMIF(TB_ATIVIDADES[Fase '[*']],TB_FASES[[#This Row],[Fase '[*']]],TB_ATIVIDADES[Total Tarefas '[=']]))</calculatedColumnFormula>
    </tableColumn>
    <tableColumn id="4" xr3:uid="{1E120C82-0295-47AD-B569-3E3CAA8BF636}" name="Total Ativ. Não Concluídas [=]" dataDxfId="47">
      <calculatedColumnFormula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calculatedColumnFormula>
    </tableColumn>
    <tableColumn id="5" xr3:uid="{15292CBD-628E-4AE0-AE6A-551483859FDB}" name="Esforço Total (min) [=]" dataDxfId="46">
      <calculatedColumnFormula>IF(TB_FASES[[#This Row],[Fase '[*']]]="","-",SUMIF(TB_ATIVIDADES[Fase '[*']],TB_FASES[[#This Row],[Fase '[*']]],TB_ATIVIDADES[Esforço Total (min) '[=']]))</calculatedColumnFormula>
    </tableColumn>
    <tableColumn id="6" xr3:uid="{AC728857-E733-4D92-8062-6AB5D36CC9D7}" name="Esforço Restante (min) [=]" dataDxfId="45">
      <calculatedColumnFormula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calculatedColumnFormula>
    </tableColumn>
    <tableColumn id="7" xr3:uid="{88CDF82C-24FF-4DA1-A4C9-FC586341CDA3}" name="Previsão Início [=]" dataDxfId="44">
      <calculatedColumnFormula>IF(TB_FASES[[#This Row],[Fase '[*']]]="","-",_xlfn.LET(_xlpm.dataMin,_xlfn.MINIFS(TB_ATIVIDADES[Previsão Início '[=']],TB_ATIVIDADES[Fase '[*']],TB_FASES[[#This Row],[Fase '[*']]]),IF(_xlpm.dataMin=DATE(1900,1,0),"Indefinida",_xlpm.dataMin)))</calculatedColumnFormula>
    </tableColumn>
    <tableColumn id="8" xr3:uid="{98BA73BA-36E4-4BD7-8984-D576EA5370BF}" name="Previsão Conclusão [=]" dataDxfId="43">
      <calculatedColumnFormula>IF(TB_FASES[[#This Row],[Fase '[*']]]="","-",_xlfn.LET(_xlpm.dataMax,_xlfn.MAXIFS(TB_ATIVIDADES[Previsão Conclusão '[=']],TB_ATIVIDADES[Fase '[*']],TB_FASES[[#This Row],[Fase '[*']]]),IF(_xlpm.dataMax=DATE(1900,1,0),"Indefinida",_xlpm.dataMax)))</calculatedColumnFormula>
    </tableColumn>
    <tableColumn id="9" xr3:uid="{A3148F63-CE97-4EC8-81F2-7F92EFCD0E47}" name="Status [=]" dataDxfId="42">
      <calculatedColumnFormula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2DBC73-0D36-42C9-B430-9B9AD5AD38E7}" name="TB_TAREFAS" displayName="TB_TAREFAS" ref="B10:Q1260" totalsRowShown="0" headerRowDxfId="41" dataDxfId="40">
  <autoFilter ref="B10:Q1260" xr:uid="{572DBC73-0D36-42C9-B430-9B9AD5AD38E7}"/>
  <tableColumns count="16">
    <tableColumn id="17" xr3:uid="{13B15C11-C3E2-4A17-BC85-27AFBAE33388}" name="Status [=]" dataDxfId="39">
      <calculatedColumnFormula array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calculatedColumnFormula>
    </tableColumn>
    <tableColumn id="1" xr3:uid="{100980E9-18D5-4843-A78C-C05C05E4ABEA}" name="Atividade [*]" dataDxfId="38"/>
    <tableColumn id="7" xr3:uid="{DD3AD290-CA5F-4EF2-9622-5EC97118A266}" name="Fase [=]" dataDxfId="37">
      <calculatedColumnFormula>IF(TB_TAREFAS[[#This Row],[Atividade '[*']]]="","-",VLOOKUP(TB_TAREFAS[[#This Row],[Atividade '[*']]],TB_ATIVIDADES[[Atividade '[*']]:[Fase '[*']]],2,FALSE))</calculatedColumnFormula>
    </tableColumn>
    <tableColumn id="2" xr3:uid="{64165291-9725-4951-A79D-A817BE8E38D6}" name="Tarefa [*]" dataDxfId="36"/>
    <tableColumn id="3" xr3:uid="{7465B18E-AEDB-4AF5-8EF7-4C65554A1EEF}" name="Tipo Tarefa [*]" dataDxfId="35"/>
    <tableColumn id="16" xr3:uid="{CF7722AA-5B18-4211-B7CE-7026F4932E4B}" name="Descrição [+]" dataDxfId="34"/>
    <tableColumn id="12" xr3:uid="{73CB9505-3F5D-4A92-954F-C4BDF9CC4CAC}" name="Responsável Cadastro [+]" dataDxfId="33"/>
    <tableColumn id="13" xr3:uid="{93729AC4-A8DE-452C-8F44-72834D50CCDC}" name="Responsável Execução [*]" dataDxfId="32"/>
    <tableColumn id="4" xr3:uid="{CCBDCD8A-9EE8-49B8-8D87-A7C47BF01BB8}" name="Previsão Esforço (min) [*]" dataDxfId="31"/>
    <tableColumn id="8" xr3:uid="{DD0364F7-0F79-45BD-AA42-52BD3C08403A}" name="Previsão Início [*]" dataDxfId="30"/>
    <tableColumn id="9" xr3:uid="{3DEEFB19-87EB-4CC3-8E26-5676DE5C98AC}" name="Previsão Conclusão [*]" dataDxfId="29"/>
    <tableColumn id="5" xr3:uid="{B2F8E403-5B76-4EF7-99DE-5A4FC874381E}" name="Situação da Execução [*]" dataDxfId="28"/>
    <tableColumn id="15" xr3:uid="{71EF5503-2FC7-476D-873D-C27C7D6ADC03}" name="Esforço Realizado (min) [+]" dataDxfId="27"/>
    <tableColumn id="11" xr3:uid="{790F5EED-0D5E-419A-9C2F-C4300D40D8FE}" name="Dt. Início [+]" dataDxfId="26"/>
    <tableColumn id="10" xr3:uid="{90415B3E-063A-4FB7-BBE3-ABDC4563A29B}" name="Dt. Término [+]" dataDxfId="25"/>
    <tableColumn id="6" xr3:uid="{319C7256-A0D7-4103-B6AF-6ABC374692DE}" name="Observação [+]" dataDxfId="2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B3E5-1F96-4DF1-B45F-2CD7B640AF20}">
  <dimension ref="B1:T208"/>
  <sheetViews>
    <sheetView workbookViewId="0">
      <selection activeCell="E12" sqref="E12"/>
    </sheetView>
  </sheetViews>
  <sheetFormatPr defaultRowHeight="14.4" x14ac:dyDescent="0.3"/>
  <cols>
    <col min="1" max="1" width="1.77734375" customWidth="1"/>
    <col min="2" max="2" width="30" customWidth="1"/>
    <col min="3" max="3" width="11.109375" customWidth="1"/>
    <col min="4" max="4" width="9.77734375" customWidth="1"/>
    <col min="5" max="5" width="16.109375" customWidth="1"/>
    <col min="6" max="6" width="10.6640625" customWidth="1"/>
    <col min="7" max="7" width="12.21875" customWidth="1"/>
    <col min="8" max="8" width="11.109375" customWidth="1"/>
    <col min="9" max="9" width="11.6640625" customWidth="1"/>
    <col min="10" max="10" width="30.21875" customWidth="1"/>
    <col min="11" max="11" width="2.77734375" customWidth="1"/>
    <col min="12" max="12" width="31.6640625" customWidth="1"/>
    <col min="13" max="13" width="20.33203125" customWidth="1"/>
    <col min="14" max="14" width="7.88671875" customWidth="1"/>
    <col min="15" max="15" width="10.5546875" customWidth="1"/>
    <col min="16" max="16" width="8" customWidth="1"/>
    <col min="17" max="17" width="10.88671875" customWidth="1"/>
    <col min="18" max="18" width="11.77734375" customWidth="1"/>
    <col min="19" max="19" width="11.88671875" customWidth="1"/>
    <col min="20" max="20" width="30.21875" customWidth="1"/>
    <col min="21" max="21" width="1.77734375" customWidth="1"/>
    <col min="22" max="22" width="14.6640625" customWidth="1"/>
    <col min="23" max="23" width="10.44140625" customWidth="1"/>
    <col min="24" max="24" width="13.44140625" customWidth="1"/>
    <col min="25" max="25" width="24.44140625" customWidth="1"/>
    <col min="27" max="27" width="23.44140625" customWidth="1"/>
    <col min="28" max="28" width="12" customWidth="1"/>
    <col min="29" max="29" width="24" customWidth="1"/>
    <col min="30" max="30" width="15.109375" customWidth="1"/>
    <col min="31" max="31" width="9.44140625" customWidth="1"/>
    <col min="32" max="32" width="12.109375" customWidth="1"/>
    <col min="33" max="33" width="13.44140625" customWidth="1"/>
    <col min="34" max="34" width="15.5546875" customWidth="1"/>
    <col min="35" max="36" width="14" customWidth="1"/>
    <col min="37" max="37" width="38.33203125" customWidth="1"/>
  </cols>
  <sheetData>
    <row r="1" spans="2:20" x14ac:dyDescent="0.3">
      <c r="B1" s="8" t="s">
        <v>99</v>
      </c>
      <c r="C1" s="7"/>
      <c r="D1" s="7"/>
      <c r="E1" s="7"/>
      <c r="F1" s="7"/>
      <c r="G1" s="7"/>
      <c r="H1" s="7"/>
      <c r="I1" s="7"/>
      <c r="J1" s="7"/>
      <c r="K1" s="7"/>
      <c r="L1" s="8" t="s">
        <v>99</v>
      </c>
      <c r="M1" s="7"/>
      <c r="N1" s="7"/>
      <c r="O1" s="7"/>
      <c r="P1" s="7"/>
      <c r="Q1" s="7"/>
      <c r="R1" s="7"/>
      <c r="S1" s="7"/>
      <c r="T1" s="7"/>
    </row>
    <row r="2" spans="2:20" x14ac:dyDescent="0.3">
      <c r="B2" s="1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1"/>
      <c r="R2" s="14"/>
      <c r="S2" s="14"/>
      <c r="T2" s="14"/>
    </row>
    <row r="3" spans="2:20" ht="21" x14ac:dyDescent="0.3">
      <c r="B3" s="122" t="s">
        <v>113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</row>
    <row r="4" spans="2:20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27"/>
      <c r="R4" s="28"/>
      <c r="S4" s="14"/>
      <c r="T4" s="99"/>
    </row>
    <row r="5" spans="2:20" ht="15.6" x14ac:dyDescent="0.3">
      <c r="B5" s="128" t="s">
        <v>79</v>
      </c>
      <c r="C5" s="128"/>
      <c r="D5" s="128"/>
      <c r="E5" s="128"/>
      <c r="F5" s="128"/>
      <c r="G5" s="128"/>
      <c r="H5" s="128"/>
      <c r="I5" s="128"/>
      <c r="J5" s="128"/>
      <c r="L5" s="128" t="s">
        <v>78</v>
      </c>
      <c r="M5" s="128"/>
      <c r="N5" s="128"/>
      <c r="O5" s="128"/>
      <c r="P5" s="128"/>
      <c r="Q5" s="128"/>
      <c r="R5" s="128"/>
      <c r="S5" s="128"/>
      <c r="T5" s="128"/>
    </row>
    <row r="6" spans="2:20" ht="15.6" customHeight="1" x14ac:dyDescent="0.3">
      <c r="B6" s="126" t="s">
        <v>157</v>
      </c>
      <c r="C6" s="126"/>
      <c r="D6" s="126"/>
      <c r="E6" s="126"/>
      <c r="F6" s="126"/>
      <c r="G6" s="126"/>
      <c r="H6" s="126"/>
      <c r="I6" s="126"/>
      <c r="J6" s="126"/>
      <c r="L6" s="126" t="s">
        <v>158</v>
      </c>
      <c r="M6" s="126"/>
      <c r="N6" s="126"/>
      <c r="O6" s="126"/>
      <c r="P6" s="126"/>
      <c r="Q6" s="126"/>
      <c r="R6" s="126"/>
      <c r="S6" s="126"/>
      <c r="T6" s="126"/>
    </row>
    <row r="7" spans="2:20" ht="18" x14ac:dyDescent="0.35">
      <c r="B7" s="37" t="s">
        <v>112</v>
      </c>
      <c r="C7" s="38" t="str">
        <f>COUNTA(TB_FASES[Fase '[*']]) &amp; " DE 50"</f>
        <v>4 DE 50</v>
      </c>
      <c r="D7" s="127" t="s">
        <v>132</v>
      </c>
      <c r="E7" s="127"/>
      <c r="F7" s="42" t="str">
        <f ca="1">_xlfn.LET(_xlpm.total,COUNTA(TB_FASES[Fase '[*']]),_xlpm.totalAtraso,COUNTIF(TB_FASES[Status '[=']],"*ATRASO*"),_xlpm.totalAtraso &amp; IF(_xlpm.total&gt;0," (" &amp; TEXT(_xlpm.totalAtraso/_xlpm.total,"0,0%")&amp;")",""))</f>
        <v>4 (100,0%)</v>
      </c>
      <c r="G7" s="41"/>
      <c r="H7" s="44"/>
      <c r="I7" s="44"/>
      <c r="J7" s="40"/>
      <c r="L7" s="37" t="s">
        <v>112</v>
      </c>
      <c r="M7" s="38" t="str">
        <f>COUNTA(TB_ATIVIDADES[Atividade '[*']]) &amp; " DE 250"</f>
        <v>20 DE 250</v>
      </c>
      <c r="N7" s="127" t="s">
        <v>132</v>
      </c>
      <c r="O7" s="127"/>
      <c r="P7" s="127"/>
      <c r="Q7" s="42" t="str">
        <f ca="1">_xlfn.LET(_xlpm.total,COUNTA(TB_ATIVIDADES[Atividade '[*']]),_xlpm.totalAtraso,COUNTIF(TB_ATIVIDADES[Status '[=']],"*ATRASO*"),_xlpm.totalAtraso &amp; IF(_xlpm.total&gt;0," (" &amp; TEXT(_xlpm.totalAtraso/_xlpm.total,"0,0%")&amp;")",""))</f>
        <v>17 (85,0%)</v>
      </c>
      <c r="R7" s="43"/>
      <c r="S7" s="43"/>
      <c r="T7" s="43"/>
    </row>
    <row r="8" spans="2:20" ht="57.6" x14ac:dyDescent="0.3">
      <c r="B8" s="19" t="s">
        <v>101</v>
      </c>
      <c r="C8" s="20" t="s">
        <v>102</v>
      </c>
      <c r="D8" s="20" t="s">
        <v>103</v>
      </c>
      <c r="E8" s="20" t="s">
        <v>104</v>
      </c>
      <c r="F8" s="20" t="s">
        <v>105</v>
      </c>
      <c r="G8" s="20" t="s">
        <v>106</v>
      </c>
      <c r="H8" s="20" t="s">
        <v>107</v>
      </c>
      <c r="I8" s="21" t="s">
        <v>108</v>
      </c>
      <c r="J8" s="3" t="s">
        <v>109</v>
      </c>
      <c r="L8" s="2" t="s">
        <v>110</v>
      </c>
      <c r="M8" s="2" t="s">
        <v>101</v>
      </c>
      <c r="N8" s="3" t="s">
        <v>103</v>
      </c>
      <c r="O8" s="3" t="s">
        <v>111</v>
      </c>
      <c r="P8" s="3" t="s">
        <v>105</v>
      </c>
      <c r="Q8" s="3" t="s">
        <v>106</v>
      </c>
      <c r="R8" s="3" t="s">
        <v>107</v>
      </c>
      <c r="S8" s="3" t="s">
        <v>108</v>
      </c>
      <c r="T8" s="3" t="s">
        <v>109</v>
      </c>
    </row>
    <row r="9" spans="2:20" x14ac:dyDescent="0.3">
      <c r="B9" s="16" t="s">
        <v>56</v>
      </c>
      <c r="C9" s="17">
        <f>IF(TB_FASES[[#This Row],[Fase '[*']]]="","-",COUNTIF(TB_ATIVIDADES[Fase '[*']],TB_FASES[[#This Row],[Fase '[*']]]))</f>
        <v>15</v>
      </c>
      <c r="D9" s="1">
        <f>IF(TB_FASES[[#This Row],[Fase '[*']]]="","-",SUMIF(TB_ATIVIDADES[Fase '[*']],TB_FASES[[#This Row],[Fase '[*']]],TB_ATIVIDADES[Total Tarefas '[=']]))</f>
        <v>80</v>
      </c>
      <c r="E9" s="1" t="str">
        <f ca="1"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12 (80,0%)</v>
      </c>
      <c r="F9" s="1">
        <f>IF(TB_FASES[[#This Row],[Fase '[*']]]="","-",SUMIF(TB_ATIVIDADES[Fase '[*']],TB_FASES[[#This Row],[Fase '[*']]],TB_ATIVIDADES[Esforço Total (min) '[=']]))</f>
        <v>1970</v>
      </c>
      <c r="G9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1710 (86,8%)</v>
      </c>
      <c r="H9" s="18">
        <f>IF(TB_FASES[[#This Row],[Fase '[*']]]="","-",_xlfn.LET(_xlpm.dataMin,_xlfn.MINIFS(TB_ATIVIDADES[Previsão Início '[=']],TB_ATIVIDADES[Fase '[*']],TB_FASES[[#This Row],[Fase '[*']]]),IF(_xlpm.dataMin=DATE(1900,1,0),"Indefinida",_xlpm.dataMin)))</f>
        <v>46083</v>
      </c>
      <c r="I9" s="18">
        <f>IF(TB_FASES[[#This Row],[Fase '[*']]]="","-",_xlfn.LET(_xlpm.dataMax,_xlfn.MAXIFS(TB_ATIVIDADES[Previsão Conclusão '[=']],TB_ATIVIDADES[Fase '[*']],TB_FASES[[#This Row],[Fase '[*']]]),IF(_xlpm.dataMax=DATE(1900,1,0),"Indefinida",_xlpm.dataMax)))</f>
        <v>46103</v>
      </c>
      <c r="J9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CONCLUSÃO COM ATRASO</v>
      </c>
      <c r="L9" s="22" t="s">
        <v>40</v>
      </c>
      <c r="M9" s="23" t="s">
        <v>56</v>
      </c>
      <c r="N9" s="17">
        <f>IF(OR(TB_ATIVIDADES[[#This Row],[Atividade '[*']]]="",TB_ATIVIDADES[[#This Row],[Fase '[*']]]=""),"-",COUNTIF(TB_TAREFAS[Atividade '[*']],TB_ATIVIDADES[[#This Row],[Atividade '[*']]]))</f>
        <v>5</v>
      </c>
      <c r="O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0 (0,0%)</v>
      </c>
      <c r="P9" s="17">
        <f>IF(OR(TB_ATIVIDADES[[#This Row],[Atividade '[*']]]="",TB_ATIVIDADES[[#This Row],[Fase '[*']]]=""),"-",SUMIF(TB_TAREFAS[Atividade '[*']],TB_ATIVIDADES[[#This Row],[Atividade '[*']]],TB_TAREFAS[Previsão Esforço (min) '[*']]))</f>
        <v>95</v>
      </c>
      <c r="Q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0 (0,0%)</v>
      </c>
      <c r="R9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46083</v>
      </c>
      <c r="S9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46083</v>
      </c>
      <c r="T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CONCLUÍDA</v>
      </c>
    </row>
    <row r="10" spans="2:20" x14ac:dyDescent="0.3">
      <c r="B10" s="16" t="s">
        <v>57</v>
      </c>
      <c r="C10" s="17">
        <f>IF(TB_FASES[[#This Row],[Fase '[*']]]="","-",COUNTIF(TB_ATIVIDADES[Fase '[*']],TB_FASES[[#This Row],[Fase '[*']]]))</f>
        <v>1</v>
      </c>
      <c r="D10" s="1">
        <f>IF(TB_FASES[[#This Row],[Fase '[*']]]="","-",SUMIF(TB_ATIVIDADES[Fase '[*']],TB_FASES[[#This Row],[Fase '[*']]],TB_ATIVIDADES[Total Tarefas '[=']]))</f>
        <v>4</v>
      </c>
      <c r="E10" s="1" t="str">
        <f ca="1"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1 (100,0%)</v>
      </c>
      <c r="F10" s="1">
        <f>IF(TB_FASES[[#This Row],[Fase '[*']]]="","-",SUMIF(TB_ATIVIDADES[Fase '[*']],TB_FASES[[#This Row],[Fase '[*']]],TB_ATIVIDADES[Esforço Total (min) '[=']]))</f>
        <v>420</v>
      </c>
      <c r="G10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420 (100,0%)</v>
      </c>
      <c r="H10" s="18">
        <f>IF(TB_FASES[[#This Row],[Fase '[*']]]="","-",_xlfn.LET(_xlpm.dataMin,_xlfn.MINIFS(TB_ATIVIDADES[Previsão Início '[=']],TB_ATIVIDADES[Fase '[*']],TB_FASES[[#This Row],[Fase '[*']]]),IF(_xlpm.dataMin=DATE(1900,1,0),"Indefinida",_xlpm.dataMin)))</f>
        <v>46092</v>
      </c>
      <c r="I10" s="18">
        <f>IF(TB_FASES[[#This Row],[Fase '[*']]]="","-",_xlfn.LET(_xlpm.dataMax,_xlfn.MAXIFS(TB_ATIVIDADES[Previsão Conclusão '[=']],TB_ATIVIDADES[Fase '[*']],TB_FASES[[#This Row],[Fase '[*']]]),IF(_xlpm.dataMax=DATE(1900,1,0),"Indefinida",_xlpm.dataMax)))</f>
        <v>46093</v>
      </c>
      <c r="J10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INICIO COM ATRASO</v>
      </c>
      <c r="L10" s="24" t="s">
        <v>39</v>
      </c>
      <c r="M10" s="23" t="s">
        <v>56</v>
      </c>
      <c r="N10" s="17">
        <f>IF(OR(TB_ATIVIDADES[[#This Row],[Atividade '[*']]]="",TB_ATIVIDADES[[#This Row],[Fase '[*']]]=""),"-",COUNTIF(TB_TAREFAS[Atividade '[*']],TB_ATIVIDADES[[#This Row],[Atividade '[*']]]))</f>
        <v>7</v>
      </c>
      <c r="O1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0 (0,0%)</v>
      </c>
      <c r="P10" s="17">
        <f>IF(OR(TB_ATIVIDADES[[#This Row],[Atividade '[*']]]="",TB_ATIVIDADES[[#This Row],[Fase '[*']]]=""),"-",SUMIF(TB_TAREFAS[Atividade '[*']],TB_ATIVIDADES[[#This Row],[Atividade '[*']]],TB_TAREFAS[Previsão Esforço (min) '[*']]))</f>
        <v>125</v>
      </c>
      <c r="Q1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0 (0,0%)</v>
      </c>
      <c r="R10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46083</v>
      </c>
      <c r="S10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46083</v>
      </c>
      <c r="T1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CONCLUÍDA</v>
      </c>
    </row>
    <row r="11" spans="2:20" x14ac:dyDescent="0.3">
      <c r="B11" s="16" t="s">
        <v>80</v>
      </c>
      <c r="C11" s="17">
        <f>IF(TB_FASES[[#This Row],[Fase '[*']]]="","-",COUNTIF(TB_ATIVIDADES[Fase '[*']],TB_FASES[[#This Row],[Fase '[*']]]))</f>
        <v>3</v>
      </c>
      <c r="D11" s="1">
        <f>IF(TB_FASES[[#This Row],[Fase '[*']]]="","-",SUMIF(TB_ATIVIDADES[Fase '[*']],TB_FASES[[#This Row],[Fase '[*']]],TB_ATIVIDADES[Total Tarefas '[=']]))</f>
        <v>9</v>
      </c>
      <c r="E11" s="1" t="str">
        <f ca="1"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3 (100,0%)</v>
      </c>
      <c r="F11" s="1">
        <f>IF(TB_FASES[[#This Row],[Fase '[*']]]="","-",SUMIF(TB_ATIVIDADES[Fase '[*']],TB_FASES[[#This Row],[Fase '[*']]],TB_ATIVIDADES[Esforço Total (min) '[=']]))</f>
        <v>790</v>
      </c>
      <c r="G11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790 (100,0%)</v>
      </c>
      <c r="H11" s="18">
        <f>IF(TB_FASES[[#This Row],[Fase '[*']]]="","-",_xlfn.LET(_xlpm.dataMin,_xlfn.MINIFS(TB_ATIVIDADES[Previsão Início '[=']],TB_ATIVIDADES[Fase '[*']],TB_FASES[[#This Row],[Fase '[*']]]),IF(_xlpm.dataMin=DATE(1900,1,0),"Indefinida",_xlpm.dataMin)))</f>
        <v>46093</v>
      </c>
      <c r="I11" s="18">
        <f>IF(TB_FASES[[#This Row],[Fase '[*']]]="","-",_xlfn.LET(_xlpm.dataMax,_xlfn.MAXIFS(TB_ATIVIDADES[Previsão Conclusão '[=']],TB_ATIVIDADES[Fase '[*']],TB_FASES[[#This Row],[Fase '[*']]]),IF(_xlpm.dataMax=DATE(1900,1,0),"Indefinida",_xlpm.dataMax)))</f>
        <v>46097</v>
      </c>
      <c r="J11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INICIO COM ATRASO</v>
      </c>
      <c r="L11" s="24" t="s">
        <v>41</v>
      </c>
      <c r="M11" s="23" t="s">
        <v>56</v>
      </c>
      <c r="N11" s="17">
        <f>IF(OR(TB_ATIVIDADES[[#This Row],[Atividade '[*']]]="",TB_ATIVIDADES[[#This Row],[Fase '[*']]]=""),"-",COUNTIF(TB_TAREFAS[Atividade '[*']],TB_ATIVIDADES[[#This Row],[Atividade '[*']]]))</f>
        <v>4</v>
      </c>
      <c r="O1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0 (0,0%)</v>
      </c>
      <c r="P11" s="17">
        <f>IF(OR(TB_ATIVIDADES[[#This Row],[Atividade '[*']]]="",TB_ATIVIDADES[[#This Row],[Fase '[*']]]=""),"-",SUMIF(TB_TAREFAS[Atividade '[*']],TB_ATIVIDADES[[#This Row],[Atividade '[*']]],TB_TAREFAS[Previsão Esforço (min) '[*']]))</f>
        <v>65</v>
      </c>
      <c r="Q1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0 (0,0%)</v>
      </c>
      <c r="R11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46083</v>
      </c>
      <c r="S11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46083</v>
      </c>
      <c r="T1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CONCLUÍDA</v>
      </c>
    </row>
    <row r="12" spans="2:20" x14ac:dyDescent="0.3">
      <c r="B12" s="16" t="s">
        <v>59</v>
      </c>
      <c r="C12" s="17">
        <f>IF(TB_FASES[[#This Row],[Fase '[*']]]="","-",COUNTIF(TB_ATIVIDADES[Fase '[*']],TB_FASES[[#This Row],[Fase '[*']]]))</f>
        <v>1</v>
      </c>
      <c r="D12" s="1">
        <f>IF(TB_FASES[[#This Row],[Fase '[*']]]="","-",SUMIF(TB_ATIVIDADES[Fase '[*']],TB_FASES[[#This Row],[Fase '[*']]],TB_ATIVIDADES[Total Tarefas '[=']]))</f>
        <v>1</v>
      </c>
      <c r="E12" s="1" t="str">
        <f ca="1"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1 (100,0%)</v>
      </c>
      <c r="F12" s="1">
        <f>IF(TB_FASES[[#This Row],[Fase '[*']]]="","-",SUMIF(TB_ATIVIDADES[Fase '[*']],TB_FASES[[#This Row],[Fase '[*']]],TB_ATIVIDADES[Esforço Total (min) '[=']]))</f>
        <v>1770</v>
      </c>
      <c r="G12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1770 (100,0%)</v>
      </c>
      <c r="H12" s="18">
        <f>IF(TB_FASES[[#This Row],[Fase '[*']]]="","-",_xlfn.LET(_xlpm.dataMin,_xlfn.MINIFS(TB_ATIVIDADES[Previsão Início '[=']],TB_ATIVIDADES[Fase '[*']],TB_FASES[[#This Row],[Fase '[*']]]),IF(_xlpm.dataMin=DATE(1900,1,0),"Indefinida",_xlpm.dataMin)))</f>
        <v>46118</v>
      </c>
      <c r="I12" s="18">
        <f>IF(TB_FASES[[#This Row],[Fase '[*']]]="","-",_xlfn.LET(_xlpm.dataMax,_xlfn.MAXIFS(TB_ATIVIDADES[Previsão Conclusão '[=']],TB_ATIVIDADES[Fase '[*']],TB_FASES[[#This Row],[Fase '[*']]]),IF(_xlpm.dataMax=DATE(1900,1,0),"Indefinida",_xlpm.dataMax)))</f>
        <v>46177</v>
      </c>
      <c r="J12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INICIO COM ATRASO</v>
      </c>
      <c r="L12" s="24" t="s">
        <v>42</v>
      </c>
      <c r="M12" s="23" t="s">
        <v>56</v>
      </c>
      <c r="N12" s="17">
        <f>IF(OR(TB_ATIVIDADES[[#This Row],[Atividade '[*']]]="",TB_ATIVIDADES[[#This Row],[Fase '[*']]]=""),"-",COUNTIF(TB_TAREFAS[Atividade '[*']],TB_ATIVIDADES[[#This Row],[Atividade '[*']]]))</f>
        <v>7</v>
      </c>
      <c r="O1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7 (100,0%)</v>
      </c>
      <c r="P12" s="17">
        <f>IF(OR(TB_ATIVIDADES[[#This Row],[Atividade '[*']]]="",TB_ATIVIDADES[[#This Row],[Fase '[*']]]=""),"-",SUMIF(TB_TAREFAS[Atividade '[*']],TB_ATIVIDADES[[#This Row],[Atividade '[*']]],TB_TAREFAS[Previsão Esforço (min) '[*']]))</f>
        <v>225</v>
      </c>
      <c r="Q1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225 (100,0%)</v>
      </c>
      <c r="R12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46084</v>
      </c>
      <c r="S12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46103</v>
      </c>
      <c r="T1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13" spans="2:20" x14ac:dyDescent="0.3">
      <c r="B13" s="16"/>
      <c r="C13" s="17" t="str">
        <f>IF(TB_FASES[[#This Row],[Fase '[*']]]="","-",COUNTIF(TB_ATIVIDADES[Fase '[*']],TB_FASES[[#This Row],[Fase '[*']]]))</f>
        <v>-</v>
      </c>
      <c r="D13" s="1" t="str">
        <f>IF(TB_FASES[[#This Row],[Fase '[*']]]="","-",SUMIF(TB_ATIVIDADES[Fase '[*']],TB_FASES[[#This Row],[Fase '[*']]],TB_ATIVIDADES[Total Tarefas '[=']]))</f>
        <v>-</v>
      </c>
      <c r="E13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13" s="1" t="str">
        <f>IF(TB_FASES[[#This Row],[Fase '[*']]]="","-",SUMIF(TB_ATIVIDADES[Fase '[*']],TB_FASES[[#This Row],[Fase '[*']]],TB_ATIVIDADES[Esforço Total (min) '[=']]))</f>
        <v>-</v>
      </c>
      <c r="G13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13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13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13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13" s="24" t="s">
        <v>43</v>
      </c>
      <c r="M13" s="23" t="s">
        <v>56</v>
      </c>
      <c r="N13" s="17">
        <f>IF(OR(TB_ATIVIDADES[[#This Row],[Atividade '[*']]]="",TB_ATIVIDADES[[#This Row],[Fase '[*']]]=""),"-",COUNTIF(TB_TAREFAS[Atividade '[*']],TB_ATIVIDADES[[#This Row],[Atividade '[*']]]))</f>
        <v>5</v>
      </c>
      <c r="O1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5 (100,0%)</v>
      </c>
      <c r="P13" s="17">
        <f>IF(OR(TB_ATIVIDADES[[#This Row],[Atividade '[*']]]="",TB_ATIVIDADES[[#This Row],[Fase '[*']]]=""),"-",SUMIF(TB_TAREFAS[Atividade '[*']],TB_ATIVIDADES[[#This Row],[Atividade '[*']]],TB_TAREFAS[Previsão Esforço (min) '[*']]))</f>
        <v>95</v>
      </c>
      <c r="Q1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95 (100,0%)</v>
      </c>
      <c r="R13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46085</v>
      </c>
      <c r="S13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46085</v>
      </c>
      <c r="T1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14" spans="2:20" x14ac:dyDescent="0.3">
      <c r="B14" s="16"/>
      <c r="C14" s="17" t="str">
        <f>IF(TB_FASES[[#This Row],[Fase '[*']]]="","-",COUNTIF(TB_ATIVIDADES[Fase '[*']],TB_FASES[[#This Row],[Fase '[*']]]))</f>
        <v>-</v>
      </c>
      <c r="D14" s="1" t="str">
        <f>IF(TB_FASES[[#This Row],[Fase '[*']]]="","-",SUMIF(TB_ATIVIDADES[Fase '[*']],TB_FASES[[#This Row],[Fase '[*']]],TB_ATIVIDADES[Total Tarefas '[=']]))</f>
        <v>-</v>
      </c>
      <c r="E14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14" s="1" t="str">
        <f>IF(TB_FASES[[#This Row],[Fase '[*']]]="","-",SUMIF(TB_ATIVIDADES[Fase '[*']],TB_FASES[[#This Row],[Fase '[*']]],TB_ATIVIDADES[Esforço Total (min) '[=']]))</f>
        <v>-</v>
      </c>
      <c r="G14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14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14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14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14" s="24" t="s">
        <v>44</v>
      </c>
      <c r="M14" s="23" t="s">
        <v>56</v>
      </c>
      <c r="N14" s="17">
        <f>IF(OR(TB_ATIVIDADES[[#This Row],[Atividade '[*']]]="",TB_ATIVIDADES[[#This Row],[Fase '[*']]]=""),"-",COUNTIF(TB_TAREFAS[Atividade '[*']],TB_ATIVIDADES[[#This Row],[Atividade '[*']]]))</f>
        <v>5</v>
      </c>
      <c r="O1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5 (100,0%)</v>
      </c>
      <c r="P14" s="17">
        <f>IF(OR(TB_ATIVIDADES[[#This Row],[Atividade '[*']]]="",TB_ATIVIDADES[[#This Row],[Fase '[*']]]=""),"-",SUMIF(TB_TAREFAS[Atividade '[*']],TB_ATIVIDADES[[#This Row],[Atividade '[*']]],TB_TAREFAS[Previsão Esforço (min) '[*']]))</f>
        <v>95</v>
      </c>
      <c r="Q1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95 (100,0%)</v>
      </c>
      <c r="R14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46085</v>
      </c>
      <c r="S14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46085</v>
      </c>
      <c r="T1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15" spans="2:20" x14ac:dyDescent="0.3">
      <c r="B15" s="16"/>
      <c r="C15" s="17" t="str">
        <f>IF(TB_FASES[[#This Row],[Fase '[*']]]="","-",COUNTIF(TB_ATIVIDADES[Fase '[*']],TB_FASES[[#This Row],[Fase '[*']]]))</f>
        <v>-</v>
      </c>
      <c r="D15" s="1" t="str">
        <f>IF(TB_FASES[[#This Row],[Fase '[*']]]="","-",SUMIF(TB_ATIVIDADES[Fase '[*']],TB_FASES[[#This Row],[Fase '[*']]],TB_ATIVIDADES[Total Tarefas '[=']]))</f>
        <v>-</v>
      </c>
      <c r="E15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15" s="1" t="str">
        <f>IF(TB_FASES[[#This Row],[Fase '[*']]]="","-",SUMIF(TB_ATIVIDADES[Fase '[*']],TB_FASES[[#This Row],[Fase '[*']]],TB_ATIVIDADES[Esforço Total (min) '[=']]))</f>
        <v>-</v>
      </c>
      <c r="G15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15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15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15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15" s="24" t="s">
        <v>50</v>
      </c>
      <c r="M15" s="23" t="s">
        <v>56</v>
      </c>
      <c r="N15" s="17">
        <f>IF(OR(TB_ATIVIDADES[[#This Row],[Atividade '[*']]]="",TB_ATIVIDADES[[#This Row],[Fase '[*']]]=""),"-",COUNTIF(TB_TAREFAS[Atividade '[*']],TB_ATIVIDADES[[#This Row],[Atividade '[*']]]))</f>
        <v>9</v>
      </c>
      <c r="O1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9 (100,0%)</v>
      </c>
      <c r="P15" s="17">
        <f>IF(OR(TB_ATIVIDADES[[#This Row],[Atividade '[*']]]="",TB_ATIVIDADES[[#This Row],[Fase '[*']]]=""),"-",SUMIF(TB_TAREFAS[Atividade '[*']],TB_ATIVIDADES[[#This Row],[Atividade '[*']]],TB_TAREFAS[Previsão Esforço (min) '[*']]))</f>
        <v>205</v>
      </c>
      <c r="Q1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205 (100,0%)</v>
      </c>
      <c r="R15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46086</v>
      </c>
      <c r="S15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46091</v>
      </c>
      <c r="T1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16" spans="2:20" x14ac:dyDescent="0.3">
      <c r="B16" s="16"/>
      <c r="C16" s="17" t="str">
        <f>IF(TB_FASES[[#This Row],[Fase '[*']]]="","-",COUNTIF(TB_ATIVIDADES[Fase '[*']],TB_FASES[[#This Row],[Fase '[*']]]))</f>
        <v>-</v>
      </c>
      <c r="D16" s="1" t="str">
        <f>IF(TB_FASES[[#This Row],[Fase '[*']]]="","-",SUMIF(TB_ATIVIDADES[Fase '[*']],TB_FASES[[#This Row],[Fase '[*']]],TB_ATIVIDADES[Total Tarefas '[=']]))</f>
        <v>-</v>
      </c>
      <c r="E16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16" s="1" t="str">
        <f>IF(TB_FASES[[#This Row],[Fase '[*']]]="","-",SUMIF(TB_ATIVIDADES[Fase '[*']],TB_FASES[[#This Row],[Fase '[*']]],TB_ATIVIDADES[Esforço Total (min) '[=']]))</f>
        <v>-</v>
      </c>
      <c r="G16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16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16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16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16" s="24" t="s">
        <v>45</v>
      </c>
      <c r="M16" s="23" t="s">
        <v>56</v>
      </c>
      <c r="N16" s="17">
        <f>IF(OR(TB_ATIVIDADES[[#This Row],[Atividade '[*']]]="",TB_ATIVIDADES[[#This Row],[Fase '[*']]]=""),"-",COUNTIF(TB_TAREFAS[Atividade '[*']],TB_ATIVIDADES[[#This Row],[Atividade '[*']]]))</f>
        <v>6</v>
      </c>
      <c r="O1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6 (100,0%)</v>
      </c>
      <c r="P16" s="17">
        <f>IF(OR(TB_ATIVIDADES[[#This Row],[Atividade '[*']]]="",TB_ATIVIDADES[[#This Row],[Fase '[*']]]=""),"-",SUMIF(TB_TAREFAS[Atividade '[*']],TB_ATIVIDADES[[#This Row],[Atividade '[*']]],TB_TAREFAS[Previsão Esforço (min) '[*']]))</f>
        <v>105</v>
      </c>
      <c r="Q1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105 (100,0%)</v>
      </c>
      <c r="R16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46086</v>
      </c>
      <c r="S16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46086</v>
      </c>
      <c r="T1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17" spans="2:20" x14ac:dyDescent="0.3">
      <c r="B17" s="16"/>
      <c r="C17" s="17" t="str">
        <f>IF(TB_FASES[[#This Row],[Fase '[*']]]="","-",COUNTIF(TB_ATIVIDADES[Fase '[*']],TB_FASES[[#This Row],[Fase '[*']]]))</f>
        <v>-</v>
      </c>
      <c r="D17" s="1" t="str">
        <f>IF(TB_FASES[[#This Row],[Fase '[*']]]="","-",SUMIF(TB_ATIVIDADES[Fase '[*']],TB_FASES[[#This Row],[Fase '[*']]],TB_ATIVIDADES[Total Tarefas '[=']]))</f>
        <v>-</v>
      </c>
      <c r="E17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17" s="1" t="str">
        <f>IF(TB_FASES[[#This Row],[Fase '[*']]]="","-",SUMIF(TB_ATIVIDADES[Fase '[*']],TB_FASES[[#This Row],[Fase '[*']]],TB_ATIVIDADES[Esforço Total (min) '[=']]))</f>
        <v>-</v>
      </c>
      <c r="G17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17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17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17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17" s="24" t="s">
        <v>46</v>
      </c>
      <c r="M17" s="23" t="s">
        <v>56</v>
      </c>
      <c r="N17" s="17">
        <f>IF(OR(TB_ATIVIDADES[[#This Row],[Atividade '[*']]]="",TB_ATIVIDADES[[#This Row],[Fase '[*']]]=""),"-",COUNTIF(TB_TAREFAS[Atividade '[*']],TB_ATIVIDADES[[#This Row],[Atividade '[*']]]))</f>
        <v>7</v>
      </c>
      <c r="O1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7 (100,0%)</v>
      </c>
      <c r="P17" s="17">
        <f>IF(OR(TB_ATIVIDADES[[#This Row],[Atividade '[*']]]="",TB_ATIVIDADES[[#This Row],[Fase '[*']]]=""),"-",SUMIF(TB_TAREFAS[Atividade '[*']],TB_ATIVIDADES[[#This Row],[Atividade '[*']]],TB_TAREFAS[Previsão Esforço (min) '[*']]))</f>
        <v>145</v>
      </c>
      <c r="Q1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145 (100,0%)</v>
      </c>
      <c r="R17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46087</v>
      </c>
      <c r="S17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46087</v>
      </c>
      <c r="T1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18" spans="2:20" x14ac:dyDescent="0.3">
      <c r="B18" s="16"/>
      <c r="C18" s="17" t="str">
        <f>IF(TB_FASES[[#This Row],[Fase '[*']]]="","-",COUNTIF(TB_ATIVIDADES[Fase '[*']],TB_FASES[[#This Row],[Fase '[*']]]))</f>
        <v>-</v>
      </c>
      <c r="D18" s="1" t="str">
        <f>IF(TB_FASES[[#This Row],[Fase '[*']]]="","-",SUMIF(TB_ATIVIDADES[Fase '[*']],TB_FASES[[#This Row],[Fase '[*']]],TB_ATIVIDADES[Total Tarefas '[=']]))</f>
        <v>-</v>
      </c>
      <c r="E18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18" s="1" t="str">
        <f>IF(TB_FASES[[#This Row],[Fase '[*']]]="","-",SUMIF(TB_ATIVIDADES[Fase '[*']],TB_FASES[[#This Row],[Fase '[*']]],TB_ATIVIDADES[Esforço Total (min) '[=']]))</f>
        <v>-</v>
      </c>
      <c r="G18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18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18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18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18" s="24" t="s">
        <v>47</v>
      </c>
      <c r="M18" s="23" t="s">
        <v>56</v>
      </c>
      <c r="N18" s="17">
        <f>IF(OR(TB_ATIVIDADES[[#This Row],[Atividade '[*']]]="",TB_ATIVIDADES[[#This Row],[Fase '[*']]]=""),"-",COUNTIF(TB_TAREFAS[Atividade '[*']],TB_ATIVIDADES[[#This Row],[Atividade '[*']]]))</f>
        <v>5</v>
      </c>
      <c r="O1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5 (100,0%)</v>
      </c>
      <c r="P18" s="17">
        <f>IF(OR(TB_ATIVIDADES[[#This Row],[Atividade '[*']]]="",TB_ATIVIDADES[[#This Row],[Fase '[*']]]=""),"-",SUMIF(TB_TAREFAS[Atividade '[*']],TB_ATIVIDADES[[#This Row],[Atividade '[*']]],TB_TAREFAS[Previsão Esforço (min) '[*']]))</f>
        <v>85</v>
      </c>
      <c r="Q1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85 (100,0%)</v>
      </c>
      <c r="R18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46087</v>
      </c>
      <c r="S18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46087</v>
      </c>
      <c r="T1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19" spans="2:20" ht="14.4" customHeight="1" x14ac:dyDescent="0.3">
      <c r="B19" s="16"/>
      <c r="C19" s="17" t="str">
        <f>IF(TB_FASES[[#This Row],[Fase '[*']]]="","-",COUNTIF(TB_ATIVIDADES[Fase '[*']],TB_FASES[[#This Row],[Fase '[*']]]))</f>
        <v>-</v>
      </c>
      <c r="D19" s="1" t="str">
        <f>IF(TB_FASES[[#This Row],[Fase '[*']]]="","-",SUMIF(TB_ATIVIDADES[Fase '[*']],TB_FASES[[#This Row],[Fase '[*']]],TB_ATIVIDADES[Total Tarefas '[=']]))</f>
        <v>-</v>
      </c>
      <c r="E19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19" s="1" t="str">
        <f>IF(TB_FASES[[#This Row],[Fase '[*']]]="","-",SUMIF(TB_ATIVIDADES[Fase '[*']],TB_FASES[[#This Row],[Fase '[*']]],TB_ATIVIDADES[Esforço Total (min) '[=']]))</f>
        <v>-</v>
      </c>
      <c r="G19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19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19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19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19" s="24" t="s">
        <v>51</v>
      </c>
      <c r="M19" s="23" t="s">
        <v>56</v>
      </c>
      <c r="N19" s="17">
        <f>IF(OR(TB_ATIVIDADES[[#This Row],[Atividade '[*']]]="",TB_ATIVIDADES[[#This Row],[Fase '[*']]]=""),"-",COUNTIF(TB_TAREFAS[Atividade '[*']],TB_ATIVIDADES[[#This Row],[Atividade '[*']]]))</f>
        <v>7</v>
      </c>
      <c r="O1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7 (100,0%)</v>
      </c>
      <c r="P19" s="17">
        <f>IF(OR(TB_ATIVIDADES[[#This Row],[Atividade '[*']]]="",TB_ATIVIDADES[[#This Row],[Fase '[*']]]=""),"-",SUMIF(TB_TAREFAS[Atividade '[*']],TB_ATIVIDADES[[#This Row],[Atividade '[*']]],TB_TAREFAS[Previsão Esforço (min) '[*']]))</f>
        <v>270</v>
      </c>
      <c r="Q1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270 (100,0%)</v>
      </c>
      <c r="R19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46088</v>
      </c>
      <c r="S19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46089</v>
      </c>
      <c r="T1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0" spans="2:20" ht="14.4" customHeight="1" x14ac:dyDescent="0.3">
      <c r="B20" s="16"/>
      <c r="C20" s="17" t="str">
        <f>IF(TB_FASES[[#This Row],[Fase '[*']]]="","-",COUNTIF(TB_ATIVIDADES[Fase '[*']],TB_FASES[[#This Row],[Fase '[*']]]))</f>
        <v>-</v>
      </c>
      <c r="D20" s="1" t="str">
        <f>IF(TB_FASES[[#This Row],[Fase '[*']]]="","-",SUMIF(TB_ATIVIDADES[Fase '[*']],TB_FASES[[#This Row],[Fase '[*']]],TB_ATIVIDADES[Total Tarefas '[=']]))</f>
        <v>-</v>
      </c>
      <c r="E20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0" s="1" t="str">
        <f>IF(TB_FASES[[#This Row],[Fase '[*']]]="","-",SUMIF(TB_ATIVIDADES[Fase '[*']],TB_FASES[[#This Row],[Fase '[*']]],TB_ATIVIDADES[Esforço Total (min) '[=']]))</f>
        <v>-</v>
      </c>
      <c r="G20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0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0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0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0" s="24" t="s">
        <v>48</v>
      </c>
      <c r="M20" s="23" t="s">
        <v>56</v>
      </c>
      <c r="N20" s="17">
        <f>IF(OR(TB_ATIVIDADES[[#This Row],[Atividade '[*']]]="",TB_ATIVIDADES[[#This Row],[Fase '[*']]]=""),"-",COUNTIF(TB_TAREFAS[Atividade '[*']],TB_ATIVIDADES[[#This Row],[Atividade '[*']]]))</f>
        <v>1</v>
      </c>
      <c r="O2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1 (100,0%)</v>
      </c>
      <c r="P20" s="17">
        <f>IF(OR(TB_ATIVIDADES[[#This Row],[Atividade '[*']]]="",TB_ATIVIDADES[[#This Row],[Fase '[*']]]=""),"-",SUMIF(TB_TAREFAS[Atividade '[*']],TB_ATIVIDADES[[#This Row],[Atividade '[*']]],TB_TAREFAS[Previsão Esforço (min) '[*']]))</f>
        <v>40</v>
      </c>
      <c r="Q2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40 (100,0%)</v>
      </c>
      <c r="R20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46089</v>
      </c>
      <c r="S20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46089</v>
      </c>
      <c r="T2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1" spans="2:20" ht="14.4" customHeight="1" x14ac:dyDescent="0.3">
      <c r="B21" s="16"/>
      <c r="C21" s="17" t="str">
        <f>IF(TB_FASES[[#This Row],[Fase '[*']]]="","-",COUNTIF(TB_ATIVIDADES[Fase '[*']],TB_FASES[[#This Row],[Fase '[*']]]))</f>
        <v>-</v>
      </c>
      <c r="D21" s="1" t="str">
        <f>IF(TB_FASES[[#This Row],[Fase '[*']]]="","-",SUMIF(TB_ATIVIDADES[Fase '[*']],TB_FASES[[#This Row],[Fase '[*']]],TB_ATIVIDADES[Total Tarefas '[=']]))</f>
        <v>-</v>
      </c>
      <c r="E21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1" s="1" t="str">
        <f>IF(TB_FASES[[#This Row],[Fase '[*']]]="","-",SUMIF(TB_ATIVIDADES[Fase '[*']],TB_FASES[[#This Row],[Fase '[*']]],TB_ATIVIDADES[Esforço Total (min) '[=']]))</f>
        <v>-</v>
      </c>
      <c r="G21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1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1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1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1" s="24" t="s">
        <v>52</v>
      </c>
      <c r="M21" s="23" t="s">
        <v>56</v>
      </c>
      <c r="N21" s="17">
        <f>IF(OR(TB_ATIVIDADES[[#This Row],[Atividade '[*']]]="",TB_ATIVIDADES[[#This Row],[Fase '[*']]]=""),"-",COUNTIF(TB_TAREFAS[Atividade '[*']],TB_ATIVIDADES[[#This Row],[Atividade '[*']]]))</f>
        <v>6</v>
      </c>
      <c r="O2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6 (100,0%)</v>
      </c>
      <c r="P21" s="17">
        <f>IF(OR(TB_ATIVIDADES[[#This Row],[Atividade '[*']]]="",TB_ATIVIDADES[[#This Row],[Fase '[*']]]=""),"-",SUMIF(TB_TAREFAS[Atividade '[*']],TB_ATIVIDADES[[#This Row],[Atividade '[*']]],TB_TAREFAS[Previsão Esforço (min) '[*']]))</f>
        <v>250</v>
      </c>
      <c r="Q2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250 (100,0%)</v>
      </c>
      <c r="R21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46089</v>
      </c>
      <c r="S21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46090</v>
      </c>
      <c r="T2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2" spans="2:20" ht="14.4" customHeight="1" x14ac:dyDescent="0.3">
      <c r="B22" s="16"/>
      <c r="C22" s="17" t="str">
        <f>IF(TB_FASES[[#This Row],[Fase '[*']]]="","-",COUNTIF(TB_ATIVIDADES[Fase '[*']],TB_FASES[[#This Row],[Fase '[*']]]))</f>
        <v>-</v>
      </c>
      <c r="D22" s="1" t="str">
        <f>IF(TB_FASES[[#This Row],[Fase '[*']]]="","-",SUMIF(TB_ATIVIDADES[Fase '[*']],TB_FASES[[#This Row],[Fase '[*']]],TB_ATIVIDADES[Total Tarefas '[=']]))</f>
        <v>-</v>
      </c>
      <c r="E22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2" s="1" t="str">
        <f>IF(TB_FASES[[#This Row],[Fase '[*']]]="","-",SUMIF(TB_ATIVIDADES[Fase '[*']],TB_FASES[[#This Row],[Fase '[*']]],TB_ATIVIDADES[Esforço Total (min) '[=']]))</f>
        <v>-</v>
      </c>
      <c r="G22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2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2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2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2" s="24" t="s">
        <v>49</v>
      </c>
      <c r="M22" s="23" t="s">
        <v>56</v>
      </c>
      <c r="N22" s="17">
        <f>IF(OR(TB_ATIVIDADES[[#This Row],[Atividade '[*']]]="",TB_ATIVIDADES[[#This Row],[Fase '[*']]]=""),"-",COUNTIF(TB_TAREFAS[Atividade '[*']],TB_ATIVIDADES[[#This Row],[Atividade '[*']]]))</f>
        <v>1</v>
      </c>
      <c r="O2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1 (100,0%)</v>
      </c>
      <c r="P22" s="17">
        <f>IF(OR(TB_ATIVIDADES[[#This Row],[Atividade '[*']]]="",TB_ATIVIDADES[[#This Row],[Fase '[*']]]=""),"-",SUMIF(TB_TAREFAS[Atividade '[*']],TB_ATIVIDADES[[#This Row],[Atividade '[*']]],TB_TAREFAS[Previsão Esforço (min) '[*']]))</f>
        <v>40</v>
      </c>
      <c r="Q2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40 (100,0%)</v>
      </c>
      <c r="R22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46090</v>
      </c>
      <c r="S22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46090</v>
      </c>
      <c r="T2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3" spans="2:20" ht="14.4" customHeight="1" x14ac:dyDescent="0.3">
      <c r="B23" s="16"/>
      <c r="C23" s="17" t="str">
        <f>IF(TB_FASES[[#This Row],[Fase '[*']]]="","-",COUNTIF(TB_ATIVIDADES[Fase '[*']],TB_FASES[[#This Row],[Fase '[*']]]))</f>
        <v>-</v>
      </c>
      <c r="D23" s="1" t="str">
        <f>IF(TB_FASES[[#This Row],[Fase '[*']]]="","-",SUMIF(TB_ATIVIDADES[Fase '[*']],TB_FASES[[#This Row],[Fase '[*']]],TB_ATIVIDADES[Total Tarefas '[=']]))</f>
        <v>-</v>
      </c>
      <c r="E23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3" s="1" t="str">
        <f>IF(TB_FASES[[#This Row],[Fase '[*']]]="","-",SUMIF(TB_ATIVIDADES[Fase '[*']],TB_FASES[[#This Row],[Fase '[*']]],TB_ATIVIDADES[Esforço Total (min) '[=']]))</f>
        <v>-</v>
      </c>
      <c r="G23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3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3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3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3" s="24" t="s">
        <v>53</v>
      </c>
      <c r="M23" s="23" t="s">
        <v>56</v>
      </c>
      <c r="N23" s="17">
        <f>IF(OR(TB_ATIVIDADES[[#This Row],[Atividade '[*']]]="",TB_ATIVIDADES[[#This Row],[Fase '[*']]]=""),"-",COUNTIF(TB_TAREFAS[Atividade '[*']],TB_ATIVIDADES[[#This Row],[Atividade '[*']]]))</f>
        <v>5</v>
      </c>
      <c r="O2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5 (100,0%)</v>
      </c>
      <c r="P23" s="17">
        <f>IF(OR(TB_ATIVIDADES[[#This Row],[Atividade '[*']]]="",TB_ATIVIDADES[[#This Row],[Fase '[*']]]=""),"-",SUMIF(TB_TAREFAS[Atividade '[*']],TB_ATIVIDADES[[#This Row],[Atividade '[*']]],TB_TAREFAS[Previsão Esforço (min) '[*']]))</f>
        <v>130</v>
      </c>
      <c r="Q2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130 (100,0%)</v>
      </c>
      <c r="R23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46091</v>
      </c>
      <c r="S23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46091</v>
      </c>
      <c r="T2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4" spans="2:20" ht="14.4" customHeight="1" x14ac:dyDescent="0.3">
      <c r="B24" s="16"/>
      <c r="C24" s="17" t="str">
        <f>IF(TB_FASES[[#This Row],[Fase '[*']]]="","-",COUNTIF(TB_ATIVIDADES[Fase '[*']],TB_FASES[[#This Row],[Fase '[*']]]))</f>
        <v>-</v>
      </c>
      <c r="D24" s="1" t="str">
        <f>IF(TB_FASES[[#This Row],[Fase '[*']]]="","-",SUMIF(TB_ATIVIDADES[Fase '[*']],TB_FASES[[#This Row],[Fase '[*']]],TB_ATIVIDADES[Total Tarefas '[=']]))</f>
        <v>-</v>
      </c>
      <c r="E24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4" s="1" t="str">
        <f>IF(TB_FASES[[#This Row],[Fase '[*']]]="","-",SUMIF(TB_ATIVIDADES[Fase '[*']],TB_FASES[[#This Row],[Fase '[*']]],TB_ATIVIDADES[Esforço Total (min) '[=']]))</f>
        <v>-</v>
      </c>
      <c r="G24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4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4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4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4" s="24" t="s">
        <v>54</v>
      </c>
      <c r="M24" s="1" t="s">
        <v>57</v>
      </c>
      <c r="N24" s="17">
        <f>IF(OR(TB_ATIVIDADES[[#This Row],[Atividade '[*']]]="",TB_ATIVIDADES[[#This Row],[Fase '[*']]]=""),"-",COUNTIF(TB_TAREFAS[Atividade '[*']],TB_ATIVIDADES[[#This Row],[Atividade '[*']]]))</f>
        <v>4</v>
      </c>
      <c r="O2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4 (100,0%)</v>
      </c>
      <c r="P24" s="17">
        <f>IF(OR(TB_ATIVIDADES[[#This Row],[Atividade '[*']]]="",TB_ATIVIDADES[[#This Row],[Fase '[*']]]=""),"-",SUMIF(TB_TAREFAS[Atividade '[*']],TB_ATIVIDADES[[#This Row],[Atividade '[*']]],TB_TAREFAS[Previsão Esforço (min) '[*']]))</f>
        <v>420</v>
      </c>
      <c r="Q2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420 (100,0%)</v>
      </c>
      <c r="R24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46092</v>
      </c>
      <c r="S24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46093</v>
      </c>
      <c r="T2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5" spans="2:20" ht="14.4" customHeight="1" x14ac:dyDescent="0.3">
      <c r="B25" s="16"/>
      <c r="C25" s="17" t="str">
        <f>IF(TB_FASES[[#This Row],[Fase '[*']]]="","-",COUNTIF(TB_ATIVIDADES[Fase '[*']],TB_FASES[[#This Row],[Fase '[*']]]))</f>
        <v>-</v>
      </c>
      <c r="D25" s="1" t="str">
        <f>IF(TB_FASES[[#This Row],[Fase '[*']]]="","-",SUMIF(TB_ATIVIDADES[Fase '[*']],TB_FASES[[#This Row],[Fase '[*']]],TB_ATIVIDADES[Total Tarefas '[=']]))</f>
        <v>-</v>
      </c>
      <c r="E25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5" s="1" t="str">
        <f>IF(TB_FASES[[#This Row],[Fase '[*']]]="","-",SUMIF(TB_ATIVIDADES[Fase '[*']],TB_FASES[[#This Row],[Fase '[*']]],TB_ATIVIDADES[Esforço Total (min) '[=']]))</f>
        <v>-</v>
      </c>
      <c r="G25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5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5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5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5" s="24" t="s">
        <v>55</v>
      </c>
      <c r="M25" s="1" t="s">
        <v>80</v>
      </c>
      <c r="N25" s="17">
        <f>IF(OR(TB_ATIVIDADES[[#This Row],[Atividade '[*']]]="",TB_ATIVIDADES[[#This Row],[Fase '[*']]]=""),"-",COUNTIF(TB_TAREFAS[Atividade '[*']],TB_ATIVIDADES[[#This Row],[Atividade '[*']]]))</f>
        <v>5</v>
      </c>
      <c r="O2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5 (100,0%)</v>
      </c>
      <c r="P25" s="17">
        <f>IF(OR(TB_ATIVIDADES[[#This Row],[Atividade '[*']]]="",TB_ATIVIDADES[[#This Row],[Fase '[*']]]=""),"-",SUMIF(TB_TAREFAS[Atividade '[*']],TB_ATIVIDADES[[#This Row],[Atividade '[*']]],TB_TAREFAS[Previsão Esforço (min) '[*']]))</f>
        <v>480</v>
      </c>
      <c r="Q2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480 (100,0%)</v>
      </c>
      <c r="R25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46093</v>
      </c>
      <c r="S25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46095</v>
      </c>
      <c r="T2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6" spans="2:20" ht="14.4" customHeight="1" x14ac:dyDescent="0.3">
      <c r="B26" s="16"/>
      <c r="C26" s="17" t="str">
        <f>IF(TB_FASES[[#This Row],[Fase '[*']]]="","-",COUNTIF(TB_ATIVIDADES[Fase '[*']],TB_FASES[[#This Row],[Fase '[*']]]))</f>
        <v>-</v>
      </c>
      <c r="D26" s="1" t="str">
        <f>IF(TB_FASES[[#This Row],[Fase '[*']]]="","-",SUMIF(TB_ATIVIDADES[Fase '[*']],TB_FASES[[#This Row],[Fase '[*']]],TB_ATIVIDADES[Total Tarefas '[=']]))</f>
        <v>-</v>
      </c>
      <c r="E26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6" s="1" t="str">
        <f>IF(TB_FASES[[#This Row],[Fase '[*']]]="","-",SUMIF(TB_ATIVIDADES[Fase '[*']],TB_FASES[[#This Row],[Fase '[*']]],TB_ATIVIDADES[Esforço Total (min) '[=']]))</f>
        <v>-</v>
      </c>
      <c r="G26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6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6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6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6" s="24" t="s">
        <v>63</v>
      </c>
      <c r="M26" s="1" t="s">
        <v>80</v>
      </c>
      <c r="N26" s="17">
        <f>IF(OR(TB_ATIVIDADES[[#This Row],[Atividade '[*']]]="",TB_ATIVIDADES[[#This Row],[Fase '[*']]]=""),"-",COUNTIF(TB_TAREFAS[Atividade '[*']],TB_ATIVIDADES[[#This Row],[Atividade '[*']]]))</f>
        <v>2</v>
      </c>
      <c r="O2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2 (100,0%)</v>
      </c>
      <c r="P26" s="17">
        <f>IF(OR(TB_ATIVIDADES[[#This Row],[Atividade '[*']]]="",TB_ATIVIDADES[[#This Row],[Fase '[*']]]=""),"-",SUMIF(TB_TAREFAS[Atividade '[*']],TB_ATIVIDADES[[#This Row],[Atividade '[*']]],TB_TAREFAS[Previsão Esforço (min) '[*']]))</f>
        <v>190</v>
      </c>
      <c r="Q2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190 (100,0%)</v>
      </c>
      <c r="R26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46095</v>
      </c>
      <c r="S26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46095</v>
      </c>
      <c r="T2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7" spans="2:20" ht="14.4" customHeight="1" x14ac:dyDescent="0.3">
      <c r="B27" s="16"/>
      <c r="C27" s="17" t="str">
        <f>IF(TB_FASES[[#This Row],[Fase '[*']]]="","-",COUNTIF(TB_ATIVIDADES[Fase '[*']],TB_FASES[[#This Row],[Fase '[*']]]))</f>
        <v>-</v>
      </c>
      <c r="D27" s="1" t="str">
        <f>IF(TB_FASES[[#This Row],[Fase '[*']]]="","-",SUMIF(TB_ATIVIDADES[Fase '[*']],TB_FASES[[#This Row],[Fase '[*']]],TB_ATIVIDADES[Total Tarefas '[=']]))</f>
        <v>-</v>
      </c>
      <c r="E27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7" s="1" t="str">
        <f>IF(TB_FASES[[#This Row],[Fase '[*']]]="","-",SUMIF(TB_ATIVIDADES[Fase '[*']],TB_FASES[[#This Row],[Fase '[*']]],TB_ATIVIDADES[Esforço Total (min) '[=']]))</f>
        <v>-</v>
      </c>
      <c r="G27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7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7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7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7" s="24" t="s">
        <v>73</v>
      </c>
      <c r="M27" s="1" t="s">
        <v>80</v>
      </c>
      <c r="N27" s="17">
        <f>IF(OR(TB_ATIVIDADES[[#This Row],[Atividade '[*']]]="",TB_ATIVIDADES[[#This Row],[Fase '[*']]]=""),"-",COUNTIF(TB_TAREFAS[Atividade '[*']],TB_ATIVIDADES[[#This Row],[Atividade '[*']]]))</f>
        <v>2</v>
      </c>
      <c r="O2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2 (100,0%)</v>
      </c>
      <c r="P27" s="17">
        <f>IF(OR(TB_ATIVIDADES[[#This Row],[Atividade '[*']]]="",TB_ATIVIDADES[[#This Row],[Fase '[*']]]=""),"-",SUMIF(TB_TAREFAS[Atividade '[*']],TB_ATIVIDADES[[#This Row],[Atividade '[*']]],TB_TAREFAS[Previsão Esforço (min) '[*']]))</f>
        <v>120</v>
      </c>
      <c r="Q2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120 (100,0%)</v>
      </c>
      <c r="R27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46096</v>
      </c>
      <c r="S27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46097</v>
      </c>
      <c r="T2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8" spans="2:20" ht="14.4" customHeight="1" x14ac:dyDescent="0.3">
      <c r="B28" s="16"/>
      <c r="C28" s="17" t="str">
        <f>IF(TB_FASES[[#This Row],[Fase '[*']]]="","-",COUNTIF(TB_ATIVIDADES[Fase '[*']],TB_FASES[[#This Row],[Fase '[*']]]))</f>
        <v>-</v>
      </c>
      <c r="D28" s="1" t="str">
        <f>IF(TB_FASES[[#This Row],[Fase '[*']]]="","-",SUMIF(TB_ATIVIDADES[Fase '[*']],TB_FASES[[#This Row],[Fase '[*']]],TB_ATIVIDADES[Total Tarefas '[=']]))</f>
        <v>-</v>
      </c>
      <c r="E28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8" s="1" t="str">
        <f>IF(TB_FASES[[#This Row],[Fase '[*']]]="","-",SUMIF(TB_ATIVIDADES[Fase '[*']],TB_FASES[[#This Row],[Fase '[*']]],TB_ATIVIDADES[Esforço Total (min) '[=']]))</f>
        <v>-</v>
      </c>
      <c r="G28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8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8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8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8" s="24" t="s">
        <v>58</v>
      </c>
      <c r="M28" s="1" t="s">
        <v>59</v>
      </c>
      <c r="N28" s="17">
        <f>IF(OR(TB_ATIVIDADES[[#This Row],[Atividade '[*']]]="",TB_ATIVIDADES[[#This Row],[Fase '[*']]]=""),"-",COUNTIF(TB_TAREFAS[Atividade '[*']],TB_ATIVIDADES[[#This Row],[Atividade '[*']]]))</f>
        <v>1</v>
      </c>
      <c r="O2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1 (100,0%)</v>
      </c>
      <c r="P28" s="17">
        <f>IF(OR(TB_ATIVIDADES[[#This Row],[Atividade '[*']]]="",TB_ATIVIDADES[[#This Row],[Fase '[*']]]=""),"-",SUMIF(TB_TAREFAS[Atividade '[*']],TB_ATIVIDADES[[#This Row],[Atividade '[*']]],TB_TAREFAS[Previsão Esforço (min) '[*']]))</f>
        <v>1770</v>
      </c>
      <c r="Q2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1770 (100,0%)</v>
      </c>
      <c r="R28" s="18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46118</v>
      </c>
      <c r="S28" s="18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46177</v>
      </c>
      <c r="T2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INÍCIO COM ATRASO</v>
      </c>
    </row>
    <row r="29" spans="2:20" ht="14.4" customHeight="1" x14ac:dyDescent="0.3">
      <c r="B29" s="16"/>
      <c r="C29" s="17" t="str">
        <f>IF(TB_FASES[[#This Row],[Fase '[*']]]="","-",COUNTIF(TB_ATIVIDADES[Fase '[*']],TB_FASES[[#This Row],[Fase '[*']]]))</f>
        <v>-</v>
      </c>
      <c r="D29" s="1" t="str">
        <f>IF(TB_FASES[[#This Row],[Fase '[*']]]="","-",SUMIF(TB_ATIVIDADES[Fase '[*']],TB_FASES[[#This Row],[Fase '[*']]],TB_ATIVIDADES[Total Tarefas '[=']]))</f>
        <v>-</v>
      </c>
      <c r="E29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29" s="1" t="str">
        <f>IF(TB_FASES[[#This Row],[Fase '[*']]]="","-",SUMIF(TB_ATIVIDADES[Fase '[*']],TB_FASES[[#This Row],[Fase '[*']]],TB_ATIVIDADES[Esforço Total (min) '[=']]))</f>
        <v>-</v>
      </c>
      <c r="G29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29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29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29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29" s="24"/>
      <c r="M29" s="1"/>
      <c r="N29" s="17" t="str">
        <f>IF(OR(TB_ATIVIDADES[[#This Row],[Atividade '[*']]]="",TB_ATIVIDADES[[#This Row],[Fase '[*']]]=""),"-",COUNTIF(TB_TAREFAS[Atividade '[*']],TB_ATIVIDADES[[#This Row],[Atividade '[*']]]))</f>
        <v>-</v>
      </c>
      <c r="O2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0" spans="2:20" ht="14.4" customHeight="1" x14ac:dyDescent="0.3">
      <c r="B30" s="16"/>
      <c r="C30" s="17" t="str">
        <f>IF(TB_FASES[[#This Row],[Fase '[*']]]="","-",COUNTIF(TB_ATIVIDADES[Fase '[*']],TB_FASES[[#This Row],[Fase '[*']]]))</f>
        <v>-</v>
      </c>
      <c r="D30" s="1" t="str">
        <f>IF(TB_FASES[[#This Row],[Fase '[*']]]="","-",SUMIF(TB_ATIVIDADES[Fase '[*']],TB_FASES[[#This Row],[Fase '[*']]],TB_ATIVIDADES[Total Tarefas '[=']]))</f>
        <v>-</v>
      </c>
      <c r="E30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0" s="1" t="str">
        <f>IF(TB_FASES[[#This Row],[Fase '[*']]]="","-",SUMIF(TB_ATIVIDADES[Fase '[*']],TB_FASES[[#This Row],[Fase '[*']]],TB_ATIVIDADES[Esforço Total (min) '[=']]))</f>
        <v>-</v>
      </c>
      <c r="G30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0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0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0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0" s="24"/>
      <c r="M30" s="1"/>
      <c r="N30" s="17" t="str">
        <f>IF(OR(TB_ATIVIDADES[[#This Row],[Atividade '[*']]]="",TB_ATIVIDADES[[#This Row],[Fase '[*']]]=""),"-",COUNTIF(TB_TAREFAS[Atividade '[*']],TB_ATIVIDADES[[#This Row],[Atividade '[*']]]))</f>
        <v>-</v>
      </c>
      <c r="O3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1" spans="2:20" ht="14.4" customHeight="1" x14ac:dyDescent="0.3">
      <c r="B31" s="16"/>
      <c r="C31" s="17" t="str">
        <f>IF(TB_FASES[[#This Row],[Fase '[*']]]="","-",COUNTIF(TB_ATIVIDADES[Fase '[*']],TB_FASES[[#This Row],[Fase '[*']]]))</f>
        <v>-</v>
      </c>
      <c r="D31" s="1" t="str">
        <f>IF(TB_FASES[[#This Row],[Fase '[*']]]="","-",SUMIF(TB_ATIVIDADES[Fase '[*']],TB_FASES[[#This Row],[Fase '[*']]],TB_ATIVIDADES[Total Tarefas '[=']]))</f>
        <v>-</v>
      </c>
      <c r="E31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1" s="1" t="str">
        <f>IF(TB_FASES[[#This Row],[Fase '[*']]]="","-",SUMIF(TB_ATIVIDADES[Fase '[*']],TB_FASES[[#This Row],[Fase '[*']]],TB_ATIVIDADES[Esforço Total (min) '[=']]))</f>
        <v>-</v>
      </c>
      <c r="G31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1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1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1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1" s="24"/>
      <c r="M31" s="1"/>
      <c r="N31" s="17" t="str">
        <f>IF(OR(TB_ATIVIDADES[[#This Row],[Atividade '[*']]]="",TB_ATIVIDADES[[#This Row],[Fase '[*']]]=""),"-",COUNTIF(TB_TAREFAS[Atividade '[*']],TB_ATIVIDADES[[#This Row],[Atividade '[*']]]))</f>
        <v>-</v>
      </c>
      <c r="O3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2" spans="2:20" ht="14.4" customHeight="1" x14ac:dyDescent="0.3">
      <c r="B32" s="16"/>
      <c r="C32" s="17" t="str">
        <f>IF(TB_FASES[[#This Row],[Fase '[*']]]="","-",COUNTIF(TB_ATIVIDADES[Fase '[*']],TB_FASES[[#This Row],[Fase '[*']]]))</f>
        <v>-</v>
      </c>
      <c r="D32" s="1" t="str">
        <f>IF(TB_FASES[[#This Row],[Fase '[*']]]="","-",SUMIF(TB_ATIVIDADES[Fase '[*']],TB_FASES[[#This Row],[Fase '[*']]],TB_ATIVIDADES[Total Tarefas '[=']]))</f>
        <v>-</v>
      </c>
      <c r="E32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2" s="1" t="str">
        <f>IF(TB_FASES[[#This Row],[Fase '[*']]]="","-",SUMIF(TB_ATIVIDADES[Fase '[*']],TB_FASES[[#This Row],[Fase '[*']]],TB_ATIVIDADES[Esforço Total (min) '[=']]))</f>
        <v>-</v>
      </c>
      <c r="G32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2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2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2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2" s="24"/>
      <c r="M32" s="1"/>
      <c r="N32" s="17" t="str">
        <f>IF(OR(TB_ATIVIDADES[[#This Row],[Atividade '[*']]]="",TB_ATIVIDADES[[#This Row],[Fase '[*']]]=""),"-",COUNTIF(TB_TAREFAS[Atividade '[*']],TB_ATIVIDADES[[#This Row],[Atividade '[*']]]))</f>
        <v>-</v>
      </c>
      <c r="O3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3" spans="2:20" ht="14.4" customHeight="1" x14ac:dyDescent="0.3">
      <c r="B33" s="16"/>
      <c r="C33" s="17" t="str">
        <f>IF(TB_FASES[[#This Row],[Fase '[*']]]="","-",COUNTIF(TB_ATIVIDADES[Fase '[*']],TB_FASES[[#This Row],[Fase '[*']]]))</f>
        <v>-</v>
      </c>
      <c r="D33" s="1" t="str">
        <f>IF(TB_FASES[[#This Row],[Fase '[*']]]="","-",SUMIF(TB_ATIVIDADES[Fase '[*']],TB_FASES[[#This Row],[Fase '[*']]],TB_ATIVIDADES[Total Tarefas '[=']]))</f>
        <v>-</v>
      </c>
      <c r="E33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3" s="1" t="str">
        <f>IF(TB_FASES[[#This Row],[Fase '[*']]]="","-",SUMIF(TB_ATIVIDADES[Fase '[*']],TB_FASES[[#This Row],[Fase '[*']]],TB_ATIVIDADES[Esforço Total (min) '[=']]))</f>
        <v>-</v>
      </c>
      <c r="G33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3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3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3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3" s="24"/>
      <c r="M33" s="1"/>
      <c r="N33" s="17" t="str">
        <f>IF(OR(TB_ATIVIDADES[[#This Row],[Atividade '[*']]]="",TB_ATIVIDADES[[#This Row],[Fase '[*']]]=""),"-",COUNTIF(TB_TAREFAS[Atividade '[*']],TB_ATIVIDADES[[#This Row],[Atividade '[*']]]))</f>
        <v>-</v>
      </c>
      <c r="O3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4" spans="2:20" ht="14.4" customHeight="1" x14ac:dyDescent="0.3">
      <c r="B34" s="16"/>
      <c r="C34" s="17" t="str">
        <f>IF(TB_FASES[[#This Row],[Fase '[*']]]="","-",COUNTIF(TB_ATIVIDADES[Fase '[*']],TB_FASES[[#This Row],[Fase '[*']]]))</f>
        <v>-</v>
      </c>
      <c r="D34" s="1" t="str">
        <f>IF(TB_FASES[[#This Row],[Fase '[*']]]="","-",SUMIF(TB_ATIVIDADES[Fase '[*']],TB_FASES[[#This Row],[Fase '[*']]],TB_ATIVIDADES[Total Tarefas '[=']]))</f>
        <v>-</v>
      </c>
      <c r="E34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4" s="1" t="str">
        <f>IF(TB_FASES[[#This Row],[Fase '[*']]]="","-",SUMIF(TB_ATIVIDADES[Fase '[*']],TB_FASES[[#This Row],[Fase '[*']]],TB_ATIVIDADES[Esforço Total (min) '[=']]))</f>
        <v>-</v>
      </c>
      <c r="G34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4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4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4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4" s="24"/>
      <c r="M34" s="1"/>
      <c r="N34" s="17" t="str">
        <f>IF(OR(TB_ATIVIDADES[[#This Row],[Atividade '[*']]]="",TB_ATIVIDADES[[#This Row],[Fase '[*']]]=""),"-",COUNTIF(TB_TAREFAS[Atividade '[*']],TB_ATIVIDADES[[#This Row],[Atividade '[*']]]))</f>
        <v>-</v>
      </c>
      <c r="O3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5" spans="2:20" ht="14.4" customHeight="1" x14ac:dyDescent="0.3">
      <c r="B35" s="16"/>
      <c r="C35" s="17" t="str">
        <f>IF(TB_FASES[[#This Row],[Fase '[*']]]="","-",COUNTIF(TB_ATIVIDADES[Fase '[*']],TB_FASES[[#This Row],[Fase '[*']]]))</f>
        <v>-</v>
      </c>
      <c r="D35" s="1" t="str">
        <f>IF(TB_FASES[[#This Row],[Fase '[*']]]="","-",SUMIF(TB_ATIVIDADES[Fase '[*']],TB_FASES[[#This Row],[Fase '[*']]],TB_ATIVIDADES[Total Tarefas '[=']]))</f>
        <v>-</v>
      </c>
      <c r="E35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5" s="1" t="str">
        <f>IF(TB_FASES[[#This Row],[Fase '[*']]]="","-",SUMIF(TB_ATIVIDADES[Fase '[*']],TB_FASES[[#This Row],[Fase '[*']]],TB_ATIVIDADES[Esforço Total (min) '[=']]))</f>
        <v>-</v>
      </c>
      <c r="G35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5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5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5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5" s="24"/>
      <c r="M35" s="1"/>
      <c r="N35" s="17" t="str">
        <f>IF(OR(TB_ATIVIDADES[[#This Row],[Atividade '[*']]]="",TB_ATIVIDADES[[#This Row],[Fase '[*']]]=""),"-",COUNTIF(TB_TAREFAS[Atividade '[*']],TB_ATIVIDADES[[#This Row],[Atividade '[*']]]))</f>
        <v>-</v>
      </c>
      <c r="O3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6" spans="2:20" ht="14.4" customHeight="1" x14ac:dyDescent="0.3">
      <c r="B36" s="16"/>
      <c r="C36" s="17" t="str">
        <f>IF(TB_FASES[[#This Row],[Fase '[*']]]="","-",COUNTIF(TB_ATIVIDADES[Fase '[*']],TB_FASES[[#This Row],[Fase '[*']]]))</f>
        <v>-</v>
      </c>
      <c r="D36" s="1" t="str">
        <f>IF(TB_FASES[[#This Row],[Fase '[*']]]="","-",SUMIF(TB_ATIVIDADES[Fase '[*']],TB_FASES[[#This Row],[Fase '[*']]],TB_ATIVIDADES[Total Tarefas '[=']]))</f>
        <v>-</v>
      </c>
      <c r="E36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6" s="1" t="str">
        <f>IF(TB_FASES[[#This Row],[Fase '[*']]]="","-",SUMIF(TB_ATIVIDADES[Fase '[*']],TB_FASES[[#This Row],[Fase '[*']]],TB_ATIVIDADES[Esforço Total (min) '[=']]))</f>
        <v>-</v>
      </c>
      <c r="G36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6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6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6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6" s="24"/>
      <c r="M36" s="1"/>
      <c r="N36" s="17" t="str">
        <f>IF(OR(TB_ATIVIDADES[[#This Row],[Atividade '[*']]]="",TB_ATIVIDADES[[#This Row],[Fase '[*']]]=""),"-",COUNTIF(TB_TAREFAS[Atividade '[*']],TB_ATIVIDADES[[#This Row],[Atividade '[*']]]))</f>
        <v>-</v>
      </c>
      <c r="O3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7" spans="2:20" ht="14.4" customHeight="1" x14ac:dyDescent="0.3">
      <c r="B37" s="16"/>
      <c r="C37" s="17" t="str">
        <f>IF(TB_FASES[[#This Row],[Fase '[*']]]="","-",COUNTIF(TB_ATIVIDADES[Fase '[*']],TB_FASES[[#This Row],[Fase '[*']]]))</f>
        <v>-</v>
      </c>
      <c r="D37" s="1" t="str">
        <f>IF(TB_FASES[[#This Row],[Fase '[*']]]="","-",SUMIF(TB_ATIVIDADES[Fase '[*']],TB_FASES[[#This Row],[Fase '[*']]],TB_ATIVIDADES[Total Tarefas '[=']]))</f>
        <v>-</v>
      </c>
      <c r="E37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7" s="1" t="str">
        <f>IF(TB_FASES[[#This Row],[Fase '[*']]]="","-",SUMIF(TB_ATIVIDADES[Fase '[*']],TB_FASES[[#This Row],[Fase '[*']]],TB_ATIVIDADES[Esforço Total (min) '[=']]))</f>
        <v>-</v>
      </c>
      <c r="G37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7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7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7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7" s="24"/>
      <c r="M37" s="1"/>
      <c r="N37" s="17" t="str">
        <f>IF(OR(TB_ATIVIDADES[[#This Row],[Atividade '[*']]]="",TB_ATIVIDADES[[#This Row],[Fase '[*']]]=""),"-",COUNTIF(TB_TAREFAS[Atividade '[*']],TB_ATIVIDADES[[#This Row],[Atividade '[*']]]))</f>
        <v>-</v>
      </c>
      <c r="O3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8" spans="2:20" ht="14.4" customHeight="1" x14ac:dyDescent="0.3">
      <c r="B38" s="16"/>
      <c r="C38" s="17" t="str">
        <f>IF(TB_FASES[[#This Row],[Fase '[*']]]="","-",COUNTIF(TB_ATIVIDADES[Fase '[*']],TB_FASES[[#This Row],[Fase '[*']]]))</f>
        <v>-</v>
      </c>
      <c r="D38" s="1" t="str">
        <f>IF(TB_FASES[[#This Row],[Fase '[*']]]="","-",SUMIF(TB_ATIVIDADES[Fase '[*']],TB_FASES[[#This Row],[Fase '[*']]],TB_ATIVIDADES[Total Tarefas '[=']]))</f>
        <v>-</v>
      </c>
      <c r="E38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8" s="1" t="str">
        <f>IF(TB_FASES[[#This Row],[Fase '[*']]]="","-",SUMIF(TB_ATIVIDADES[Fase '[*']],TB_FASES[[#This Row],[Fase '[*']]],TB_ATIVIDADES[Esforço Total (min) '[=']]))</f>
        <v>-</v>
      </c>
      <c r="G38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8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8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8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8" s="24"/>
      <c r="M38" s="1"/>
      <c r="N38" s="17" t="str">
        <f>IF(OR(TB_ATIVIDADES[[#This Row],[Atividade '[*']]]="",TB_ATIVIDADES[[#This Row],[Fase '[*']]]=""),"-",COUNTIF(TB_TAREFAS[Atividade '[*']],TB_ATIVIDADES[[#This Row],[Atividade '[*']]]))</f>
        <v>-</v>
      </c>
      <c r="O3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39" spans="2:20" ht="14.4" customHeight="1" x14ac:dyDescent="0.3">
      <c r="B39" s="16"/>
      <c r="C39" s="17" t="str">
        <f>IF(TB_FASES[[#This Row],[Fase '[*']]]="","-",COUNTIF(TB_ATIVIDADES[Fase '[*']],TB_FASES[[#This Row],[Fase '[*']]]))</f>
        <v>-</v>
      </c>
      <c r="D39" s="1" t="str">
        <f>IF(TB_FASES[[#This Row],[Fase '[*']]]="","-",SUMIF(TB_ATIVIDADES[Fase '[*']],TB_FASES[[#This Row],[Fase '[*']]],TB_ATIVIDADES[Total Tarefas '[=']]))</f>
        <v>-</v>
      </c>
      <c r="E39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39" s="1" t="str">
        <f>IF(TB_FASES[[#This Row],[Fase '[*']]]="","-",SUMIF(TB_ATIVIDADES[Fase '[*']],TB_FASES[[#This Row],[Fase '[*']]],TB_ATIVIDADES[Esforço Total (min) '[=']]))</f>
        <v>-</v>
      </c>
      <c r="G39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39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39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39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39" s="24"/>
      <c r="M39" s="1"/>
      <c r="N39" s="17" t="str">
        <f>IF(OR(TB_ATIVIDADES[[#This Row],[Atividade '[*']]]="",TB_ATIVIDADES[[#This Row],[Fase '[*']]]=""),"-",COUNTIF(TB_TAREFAS[Atividade '[*']],TB_ATIVIDADES[[#This Row],[Atividade '[*']]]))</f>
        <v>-</v>
      </c>
      <c r="O3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3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3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3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3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3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0" spans="2:20" ht="14.4" customHeight="1" x14ac:dyDescent="0.3">
      <c r="B40" s="16"/>
      <c r="C40" s="17" t="str">
        <f>IF(TB_FASES[[#This Row],[Fase '[*']]]="","-",COUNTIF(TB_ATIVIDADES[Fase '[*']],TB_FASES[[#This Row],[Fase '[*']]]))</f>
        <v>-</v>
      </c>
      <c r="D40" s="1" t="str">
        <f>IF(TB_FASES[[#This Row],[Fase '[*']]]="","-",SUMIF(TB_ATIVIDADES[Fase '[*']],TB_FASES[[#This Row],[Fase '[*']]],TB_ATIVIDADES[Total Tarefas '[=']]))</f>
        <v>-</v>
      </c>
      <c r="E40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0" s="1" t="str">
        <f>IF(TB_FASES[[#This Row],[Fase '[*']]]="","-",SUMIF(TB_ATIVIDADES[Fase '[*']],TB_FASES[[#This Row],[Fase '[*']]],TB_ATIVIDADES[Esforço Total (min) '[=']]))</f>
        <v>-</v>
      </c>
      <c r="G40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0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0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0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0" s="24"/>
      <c r="M40" s="1"/>
      <c r="N40" s="17" t="str">
        <f>IF(OR(TB_ATIVIDADES[[#This Row],[Atividade '[*']]]="",TB_ATIVIDADES[[#This Row],[Fase '[*']]]=""),"-",COUNTIF(TB_TAREFAS[Atividade '[*']],TB_ATIVIDADES[[#This Row],[Atividade '[*']]]))</f>
        <v>-</v>
      </c>
      <c r="O4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1" spans="2:20" ht="14.4" customHeight="1" x14ac:dyDescent="0.3">
      <c r="B41" s="16"/>
      <c r="C41" s="17" t="str">
        <f>IF(TB_FASES[[#This Row],[Fase '[*']]]="","-",COUNTIF(TB_ATIVIDADES[Fase '[*']],TB_FASES[[#This Row],[Fase '[*']]]))</f>
        <v>-</v>
      </c>
      <c r="D41" s="1" t="str">
        <f>IF(TB_FASES[[#This Row],[Fase '[*']]]="","-",SUMIF(TB_ATIVIDADES[Fase '[*']],TB_FASES[[#This Row],[Fase '[*']]],TB_ATIVIDADES[Total Tarefas '[=']]))</f>
        <v>-</v>
      </c>
      <c r="E41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1" s="1" t="str">
        <f>IF(TB_FASES[[#This Row],[Fase '[*']]]="","-",SUMIF(TB_ATIVIDADES[Fase '[*']],TB_FASES[[#This Row],[Fase '[*']]],TB_ATIVIDADES[Esforço Total (min) '[=']]))</f>
        <v>-</v>
      </c>
      <c r="G41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1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1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1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1" s="24"/>
      <c r="M41" s="1"/>
      <c r="N41" s="17" t="str">
        <f>IF(OR(TB_ATIVIDADES[[#This Row],[Atividade '[*']]]="",TB_ATIVIDADES[[#This Row],[Fase '[*']]]=""),"-",COUNTIF(TB_TAREFAS[Atividade '[*']],TB_ATIVIDADES[[#This Row],[Atividade '[*']]]))</f>
        <v>-</v>
      </c>
      <c r="O4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2" spans="2:20" ht="14.4" customHeight="1" x14ac:dyDescent="0.3">
      <c r="B42" s="16"/>
      <c r="C42" s="17" t="str">
        <f>IF(TB_FASES[[#This Row],[Fase '[*']]]="","-",COUNTIF(TB_ATIVIDADES[Fase '[*']],TB_FASES[[#This Row],[Fase '[*']]]))</f>
        <v>-</v>
      </c>
      <c r="D42" s="1" t="str">
        <f>IF(TB_FASES[[#This Row],[Fase '[*']]]="","-",SUMIF(TB_ATIVIDADES[Fase '[*']],TB_FASES[[#This Row],[Fase '[*']]],TB_ATIVIDADES[Total Tarefas '[=']]))</f>
        <v>-</v>
      </c>
      <c r="E42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2" s="1" t="str">
        <f>IF(TB_FASES[[#This Row],[Fase '[*']]]="","-",SUMIF(TB_ATIVIDADES[Fase '[*']],TB_FASES[[#This Row],[Fase '[*']]],TB_ATIVIDADES[Esforço Total (min) '[=']]))</f>
        <v>-</v>
      </c>
      <c r="G42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2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2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2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2" s="24"/>
      <c r="M42" s="1"/>
      <c r="N42" s="17" t="str">
        <f>IF(OR(TB_ATIVIDADES[[#This Row],[Atividade '[*']]]="",TB_ATIVIDADES[[#This Row],[Fase '[*']]]=""),"-",COUNTIF(TB_TAREFAS[Atividade '[*']],TB_ATIVIDADES[[#This Row],[Atividade '[*']]]))</f>
        <v>-</v>
      </c>
      <c r="O4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3" spans="2:20" ht="14.4" customHeight="1" x14ac:dyDescent="0.3">
      <c r="B43" s="16"/>
      <c r="C43" s="17" t="str">
        <f>IF(TB_FASES[[#This Row],[Fase '[*']]]="","-",COUNTIF(TB_ATIVIDADES[Fase '[*']],TB_FASES[[#This Row],[Fase '[*']]]))</f>
        <v>-</v>
      </c>
      <c r="D43" s="1" t="str">
        <f>IF(TB_FASES[[#This Row],[Fase '[*']]]="","-",SUMIF(TB_ATIVIDADES[Fase '[*']],TB_FASES[[#This Row],[Fase '[*']]],TB_ATIVIDADES[Total Tarefas '[=']]))</f>
        <v>-</v>
      </c>
      <c r="E43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3" s="1" t="str">
        <f>IF(TB_FASES[[#This Row],[Fase '[*']]]="","-",SUMIF(TB_ATIVIDADES[Fase '[*']],TB_FASES[[#This Row],[Fase '[*']]],TB_ATIVIDADES[Esforço Total (min) '[=']]))</f>
        <v>-</v>
      </c>
      <c r="G43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3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3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3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3" s="24"/>
      <c r="M43" s="1"/>
      <c r="N43" s="17" t="str">
        <f>IF(OR(TB_ATIVIDADES[[#This Row],[Atividade '[*']]]="",TB_ATIVIDADES[[#This Row],[Fase '[*']]]=""),"-",COUNTIF(TB_TAREFAS[Atividade '[*']],TB_ATIVIDADES[[#This Row],[Atividade '[*']]]))</f>
        <v>-</v>
      </c>
      <c r="O4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4" spans="2:20" ht="14.4" customHeight="1" x14ac:dyDescent="0.3">
      <c r="B44" s="16"/>
      <c r="C44" s="17" t="str">
        <f>IF(TB_FASES[[#This Row],[Fase '[*']]]="","-",COUNTIF(TB_ATIVIDADES[Fase '[*']],TB_FASES[[#This Row],[Fase '[*']]]))</f>
        <v>-</v>
      </c>
      <c r="D44" s="1" t="str">
        <f>IF(TB_FASES[[#This Row],[Fase '[*']]]="","-",SUMIF(TB_ATIVIDADES[Fase '[*']],TB_FASES[[#This Row],[Fase '[*']]],TB_ATIVIDADES[Total Tarefas '[=']]))</f>
        <v>-</v>
      </c>
      <c r="E44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4" s="1" t="str">
        <f>IF(TB_FASES[[#This Row],[Fase '[*']]]="","-",SUMIF(TB_ATIVIDADES[Fase '[*']],TB_FASES[[#This Row],[Fase '[*']]],TB_ATIVIDADES[Esforço Total (min) '[=']]))</f>
        <v>-</v>
      </c>
      <c r="G44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4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4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4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4" s="24"/>
      <c r="M44" s="1"/>
      <c r="N44" s="17" t="str">
        <f>IF(OR(TB_ATIVIDADES[[#This Row],[Atividade '[*']]]="",TB_ATIVIDADES[[#This Row],[Fase '[*']]]=""),"-",COUNTIF(TB_TAREFAS[Atividade '[*']],TB_ATIVIDADES[[#This Row],[Atividade '[*']]]))</f>
        <v>-</v>
      </c>
      <c r="O4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5" spans="2:20" ht="14.4" customHeight="1" x14ac:dyDescent="0.3">
      <c r="B45" s="16"/>
      <c r="C45" s="17" t="str">
        <f>IF(TB_FASES[[#This Row],[Fase '[*']]]="","-",COUNTIF(TB_ATIVIDADES[Fase '[*']],TB_FASES[[#This Row],[Fase '[*']]]))</f>
        <v>-</v>
      </c>
      <c r="D45" s="1" t="str">
        <f>IF(TB_FASES[[#This Row],[Fase '[*']]]="","-",SUMIF(TB_ATIVIDADES[Fase '[*']],TB_FASES[[#This Row],[Fase '[*']]],TB_ATIVIDADES[Total Tarefas '[=']]))</f>
        <v>-</v>
      </c>
      <c r="E45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5" s="1" t="str">
        <f>IF(TB_FASES[[#This Row],[Fase '[*']]]="","-",SUMIF(TB_ATIVIDADES[Fase '[*']],TB_FASES[[#This Row],[Fase '[*']]],TB_ATIVIDADES[Esforço Total (min) '[=']]))</f>
        <v>-</v>
      </c>
      <c r="G45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5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5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5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5" s="24"/>
      <c r="M45" s="1"/>
      <c r="N45" s="17" t="str">
        <f>IF(OR(TB_ATIVIDADES[[#This Row],[Atividade '[*']]]="",TB_ATIVIDADES[[#This Row],[Fase '[*']]]=""),"-",COUNTIF(TB_TAREFAS[Atividade '[*']],TB_ATIVIDADES[[#This Row],[Atividade '[*']]]))</f>
        <v>-</v>
      </c>
      <c r="O4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6" spans="2:20" ht="14.4" customHeight="1" x14ac:dyDescent="0.3">
      <c r="B46" s="16"/>
      <c r="C46" s="17" t="str">
        <f>IF(TB_FASES[[#This Row],[Fase '[*']]]="","-",COUNTIF(TB_ATIVIDADES[Fase '[*']],TB_FASES[[#This Row],[Fase '[*']]]))</f>
        <v>-</v>
      </c>
      <c r="D46" s="1" t="str">
        <f>IF(TB_FASES[[#This Row],[Fase '[*']]]="","-",SUMIF(TB_ATIVIDADES[Fase '[*']],TB_FASES[[#This Row],[Fase '[*']]],TB_ATIVIDADES[Total Tarefas '[=']]))</f>
        <v>-</v>
      </c>
      <c r="E46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6" s="1" t="str">
        <f>IF(TB_FASES[[#This Row],[Fase '[*']]]="","-",SUMIF(TB_ATIVIDADES[Fase '[*']],TB_FASES[[#This Row],[Fase '[*']]],TB_ATIVIDADES[Esforço Total (min) '[=']]))</f>
        <v>-</v>
      </c>
      <c r="G46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6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6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6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6" s="24"/>
      <c r="M46" s="1"/>
      <c r="N46" s="17" t="str">
        <f>IF(OR(TB_ATIVIDADES[[#This Row],[Atividade '[*']]]="",TB_ATIVIDADES[[#This Row],[Fase '[*']]]=""),"-",COUNTIF(TB_TAREFAS[Atividade '[*']],TB_ATIVIDADES[[#This Row],[Atividade '[*']]]))</f>
        <v>-</v>
      </c>
      <c r="O4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7" spans="2:20" ht="14.4" customHeight="1" x14ac:dyDescent="0.3">
      <c r="B47" s="16"/>
      <c r="C47" s="17" t="str">
        <f>IF(TB_FASES[[#This Row],[Fase '[*']]]="","-",COUNTIF(TB_ATIVIDADES[Fase '[*']],TB_FASES[[#This Row],[Fase '[*']]]))</f>
        <v>-</v>
      </c>
      <c r="D47" s="1" t="str">
        <f>IF(TB_FASES[[#This Row],[Fase '[*']]]="","-",SUMIF(TB_ATIVIDADES[Fase '[*']],TB_FASES[[#This Row],[Fase '[*']]],TB_ATIVIDADES[Total Tarefas '[=']]))</f>
        <v>-</v>
      </c>
      <c r="E47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7" s="1" t="str">
        <f>IF(TB_FASES[[#This Row],[Fase '[*']]]="","-",SUMIF(TB_ATIVIDADES[Fase '[*']],TB_FASES[[#This Row],[Fase '[*']]],TB_ATIVIDADES[Esforço Total (min) '[=']]))</f>
        <v>-</v>
      </c>
      <c r="G47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7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7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7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7" s="24"/>
      <c r="M47" s="1"/>
      <c r="N47" s="17" t="str">
        <f>IF(OR(TB_ATIVIDADES[[#This Row],[Atividade '[*']]]="",TB_ATIVIDADES[[#This Row],[Fase '[*']]]=""),"-",COUNTIF(TB_TAREFAS[Atividade '[*']],TB_ATIVIDADES[[#This Row],[Atividade '[*']]]))</f>
        <v>-</v>
      </c>
      <c r="O4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8" spans="2:20" ht="14.4" customHeight="1" x14ac:dyDescent="0.3">
      <c r="B48" s="16"/>
      <c r="C48" s="17" t="str">
        <f>IF(TB_FASES[[#This Row],[Fase '[*']]]="","-",COUNTIF(TB_ATIVIDADES[Fase '[*']],TB_FASES[[#This Row],[Fase '[*']]]))</f>
        <v>-</v>
      </c>
      <c r="D48" s="1" t="str">
        <f>IF(TB_FASES[[#This Row],[Fase '[*']]]="","-",SUMIF(TB_ATIVIDADES[Fase '[*']],TB_FASES[[#This Row],[Fase '[*']]],TB_ATIVIDADES[Total Tarefas '[=']]))</f>
        <v>-</v>
      </c>
      <c r="E48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8" s="1" t="str">
        <f>IF(TB_FASES[[#This Row],[Fase '[*']]]="","-",SUMIF(TB_ATIVIDADES[Fase '[*']],TB_FASES[[#This Row],[Fase '[*']]],TB_ATIVIDADES[Esforço Total (min) '[=']]))</f>
        <v>-</v>
      </c>
      <c r="G48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8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8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8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8" s="24"/>
      <c r="M48" s="1"/>
      <c r="N48" s="17" t="str">
        <f>IF(OR(TB_ATIVIDADES[[#This Row],[Atividade '[*']]]="",TB_ATIVIDADES[[#This Row],[Fase '[*']]]=""),"-",COUNTIF(TB_TAREFAS[Atividade '[*']],TB_ATIVIDADES[[#This Row],[Atividade '[*']]]))</f>
        <v>-</v>
      </c>
      <c r="O4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49" spans="2:20" ht="14.4" customHeight="1" x14ac:dyDescent="0.3">
      <c r="B49" s="16"/>
      <c r="C49" s="17" t="str">
        <f>IF(TB_FASES[[#This Row],[Fase '[*']]]="","-",COUNTIF(TB_ATIVIDADES[Fase '[*']],TB_FASES[[#This Row],[Fase '[*']]]))</f>
        <v>-</v>
      </c>
      <c r="D49" s="1" t="str">
        <f>IF(TB_FASES[[#This Row],[Fase '[*']]]="","-",SUMIF(TB_ATIVIDADES[Fase '[*']],TB_FASES[[#This Row],[Fase '[*']]],TB_ATIVIDADES[Total Tarefas '[=']]))</f>
        <v>-</v>
      </c>
      <c r="E49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49" s="1" t="str">
        <f>IF(TB_FASES[[#This Row],[Fase '[*']]]="","-",SUMIF(TB_ATIVIDADES[Fase '[*']],TB_FASES[[#This Row],[Fase '[*']]],TB_ATIVIDADES[Esforço Total (min) '[=']]))</f>
        <v>-</v>
      </c>
      <c r="G49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49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49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49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49" s="24"/>
      <c r="M49" s="1"/>
      <c r="N49" s="17" t="str">
        <f>IF(OR(TB_ATIVIDADES[[#This Row],[Atividade '[*']]]="",TB_ATIVIDADES[[#This Row],[Fase '[*']]]=""),"-",COUNTIF(TB_TAREFAS[Atividade '[*']],TB_ATIVIDADES[[#This Row],[Atividade '[*']]]))</f>
        <v>-</v>
      </c>
      <c r="O4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4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4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4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4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4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0" spans="2:20" ht="14.4" customHeight="1" x14ac:dyDescent="0.3">
      <c r="B50" s="16"/>
      <c r="C50" s="17" t="str">
        <f>IF(TB_FASES[[#This Row],[Fase '[*']]]="","-",COUNTIF(TB_ATIVIDADES[Fase '[*']],TB_FASES[[#This Row],[Fase '[*']]]))</f>
        <v>-</v>
      </c>
      <c r="D50" s="1" t="str">
        <f>IF(TB_FASES[[#This Row],[Fase '[*']]]="","-",SUMIF(TB_ATIVIDADES[Fase '[*']],TB_FASES[[#This Row],[Fase '[*']]],TB_ATIVIDADES[Total Tarefas '[=']]))</f>
        <v>-</v>
      </c>
      <c r="E50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0" s="1" t="str">
        <f>IF(TB_FASES[[#This Row],[Fase '[*']]]="","-",SUMIF(TB_ATIVIDADES[Fase '[*']],TB_FASES[[#This Row],[Fase '[*']]],TB_ATIVIDADES[Esforço Total (min) '[=']]))</f>
        <v>-</v>
      </c>
      <c r="G50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0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0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0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0" s="24"/>
      <c r="M50" s="1"/>
      <c r="N50" s="17" t="str">
        <f>IF(OR(TB_ATIVIDADES[[#This Row],[Atividade '[*']]]="",TB_ATIVIDADES[[#This Row],[Fase '[*']]]=""),"-",COUNTIF(TB_TAREFAS[Atividade '[*']],TB_ATIVIDADES[[#This Row],[Atividade '[*']]]))</f>
        <v>-</v>
      </c>
      <c r="O5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1" spans="2:20" ht="14.4" customHeight="1" x14ac:dyDescent="0.3">
      <c r="B51" s="16"/>
      <c r="C51" s="17" t="str">
        <f>IF(TB_FASES[[#This Row],[Fase '[*']]]="","-",COUNTIF(TB_ATIVIDADES[Fase '[*']],TB_FASES[[#This Row],[Fase '[*']]]))</f>
        <v>-</v>
      </c>
      <c r="D51" s="1" t="str">
        <f>IF(TB_FASES[[#This Row],[Fase '[*']]]="","-",SUMIF(TB_ATIVIDADES[Fase '[*']],TB_FASES[[#This Row],[Fase '[*']]],TB_ATIVIDADES[Total Tarefas '[=']]))</f>
        <v>-</v>
      </c>
      <c r="E51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1" s="1" t="str">
        <f>IF(TB_FASES[[#This Row],[Fase '[*']]]="","-",SUMIF(TB_ATIVIDADES[Fase '[*']],TB_FASES[[#This Row],[Fase '[*']]],TB_ATIVIDADES[Esforço Total (min) '[=']]))</f>
        <v>-</v>
      </c>
      <c r="G51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1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1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1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1" s="24"/>
      <c r="M51" s="1"/>
      <c r="N51" s="17" t="str">
        <f>IF(OR(TB_ATIVIDADES[[#This Row],[Atividade '[*']]]="",TB_ATIVIDADES[[#This Row],[Fase '[*']]]=""),"-",COUNTIF(TB_TAREFAS[Atividade '[*']],TB_ATIVIDADES[[#This Row],[Atividade '[*']]]))</f>
        <v>-</v>
      </c>
      <c r="O5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2" spans="2:20" ht="14.4" customHeight="1" x14ac:dyDescent="0.3">
      <c r="B52" s="16"/>
      <c r="C52" s="17" t="str">
        <f>IF(TB_FASES[[#This Row],[Fase '[*']]]="","-",COUNTIF(TB_ATIVIDADES[Fase '[*']],TB_FASES[[#This Row],[Fase '[*']]]))</f>
        <v>-</v>
      </c>
      <c r="D52" s="1" t="str">
        <f>IF(TB_FASES[[#This Row],[Fase '[*']]]="","-",SUMIF(TB_ATIVIDADES[Fase '[*']],TB_FASES[[#This Row],[Fase '[*']]],TB_ATIVIDADES[Total Tarefas '[=']]))</f>
        <v>-</v>
      </c>
      <c r="E52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2" s="1" t="str">
        <f>IF(TB_FASES[[#This Row],[Fase '[*']]]="","-",SUMIF(TB_ATIVIDADES[Fase '[*']],TB_FASES[[#This Row],[Fase '[*']]],TB_ATIVIDADES[Esforço Total (min) '[=']]))</f>
        <v>-</v>
      </c>
      <c r="G52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2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2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2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2" s="24"/>
      <c r="M52" s="1"/>
      <c r="N52" s="17" t="str">
        <f>IF(OR(TB_ATIVIDADES[[#This Row],[Atividade '[*']]]="",TB_ATIVIDADES[[#This Row],[Fase '[*']]]=""),"-",COUNTIF(TB_TAREFAS[Atividade '[*']],TB_ATIVIDADES[[#This Row],[Atividade '[*']]]))</f>
        <v>-</v>
      </c>
      <c r="O5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3" spans="2:20" ht="14.4" customHeight="1" x14ac:dyDescent="0.3">
      <c r="B53" s="16"/>
      <c r="C53" s="17" t="str">
        <f>IF(TB_FASES[[#This Row],[Fase '[*']]]="","-",COUNTIF(TB_ATIVIDADES[Fase '[*']],TB_FASES[[#This Row],[Fase '[*']]]))</f>
        <v>-</v>
      </c>
      <c r="D53" s="1" t="str">
        <f>IF(TB_FASES[[#This Row],[Fase '[*']]]="","-",SUMIF(TB_ATIVIDADES[Fase '[*']],TB_FASES[[#This Row],[Fase '[*']]],TB_ATIVIDADES[Total Tarefas '[=']]))</f>
        <v>-</v>
      </c>
      <c r="E53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3" s="1" t="str">
        <f>IF(TB_FASES[[#This Row],[Fase '[*']]]="","-",SUMIF(TB_ATIVIDADES[Fase '[*']],TB_FASES[[#This Row],[Fase '[*']]],TB_ATIVIDADES[Esforço Total (min) '[=']]))</f>
        <v>-</v>
      </c>
      <c r="G53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3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3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3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3" s="24"/>
      <c r="M53" s="1"/>
      <c r="N53" s="17" t="str">
        <f>IF(OR(TB_ATIVIDADES[[#This Row],[Atividade '[*']]]="",TB_ATIVIDADES[[#This Row],[Fase '[*']]]=""),"-",COUNTIF(TB_TAREFAS[Atividade '[*']],TB_ATIVIDADES[[#This Row],[Atividade '[*']]]))</f>
        <v>-</v>
      </c>
      <c r="O5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4" spans="2:20" ht="14.4" customHeight="1" x14ac:dyDescent="0.3">
      <c r="B54" s="16"/>
      <c r="C54" s="17" t="str">
        <f>IF(TB_FASES[[#This Row],[Fase '[*']]]="","-",COUNTIF(TB_ATIVIDADES[Fase '[*']],TB_FASES[[#This Row],[Fase '[*']]]))</f>
        <v>-</v>
      </c>
      <c r="D54" s="1" t="str">
        <f>IF(TB_FASES[[#This Row],[Fase '[*']]]="","-",SUMIF(TB_ATIVIDADES[Fase '[*']],TB_FASES[[#This Row],[Fase '[*']]],TB_ATIVIDADES[Total Tarefas '[=']]))</f>
        <v>-</v>
      </c>
      <c r="E54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4" s="1" t="str">
        <f>IF(TB_FASES[[#This Row],[Fase '[*']]]="","-",SUMIF(TB_ATIVIDADES[Fase '[*']],TB_FASES[[#This Row],[Fase '[*']]],TB_ATIVIDADES[Esforço Total (min) '[=']]))</f>
        <v>-</v>
      </c>
      <c r="G54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4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4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4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4" s="24"/>
      <c r="M54" s="1"/>
      <c r="N54" s="17" t="str">
        <f>IF(OR(TB_ATIVIDADES[[#This Row],[Atividade '[*']]]="",TB_ATIVIDADES[[#This Row],[Fase '[*']]]=""),"-",COUNTIF(TB_TAREFAS[Atividade '[*']],TB_ATIVIDADES[[#This Row],[Atividade '[*']]]))</f>
        <v>-</v>
      </c>
      <c r="O5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5" spans="2:20" ht="14.4" customHeight="1" x14ac:dyDescent="0.3">
      <c r="B55" s="16"/>
      <c r="C55" s="17" t="str">
        <f>IF(TB_FASES[[#This Row],[Fase '[*']]]="","-",COUNTIF(TB_ATIVIDADES[Fase '[*']],TB_FASES[[#This Row],[Fase '[*']]]))</f>
        <v>-</v>
      </c>
      <c r="D55" s="1" t="str">
        <f>IF(TB_FASES[[#This Row],[Fase '[*']]]="","-",SUMIF(TB_ATIVIDADES[Fase '[*']],TB_FASES[[#This Row],[Fase '[*']]],TB_ATIVIDADES[Total Tarefas '[=']]))</f>
        <v>-</v>
      </c>
      <c r="E55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5" s="1" t="str">
        <f>IF(TB_FASES[[#This Row],[Fase '[*']]]="","-",SUMIF(TB_ATIVIDADES[Fase '[*']],TB_FASES[[#This Row],[Fase '[*']]],TB_ATIVIDADES[Esforço Total (min) '[=']]))</f>
        <v>-</v>
      </c>
      <c r="G55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5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5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5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5" s="24"/>
      <c r="M55" s="1"/>
      <c r="N55" s="17" t="str">
        <f>IF(OR(TB_ATIVIDADES[[#This Row],[Atividade '[*']]]="",TB_ATIVIDADES[[#This Row],[Fase '[*']]]=""),"-",COUNTIF(TB_TAREFAS[Atividade '[*']],TB_ATIVIDADES[[#This Row],[Atividade '[*']]]))</f>
        <v>-</v>
      </c>
      <c r="O5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6" spans="2:20" ht="14.4" customHeight="1" x14ac:dyDescent="0.3">
      <c r="B56" s="16"/>
      <c r="C56" s="17" t="str">
        <f>IF(TB_FASES[[#This Row],[Fase '[*']]]="","-",COUNTIF(TB_ATIVIDADES[Fase '[*']],TB_FASES[[#This Row],[Fase '[*']]]))</f>
        <v>-</v>
      </c>
      <c r="D56" s="1" t="str">
        <f>IF(TB_FASES[[#This Row],[Fase '[*']]]="","-",SUMIF(TB_ATIVIDADES[Fase '[*']],TB_FASES[[#This Row],[Fase '[*']]],TB_ATIVIDADES[Total Tarefas '[=']]))</f>
        <v>-</v>
      </c>
      <c r="E56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6" s="1" t="str">
        <f>IF(TB_FASES[[#This Row],[Fase '[*']]]="","-",SUMIF(TB_ATIVIDADES[Fase '[*']],TB_FASES[[#This Row],[Fase '[*']]],TB_ATIVIDADES[Esforço Total (min) '[=']]))</f>
        <v>-</v>
      </c>
      <c r="G56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6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6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6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6" s="24"/>
      <c r="M56" s="1"/>
      <c r="N56" s="17" t="str">
        <f>IF(OR(TB_ATIVIDADES[[#This Row],[Atividade '[*']]]="",TB_ATIVIDADES[[#This Row],[Fase '[*']]]=""),"-",COUNTIF(TB_TAREFAS[Atividade '[*']],TB_ATIVIDADES[[#This Row],[Atividade '[*']]]))</f>
        <v>-</v>
      </c>
      <c r="O5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7" spans="2:20" ht="14.4" customHeight="1" x14ac:dyDescent="0.3">
      <c r="B57" s="16"/>
      <c r="C57" s="17" t="str">
        <f>IF(TB_FASES[[#This Row],[Fase '[*']]]="","-",COUNTIF(TB_ATIVIDADES[Fase '[*']],TB_FASES[[#This Row],[Fase '[*']]]))</f>
        <v>-</v>
      </c>
      <c r="D57" s="1" t="str">
        <f>IF(TB_FASES[[#This Row],[Fase '[*']]]="","-",SUMIF(TB_ATIVIDADES[Fase '[*']],TB_FASES[[#This Row],[Fase '[*']]],TB_ATIVIDADES[Total Tarefas '[=']]))</f>
        <v>-</v>
      </c>
      <c r="E57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7" s="1" t="str">
        <f>IF(TB_FASES[[#This Row],[Fase '[*']]]="","-",SUMIF(TB_ATIVIDADES[Fase '[*']],TB_FASES[[#This Row],[Fase '[*']]],TB_ATIVIDADES[Esforço Total (min) '[=']]))</f>
        <v>-</v>
      </c>
      <c r="G57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7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7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7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7" s="24"/>
      <c r="M57" s="1"/>
      <c r="N57" s="17" t="str">
        <f>IF(OR(TB_ATIVIDADES[[#This Row],[Atividade '[*']]]="",TB_ATIVIDADES[[#This Row],[Fase '[*']]]=""),"-",COUNTIF(TB_TAREFAS[Atividade '[*']],TB_ATIVIDADES[[#This Row],[Atividade '[*']]]))</f>
        <v>-</v>
      </c>
      <c r="O5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8" spans="2:20" ht="14.4" customHeight="1" x14ac:dyDescent="0.3">
      <c r="B58" s="16"/>
      <c r="C58" s="17" t="str">
        <f>IF(TB_FASES[[#This Row],[Fase '[*']]]="","-",COUNTIF(TB_ATIVIDADES[Fase '[*']],TB_FASES[[#This Row],[Fase '[*']]]))</f>
        <v>-</v>
      </c>
      <c r="D58" s="1" t="str">
        <f>IF(TB_FASES[[#This Row],[Fase '[*']]]="","-",SUMIF(TB_ATIVIDADES[Fase '[*']],TB_FASES[[#This Row],[Fase '[*']]],TB_ATIVIDADES[Total Tarefas '[=']]))</f>
        <v>-</v>
      </c>
      <c r="E58" s="1" t="str">
        <f>IF(TB_FASES[[#This Row],[Fase '[*']]]="","-",_xlfn.LET(_xlpm.tot,COUNTIFS(TB_ATIVIDADES[Fase '[*']],TB_FASES[[#This Row],[Fase '[*']]],TB_ATIVIDADES[Status '[=']],"&lt;&gt;" &amp; "CONCLUÍDA"),_xlpm.tot &amp; IF(TB_FASES[[#This Row],[Total Atividades '[=']]]=0,""," (" &amp; TEXT(_xlpm.tot/TB_FASES[[#This Row],[Total Atividades '[=']]],"0,0%") &amp; ")")))</f>
        <v>-</v>
      </c>
      <c r="F58" s="1" t="str">
        <f>IF(TB_FASES[[#This Row],[Fase '[*']]]="","-",SUMIF(TB_ATIVIDADES[Fase '[*']],TB_FASES[[#This Row],[Fase '[*']]],TB_ATIVIDADES[Esforço Total (min) '[=']]))</f>
        <v>-</v>
      </c>
      <c r="G58" s="1" t="str">
        <f>IF(TB_FASES[[#This Row],[Fase '[*']]]="","-",_xlfn.LET(_xlpm.esforcoRealizado,SUMIFS(TB_TAREFAS[Previsão Esforço (min) '[*']],TB_TAREFAS[Fase '[=']],TB_FASES[[#This Row],[Fase '[*']]],TB_TAREFAS[Situação da Execução '[*']],"CONCLUÍDA"),(TB_FASES[[#This Row],[Esforço Total (min) '[=']]]-_xlpm.esforcoRealizado) &amp; IF(TB_FASES[[#This Row],[Esforço Total (min) '[=']]]&gt;0," ("&amp;TEXT((TB_FASES[[#This Row],[Esforço Total (min) '[=']]]-_xlpm.esforcoRealizado)/TB_FASES[[#This Row],[Esforço Total (min) '[=']]],"0,0%")&amp;")","")))</f>
        <v>-</v>
      </c>
      <c r="H58" s="18" t="str">
        <f>IF(TB_FASES[[#This Row],[Fase '[*']]]="","-",_xlfn.LET(_xlpm.dataMin,_xlfn.MINIFS(TB_ATIVIDADES[Previsão Início '[=']],TB_ATIVIDADES[Fase '[*']],TB_FASES[[#This Row],[Fase '[*']]]),IF(_xlpm.dataMin=DATE(1900,1,0),"Indefinida",_xlpm.dataMin)))</f>
        <v>-</v>
      </c>
      <c r="I58" s="18" t="str">
        <f>IF(TB_FASES[[#This Row],[Fase '[*']]]="","-",_xlfn.LET(_xlpm.dataMax,_xlfn.MAXIFS(TB_ATIVIDADES[Previsão Conclusão '[=']],TB_ATIVIDADES[Fase '[*']],TB_FASES[[#This Row],[Fase '[*']]]),IF(_xlpm.dataMax=DATE(1900,1,0),"Indefinida",_xlpm.dataMax)))</f>
        <v>-</v>
      </c>
      <c r="J58" s="1" t="str">
        <f ca="1">IF(TB_FASES[[#This Row],[Fase '[*']]]="","-",IF(TB_FASES[[#This Row],[Total Atividades '[=']]]=0,"-",_xlfn.LET(_xlpm.totAtivNaoConcluidas,COUNTIFS(TB_ATIVIDADES[Fase '[*']],TB_FASES[[#This Row],[Fase '[*']]],TB_ATIVIDADES[Status '[=']],"&lt;&gt;" &amp; "CONCLUÍDA"),_xlpm.totAtivConcluidas,TB_FASES[[#This Row],[Total Atividades '[=']]]-_xlpm.totAtivNaoConcluidas,_xlpm.totAtivNaoIniciadas,COUNTIFS(TB_ATIVIDADES[Fase '[*']],TB_FASES[[#This Row],[Fase '[*']]],TB_ATIVIDADES[Status '[=']],"NÃO INICIADA")+COUNTIFS(TB_ATIVIDADES[Fase '[*']],TB_FASES[[#This Row],[Fase '[*']]],TB_ATIVIDADES[Status '[=']],"INÍCIO COM ATRASO"),IF(_xlpm.totAtivConcluidas=TB_FASES[[#This Row],[Total Atividades '[=']]],"CONCLUÍDA",IF(_xlpm.totAtivNaoIniciadas=TB_FASES[[#This Row],[Total Atividades '[=']]],IF(AND(DATE(YEAR(NOW()),MONTH(NOW()),DAY(NOW())) &gt; IFERROR(DATE(YEAR(TB_FASES[[#This Row],[Previsão Início '[=']]]),MONTH(TB_FASES[[#This Row],[Previsão Início '[=']]]),DAY(TB_FASES[[#This Row],[Previsão Início '[=']]])),FALSE)),"INICIO COM ATRASO","NÃO INICIADA"),IF(AND(DATE(YEAR(NOW()),MONTH(NOW()),DAY(NOW())) &gt; IFERROR(DATE(YEAR(TB_FASES[[#This Row],[Previsão Conclusão '[=']]]),MONTH(TB_FASES[[#This Row],[Previsão Conclusão '[=']]]),DAY(TB_FASES[[#This Row],[Previsão Conclusão '[=']]])),FALSE)),"CONCLUSÃO COM ATRASO","EM ANDAMENTO"))))))</f>
        <v>-</v>
      </c>
      <c r="L58" s="24"/>
      <c r="M58" s="1"/>
      <c r="N58" s="17" t="str">
        <f>IF(OR(TB_ATIVIDADES[[#This Row],[Atividade '[*']]]="",TB_ATIVIDADES[[#This Row],[Fase '[*']]]=""),"-",COUNTIF(TB_TAREFAS[Atividade '[*']],TB_ATIVIDADES[[#This Row],[Atividade '[*']]]))</f>
        <v>-</v>
      </c>
      <c r="O5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59" spans="2:20" ht="14.4" customHeight="1" x14ac:dyDescent="0.3">
      <c r="L59" s="24"/>
      <c r="M59" s="1"/>
      <c r="N59" s="17" t="str">
        <f>IF(OR(TB_ATIVIDADES[[#This Row],[Atividade '[*']]]="",TB_ATIVIDADES[[#This Row],[Fase '[*']]]=""),"-",COUNTIF(TB_TAREFAS[Atividade '[*']],TB_ATIVIDADES[[#This Row],[Atividade '[*']]]))</f>
        <v>-</v>
      </c>
      <c r="O5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5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5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5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5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5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0" spans="2:20" ht="14.4" customHeight="1" x14ac:dyDescent="0.3">
      <c r="L60" s="24"/>
      <c r="M60" s="1"/>
      <c r="N60" s="17" t="str">
        <f>IF(OR(TB_ATIVIDADES[[#This Row],[Atividade '[*']]]="",TB_ATIVIDADES[[#This Row],[Fase '[*']]]=""),"-",COUNTIF(TB_TAREFAS[Atividade '[*']],TB_ATIVIDADES[[#This Row],[Atividade '[*']]]))</f>
        <v>-</v>
      </c>
      <c r="O6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1" spans="2:20" ht="14.4" customHeight="1" x14ac:dyDescent="0.3">
      <c r="L61" s="24"/>
      <c r="M61" s="1"/>
      <c r="N61" s="17" t="str">
        <f>IF(OR(TB_ATIVIDADES[[#This Row],[Atividade '[*']]]="",TB_ATIVIDADES[[#This Row],[Fase '[*']]]=""),"-",COUNTIF(TB_TAREFAS[Atividade '[*']],TB_ATIVIDADES[[#This Row],[Atividade '[*']]]))</f>
        <v>-</v>
      </c>
      <c r="O6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2" spans="2:20" ht="14.4" customHeight="1" x14ac:dyDescent="0.3">
      <c r="L62" s="24"/>
      <c r="M62" s="1"/>
      <c r="N62" s="17" t="str">
        <f>IF(OR(TB_ATIVIDADES[[#This Row],[Atividade '[*']]]="",TB_ATIVIDADES[[#This Row],[Fase '[*']]]=""),"-",COUNTIF(TB_TAREFAS[Atividade '[*']],TB_ATIVIDADES[[#This Row],[Atividade '[*']]]))</f>
        <v>-</v>
      </c>
      <c r="O6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3" spans="2:20" ht="14.4" customHeight="1" x14ac:dyDescent="0.3">
      <c r="L63" s="24"/>
      <c r="M63" s="1"/>
      <c r="N63" s="17" t="str">
        <f>IF(OR(TB_ATIVIDADES[[#This Row],[Atividade '[*']]]="",TB_ATIVIDADES[[#This Row],[Fase '[*']]]=""),"-",COUNTIF(TB_TAREFAS[Atividade '[*']],TB_ATIVIDADES[[#This Row],[Atividade '[*']]]))</f>
        <v>-</v>
      </c>
      <c r="O6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4" spans="2:20" ht="14.4" customHeight="1" x14ac:dyDescent="0.3">
      <c r="L64" s="24"/>
      <c r="M64" s="1"/>
      <c r="N64" s="17" t="str">
        <f>IF(OR(TB_ATIVIDADES[[#This Row],[Atividade '[*']]]="",TB_ATIVIDADES[[#This Row],[Fase '[*']]]=""),"-",COUNTIF(TB_TAREFAS[Atividade '[*']],TB_ATIVIDADES[[#This Row],[Atividade '[*']]]))</f>
        <v>-</v>
      </c>
      <c r="O6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5" spans="12:20" ht="14.4" customHeight="1" x14ac:dyDescent="0.3">
      <c r="L65" s="24"/>
      <c r="M65" s="1"/>
      <c r="N65" s="17" t="str">
        <f>IF(OR(TB_ATIVIDADES[[#This Row],[Atividade '[*']]]="",TB_ATIVIDADES[[#This Row],[Fase '[*']]]=""),"-",COUNTIF(TB_TAREFAS[Atividade '[*']],TB_ATIVIDADES[[#This Row],[Atividade '[*']]]))</f>
        <v>-</v>
      </c>
      <c r="O6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6" spans="12:20" ht="14.4" customHeight="1" x14ac:dyDescent="0.3">
      <c r="L66" s="24"/>
      <c r="M66" s="1"/>
      <c r="N66" s="17" t="str">
        <f>IF(OR(TB_ATIVIDADES[[#This Row],[Atividade '[*']]]="",TB_ATIVIDADES[[#This Row],[Fase '[*']]]=""),"-",COUNTIF(TB_TAREFAS[Atividade '[*']],TB_ATIVIDADES[[#This Row],[Atividade '[*']]]))</f>
        <v>-</v>
      </c>
      <c r="O6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7" spans="12:20" ht="14.4" customHeight="1" x14ac:dyDescent="0.3">
      <c r="L67" s="24"/>
      <c r="M67" s="1"/>
      <c r="N67" s="17" t="str">
        <f>IF(OR(TB_ATIVIDADES[[#This Row],[Atividade '[*']]]="",TB_ATIVIDADES[[#This Row],[Fase '[*']]]=""),"-",COUNTIF(TB_TAREFAS[Atividade '[*']],TB_ATIVIDADES[[#This Row],[Atividade '[*']]]))</f>
        <v>-</v>
      </c>
      <c r="O6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8" spans="12:20" ht="14.4" customHeight="1" x14ac:dyDescent="0.3">
      <c r="L68" s="24"/>
      <c r="M68" s="1"/>
      <c r="N68" s="17" t="str">
        <f>IF(OR(TB_ATIVIDADES[[#This Row],[Atividade '[*']]]="",TB_ATIVIDADES[[#This Row],[Fase '[*']]]=""),"-",COUNTIF(TB_TAREFAS[Atividade '[*']],TB_ATIVIDADES[[#This Row],[Atividade '[*']]]))</f>
        <v>-</v>
      </c>
      <c r="O6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69" spans="12:20" ht="14.4" customHeight="1" x14ac:dyDescent="0.3">
      <c r="L69" s="24"/>
      <c r="M69" s="1"/>
      <c r="N69" s="17" t="str">
        <f>IF(OR(TB_ATIVIDADES[[#This Row],[Atividade '[*']]]="",TB_ATIVIDADES[[#This Row],[Fase '[*']]]=""),"-",COUNTIF(TB_TAREFAS[Atividade '[*']],TB_ATIVIDADES[[#This Row],[Atividade '[*']]]))</f>
        <v>-</v>
      </c>
      <c r="O6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6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6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6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6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6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0" spans="12:20" ht="14.4" customHeight="1" x14ac:dyDescent="0.3">
      <c r="L70" s="24"/>
      <c r="M70" s="1"/>
      <c r="N70" s="17" t="str">
        <f>IF(OR(TB_ATIVIDADES[[#This Row],[Atividade '[*']]]="",TB_ATIVIDADES[[#This Row],[Fase '[*']]]=""),"-",COUNTIF(TB_TAREFAS[Atividade '[*']],TB_ATIVIDADES[[#This Row],[Atividade '[*']]]))</f>
        <v>-</v>
      </c>
      <c r="O7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1" spans="12:20" ht="14.4" customHeight="1" x14ac:dyDescent="0.3">
      <c r="L71" s="24"/>
      <c r="M71" s="1"/>
      <c r="N71" s="17" t="str">
        <f>IF(OR(TB_ATIVIDADES[[#This Row],[Atividade '[*']]]="",TB_ATIVIDADES[[#This Row],[Fase '[*']]]=""),"-",COUNTIF(TB_TAREFAS[Atividade '[*']],TB_ATIVIDADES[[#This Row],[Atividade '[*']]]))</f>
        <v>-</v>
      </c>
      <c r="O7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2" spans="12:20" ht="14.4" customHeight="1" x14ac:dyDescent="0.3">
      <c r="L72" s="24"/>
      <c r="M72" s="1"/>
      <c r="N72" s="17" t="str">
        <f>IF(OR(TB_ATIVIDADES[[#This Row],[Atividade '[*']]]="",TB_ATIVIDADES[[#This Row],[Fase '[*']]]=""),"-",COUNTIF(TB_TAREFAS[Atividade '[*']],TB_ATIVIDADES[[#This Row],[Atividade '[*']]]))</f>
        <v>-</v>
      </c>
      <c r="O7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3" spans="12:20" ht="14.4" customHeight="1" x14ac:dyDescent="0.3">
      <c r="L73" s="24"/>
      <c r="M73" s="1"/>
      <c r="N73" s="17" t="str">
        <f>IF(OR(TB_ATIVIDADES[[#This Row],[Atividade '[*']]]="",TB_ATIVIDADES[[#This Row],[Fase '[*']]]=""),"-",COUNTIF(TB_TAREFAS[Atividade '[*']],TB_ATIVIDADES[[#This Row],[Atividade '[*']]]))</f>
        <v>-</v>
      </c>
      <c r="O7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4" spans="12:20" ht="14.4" customHeight="1" x14ac:dyDescent="0.3">
      <c r="L74" s="24"/>
      <c r="M74" s="1"/>
      <c r="N74" s="17" t="str">
        <f>IF(OR(TB_ATIVIDADES[[#This Row],[Atividade '[*']]]="",TB_ATIVIDADES[[#This Row],[Fase '[*']]]=""),"-",COUNTIF(TB_TAREFAS[Atividade '[*']],TB_ATIVIDADES[[#This Row],[Atividade '[*']]]))</f>
        <v>-</v>
      </c>
      <c r="O7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5" spans="12:20" ht="14.4" customHeight="1" x14ac:dyDescent="0.3">
      <c r="L75" s="24"/>
      <c r="M75" s="1"/>
      <c r="N75" s="17" t="str">
        <f>IF(OR(TB_ATIVIDADES[[#This Row],[Atividade '[*']]]="",TB_ATIVIDADES[[#This Row],[Fase '[*']]]=""),"-",COUNTIF(TB_TAREFAS[Atividade '[*']],TB_ATIVIDADES[[#This Row],[Atividade '[*']]]))</f>
        <v>-</v>
      </c>
      <c r="O7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6" spans="12:20" ht="14.4" customHeight="1" x14ac:dyDescent="0.3">
      <c r="L76" s="24"/>
      <c r="M76" s="1"/>
      <c r="N76" s="17" t="str">
        <f>IF(OR(TB_ATIVIDADES[[#This Row],[Atividade '[*']]]="",TB_ATIVIDADES[[#This Row],[Fase '[*']]]=""),"-",COUNTIF(TB_TAREFAS[Atividade '[*']],TB_ATIVIDADES[[#This Row],[Atividade '[*']]]))</f>
        <v>-</v>
      </c>
      <c r="O7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7" spans="12:20" ht="14.4" customHeight="1" x14ac:dyDescent="0.3">
      <c r="L77" s="24"/>
      <c r="M77" s="1"/>
      <c r="N77" s="17" t="str">
        <f>IF(OR(TB_ATIVIDADES[[#This Row],[Atividade '[*']]]="",TB_ATIVIDADES[[#This Row],[Fase '[*']]]=""),"-",COUNTIF(TB_TAREFAS[Atividade '[*']],TB_ATIVIDADES[[#This Row],[Atividade '[*']]]))</f>
        <v>-</v>
      </c>
      <c r="O7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8" spans="12:20" ht="14.4" customHeight="1" x14ac:dyDescent="0.3">
      <c r="L78" s="24"/>
      <c r="M78" s="1"/>
      <c r="N78" s="17" t="str">
        <f>IF(OR(TB_ATIVIDADES[[#This Row],[Atividade '[*']]]="",TB_ATIVIDADES[[#This Row],[Fase '[*']]]=""),"-",COUNTIF(TB_TAREFAS[Atividade '[*']],TB_ATIVIDADES[[#This Row],[Atividade '[*']]]))</f>
        <v>-</v>
      </c>
      <c r="O7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79" spans="12:20" ht="14.4" customHeight="1" x14ac:dyDescent="0.3">
      <c r="L79" s="24"/>
      <c r="M79" s="1"/>
      <c r="N79" s="17" t="str">
        <f>IF(OR(TB_ATIVIDADES[[#This Row],[Atividade '[*']]]="",TB_ATIVIDADES[[#This Row],[Fase '[*']]]=""),"-",COUNTIF(TB_TAREFAS[Atividade '[*']],TB_ATIVIDADES[[#This Row],[Atividade '[*']]]))</f>
        <v>-</v>
      </c>
      <c r="O7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7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7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7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7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7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0" spans="12:20" ht="14.4" customHeight="1" x14ac:dyDescent="0.3">
      <c r="L80" s="24"/>
      <c r="M80" s="1"/>
      <c r="N80" s="17" t="str">
        <f>IF(OR(TB_ATIVIDADES[[#This Row],[Atividade '[*']]]="",TB_ATIVIDADES[[#This Row],[Fase '[*']]]=""),"-",COUNTIF(TB_TAREFAS[Atividade '[*']],TB_ATIVIDADES[[#This Row],[Atividade '[*']]]))</f>
        <v>-</v>
      </c>
      <c r="O8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1" spans="12:20" ht="14.4" customHeight="1" x14ac:dyDescent="0.3">
      <c r="L81" s="24"/>
      <c r="M81" s="1"/>
      <c r="N81" s="17" t="str">
        <f>IF(OR(TB_ATIVIDADES[[#This Row],[Atividade '[*']]]="",TB_ATIVIDADES[[#This Row],[Fase '[*']]]=""),"-",COUNTIF(TB_TAREFAS[Atividade '[*']],TB_ATIVIDADES[[#This Row],[Atividade '[*']]]))</f>
        <v>-</v>
      </c>
      <c r="O8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2" spans="12:20" ht="14.4" customHeight="1" x14ac:dyDescent="0.3">
      <c r="L82" s="24"/>
      <c r="M82" s="1"/>
      <c r="N82" s="17" t="str">
        <f>IF(OR(TB_ATIVIDADES[[#This Row],[Atividade '[*']]]="",TB_ATIVIDADES[[#This Row],[Fase '[*']]]=""),"-",COUNTIF(TB_TAREFAS[Atividade '[*']],TB_ATIVIDADES[[#This Row],[Atividade '[*']]]))</f>
        <v>-</v>
      </c>
      <c r="O8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3" spans="12:20" ht="14.4" customHeight="1" x14ac:dyDescent="0.3">
      <c r="L83" s="24"/>
      <c r="M83" s="1"/>
      <c r="N83" s="17" t="str">
        <f>IF(OR(TB_ATIVIDADES[[#This Row],[Atividade '[*']]]="",TB_ATIVIDADES[[#This Row],[Fase '[*']]]=""),"-",COUNTIF(TB_TAREFAS[Atividade '[*']],TB_ATIVIDADES[[#This Row],[Atividade '[*']]]))</f>
        <v>-</v>
      </c>
      <c r="O8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4" spans="12:20" ht="14.4" customHeight="1" x14ac:dyDescent="0.3">
      <c r="L84" s="24"/>
      <c r="M84" s="1"/>
      <c r="N84" s="17" t="str">
        <f>IF(OR(TB_ATIVIDADES[[#This Row],[Atividade '[*']]]="",TB_ATIVIDADES[[#This Row],[Fase '[*']]]=""),"-",COUNTIF(TB_TAREFAS[Atividade '[*']],TB_ATIVIDADES[[#This Row],[Atividade '[*']]]))</f>
        <v>-</v>
      </c>
      <c r="O8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5" spans="12:20" ht="14.4" customHeight="1" x14ac:dyDescent="0.3">
      <c r="L85" s="24"/>
      <c r="M85" s="1"/>
      <c r="N85" s="17" t="str">
        <f>IF(OR(TB_ATIVIDADES[[#This Row],[Atividade '[*']]]="",TB_ATIVIDADES[[#This Row],[Fase '[*']]]=""),"-",COUNTIF(TB_TAREFAS[Atividade '[*']],TB_ATIVIDADES[[#This Row],[Atividade '[*']]]))</f>
        <v>-</v>
      </c>
      <c r="O8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6" spans="12:20" ht="14.4" customHeight="1" x14ac:dyDescent="0.3">
      <c r="L86" s="24"/>
      <c r="M86" s="1"/>
      <c r="N86" s="17" t="str">
        <f>IF(OR(TB_ATIVIDADES[[#This Row],[Atividade '[*']]]="",TB_ATIVIDADES[[#This Row],[Fase '[*']]]=""),"-",COUNTIF(TB_TAREFAS[Atividade '[*']],TB_ATIVIDADES[[#This Row],[Atividade '[*']]]))</f>
        <v>-</v>
      </c>
      <c r="O8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7" spans="12:20" ht="14.4" customHeight="1" x14ac:dyDescent="0.3">
      <c r="L87" s="24"/>
      <c r="M87" s="1"/>
      <c r="N87" s="17" t="str">
        <f>IF(OR(TB_ATIVIDADES[[#This Row],[Atividade '[*']]]="",TB_ATIVIDADES[[#This Row],[Fase '[*']]]=""),"-",COUNTIF(TB_TAREFAS[Atividade '[*']],TB_ATIVIDADES[[#This Row],[Atividade '[*']]]))</f>
        <v>-</v>
      </c>
      <c r="O8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8" spans="12:20" ht="14.4" customHeight="1" x14ac:dyDescent="0.3">
      <c r="L88" s="24"/>
      <c r="M88" s="1"/>
      <c r="N88" s="17" t="str">
        <f>IF(OR(TB_ATIVIDADES[[#This Row],[Atividade '[*']]]="",TB_ATIVIDADES[[#This Row],[Fase '[*']]]=""),"-",COUNTIF(TB_TAREFAS[Atividade '[*']],TB_ATIVIDADES[[#This Row],[Atividade '[*']]]))</f>
        <v>-</v>
      </c>
      <c r="O8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89" spans="12:20" ht="14.4" customHeight="1" x14ac:dyDescent="0.3">
      <c r="L89" s="24"/>
      <c r="M89" s="1"/>
      <c r="N89" s="17" t="str">
        <f>IF(OR(TB_ATIVIDADES[[#This Row],[Atividade '[*']]]="",TB_ATIVIDADES[[#This Row],[Fase '[*']]]=""),"-",COUNTIF(TB_TAREFAS[Atividade '[*']],TB_ATIVIDADES[[#This Row],[Atividade '[*']]]))</f>
        <v>-</v>
      </c>
      <c r="O8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8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8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8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8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8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0" spans="12:20" ht="14.4" customHeight="1" x14ac:dyDescent="0.3">
      <c r="L90" s="24"/>
      <c r="M90" s="1"/>
      <c r="N90" s="17" t="str">
        <f>IF(OR(TB_ATIVIDADES[[#This Row],[Atividade '[*']]]="",TB_ATIVIDADES[[#This Row],[Fase '[*']]]=""),"-",COUNTIF(TB_TAREFAS[Atividade '[*']],TB_ATIVIDADES[[#This Row],[Atividade '[*']]]))</f>
        <v>-</v>
      </c>
      <c r="O9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1" spans="12:20" ht="14.4" customHeight="1" x14ac:dyDescent="0.3">
      <c r="L91" s="24"/>
      <c r="M91" s="1"/>
      <c r="N91" s="17" t="str">
        <f>IF(OR(TB_ATIVIDADES[[#This Row],[Atividade '[*']]]="",TB_ATIVIDADES[[#This Row],[Fase '[*']]]=""),"-",COUNTIF(TB_TAREFAS[Atividade '[*']],TB_ATIVIDADES[[#This Row],[Atividade '[*']]]))</f>
        <v>-</v>
      </c>
      <c r="O9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2" spans="12:20" ht="14.4" customHeight="1" x14ac:dyDescent="0.3">
      <c r="L92" s="24"/>
      <c r="M92" s="1"/>
      <c r="N92" s="17" t="str">
        <f>IF(OR(TB_ATIVIDADES[[#This Row],[Atividade '[*']]]="",TB_ATIVIDADES[[#This Row],[Fase '[*']]]=""),"-",COUNTIF(TB_TAREFAS[Atividade '[*']],TB_ATIVIDADES[[#This Row],[Atividade '[*']]]))</f>
        <v>-</v>
      </c>
      <c r="O9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3" spans="12:20" ht="14.4" customHeight="1" x14ac:dyDescent="0.3">
      <c r="L93" s="24"/>
      <c r="M93" s="1"/>
      <c r="N93" s="17" t="str">
        <f>IF(OR(TB_ATIVIDADES[[#This Row],[Atividade '[*']]]="",TB_ATIVIDADES[[#This Row],[Fase '[*']]]=""),"-",COUNTIF(TB_TAREFAS[Atividade '[*']],TB_ATIVIDADES[[#This Row],[Atividade '[*']]]))</f>
        <v>-</v>
      </c>
      <c r="O9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4" spans="12:20" ht="14.4" customHeight="1" x14ac:dyDescent="0.3">
      <c r="L94" s="24"/>
      <c r="M94" s="1"/>
      <c r="N94" s="17" t="str">
        <f>IF(OR(TB_ATIVIDADES[[#This Row],[Atividade '[*']]]="",TB_ATIVIDADES[[#This Row],[Fase '[*']]]=""),"-",COUNTIF(TB_TAREFAS[Atividade '[*']],TB_ATIVIDADES[[#This Row],[Atividade '[*']]]))</f>
        <v>-</v>
      </c>
      <c r="O9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5" spans="12:20" ht="14.4" customHeight="1" x14ac:dyDescent="0.3">
      <c r="L95" s="24"/>
      <c r="M95" s="1"/>
      <c r="N95" s="17" t="str">
        <f>IF(OR(TB_ATIVIDADES[[#This Row],[Atividade '[*']]]="",TB_ATIVIDADES[[#This Row],[Fase '[*']]]=""),"-",COUNTIF(TB_TAREFAS[Atividade '[*']],TB_ATIVIDADES[[#This Row],[Atividade '[*']]]))</f>
        <v>-</v>
      </c>
      <c r="O9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6" spans="12:20" ht="14.4" customHeight="1" x14ac:dyDescent="0.3">
      <c r="L96" s="24"/>
      <c r="M96" s="1"/>
      <c r="N96" s="17" t="str">
        <f>IF(OR(TB_ATIVIDADES[[#This Row],[Atividade '[*']]]="",TB_ATIVIDADES[[#This Row],[Fase '[*']]]=""),"-",COUNTIF(TB_TAREFAS[Atividade '[*']],TB_ATIVIDADES[[#This Row],[Atividade '[*']]]))</f>
        <v>-</v>
      </c>
      <c r="O9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7" spans="12:20" ht="14.4" customHeight="1" x14ac:dyDescent="0.3">
      <c r="L97" s="24"/>
      <c r="M97" s="1"/>
      <c r="N97" s="17" t="str">
        <f>IF(OR(TB_ATIVIDADES[[#This Row],[Atividade '[*']]]="",TB_ATIVIDADES[[#This Row],[Fase '[*']]]=""),"-",COUNTIF(TB_TAREFAS[Atividade '[*']],TB_ATIVIDADES[[#This Row],[Atividade '[*']]]))</f>
        <v>-</v>
      </c>
      <c r="O9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8" spans="12:20" ht="14.4" customHeight="1" x14ac:dyDescent="0.3">
      <c r="L98" s="24"/>
      <c r="M98" s="1"/>
      <c r="N98" s="17" t="str">
        <f>IF(OR(TB_ATIVIDADES[[#This Row],[Atividade '[*']]]="",TB_ATIVIDADES[[#This Row],[Fase '[*']]]=""),"-",COUNTIF(TB_TAREFAS[Atividade '[*']],TB_ATIVIDADES[[#This Row],[Atividade '[*']]]))</f>
        <v>-</v>
      </c>
      <c r="O9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99" spans="12:20" ht="14.4" customHeight="1" x14ac:dyDescent="0.3">
      <c r="L99" s="24"/>
      <c r="M99" s="1"/>
      <c r="N99" s="17" t="str">
        <f>IF(OR(TB_ATIVIDADES[[#This Row],[Atividade '[*']]]="",TB_ATIVIDADES[[#This Row],[Fase '[*']]]=""),"-",COUNTIF(TB_TAREFAS[Atividade '[*']],TB_ATIVIDADES[[#This Row],[Atividade '[*']]]))</f>
        <v>-</v>
      </c>
      <c r="O9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9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9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9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9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9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0" spans="12:20" ht="14.4" customHeight="1" x14ac:dyDescent="0.3">
      <c r="L100" s="24"/>
      <c r="M100" s="1"/>
      <c r="N100" s="17" t="str">
        <f>IF(OR(TB_ATIVIDADES[[#This Row],[Atividade '[*']]]="",TB_ATIVIDADES[[#This Row],[Fase '[*']]]=""),"-",COUNTIF(TB_TAREFAS[Atividade '[*']],TB_ATIVIDADES[[#This Row],[Atividade '[*']]]))</f>
        <v>-</v>
      </c>
      <c r="O10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1" spans="12:20" ht="14.4" customHeight="1" x14ac:dyDescent="0.3">
      <c r="L101" s="24"/>
      <c r="M101" s="1"/>
      <c r="N101" s="17" t="str">
        <f>IF(OR(TB_ATIVIDADES[[#This Row],[Atividade '[*']]]="",TB_ATIVIDADES[[#This Row],[Fase '[*']]]=""),"-",COUNTIF(TB_TAREFAS[Atividade '[*']],TB_ATIVIDADES[[#This Row],[Atividade '[*']]]))</f>
        <v>-</v>
      </c>
      <c r="O10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2" spans="12:20" ht="14.4" customHeight="1" x14ac:dyDescent="0.3">
      <c r="L102" s="24"/>
      <c r="M102" s="1"/>
      <c r="N102" s="17" t="str">
        <f>IF(OR(TB_ATIVIDADES[[#This Row],[Atividade '[*']]]="",TB_ATIVIDADES[[#This Row],[Fase '[*']]]=""),"-",COUNTIF(TB_TAREFAS[Atividade '[*']],TB_ATIVIDADES[[#This Row],[Atividade '[*']]]))</f>
        <v>-</v>
      </c>
      <c r="O10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3" spans="12:20" ht="14.4" customHeight="1" x14ac:dyDescent="0.3">
      <c r="L103" s="24"/>
      <c r="M103" s="1"/>
      <c r="N103" s="17" t="str">
        <f>IF(OR(TB_ATIVIDADES[[#This Row],[Atividade '[*']]]="",TB_ATIVIDADES[[#This Row],[Fase '[*']]]=""),"-",COUNTIF(TB_TAREFAS[Atividade '[*']],TB_ATIVIDADES[[#This Row],[Atividade '[*']]]))</f>
        <v>-</v>
      </c>
      <c r="O10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4" spans="12:20" ht="14.4" customHeight="1" x14ac:dyDescent="0.3">
      <c r="L104" s="24"/>
      <c r="M104" s="1"/>
      <c r="N104" s="17" t="str">
        <f>IF(OR(TB_ATIVIDADES[[#This Row],[Atividade '[*']]]="",TB_ATIVIDADES[[#This Row],[Fase '[*']]]=""),"-",COUNTIF(TB_TAREFAS[Atividade '[*']],TB_ATIVIDADES[[#This Row],[Atividade '[*']]]))</f>
        <v>-</v>
      </c>
      <c r="O10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5" spans="12:20" ht="14.4" customHeight="1" x14ac:dyDescent="0.3">
      <c r="L105" s="24"/>
      <c r="M105" s="1"/>
      <c r="N105" s="17" t="str">
        <f>IF(OR(TB_ATIVIDADES[[#This Row],[Atividade '[*']]]="",TB_ATIVIDADES[[#This Row],[Fase '[*']]]=""),"-",COUNTIF(TB_TAREFAS[Atividade '[*']],TB_ATIVIDADES[[#This Row],[Atividade '[*']]]))</f>
        <v>-</v>
      </c>
      <c r="O10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6" spans="12:20" ht="14.4" customHeight="1" x14ac:dyDescent="0.3">
      <c r="L106" s="24"/>
      <c r="M106" s="1"/>
      <c r="N106" s="17" t="str">
        <f>IF(OR(TB_ATIVIDADES[[#This Row],[Atividade '[*']]]="",TB_ATIVIDADES[[#This Row],[Fase '[*']]]=""),"-",COUNTIF(TB_TAREFAS[Atividade '[*']],TB_ATIVIDADES[[#This Row],[Atividade '[*']]]))</f>
        <v>-</v>
      </c>
      <c r="O10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7" spans="12:20" ht="14.4" customHeight="1" x14ac:dyDescent="0.3">
      <c r="L107" s="24"/>
      <c r="M107" s="1"/>
      <c r="N107" s="17" t="str">
        <f>IF(OR(TB_ATIVIDADES[[#This Row],[Atividade '[*']]]="",TB_ATIVIDADES[[#This Row],[Fase '[*']]]=""),"-",COUNTIF(TB_TAREFAS[Atividade '[*']],TB_ATIVIDADES[[#This Row],[Atividade '[*']]]))</f>
        <v>-</v>
      </c>
      <c r="O10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8" spans="12:20" ht="14.4" customHeight="1" x14ac:dyDescent="0.3">
      <c r="L108" s="24"/>
      <c r="M108" s="1"/>
      <c r="N108" s="17" t="str">
        <f>IF(OR(TB_ATIVIDADES[[#This Row],[Atividade '[*']]]="",TB_ATIVIDADES[[#This Row],[Fase '[*']]]=""),"-",COUNTIF(TB_TAREFAS[Atividade '[*']],TB_ATIVIDADES[[#This Row],[Atividade '[*']]]))</f>
        <v>-</v>
      </c>
      <c r="O10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09" spans="12:20" ht="14.4" customHeight="1" x14ac:dyDescent="0.3">
      <c r="L109" s="24"/>
      <c r="M109" s="1"/>
      <c r="N109" s="17" t="str">
        <f>IF(OR(TB_ATIVIDADES[[#This Row],[Atividade '[*']]]="",TB_ATIVIDADES[[#This Row],[Fase '[*']]]=""),"-",COUNTIF(TB_TAREFAS[Atividade '[*']],TB_ATIVIDADES[[#This Row],[Atividade '[*']]]))</f>
        <v>-</v>
      </c>
      <c r="O10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0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0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0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0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0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0" spans="12:20" ht="14.4" customHeight="1" x14ac:dyDescent="0.3">
      <c r="L110" s="24"/>
      <c r="M110" s="1"/>
      <c r="N110" s="17" t="str">
        <f>IF(OR(TB_ATIVIDADES[[#This Row],[Atividade '[*']]]="",TB_ATIVIDADES[[#This Row],[Fase '[*']]]=""),"-",COUNTIF(TB_TAREFAS[Atividade '[*']],TB_ATIVIDADES[[#This Row],[Atividade '[*']]]))</f>
        <v>-</v>
      </c>
      <c r="O11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1" spans="12:20" ht="14.4" customHeight="1" x14ac:dyDescent="0.3">
      <c r="L111" s="24"/>
      <c r="M111" s="1"/>
      <c r="N111" s="17" t="str">
        <f>IF(OR(TB_ATIVIDADES[[#This Row],[Atividade '[*']]]="",TB_ATIVIDADES[[#This Row],[Fase '[*']]]=""),"-",COUNTIF(TB_TAREFAS[Atividade '[*']],TB_ATIVIDADES[[#This Row],[Atividade '[*']]]))</f>
        <v>-</v>
      </c>
      <c r="O11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2" spans="12:20" ht="14.4" customHeight="1" x14ac:dyDescent="0.3">
      <c r="L112" s="24"/>
      <c r="M112" s="1"/>
      <c r="N112" s="17" t="str">
        <f>IF(OR(TB_ATIVIDADES[[#This Row],[Atividade '[*']]]="",TB_ATIVIDADES[[#This Row],[Fase '[*']]]=""),"-",COUNTIF(TB_TAREFAS[Atividade '[*']],TB_ATIVIDADES[[#This Row],[Atividade '[*']]]))</f>
        <v>-</v>
      </c>
      <c r="O11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3" spans="12:20" ht="14.4" customHeight="1" x14ac:dyDescent="0.3">
      <c r="L113" s="24"/>
      <c r="M113" s="1"/>
      <c r="N113" s="17" t="str">
        <f>IF(OR(TB_ATIVIDADES[[#This Row],[Atividade '[*']]]="",TB_ATIVIDADES[[#This Row],[Fase '[*']]]=""),"-",COUNTIF(TB_TAREFAS[Atividade '[*']],TB_ATIVIDADES[[#This Row],[Atividade '[*']]]))</f>
        <v>-</v>
      </c>
      <c r="O11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4" spans="12:20" ht="14.4" customHeight="1" x14ac:dyDescent="0.3">
      <c r="L114" s="24"/>
      <c r="M114" s="1"/>
      <c r="N114" s="17" t="str">
        <f>IF(OR(TB_ATIVIDADES[[#This Row],[Atividade '[*']]]="",TB_ATIVIDADES[[#This Row],[Fase '[*']]]=""),"-",COUNTIF(TB_TAREFAS[Atividade '[*']],TB_ATIVIDADES[[#This Row],[Atividade '[*']]]))</f>
        <v>-</v>
      </c>
      <c r="O11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5" spans="12:20" ht="14.4" customHeight="1" x14ac:dyDescent="0.3">
      <c r="L115" s="24"/>
      <c r="M115" s="1"/>
      <c r="N115" s="17" t="str">
        <f>IF(OR(TB_ATIVIDADES[[#This Row],[Atividade '[*']]]="",TB_ATIVIDADES[[#This Row],[Fase '[*']]]=""),"-",COUNTIF(TB_TAREFAS[Atividade '[*']],TB_ATIVIDADES[[#This Row],[Atividade '[*']]]))</f>
        <v>-</v>
      </c>
      <c r="O11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6" spans="12:20" ht="14.4" customHeight="1" x14ac:dyDescent="0.3">
      <c r="L116" s="24"/>
      <c r="M116" s="1"/>
      <c r="N116" s="17" t="str">
        <f>IF(OR(TB_ATIVIDADES[[#This Row],[Atividade '[*']]]="",TB_ATIVIDADES[[#This Row],[Fase '[*']]]=""),"-",COUNTIF(TB_TAREFAS[Atividade '[*']],TB_ATIVIDADES[[#This Row],[Atividade '[*']]]))</f>
        <v>-</v>
      </c>
      <c r="O11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7" spans="12:20" ht="14.4" customHeight="1" x14ac:dyDescent="0.3">
      <c r="L117" s="24"/>
      <c r="M117" s="1"/>
      <c r="N117" s="17" t="str">
        <f>IF(OR(TB_ATIVIDADES[[#This Row],[Atividade '[*']]]="",TB_ATIVIDADES[[#This Row],[Fase '[*']]]=""),"-",COUNTIF(TB_TAREFAS[Atividade '[*']],TB_ATIVIDADES[[#This Row],[Atividade '[*']]]))</f>
        <v>-</v>
      </c>
      <c r="O11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8" spans="12:20" ht="14.4" customHeight="1" x14ac:dyDescent="0.3">
      <c r="L118" s="24"/>
      <c r="M118" s="1"/>
      <c r="N118" s="17" t="str">
        <f>IF(OR(TB_ATIVIDADES[[#This Row],[Atividade '[*']]]="",TB_ATIVIDADES[[#This Row],[Fase '[*']]]=""),"-",COUNTIF(TB_TAREFAS[Atividade '[*']],TB_ATIVIDADES[[#This Row],[Atividade '[*']]]))</f>
        <v>-</v>
      </c>
      <c r="O11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19" spans="12:20" ht="14.4" customHeight="1" x14ac:dyDescent="0.3">
      <c r="L119" s="24"/>
      <c r="M119" s="1"/>
      <c r="N119" s="17" t="str">
        <f>IF(OR(TB_ATIVIDADES[[#This Row],[Atividade '[*']]]="",TB_ATIVIDADES[[#This Row],[Fase '[*']]]=""),"-",COUNTIF(TB_TAREFAS[Atividade '[*']],TB_ATIVIDADES[[#This Row],[Atividade '[*']]]))</f>
        <v>-</v>
      </c>
      <c r="O11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1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1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1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1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1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0" spans="12:20" ht="14.4" customHeight="1" x14ac:dyDescent="0.3">
      <c r="L120" s="24"/>
      <c r="M120" s="1"/>
      <c r="N120" s="17" t="str">
        <f>IF(OR(TB_ATIVIDADES[[#This Row],[Atividade '[*']]]="",TB_ATIVIDADES[[#This Row],[Fase '[*']]]=""),"-",COUNTIF(TB_TAREFAS[Atividade '[*']],TB_ATIVIDADES[[#This Row],[Atividade '[*']]]))</f>
        <v>-</v>
      </c>
      <c r="O12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1" spans="12:20" ht="14.4" customHeight="1" x14ac:dyDescent="0.3">
      <c r="L121" s="24"/>
      <c r="M121" s="1"/>
      <c r="N121" s="17" t="str">
        <f>IF(OR(TB_ATIVIDADES[[#This Row],[Atividade '[*']]]="",TB_ATIVIDADES[[#This Row],[Fase '[*']]]=""),"-",COUNTIF(TB_TAREFAS[Atividade '[*']],TB_ATIVIDADES[[#This Row],[Atividade '[*']]]))</f>
        <v>-</v>
      </c>
      <c r="O12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2" spans="12:20" ht="14.4" customHeight="1" x14ac:dyDescent="0.3">
      <c r="L122" s="24"/>
      <c r="M122" s="1"/>
      <c r="N122" s="17" t="str">
        <f>IF(OR(TB_ATIVIDADES[[#This Row],[Atividade '[*']]]="",TB_ATIVIDADES[[#This Row],[Fase '[*']]]=""),"-",COUNTIF(TB_TAREFAS[Atividade '[*']],TB_ATIVIDADES[[#This Row],[Atividade '[*']]]))</f>
        <v>-</v>
      </c>
      <c r="O12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3" spans="12:20" ht="14.4" customHeight="1" x14ac:dyDescent="0.3">
      <c r="L123" s="24"/>
      <c r="M123" s="1"/>
      <c r="N123" s="17" t="str">
        <f>IF(OR(TB_ATIVIDADES[[#This Row],[Atividade '[*']]]="",TB_ATIVIDADES[[#This Row],[Fase '[*']]]=""),"-",COUNTIF(TB_TAREFAS[Atividade '[*']],TB_ATIVIDADES[[#This Row],[Atividade '[*']]]))</f>
        <v>-</v>
      </c>
      <c r="O12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4" spans="12:20" ht="14.4" customHeight="1" x14ac:dyDescent="0.3">
      <c r="L124" s="24"/>
      <c r="M124" s="1"/>
      <c r="N124" s="17" t="str">
        <f>IF(OR(TB_ATIVIDADES[[#This Row],[Atividade '[*']]]="",TB_ATIVIDADES[[#This Row],[Fase '[*']]]=""),"-",COUNTIF(TB_TAREFAS[Atividade '[*']],TB_ATIVIDADES[[#This Row],[Atividade '[*']]]))</f>
        <v>-</v>
      </c>
      <c r="O12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5" spans="12:20" ht="14.4" customHeight="1" x14ac:dyDescent="0.3">
      <c r="L125" s="24"/>
      <c r="M125" s="1"/>
      <c r="N125" s="17" t="str">
        <f>IF(OR(TB_ATIVIDADES[[#This Row],[Atividade '[*']]]="",TB_ATIVIDADES[[#This Row],[Fase '[*']]]=""),"-",COUNTIF(TB_TAREFAS[Atividade '[*']],TB_ATIVIDADES[[#This Row],[Atividade '[*']]]))</f>
        <v>-</v>
      </c>
      <c r="O12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6" spans="12:20" ht="14.4" customHeight="1" x14ac:dyDescent="0.3">
      <c r="L126" s="24"/>
      <c r="M126" s="1"/>
      <c r="N126" s="17" t="str">
        <f>IF(OR(TB_ATIVIDADES[[#This Row],[Atividade '[*']]]="",TB_ATIVIDADES[[#This Row],[Fase '[*']]]=""),"-",COUNTIF(TB_TAREFAS[Atividade '[*']],TB_ATIVIDADES[[#This Row],[Atividade '[*']]]))</f>
        <v>-</v>
      </c>
      <c r="O12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7" spans="12:20" ht="14.4" customHeight="1" x14ac:dyDescent="0.3">
      <c r="L127" s="24"/>
      <c r="M127" s="1"/>
      <c r="N127" s="17" t="str">
        <f>IF(OR(TB_ATIVIDADES[[#This Row],[Atividade '[*']]]="",TB_ATIVIDADES[[#This Row],[Fase '[*']]]=""),"-",COUNTIF(TB_TAREFAS[Atividade '[*']],TB_ATIVIDADES[[#This Row],[Atividade '[*']]]))</f>
        <v>-</v>
      </c>
      <c r="O12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8" spans="12:20" ht="14.4" customHeight="1" x14ac:dyDescent="0.3">
      <c r="L128" s="24"/>
      <c r="M128" s="1"/>
      <c r="N128" s="17" t="str">
        <f>IF(OR(TB_ATIVIDADES[[#This Row],[Atividade '[*']]]="",TB_ATIVIDADES[[#This Row],[Fase '[*']]]=""),"-",COUNTIF(TB_TAREFAS[Atividade '[*']],TB_ATIVIDADES[[#This Row],[Atividade '[*']]]))</f>
        <v>-</v>
      </c>
      <c r="O12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29" spans="12:20" ht="14.4" customHeight="1" x14ac:dyDescent="0.3">
      <c r="L129" s="24"/>
      <c r="M129" s="1"/>
      <c r="N129" s="17" t="str">
        <f>IF(OR(TB_ATIVIDADES[[#This Row],[Atividade '[*']]]="",TB_ATIVIDADES[[#This Row],[Fase '[*']]]=""),"-",COUNTIF(TB_TAREFAS[Atividade '[*']],TB_ATIVIDADES[[#This Row],[Atividade '[*']]]))</f>
        <v>-</v>
      </c>
      <c r="O12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2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2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2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2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2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0" spans="12:20" ht="14.4" customHeight="1" x14ac:dyDescent="0.3">
      <c r="L130" s="24"/>
      <c r="M130" s="1"/>
      <c r="N130" s="17" t="str">
        <f>IF(OR(TB_ATIVIDADES[[#This Row],[Atividade '[*']]]="",TB_ATIVIDADES[[#This Row],[Fase '[*']]]=""),"-",COUNTIF(TB_TAREFAS[Atividade '[*']],TB_ATIVIDADES[[#This Row],[Atividade '[*']]]))</f>
        <v>-</v>
      </c>
      <c r="O13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1" spans="12:20" ht="14.4" customHeight="1" x14ac:dyDescent="0.3">
      <c r="L131" s="24"/>
      <c r="M131" s="1"/>
      <c r="N131" s="17" t="str">
        <f>IF(OR(TB_ATIVIDADES[[#This Row],[Atividade '[*']]]="",TB_ATIVIDADES[[#This Row],[Fase '[*']]]=""),"-",COUNTIF(TB_TAREFAS[Atividade '[*']],TB_ATIVIDADES[[#This Row],[Atividade '[*']]]))</f>
        <v>-</v>
      </c>
      <c r="O13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2" spans="12:20" ht="14.4" customHeight="1" x14ac:dyDescent="0.3">
      <c r="L132" s="24"/>
      <c r="M132" s="1"/>
      <c r="N132" s="17" t="str">
        <f>IF(OR(TB_ATIVIDADES[[#This Row],[Atividade '[*']]]="",TB_ATIVIDADES[[#This Row],[Fase '[*']]]=""),"-",COUNTIF(TB_TAREFAS[Atividade '[*']],TB_ATIVIDADES[[#This Row],[Atividade '[*']]]))</f>
        <v>-</v>
      </c>
      <c r="O13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3" spans="12:20" ht="14.4" customHeight="1" x14ac:dyDescent="0.3">
      <c r="L133" s="24"/>
      <c r="M133" s="1"/>
      <c r="N133" s="17" t="str">
        <f>IF(OR(TB_ATIVIDADES[[#This Row],[Atividade '[*']]]="",TB_ATIVIDADES[[#This Row],[Fase '[*']]]=""),"-",COUNTIF(TB_TAREFAS[Atividade '[*']],TB_ATIVIDADES[[#This Row],[Atividade '[*']]]))</f>
        <v>-</v>
      </c>
      <c r="O13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4" spans="12:20" ht="14.4" customHeight="1" x14ac:dyDescent="0.3">
      <c r="L134" s="24"/>
      <c r="M134" s="1"/>
      <c r="N134" s="17" t="str">
        <f>IF(OR(TB_ATIVIDADES[[#This Row],[Atividade '[*']]]="",TB_ATIVIDADES[[#This Row],[Fase '[*']]]=""),"-",COUNTIF(TB_TAREFAS[Atividade '[*']],TB_ATIVIDADES[[#This Row],[Atividade '[*']]]))</f>
        <v>-</v>
      </c>
      <c r="O13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5" spans="12:20" ht="14.4" customHeight="1" x14ac:dyDescent="0.3">
      <c r="L135" s="24"/>
      <c r="M135" s="1"/>
      <c r="N135" s="17" t="str">
        <f>IF(OR(TB_ATIVIDADES[[#This Row],[Atividade '[*']]]="",TB_ATIVIDADES[[#This Row],[Fase '[*']]]=""),"-",COUNTIF(TB_TAREFAS[Atividade '[*']],TB_ATIVIDADES[[#This Row],[Atividade '[*']]]))</f>
        <v>-</v>
      </c>
      <c r="O13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6" spans="12:20" ht="14.4" customHeight="1" x14ac:dyDescent="0.3">
      <c r="L136" s="24"/>
      <c r="M136" s="1"/>
      <c r="N136" s="17" t="str">
        <f>IF(OR(TB_ATIVIDADES[[#This Row],[Atividade '[*']]]="",TB_ATIVIDADES[[#This Row],[Fase '[*']]]=""),"-",COUNTIF(TB_TAREFAS[Atividade '[*']],TB_ATIVIDADES[[#This Row],[Atividade '[*']]]))</f>
        <v>-</v>
      </c>
      <c r="O13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7" spans="12:20" ht="14.4" customHeight="1" x14ac:dyDescent="0.3">
      <c r="L137" s="24"/>
      <c r="M137" s="1"/>
      <c r="N137" s="17" t="str">
        <f>IF(OR(TB_ATIVIDADES[[#This Row],[Atividade '[*']]]="",TB_ATIVIDADES[[#This Row],[Fase '[*']]]=""),"-",COUNTIF(TB_TAREFAS[Atividade '[*']],TB_ATIVIDADES[[#This Row],[Atividade '[*']]]))</f>
        <v>-</v>
      </c>
      <c r="O13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8" spans="12:20" ht="14.4" customHeight="1" x14ac:dyDescent="0.3">
      <c r="L138" s="24"/>
      <c r="M138" s="1"/>
      <c r="N138" s="17" t="str">
        <f>IF(OR(TB_ATIVIDADES[[#This Row],[Atividade '[*']]]="",TB_ATIVIDADES[[#This Row],[Fase '[*']]]=""),"-",COUNTIF(TB_TAREFAS[Atividade '[*']],TB_ATIVIDADES[[#This Row],[Atividade '[*']]]))</f>
        <v>-</v>
      </c>
      <c r="O13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39" spans="12:20" ht="14.4" customHeight="1" x14ac:dyDescent="0.3">
      <c r="L139" s="24"/>
      <c r="M139" s="1"/>
      <c r="N139" s="17" t="str">
        <f>IF(OR(TB_ATIVIDADES[[#This Row],[Atividade '[*']]]="",TB_ATIVIDADES[[#This Row],[Fase '[*']]]=""),"-",COUNTIF(TB_TAREFAS[Atividade '[*']],TB_ATIVIDADES[[#This Row],[Atividade '[*']]]))</f>
        <v>-</v>
      </c>
      <c r="O13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3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3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3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3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3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0" spans="12:20" ht="14.4" customHeight="1" x14ac:dyDescent="0.3">
      <c r="L140" s="24"/>
      <c r="M140" s="1"/>
      <c r="N140" s="17" t="str">
        <f>IF(OR(TB_ATIVIDADES[[#This Row],[Atividade '[*']]]="",TB_ATIVIDADES[[#This Row],[Fase '[*']]]=""),"-",COUNTIF(TB_TAREFAS[Atividade '[*']],TB_ATIVIDADES[[#This Row],[Atividade '[*']]]))</f>
        <v>-</v>
      </c>
      <c r="O14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1" spans="12:20" ht="14.4" customHeight="1" x14ac:dyDescent="0.3">
      <c r="L141" s="24"/>
      <c r="M141" s="1"/>
      <c r="N141" s="17" t="str">
        <f>IF(OR(TB_ATIVIDADES[[#This Row],[Atividade '[*']]]="",TB_ATIVIDADES[[#This Row],[Fase '[*']]]=""),"-",COUNTIF(TB_TAREFAS[Atividade '[*']],TB_ATIVIDADES[[#This Row],[Atividade '[*']]]))</f>
        <v>-</v>
      </c>
      <c r="O14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2" spans="12:20" ht="14.4" customHeight="1" x14ac:dyDescent="0.3">
      <c r="L142" s="24"/>
      <c r="M142" s="1"/>
      <c r="N142" s="17" t="str">
        <f>IF(OR(TB_ATIVIDADES[[#This Row],[Atividade '[*']]]="",TB_ATIVIDADES[[#This Row],[Fase '[*']]]=""),"-",COUNTIF(TB_TAREFAS[Atividade '[*']],TB_ATIVIDADES[[#This Row],[Atividade '[*']]]))</f>
        <v>-</v>
      </c>
      <c r="O14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3" spans="12:20" ht="14.4" customHeight="1" x14ac:dyDescent="0.3">
      <c r="L143" s="24"/>
      <c r="M143" s="1"/>
      <c r="N143" s="17" t="str">
        <f>IF(OR(TB_ATIVIDADES[[#This Row],[Atividade '[*']]]="",TB_ATIVIDADES[[#This Row],[Fase '[*']]]=""),"-",COUNTIF(TB_TAREFAS[Atividade '[*']],TB_ATIVIDADES[[#This Row],[Atividade '[*']]]))</f>
        <v>-</v>
      </c>
      <c r="O14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4" spans="12:20" ht="14.4" customHeight="1" x14ac:dyDescent="0.3">
      <c r="L144" s="24"/>
      <c r="M144" s="1"/>
      <c r="N144" s="17" t="str">
        <f>IF(OR(TB_ATIVIDADES[[#This Row],[Atividade '[*']]]="",TB_ATIVIDADES[[#This Row],[Fase '[*']]]=""),"-",COUNTIF(TB_TAREFAS[Atividade '[*']],TB_ATIVIDADES[[#This Row],[Atividade '[*']]]))</f>
        <v>-</v>
      </c>
      <c r="O14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5" spans="12:20" ht="14.4" customHeight="1" x14ac:dyDescent="0.3">
      <c r="L145" s="24"/>
      <c r="M145" s="1"/>
      <c r="N145" s="17" t="str">
        <f>IF(OR(TB_ATIVIDADES[[#This Row],[Atividade '[*']]]="",TB_ATIVIDADES[[#This Row],[Fase '[*']]]=""),"-",COUNTIF(TB_TAREFAS[Atividade '[*']],TB_ATIVIDADES[[#This Row],[Atividade '[*']]]))</f>
        <v>-</v>
      </c>
      <c r="O14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6" spans="12:20" ht="14.4" customHeight="1" x14ac:dyDescent="0.3">
      <c r="L146" s="24"/>
      <c r="M146" s="1"/>
      <c r="N146" s="17" t="str">
        <f>IF(OR(TB_ATIVIDADES[[#This Row],[Atividade '[*']]]="",TB_ATIVIDADES[[#This Row],[Fase '[*']]]=""),"-",COUNTIF(TB_TAREFAS[Atividade '[*']],TB_ATIVIDADES[[#This Row],[Atividade '[*']]]))</f>
        <v>-</v>
      </c>
      <c r="O14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7" spans="12:20" ht="14.4" customHeight="1" x14ac:dyDescent="0.3">
      <c r="L147" s="24"/>
      <c r="M147" s="1"/>
      <c r="N147" s="17" t="str">
        <f>IF(OR(TB_ATIVIDADES[[#This Row],[Atividade '[*']]]="",TB_ATIVIDADES[[#This Row],[Fase '[*']]]=""),"-",COUNTIF(TB_TAREFAS[Atividade '[*']],TB_ATIVIDADES[[#This Row],[Atividade '[*']]]))</f>
        <v>-</v>
      </c>
      <c r="O14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8" spans="12:20" ht="14.4" customHeight="1" x14ac:dyDescent="0.3">
      <c r="L148" s="24"/>
      <c r="M148" s="1"/>
      <c r="N148" s="17" t="str">
        <f>IF(OR(TB_ATIVIDADES[[#This Row],[Atividade '[*']]]="",TB_ATIVIDADES[[#This Row],[Fase '[*']]]=""),"-",COUNTIF(TB_TAREFAS[Atividade '[*']],TB_ATIVIDADES[[#This Row],[Atividade '[*']]]))</f>
        <v>-</v>
      </c>
      <c r="O14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49" spans="12:20" ht="14.4" customHeight="1" x14ac:dyDescent="0.3">
      <c r="L149" s="24"/>
      <c r="M149" s="1"/>
      <c r="N149" s="17" t="str">
        <f>IF(OR(TB_ATIVIDADES[[#This Row],[Atividade '[*']]]="",TB_ATIVIDADES[[#This Row],[Fase '[*']]]=""),"-",COUNTIF(TB_TAREFAS[Atividade '[*']],TB_ATIVIDADES[[#This Row],[Atividade '[*']]]))</f>
        <v>-</v>
      </c>
      <c r="O14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4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4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4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4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4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0" spans="12:20" ht="14.4" customHeight="1" x14ac:dyDescent="0.3">
      <c r="L150" s="24"/>
      <c r="M150" s="1"/>
      <c r="N150" s="17" t="str">
        <f>IF(OR(TB_ATIVIDADES[[#This Row],[Atividade '[*']]]="",TB_ATIVIDADES[[#This Row],[Fase '[*']]]=""),"-",COUNTIF(TB_TAREFAS[Atividade '[*']],TB_ATIVIDADES[[#This Row],[Atividade '[*']]]))</f>
        <v>-</v>
      </c>
      <c r="O15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1" spans="12:20" ht="14.4" customHeight="1" x14ac:dyDescent="0.3">
      <c r="L151" s="24"/>
      <c r="M151" s="1"/>
      <c r="N151" s="17" t="str">
        <f>IF(OR(TB_ATIVIDADES[[#This Row],[Atividade '[*']]]="",TB_ATIVIDADES[[#This Row],[Fase '[*']]]=""),"-",COUNTIF(TB_TAREFAS[Atividade '[*']],TB_ATIVIDADES[[#This Row],[Atividade '[*']]]))</f>
        <v>-</v>
      </c>
      <c r="O15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2" spans="12:20" ht="14.4" customHeight="1" x14ac:dyDescent="0.3">
      <c r="L152" s="24"/>
      <c r="M152" s="1"/>
      <c r="N152" s="17" t="str">
        <f>IF(OR(TB_ATIVIDADES[[#This Row],[Atividade '[*']]]="",TB_ATIVIDADES[[#This Row],[Fase '[*']]]=""),"-",COUNTIF(TB_TAREFAS[Atividade '[*']],TB_ATIVIDADES[[#This Row],[Atividade '[*']]]))</f>
        <v>-</v>
      </c>
      <c r="O15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3" spans="12:20" ht="14.4" customHeight="1" x14ac:dyDescent="0.3">
      <c r="L153" s="24"/>
      <c r="M153" s="1"/>
      <c r="N153" s="17" t="str">
        <f>IF(OR(TB_ATIVIDADES[[#This Row],[Atividade '[*']]]="",TB_ATIVIDADES[[#This Row],[Fase '[*']]]=""),"-",COUNTIF(TB_TAREFAS[Atividade '[*']],TB_ATIVIDADES[[#This Row],[Atividade '[*']]]))</f>
        <v>-</v>
      </c>
      <c r="O15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4" spans="12:20" ht="14.4" customHeight="1" x14ac:dyDescent="0.3">
      <c r="L154" s="24"/>
      <c r="M154" s="1"/>
      <c r="N154" s="17" t="str">
        <f>IF(OR(TB_ATIVIDADES[[#This Row],[Atividade '[*']]]="",TB_ATIVIDADES[[#This Row],[Fase '[*']]]=""),"-",COUNTIF(TB_TAREFAS[Atividade '[*']],TB_ATIVIDADES[[#This Row],[Atividade '[*']]]))</f>
        <v>-</v>
      </c>
      <c r="O15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5" spans="12:20" ht="14.4" customHeight="1" x14ac:dyDescent="0.3">
      <c r="L155" s="24"/>
      <c r="M155" s="1"/>
      <c r="N155" s="17" t="str">
        <f>IF(OR(TB_ATIVIDADES[[#This Row],[Atividade '[*']]]="",TB_ATIVIDADES[[#This Row],[Fase '[*']]]=""),"-",COUNTIF(TB_TAREFAS[Atividade '[*']],TB_ATIVIDADES[[#This Row],[Atividade '[*']]]))</f>
        <v>-</v>
      </c>
      <c r="O15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6" spans="12:20" ht="14.4" customHeight="1" x14ac:dyDescent="0.3">
      <c r="L156" s="24"/>
      <c r="M156" s="1"/>
      <c r="N156" s="17" t="str">
        <f>IF(OR(TB_ATIVIDADES[[#This Row],[Atividade '[*']]]="",TB_ATIVIDADES[[#This Row],[Fase '[*']]]=""),"-",COUNTIF(TB_TAREFAS[Atividade '[*']],TB_ATIVIDADES[[#This Row],[Atividade '[*']]]))</f>
        <v>-</v>
      </c>
      <c r="O15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7" spans="12:20" ht="14.4" customHeight="1" x14ac:dyDescent="0.3">
      <c r="L157" s="24"/>
      <c r="M157" s="1"/>
      <c r="N157" s="17" t="str">
        <f>IF(OR(TB_ATIVIDADES[[#This Row],[Atividade '[*']]]="",TB_ATIVIDADES[[#This Row],[Fase '[*']]]=""),"-",COUNTIF(TB_TAREFAS[Atividade '[*']],TB_ATIVIDADES[[#This Row],[Atividade '[*']]]))</f>
        <v>-</v>
      </c>
      <c r="O15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8" spans="12:20" ht="14.4" customHeight="1" x14ac:dyDescent="0.3">
      <c r="L158" s="24"/>
      <c r="M158" s="1"/>
      <c r="N158" s="17" t="str">
        <f>IF(OR(TB_ATIVIDADES[[#This Row],[Atividade '[*']]]="",TB_ATIVIDADES[[#This Row],[Fase '[*']]]=""),"-",COUNTIF(TB_TAREFAS[Atividade '[*']],TB_ATIVIDADES[[#This Row],[Atividade '[*']]]))</f>
        <v>-</v>
      </c>
      <c r="O15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59" spans="12:20" ht="14.4" customHeight="1" x14ac:dyDescent="0.3">
      <c r="L159" s="24"/>
      <c r="M159" s="1"/>
      <c r="N159" s="17" t="str">
        <f>IF(OR(TB_ATIVIDADES[[#This Row],[Atividade '[*']]]="",TB_ATIVIDADES[[#This Row],[Fase '[*']]]=""),"-",COUNTIF(TB_TAREFAS[Atividade '[*']],TB_ATIVIDADES[[#This Row],[Atividade '[*']]]))</f>
        <v>-</v>
      </c>
      <c r="O15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5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5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5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5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5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0" spans="12:20" ht="14.4" customHeight="1" x14ac:dyDescent="0.3">
      <c r="L160" s="24"/>
      <c r="M160" s="1"/>
      <c r="N160" s="17" t="str">
        <f>IF(OR(TB_ATIVIDADES[[#This Row],[Atividade '[*']]]="",TB_ATIVIDADES[[#This Row],[Fase '[*']]]=""),"-",COUNTIF(TB_TAREFAS[Atividade '[*']],TB_ATIVIDADES[[#This Row],[Atividade '[*']]]))</f>
        <v>-</v>
      </c>
      <c r="O16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1" spans="12:20" ht="14.4" customHeight="1" x14ac:dyDescent="0.3">
      <c r="L161" s="24"/>
      <c r="M161" s="1"/>
      <c r="N161" s="17" t="str">
        <f>IF(OR(TB_ATIVIDADES[[#This Row],[Atividade '[*']]]="",TB_ATIVIDADES[[#This Row],[Fase '[*']]]=""),"-",COUNTIF(TB_TAREFAS[Atividade '[*']],TB_ATIVIDADES[[#This Row],[Atividade '[*']]]))</f>
        <v>-</v>
      </c>
      <c r="O16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2" spans="12:20" ht="14.4" customHeight="1" x14ac:dyDescent="0.3">
      <c r="L162" s="24"/>
      <c r="M162" s="1"/>
      <c r="N162" s="17" t="str">
        <f>IF(OR(TB_ATIVIDADES[[#This Row],[Atividade '[*']]]="",TB_ATIVIDADES[[#This Row],[Fase '[*']]]=""),"-",COUNTIF(TB_TAREFAS[Atividade '[*']],TB_ATIVIDADES[[#This Row],[Atividade '[*']]]))</f>
        <v>-</v>
      </c>
      <c r="O16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3" spans="12:20" ht="14.4" customHeight="1" x14ac:dyDescent="0.3">
      <c r="L163" s="24"/>
      <c r="M163" s="1"/>
      <c r="N163" s="17" t="str">
        <f>IF(OR(TB_ATIVIDADES[[#This Row],[Atividade '[*']]]="",TB_ATIVIDADES[[#This Row],[Fase '[*']]]=""),"-",COUNTIF(TB_TAREFAS[Atividade '[*']],TB_ATIVIDADES[[#This Row],[Atividade '[*']]]))</f>
        <v>-</v>
      </c>
      <c r="O16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4" spans="12:20" ht="14.4" customHeight="1" x14ac:dyDescent="0.3">
      <c r="L164" s="24"/>
      <c r="M164" s="1"/>
      <c r="N164" s="17" t="str">
        <f>IF(OR(TB_ATIVIDADES[[#This Row],[Atividade '[*']]]="",TB_ATIVIDADES[[#This Row],[Fase '[*']]]=""),"-",COUNTIF(TB_TAREFAS[Atividade '[*']],TB_ATIVIDADES[[#This Row],[Atividade '[*']]]))</f>
        <v>-</v>
      </c>
      <c r="O16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5" spans="12:20" ht="14.4" customHeight="1" x14ac:dyDescent="0.3">
      <c r="L165" s="24"/>
      <c r="M165" s="1"/>
      <c r="N165" s="17" t="str">
        <f>IF(OR(TB_ATIVIDADES[[#This Row],[Atividade '[*']]]="",TB_ATIVIDADES[[#This Row],[Fase '[*']]]=""),"-",COUNTIF(TB_TAREFAS[Atividade '[*']],TB_ATIVIDADES[[#This Row],[Atividade '[*']]]))</f>
        <v>-</v>
      </c>
      <c r="O16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6" spans="12:20" ht="14.4" customHeight="1" x14ac:dyDescent="0.3">
      <c r="L166" s="24"/>
      <c r="M166" s="1"/>
      <c r="N166" s="17" t="str">
        <f>IF(OR(TB_ATIVIDADES[[#This Row],[Atividade '[*']]]="",TB_ATIVIDADES[[#This Row],[Fase '[*']]]=""),"-",COUNTIF(TB_TAREFAS[Atividade '[*']],TB_ATIVIDADES[[#This Row],[Atividade '[*']]]))</f>
        <v>-</v>
      </c>
      <c r="O16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7" spans="12:20" ht="14.4" customHeight="1" x14ac:dyDescent="0.3">
      <c r="L167" s="24"/>
      <c r="M167" s="1"/>
      <c r="N167" s="17" t="str">
        <f>IF(OR(TB_ATIVIDADES[[#This Row],[Atividade '[*']]]="",TB_ATIVIDADES[[#This Row],[Fase '[*']]]=""),"-",COUNTIF(TB_TAREFAS[Atividade '[*']],TB_ATIVIDADES[[#This Row],[Atividade '[*']]]))</f>
        <v>-</v>
      </c>
      <c r="O16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8" spans="12:20" ht="14.4" customHeight="1" x14ac:dyDescent="0.3">
      <c r="L168" s="24"/>
      <c r="M168" s="1"/>
      <c r="N168" s="17" t="str">
        <f>IF(OR(TB_ATIVIDADES[[#This Row],[Atividade '[*']]]="",TB_ATIVIDADES[[#This Row],[Fase '[*']]]=""),"-",COUNTIF(TB_TAREFAS[Atividade '[*']],TB_ATIVIDADES[[#This Row],[Atividade '[*']]]))</f>
        <v>-</v>
      </c>
      <c r="O16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69" spans="12:20" ht="14.4" customHeight="1" x14ac:dyDescent="0.3">
      <c r="L169" s="24"/>
      <c r="M169" s="1"/>
      <c r="N169" s="17" t="str">
        <f>IF(OR(TB_ATIVIDADES[[#This Row],[Atividade '[*']]]="",TB_ATIVIDADES[[#This Row],[Fase '[*']]]=""),"-",COUNTIF(TB_TAREFAS[Atividade '[*']],TB_ATIVIDADES[[#This Row],[Atividade '[*']]]))</f>
        <v>-</v>
      </c>
      <c r="O16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6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6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6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6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6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0" spans="12:20" ht="14.4" customHeight="1" x14ac:dyDescent="0.3">
      <c r="L170" s="24"/>
      <c r="M170" s="1"/>
      <c r="N170" s="17" t="str">
        <f>IF(OR(TB_ATIVIDADES[[#This Row],[Atividade '[*']]]="",TB_ATIVIDADES[[#This Row],[Fase '[*']]]=""),"-",COUNTIF(TB_TAREFAS[Atividade '[*']],TB_ATIVIDADES[[#This Row],[Atividade '[*']]]))</f>
        <v>-</v>
      </c>
      <c r="O17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1" spans="12:20" ht="14.4" customHeight="1" x14ac:dyDescent="0.3">
      <c r="L171" s="24"/>
      <c r="M171" s="1"/>
      <c r="N171" s="17" t="str">
        <f>IF(OR(TB_ATIVIDADES[[#This Row],[Atividade '[*']]]="",TB_ATIVIDADES[[#This Row],[Fase '[*']]]=""),"-",COUNTIF(TB_TAREFAS[Atividade '[*']],TB_ATIVIDADES[[#This Row],[Atividade '[*']]]))</f>
        <v>-</v>
      </c>
      <c r="O17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2" spans="12:20" ht="14.4" customHeight="1" x14ac:dyDescent="0.3">
      <c r="L172" s="24"/>
      <c r="M172" s="1"/>
      <c r="N172" s="17" t="str">
        <f>IF(OR(TB_ATIVIDADES[[#This Row],[Atividade '[*']]]="",TB_ATIVIDADES[[#This Row],[Fase '[*']]]=""),"-",COUNTIF(TB_TAREFAS[Atividade '[*']],TB_ATIVIDADES[[#This Row],[Atividade '[*']]]))</f>
        <v>-</v>
      </c>
      <c r="O17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3" spans="12:20" ht="14.4" customHeight="1" x14ac:dyDescent="0.3">
      <c r="L173" s="24"/>
      <c r="M173" s="1"/>
      <c r="N173" s="17" t="str">
        <f>IF(OR(TB_ATIVIDADES[[#This Row],[Atividade '[*']]]="",TB_ATIVIDADES[[#This Row],[Fase '[*']]]=""),"-",COUNTIF(TB_TAREFAS[Atividade '[*']],TB_ATIVIDADES[[#This Row],[Atividade '[*']]]))</f>
        <v>-</v>
      </c>
      <c r="O17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4" spans="12:20" x14ac:dyDescent="0.3">
      <c r="L174" s="24"/>
      <c r="M174" s="1"/>
      <c r="N174" s="17" t="str">
        <f>IF(OR(TB_ATIVIDADES[[#This Row],[Atividade '[*']]]="",TB_ATIVIDADES[[#This Row],[Fase '[*']]]=""),"-",COUNTIF(TB_TAREFAS[Atividade '[*']],TB_ATIVIDADES[[#This Row],[Atividade '[*']]]))</f>
        <v>-</v>
      </c>
      <c r="O17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5" spans="12:20" x14ac:dyDescent="0.3">
      <c r="L175" s="24"/>
      <c r="M175" s="1"/>
      <c r="N175" s="17" t="str">
        <f>IF(OR(TB_ATIVIDADES[[#This Row],[Atividade '[*']]]="",TB_ATIVIDADES[[#This Row],[Fase '[*']]]=""),"-",COUNTIF(TB_TAREFAS[Atividade '[*']],TB_ATIVIDADES[[#This Row],[Atividade '[*']]]))</f>
        <v>-</v>
      </c>
      <c r="O17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6" spans="12:20" x14ac:dyDescent="0.3">
      <c r="L176" s="24"/>
      <c r="M176" s="1"/>
      <c r="N176" s="17" t="str">
        <f>IF(OR(TB_ATIVIDADES[[#This Row],[Atividade '[*']]]="",TB_ATIVIDADES[[#This Row],[Fase '[*']]]=""),"-",COUNTIF(TB_TAREFAS[Atividade '[*']],TB_ATIVIDADES[[#This Row],[Atividade '[*']]]))</f>
        <v>-</v>
      </c>
      <c r="O17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7" spans="12:20" x14ac:dyDescent="0.3">
      <c r="L177" s="24"/>
      <c r="M177" s="1"/>
      <c r="N177" s="17" t="str">
        <f>IF(OR(TB_ATIVIDADES[[#This Row],[Atividade '[*']]]="",TB_ATIVIDADES[[#This Row],[Fase '[*']]]=""),"-",COUNTIF(TB_TAREFAS[Atividade '[*']],TB_ATIVIDADES[[#This Row],[Atividade '[*']]]))</f>
        <v>-</v>
      </c>
      <c r="O17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8" spans="12:20" x14ac:dyDescent="0.3">
      <c r="L178" s="24"/>
      <c r="M178" s="1"/>
      <c r="N178" s="17" t="str">
        <f>IF(OR(TB_ATIVIDADES[[#This Row],[Atividade '[*']]]="",TB_ATIVIDADES[[#This Row],[Fase '[*']]]=""),"-",COUNTIF(TB_TAREFAS[Atividade '[*']],TB_ATIVIDADES[[#This Row],[Atividade '[*']]]))</f>
        <v>-</v>
      </c>
      <c r="O17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79" spans="12:20" x14ac:dyDescent="0.3">
      <c r="L179" s="24"/>
      <c r="M179" s="1"/>
      <c r="N179" s="17" t="str">
        <f>IF(OR(TB_ATIVIDADES[[#This Row],[Atividade '[*']]]="",TB_ATIVIDADES[[#This Row],[Fase '[*']]]=""),"-",COUNTIF(TB_TAREFAS[Atividade '[*']],TB_ATIVIDADES[[#This Row],[Atividade '[*']]]))</f>
        <v>-</v>
      </c>
      <c r="O17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7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7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7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7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7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0" spans="12:20" x14ac:dyDescent="0.3">
      <c r="L180" s="24"/>
      <c r="M180" s="1"/>
      <c r="N180" s="17" t="str">
        <f>IF(OR(TB_ATIVIDADES[[#This Row],[Atividade '[*']]]="",TB_ATIVIDADES[[#This Row],[Fase '[*']]]=""),"-",COUNTIF(TB_TAREFAS[Atividade '[*']],TB_ATIVIDADES[[#This Row],[Atividade '[*']]]))</f>
        <v>-</v>
      </c>
      <c r="O18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1" spans="12:20" x14ac:dyDescent="0.3">
      <c r="L181" s="24"/>
      <c r="M181" s="1"/>
      <c r="N181" s="17" t="str">
        <f>IF(OR(TB_ATIVIDADES[[#This Row],[Atividade '[*']]]="",TB_ATIVIDADES[[#This Row],[Fase '[*']]]=""),"-",COUNTIF(TB_TAREFAS[Atividade '[*']],TB_ATIVIDADES[[#This Row],[Atividade '[*']]]))</f>
        <v>-</v>
      </c>
      <c r="O18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2" spans="12:20" x14ac:dyDescent="0.3">
      <c r="L182" s="24"/>
      <c r="M182" s="1"/>
      <c r="N182" s="17" t="str">
        <f>IF(OR(TB_ATIVIDADES[[#This Row],[Atividade '[*']]]="",TB_ATIVIDADES[[#This Row],[Fase '[*']]]=""),"-",COUNTIF(TB_TAREFAS[Atividade '[*']],TB_ATIVIDADES[[#This Row],[Atividade '[*']]]))</f>
        <v>-</v>
      </c>
      <c r="O18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3" spans="12:20" x14ac:dyDescent="0.3">
      <c r="L183" s="24"/>
      <c r="M183" s="1"/>
      <c r="N183" s="17" t="str">
        <f>IF(OR(TB_ATIVIDADES[[#This Row],[Atividade '[*']]]="",TB_ATIVIDADES[[#This Row],[Fase '[*']]]=""),"-",COUNTIF(TB_TAREFAS[Atividade '[*']],TB_ATIVIDADES[[#This Row],[Atividade '[*']]]))</f>
        <v>-</v>
      </c>
      <c r="O18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4" spans="12:20" x14ac:dyDescent="0.3">
      <c r="L184" s="24"/>
      <c r="M184" s="1"/>
      <c r="N184" s="17" t="str">
        <f>IF(OR(TB_ATIVIDADES[[#This Row],[Atividade '[*']]]="",TB_ATIVIDADES[[#This Row],[Fase '[*']]]=""),"-",COUNTIF(TB_TAREFAS[Atividade '[*']],TB_ATIVIDADES[[#This Row],[Atividade '[*']]]))</f>
        <v>-</v>
      </c>
      <c r="O18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5" spans="12:20" x14ac:dyDescent="0.3">
      <c r="L185" s="24"/>
      <c r="M185" s="1"/>
      <c r="N185" s="17" t="str">
        <f>IF(OR(TB_ATIVIDADES[[#This Row],[Atividade '[*']]]="",TB_ATIVIDADES[[#This Row],[Fase '[*']]]=""),"-",COUNTIF(TB_TAREFAS[Atividade '[*']],TB_ATIVIDADES[[#This Row],[Atividade '[*']]]))</f>
        <v>-</v>
      </c>
      <c r="O18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6" spans="12:20" x14ac:dyDescent="0.3">
      <c r="L186" s="24"/>
      <c r="M186" s="1"/>
      <c r="N186" s="17" t="str">
        <f>IF(OR(TB_ATIVIDADES[[#This Row],[Atividade '[*']]]="",TB_ATIVIDADES[[#This Row],[Fase '[*']]]=""),"-",COUNTIF(TB_TAREFAS[Atividade '[*']],TB_ATIVIDADES[[#This Row],[Atividade '[*']]]))</f>
        <v>-</v>
      </c>
      <c r="O18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7" spans="12:20" x14ac:dyDescent="0.3">
      <c r="L187" s="24"/>
      <c r="M187" s="1"/>
      <c r="N187" s="17" t="str">
        <f>IF(OR(TB_ATIVIDADES[[#This Row],[Atividade '[*']]]="",TB_ATIVIDADES[[#This Row],[Fase '[*']]]=""),"-",COUNTIF(TB_TAREFAS[Atividade '[*']],TB_ATIVIDADES[[#This Row],[Atividade '[*']]]))</f>
        <v>-</v>
      </c>
      <c r="O18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8" spans="12:20" x14ac:dyDescent="0.3">
      <c r="L188" s="24"/>
      <c r="M188" s="1"/>
      <c r="N188" s="17" t="str">
        <f>IF(OR(TB_ATIVIDADES[[#This Row],[Atividade '[*']]]="",TB_ATIVIDADES[[#This Row],[Fase '[*']]]=""),"-",COUNTIF(TB_TAREFAS[Atividade '[*']],TB_ATIVIDADES[[#This Row],[Atividade '[*']]]))</f>
        <v>-</v>
      </c>
      <c r="O18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89" spans="12:20" x14ac:dyDescent="0.3">
      <c r="L189" s="24"/>
      <c r="M189" s="1"/>
      <c r="N189" s="17" t="str">
        <f>IF(OR(TB_ATIVIDADES[[#This Row],[Atividade '[*']]]="",TB_ATIVIDADES[[#This Row],[Fase '[*']]]=""),"-",COUNTIF(TB_TAREFAS[Atividade '[*']],TB_ATIVIDADES[[#This Row],[Atividade '[*']]]))</f>
        <v>-</v>
      </c>
      <c r="O18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8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8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8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8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8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0" spans="12:20" x14ac:dyDescent="0.3">
      <c r="L190" s="24"/>
      <c r="M190" s="1"/>
      <c r="N190" s="17" t="str">
        <f>IF(OR(TB_ATIVIDADES[[#This Row],[Atividade '[*']]]="",TB_ATIVIDADES[[#This Row],[Fase '[*']]]=""),"-",COUNTIF(TB_TAREFAS[Atividade '[*']],TB_ATIVIDADES[[#This Row],[Atividade '[*']]]))</f>
        <v>-</v>
      </c>
      <c r="O19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1" spans="12:20" x14ac:dyDescent="0.3">
      <c r="L191" s="24"/>
      <c r="M191" s="1"/>
      <c r="N191" s="17" t="str">
        <f>IF(OR(TB_ATIVIDADES[[#This Row],[Atividade '[*']]]="",TB_ATIVIDADES[[#This Row],[Fase '[*']]]=""),"-",COUNTIF(TB_TAREFAS[Atividade '[*']],TB_ATIVIDADES[[#This Row],[Atividade '[*']]]))</f>
        <v>-</v>
      </c>
      <c r="O19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2" spans="12:20" x14ac:dyDescent="0.3">
      <c r="L192" s="24"/>
      <c r="M192" s="1"/>
      <c r="N192" s="17" t="str">
        <f>IF(OR(TB_ATIVIDADES[[#This Row],[Atividade '[*']]]="",TB_ATIVIDADES[[#This Row],[Fase '[*']]]=""),"-",COUNTIF(TB_TAREFAS[Atividade '[*']],TB_ATIVIDADES[[#This Row],[Atividade '[*']]]))</f>
        <v>-</v>
      </c>
      <c r="O19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3" spans="12:20" x14ac:dyDescent="0.3">
      <c r="L193" s="24"/>
      <c r="M193" s="1"/>
      <c r="N193" s="17" t="str">
        <f>IF(OR(TB_ATIVIDADES[[#This Row],[Atividade '[*']]]="",TB_ATIVIDADES[[#This Row],[Fase '[*']]]=""),"-",COUNTIF(TB_TAREFAS[Atividade '[*']],TB_ATIVIDADES[[#This Row],[Atividade '[*']]]))</f>
        <v>-</v>
      </c>
      <c r="O19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4" spans="12:20" x14ac:dyDescent="0.3">
      <c r="L194" s="24"/>
      <c r="M194" s="1"/>
      <c r="N194" s="17" t="str">
        <f>IF(OR(TB_ATIVIDADES[[#This Row],[Atividade '[*']]]="",TB_ATIVIDADES[[#This Row],[Fase '[*']]]=""),"-",COUNTIF(TB_TAREFAS[Atividade '[*']],TB_ATIVIDADES[[#This Row],[Atividade '[*']]]))</f>
        <v>-</v>
      </c>
      <c r="O19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5" spans="12:20" x14ac:dyDescent="0.3">
      <c r="L195" s="24"/>
      <c r="M195" s="1"/>
      <c r="N195" s="17" t="str">
        <f>IF(OR(TB_ATIVIDADES[[#This Row],[Atividade '[*']]]="",TB_ATIVIDADES[[#This Row],[Fase '[*']]]=""),"-",COUNTIF(TB_TAREFAS[Atividade '[*']],TB_ATIVIDADES[[#This Row],[Atividade '[*']]]))</f>
        <v>-</v>
      </c>
      <c r="O19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6" spans="12:20" x14ac:dyDescent="0.3">
      <c r="L196" s="24"/>
      <c r="M196" s="1"/>
      <c r="N196" s="17" t="str">
        <f>IF(OR(TB_ATIVIDADES[[#This Row],[Atividade '[*']]]="",TB_ATIVIDADES[[#This Row],[Fase '[*']]]=""),"-",COUNTIF(TB_TAREFAS[Atividade '[*']],TB_ATIVIDADES[[#This Row],[Atividade '[*']]]))</f>
        <v>-</v>
      </c>
      <c r="O19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7" spans="12:20" x14ac:dyDescent="0.3">
      <c r="L197" s="24"/>
      <c r="M197" s="1"/>
      <c r="N197" s="17" t="str">
        <f>IF(OR(TB_ATIVIDADES[[#This Row],[Atividade '[*']]]="",TB_ATIVIDADES[[#This Row],[Fase '[*']]]=""),"-",COUNTIF(TB_TAREFAS[Atividade '[*']],TB_ATIVIDADES[[#This Row],[Atividade '[*']]]))</f>
        <v>-</v>
      </c>
      <c r="O19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8" spans="12:20" x14ac:dyDescent="0.3">
      <c r="L198" s="24"/>
      <c r="M198" s="1"/>
      <c r="N198" s="17" t="str">
        <f>IF(OR(TB_ATIVIDADES[[#This Row],[Atividade '[*']]]="",TB_ATIVIDADES[[#This Row],[Fase '[*']]]=""),"-",COUNTIF(TB_TAREFAS[Atividade '[*']],TB_ATIVIDADES[[#This Row],[Atividade '[*']]]))</f>
        <v>-</v>
      </c>
      <c r="O19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199" spans="12:20" x14ac:dyDescent="0.3">
      <c r="L199" s="24"/>
      <c r="M199" s="1"/>
      <c r="N199" s="17" t="str">
        <f>IF(OR(TB_ATIVIDADES[[#This Row],[Atividade '[*']]]="",TB_ATIVIDADES[[#This Row],[Fase '[*']]]=""),"-",COUNTIF(TB_TAREFAS[Atividade '[*']],TB_ATIVIDADES[[#This Row],[Atividade '[*']]]))</f>
        <v>-</v>
      </c>
      <c r="O199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199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199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199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199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199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0" spans="12:20" x14ac:dyDescent="0.3">
      <c r="L200" s="24"/>
      <c r="M200" s="1"/>
      <c r="N200" s="17" t="str">
        <f>IF(OR(TB_ATIVIDADES[[#This Row],[Atividade '[*']]]="",TB_ATIVIDADES[[#This Row],[Fase '[*']]]=""),"-",COUNTIF(TB_TAREFAS[Atividade '[*']],TB_ATIVIDADES[[#This Row],[Atividade '[*']]]))</f>
        <v>-</v>
      </c>
      <c r="O200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0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0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0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0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0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1" spans="12:20" x14ac:dyDescent="0.3">
      <c r="L201" s="24"/>
      <c r="M201" s="1"/>
      <c r="N201" s="17" t="str">
        <f>IF(OR(TB_ATIVIDADES[[#This Row],[Atividade '[*']]]="",TB_ATIVIDADES[[#This Row],[Fase '[*']]]=""),"-",COUNTIF(TB_TAREFAS[Atividade '[*']],TB_ATIVIDADES[[#This Row],[Atividade '[*']]]))</f>
        <v>-</v>
      </c>
      <c r="O201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1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1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1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1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1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2" spans="12:20" x14ac:dyDescent="0.3">
      <c r="L202" s="24"/>
      <c r="M202" s="1"/>
      <c r="N202" s="17" t="str">
        <f>IF(OR(TB_ATIVIDADES[[#This Row],[Atividade '[*']]]="",TB_ATIVIDADES[[#This Row],[Fase '[*']]]=""),"-",COUNTIF(TB_TAREFAS[Atividade '[*']],TB_ATIVIDADES[[#This Row],[Atividade '[*']]]))</f>
        <v>-</v>
      </c>
      <c r="O202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2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2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2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2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2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3" spans="12:20" x14ac:dyDescent="0.3">
      <c r="L203" s="24"/>
      <c r="M203" s="1"/>
      <c r="N203" s="17" t="str">
        <f>IF(OR(TB_ATIVIDADES[[#This Row],[Atividade '[*']]]="",TB_ATIVIDADES[[#This Row],[Fase '[*']]]=""),"-",COUNTIF(TB_TAREFAS[Atividade '[*']],TB_ATIVIDADES[[#This Row],[Atividade '[*']]]))</f>
        <v>-</v>
      </c>
      <c r="O203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3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3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3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3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3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4" spans="12:20" x14ac:dyDescent="0.3">
      <c r="L204" s="24"/>
      <c r="M204" s="1"/>
      <c r="N204" s="17" t="str">
        <f>IF(OR(TB_ATIVIDADES[[#This Row],[Atividade '[*']]]="",TB_ATIVIDADES[[#This Row],[Fase '[*']]]=""),"-",COUNTIF(TB_TAREFAS[Atividade '[*']],TB_ATIVIDADES[[#This Row],[Atividade '[*']]]))</f>
        <v>-</v>
      </c>
      <c r="O204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4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4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4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4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4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5" spans="12:20" x14ac:dyDescent="0.3">
      <c r="L205" s="24"/>
      <c r="M205" s="1"/>
      <c r="N205" s="17" t="str">
        <f>IF(OR(TB_ATIVIDADES[[#This Row],[Atividade '[*']]]="",TB_ATIVIDADES[[#This Row],[Fase '[*']]]=""),"-",COUNTIF(TB_TAREFAS[Atividade '[*']],TB_ATIVIDADES[[#This Row],[Atividade '[*']]]))</f>
        <v>-</v>
      </c>
      <c r="O205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5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5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5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5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5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6" spans="12:20" x14ac:dyDescent="0.3">
      <c r="L206" s="24"/>
      <c r="M206" s="1"/>
      <c r="N206" s="17" t="str">
        <f>IF(OR(TB_ATIVIDADES[[#This Row],[Atividade '[*']]]="",TB_ATIVIDADES[[#This Row],[Fase '[*']]]=""),"-",COUNTIF(TB_TAREFAS[Atividade '[*']],TB_ATIVIDADES[[#This Row],[Atividade '[*']]]))</f>
        <v>-</v>
      </c>
      <c r="O206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6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6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6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6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6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7" spans="12:20" x14ac:dyDescent="0.3">
      <c r="L207" s="24"/>
      <c r="M207" s="1"/>
      <c r="N207" s="17" t="str">
        <f>IF(OR(TB_ATIVIDADES[[#This Row],[Atividade '[*']]]="",TB_ATIVIDADES[[#This Row],[Fase '[*']]]=""),"-",COUNTIF(TB_TAREFAS[Atividade '[*']],TB_ATIVIDADES[[#This Row],[Atividade '[*']]]))</f>
        <v>-</v>
      </c>
      <c r="O207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7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7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7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7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7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  <row r="208" spans="12:20" x14ac:dyDescent="0.3">
      <c r="L208" s="24"/>
      <c r="M208" s="1"/>
      <c r="N208" s="17" t="str">
        <f>IF(OR(TB_ATIVIDADES[[#This Row],[Atividade '[*']]]="",TB_ATIVIDADES[[#This Row],[Fase '[*']]]=""),"-",COUNTIF(TB_TAREFAS[Atividade '[*']],TB_ATIVIDADES[[#This Row],[Atividade '[*']]]))</f>
        <v>-</v>
      </c>
      <c r="O208" s="17" t="str">
        <f>IF(OR(TB_ATIVIDADES[[#This Row],[Atividade '[*']]]="",TB_ATIVIDADES[[#This Row],[Fase '[*']]]=""),"-",_xlfn.LET(_xlpm.tot,COUNTIFS(TB_TAREFAS[Atividade '[*']],TB_ATIVIDADES[[#This Row],[Atividade '[*']]],TB_TAREFAS[Situação da Execução '[*']],"&lt;&gt;" &amp; "CONCLUÍDA",TB_TAREFAS[Situação da Execução '[*']],"&lt;&gt;"&amp;"DESNECESSÁRIA"),_xlpm.tot &amp; IF(TB_ATIVIDADES[[#This Row],[Total Tarefas '[=']]]=0,""," (" &amp; TEXT(_xlpm.tot/TB_ATIVIDADES[[#This Row],[Total Tarefas '[=']]],"0,0%") &amp; ")")))</f>
        <v>-</v>
      </c>
      <c r="P208" s="17" t="str">
        <f>IF(OR(TB_ATIVIDADES[[#This Row],[Atividade '[*']]]="",TB_ATIVIDADES[[#This Row],[Fase '[*']]]=""),"-",SUMIF(TB_TAREFAS[Atividade '[*']],TB_ATIVIDADES[[#This Row],[Atividade '[*']]],TB_TAREFAS[Previsão Esforço (min) '[*']]))</f>
        <v>-</v>
      </c>
      <c r="Q208" s="17" t="str">
        <f>IF(OR(TB_ATIVIDADES[[#This Row],[Atividade '[*']]]="",TB_ATIVIDADES[[#This Row],[Fase '[*']]]=""),"-",_xlfn.LET(_xlpm.esforçoRealizado,SUMIFS(TB_TAREFAS[Previsão Esforço (min) '[*']],TB_TAREFAS[Atividade '[*']],TB_ATIVIDADES[[#This Row],[Atividade '[*']]],TB_TAREFAS[Situação da Execução '[*']],"CONCLUÍDA")+SUMIFS(TB_TAREFAS[Previsão Esforço (min) '[*']],TB_TAREFAS[Atividade '[*']],TB_ATIVIDADES[[#This Row],[Atividade '[*']]],TB_TAREFAS[Situação da Execução '[*']],"DESNECESSÁRIA"),TB_ATIVIDADES[[#This Row],[Esforço Total (min) '[=']]]-_xlpm.esforçoRealizado &amp;  IF(TB_ATIVIDADES[[#This Row],[Esforço Total (min) '[=']]]=0,""," (" &amp; TEXT((TB_ATIVIDADES[[#This Row],[Esforço Total (min) '[=']]]-_xlpm.esforçoRealizado) / TB_ATIVIDADES[[#This Row],[Esforço Total (min) '[=']]],"0,0%") &amp; ")")))</f>
        <v>-</v>
      </c>
      <c r="R208" s="18" t="str">
        <f>IF(OR(TB_ATIVIDADES[[#This Row],[Atividade '[*']]]="",TB_ATIVIDADES[[#This Row],[Fase '[*']]]=""),"-",_xlfn.LET(_xlpm.dataMin,_xlfn.MINIFS(TB_TAREFAS[Previsão Início '[*']],TB_TAREFAS[Atividade '[*']],TB_ATIVIDADES[[#This Row],[Atividade '[*']]]),IF(_xlpm.dataMin=0,"-",_xlpm.dataMin)))</f>
        <v>-</v>
      </c>
      <c r="S208" s="18" t="str">
        <f>IF(OR(TB_ATIVIDADES[[#This Row],[Atividade '[*']]]="",TB_ATIVIDADES[[#This Row],[Fase '[*']]]=""),"-",_xlfn.LET(_xlpm.dataMax,_xlfn.MAXIFS(TB_TAREFAS[Previsão Conclusão '[*']],TB_TAREFAS[Atividade '[*']],TB_ATIVIDADES[[#This Row],[Atividade '[*']]]),IF(_xlpm.dataMax=0,"-",_xlpm.dataMax)))</f>
        <v>-</v>
      </c>
      <c r="T208" s="1" t="str">
        <f ca="1">IF(OR(TB_ATIVIDADES[[#This Row],[Atividade '[*']]]="",TB_ATIVIDADES[[#This Row],[Fase '[*']]]=""),"-",IF(TB_ATIVIDADES[[#This Row],[Total Tarefas '[=']]]=0,"-",_xlfn.LET(_xlpm.totItensNaoConcluidos,COUNTIFS(TB_TAREFAS[Atividade '[*']],TB_ATIVIDADES[[#This Row],[Atividade '[*']]],TB_TAREFAS[Situação da Execução '[*']],"&lt;&gt;" &amp; "CONCLUÍDA",TB_TAREFAS[Situação da Execução '[*']],"&lt;&gt;" &amp; "DESNECESSÁRIA"),_xlpm.totItensConcluidos,TB_ATIVIDADES[[#This Row],[Total Tarefas '[=']]]-_xlpm.totItensNaoConcluidos,_xlpm.totItensNaoIniciados,COUNTIFS(TB_TAREFAS[Atividade '[*']],TB_ATIVIDADES[[#This Row],[Atividade '[*']]],TB_TAREFAS[Situação da Execução '[*']],"NÃO INICIADA"),IF(_xlpm.totItensConcluidos=TB_ATIVIDADES[[#This Row],[Total Tarefas '[=']]],"CONCLUÍDA",IF(_xlpm.totItensNaoIniciados=TB_ATIVIDADES[[#This Row],[Total Tarefas '[=']]],IF(AND(DATE(YEAR(NOW()),MONTH(NOW()),DAY(NOW())) &gt; IFERROR(DATE(YEAR(TB_ATIVIDADES[[#This Row],[Previsão Início '[=']]]),MONTH(TB_ATIVIDADES[[#This Row],[Previsão Início '[=']]]),DAY(TB_ATIVIDADES[[#This Row],[Previsão Início '[=']]])),FALSE)),"INÍCIO COM ATRASO","NÃO INICIADA"),IF(AND(DATE(YEAR(NOW()),MONTH(NOW()),DAY(NOW())) &gt; IFERROR(DATE(YEAR(TB_ATIVIDADES[[#This Row],[Previsão Conclusão '[=']]]),MONTH(TB_ATIVIDADES[[#This Row],[Previsão Conclusão '[=']]]),DAY(TB_ATIVIDADES[[#This Row],[Previsão Conclusão '[=']]])),FALSE)),"CONCLUSÃO COM ATRASO","EM ANDAMENTO"))))))</f>
        <v>-</v>
      </c>
    </row>
  </sheetData>
  <mergeCells count="7">
    <mergeCell ref="B3:T3"/>
    <mergeCell ref="B6:J6"/>
    <mergeCell ref="D7:E7"/>
    <mergeCell ref="L6:T6"/>
    <mergeCell ref="N7:P7"/>
    <mergeCell ref="B5:J5"/>
    <mergeCell ref="L5:T5"/>
  </mergeCells>
  <conditionalFormatting sqref="J9:J58">
    <cfRule type="cellIs" dxfId="23" priority="7" operator="equal">
      <formula>"EM ANDAMENTO"</formula>
    </cfRule>
    <cfRule type="cellIs" dxfId="22" priority="8" operator="equal">
      <formula>"NÃO INICIADA"</formula>
    </cfRule>
    <cfRule type="cellIs" dxfId="21" priority="9" operator="equal">
      <formula>"CONCLUÍDA"</formula>
    </cfRule>
    <cfRule type="containsText" dxfId="20" priority="10" operator="containsText" text="ATRASO">
      <formula>NOT(ISERROR(SEARCH("ATRASO",J9)))</formula>
    </cfRule>
  </conditionalFormatting>
  <conditionalFormatting sqref="T9:T208">
    <cfRule type="cellIs" dxfId="19" priority="1" operator="equal">
      <formula>"EM ANDAMENTO"</formula>
    </cfRule>
    <cfRule type="cellIs" dxfId="18" priority="2" operator="equal">
      <formula>"NÃO INICIADA"</formula>
    </cfRule>
    <cfRule type="cellIs" dxfId="17" priority="3" operator="equal">
      <formula>"CONCLUÍDA"</formula>
    </cfRule>
    <cfRule type="containsText" dxfId="16" priority="4" operator="containsText" text="ATRASO">
      <formula>NOT(ISERROR(SEARCH("ATRASO",T9)))</formula>
    </cfRule>
  </conditionalFormatting>
  <dataValidations count="1">
    <dataValidation type="list" allowBlank="1" showInputMessage="1" showErrorMessage="1" sqref="M9:M208" xr:uid="{E2605343-5EFA-4ED8-ACAC-4001BA167666}">
      <formula1>$B$9:$B$58</formula1>
    </dataValidation>
  </dataValidations>
  <pageMargins left="0.511811024" right="0.511811024" top="0.78740157499999996" bottom="0.78740157499999996" header="0.31496062000000002" footer="0.31496062000000002"/>
  <cellWatches>
    <cellWatch r="T9"/>
  </cellWatche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BE9A-FD43-4ACF-BC8B-3ACA42B84834}">
  <dimension ref="B1:Q1260"/>
  <sheetViews>
    <sheetView workbookViewId="0">
      <selection activeCell="C13" sqref="C13"/>
    </sheetView>
  </sheetViews>
  <sheetFormatPr defaultRowHeight="14.4" x14ac:dyDescent="0.3"/>
  <cols>
    <col min="1" max="1" width="1.77734375" customWidth="1"/>
    <col min="2" max="2" width="24.109375" customWidth="1"/>
    <col min="3" max="3" width="25.5546875" customWidth="1"/>
    <col min="4" max="4" width="14.33203125" customWidth="1"/>
    <col min="5" max="5" width="31.88671875" customWidth="1"/>
    <col min="6" max="6" width="24" customWidth="1"/>
    <col min="7" max="7" width="41.109375" customWidth="1"/>
    <col min="8" max="8" width="15.21875" customWidth="1"/>
    <col min="9" max="9" width="15.77734375" customWidth="1"/>
    <col min="10" max="10" width="12.109375" customWidth="1"/>
    <col min="11" max="11" width="12.21875" customWidth="1"/>
    <col min="12" max="12" width="11.6640625" customWidth="1"/>
    <col min="13" max="13" width="19.77734375" customWidth="1"/>
    <col min="14" max="14" width="14" customWidth="1"/>
    <col min="15" max="16" width="11.77734375" customWidth="1"/>
    <col min="17" max="17" width="38.6640625" customWidth="1"/>
    <col min="18" max="29" width="8.88671875" customWidth="1"/>
  </cols>
  <sheetData>
    <row r="1" spans="2:17" x14ac:dyDescent="0.3">
      <c r="B1" s="8" t="s">
        <v>99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2:17" ht="21" x14ac:dyDescent="0.3">
      <c r="B3" s="29" t="s">
        <v>127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5" spans="2:17" ht="15.6" x14ac:dyDescent="0.3">
      <c r="B5" s="128" t="s">
        <v>77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2:17" ht="14.4" customHeight="1" x14ac:dyDescent="0.3">
      <c r="B6" s="125" t="s">
        <v>156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2:17" ht="31.2" customHeight="1" x14ac:dyDescent="0.3">
      <c r="B7" s="133" t="s">
        <v>133</v>
      </c>
      <c r="C7" s="133"/>
      <c r="D7" s="133"/>
      <c r="E7" s="46"/>
      <c r="F7" s="129" t="str">
        <f>IF(E7="","-",E7&amp;": "&amp;IF(E7="MOTIVO 1","Um ou mais campos obrigatórios das Informações Básicas não foi preenchido.",IF(E7="MOTIVO 2","Um ou mais campos das Estimativas não foram preenchidos.",IF(E7="MOTIVO 3","Um ou mais campos da Execução não foram preenchidos",IF(E7="MOTIVO 4","Responsável pela execução não tem equipe definida ou não pode pode executar tarefas desse tipo.","A média diária do esforço previsto ultrapassa o esforço máximo diário do responsável pela execução. Veja o esforço detalhado por membro na aba 'Análise de Esforço'.")))))</f>
        <v>-</v>
      </c>
      <c r="G7" s="130"/>
      <c r="H7" s="130"/>
      <c r="I7" s="130"/>
      <c r="J7" s="130"/>
      <c r="K7" s="49"/>
      <c r="L7" s="71"/>
      <c r="M7" s="49"/>
      <c r="N7" s="49"/>
      <c r="O7" s="49"/>
      <c r="P7" s="49"/>
      <c r="Q7" s="49"/>
    </row>
    <row r="8" spans="2:17" ht="18" x14ac:dyDescent="0.3">
      <c r="B8" s="37" t="s">
        <v>139</v>
      </c>
      <c r="C8" s="38" t="str">
        <f>COUNTA(TB_TAREFAS[Tarefa '[*']]) &amp; " DE 1250"</f>
        <v>94 DE 1250</v>
      </c>
      <c r="D8" s="33"/>
      <c r="E8" s="47" t="s">
        <v>140</v>
      </c>
      <c r="F8" s="48">
        <f ca="1">COUNTIF(TB_TAREFAS[Status '[=']],"REVISAR!*")</f>
        <v>0</v>
      </c>
      <c r="G8" s="39" t="s">
        <v>141</v>
      </c>
      <c r="H8" s="45" t="str">
        <f ca="1">_xlfn.LET(_xlpm.total,COUNTA(TB_TAREFAS[Tarefa '[*']]),_xlpm.totalAtraso,COUNTIF(TB_TAREFAS[Status '[=']],"*ATRASO*"),_xlpm.totalAtraso&amp;IF(_xlpm.total&gt;0," (" &amp; TEXT(_xlpm.totalAtraso/_xlpm.total,"0,0%")&amp;")",""))</f>
        <v>78 (83,0%)</v>
      </c>
      <c r="I8" s="33"/>
      <c r="J8" s="33"/>
      <c r="K8" s="33"/>
      <c r="L8" s="72"/>
      <c r="M8" s="33"/>
      <c r="N8" s="33"/>
      <c r="O8" s="25"/>
      <c r="P8" s="26"/>
    </row>
    <row r="9" spans="2:17" ht="25.8" customHeight="1" x14ac:dyDescent="0.3">
      <c r="C9" s="132" t="s">
        <v>123</v>
      </c>
      <c r="D9" s="132"/>
      <c r="E9" s="132"/>
      <c r="F9" s="132"/>
      <c r="G9" s="132"/>
      <c r="H9" s="132"/>
      <c r="I9" s="132"/>
      <c r="J9" s="131" t="s">
        <v>124</v>
      </c>
      <c r="K9" s="131"/>
      <c r="L9" s="131"/>
      <c r="M9" s="132" t="s">
        <v>125</v>
      </c>
      <c r="N9" s="132"/>
      <c r="O9" s="132"/>
      <c r="P9" s="132"/>
      <c r="Q9" s="132"/>
    </row>
    <row r="10" spans="2:17" ht="43.2" x14ac:dyDescent="0.3">
      <c r="B10" s="3" t="s">
        <v>109</v>
      </c>
      <c r="C10" s="3" t="s">
        <v>110</v>
      </c>
      <c r="D10" s="3" t="s">
        <v>114</v>
      </c>
      <c r="E10" s="3" t="s">
        <v>115</v>
      </c>
      <c r="F10" s="3" t="s">
        <v>116</v>
      </c>
      <c r="G10" s="3" t="s">
        <v>126</v>
      </c>
      <c r="H10" s="3" t="s">
        <v>119</v>
      </c>
      <c r="I10" s="3" t="s">
        <v>120</v>
      </c>
      <c r="J10" s="3" t="s">
        <v>121</v>
      </c>
      <c r="K10" s="3" t="s">
        <v>134</v>
      </c>
      <c r="L10" s="3" t="s">
        <v>135</v>
      </c>
      <c r="M10" s="3" t="s">
        <v>128</v>
      </c>
      <c r="N10" s="3" t="s">
        <v>138</v>
      </c>
      <c r="O10" s="3" t="s">
        <v>137</v>
      </c>
      <c r="P10" s="3" t="s">
        <v>136</v>
      </c>
      <c r="Q10" s="3" t="s">
        <v>122</v>
      </c>
    </row>
    <row r="11" spans="2:17" x14ac:dyDescent="0.3">
      <c r="B11" s="1" t="str" cm="1">
        <f t="array" aca="1" ref="B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DESNECESSÁRIA</v>
      </c>
      <c r="C11" s="22" t="s">
        <v>40</v>
      </c>
      <c r="D11" s="5" t="str">
        <f>IF(TB_TAREFAS[[#This Row],[Atividade '[*']]]="","-",VLOOKUP(TB_TAREFAS[[#This Row],[Atividade '[*']]],TB_ATIVIDADES[[Atividade '[*']]:[Fase '[*']]],2,FALSE))</f>
        <v>F1-DESENV</v>
      </c>
      <c r="E11" s="35" t="s">
        <v>8</v>
      </c>
      <c r="F11" s="36" t="s">
        <v>7</v>
      </c>
      <c r="G11" s="34"/>
      <c r="H11" s="36" t="s">
        <v>118</v>
      </c>
      <c r="I11" s="36" t="s">
        <v>118</v>
      </c>
      <c r="J11" s="17">
        <v>20</v>
      </c>
      <c r="K11" s="18">
        <v>46083</v>
      </c>
      <c r="L11" s="18">
        <v>46083</v>
      </c>
      <c r="M11" s="1" t="s">
        <v>129</v>
      </c>
      <c r="N11" s="17"/>
      <c r="O11" s="18">
        <v>46085</v>
      </c>
      <c r="P11" s="18">
        <v>46085</v>
      </c>
      <c r="Q11" s="31" t="s">
        <v>82</v>
      </c>
    </row>
    <row r="12" spans="2:17" x14ac:dyDescent="0.3">
      <c r="B12" s="1" t="str" cm="1">
        <f t="array" aca="1" ref="B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DESNECESSÁRIA</v>
      </c>
      <c r="C12" s="22" t="s">
        <v>40</v>
      </c>
      <c r="D12" s="5" t="str">
        <f>IF(TB_TAREFAS[[#This Row],[Atividade '[*']]]="","-",VLOOKUP(TB_TAREFAS[[#This Row],[Atividade '[*']]],TB_ATIVIDADES[[Atividade '[*']]:[Fase '[*']]],2,FALSE))</f>
        <v>F1-DESENV</v>
      </c>
      <c r="E12" s="35" t="s">
        <v>38</v>
      </c>
      <c r="F12" s="36" t="s">
        <v>7</v>
      </c>
      <c r="G12" s="34"/>
      <c r="H12" s="36" t="s">
        <v>118</v>
      </c>
      <c r="I12" s="36" t="s">
        <v>118</v>
      </c>
      <c r="J12" s="17">
        <v>5</v>
      </c>
      <c r="K12" s="18">
        <v>46083</v>
      </c>
      <c r="L12" s="18">
        <v>46083</v>
      </c>
      <c r="M12" s="1" t="s">
        <v>129</v>
      </c>
      <c r="N12" s="17"/>
      <c r="O12" s="18">
        <v>46085</v>
      </c>
      <c r="P12" s="18">
        <v>46085</v>
      </c>
      <c r="Q12" s="31" t="s">
        <v>82</v>
      </c>
    </row>
    <row r="13" spans="2:17" x14ac:dyDescent="0.3">
      <c r="B13" s="1" t="str" cm="1">
        <f t="array" aca="1" ref="B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13" s="22" t="s">
        <v>40</v>
      </c>
      <c r="D13" s="5" t="str">
        <f>IF(TB_TAREFAS[[#This Row],[Atividade '[*']]]="","-",VLOOKUP(TB_TAREFAS[[#This Row],[Atividade '[*']]],TB_ATIVIDADES[[Atividade '[*']]:[Fase '[*']]],2,FALSE))</f>
        <v>F1-DESENV</v>
      </c>
      <c r="E13" s="35" t="s">
        <v>2</v>
      </c>
      <c r="F13" s="36" t="s">
        <v>0</v>
      </c>
      <c r="G13" s="34"/>
      <c r="H13" s="36" t="s">
        <v>118</v>
      </c>
      <c r="I13" s="36" t="s">
        <v>118</v>
      </c>
      <c r="J13" s="17">
        <v>30</v>
      </c>
      <c r="K13" s="18">
        <v>46083</v>
      </c>
      <c r="L13" s="18">
        <v>46083</v>
      </c>
      <c r="M13" s="1" t="s">
        <v>130</v>
      </c>
      <c r="N13" s="17"/>
      <c r="O13" s="18">
        <v>46085</v>
      </c>
      <c r="P13" s="18">
        <v>46085</v>
      </c>
      <c r="Q13" s="31"/>
    </row>
    <row r="14" spans="2:17" x14ac:dyDescent="0.3">
      <c r="B14" s="1" t="str" cm="1">
        <f t="array" aca="1" ref="B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14" s="22" t="s">
        <v>40</v>
      </c>
      <c r="D14" s="5" t="str">
        <f>IF(TB_TAREFAS[[#This Row],[Atividade '[*']]]="","-",VLOOKUP(TB_TAREFAS[[#This Row],[Atividade '[*']]],TB_ATIVIDADES[[Atividade '[*']]:[Fase '[*']]],2,FALSE))</f>
        <v>F1-DESENV</v>
      </c>
      <c r="E14" s="35" t="s">
        <v>19</v>
      </c>
      <c r="F14" s="36" t="s">
        <v>1</v>
      </c>
      <c r="G14" s="34"/>
      <c r="H14" s="36" t="s">
        <v>118</v>
      </c>
      <c r="I14" s="36" t="s">
        <v>118</v>
      </c>
      <c r="J14" s="17">
        <v>20</v>
      </c>
      <c r="K14" s="18">
        <v>46083</v>
      </c>
      <c r="L14" s="18">
        <v>46083</v>
      </c>
      <c r="M14" s="1" t="s">
        <v>130</v>
      </c>
      <c r="N14" s="17"/>
      <c r="O14" s="18">
        <v>46085</v>
      </c>
      <c r="P14" s="18">
        <v>46085</v>
      </c>
      <c r="Q14" s="31"/>
    </row>
    <row r="15" spans="2:17" x14ac:dyDescent="0.3">
      <c r="B15" s="1" t="str" cm="1">
        <f t="array" aca="1" ref="B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15" s="22" t="s">
        <v>40</v>
      </c>
      <c r="D15" s="5" t="str">
        <f>IF(TB_TAREFAS[[#This Row],[Atividade '[*']]]="","-",VLOOKUP(TB_TAREFAS[[#This Row],[Atividade '[*']]],TB_ATIVIDADES[[Atividade '[*']]:[Fase '[*']]],2,FALSE))</f>
        <v>F1-DESENV</v>
      </c>
      <c r="E15" s="35" t="s">
        <v>20</v>
      </c>
      <c r="F15" s="36" t="s">
        <v>1</v>
      </c>
      <c r="G15" s="34"/>
      <c r="H15" s="36" t="s">
        <v>118</v>
      </c>
      <c r="I15" s="36" t="s">
        <v>118</v>
      </c>
      <c r="J15" s="17">
        <v>20</v>
      </c>
      <c r="K15" s="18">
        <v>46083</v>
      </c>
      <c r="L15" s="18">
        <v>46083</v>
      </c>
      <c r="M15" s="1" t="s">
        <v>130</v>
      </c>
      <c r="N15" s="17"/>
      <c r="O15" s="18">
        <v>46085</v>
      </c>
      <c r="P15" s="18">
        <v>46085</v>
      </c>
      <c r="Q15" s="31"/>
    </row>
    <row r="16" spans="2:17" x14ac:dyDescent="0.3">
      <c r="B16" s="1" t="str" cm="1">
        <f t="array" aca="1" ref="B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16" s="22" t="s">
        <v>39</v>
      </c>
      <c r="D16" s="5" t="str">
        <f>IF(TB_TAREFAS[[#This Row],[Atividade '[*']]]="","-",VLOOKUP(TB_TAREFAS[[#This Row],[Atividade '[*']]],TB_ATIVIDADES[[Atividade '[*']]:[Fase '[*']]],2,FALSE))</f>
        <v>F1-DESENV</v>
      </c>
      <c r="E16" s="35" t="s">
        <v>2</v>
      </c>
      <c r="F16" s="36" t="s">
        <v>0</v>
      </c>
      <c r="G16" s="34"/>
      <c r="H16" s="36" t="s">
        <v>118</v>
      </c>
      <c r="I16" s="36" t="s">
        <v>118</v>
      </c>
      <c r="J16" s="17">
        <v>20</v>
      </c>
      <c r="K16" s="18">
        <v>46083</v>
      </c>
      <c r="L16" s="18">
        <v>46083</v>
      </c>
      <c r="M16" s="1" t="s">
        <v>130</v>
      </c>
      <c r="N16" s="17"/>
      <c r="O16" s="18">
        <v>46085</v>
      </c>
      <c r="P16" s="18">
        <v>46085</v>
      </c>
      <c r="Q16" s="31"/>
    </row>
    <row r="17" spans="2:17" ht="24.6" x14ac:dyDescent="0.3">
      <c r="B17" s="1" t="str" cm="1">
        <f t="array" aca="1" ref="B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17" s="22" t="s">
        <v>39</v>
      </c>
      <c r="D17" s="5" t="str">
        <f>IF(TB_TAREFAS[[#This Row],[Atividade '[*']]]="","-",VLOOKUP(TB_TAREFAS[[#This Row],[Atividade '[*']]],TB_ATIVIDADES[[Atividade '[*']]:[Fase '[*']]],2,FALSE))</f>
        <v>F1-DESENV</v>
      </c>
      <c r="E17" s="35" t="s">
        <v>3</v>
      </c>
      <c r="F17" s="36" t="s">
        <v>1</v>
      </c>
      <c r="G17" s="34"/>
      <c r="H17" s="36" t="s">
        <v>118</v>
      </c>
      <c r="I17" s="36" t="s">
        <v>118</v>
      </c>
      <c r="J17" s="17">
        <v>20</v>
      </c>
      <c r="K17" s="18">
        <v>46083</v>
      </c>
      <c r="L17" s="18">
        <v>46083</v>
      </c>
      <c r="M17" s="1" t="s">
        <v>130</v>
      </c>
      <c r="N17" s="17"/>
      <c r="O17" s="18">
        <v>46085</v>
      </c>
      <c r="P17" s="18">
        <v>46085</v>
      </c>
      <c r="Q17" s="31" t="s">
        <v>81</v>
      </c>
    </row>
    <row r="18" spans="2:17" x14ac:dyDescent="0.3">
      <c r="B18" s="1" t="str" cm="1">
        <f t="array" aca="1" ref="B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18" s="22" t="s">
        <v>39</v>
      </c>
      <c r="D18" s="5" t="str">
        <f>IF(TB_TAREFAS[[#This Row],[Atividade '[*']]]="","-",VLOOKUP(TB_TAREFAS[[#This Row],[Atividade '[*']]],TB_ATIVIDADES[[Atividade '[*']]:[Fase '[*']]],2,FALSE))</f>
        <v>F1-DESENV</v>
      </c>
      <c r="E18" s="35" t="s">
        <v>4</v>
      </c>
      <c r="F18" s="36" t="s">
        <v>1</v>
      </c>
      <c r="G18" s="34"/>
      <c r="H18" s="36" t="s">
        <v>118</v>
      </c>
      <c r="I18" s="36" t="s">
        <v>118</v>
      </c>
      <c r="J18" s="17">
        <v>20</v>
      </c>
      <c r="K18" s="18">
        <v>46083</v>
      </c>
      <c r="L18" s="18">
        <v>46083</v>
      </c>
      <c r="M18" s="1" t="s">
        <v>130</v>
      </c>
      <c r="N18" s="17"/>
      <c r="O18" s="18">
        <v>46085</v>
      </c>
      <c r="P18" s="18">
        <v>46085</v>
      </c>
      <c r="Q18" s="31"/>
    </row>
    <row r="19" spans="2:17" x14ac:dyDescent="0.3">
      <c r="B19" s="1" t="str" cm="1">
        <f t="array" aca="1" ref="B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19" s="22" t="s">
        <v>39</v>
      </c>
      <c r="D19" s="5" t="str">
        <f>IF(TB_TAREFAS[[#This Row],[Atividade '[*']]]="","-",VLOOKUP(TB_TAREFAS[[#This Row],[Atividade '[*']]],TB_ATIVIDADES[[Atividade '[*']]:[Fase '[*']]],2,FALSE))</f>
        <v>F1-DESENV</v>
      </c>
      <c r="E19" s="35" t="s">
        <v>5</v>
      </c>
      <c r="F19" s="36" t="s">
        <v>1</v>
      </c>
      <c r="G19" s="34"/>
      <c r="H19" s="36" t="s">
        <v>118</v>
      </c>
      <c r="I19" s="36" t="s">
        <v>118</v>
      </c>
      <c r="J19" s="17">
        <v>20</v>
      </c>
      <c r="K19" s="18">
        <v>46083</v>
      </c>
      <c r="L19" s="18">
        <v>46083</v>
      </c>
      <c r="M19" s="1" t="s">
        <v>130</v>
      </c>
      <c r="N19" s="17"/>
      <c r="O19" s="18">
        <v>46085</v>
      </c>
      <c r="P19" s="18">
        <v>46085</v>
      </c>
      <c r="Q19" s="31"/>
    </row>
    <row r="20" spans="2:17" x14ac:dyDescent="0.3">
      <c r="B20" s="1" t="str" cm="1">
        <f t="array" aca="1" ref="B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20" s="22" t="s">
        <v>39</v>
      </c>
      <c r="D20" s="5" t="str">
        <f>IF(TB_TAREFAS[[#This Row],[Atividade '[*']]]="","-",VLOOKUP(TB_TAREFAS[[#This Row],[Atividade '[*']]],TB_ATIVIDADES[[Atividade '[*']]:[Fase '[*']]],2,FALSE))</f>
        <v>F1-DESENV</v>
      </c>
      <c r="E20" s="35" t="s">
        <v>19</v>
      </c>
      <c r="F20" s="36" t="s">
        <v>1</v>
      </c>
      <c r="G20" s="34"/>
      <c r="H20" s="36" t="s">
        <v>118</v>
      </c>
      <c r="I20" s="36" t="s">
        <v>118</v>
      </c>
      <c r="J20" s="17">
        <v>20</v>
      </c>
      <c r="K20" s="18">
        <v>46083</v>
      </c>
      <c r="L20" s="18">
        <v>46083</v>
      </c>
      <c r="M20" s="1" t="s">
        <v>130</v>
      </c>
      <c r="N20" s="17"/>
      <c r="O20" s="18">
        <v>46085</v>
      </c>
      <c r="P20" s="18">
        <v>46085</v>
      </c>
      <c r="Q20" s="31"/>
    </row>
    <row r="21" spans="2:17" x14ac:dyDescent="0.3">
      <c r="B21" s="1" t="str" cm="1">
        <f t="array" aca="1" ref="B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21" s="22" t="s">
        <v>39</v>
      </c>
      <c r="D21" s="5" t="str">
        <f>IF(TB_TAREFAS[[#This Row],[Atividade '[*']]]="","-",VLOOKUP(TB_TAREFAS[[#This Row],[Atividade '[*']]],TB_ATIVIDADES[[Atividade '[*']]:[Fase '[*']]],2,FALSE))</f>
        <v>F1-DESENV</v>
      </c>
      <c r="E21" s="35" t="s">
        <v>8</v>
      </c>
      <c r="F21" s="36" t="s">
        <v>7</v>
      </c>
      <c r="G21" s="34"/>
      <c r="H21" s="36" t="s">
        <v>118</v>
      </c>
      <c r="I21" s="36" t="s">
        <v>118</v>
      </c>
      <c r="J21" s="17">
        <v>20</v>
      </c>
      <c r="K21" s="18">
        <v>46083</v>
      </c>
      <c r="L21" s="18">
        <v>46083</v>
      </c>
      <c r="M21" s="1" t="s">
        <v>130</v>
      </c>
      <c r="N21" s="17"/>
      <c r="O21" s="18">
        <v>46085</v>
      </c>
      <c r="P21" s="18">
        <v>46085</v>
      </c>
      <c r="Q21" s="31"/>
    </row>
    <row r="22" spans="2:17" ht="36.6" x14ac:dyDescent="0.3">
      <c r="B22" s="1" t="str" cm="1">
        <f t="array" aca="1" ref="B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22" s="22" t="s">
        <v>39</v>
      </c>
      <c r="D22" s="5" t="str">
        <f>IF(TB_TAREFAS[[#This Row],[Atividade '[*']]]="","-",VLOOKUP(TB_TAREFAS[[#This Row],[Atividade '[*']]],TB_ATIVIDADES[[Atividade '[*']]:[Fase '[*']]],2,FALSE))</f>
        <v>F1-DESENV</v>
      </c>
      <c r="E22" s="35" t="s">
        <v>38</v>
      </c>
      <c r="F22" s="36" t="s">
        <v>7</v>
      </c>
      <c r="G22" s="34"/>
      <c r="H22" s="36" t="s">
        <v>118</v>
      </c>
      <c r="I22" s="36" t="s">
        <v>118</v>
      </c>
      <c r="J22" s="17">
        <v>5</v>
      </c>
      <c r="K22" s="18">
        <v>46083</v>
      </c>
      <c r="L22" s="18">
        <v>46083</v>
      </c>
      <c r="M22" s="1" t="s">
        <v>130</v>
      </c>
      <c r="N22" s="17"/>
      <c r="O22" s="18">
        <v>46085</v>
      </c>
      <c r="P22" s="18">
        <v>46085</v>
      </c>
      <c r="Q22" s="31" t="s">
        <v>83</v>
      </c>
    </row>
    <row r="23" spans="2:17" x14ac:dyDescent="0.3">
      <c r="B23" s="1" t="str" cm="1">
        <f t="array" aca="1" ref="B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23" s="22" t="s">
        <v>41</v>
      </c>
      <c r="D23" s="5" t="str">
        <f>IF(TB_TAREFAS[[#This Row],[Atividade '[*']]]="","-",VLOOKUP(TB_TAREFAS[[#This Row],[Atividade '[*']]],TB_ATIVIDADES[[Atividade '[*']]:[Fase '[*']]],2,FALSE))</f>
        <v>F1-DESENV</v>
      </c>
      <c r="E23" s="35" t="s">
        <v>6</v>
      </c>
      <c r="F23" s="36" t="s">
        <v>1</v>
      </c>
      <c r="G23" s="34"/>
      <c r="H23" s="36" t="s">
        <v>118</v>
      </c>
      <c r="I23" s="36" t="s">
        <v>118</v>
      </c>
      <c r="J23" s="17">
        <v>20</v>
      </c>
      <c r="K23" s="18">
        <v>46083</v>
      </c>
      <c r="L23" s="18">
        <v>46083</v>
      </c>
      <c r="M23" s="1" t="s">
        <v>130</v>
      </c>
      <c r="N23" s="17"/>
      <c r="O23" s="18">
        <v>46085</v>
      </c>
      <c r="P23" s="18">
        <v>46085</v>
      </c>
      <c r="Q23" s="31" t="s">
        <v>85</v>
      </c>
    </row>
    <row r="24" spans="2:17" x14ac:dyDescent="0.3">
      <c r="B24" s="1" t="str" cm="1">
        <f t="array" aca="1" ref="B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24" s="22" t="s">
        <v>41</v>
      </c>
      <c r="D24" s="5" t="str">
        <f>IF(TB_TAREFAS[[#This Row],[Atividade '[*']]]="","-",VLOOKUP(TB_TAREFAS[[#This Row],[Atividade '[*']]],TB_ATIVIDADES[[Atividade '[*']]:[Fase '[*']]],2,FALSE))</f>
        <v>F1-DESENV</v>
      </c>
      <c r="E24" s="35" t="s">
        <v>2</v>
      </c>
      <c r="F24" s="36" t="s">
        <v>0</v>
      </c>
      <c r="G24" s="34"/>
      <c r="H24" s="36" t="s">
        <v>118</v>
      </c>
      <c r="I24" s="36" t="s">
        <v>118</v>
      </c>
      <c r="J24" s="17">
        <v>20</v>
      </c>
      <c r="K24" s="18">
        <v>46083</v>
      </c>
      <c r="L24" s="18">
        <v>46083</v>
      </c>
      <c r="M24" s="1" t="s">
        <v>130</v>
      </c>
      <c r="N24" s="17"/>
      <c r="O24" s="18">
        <v>46085</v>
      </c>
      <c r="P24" s="18">
        <v>46085</v>
      </c>
      <c r="Q24" s="31"/>
    </row>
    <row r="25" spans="2:17" x14ac:dyDescent="0.3">
      <c r="B25" s="1" t="str" cm="1">
        <f t="array" aca="1" ref="B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25" s="22" t="s">
        <v>41</v>
      </c>
      <c r="D25" s="5" t="str">
        <f>IF(TB_TAREFAS[[#This Row],[Atividade '[*']]]="","-",VLOOKUP(TB_TAREFAS[[#This Row],[Atividade '[*']]],TB_ATIVIDADES[[Atividade '[*']]:[Fase '[*']]],2,FALSE))</f>
        <v>F1-DESENV</v>
      </c>
      <c r="E25" s="35" t="s">
        <v>8</v>
      </c>
      <c r="F25" s="36" t="s">
        <v>7</v>
      </c>
      <c r="G25" s="34"/>
      <c r="H25" s="36" t="s">
        <v>118</v>
      </c>
      <c r="I25" s="36" t="s">
        <v>118</v>
      </c>
      <c r="J25" s="17">
        <v>20</v>
      </c>
      <c r="K25" s="18">
        <v>46083</v>
      </c>
      <c r="L25" s="18">
        <v>46083</v>
      </c>
      <c r="M25" s="1" t="s">
        <v>130</v>
      </c>
      <c r="N25" s="17"/>
      <c r="O25" s="18">
        <v>46085</v>
      </c>
      <c r="P25" s="18">
        <v>46085</v>
      </c>
      <c r="Q25" s="31"/>
    </row>
    <row r="26" spans="2:17" x14ac:dyDescent="0.3">
      <c r="B26" s="1" t="str" cm="1">
        <f t="array" aca="1" ref="B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CONCLUÍDA</v>
      </c>
      <c r="C26" s="22" t="s">
        <v>41</v>
      </c>
      <c r="D26" s="5" t="str">
        <f>IF(TB_TAREFAS[[#This Row],[Atividade '[*']]]="","-",VLOOKUP(TB_TAREFAS[[#This Row],[Atividade '[*']]],TB_ATIVIDADES[[Atividade '[*']]:[Fase '[*']]],2,FALSE))</f>
        <v>F1-DESENV</v>
      </c>
      <c r="E26" s="35" t="s">
        <v>38</v>
      </c>
      <c r="F26" s="36" t="s">
        <v>7</v>
      </c>
      <c r="G26" s="34"/>
      <c r="H26" s="36" t="s">
        <v>118</v>
      </c>
      <c r="I26" s="36" t="s">
        <v>118</v>
      </c>
      <c r="J26" s="17">
        <v>5</v>
      </c>
      <c r="K26" s="18">
        <v>46083</v>
      </c>
      <c r="L26" s="18">
        <v>46083</v>
      </c>
      <c r="M26" s="1" t="s">
        <v>130</v>
      </c>
      <c r="N26" s="17"/>
      <c r="O26" s="18">
        <v>46085</v>
      </c>
      <c r="P26" s="18">
        <v>46085</v>
      </c>
      <c r="Q26" s="31"/>
    </row>
    <row r="27" spans="2:17" x14ac:dyDescent="0.3">
      <c r="B27" s="1" t="str" cm="1">
        <f t="array" aca="1" ref="B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27" s="22" t="s">
        <v>42</v>
      </c>
      <c r="D27" s="5" t="str">
        <f>IF(TB_TAREFAS[[#This Row],[Atividade '[*']]]="","-",VLOOKUP(TB_TAREFAS[[#This Row],[Atividade '[*']]],TB_ATIVIDADES[[Atividade '[*']]:[Fase '[*']]],2,FALSE))</f>
        <v>F1-DESENV</v>
      </c>
      <c r="E27" s="35" t="s">
        <v>2</v>
      </c>
      <c r="F27" s="36" t="s">
        <v>0</v>
      </c>
      <c r="G27" s="34"/>
      <c r="H27" s="36" t="s">
        <v>118</v>
      </c>
      <c r="I27" s="36" t="s">
        <v>118</v>
      </c>
      <c r="J27" s="17">
        <v>40</v>
      </c>
      <c r="K27" s="18">
        <v>46102</v>
      </c>
      <c r="L27" s="18">
        <v>46103</v>
      </c>
      <c r="M27" s="1" t="s">
        <v>131</v>
      </c>
      <c r="N27" s="17"/>
      <c r="O27" s="18"/>
      <c r="P27" s="18"/>
      <c r="Q27" s="31"/>
    </row>
    <row r="28" spans="2:17" ht="28.8" x14ac:dyDescent="0.3">
      <c r="B28" s="1" t="str" cm="1">
        <f t="array" aca="1" ref="B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28" s="22" t="s">
        <v>42</v>
      </c>
      <c r="D28" s="5" t="str">
        <f>IF(TB_TAREFAS[[#This Row],[Atividade '[*']]]="","-",VLOOKUP(TB_TAREFAS[[#This Row],[Atividade '[*']]],TB_ATIVIDADES[[Atividade '[*']]:[Fase '[*']]],2,FALSE))</f>
        <v>F1-DESENV</v>
      </c>
      <c r="E28" s="35" t="s">
        <v>13</v>
      </c>
      <c r="F28" s="36" t="s">
        <v>1</v>
      </c>
      <c r="G28" s="34"/>
      <c r="H28" s="36" t="s">
        <v>118</v>
      </c>
      <c r="I28" s="36" t="s">
        <v>118</v>
      </c>
      <c r="J28" s="17">
        <v>20</v>
      </c>
      <c r="K28" s="18">
        <v>46102</v>
      </c>
      <c r="L28" s="18">
        <v>46103</v>
      </c>
      <c r="M28" s="1" t="s">
        <v>131</v>
      </c>
      <c r="N28" s="17"/>
      <c r="O28" s="18"/>
      <c r="P28" s="18"/>
      <c r="Q28" s="31"/>
    </row>
    <row r="29" spans="2:17" x14ac:dyDescent="0.3">
      <c r="B29" s="1" t="str" cm="1">
        <f t="array" aca="1" ref="B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29" s="22" t="s">
        <v>42</v>
      </c>
      <c r="D29" s="5" t="str">
        <f>IF(TB_TAREFAS[[#This Row],[Atividade '[*']]]="","-",VLOOKUP(TB_TAREFAS[[#This Row],[Atividade '[*']]],TB_ATIVIDADES[[Atividade '[*']]:[Fase '[*']]],2,FALSE))</f>
        <v>F1-DESENV</v>
      </c>
      <c r="E29" s="35" t="s">
        <v>10</v>
      </c>
      <c r="F29" s="36" t="s">
        <v>1</v>
      </c>
      <c r="G29" s="34"/>
      <c r="H29" s="36" t="s">
        <v>118</v>
      </c>
      <c r="I29" s="36" t="s">
        <v>118</v>
      </c>
      <c r="J29" s="17">
        <v>40</v>
      </c>
      <c r="K29" s="18">
        <v>46102</v>
      </c>
      <c r="L29" s="18">
        <v>46103</v>
      </c>
      <c r="M29" s="1" t="s">
        <v>131</v>
      </c>
      <c r="N29" s="17"/>
      <c r="O29" s="18"/>
      <c r="P29" s="18"/>
      <c r="Q29" s="31"/>
    </row>
    <row r="30" spans="2:17" ht="57.6" x14ac:dyDescent="0.3">
      <c r="B30" s="1" t="str" cm="1">
        <f t="array" aca="1" ref="B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0" s="22" t="s">
        <v>42</v>
      </c>
      <c r="D30" s="5" t="str">
        <f>IF(TB_TAREFAS[[#This Row],[Atividade '[*']]]="","-",VLOOKUP(TB_TAREFAS[[#This Row],[Atividade '[*']]],TB_ATIVIDADES[[Atividade '[*']]:[Fase '[*']]],2,FALSE))</f>
        <v>F1-DESENV</v>
      </c>
      <c r="E30" s="35" t="s">
        <v>11</v>
      </c>
      <c r="F30" s="36" t="s">
        <v>1</v>
      </c>
      <c r="G30" s="34"/>
      <c r="H30" s="36" t="s">
        <v>118</v>
      </c>
      <c r="I30" s="36" t="s">
        <v>118</v>
      </c>
      <c r="J30" s="17">
        <v>60</v>
      </c>
      <c r="K30" s="18">
        <v>46102</v>
      </c>
      <c r="L30" s="18">
        <v>46103</v>
      </c>
      <c r="M30" s="1" t="s">
        <v>131</v>
      </c>
      <c r="N30" s="17"/>
      <c r="O30" s="18"/>
      <c r="P30" s="18"/>
      <c r="Q30" s="31"/>
    </row>
    <row r="31" spans="2:17" ht="28.8" x14ac:dyDescent="0.3">
      <c r="B31" s="1" t="str" cm="1">
        <f t="array" aca="1" ref="B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1" s="22" t="s">
        <v>42</v>
      </c>
      <c r="D31" s="5" t="str">
        <f>IF(TB_TAREFAS[[#This Row],[Atividade '[*']]]="","-",VLOOKUP(TB_TAREFAS[[#This Row],[Atividade '[*']]],TB_ATIVIDADES[[Atividade '[*']]:[Fase '[*']]],2,FALSE))</f>
        <v>F1-DESENV</v>
      </c>
      <c r="E31" s="35" t="s">
        <v>12</v>
      </c>
      <c r="F31" s="36" t="s">
        <v>1</v>
      </c>
      <c r="G31" s="34"/>
      <c r="H31" s="36" t="s">
        <v>118</v>
      </c>
      <c r="I31" s="36" t="s">
        <v>118</v>
      </c>
      <c r="J31" s="17">
        <v>20</v>
      </c>
      <c r="K31" s="18">
        <v>46084</v>
      </c>
      <c r="L31" s="18">
        <v>46084</v>
      </c>
      <c r="M31" s="1" t="s">
        <v>131</v>
      </c>
      <c r="N31" s="17"/>
      <c r="O31" s="18"/>
      <c r="P31" s="18"/>
      <c r="Q31" s="31"/>
    </row>
    <row r="32" spans="2:17" x14ac:dyDescent="0.3">
      <c r="B32" s="1" t="str" cm="1">
        <f t="array" aca="1" ref="B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2" s="22" t="s">
        <v>42</v>
      </c>
      <c r="D32" s="5" t="str">
        <f>IF(TB_TAREFAS[[#This Row],[Atividade '[*']]]="","-",VLOOKUP(TB_TAREFAS[[#This Row],[Atividade '[*']]],TB_ATIVIDADES[[Atividade '[*']]:[Fase '[*']]],2,FALSE))</f>
        <v>F1-DESENV</v>
      </c>
      <c r="E32" s="35" t="s">
        <v>8</v>
      </c>
      <c r="F32" s="36" t="s">
        <v>7</v>
      </c>
      <c r="G32" s="34"/>
      <c r="H32" s="36" t="s">
        <v>118</v>
      </c>
      <c r="I32" s="36" t="s">
        <v>118</v>
      </c>
      <c r="J32" s="17">
        <v>40</v>
      </c>
      <c r="K32" s="18">
        <v>46084</v>
      </c>
      <c r="L32" s="18">
        <v>46084</v>
      </c>
      <c r="M32" s="1" t="s">
        <v>131</v>
      </c>
      <c r="N32" s="17"/>
      <c r="O32" s="18"/>
      <c r="P32" s="18"/>
      <c r="Q32" s="31"/>
    </row>
    <row r="33" spans="2:17" x14ac:dyDescent="0.3">
      <c r="B33" s="1" t="str" cm="1">
        <f t="array" aca="1" ref="B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3" s="22" t="s">
        <v>42</v>
      </c>
      <c r="D33" s="5" t="str">
        <f>IF(TB_TAREFAS[[#This Row],[Atividade '[*']]]="","-",VLOOKUP(TB_TAREFAS[[#This Row],[Atividade '[*']]],TB_ATIVIDADES[[Atividade '[*']]:[Fase '[*']]],2,FALSE))</f>
        <v>F1-DESENV</v>
      </c>
      <c r="E33" s="35" t="s">
        <v>38</v>
      </c>
      <c r="F33" s="36" t="s">
        <v>7</v>
      </c>
      <c r="G33" s="34"/>
      <c r="H33" s="36" t="s">
        <v>118</v>
      </c>
      <c r="I33" s="36" t="s">
        <v>118</v>
      </c>
      <c r="J33" s="17">
        <v>5</v>
      </c>
      <c r="K33" s="18">
        <v>46084</v>
      </c>
      <c r="L33" s="18">
        <v>46084</v>
      </c>
      <c r="M33" s="1" t="s">
        <v>131</v>
      </c>
      <c r="N33" s="17"/>
      <c r="O33" s="18"/>
      <c r="P33" s="18"/>
      <c r="Q33" s="31"/>
    </row>
    <row r="34" spans="2:17" x14ac:dyDescent="0.3">
      <c r="B34" s="1" t="str" cm="1">
        <f t="array" aca="1" ref="B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4" s="22" t="s">
        <v>43</v>
      </c>
      <c r="D34" s="5" t="str">
        <f>IF(TB_TAREFAS[[#This Row],[Atividade '[*']]]="","-",VLOOKUP(TB_TAREFAS[[#This Row],[Atividade '[*']]],TB_ATIVIDADES[[Atividade '[*']]:[Fase '[*']]],2,FALSE))</f>
        <v>F1-DESENV</v>
      </c>
      <c r="E34" s="35" t="s">
        <v>2</v>
      </c>
      <c r="F34" s="36" t="s">
        <v>0</v>
      </c>
      <c r="G34" s="34"/>
      <c r="H34" s="36" t="s">
        <v>118</v>
      </c>
      <c r="I34" s="36" t="s">
        <v>118</v>
      </c>
      <c r="J34" s="17">
        <v>20</v>
      </c>
      <c r="K34" s="18">
        <v>46085</v>
      </c>
      <c r="L34" s="18">
        <v>46085</v>
      </c>
      <c r="M34" s="1" t="s">
        <v>131</v>
      </c>
      <c r="N34" s="17"/>
      <c r="O34" s="18"/>
      <c r="P34" s="18"/>
      <c r="Q34" s="31"/>
    </row>
    <row r="35" spans="2:17" x14ac:dyDescent="0.3">
      <c r="B35" s="1" t="str" cm="1">
        <f t="array" aca="1" ref="B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5" s="22" t="s">
        <v>43</v>
      </c>
      <c r="D35" s="5" t="str">
        <f>IF(TB_TAREFAS[[#This Row],[Atividade '[*']]]="","-",VLOOKUP(TB_TAREFAS[[#This Row],[Atividade '[*']]],TB_ATIVIDADES[[Atividade '[*']]:[Fase '[*']]],2,FALSE))</f>
        <v>F1-DESENV</v>
      </c>
      <c r="E35" s="35" t="s">
        <v>3</v>
      </c>
      <c r="F35" s="36" t="s">
        <v>1</v>
      </c>
      <c r="G35" s="34"/>
      <c r="H35" s="36" t="s">
        <v>118</v>
      </c>
      <c r="I35" s="36" t="s">
        <v>118</v>
      </c>
      <c r="J35" s="17">
        <v>30</v>
      </c>
      <c r="K35" s="18">
        <v>46085</v>
      </c>
      <c r="L35" s="18">
        <v>46085</v>
      </c>
      <c r="M35" s="1" t="s">
        <v>131</v>
      </c>
      <c r="N35" s="17"/>
      <c r="O35" s="18"/>
      <c r="P35" s="18"/>
      <c r="Q35" s="31"/>
    </row>
    <row r="36" spans="2:17" x14ac:dyDescent="0.3">
      <c r="B36" s="1" t="str" cm="1">
        <f t="array" aca="1" ref="B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6" s="22" t="s">
        <v>43</v>
      </c>
      <c r="D36" s="5" t="str">
        <f>IF(TB_TAREFAS[[#This Row],[Atividade '[*']]]="","-",VLOOKUP(TB_TAREFAS[[#This Row],[Atividade '[*']]],TB_ATIVIDADES[[Atividade '[*']]:[Fase '[*']]],2,FALSE))</f>
        <v>F1-DESENV</v>
      </c>
      <c r="E36" s="35" t="s">
        <v>5</v>
      </c>
      <c r="F36" s="36" t="s">
        <v>1</v>
      </c>
      <c r="G36" s="34"/>
      <c r="H36" s="36" t="s">
        <v>118</v>
      </c>
      <c r="I36" s="36" t="s">
        <v>118</v>
      </c>
      <c r="J36" s="17">
        <v>20</v>
      </c>
      <c r="K36" s="18">
        <v>46085</v>
      </c>
      <c r="L36" s="18">
        <v>46085</v>
      </c>
      <c r="M36" s="1" t="s">
        <v>131</v>
      </c>
      <c r="N36" s="17"/>
      <c r="O36" s="18"/>
      <c r="P36" s="18"/>
      <c r="Q36" s="31"/>
    </row>
    <row r="37" spans="2:17" x14ac:dyDescent="0.3">
      <c r="B37" s="1" t="str" cm="1">
        <f t="array" aca="1" ref="B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7" s="22" t="s">
        <v>43</v>
      </c>
      <c r="D37" s="5" t="str">
        <f>IF(TB_TAREFAS[[#This Row],[Atividade '[*']]]="","-",VLOOKUP(TB_TAREFAS[[#This Row],[Atividade '[*']]],TB_ATIVIDADES[[Atividade '[*']]:[Fase '[*']]],2,FALSE))</f>
        <v>F1-DESENV</v>
      </c>
      <c r="E37" s="35" t="s">
        <v>8</v>
      </c>
      <c r="F37" s="36" t="s">
        <v>7</v>
      </c>
      <c r="G37" s="34"/>
      <c r="H37" s="36" t="s">
        <v>118</v>
      </c>
      <c r="I37" s="36" t="s">
        <v>118</v>
      </c>
      <c r="J37" s="17">
        <v>20</v>
      </c>
      <c r="K37" s="18">
        <v>46085</v>
      </c>
      <c r="L37" s="18">
        <v>46085</v>
      </c>
      <c r="M37" s="1" t="s">
        <v>131</v>
      </c>
      <c r="N37" s="17"/>
      <c r="O37" s="18"/>
      <c r="P37" s="18"/>
      <c r="Q37" s="31"/>
    </row>
    <row r="38" spans="2:17" x14ac:dyDescent="0.3">
      <c r="B38" s="1" t="str" cm="1">
        <f t="array" aca="1" ref="B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8" s="22" t="s">
        <v>43</v>
      </c>
      <c r="D38" s="5" t="str">
        <f>IF(TB_TAREFAS[[#This Row],[Atividade '[*']]]="","-",VLOOKUP(TB_TAREFAS[[#This Row],[Atividade '[*']]],TB_ATIVIDADES[[Atividade '[*']]:[Fase '[*']]],2,FALSE))</f>
        <v>F1-DESENV</v>
      </c>
      <c r="E38" s="35" t="s">
        <v>38</v>
      </c>
      <c r="F38" s="36" t="s">
        <v>7</v>
      </c>
      <c r="G38" s="34"/>
      <c r="H38" s="36" t="s">
        <v>118</v>
      </c>
      <c r="I38" s="36" t="s">
        <v>118</v>
      </c>
      <c r="J38" s="17">
        <v>5</v>
      </c>
      <c r="K38" s="18">
        <v>46085</v>
      </c>
      <c r="L38" s="18">
        <v>46085</v>
      </c>
      <c r="M38" s="1" t="s">
        <v>131</v>
      </c>
      <c r="N38" s="17"/>
      <c r="O38" s="18"/>
      <c r="P38" s="18"/>
      <c r="Q38" s="31"/>
    </row>
    <row r="39" spans="2:17" ht="57.6" x14ac:dyDescent="0.3">
      <c r="B39" s="1" t="str" cm="1">
        <f t="array" aca="1" ref="B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39" s="22" t="s">
        <v>44</v>
      </c>
      <c r="D39" s="5" t="str">
        <f>IF(TB_TAREFAS[[#This Row],[Atividade '[*']]]="","-",VLOOKUP(TB_TAREFAS[[#This Row],[Atividade '[*']]],TB_ATIVIDADES[[Atividade '[*']]:[Fase '[*']]],2,FALSE))</f>
        <v>F1-DESENV</v>
      </c>
      <c r="E39" s="35" t="s">
        <v>16</v>
      </c>
      <c r="F39" s="36" t="s">
        <v>0</v>
      </c>
      <c r="G39" s="34"/>
      <c r="H39" s="36" t="s">
        <v>118</v>
      </c>
      <c r="I39" s="36" t="s">
        <v>118</v>
      </c>
      <c r="J39" s="17">
        <v>30</v>
      </c>
      <c r="K39" s="18">
        <v>46085</v>
      </c>
      <c r="L39" s="18">
        <v>46085</v>
      </c>
      <c r="M39" s="1" t="s">
        <v>131</v>
      </c>
      <c r="N39" s="17"/>
      <c r="O39" s="18"/>
      <c r="P39" s="18"/>
      <c r="Q39" s="31"/>
    </row>
    <row r="40" spans="2:17" x14ac:dyDescent="0.3">
      <c r="B40" s="1" t="str" cm="1">
        <f t="array" aca="1" ref="B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0" s="22" t="s">
        <v>44</v>
      </c>
      <c r="D40" s="5" t="str">
        <f>IF(TB_TAREFAS[[#This Row],[Atividade '[*']]]="","-",VLOOKUP(TB_TAREFAS[[#This Row],[Atividade '[*']]],TB_ATIVIDADES[[Atividade '[*']]:[Fase '[*']]],2,FALSE))</f>
        <v>F1-DESENV</v>
      </c>
      <c r="E40" s="35" t="s">
        <v>18</v>
      </c>
      <c r="F40" s="36" t="s">
        <v>1</v>
      </c>
      <c r="G40" s="34"/>
      <c r="H40" s="36" t="s">
        <v>118</v>
      </c>
      <c r="I40" s="36" t="s">
        <v>118</v>
      </c>
      <c r="J40" s="17">
        <v>20</v>
      </c>
      <c r="K40" s="18">
        <v>46085</v>
      </c>
      <c r="L40" s="18">
        <v>46085</v>
      </c>
      <c r="M40" s="1" t="s">
        <v>131</v>
      </c>
      <c r="N40" s="17"/>
      <c r="O40" s="18"/>
      <c r="P40" s="18"/>
      <c r="Q40" s="31"/>
    </row>
    <row r="41" spans="2:17" ht="28.8" x14ac:dyDescent="0.3">
      <c r="B41" s="1" t="str" cm="1">
        <f t="array" aca="1" ref="B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1" s="22" t="s">
        <v>44</v>
      </c>
      <c r="D41" s="5" t="str">
        <f>IF(TB_TAREFAS[[#This Row],[Atividade '[*']]]="","-",VLOOKUP(TB_TAREFAS[[#This Row],[Atividade '[*']]],TB_ATIVIDADES[[Atividade '[*']]:[Fase '[*']]],2,FALSE))</f>
        <v>F1-DESENV</v>
      </c>
      <c r="E41" s="35" t="s">
        <v>21</v>
      </c>
      <c r="F41" s="36" t="s">
        <v>1</v>
      </c>
      <c r="G41" s="34"/>
      <c r="H41" s="36" t="s">
        <v>118</v>
      </c>
      <c r="I41" s="36" t="s">
        <v>118</v>
      </c>
      <c r="J41" s="17">
        <v>20</v>
      </c>
      <c r="K41" s="18">
        <v>46085</v>
      </c>
      <c r="L41" s="18">
        <v>46085</v>
      </c>
      <c r="M41" s="1" t="s">
        <v>131</v>
      </c>
      <c r="N41" s="17"/>
      <c r="O41" s="18"/>
      <c r="P41" s="18"/>
      <c r="Q41" s="31"/>
    </row>
    <row r="42" spans="2:17" x14ac:dyDescent="0.3">
      <c r="B42" s="1" t="str" cm="1">
        <f t="array" aca="1" ref="B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2" s="22" t="s">
        <v>44</v>
      </c>
      <c r="D42" s="5" t="str">
        <f>IF(TB_TAREFAS[[#This Row],[Atividade '[*']]]="","-",VLOOKUP(TB_TAREFAS[[#This Row],[Atividade '[*']]],TB_ATIVIDADES[[Atividade '[*']]:[Fase '[*']]],2,FALSE))</f>
        <v>F1-DESENV</v>
      </c>
      <c r="E42" s="35" t="s">
        <v>8</v>
      </c>
      <c r="F42" s="36" t="s">
        <v>7</v>
      </c>
      <c r="G42" s="34"/>
      <c r="H42" s="36" t="s">
        <v>118</v>
      </c>
      <c r="I42" s="36" t="s">
        <v>118</v>
      </c>
      <c r="J42" s="17">
        <v>20</v>
      </c>
      <c r="K42" s="18">
        <v>46085</v>
      </c>
      <c r="L42" s="18">
        <v>46085</v>
      </c>
      <c r="M42" s="1" t="s">
        <v>131</v>
      </c>
      <c r="N42" s="17"/>
      <c r="O42" s="18"/>
      <c r="P42" s="18"/>
      <c r="Q42" s="31"/>
    </row>
    <row r="43" spans="2:17" x14ac:dyDescent="0.3">
      <c r="B43" s="1" t="str" cm="1">
        <f t="array" aca="1" ref="B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3" s="22" t="s">
        <v>44</v>
      </c>
      <c r="D43" s="5" t="str">
        <f>IF(TB_TAREFAS[[#This Row],[Atividade '[*']]]="","-",VLOOKUP(TB_TAREFAS[[#This Row],[Atividade '[*']]],TB_ATIVIDADES[[Atividade '[*']]:[Fase '[*']]],2,FALSE))</f>
        <v>F1-DESENV</v>
      </c>
      <c r="E43" s="35" t="s">
        <v>38</v>
      </c>
      <c r="F43" s="36" t="s">
        <v>7</v>
      </c>
      <c r="G43" s="34"/>
      <c r="H43" s="36" t="s">
        <v>118</v>
      </c>
      <c r="I43" s="36" t="s">
        <v>118</v>
      </c>
      <c r="J43" s="17">
        <v>5</v>
      </c>
      <c r="K43" s="18">
        <v>46085</v>
      </c>
      <c r="L43" s="18">
        <v>46085</v>
      </c>
      <c r="M43" s="1" t="s">
        <v>131</v>
      </c>
      <c r="N43" s="17"/>
      <c r="O43" s="18"/>
      <c r="P43" s="18"/>
      <c r="Q43" s="31"/>
    </row>
    <row r="44" spans="2:17" x14ac:dyDescent="0.3">
      <c r="B44" s="1" t="str" cm="1">
        <f t="array" aca="1" ref="B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4" s="22" t="s">
        <v>50</v>
      </c>
      <c r="D44" s="5" t="str">
        <f>IF(TB_TAREFAS[[#This Row],[Atividade '[*']]]="","-",VLOOKUP(TB_TAREFAS[[#This Row],[Atividade '[*']]],TB_ATIVIDADES[[Atividade '[*']]:[Fase '[*']]],2,FALSE))</f>
        <v>F1-DESENV</v>
      </c>
      <c r="E44" s="35" t="s">
        <v>2</v>
      </c>
      <c r="F44" s="36" t="s">
        <v>0</v>
      </c>
      <c r="G44" s="34"/>
      <c r="H44" s="36" t="s">
        <v>118</v>
      </c>
      <c r="I44" s="36" t="s">
        <v>118</v>
      </c>
      <c r="J44" s="17">
        <v>30</v>
      </c>
      <c r="K44" s="18">
        <v>46086</v>
      </c>
      <c r="L44" s="18">
        <v>46086</v>
      </c>
      <c r="M44" s="1" t="s">
        <v>131</v>
      </c>
      <c r="N44" s="17"/>
      <c r="O44" s="18"/>
      <c r="P44" s="18"/>
      <c r="Q44" s="31"/>
    </row>
    <row r="45" spans="2:17" ht="57.6" x14ac:dyDescent="0.3">
      <c r="B45" s="1" t="str" cm="1">
        <f t="array" aca="1" ref="B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5" s="22" t="s">
        <v>50</v>
      </c>
      <c r="D45" s="5" t="str">
        <f>IF(TB_TAREFAS[[#This Row],[Atividade '[*']]]="","-",VLOOKUP(TB_TAREFAS[[#This Row],[Atividade '[*']]],TB_ATIVIDADES[[Atividade '[*']]:[Fase '[*']]],2,FALSE))</f>
        <v>F1-DESENV</v>
      </c>
      <c r="E45" s="35" t="s">
        <v>14</v>
      </c>
      <c r="F45" s="36" t="s">
        <v>1</v>
      </c>
      <c r="G45" s="34"/>
      <c r="H45" s="36" t="s">
        <v>118</v>
      </c>
      <c r="I45" s="36" t="s">
        <v>118</v>
      </c>
      <c r="J45" s="17">
        <v>30</v>
      </c>
      <c r="K45" s="18">
        <v>46086</v>
      </c>
      <c r="L45" s="18">
        <v>46086</v>
      </c>
      <c r="M45" s="1" t="s">
        <v>131</v>
      </c>
      <c r="N45" s="17"/>
      <c r="O45" s="18"/>
      <c r="P45" s="18"/>
      <c r="Q45" s="31"/>
    </row>
    <row r="46" spans="2:17" ht="57.6" x14ac:dyDescent="0.3">
      <c r="B46" s="1" t="str" cm="1">
        <f t="array" aca="1" ref="B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6" s="22" t="s">
        <v>50</v>
      </c>
      <c r="D46" s="5" t="str">
        <f>IF(TB_TAREFAS[[#This Row],[Atividade '[*']]]="","-",VLOOKUP(TB_TAREFAS[[#This Row],[Atividade '[*']]],TB_ATIVIDADES[[Atividade '[*']]:[Fase '[*']]],2,FALSE))</f>
        <v>F1-DESENV</v>
      </c>
      <c r="E46" s="35" t="s">
        <v>17</v>
      </c>
      <c r="F46" s="36" t="s">
        <v>1</v>
      </c>
      <c r="G46" s="34"/>
      <c r="H46" s="36" t="s">
        <v>118</v>
      </c>
      <c r="I46" s="36" t="s">
        <v>118</v>
      </c>
      <c r="J46" s="17">
        <v>30</v>
      </c>
      <c r="K46" s="18">
        <v>46086</v>
      </c>
      <c r="L46" s="18">
        <v>46086</v>
      </c>
      <c r="M46" s="1" t="s">
        <v>131</v>
      </c>
      <c r="N46" s="17"/>
      <c r="O46" s="18"/>
      <c r="P46" s="18"/>
      <c r="Q46" s="31"/>
    </row>
    <row r="47" spans="2:17" x14ac:dyDescent="0.3">
      <c r="B47" s="1" t="str" cm="1">
        <f t="array" aca="1" ref="B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7" s="22" t="s">
        <v>50</v>
      </c>
      <c r="D47" s="5" t="str">
        <f>IF(TB_TAREFAS[[#This Row],[Atividade '[*']]]="","-",VLOOKUP(TB_TAREFAS[[#This Row],[Atividade '[*']]],TB_ATIVIDADES[[Atividade '[*']]:[Fase '[*']]],2,FALSE))</f>
        <v>F1-DESENV</v>
      </c>
      <c r="E47" s="35" t="s">
        <v>8</v>
      </c>
      <c r="F47" s="36" t="s">
        <v>7</v>
      </c>
      <c r="G47" s="34"/>
      <c r="H47" s="36" t="s">
        <v>118</v>
      </c>
      <c r="I47" s="36" t="s">
        <v>118</v>
      </c>
      <c r="J47" s="17">
        <v>30</v>
      </c>
      <c r="K47" s="18">
        <v>46086</v>
      </c>
      <c r="L47" s="18">
        <v>46086</v>
      </c>
      <c r="M47" s="1" t="s">
        <v>131</v>
      </c>
      <c r="N47" s="17"/>
      <c r="O47" s="18"/>
      <c r="P47" s="18"/>
      <c r="Q47" s="31"/>
    </row>
    <row r="48" spans="2:17" x14ac:dyDescent="0.3">
      <c r="B48" s="1" t="str" cm="1">
        <f t="array" aca="1" ref="B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8" s="22" t="s">
        <v>50</v>
      </c>
      <c r="D48" s="5" t="str">
        <f>IF(TB_TAREFAS[[#This Row],[Atividade '[*']]]="","-",VLOOKUP(TB_TAREFAS[[#This Row],[Atividade '[*']]],TB_ATIVIDADES[[Atividade '[*']]:[Fase '[*']]],2,FALSE))</f>
        <v>F1-DESENV</v>
      </c>
      <c r="E48" s="35" t="s">
        <v>38</v>
      </c>
      <c r="F48" s="36" t="s">
        <v>7</v>
      </c>
      <c r="G48" s="34"/>
      <c r="H48" s="36" t="s">
        <v>118</v>
      </c>
      <c r="I48" s="36" t="s">
        <v>118</v>
      </c>
      <c r="J48" s="17">
        <v>5</v>
      </c>
      <c r="K48" s="18">
        <v>46086</v>
      </c>
      <c r="L48" s="18">
        <v>46086</v>
      </c>
      <c r="M48" s="1" t="s">
        <v>131</v>
      </c>
      <c r="N48" s="17"/>
      <c r="O48" s="18"/>
      <c r="P48" s="18"/>
      <c r="Q48" s="31"/>
    </row>
    <row r="49" spans="2:17" x14ac:dyDescent="0.3">
      <c r="B49" s="1" t="str" cm="1">
        <f t="array" aca="1" ref="B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49" s="22" t="s">
        <v>45</v>
      </c>
      <c r="D49" s="5" t="str">
        <f>IF(TB_TAREFAS[[#This Row],[Atividade '[*']]]="","-",VLOOKUP(TB_TAREFAS[[#This Row],[Atividade '[*']]],TB_ATIVIDADES[[Atividade '[*']]:[Fase '[*']]],2,FALSE))</f>
        <v>F1-DESENV</v>
      </c>
      <c r="E49" s="35" t="s">
        <v>2</v>
      </c>
      <c r="F49" s="36" t="s">
        <v>0</v>
      </c>
      <c r="G49" s="34"/>
      <c r="H49" s="36" t="s">
        <v>118</v>
      </c>
      <c r="I49" s="36" t="s">
        <v>118</v>
      </c>
      <c r="J49" s="17">
        <v>20</v>
      </c>
      <c r="K49" s="18">
        <v>46086</v>
      </c>
      <c r="L49" s="18">
        <v>46086</v>
      </c>
      <c r="M49" s="1" t="s">
        <v>131</v>
      </c>
      <c r="N49" s="17"/>
      <c r="O49" s="18"/>
      <c r="P49" s="18"/>
      <c r="Q49" s="31"/>
    </row>
    <row r="50" spans="2:17" ht="28.8" x14ac:dyDescent="0.3">
      <c r="B50" s="1" t="str" cm="1">
        <f t="array" aca="1" ref="B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0" s="22" t="s">
        <v>45</v>
      </c>
      <c r="D50" s="5" t="str">
        <f>IF(TB_TAREFAS[[#This Row],[Atividade '[*']]]="","-",VLOOKUP(TB_TAREFAS[[#This Row],[Atividade '[*']]],TB_ATIVIDADES[[Atividade '[*']]:[Fase '[*']]],2,FALSE))</f>
        <v>F1-DESENV</v>
      </c>
      <c r="E50" s="35" t="s">
        <v>22</v>
      </c>
      <c r="F50" s="36" t="s">
        <v>1</v>
      </c>
      <c r="G50" s="34"/>
      <c r="H50" s="36" t="s">
        <v>118</v>
      </c>
      <c r="I50" s="36" t="s">
        <v>118</v>
      </c>
      <c r="J50" s="17">
        <v>20</v>
      </c>
      <c r="K50" s="18">
        <v>46086</v>
      </c>
      <c r="L50" s="18">
        <v>46086</v>
      </c>
      <c r="M50" s="1" t="s">
        <v>131</v>
      </c>
      <c r="N50" s="17"/>
      <c r="O50" s="18"/>
      <c r="P50" s="18"/>
      <c r="Q50" s="31"/>
    </row>
    <row r="51" spans="2:17" x14ac:dyDescent="0.3">
      <c r="B51" s="1" t="str" cm="1">
        <f t="array" aca="1" ref="B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1" s="22" t="s">
        <v>45</v>
      </c>
      <c r="D51" s="5" t="str">
        <f>IF(TB_TAREFAS[[#This Row],[Atividade '[*']]]="","-",VLOOKUP(TB_TAREFAS[[#This Row],[Atividade '[*']]],TB_ATIVIDADES[[Atividade '[*']]:[Fase '[*']]],2,FALSE))</f>
        <v>F1-DESENV</v>
      </c>
      <c r="E51" s="35" t="s">
        <v>3</v>
      </c>
      <c r="F51" s="36" t="s">
        <v>1</v>
      </c>
      <c r="G51" s="34"/>
      <c r="H51" s="36" t="s">
        <v>118</v>
      </c>
      <c r="I51" s="36" t="s">
        <v>118</v>
      </c>
      <c r="J51" s="17">
        <v>20</v>
      </c>
      <c r="K51" s="18">
        <v>46086</v>
      </c>
      <c r="L51" s="18">
        <v>46086</v>
      </c>
      <c r="M51" s="1" t="s">
        <v>131</v>
      </c>
      <c r="N51" s="17"/>
      <c r="O51" s="18"/>
      <c r="P51" s="18"/>
      <c r="Q51" s="31"/>
    </row>
    <row r="52" spans="2:17" ht="28.8" x14ac:dyDescent="0.3">
      <c r="B52" s="1" t="str" cm="1">
        <f t="array" aca="1" ref="B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2" s="22" t="s">
        <v>45</v>
      </c>
      <c r="D52" s="5" t="str">
        <f>IF(TB_TAREFAS[[#This Row],[Atividade '[*']]]="","-",VLOOKUP(TB_TAREFAS[[#This Row],[Atividade '[*']]],TB_ATIVIDADES[[Atividade '[*']]:[Fase '[*']]],2,FALSE))</f>
        <v>F1-DESENV</v>
      </c>
      <c r="E52" s="35" t="s">
        <v>24</v>
      </c>
      <c r="F52" s="36" t="s">
        <v>1</v>
      </c>
      <c r="G52" s="34"/>
      <c r="H52" s="36" t="s">
        <v>118</v>
      </c>
      <c r="I52" s="36" t="s">
        <v>118</v>
      </c>
      <c r="J52" s="17">
        <v>30</v>
      </c>
      <c r="K52" s="18">
        <v>46086</v>
      </c>
      <c r="L52" s="18">
        <v>46086</v>
      </c>
      <c r="M52" s="1" t="s">
        <v>131</v>
      </c>
      <c r="N52" s="17"/>
      <c r="O52" s="18"/>
      <c r="P52" s="18"/>
      <c r="Q52" s="31"/>
    </row>
    <row r="53" spans="2:17" x14ac:dyDescent="0.3">
      <c r="B53" s="1" t="str" cm="1">
        <f t="array" aca="1" ref="B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3" s="22" t="s">
        <v>45</v>
      </c>
      <c r="D53" s="5" t="str">
        <f>IF(TB_TAREFAS[[#This Row],[Atividade '[*']]]="","-",VLOOKUP(TB_TAREFAS[[#This Row],[Atividade '[*']]],TB_ATIVIDADES[[Atividade '[*']]:[Fase '[*']]],2,FALSE))</f>
        <v>F1-DESENV</v>
      </c>
      <c r="E53" s="35" t="s">
        <v>8</v>
      </c>
      <c r="F53" s="36" t="s">
        <v>7</v>
      </c>
      <c r="G53" s="34"/>
      <c r="H53" s="36" t="s">
        <v>118</v>
      </c>
      <c r="I53" s="36" t="s">
        <v>118</v>
      </c>
      <c r="J53" s="17">
        <v>10</v>
      </c>
      <c r="K53" s="18">
        <v>46086</v>
      </c>
      <c r="L53" s="18">
        <v>46086</v>
      </c>
      <c r="M53" s="1" t="s">
        <v>131</v>
      </c>
      <c r="N53" s="17"/>
      <c r="O53" s="18"/>
      <c r="P53" s="18"/>
      <c r="Q53" s="31"/>
    </row>
    <row r="54" spans="2:17" x14ac:dyDescent="0.3">
      <c r="B54" s="1" t="str" cm="1">
        <f t="array" aca="1" ref="B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4" s="22" t="s">
        <v>45</v>
      </c>
      <c r="D54" s="5" t="str">
        <f>IF(TB_TAREFAS[[#This Row],[Atividade '[*']]]="","-",VLOOKUP(TB_TAREFAS[[#This Row],[Atividade '[*']]],TB_ATIVIDADES[[Atividade '[*']]:[Fase '[*']]],2,FALSE))</f>
        <v>F1-DESENV</v>
      </c>
      <c r="E54" s="35" t="s">
        <v>38</v>
      </c>
      <c r="F54" s="36" t="s">
        <v>7</v>
      </c>
      <c r="G54" s="34"/>
      <c r="H54" s="36" t="s">
        <v>118</v>
      </c>
      <c r="I54" s="36" t="s">
        <v>118</v>
      </c>
      <c r="J54" s="17">
        <v>5</v>
      </c>
      <c r="K54" s="18">
        <v>46086</v>
      </c>
      <c r="L54" s="18">
        <v>46086</v>
      </c>
      <c r="M54" s="1" t="s">
        <v>131</v>
      </c>
      <c r="N54" s="17"/>
      <c r="O54" s="18"/>
      <c r="P54" s="18"/>
      <c r="Q54" s="31"/>
    </row>
    <row r="55" spans="2:17" ht="28.8" x14ac:dyDescent="0.3">
      <c r="B55" s="1" t="str" cm="1">
        <f t="array" aca="1" ref="B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5" s="22" t="s">
        <v>46</v>
      </c>
      <c r="D55" s="5" t="str">
        <f>IF(TB_TAREFAS[[#This Row],[Atividade '[*']]]="","-",VLOOKUP(TB_TAREFAS[[#This Row],[Atividade '[*']]],TB_ATIVIDADES[[Atividade '[*']]:[Fase '[*']]],2,FALSE))</f>
        <v>F1-DESENV</v>
      </c>
      <c r="E55" s="35" t="s">
        <v>2</v>
      </c>
      <c r="F55" s="36" t="s">
        <v>0</v>
      </c>
      <c r="G55" s="34"/>
      <c r="H55" s="36" t="s">
        <v>118</v>
      </c>
      <c r="I55" s="36" t="s">
        <v>118</v>
      </c>
      <c r="J55" s="17">
        <v>30</v>
      </c>
      <c r="K55" s="18">
        <v>46087</v>
      </c>
      <c r="L55" s="18">
        <v>46087</v>
      </c>
      <c r="M55" s="1" t="s">
        <v>131</v>
      </c>
      <c r="N55" s="17"/>
      <c r="O55" s="18"/>
      <c r="P55" s="18"/>
      <c r="Q55" s="31"/>
    </row>
    <row r="56" spans="2:17" ht="28.8" x14ac:dyDescent="0.3">
      <c r="B56" s="1" t="str" cm="1">
        <f t="array" aca="1" ref="B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6" s="22" t="s">
        <v>46</v>
      </c>
      <c r="D56" s="5" t="str">
        <f>IF(TB_TAREFAS[[#This Row],[Atividade '[*']]]="","-",VLOOKUP(TB_TAREFAS[[#This Row],[Atividade '[*']]],TB_ATIVIDADES[[Atividade '[*']]:[Fase '[*']]],2,FALSE))</f>
        <v>F1-DESENV</v>
      </c>
      <c r="E56" s="35" t="s">
        <v>23</v>
      </c>
      <c r="F56" s="36" t="s">
        <v>1</v>
      </c>
      <c r="G56" s="34"/>
      <c r="H56" s="36" t="s">
        <v>118</v>
      </c>
      <c r="I56" s="36" t="s">
        <v>118</v>
      </c>
      <c r="J56" s="17">
        <v>20</v>
      </c>
      <c r="K56" s="18">
        <v>46087</v>
      </c>
      <c r="L56" s="18">
        <v>46087</v>
      </c>
      <c r="M56" s="1" t="s">
        <v>131</v>
      </c>
      <c r="N56" s="17"/>
      <c r="O56" s="18"/>
      <c r="P56" s="18"/>
      <c r="Q56" s="31"/>
    </row>
    <row r="57" spans="2:17" ht="28.8" x14ac:dyDescent="0.3">
      <c r="B57" s="1" t="str" cm="1">
        <f t="array" aca="1" ref="B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7" s="22" t="s">
        <v>46</v>
      </c>
      <c r="D57" s="5" t="str">
        <f>IF(TB_TAREFAS[[#This Row],[Atividade '[*']]]="","-",VLOOKUP(TB_TAREFAS[[#This Row],[Atividade '[*']]],TB_ATIVIDADES[[Atividade '[*']]:[Fase '[*']]],2,FALSE))</f>
        <v>F1-DESENV</v>
      </c>
      <c r="E57" s="35" t="s">
        <v>10</v>
      </c>
      <c r="F57" s="36" t="s">
        <v>1</v>
      </c>
      <c r="G57" s="34"/>
      <c r="H57" s="36" t="s">
        <v>118</v>
      </c>
      <c r="I57" s="36" t="s">
        <v>118</v>
      </c>
      <c r="J57" s="17">
        <v>30</v>
      </c>
      <c r="K57" s="18">
        <v>46087</v>
      </c>
      <c r="L57" s="18">
        <v>46087</v>
      </c>
      <c r="M57" s="1" t="s">
        <v>131</v>
      </c>
      <c r="N57" s="17"/>
      <c r="O57" s="18"/>
      <c r="P57" s="18"/>
      <c r="Q57" s="31"/>
    </row>
    <row r="58" spans="2:17" ht="28.8" x14ac:dyDescent="0.3">
      <c r="B58" s="1" t="str" cm="1">
        <f t="array" aca="1" ref="B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8" s="22" t="s">
        <v>46</v>
      </c>
      <c r="D58" s="5" t="str">
        <f>IF(TB_TAREFAS[[#This Row],[Atividade '[*']]]="","-",VLOOKUP(TB_TAREFAS[[#This Row],[Atividade '[*']]],TB_ATIVIDADES[[Atividade '[*']]:[Fase '[*']]],2,FALSE))</f>
        <v>F1-DESENV</v>
      </c>
      <c r="E58" s="35" t="s">
        <v>25</v>
      </c>
      <c r="F58" s="36" t="s">
        <v>1</v>
      </c>
      <c r="G58" s="34"/>
      <c r="H58" s="36" t="s">
        <v>118</v>
      </c>
      <c r="I58" s="36" t="s">
        <v>118</v>
      </c>
      <c r="J58" s="17">
        <v>20</v>
      </c>
      <c r="K58" s="18">
        <v>46087</v>
      </c>
      <c r="L58" s="18">
        <v>46087</v>
      </c>
      <c r="M58" s="1" t="s">
        <v>131</v>
      </c>
      <c r="N58" s="17"/>
      <c r="O58" s="18"/>
      <c r="P58" s="18"/>
      <c r="Q58" s="31"/>
    </row>
    <row r="59" spans="2:17" ht="28.8" x14ac:dyDescent="0.3">
      <c r="B59" s="1" t="str" cm="1">
        <f t="array" aca="1" ref="B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59" s="22" t="s">
        <v>46</v>
      </c>
      <c r="D59" s="5" t="str">
        <f>IF(TB_TAREFAS[[#This Row],[Atividade '[*']]]="","-",VLOOKUP(TB_TAREFAS[[#This Row],[Atividade '[*']]],TB_ATIVIDADES[[Atividade '[*']]:[Fase '[*']]],2,FALSE))</f>
        <v>F1-DESENV</v>
      </c>
      <c r="E59" s="35" t="s">
        <v>26</v>
      </c>
      <c r="F59" s="36" t="s">
        <v>1</v>
      </c>
      <c r="G59" s="34"/>
      <c r="H59" s="36" t="s">
        <v>118</v>
      </c>
      <c r="I59" s="36" t="s">
        <v>118</v>
      </c>
      <c r="J59" s="17">
        <v>20</v>
      </c>
      <c r="K59" s="18">
        <v>46087</v>
      </c>
      <c r="L59" s="18">
        <v>46087</v>
      </c>
      <c r="M59" s="1" t="s">
        <v>131</v>
      </c>
      <c r="N59" s="17"/>
      <c r="O59" s="18"/>
      <c r="P59" s="18"/>
      <c r="Q59" s="31"/>
    </row>
    <row r="60" spans="2:17" ht="28.8" x14ac:dyDescent="0.3">
      <c r="B60" s="1" t="str" cm="1">
        <f t="array" aca="1" ref="B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0" s="22" t="s">
        <v>46</v>
      </c>
      <c r="D60" s="5" t="str">
        <f>IF(TB_TAREFAS[[#This Row],[Atividade '[*']]]="","-",VLOOKUP(TB_TAREFAS[[#This Row],[Atividade '[*']]],TB_ATIVIDADES[[Atividade '[*']]:[Fase '[*']]],2,FALSE))</f>
        <v>F1-DESENV</v>
      </c>
      <c r="E60" s="35" t="s">
        <v>8</v>
      </c>
      <c r="F60" s="36" t="s">
        <v>7</v>
      </c>
      <c r="G60" s="34"/>
      <c r="H60" s="36" t="s">
        <v>118</v>
      </c>
      <c r="I60" s="36" t="s">
        <v>118</v>
      </c>
      <c r="J60" s="17">
        <v>20</v>
      </c>
      <c r="K60" s="18">
        <v>46087</v>
      </c>
      <c r="L60" s="18">
        <v>46087</v>
      </c>
      <c r="M60" s="1" t="s">
        <v>131</v>
      </c>
      <c r="N60" s="17"/>
      <c r="O60" s="18"/>
      <c r="P60" s="18"/>
      <c r="Q60" s="31"/>
    </row>
    <row r="61" spans="2:17" ht="28.8" x14ac:dyDescent="0.3">
      <c r="B61" s="1" t="str" cm="1">
        <f t="array" aca="1" ref="B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1" s="22" t="s">
        <v>46</v>
      </c>
      <c r="D61" s="5" t="str">
        <f>IF(TB_TAREFAS[[#This Row],[Atividade '[*']]]="","-",VLOOKUP(TB_TAREFAS[[#This Row],[Atividade '[*']]],TB_ATIVIDADES[[Atividade '[*']]:[Fase '[*']]],2,FALSE))</f>
        <v>F1-DESENV</v>
      </c>
      <c r="E61" s="35" t="s">
        <v>38</v>
      </c>
      <c r="F61" s="36" t="s">
        <v>7</v>
      </c>
      <c r="G61" s="34"/>
      <c r="H61" s="36" t="s">
        <v>118</v>
      </c>
      <c r="I61" s="36" t="s">
        <v>118</v>
      </c>
      <c r="J61" s="17">
        <v>5</v>
      </c>
      <c r="K61" s="18">
        <v>46087</v>
      </c>
      <c r="L61" s="18">
        <v>46087</v>
      </c>
      <c r="M61" s="1" t="s">
        <v>131</v>
      </c>
      <c r="N61" s="17"/>
      <c r="O61" s="18"/>
      <c r="P61" s="18"/>
      <c r="Q61" s="31"/>
    </row>
    <row r="62" spans="2:17" x14ac:dyDescent="0.3">
      <c r="B62" s="1" t="str" cm="1">
        <f t="array" aca="1" ref="B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2" s="22" t="s">
        <v>47</v>
      </c>
      <c r="D62" s="5" t="str">
        <f>IF(TB_TAREFAS[[#This Row],[Atividade '[*']]]="","-",VLOOKUP(TB_TAREFAS[[#This Row],[Atividade '[*']]],TB_ATIVIDADES[[Atividade '[*']]:[Fase '[*']]],2,FALSE))</f>
        <v>F1-DESENV</v>
      </c>
      <c r="E62" s="35" t="s">
        <v>15</v>
      </c>
      <c r="F62" s="36" t="s">
        <v>0</v>
      </c>
      <c r="G62" s="34"/>
      <c r="H62" s="36" t="s">
        <v>118</v>
      </c>
      <c r="I62" s="36" t="s">
        <v>118</v>
      </c>
      <c r="J62" s="17">
        <v>30</v>
      </c>
      <c r="K62" s="18">
        <v>46087</v>
      </c>
      <c r="L62" s="18">
        <v>46087</v>
      </c>
      <c r="M62" s="1" t="s">
        <v>131</v>
      </c>
      <c r="N62" s="17"/>
      <c r="O62" s="18"/>
      <c r="P62" s="18"/>
      <c r="Q62" s="31"/>
    </row>
    <row r="63" spans="2:17" ht="28.8" x14ac:dyDescent="0.3">
      <c r="B63" s="1" t="str" cm="1">
        <f t="array" aca="1" ref="B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3" s="22" t="s">
        <v>47</v>
      </c>
      <c r="D63" s="5" t="str">
        <f>IF(TB_TAREFAS[[#This Row],[Atividade '[*']]]="","-",VLOOKUP(TB_TAREFAS[[#This Row],[Atividade '[*']]],TB_ATIVIDADES[[Atividade '[*']]:[Fase '[*']]],2,FALSE))</f>
        <v>F1-DESENV</v>
      </c>
      <c r="E63" s="35" t="s">
        <v>27</v>
      </c>
      <c r="F63" s="36" t="s">
        <v>1</v>
      </c>
      <c r="G63" s="34"/>
      <c r="H63" s="36" t="s">
        <v>118</v>
      </c>
      <c r="I63" s="36" t="s">
        <v>118</v>
      </c>
      <c r="J63" s="17">
        <v>30</v>
      </c>
      <c r="K63" s="18">
        <v>46087</v>
      </c>
      <c r="L63" s="18">
        <v>46087</v>
      </c>
      <c r="M63" s="1" t="s">
        <v>131</v>
      </c>
      <c r="N63" s="17"/>
      <c r="O63" s="18"/>
      <c r="P63" s="18"/>
      <c r="Q63" s="31"/>
    </row>
    <row r="64" spans="2:17" ht="43.2" x14ac:dyDescent="0.3">
      <c r="B64" s="1" t="str" cm="1">
        <f t="array" aca="1" ref="B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4" s="22" t="s">
        <v>47</v>
      </c>
      <c r="D64" s="5" t="str">
        <f>IF(TB_TAREFAS[[#This Row],[Atividade '[*']]]="","-",VLOOKUP(TB_TAREFAS[[#This Row],[Atividade '[*']]],TB_ATIVIDADES[[Atividade '[*']]:[Fase '[*']]],2,FALSE))</f>
        <v>F1-DESENV</v>
      </c>
      <c r="E64" s="35" t="s">
        <v>28</v>
      </c>
      <c r="F64" s="36" t="s">
        <v>1</v>
      </c>
      <c r="G64" s="34"/>
      <c r="H64" s="36" t="s">
        <v>118</v>
      </c>
      <c r="I64" s="36" t="s">
        <v>118</v>
      </c>
      <c r="J64" s="17">
        <v>10</v>
      </c>
      <c r="K64" s="18">
        <v>46087</v>
      </c>
      <c r="L64" s="18">
        <v>46087</v>
      </c>
      <c r="M64" s="1" t="s">
        <v>131</v>
      </c>
      <c r="N64" s="17"/>
      <c r="O64" s="18"/>
      <c r="P64" s="18"/>
      <c r="Q64" s="31"/>
    </row>
    <row r="65" spans="2:17" x14ac:dyDescent="0.3">
      <c r="B65" s="1" t="str" cm="1">
        <f t="array" aca="1" ref="B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5" s="22" t="s">
        <v>47</v>
      </c>
      <c r="D65" s="5" t="str">
        <f>IF(TB_TAREFAS[[#This Row],[Atividade '[*']]]="","-",VLOOKUP(TB_TAREFAS[[#This Row],[Atividade '[*']]],TB_ATIVIDADES[[Atividade '[*']]:[Fase '[*']]],2,FALSE))</f>
        <v>F1-DESENV</v>
      </c>
      <c r="E65" s="35" t="s">
        <v>8</v>
      </c>
      <c r="F65" s="36" t="s">
        <v>7</v>
      </c>
      <c r="G65" s="34"/>
      <c r="H65" s="36" t="s">
        <v>118</v>
      </c>
      <c r="I65" s="36" t="s">
        <v>118</v>
      </c>
      <c r="J65" s="17">
        <v>10</v>
      </c>
      <c r="K65" s="18">
        <v>46087</v>
      </c>
      <c r="L65" s="18">
        <v>46087</v>
      </c>
      <c r="M65" s="1" t="s">
        <v>131</v>
      </c>
      <c r="N65" s="17"/>
      <c r="O65" s="18"/>
      <c r="P65" s="18"/>
      <c r="Q65" s="31"/>
    </row>
    <row r="66" spans="2:17" x14ac:dyDescent="0.3">
      <c r="B66" s="1" t="str" cm="1">
        <f t="array" aca="1" ref="B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6" s="22" t="s">
        <v>47</v>
      </c>
      <c r="D66" s="5" t="str">
        <f>IF(TB_TAREFAS[[#This Row],[Atividade '[*']]]="","-",VLOOKUP(TB_TAREFAS[[#This Row],[Atividade '[*']]],TB_ATIVIDADES[[Atividade '[*']]:[Fase '[*']]],2,FALSE))</f>
        <v>F1-DESENV</v>
      </c>
      <c r="E66" s="35" t="s">
        <v>38</v>
      </c>
      <c r="F66" s="36" t="s">
        <v>7</v>
      </c>
      <c r="G66" s="34"/>
      <c r="H66" s="36" t="s">
        <v>118</v>
      </c>
      <c r="I66" s="36" t="s">
        <v>118</v>
      </c>
      <c r="J66" s="17">
        <v>5</v>
      </c>
      <c r="K66" s="18">
        <v>46087</v>
      </c>
      <c r="L66" s="18">
        <v>46087</v>
      </c>
      <c r="M66" s="1" t="s">
        <v>131</v>
      </c>
      <c r="N66" s="17"/>
      <c r="O66" s="18"/>
      <c r="P66" s="18"/>
      <c r="Q66" s="31"/>
    </row>
    <row r="67" spans="2:17" ht="28.8" x14ac:dyDescent="0.3">
      <c r="B67" s="1" t="str" cm="1">
        <f t="array" aca="1" ref="B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7" s="22" t="s">
        <v>51</v>
      </c>
      <c r="D67" s="5" t="str">
        <f>IF(TB_TAREFAS[[#This Row],[Atividade '[*']]]="","-",VLOOKUP(TB_TAREFAS[[#This Row],[Atividade '[*']]],TB_ATIVIDADES[[Atividade '[*']]:[Fase '[*']]],2,FALSE))</f>
        <v>F1-DESENV</v>
      </c>
      <c r="E67" s="35" t="s">
        <v>2</v>
      </c>
      <c r="F67" s="36" t="s">
        <v>0</v>
      </c>
      <c r="G67" s="34"/>
      <c r="H67" s="36" t="s">
        <v>118</v>
      </c>
      <c r="I67" s="36" t="s">
        <v>118</v>
      </c>
      <c r="J67" s="17">
        <v>60</v>
      </c>
      <c r="K67" s="18">
        <v>46088</v>
      </c>
      <c r="L67" s="18">
        <v>46088</v>
      </c>
      <c r="M67" s="1" t="s">
        <v>131</v>
      </c>
      <c r="N67" s="17"/>
      <c r="O67" s="18"/>
      <c r="P67" s="18"/>
      <c r="Q67" s="31"/>
    </row>
    <row r="68" spans="2:17" ht="28.8" x14ac:dyDescent="0.3">
      <c r="B68" s="1" t="str" cm="1">
        <f t="array" aca="1" ref="B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8" s="22" t="s">
        <v>51</v>
      </c>
      <c r="D68" s="5" t="str">
        <f>IF(TB_TAREFAS[[#This Row],[Atividade '[*']]]="","-",VLOOKUP(TB_TAREFAS[[#This Row],[Atividade '[*']]],TB_ATIVIDADES[[Atividade '[*']]:[Fase '[*']]],2,FALSE))</f>
        <v>F1-DESENV</v>
      </c>
      <c r="E68" s="35" t="s">
        <v>29</v>
      </c>
      <c r="F68" s="36" t="s">
        <v>1</v>
      </c>
      <c r="G68" s="34"/>
      <c r="H68" s="36" t="s">
        <v>118</v>
      </c>
      <c r="I68" s="36" t="s">
        <v>118</v>
      </c>
      <c r="J68" s="17">
        <v>20</v>
      </c>
      <c r="K68" s="18">
        <v>46088</v>
      </c>
      <c r="L68" s="18">
        <v>46088</v>
      </c>
      <c r="M68" s="1" t="s">
        <v>131</v>
      </c>
      <c r="N68" s="17"/>
      <c r="O68" s="18"/>
      <c r="P68" s="18"/>
      <c r="Q68" s="31"/>
    </row>
    <row r="69" spans="2:17" ht="57.6" x14ac:dyDescent="0.3">
      <c r="B69" s="1" t="str" cm="1">
        <f t="array" aca="1" ref="B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69" s="22" t="s">
        <v>51</v>
      </c>
      <c r="D69" s="5" t="str">
        <f>IF(TB_TAREFAS[[#This Row],[Atividade '[*']]]="","-",VLOOKUP(TB_TAREFAS[[#This Row],[Atividade '[*']]],TB_ATIVIDADES[[Atividade '[*']]:[Fase '[*']]],2,FALSE))</f>
        <v>F1-DESENV</v>
      </c>
      <c r="E69" s="35" t="s">
        <v>31</v>
      </c>
      <c r="F69" s="36" t="s">
        <v>1</v>
      </c>
      <c r="G69" s="34"/>
      <c r="H69" s="36" t="s">
        <v>118</v>
      </c>
      <c r="I69" s="36" t="s">
        <v>118</v>
      </c>
      <c r="J69" s="17">
        <v>60</v>
      </c>
      <c r="K69" s="18">
        <v>46088</v>
      </c>
      <c r="L69" s="18">
        <v>46088</v>
      </c>
      <c r="M69" s="1" t="s">
        <v>131</v>
      </c>
      <c r="N69" s="17"/>
      <c r="O69" s="18"/>
      <c r="P69" s="18"/>
      <c r="Q69" s="31"/>
    </row>
    <row r="70" spans="2:17" ht="28.8" x14ac:dyDescent="0.3">
      <c r="B70" s="1" t="str" cm="1">
        <f t="array" aca="1" ref="B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0" s="22" t="s">
        <v>51</v>
      </c>
      <c r="D70" s="5" t="str">
        <f>IF(TB_TAREFAS[[#This Row],[Atividade '[*']]]="","-",VLOOKUP(TB_TAREFAS[[#This Row],[Atividade '[*']]],TB_ATIVIDADES[[Atividade '[*']]:[Fase '[*']]],2,FALSE))</f>
        <v>F1-DESENV</v>
      </c>
      <c r="E70" s="35" t="s">
        <v>30</v>
      </c>
      <c r="F70" s="36" t="s">
        <v>1</v>
      </c>
      <c r="G70" s="34"/>
      <c r="H70" s="36" t="s">
        <v>118</v>
      </c>
      <c r="I70" s="36" t="s">
        <v>118</v>
      </c>
      <c r="J70" s="17">
        <v>60</v>
      </c>
      <c r="K70" s="18">
        <v>46088</v>
      </c>
      <c r="L70" s="18">
        <v>46088</v>
      </c>
      <c r="M70" s="1" t="s">
        <v>131</v>
      </c>
      <c r="N70" s="17"/>
      <c r="O70" s="18"/>
      <c r="P70" s="18"/>
      <c r="Q70" s="31"/>
    </row>
    <row r="71" spans="2:17" ht="28.8" x14ac:dyDescent="0.3">
      <c r="B71" s="1" t="str" cm="1">
        <f t="array" aca="1" ref="B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1" s="22" t="s">
        <v>48</v>
      </c>
      <c r="D71" s="5" t="str">
        <f>IF(TB_TAREFAS[[#This Row],[Atividade '[*']]]="","-",VLOOKUP(TB_TAREFAS[[#This Row],[Atividade '[*']]],TB_ATIVIDADES[[Atividade '[*']]:[Fase '[*']]],2,FALSE))</f>
        <v>F1-DESENV</v>
      </c>
      <c r="E71" s="35" t="s">
        <v>32</v>
      </c>
      <c r="F71" s="36" t="s">
        <v>1</v>
      </c>
      <c r="G71" s="34"/>
      <c r="H71" s="36" t="s">
        <v>118</v>
      </c>
      <c r="I71" s="36" t="s">
        <v>118</v>
      </c>
      <c r="J71" s="17">
        <v>40</v>
      </c>
      <c r="K71" s="18">
        <v>46089</v>
      </c>
      <c r="L71" s="18">
        <v>46089</v>
      </c>
      <c r="M71" s="1" t="s">
        <v>131</v>
      </c>
      <c r="N71" s="17"/>
      <c r="O71" s="18"/>
      <c r="P71" s="18"/>
      <c r="Q71" s="31"/>
    </row>
    <row r="72" spans="2:17" ht="28.8" x14ac:dyDescent="0.3">
      <c r="B72" s="1" t="str" cm="1">
        <f t="array" aca="1" ref="B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2" s="22" t="s">
        <v>51</v>
      </c>
      <c r="D72" s="5" t="str">
        <f>IF(TB_TAREFAS[[#This Row],[Atividade '[*']]]="","-",VLOOKUP(TB_TAREFAS[[#This Row],[Atividade '[*']]],TB_ATIVIDADES[[Atividade '[*']]:[Fase '[*']]],2,FALSE))</f>
        <v>F1-DESENV</v>
      </c>
      <c r="E72" s="35" t="s">
        <v>33</v>
      </c>
      <c r="F72" s="36" t="s">
        <v>1</v>
      </c>
      <c r="G72" s="34"/>
      <c r="H72" s="36" t="s">
        <v>118</v>
      </c>
      <c r="I72" s="36" t="s">
        <v>118</v>
      </c>
      <c r="J72" s="17">
        <v>30</v>
      </c>
      <c r="K72" s="18">
        <v>46089</v>
      </c>
      <c r="L72" s="18">
        <v>46089</v>
      </c>
      <c r="M72" s="1" t="s">
        <v>131</v>
      </c>
      <c r="N72" s="17"/>
      <c r="O72" s="18"/>
      <c r="P72" s="18"/>
      <c r="Q72" s="31"/>
    </row>
    <row r="73" spans="2:17" ht="28.8" x14ac:dyDescent="0.3">
      <c r="B73" s="1" t="str" cm="1">
        <f t="array" aca="1" ref="B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3" s="22" t="s">
        <v>51</v>
      </c>
      <c r="D73" s="5" t="str">
        <f>IF(TB_TAREFAS[[#This Row],[Atividade '[*']]]="","-",VLOOKUP(TB_TAREFAS[[#This Row],[Atividade '[*']]],TB_ATIVIDADES[[Atividade '[*']]:[Fase '[*']]],2,FALSE))</f>
        <v>F1-DESENV</v>
      </c>
      <c r="E73" s="35" t="s">
        <v>8</v>
      </c>
      <c r="F73" s="36" t="s">
        <v>7</v>
      </c>
      <c r="G73" s="34"/>
      <c r="H73" s="36" t="s">
        <v>118</v>
      </c>
      <c r="I73" s="36" t="s">
        <v>118</v>
      </c>
      <c r="J73" s="17">
        <v>30</v>
      </c>
      <c r="K73" s="18">
        <v>46089</v>
      </c>
      <c r="L73" s="18">
        <v>46089</v>
      </c>
      <c r="M73" s="1" t="s">
        <v>131</v>
      </c>
      <c r="N73" s="17"/>
      <c r="O73" s="18"/>
      <c r="P73" s="18"/>
      <c r="Q73" s="31"/>
    </row>
    <row r="74" spans="2:17" ht="28.8" x14ac:dyDescent="0.3">
      <c r="B74" s="1" t="str" cm="1">
        <f t="array" aca="1" ref="B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4" s="22" t="s">
        <v>51</v>
      </c>
      <c r="D74" s="5" t="str">
        <f>IF(TB_TAREFAS[[#This Row],[Atividade '[*']]]="","-",VLOOKUP(TB_TAREFAS[[#This Row],[Atividade '[*']]],TB_ATIVIDADES[[Atividade '[*']]:[Fase '[*']]],2,FALSE))</f>
        <v>F1-DESENV</v>
      </c>
      <c r="E74" s="35" t="s">
        <v>38</v>
      </c>
      <c r="F74" s="36" t="s">
        <v>7</v>
      </c>
      <c r="G74" s="34"/>
      <c r="H74" s="36" t="s">
        <v>118</v>
      </c>
      <c r="I74" s="36" t="s">
        <v>118</v>
      </c>
      <c r="J74" s="17">
        <v>10</v>
      </c>
      <c r="K74" s="18">
        <v>46089</v>
      </c>
      <c r="L74" s="18">
        <v>46089</v>
      </c>
      <c r="M74" s="1" t="s">
        <v>131</v>
      </c>
      <c r="N74" s="17"/>
      <c r="O74" s="18"/>
      <c r="P74" s="18"/>
      <c r="Q74" s="31"/>
    </row>
    <row r="75" spans="2:17" ht="28.8" x14ac:dyDescent="0.3">
      <c r="B75" s="1" t="str" cm="1">
        <f t="array" aca="1" ref="B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5" s="22" t="s">
        <v>52</v>
      </c>
      <c r="D75" s="5" t="str">
        <f>IF(TB_TAREFAS[[#This Row],[Atividade '[*']]]="","-",VLOOKUP(TB_TAREFAS[[#This Row],[Atividade '[*']]],TB_ATIVIDADES[[Atividade '[*']]:[Fase '[*']]],2,FALSE))</f>
        <v>F1-DESENV</v>
      </c>
      <c r="E75" s="35" t="s">
        <v>2</v>
      </c>
      <c r="F75" s="36" t="s">
        <v>0</v>
      </c>
      <c r="G75" s="34"/>
      <c r="H75" s="36" t="s">
        <v>118</v>
      </c>
      <c r="I75" s="36" t="s">
        <v>118</v>
      </c>
      <c r="J75" s="17">
        <v>60</v>
      </c>
      <c r="K75" s="18">
        <v>46089</v>
      </c>
      <c r="L75" s="18">
        <v>46089</v>
      </c>
      <c r="M75" s="1" t="s">
        <v>131</v>
      </c>
      <c r="N75" s="17"/>
      <c r="O75" s="18"/>
      <c r="P75" s="18"/>
      <c r="Q75" s="31"/>
    </row>
    <row r="76" spans="2:17" ht="43.2" x14ac:dyDescent="0.3">
      <c r="B76" s="1" t="str" cm="1">
        <f t="array" aca="1" ref="B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6" s="22" t="s">
        <v>52</v>
      </c>
      <c r="D76" s="5" t="str">
        <f>IF(TB_TAREFAS[[#This Row],[Atividade '[*']]]="","-",VLOOKUP(TB_TAREFAS[[#This Row],[Atividade '[*']]],TB_ATIVIDADES[[Atividade '[*']]:[Fase '[*']]],2,FALSE))</f>
        <v>F1-DESENV</v>
      </c>
      <c r="E76" s="35" t="s">
        <v>34</v>
      </c>
      <c r="F76" s="36" t="s">
        <v>1</v>
      </c>
      <c r="G76" s="34"/>
      <c r="H76" s="36" t="s">
        <v>118</v>
      </c>
      <c r="I76" s="36" t="s">
        <v>118</v>
      </c>
      <c r="J76" s="17">
        <v>60</v>
      </c>
      <c r="K76" s="18">
        <v>46089</v>
      </c>
      <c r="L76" s="18">
        <v>46089</v>
      </c>
      <c r="M76" s="1" t="s">
        <v>131</v>
      </c>
      <c r="N76" s="17"/>
      <c r="O76" s="18"/>
      <c r="P76" s="18"/>
      <c r="Q76" s="31"/>
    </row>
    <row r="77" spans="2:17" ht="28.8" x14ac:dyDescent="0.3">
      <c r="B77" s="1" t="str" cm="1">
        <f t="array" aca="1" ref="B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7" s="22" t="s">
        <v>52</v>
      </c>
      <c r="D77" s="5" t="str">
        <f>IF(TB_TAREFAS[[#This Row],[Atividade '[*']]]="","-",VLOOKUP(TB_TAREFAS[[#This Row],[Atividade '[*']]],TB_ATIVIDADES[[Atividade '[*']]:[Fase '[*']]],2,FALSE))</f>
        <v>F1-DESENV</v>
      </c>
      <c r="E77" s="35" t="s">
        <v>30</v>
      </c>
      <c r="F77" s="36" t="s">
        <v>1</v>
      </c>
      <c r="G77" s="34"/>
      <c r="H77" s="36" t="s">
        <v>118</v>
      </c>
      <c r="I77" s="36" t="s">
        <v>118</v>
      </c>
      <c r="J77" s="17">
        <v>60</v>
      </c>
      <c r="K77" s="18">
        <v>46090</v>
      </c>
      <c r="L77" s="18">
        <v>46090</v>
      </c>
      <c r="M77" s="1" t="s">
        <v>131</v>
      </c>
      <c r="N77" s="17"/>
      <c r="O77" s="18"/>
      <c r="P77" s="18"/>
      <c r="Q77" s="31"/>
    </row>
    <row r="78" spans="2:17" ht="28.8" x14ac:dyDescent="0.3">
      <c r="B78" s="1" t="str" cm="1">
        <f t="array" aca="1" ref="B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8" s="22" t="s">
        <v>49</v>
      </c>
      <c r="D78" s="5" t="str">
        <f>IF(TB_TAREFAS[[#This Row],[Atividade '[*']]]="","-",VLOOKUP(TB_TAREFAS[[#This Row],[Atividade '[*']]],TB_ATIVIDADES[[Atividade '[*']]:[Fase '[*']]],2,FALSE))</f>
        <v>F1-DESENV</v>
      </c>
      <c r="E78" s="35" t="s">
        <v>32</v>
      </c>
      <c r="F78" s="36" t="s">
        <v>1</v>
      </c>
      <c r="G78" s="34"/>
      <c r="H78" s="36" t="s">
        <v>118</v>
      </c>
      <c r="I78" s="36" t="s">
        <v>118</v>
      </c>
      <c r="J78" s="17">
        <v>40</v>
      </c>
      <c r="K78" s="18">
        <v>46090</v>
      </c>
      <c r="L78" s="18">
        <v>46090</v>
      </c>
      <c r="M78" s="1" t="s">
        <v>131</v>
      </c>
      <c r="N78" s="17"/>
      <c r="O78" s="18"/>
      <c r="P78" s="18"/>
      <c r="Q78" s="31"/>
    </row>
    <row r="79" spans="2:17" ht="28.8" x14ac:dyDescent="0.3">
      <c r="B79" s="1" t="str" cm="1">
        <f t="array" aca="1" ref="B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79" s="22" t="s">
        <v>52</v>
      </c>
      <c r="D79" s="5" t="str">
        <f>IF(TB_TAREFAS[[#This Row],[Atividade '[*']]]="","-",VLOOKUP(TB_TAREFAS[[#This Row],[Atividade '[*']]],TB_ATIVIDADES[[Atividade '[*']]:[Fase '[*']]],2,FALSE))</f>
        <v>F1-DESENV</v>
      </c>
      <c r="E79" s="35" t="s">
        <v>33</v>
      </c>
      <c r="F79" s="36" t="s">
        <v>1</v>
      </c>
      <c r="G79" s="34"/>
      <c r="H79" s="36" t="s">
        <v>118</v>
      </c>
      <c r="I79" s="36" t="s">
        <v>118</v>
      </c>
      <c r="J79" s="17">
        <v>30</v>
      </c>
      <c r="K79" s="18">
        <v>46090</v>
      </c>
      <c r="L79" s="18">
        <v>46090</v>
      </c>
      <c r="M79" s="1" t="s">
        <v>131</v>
      </c>
      <c r="N79" s="17"/>
      <c r="O79" s="18"/>
      <c r="P79" s="18"/>
      <c r="Q79" s="31"/>
    </row>
    <row r="80" spans="2:17" ht="28.8" x14ac:dyDescent="0.3">
      <c r="B80" s="1" t="str" cm="1">
        <f t="array" aca="1" ref="B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0" s="22" t="s">
        <v>52</v>
      </c>
      <c r="D80" s="5" t="str">
        <f>IF(TB_TAREFAS[[#This Row],[Atividade '[*']]]="","-",VLOOKUP(TB_TAREFAS[[#This Row],[Atividade '[*']]],TB_ATIVIDADES[[Atividade '[*']]:[Fase '[*']]],2,FALSE))</f>
        <v>F1-DESENV</v>
      </c>
      <c r="E80" s="35" t="s">
        <v>8</v>
      </c>
      <c r="F80" s="36" t="s">
        <v>7</v>
      </c>
      <c r="G80" s="34"/>
      <c r="H80" s="36" t="s">
        <v>118</v>
      </c>
      <c r="I80" s="36" t="s">
        <v>118</v>
      </c>
      <c r="J80" s="17">
        <v>30</v>
      </c>
      <c r="K80" s="18">
        <v>46090</v>
      </c>
      <c r="L80" s="18">
        <v>46090</v>
      </c>
      <c r="M80" s="1" t="s">
        <v>131</v>
      </c>
      <c r="N80" s="17"/>
      <c r="O80" s="18"/>
      <c r="P80" s="18"/>
      <c r="Q80" s="31"/>
    </row>
    <row r="81" spans="2:17" ht="28.8" x14ac:dyDescent="0.3">
      <c r="B81" s="1" t="str" cm="1">
        <f t="array" aca="1" ref="B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1" s="22" t="s">
        <v>52</v>
      </c>
      <c r="D81" s="5" t="str">
        <f>IF(TB_TAREFAS[[#This Row],[Atividade '[*']]]="","-",VLOOKUP(TB_TAREFAS[[#This Row],[Atividade '[*']]],TB_ATIVIDADES[[Atividade '[*']]:[Fase '[*']]],2,FALSE))</f>
        <v>F1-DESENV</v>
      </c>
      <c r="E81" s="35" t="s">
        <v>38</v>
      </c>
      <c r="F81" s="36" t="s">
        <v>7</v>
      </c>
      <c r="G81" s="34"/>
      <c r="H81" s="36" t="s">
        <v>118</v>
      </c>
      <c r="I81" s="36" t="s">
        <v>118</v>
      </c>
      <c r="J81" s="17">
        <v>10</v>
      </c>
      <c r="K81" s="18">
        <v>46090</v>
      </c>
      <c r="L81" s="18">
        <v>46090</v>
      </c>
      <c r="M81" s="1" t="s">
        <v>131</v>
      </c>
      <c r="N81" s="17"/>
      <c r="O81" s="18"/>
      <c r="P81" s="18"/>
      <c r="Q81" s="31"/>
    </row>
    <row r="82" spans="2:17" ht="28.8" x14ac:dyDescent="0.3">
      <c r="B82" s="1" t="str" cm="1">
        <f t="array" aca="1" ref="B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2" s="22" t="s">
        <v>53</v>
      </c>
      <c r="D82" s="5" t="str">
        <f>IF(TB_TAREFAS[[#This Row],[Atividade '[*']]]="","-",VLOOKUP(TB_TAREFAS[[#This Row],[Atividade '[*']]],TB_ATIVIDADES[[Atividade '[*']]:[Fase '[*']]],2,FALSE))</f>
        <v>F1-DESENV</v>
      </c>
      <c r="E82" s="35" t="s">
        <v>2</v>
      </c>
      <c r="F82" s="36" t="s">
        <v>0</v>
      </c>
      <c r="G82" s="34"/>
      <c r="H82" s="36" t="s">
        <v>118</v>
      </c>
      <c r="I82" s="36" t="s">
        <v>118</v>
      </c>
      <c r="J82" s="17">
        <v>20</v>
      </c>
      <c r="K82" s="18">
        <v>46091</v>
      </c>
      <c r="L82" s="18">
        <v>46091</v>
      </c>
      <c r="M82" s="1" t="s">
        <v>131</v>
      </c>
      <c r="N82" s="17"/>
      <c r="O82" s="18"/>
      <c r="P82" s="18"/>
      <c r="Q82" s="31"/>
    </row>
    <row r="83" spans="2:17" ht="28.8" x14ac:dyDescent="0.3">
      <c r="B83" s="1" t="str" cm="1">
        <f t="array" aca="1" ref="B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3" s="22" t="s">
        <v>53</v>
      </c>
      <c r="D83" s="5" t="str">
        <f>IF(TB_TAREFAS[[#This Row],[Atividade '[*']]]="","-",VLOOKUP(TB_TAREFAS[[#This Row],[Atividade '[*']]],TB_ATIVIDADES[[Atividade '[*']]:[Fase '[*']]],2,FALSE))</f>
        <v>F1-DESENV</v>
      </c>
      <c r="E83" s="35" t="s">
        <v>35</v>
      </c>
      <c r="F83" s="36" t="s">
        <v>1</v>
      </c>
      <c r="G83" s="34"/>
      <c r="H83" s="36" t="s">
        <v>118</v>
      </c>
      <c r="I83" s="36" t="s">
        <v>118</v>
      </c>
      <c r="J83" s="17">
        <v>60</v>
      </c>
      <c r="K83" s="18">
        <v>46091</v>
      </c>
      <c r="L83" s="18">
        <v>46091</v>
      </c>
      <c r="M83" s="1" t="s">
        <v>131</v>
      </c>
      <c r="N83" s="17"/>
      <c r="O83" s="18"/>
      <c r="P83" s="18"/>
      <c r="Q83" s="31"/>
    </row>
    <row r="84" spans="2:17" ht="28.8" x14ac:dyDescent="0.3">
      <c r="B84" s="1" t="str" cm="1">
        <f t="array" aca="1" ref="B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4" s="22" t="s">
        <v>53</v>
      </c>
      <c r="D84" s="5" t="str">
        <f>IF(TB_TAREFAS[[#This Row],[Atividade '[*']]]="","-",VLOOKUP(TB_TAREFAS[[#This Row],[Atividade '[*']]],TB_ATIVIDADES[[Atividade '[*']]:[Fase '[*']]],2,FALSE))</f>
        <v>F1-DESENV</v>
      </c>
      <c r="E84" s="35" t="s">
        <v>33</v>
      </c>
      <c r="F84" s="36" t="s">
        <v>1</v>
      </c>
      <c r="G84" s="34"/>
      <c r="H84" s="36" t="s">
        <v>118</v>
      </c>
      <c r="I84" s="36" t="s">
        <v>118</v>
      </c>
      <c r="J84" s="17">
        <v>20</v>
      </c>
      <c r="K84" s="18">
        <v>46091</v>
      </c>
      <c r="L84" s="18">
        <v>46091</v>
      </c>
      <c r="M84" s="1" t="s">
        <v>131</v>
      </c>
      <c r="N84" s="17"/>
      <c r="O84" s="18"/>
      <c r="P84" s="18"/>
      <c r="Q84" s="31"/>
    </row>
    <row r="85" spans="2:17" ht="28.8" x14ac:dyDescent="0.3">
      <c r="B85" s="1" t="str" cm="1">
        <f t="array" aca="1" ref="B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5" s="22" t="s">
        <v>53</v>
      </c>
      <c r="D85" s="5" t="str">
        <f>IF(TB_TAREFAS[[#This Row],[Atividade '[*']]]="","-",VLOOKUP(TB_TAREFAS[[#This Row],[Atividade '[*']]],TB_ATIVIDADES[[Atividade '[*']]:[Fase '[*']]],2,FALSE))</f>
        <v>F1-DESENV</v>
      </c>
      <c r="E85" s="35" t="s">
        <v>8</v>
      </c>
      <c r="F85" s="36" t="s">
        <v>7</v>
      </c>
      <c r="G85" s="34"/>
      <c r="H85" s="36" t="s">
        <v>118</v>
      </c>
      <c r="I85" s="36" t="s">
        <v>118</v>
      </c>
      <c r="J85" s="17">
        <v>20</v>
      </c>
      <c r="K85" s="18">
        <v>46091</v>
      </c>
      <c r="L85" s="18">
        <v>46091</v>
      </c>
      <c r="M85" s="1" t="s">
        <v>131</v>
      </c>
      <c r="N85" s="17"/>
      <c r="O85" s="18"/>
      <c r="P85" s="18"/>
      <c r="Q85" s="31"/>
    </row>
    <row r="86" spans="2:17" ht="28.8" x14ac:dyDescent="0.3">
      <c r="B86" s="1" t="str" cm="1">
        <f t="array" aca="1" ref="B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6" s="22" t="s">
        <v>53</v>
      </c>
      <c r="D86" s="5" t="str">
        <f>IF(TB_TAREFAS[[#This Row],[Atividade '[*']]]="","-",VLOOKUP(TB_TAREFAS[[#This Row],[Atividade '[*']]],TB_ATIVIDADES[[Atividade '[*']]:[Fase '[*']]],2,FALSE))</f>
        <v>F1-DESENV</v>
      </c>
      <c r="E86" s="35" t="s">
        <v>38</v>
      </c>
      <c r="F86" s="36" t="s">
        <v>7</v>
      </c>
      <c r="G86" s="34"/>
      <c r="H86" s="36" t="s">
        <v>118</v>
      </c>
      <c r="I86" s="36" t="s">
        <v>118</v>
      </c>
      <c r="J86" s="17">
        <v>10</v>
      </c>
      <c r="K86" s="18">
        <v>46091</v>
      </c>
      <c r="L86" s="18">
        <v>46091</v>
      </c>
      <c r="M86" s="1" t="s">
        <v>131</v>
      </c>
      <c r="N86" s="17"/>
      <c r="O86" s="18"/>
      <c r="P86" s="18"/>
      <c r="Q86" s="31"/>
    </row>
    <row r="87" spans="2:17" ht="43.2" x14ac:dyDescent="0.3">
      <c r="B87" s="1" t="str" cm="1">
        <f t="array" aca="1" ref="B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7" s="22" t="s">
        <v>50</v>
      </c>
      <c r="D87" s="5" t="str">
        <f>IF(TB_TAREFAS[[#This Row],[Atividade '[*']]]="","-",VLOOKUP(TB_TAREFAS[[#This Row],[Atividade '[*']]],TB_ATIVIDADES[[Atividade '[*']]:[Fase '[*']]],2,FALSE))</f>
        <v>F1-DESENV</v>
      </c>
      <c r="E87" s="35" t="s">
        <v>36</v>
      </c>
      <c r="F87" s="36" t="s">
        <v>1</v>
      </c>
      <c r="G87" s="34"/>
      <c r="H87" s="36" t="s">
        <v>118</v>
      </c>
      <c r="I87" s="36" t="s">
        <v>118</v>
      </c>
      <c r="J87" s="17">
        <v>30</v>
      </c>
      <c r="K87" s="18">
        <v>46091</v>
      </c>
      <c r="L87" s="18">
        <v>46091</v>
      </c>
      <c r="M87" s="1" t="s">
        <v>131</v>
      </c>
      <c r="N87" s="17"/>
      <c r="O87" s="18"/>
      <c r="P87" s="18"/>
      <c r="Q87" s="31"/>
    </row>
    <row r="88" spans="2:17" ht="43.2" x14ac:dyDescent="0.3">
      <c r="B88" s="1" t="str" cm="1">
        <f t="array" aca="1" ref="B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8" s="22" t="s">
        <v>50</v>
      </c>
      <c r="D88" s="5" t="str">
        <f>IF(TB_TAREFAS[[#This Row],[Atividade '[*']]]="","-",VLOOKUP(TB_TAREFAS[[#This Row],[Atividade '[*']]],TB_ATIVIDADES[[Atividade '[*']]:[Fase '[*']]],2,FALSE))</f>
        <v>F1-DESENV</v>
      </c>
      <c r="E88" s="35" t="s">
        <v>37</v>
      </c>
      <c r="F88" s="36" t="s">
        <v>1</v>
      </c>
      <c r="G88" s="34"/>
      <c r="H88" s="36" t="s">
        <v>118</v>
      </c>
      <c r="I88" s="36" t="s">
        <v>118</v>
      </c>
      <c r="J88" s="17">
        <v>20</v>
      </c>
      <c r="K88" s="18">
        <v>46091</v>
      </c>
      <c r="L88" s="18">
        <v>46091</v>
      </c>
      <c r="M88" s="1" t="s">
        <v>131</v>
      </c>
      <c r="N88" s="17"/>
      <c r="O88" s="18"/>
      <c r="P88" s="18"/>
      <c r="Q88" s="31"/>
    </row>
    <row r="89" spans="2:17" x14ac:dyDescent="0.3">
      <c r="B89" s="1" t="str" cm="1">
        <f t="array" aca="1" ref="B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89" s="22" t="s">
        <v>50</v>
      </c>
      <c r="D89" s="5" t="str">
        <f>IF(TB_TAREFAS[[#This Row],[Atividade '[*']]]="","-",VLOOKUP(TB_TAREFAS[[#This Row],[Atividade '[*']]],TB_ATIVIDADES[[Atividade '[*']]:[Fase '[*']]],2,FALSE))</f>
        <v>F1-DESENV</v>
      </c>
      <c r="E89" s="35" t="s">
        <v>8</v>
      </c>
      <c r="F89" s="36" t="s">
        <v>7</v>
      </c>
      <c r="G89" s="34"/>
      <c r="H89" s="36" t="s">
        <v>118</v>
      </c>
      <c r="I89" s="36" t="s">
        <v>118</v>
      </c>
      <c r="J89" s="17">
        <v>20</v>
      </c>
      <c r="K89" s="18">
        <v>46091</v>
      </c>
      <c r="L89" s="18">
        <v>46091</v>
      </c>
      <c r="M89" s="1" t="s">
        <v>131</v>
      </c>
      <c r="N89" s="17"/>
      <c r="O89" s="18"/>
      <c r="P89" s="18"/>
      <c r="Q89" s="31"/>
    </row>
    <row r="90" spans="2:17" x14ac:dyDescent="0.3">
      <c r="B90" s="1" t="str" cm="1">
        <f t="array" aca="1" ref="B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0" s="22" t="s">
        <v>50</v>
      </c>
      <c r="D90" s="5" t="str">
        <f>IF(TB_TAREFAS[[#This Row],[Atividade '[*']]]="","-",VLOOKUP(TB_TAREFAS[[#This Row],[Atividade '[*']]],TB_ATIVIDADES[[Atividade '[*']]:[Fase '[*']]],2,FALSE))</f>
        <v>F1-DESENV</v>
      </c>
      <c r="E90" s="35" t="s">
        <v>38</v>
      </c>
      <c r="F90" s="36" t="s">
        <v>7</v>
      </c>
      <c r="G90" s="34"/>
      <c r="H90" s="36" t="s">
        <v>118</v>
      </c>
      <c r="I90" s="36" t="s">
        <v>118</v>
      </c>
      <c r="J90" s="17">
        <v>10</v>
      </c>
      <c r="K90" s="18">
        <v>46091</v>
      </c>
      <c r="L90" s="18">
        <v>46091</v>
      </c>
      <c r="M90" s="1" t="s">
        <v>131</v>
      </c>
      <c r="N90" s="17"/>
      <c r="O90" s="18"/>
      <c r="P90" s="18"/>
      <c r="Q90" s="31"/>
    </row>
    <row r="91" spans="2:17" x14ac:dyDescent="0.3">
      <c r="B91" s="1" t="str" cm="1">
        <f t="array" aca="1" ref="B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1" s="22" t="s">
        <v>54</v>
      </c>
      <c r="D91" s="5" t="str">
        <f>IF(TB_TAREFAS[[#This Row],[Atividade '[*']]]="","-",VLOOKUP(TB_TAREFAS[[#This Row],[Atividade '[*']]],TB_ATIVIDADES[[Atividade '[*']]:[Fase '[*']]],2,FALSE))</f>
        <v>F2-TESTE</v>
      </c>
      <c r="E91" s="35" t="s">
        <v>8</v>
      </c>
      <c r="F91" s="36" t="s">
        <v>60</v>
      </c>
      <c r="G91" s="34"/>
      <c r="H91" s="36" t="s">
        <v>118</v>
      </c>
      <c r="I91" s="36" t="s">
        <v>118</v>
      </c>
      <c r="J91" s="17">
        <v>180</v>
      </c>
      <c r="K91" s="18">
        <v>46092</v>
      </c>
      <c r="L91" s="18">
        <v>46092</v>
      </c>
      <c r="M91" s="1" t="s">
        <v>131</v>
      </c>
      <c r="N91" s="17"/>
      <c r="O91" s="18"/>
      <c r="P91" s="18"/>
      <c r="Q91" s="31"/>
    </row>
    <row r="92" spans="2:17" x14ac:dyDescent="0.3">
      <c r="B92" s="1" t="str" cm="1">
        <f t="array" aca="1" ref="B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2" s="22" t="s">
        <v>54</v>
      </c>
      <c r="D92" s="5" t="str">
        <f>IF(TB_TAREFAS[[#This Row],[Atividade '[*']]]="","-",VLOOKUP(TB_TAREFAS[[#This Row],[Atividade '[*']]],TB_ATIVIDADES[[Atividade '[*']]:[Fase '[*']]],2,FALSE))</f>
        <v>F2-TESTE</v>
      </c>
      <c r="E92" s="35" t="s">
        <v>9</v>
      </c>
      <c r="F92" s="36" t="s">
        <v>60</v>
      </c>
      <c r="G92" s="34"/>
      <c r="H92" s="36" t="s">
        <v>118</v>
      </c>
      <c r="I92" s="36" t="s">
        <v>118</v>
      </c>
      <c r="J92" s="17">
        <v>30</v>
      </c>
      <c r="K92" s="18">
        <v>46092</v>
      </c>
      <c r="L92" s="18">
        <v>46092</v>
      </c>
      <c r="M92" s="1" t="s">
        <v>131</v>
      </c>
      <c r="N92" s="17"/>
      <c r="O92" s="18"/>
      <c r="P92" s="18"/>
      <c r="Q92" s="31"/>
    </row>
    <row r="93" spans="2:17" ht="28.8" x14ac:dyDescent="0.3">
      <c r="B93" s="1" t="str" cm="1">
        <f t="array" aca="1" ref="B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3" s="22" t="s">
        <v>54</v>
      </c>
      <c r="D93" s="5" t="str">
        <f>IF(TB_TAREFAS[[#This Row],[Atividade '[*']]]="","-",VLOOKUP(TB_TAREFAS[[#This Row],[Atividade '[*']]],TB_ATIVIDADES[[Atividade '[*']]:[Fase '[*']]],2,FALSE))</f>
        <v>F2-TESTE</v>
      </c>
      <c r="E93" s="35" t="s">
        <v>61</v>
      </c>
      <c r="F93" s="36" t="s">
        <v>60</v>
      </c>
      <c r="G93" s="34"/>
      <c r="H93" s="36" t="s">
        <v>118</v>
      </c>
      <c r="I93" s="36" t="s">
        <v>118</v>
      </c>
      <c r="J93" s="17">
        <v>180</v>
      </c>
      <c r="K93" s="18">
        <v>46093</v>
      </c>
      <c r="L93" s="18">
        <v>46093</v>
      </c>
      <c r="M93" s="1" t="s">
        <v>131</v>
      </c>
      <c r="N93" s="17"/>
      <c r="O93" s="18"/>
      <c r="P93" s="18"/>
      <c r="Q93" s="31"/>
    </row>
    <row r="94" spans="2:17" ht="28.8" x14ac:dyDescent="0.3">
      <c r="B94" s="1" t="str" cm="1">
        <f t="array" aca="1" ref="B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4" s="22" t="s">
        <v>54</v>
      </c>
      <c r="D94" s="5" t="str">
        <f>IF(TB_TAREFAS[[#This Row],[Atividade '[*']]]="","-",VLOOKUP(TB_TAREFAS[[#This Row],[Atividade '[*']]],TB_ATIVIDADES[[Atividade '[*']]:[Fase '[*']]],2,FALSE))</f>
        <v>F2-TESTE</v>
      </c>
      <c r="E94" s="35" t="s">
        <v>62</v>
      </c>
      <c r="F94" s="36" t="s">
        <v>60</v>
      </c>
      <c r="G94" s="34"/>
      <c r="H94" s="36" t="s">
        <v>118</v>
      </c>
      <c r="I94" s="36" t="s">
        <v>118</v>
      </c>
      <c r="J94" s="17">
        <v>30</v>
      </c>
      <c r="K94" s="18">
        <v>46093</v>
      </c>
      <c r="L94" s="18">
        <v>46093</v>
      </c>
      <c r="M94" s="1" t="s">
        <v>131</v>
      </c>
      <c r="N94" s="17"/>
      <c r="O94" s="18"/>
      <c r="P94" s="18"/>
      <c r="Q94" s="30"/>
    </row>
    <row r="95" spans="2:17" x14ac:dyDescent="0.3">
      <c r="B95" s="1" t="str" cm="1">
        <f t="array" aca="1" ref="B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5" s="22" t="s">
        <v>55</v>
      </c>
      <c r="D95" s="5" t="str">
        <f>IF(TB_TAREFAS[[#This Row],[Atividade '[*']]]="","-",VLOOKUP(TB_TAREFAS[[#This Row],[Atividade '[*']]],TB_ATIVIDADES[[Atividade '[*']]:[Fase '[*']]],2,FALSE))</f>
        <v>F3-LIBERAÇÃO</v>
      </c>
      <c r="E95" s="35" t="s">
        <v>64</v>
      </c>
      <c r="F95" s="36" t="s">
        <v>65</v>
      </c>
      <c r="G95" s="34"/>
      <c r="H95" s="36" t="s">
        <v>118</v>
      </c>
      <c r="I95" s="36" t="s">
        <v>118</v>
      </c>
      <c r="J95" s="17">
        <v>60</v>
      </c>
      <c r="K95" s="18">
        <v>46093</v>
      </c>
      <c r="L95" s="18">
        <v>46093</v>
      </c>
      <c r="M95" s="1" t="s">
        <v>131</v>
      </c>
      <c r="N95" s="17"/>
      <c r="O95" s="18"/>
      <c r="P95" s="18"/>
      <c r="Q95" s="31"/>
    </row>
    <row r="96" spans="2:17" ht="36.6" x14ac:dyDescent="0.3">
      <c r="B96" s="1" t="str" cm="1">
        <f t="array" aca="1" ref="B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6" s="22" t="s">
        <v>55</v>
      </c>
      <c r="D96" s="5" t="str">
        <f>IF(TB_TAREFAS[[#This Row],[Atividade '[*']]]="","-",VLOOKUP(TB_TAREFAS[[#This Row],[Atividade '[*']]],TB_ATIVIDADES[[Atividade '[*']]:[Fase '[*']]],2,FALSE))</f>
        <v>F3-LIBERAÇÃO</v>
      </c>
      <c r="E96" s="35" t="s">
        <v>67</v>
      </c>
      <c r="F96" s="36" t="s">
        <v>65</v>
      </c>
      <c r="G96" s="34"/>
      <c r="H96" s="36" t="s">
        <v>118</v>
      </c>
      <c r="I96" s="36" t="s">
        <v>118</v>
      </c>
      <c r="J96" s="17">
        <v>180</v>
      </c>
      <c r="K96" s="18">
        <v>46093</v>
      </c>
      <c r="L96" s="18">
        <v>46093</v>
      </c>
      <c r="M96" s="1" t="s">
        <v>131</v>
      </c>
      <c r="N96" s="17"/>
      <c r="O96" s="18"/>
      <c r="P96" s="18"/>
      <c r="Q96" s="32" t="s">
        <v>84</v>
      </c>
    </row>
    <row r="97" spans="2:17" ht="36.6" x14ac:dyDescent="0.3">
      <c r="B97" s="1" t="str" cm="1">
        <f t="array" aca="1" ref="B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7" s="22" t="s">
        <v>55</v>
      </c>
      <c r="D97" s="5" t="str">
        <f>IF(TB_TAREFAS[[#This Row],[Atividade '[*']]]="","-",VLOOKUP(TB_TAREFAS[[#This Row],[Atividade '[*']]],TB_ATIVIDADES[[Atividade '[*']]:[Fase '[*']]],2,FALSE))</f>
        <v>F3-LIBERAÇÃO</v>
      </c>
      <c r="E97" s="35" t="s">
        <v>66</v>
      </c>
      <c r="F97" s="36" t="s">
        <v>65</v>
      </c>
      <c r="G97" s="34"/>
      <c r="H97" s="36" t="s">
        <v>118</v>
      </c>
      <c r="I97" s="36" t="s">
        <v>118</v>
      </c>
      <c r="J97" s="17">
        <v>180</v>
      </c>
      <c r="K97" s="18">
        <v>46094</v>
      </c>
      <c r="L97" s="18">
        <v>46094</v>
      </c>
      <c r="M97" s="1" t="s">
        <v>131</v>
      </c>
      <c r="N97" s="17"/>
      <c r="O97" s="18"/>
      <c r="P97" s="18"/>
      <c r="Q97" s="32" t="s">
        <v>84</v>
      </c>
    </row>
    <row r="98" spans="2:17" ht="28.8" x14ac:dyDescent="0.3">
      <c r="B98" s="1" t="str" cm="1">
        <f t="array" aca="1" ref="B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8" s="22" t="s">
        <v>55</v>
      </c>
      <c r="D98" s="5" t="str">
        <f>IF(TB_TAREFAS[[#This Row],[Atividade '[*']]]="","-",VLOOKUP(TB_TAREFAS[[#This Row],[Atividade '[*']]],TB_ATIVIDADES[[Atividade '[*']]:[Fase '[*']]],2,FALSE))</f>
        <v>F3-LIBERAÇÃO</v>
      </c>
      <c r="E98" s="35" t="s">
        <v>68</v>
      </c>
      <c r="F98" s="36" t="s">
        <v>7</v>
      </c>
      <c r="G98" s="34"/>
      <c r="H98" s="36" t="s">
        <v>118</v>
      </c>
      <c r="I98" s="36" t="s">
        <v>118</v>
      </c>
      <c r="J98" s="17">
        <v>30</v>
      </c>
      <c r="K98" s="18">
        <v>46094</v>
      </c>
      <c r="L98" s="18">
        <v>46094</v>
      </c>
      <c r="M98" s="1" t="s">
        <v>131</v>
      </c>
      <c r="N98" s="17"/>
      <c r="O98" s="18"/>
      <c r="P98" s="18"/>
      <c r="Q98" s="31"/>
    </row>
    <row r="99" spans="2:17" ht="28.8" x14ac:dyDescent="0.3">
      <c r="B99" s="1" t="str" cm="1">
        <f t="array" aca="1" ref="B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99" s="22" t="s">
        <v>55</v>
      </c>
      <c r="D99" s="5" t="str">
        <f>IF(TB_TAREFAS[[#This Row],[Atividade '[*']]]="","-",VLOOKUP(TB_TAREFAS[[#This Row],[Atividade '[*']]],TB_ATIVIDADES[[Atividade '[*']]:[Fase '[*']]],2,FALSE))</f>
        <v>F3-LIBERAÇÃO</v>
      </c>
      <c r="E99" s="35" t="s">
        <v>69</v>
      </c>
      <c r="F99" s="36" t="s">
        <v>60</v>
      </c>
      <c r="G99" s="34"/>
      <c r="H99" s="36" t="s">
        <v>118</v>
      </c>
      <c r="I99" s="36" t="s">
        <v>118</v>
      </c>
      <c r="J99" s="17">
        <v>30</v>
      </c>
      <c r="K99" s="18">
        <v>46095</v>
      </c>
      <c r="L99" s="18">
        <v>46095</v>
      </c>
      <c r="M99" s="1" t="s">
        <v>131</v>
      </c>
      <c r="N99" s="17"/>
      <c r="O99" s="18"/>
      <c r="P99" s="18"/>
      <c r="Q99" s="31"/>
    </row>
    <row r="100" spans="2:17" x14ac:dyDescent="0.3">
      <c r="B100" s="1" t="str" cm="1">
        <f t="array" aca="1" ref="B1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100" s="22" t="s">
        <v>63</v>
      </c>
      <c r="D100" s="5" t="str">
        <f>IF(TB_TAREFAS[[#This Row],[Atividade '[*']]]="","-",VLOOKUP(TB_TAREFAS[[#This Row],[Atividade '[*']]],TB_ATIVIDADES[[Atividade '[*']]:[Fase '[*']]],2,FALSE))</f>
        <v>F3-LIBERAÇÃO</v>
      </c>
      <c r="E100" s="35" t="s">
        <v>70</v>
      </c>
      <c r="F100" s="36" t="s">
        <v>71</v>
      </c>
      <c r="G100" s="34"/>
      <c r="H100" s="36" t="s">
        <v>118</v>
      </c>
      <c r="I100" s="36" t="s">
        <v>118</v>
      </c>
      <c r="J100" s="17">
        <v>180</v>
      </c>
      <c r="K100" s="18">
        <v>46095</v>
      </c>
      <c r="L100" s="18">
        <v>46095</v>
      </c>
      <c r="M100" s="1" t="s">
        <v>131</v>
      </c>
      <c r="N100" s="17"/>
      <c r="O100" s="18"/>
      <c r="P100" s="18"/>
      <c r="Q100" s="31"/>
    </row>
    <row r="101" spans="2:17" x14ac:dyDescent="0.3">
      <c r="B101" s="1" t="str" cm="1">
        <f t="array" aca="1" ref="B1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101" s="22" t="s">
        <v>63</v>
      </c>
      <c r="D101" s="5" t="str">
        <f>IF(TB_TAREFAS[[#This Row],[Atividade '[*']]]="","-",VLOOKUP(TB_TAREFAS[[#This Row],[Atividade '[*']]],TB_ATIVIDADES[[Atividade '[*']]:[Fase '[*']]],2,FALSE))</f>
        <v>F3-LIBERAÇÃO</v>
      </c>
      <c r="E101" s="35" t="s">
        <v>72</v>
      </c>
      <c r="F101" s="36" t="s">
        <v>71</v>
      </c>
      <c r="G101" s="34"/>
      <c r="H101" s="36" t="s">
        <v>118</v>
      </c>
      <c r="I101" s="36" t="s">
        <v>118</v>
      </c>
      <c r="J101" s="17">
        <v>10</v>
      </c>
      <c r="K101" s="18">
        <v>46095</v>
      </c>
      <c r="L101" s="18">
        <v>46095</v>
      </c>
      <c r="M101" s="1" t="s">
        <v>131</v>
      </c>
      <c r="N101" s="17"/>
      <c r="O101" s="18"/>
      <c r="P101" s="18"/>
      <c r="Q101" s="31"/>
    </row>
    <row r="102" spans="2:17" ht="28.8" x14ac:dyDescent="0.3">
      <c r="B102" s="1" t="str" cm="1">
        <f t="array" aca="1" ref="B1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102" s="22" t="s">
        <v>73</v>
      </c>
      <c r="D102" s="5" t="str">
        <f>IF(TB_TAREFAS[[#This Row],[Atividade '[*']]]="","-",VLOOKUP(TB_TAREFAS[[#This Row],[Atividade '[*']]],TB_ATIVIDADES[[Atividade '[*']]:[Fase '[*']]],2,FALSE))</f>
        <v>F3-LIBERAÇÃO</v>
      </c>
      <c r="E102" s="35" t="s">
        <v>74</v>
      </c>
      <c r="F102" s="36" t="s">
        <v>65</v>
      </c>
      <c r="G102" s="34"/>
      <c r="H102" s="36" t="s">
        <v>118</v>
      </c>
      <c r="I102" s="36" t="s">
        <v>118</v>
      </c>
      <c r="J102" s="17">
        <v>60</v>
      </c>
      <c r="K102" s="18">
        <v>46096</v>
      </c>
      <c r="L102" s="18">
        <v>46096</v>
      </c>
      <c r="M102" s="1" t="s">
        <v>131</v>
      </c>
      <c r="N102" s="17"/>
      <c r="O102" s="18"/>
      <c r="P102" s="18"/>
      <c r="Q102" s="31"/>
    </row>
    <row r="103" spans="2:17" ht="72" x14ac:dyDescent="0.3">
      <c r="B103" s="1" t="str" cm="1">
        <f t="array" aca="1" ref="B1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103" s="22" t="s">
        <v>73</v>
      </c>
      <c r="D103" s="5" t="str">
        <f>IF(TB_TAREFAS[[#This Row],[Atividade '[*']]]="","-",VLOOKUP(TB_TAREFAS[[#This Row],[Atividade '[*']]],TB_ATIVIDADES[[Atividade '[*']]:[Fase '[*']]],2,FALSE))</f>
        <v>F3-LIBERAÇÃO</v>
      </c>
      <c r="E103" s="35" t="s">
        <v>76</v>
      </c>
      <c r="F103" s="36" t="s">
        <v>65</v>
      </c>
      <c r="G103" s="34"/>
      <c r="H103" s="36" t="s">
        <v>118</v>
      </c>
      <c r="I103" s="36" t="s">
        <v>118</v>
      </c>
      <c r="J103" s="17">
        <v>60</v>
      </c>
      <c r="K103" s="18">
        <v>46097</v>
      </c>
      <c r="L103" s="18">
        <v>46097</v>
      </c>
      <c r="M103" s="1" t="s">
        <v>131</v>
      </c>
      <c r="N103" s="17"/>
      <c r="O103" s="18"/>
      <c r="P103" s="18"/>
      <c r="Q103" s="31"/>
    </row>
    <row r="104" spans="2:17" ht="28.8" x14ac:dyDescent="0.3">
      <c r="B104" s="1" t="str" cm="1">
        <f t="array" aca="1" ref="B1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INÍCIO COM ATRASO</v>
      </c>
      <c r="C104" s="22" t="s">
        <v>58</v>
      </c>
      <c r="D104" s="5" t="str">
        <f>IF(TB_TAREFAS[[#This Row],[Atividade '[*']]]="","-",VLOOKUP(TB_TAREFAS[[#This Row],[Atividade '[*']]],TB_ATIVIDADES[[Atividade '[*']]:[Fase '[*']]],2,FALSE))</f>
        <v>F4-SUPORTE</v>
      </c>
      <c r="E104" s="35" t="s">
        <v>75</v>
      </c>
      <c r="F104" s="36" t="s">
        <v>65</v>
      </c>
      <c r="G104" s="34"/>
      <c r="H104" s="36" t="s">
        <v>118</v>
      </c>
      <c r="I104" s="36" t="s">
        <v>118</v>
      </c>
      <c r="J104" s="17">
        <v>1770</v>
      </c>
      <c r="K104" s="18">
        <v>46118</v>
      </c>
      <c r="L104" s="18">
        <v>46177</v>
      </c>
      <c r="M104" s="1" t="s">
        <v>131</v>
      </c>
      <c r="N104" s="17"/>
      <c r="O104" s="18"/>
      <c r="P104" s="18"/>
      <c r="Q104" s="31"/>
    </row>
    <row r="105" spans="2:17" x14ac:dyDescent="0.3">
      <c r="B105" s="1" t="str" cm="1">
        <f t="array" aca="1" ref="B1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" s="22"/>
      <c r="D105" s="5" t="str">
        <f>IF(TB_TAREFAS[[#This Row],[Atividade '[*']]]="","-",VLOOKUP(TB_TAREFAS[[#This Row],[Atividade '[*']]],TB_ATIVIDADES[[Atividade '[*']]:[Fase '[*']]],2,FALSE))</f>
        <v>-</v>
      </c>
      <c r="E105" s="35"/>
      <c r="F105" s="36"/>
      <c r="G105" s="34"/>
      <c r="H105" s="36"/>
      <c r="I105" s="36"/>
      <c r="J105" s="17"/>
      <c r="K105" s="18"/>
      <c r="L105" s="18"/>
      <c r="M105" s="36"/>
      <c r="N105" s="17"/>
      <c r="O105" s="18"/>
      <c r="P105" s="18"/>
      <c r="Q105" s="31"/>
    </row>
    <row r="106" spans="2:17" x14ac:dyDescent="0.3">
      <c r="B106" s="1" t="str" cm="1">
        <f t="array" aca="1" ref="B1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" s="22"/>
      <c r="D106" s="5" t="str">
        <f>IF(TB_TAREFAS[[#This Row],[Atividade '[*']]]="","-",VLOOKUP(TB_TAREFAS[[#This Row],[Atividade '[*']]],TB_ATIVIDADES[[Atividade '[*']]:[Fase '[*']]],2,FALSE))</f>
        <v>-</v>
      </c>
      <c r="E106" s="35"/>
      <c r="F106" s="36"/>
      <c r="G106" s="34"/>
      <c r="H106" s="36"/>
      <c r="I106" s="36"/>
      <c r="J106" s="17"/>
      <c r="K106" s="18"/>
      <c r="L106" s="18"/>
      <c r="M106" s="36"/>
      <c r="N106" s="17"/>
      <c r="O106" s="18"/>
      <c r="P106" s="18"/>
      <c r="Q106" s="31"/>
    </row>
    <row r="107" spans="2:17" x14ac:dyDescent="0.3">
      <c r="B107" s="1" t="str" cm="1">
        <f t="array" aca="1" ref="B1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" s="22"/>
      <c r="D107" s="5" t="str">
        <f>IF(TB_TAREFAS[[#This Row],[Atividade '[*']]]="","-",VLOOKUP(TB_TAREFAS[[#This Row],[Atividade '[*']]],TB_ATIVIDADES[[Atividade '[*']]:[Fase '[*']]],2,FALSE))</f>
        <v>-</v>
      </c>
      <c r="E107" s="35"/>
      <c r="F107" s="36"/>
      <c r="G107" s="34"/>
      <c r="H107" s="36"/>
      <c r="I107" s="36"/>
      <c r="J107" s="17"/>
      <c r="K107" s="18"/>
      <c r="L107" s="18"/>
      <c r="M107" s="36"/>
      <c r="N107" s="17"/>
      <c r="O107" s="18"/>
      <c r="P107" s="18"/>
      <c r="Q107" s="31"/>
    </row>
    <row r="108" spans="2:17" x14ac:dyDescent="0.3">
      <c r="B108" s="1" t="str" cm="1">
        <f t="array" aca="1" ref="B1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" s="22"/>
      <c r="D108" s="5" t="str">
        <f>IF(TB_TAREFAS[[#This Row],[Atividade '[*']]]="","-",VLOOKUP(TB_TAREFAS[[#This Row],[Atividade '[*']]],TB_ATIVIDADES[[Atividade '[*']]:[Fase '[*']]],2,FALSE))</f>
        <v>-</v>
      </c>
      <c r="E108" s="35"/>
      <c r="F108" s="36"/>
      <c r="G108" s="34"/>
      <c r="H108" s="36"/>
      <c r="I108" s="36"/>
      <c r="J108" s="17"/>
      <c r="K108" s="18"/>
      <c r="L108" s="18"/>
      <c r="M108" s="36"/>
      <c r="N108" s="17"/>
      <c r="O108" s="18"/>
      <c r="P108" s="18"/>
      <c r="Q108" s="31"/>
    </row>
    <row r="109" spans="2:17" x14ac:dyDescent="0.3">
      <c r="B109" s="1" t="str" cm="1">
        <f t="array" aca="1" ref="B1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" s="22"/>
      <c r="D109" s="5" t="str">
        <f>IF(TB_TAREFAS[[#This Row],[Atividade '[*']]]="","-",VLOOKUP(TB_TAREFAS[[#This Row],[Atividade '[*']]],TB_ATIVIDADES[[Atividade '[*']]:[Fase '[*']]],2,FALSE))</f>
        <v>-</v>
      </c>
      <c r="E109" s="35"/>
      <c r="F109" s="36"/>
      <c r="G109" s="34"/>
      <c r="H109" s="36"/>
      <c r="I109" s="36"/>
      <c r="J109" s="17"/>
      <c r="K109" s="18"/>
      <c r="L109" s="18"/>
      <c r="M109" s="36"/>
      <c r="N109" s="17"/>
      <c r="O109" s="18"/>
      <c r="P109" s="18"/>
      <c r="Q109" s="31"/>
    </row>
    <row r="110" spans="2:17" x14ac:dyDescent="0.3">
      <c r="B110" s="1" t="str" cm="1">
        <f t="array" aca="1" ref="B1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" s="22"/>
      <c r="D110" s="5" t="str">
        <f>IF(TB_TAREFAS[[#This Row],[Atividade '[*']]]="","-",VLOOKUP(TB_TAREFAS[[#This Row],[Atividade '[*']]],TB_ATIVIDADES[[Atividade '[*']]:[Fase '[*']]],2,FALSE))</f>
        <v>-</v>
      </c>
      <c r="E110" s="35"/>
      <c r="F110" s="36"/>
      <c r="G110" s="34"/>
      <c r="H110" s="36"/>
      <c r="I110" s="36"/>
      <c r="J110" s="17"/>
      <c r="K110" s="18"/>
      <c r="L110" s="18"/>
      <c r="M110" s="36"/>
      <c r="N110" s="17"/>
      <c r="O110" s="18"/>
      <c r="P110" s="18"/>
      <c r="Q110" s="31"/>
    </row>
    <row r="111" spans="2:17" x14ac:dyDescent="0.3">
      <c r="B111" s="1" t="str" cm="1">
        <f t="array" aca="1" ref="B1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" s="22"/>
      <c r="D111" s="5" t="str">
        <f>IF(TB_TAREFAS[[#This Row],[Atividade '[*']]]="","-",VLOOKUP(TB_TAREFAS[[#This Row],[Atividade '[*']]],TB_ATIVIDADES[[Atividade '[*']]:[Fase '[*']]],2,FALSE))</f>
        <v>-</v>
      </c>
      <c r="E111" s="35"/>
      <c r="F111" s="36"/>
      <c r="G111" s="34"/>
      <c r="H111" s="36"/>
      <c r="I111" s="36"/>
      <c r="J111" s="17"/>
      <c r="K111" s="18"/>
      <c r="L111" s="18"/>
      <c r="M111" s="36"/>
      <c r="N111" s="17"/>
      <c r="O111" s="18"/>
      <c r="P111" s="18"/>
      <c r="Q111" s="31"/>
    </row>
    <row r="112" spans="2:17" x14ac:dyDescent="0.3">
      <c r="B112" s="1" t="str" cm="1">
        <f t="array" aca="1" ref="B1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" s="22"/>
      <c r="D112" s="5" t="str">
        <f>IF(TB_TAREFAS[[#This Row],[Atividade '[*']]]="","-",VLOOKUP(TB_TAREFAS[[#This Row],[Atividade '[*']]],TB_ATIVIDADES[[Atividade '[*']]:[Fase '[*']]],2,FALSE))</f>
        <v>-</v>
      </c>
      <c r="E112" s="35"/>
      <c r="F112" s="36"/>
      <c r="G112" s="34"/>
      <c r="H112" s="36"/>
      <c r="I112" s="36"/>
      <c r="J112" s="17"/>
      <c r="K112" s="18"/>
      <c r="L112" s="18"/>
      <c r="M112" s="36"/>
      <c r="N112" s="17"/>
      <c r="O112" s="18"/>
      <c r="P112" s="18"/>
      <c r="Q112" s="31"/>
    </row>
    <row r="113" spans="2:17" x14ac:dyDescent="0.3">
      <c r="B113" s="1" t="str" cm="1">
        <f t="array" aca="1" ref="B1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" s="22"/>
      <c r="D113" s="5" t="str">
        <f>IF(TB_TAREFAS[[#This Row],[Atividade '[*']]]="","-",VLOOKUP(TB_TAREFAS[[#This Row],[Atividade '[*']]],TB_ATIVIDADES[[Atividade '[*']]:[Fase '[*']]],2,FALSE))</f>
        <v>-</v>
      </c>
      <c r="E113" s="35"/>
      <c r="F113" s="36"/>
      <c r="G113" s="34"/>
      <c r="H113" s="36"/>
      <c r="I113" s="36"/>
      <c r="J113" s="17"/>
      <c r="K113" s="18"/>
      <c r="L113" s="18"/>
      <c r="M113" s="36"/>
      <c r="N113" s="17"/>
      <c r="O113" s="18"/>
      <c r="P113" s="18"/>
      <c r="Q113" s="31"/>
    </row>
    <row r="114" spans="2:17" x14ac:dyDescent="0.3">
      <c r="B114" s="1" t="str" cm="1">
        <f t="array" aca="1" ref="B1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" s="22"/>
      <c r="D114" s="5" t="str">
        <f>IF(TB_TAREFAS[[#This Row],[Atividade '[*']]]="","-",VLOOKUP(TB_TAREFAS[[#This Row],[Atividade '[*']]],TB_ATIVIDADES[[Atividade '[*']]:[Fase '[*']]],2,FALSE))</f>
        <v>-</v>
      </c>
      <c r="E114" s="35"/>
      <c r="F114" s="36"/>
      <c r="G114" s="34"/>
      <c r="H114" s="36"/>
      <c r="I114" s="36"/>
      <c r="J114" s="17"/>
      <c r="K114" s="18"/>
      <c r="L114" s="18"/>
      <c r="M114" s="36"/>
      <c r="N114" s="17"/>
      <c r="O114" s="18"/>
      <c r="P114" s="18"/>
      <c r="Q114" s="31"/>
    </row>
    <row r="115" spans="2:17" x14ac:dyDescent="0.3">
      <c r="B115" s="1" t="str" cm="1">
        <f t="array" aca="1" ref="B1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" s="22"/>
      <c r="D115" s="5" t="str">
        <f>IF(TB_TAREFAS[[#This Row],[Atividade '[*']]]="","-",VLOOKUP(TB_TAREFAS[[#This Row],[Atividade '[*']]],TB_ATIVIDADES[[Atividade '[*']]:[Fase '[*']]],2,FALSE))</f>
        <v>-</v>
      </c>
      <c r="E115" s="35"/>
      <c r="F115" s="36"/>
      <c r="G115" s="34"/>
      <c r="H115" s="36"/>
      <c r="I115" s="36"/>
      <c r="J115" s="17"/>
      <c r="K115" s="18"/>
      <c r="L115" s="18"/>
      <c r="M115" s="36"/>
      <c r="N115" s="17"/>
      <c r="O115" s="18"/>
      <c r="P115" s="18"/>
      <c r="Q115" s="31"/>
    </row>
    <row r="116" spans="2:17" x14ac:dyDescent="0.3">
      <c r="B116" s="1" t="str" cm="1">
        <f t="array" aca="1" ref="B1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" s="22"/>
      <c r="D116" s="5" t="str">
        <f>IF(TB_TAREFAS[[#This Row],[Atividade '[*']]]="","-",VLOOKUP(TB_TAREFAS[[#This Row],[Atividade '[*']]],TB_ATIVIDADES[[Atividade '[*']]:[Fase '[*']]],2,FALSE))</f>
        <v>-</v>
      </c>
      <c r="E116" s="35"/>
      <c r="F116" s="36"/>
      <c r="G116" s="34"/>
      <c r="H116" s="36"/>
      <c r="I116" s="36"/>
      <c r="J116" s="17"/>
      <c r="K116" s="18"/>
      <c r="L116" s="18"/>
      <c r="M116" s="36"/>
      <c r="N116" s="17"/>
      <c r="O116" s="18"/>
      <c r="P116" s="18"/>
      <c r="Q116" s="31"/>
    </row>
    <row r="117" spans="2:17" x14ac:dyDescent="0.3">
      <c r="B117" s="1" t="str" cm="1">
        <f t="array" aca="1" ref="B1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" s="22"/>
      <c r="D117" s="5" t="str">
        <f>IF(TB_TAREFAS[[#This Row],[Atividade '[*']]]="","-",VLOOKUP(TB_TAREFAS[[#This Row],[Atividade '[*']]],TB_ATIVIDADES[[Atividade '[*']]:[Fase '[*']]],2,FALSE))</f>
        <v>-</v>
      </c>
      <c r="E117" s="35"/>
      <c r="F117" s="36"/>
      <c r="G117" s="34"/>
      <c r="H117" s="36"/>
      <c r="I117" s="36"/>
      <c r="J117" s="17"/>
      <c r="K117" s="18"/>
      <c r="L117" s="18"/>
      <c r="M117" s="36"/>
      <c r="N117" s="17"/>
      <c r="O117" s="18"/>
      <c r="P117" s="18"/>
      <c r="Q117" s="31"/>
    </row>
    <row r="118" spans="2:17" x14ac:dyDescent="0.3">
      <c r="B118" s="1" t="str" cm="1">
        <f t="array" aca="1" ref="B1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" s="22"/>
      <c r="D118" s="5" t="str">
        <f>IF(TB_TAREFAS[[#This Row],[Atividade '[*']]]="","-",VLOOKUP(TB_TAREFAS[[#This Row],[Atividade '[*']]],TB_ATIVIDADES[[Atividade '[*']]:[Fase '[*']]],2,FALSE))</f>
        <v>-</v>
      </c>
      <c r="E118" s="35"/>
      <c r="F118" s="36"/>
      <c r="G118" s="34"/>
      <c r="H118" s="36"/>
      <c r="I118" s="36"/>
      <c r="J118" s="17"/>
      <c r="K118" s="18"/>
      <c r="L118" s="18"/>
      <c r="M118" s="1"/>
      <c r="N118" s="17"/>
      <c r="O118" s="18"/>
      <c r="P118" s="18"/>
      <c r="Q118" s="31"/>
    </row>
    <row r="119" spans="2:17" x14ac:dyDescent="0.3">
      <c r="B119" s="1" t="str" cm="1">
        <f t="array" aca="1" ref="B1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" s="22"/>
      <c r="D119" s="5" t="str">
        <f>IF(TB_TAREFAS[[#This Row],[Atividade '[*']]]="","-",VLOOKUP(TB_TAREFAS[[#This Row],[Atividade '[*']]],TB_ATIVIDADES[[Atividade '[*']]:[Fase '[*']]],2,FALSE))</f>
        <v>-</v>
      </c>
      <c r="E119" s="35"/>
      <c r="F119" s="36"/>
      <c r="G119" s="34"/>
      <c r="H119" s="36"/>
      <c r="I119" s="36"/>
      <c r="J119" s="17"/>
      <c r="K119" s="18"/>
      <c r="L119" s="18"/>
      <c r="M119" s="1"/>
      <c r="N119" s="17"/>
      <c r="O119" s="18"/>
      <c r="P119" s="18"/>
      <c r="Q119" s="31"/>
    </row>
    <row r="120" spans="2:17" x14ac:dyDescent="0.3">
      <c r="B120" s="1" t="str" cm="1">
        <f t="array" aca="1" ref="B1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" s="22"/>
      <c r="D120" s="5" t="str">
        <f>IF(TB_TAREFAS[[#This Row],[Atividade '[*']]]="","-",VLOOKUP(TB_TAREFAS[[#This Row],[Atividade '[*']]],TB_ATIVIDADES[[Atividade '[*']]:[Fase '[*']]],2,FALSE))</f>
        <v>-</v>
      </c>
      <c r="E120" s="35"/>
      <c r="F120" s="36"/>
      <c r="G120" s="34"/>
      <c r="H120" s="36"/>
      <c r="I120" s="36"/>
      <c r="J120" s="17"/>
      <c r="K120" s="18"/>
      <c r="L120" s="18"/>
      <c r="M120" s="1"/>
      <c r="N120" s="17"/>
      <c r="O120" s="18"/>
      <c r="P120" s="18"/>
      <c r="Q120" s="31"/>
    </row>
    <row r="121" spans="2:17" x14ac:dyDescent="0.3">
      <c r="B121" s="1" t="str" cm="1">
        <f t="array" aca="1" ref="B1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" s="22"/>
      <c r="D121" s="5" t="str">
        <f>IF(TB_TAREFAS[[#This Row],[Atividade '[*']]]="","-",VLOOKUP(TB_TAREFAS[[#This Row],[Atividade '[*']]],TB_ATIVIDADES[[Atividade '[*']]:[Fase '[*']]],2,FALSE))</f>
        <v>-</v>
      </c>
      <c r="E121" s="35"/>
      <c r="F121" s="36"/>
      <c r="G121" s="34"/>
      <c r="H121" s="36"/>
      <c r="I121" s="36"/>
      <c r="J121" s="17"/>
      <c r="K121" s="18"/>
      <c r="L121" s="18"/>
      <c r="M121" s="1"/>
      <c r="N121" s="17"/>
      <c r="O121" s="18"/>
      <c r="P121" s="18"/>
      <c r="Q121" s="31"/>
    </row>
    <row r="122" spans="2:17" x14ac:dyDescent="0.3">
      <c r="B122" s="1" t="str" cm="1">
        <f t="array" aca="1" ref="B1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" s="22"/>
      <c r="D122" s="5" t="str">
        <f>IF(TB_TAREFAS[[#This Row],[Atividade '[*']]]="","-",VLOOKUP(TB_TAREFAS[[#This Row],[Atividade '[*']]],TB_ATIVIDADES[[Atividade '[*']]:[Fase '[*']]],2,FALSE))</f>
        <v>-</v>
      </c>
      <c r="E122" s="35"/>
      <c r="F122" s="36"/>
      <c r="G122" s="34"/>
      <c r="H122" s="36"/>
      <c r="I122" s="36"/>
      <c r="J122" s="17"/>
      <c r="K122" s="18"/>
      <c r="L122" s="18"/>
      <c r="M122" s="1"/>
      <c r="N122" s="17"/>
      <c r="O122" s="18"/>
      <c r="P122" s="18"/>
      <c r="Q122" s="31"/>
    </row>
    <row r="123" spans="2:17" x14ac:dyDescent="0.3">
      <c r="B123" s="1" t="str" cm="1">
        <f t="array" aca="1" ref="B1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" s="22"/>
      <c r="D123" s="5" t="str">
        <f>IF(TB_TAREFAS[[#This Row],[Atividade '[*']]]="","-",VLOOKUP(TB_TAREFAS[[#This Row],[Atividade '[*']]],TB_ATIVIDADES[[Atividade '[*']]:[Fase '[*']]],2,FALSE))</f>
        <v>-</v>
      </c>
      <c r="E123" s="35"/>
      <c r="F123" s="36"/>
      <c r="G123" s="34"/>
      <c r="H123" s="36"/>
      <c r="I123" s="36"/>
      <c r="J123" s="17"/>
      <c r="K123" s="18"/>
      <c r="L123" s="18"/>
      <c r="M123" s="1"/>
      <c r="N123" s="17"/>
      <c r="O123" s="18"/>
      <c r="P123" s="18"/>
      <c r="Q123" s="31"/>
    </row>
    <row r="124" spans="2:17" x14ac:dyDescent="0.3">
      <c r="B124" s="1" t="str" cm="1">
        <f t="array" aca="1" ref="B1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" s="22"/>
      <c r="D124" s="5" t="str">
        <f>IF(TB_TAREFAS[[#This Row],[Atividade '[*']]]="","-",VLOOKUP(TB_TAREFAS[[#This Row],[Atividade '[*']]],TB_ATIVIDADES[[Atividade '[*']]:[Fase '[*']]],2,FALSE))</f>
        <v>-</v>
      </c>
      <c r="E124" s="35"/>
      <c r="F124" s="36"/>
      <c r="G124" s="34"/>
      <c r="H124" s="36"/>
      <c r="I124" s="36"/>
      <c r="J124" s="17"/>
      <c r="K124" s="18"/>
      <c r="L124" s="18"/>
      <c r="M124" s="1"/>
      <c r="N124" s="17"/>
      <c r="O124" s="18"/>
      <c r="P124" s="18"/>
      <c r="Q124" s="31"/>
    </row>
    <row r="125" spans="2:17" x14ac:dyDescent="0.3">
      <c r="B125" s="1" t="str" cm="1">
        <f t="array" aca="1" ref="B1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" s="22"/>
      <c r="D125" s="5" t="str">
        <f>IF(TB_TAREFAS[[#This Row],[Atividade '[*']]]="","-",VLOOKUP(TB_TAREFAS[[#This Row],[Atividade '[*']]],TB_ATIVIDADES[[Atividade '[*']]:[Fase '[*']]],2,FALSE))</f>
        <v>-</v>
      </c>
      <c r="E125" s="35"/>
      <c r="F125" s="36"/>
      <c r="G125" s="34"/>
      <c r="H125" s="36"/>
      <c r="I125" s="36"/>
      <c r="J125" s="17"/>
      <c r="K125" s="18"/>
      <c r="L125" s="18"/>
      <c r="M125" s="1"/>
      <c r="N125" s="17"/>
      <c r="O125" s="18"/>
      <c r="P125" s="18"/>
      <c r="Q125" s="31"/>
    </row>
    <row r="126" spans="2:17" x14ac:dyDescent="0.3">
      <c r="B126" s="1" t="str" cm="1">
        <f t="array" aca="1" ref="B1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6" s="22"/>
      <c r="D126" s="5" t="str">
        <f>IF(TB_TAREFAS[[#This Row],[Atividade '[*']]]="","-",VLOOKUP(TB_TAREFAS[[#This Row],[Atividade '[*']]],TB_ATIVIDADES[[Atividade '[*']]:[Fase '[*']]],2,FALSE))</f>
        <v>-</v>
      </c>
      <c r="E126" s="35"/>
      <c r="F126" s="36"/>
      <c r="G126" s="34"/>
      <c r="H126" s="36"/>
      <c r="I126" s="36"/>
      <c r="J126" s="17"/>
      <c r="K126" s="18"/>
      <c r="L126" s="18"/>
      <c r="M126" s="1"/>
      <c r="N126" s="17"/>
      <c r="O126" s="18"/>
      <c r="P126" s="18"/>
      <c r="Q126" s="31"/>
    </row>
    <row r="127" spans="2:17" x14ac:dyDescent="0.3">
      <c r="B127" s="1" t="str" cm="1">
        <f t="array" aca="1" ref="B1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7" s="22"/>
      <c r="D127" s="5" t="str">
        <f>IF(TB_TAREFAS[[#This Row],[Atividade '[*']]]="","-",VLOOKUP(TB_TAREFAS[[#This Row],[Atividade '[*']]],TB_ATIVIDADES[[Atividade '[*']]:[Fase '[*']]],2,FALSE))</f>
        <v>-</v>
      </c>
      <c r="E127" s="35"/>
      <c r="F127" s="36"/>
      <c r="G127" s="34"/>
      <c r="H127" s="36"/>
      <c r="I127" s="36"/>
      <c r="J127" s="17"/>
      <c r="K127" s="18"/>
      <c r="L127" s="18"/>
      <c r="M127" s="1"/>
      <c r="N127" s="17"/>
      <c r="O127" s="18"/>
      <c r="P127" s="18"/>
      <c r="Q127" s="31"/>
    </row>
    <row r="128" spans="2:17" x14ac:dyDescent="0.3">
      <c r="B128" s="1" t="str" cm="1">
        <f t="array" aca="1" ref="B1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8" s="22"/>
      <c r="D128" s="5" t="str">
        <f>IF(TB_TAREFAS[[#This Row],[Atividade '[*']]]="","-",VLOOKUP(TB_TAREFAS[[#This Row],[Atividade '[*']]],TB_ATIVIDADES[[Atividade '[*']]:[Fase '[*']]],2,FALSE))</f>
        <v>-</v>
      </c>
      <c r="E128" s="35"/>
      <c r="F128" s="36"/>
      <c r="G128" s="34"/>
      <c r="H128" s="36"/>
      <c r="I128" s="36"/>
      <c r="J128" s="17"/>
      <c r="K128" s="18"/>
      <c r="L128" s="18"/>
      <c r="M128" s="1"/>
      <c r="N128" s="17"/>
      <c r="O128" s="18"/>
      <c r="P128" s="18"/>
      <c r="Q128" s="31"/>
    </row>
    <row r="129" spans="2:17" x14ac:dyDescent="0.3">
      <c r="B129" s="1" t="str" cm="1">
        <f t="array" aca="1" ref="B1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9" s="22"/>
      <c r="D129" s="5" t="str">
        <f>IF(TB_TAREFAS[[#This Row],[Atividade '[*']]]="","-",VLOOKUP(TB_TAREFAS[[#This Row],[Atividade '[*']]],TB_ATIVIDADES[[Atividade '[*']]:[Fase '[*']]],2,FALSE))</f>
        <v>-</v>
      </c>
      <c r="E129" s="35"/>
      <c r="F129" s="36"/>
      <c r="G129" s="34"/>
      <c r="H129" s="36"/>
      <c r="I129" s="36"/>
      <c r="J129" s="17"/>
      <c r="K129" s="18"/>
      <c r="L129" s="18"/>
      <c r="M129" s="1"/>
      <c r="N129" s="17"/>
      <c r="O129" s="18"/>
      <c r="P129" s="18"/>
      <c r="Q129" s="31"/>
    </row>
    <row r="130" spans="2:17" x14ac:dyDescent="0.3">
      <c r="B130" s="1" t="str" cm="1">
        <f t="array" aca="1" ref="B1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0" s="22"/>
      <c r="D130" s="5" t="str">
        <f>IF(TB_TAREFAS[[#This Row],[Atividade '[*']]]="","-",VLOOKUP(TB_TAREFAS[[#This Row],[Atividade '[*']]],TB_ATIVIDADES[[Atividade '[*']]:[Fase '[*']]],2,FALSE))</f>
        <v>-</v>
      </c>
      <c r="E130" s="35"/>
      <c r="F130" s="36"/>
      <c r="G130" s="34"/>
      <c r="H130" s="36"/>
      <c r="I130" s="36"/>
      <c r="J130" s="17"/>
      <c r="K130" s="18"/>
      <c r="L130" s="18"/>
      <c r="M130" s="1"/>
      <c r="N130" s="17"/>
      <c r="O130" s="18"/>
      <c r="P130" s="18"/>
      <c r="Q130" s="31"/>
    </row>
    <row r="131" spans="2:17" x14ac:dyDescent="0.3">
      <c r="B131" s="1" t="str" cm="1">
        <f t="array" aca="1" ref="B1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1" s="22"/>
      <c r="D131" s="5" t="str">
        <f>IF(TB_TAREFAS[[#This Row],[Atividade '[*']]]="","-",VLOOKUP(TB_TAREFAS[[#This Row],[Atividade '[*']]],TB_ATIVIDADES[[Atividade '[*']]:[Fase '[*']]],2,FALSE))</f>
        <v>-</v>
      </c>
      <c r="E131" s="35"/>
      <c r="F131" s="36"/>
      <c r="G131" s="34"/>
      <c r="H131" s="36"/>
      <c r="I131" s="36"/>
      <c r="J131" s="17"/>
      <c r="K131" s="18"/>
      <c r="L131" s="18"/>
      <c r="M131" s="1"/>
      <c r="N131" s="17"/>
      <c r="O131" s="18"/>
      <c r="P131" s="18"/>
      <c r="Q131" s="31"/>
    </row>
    <row r="132" spans="2:17" x14ac:dyDescent="0.3">
      <c r="B132" s="1" t="str" cm="1">
        <f t="array" aca="1" ref="B1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2" s="22"/>
      <c r="D132" s="5" t="str">
        <f>IF(TB_TAREFAS[[#This Row],[Atividade '[*']]]="","-",VLOOKUP(TB_TAREFAS[[#This Row],[Atividade '[*']]],TB_ATIVIDADES[[Atividade '[*']]:[Fase '[*']]],2,FALSE))</f>
        <v>-</v>
      </c>
      <c r="E132" s="35"/>
      <c r="F132" s="36"/>
      <c r="G132" s="34"/>
      <c r="H132" s="36"/>
      <c r="I132" s="36"/>
      <c r="J132" s="17"/>
      <c r="K132" s="18"/>
      <c r="L132" s="18"/>
      <c r="M132" s="1"/>
      <c r="N132" s="17"/>
      <c r="O132" s="18"/>
      <c r="P132" s="18"/>
      <c r="Q132" s="31"/>
    </row>
    <row r="133" spans="2:17" x14ac:dyDescent="0.3">
      <c r="B133" s="1" t="str" cm="1">
        <f t="array" aca="1" ref="B1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3" s="22"/>
      <c r="D133" s="5" t="str">
        <f>IF(TB_TAREFAS[[#This Row],[Atividade '[*']]]="","-",VLOOKUP(TB_TAREFAS[[#This Row],[Atividade '[*']]],TB_ATIVIDADES[[Atividade '[*']]:[Fase '[*']]],2,FALSE))</f>
        <v>-</v>
      </c>
      <c r="E133" s="35"/>
      <c r="F133" s="36"/>
      <c r="G133" s="34"/>
      <c r="H133" s="36"/>
      <c r="I133" s="36"/>
      <c r="J133" s="17"/>
      <c r="K133" s="18"/>
      <c r="L133" s="18"/>
      <c r="M133" s="1"/>
      <c r="N133" s="17"/>
      <c r="O133" s="18"/>
      <c r="P133" s="18"/>
      <c r="Q133" s="31"/>
    </row>
    <row r="134" spans="2:17" x14ac:dyDescent="0.3">
      <c r="B134" s="1" t="str" cm="1">
        <f t="array" aca="1" ref="B1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4" s="22"/>
      <c r="D134" s="5" t="str">
        <f>IF(TB_TAREFAS[[#This Row],[Atividade '[*']]]="","-",VLOOKUP(TB_TAREFAS[[#This Row],[Atividade '[*']]],TB_ATIVIDADES[[Atividade '[*']]:[Fase '[*']]],2,FALSE))</f>
        <v>-</v>
      </c>
      <c r="E134" s="35"/>
      <c r="F134" s="36"/>
      <c r="G134" s="34"/>
      <c r="H134" s="36"/>
      <c r="I134" s="36"/>
      <c r="J134" s="17"/>
      <c r="K134" s="18"/>
      <c r="L134" s="18"/>
      <c r="M134" s="1"/>
      <c r="N134" s="17"/>
      <c r="O134" s="18"/>
      <c r="P134" s="18"/>
      <c r="Q134" s="31"/>
    </row>
    <row r="135" spans="2:17" x14ac:dyDescent="0.3">
      <c r="B135" s="1" t="str" cm="1">
        <f t="array" aca="1" ref="B1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5" s="22"/>
      <c r="D135" s="5" t="str">
        <f>IF(TB_TAREFAS[[#This Row],[Atividade '[*']]]="","-",VLOOKUP(TB_TAREFAS[[#This Row],[Atividade '[*']]],TB_ATIVIDADES[[Atividade '[*']]:[Fase '[*']]],2,FALSE))</f>
        <v>-</v>
      </c>
      <c r="E135" s="35"/>
      <c r="F135" s="36"/>
      <c r="G135" s="34"/>
      <c r="H135" s="36"/>
      <c r="I135" s="36"/>
      <c r="J135" s="17"/>
      <c r="K135" s="18"/>
      <c r="L135" s="18"/>
      <c r="M135" s="1"/>
      <c r="N135" s="17"/>
      <c r="O135" s="18"/>
      <c r="P135" s="18"/>
      <c r="Q135" s="31"/>
    </row>
    <row r="136" spans="2:17" x14ac:dyDescent="0.3">
      <c r="B136" s="1" t="str" cm="1">
        <f t="array" aca="1" ref="B1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6" s="22"/>
      <c r="D136" s="5" t="str">
        <f>IF(TB_TAREFAS[[#This Row],[Atividade '[*']]]="","-",VLOOKUP(TB_TAREFAS[[#This Row],[Atividade '[*']]],TB_ATIVIDADES[[Atividade '[*']]:[Fase '[*']]],2,FALSE))</f>
        <v>-</v>
      </c>
      <c r="E136" s="35"/>
      <c r="F136" s="36"/>
      <c r="G136" s="34"/>
      <c r="H136" s="36"/>
      <c r="I136" s="36"/>
      <c r="J136" s="17"/>
      <c r="K136" s="18"/>
      <c r="L136" s="18"/>
      <c r="M136" s="1"/>
      <c r="N136" s="17"/>
      <c r="O136" s="18"/>
      <c r="P136" s="18"/>
      <c r="Q136" s="31"/>
    </row>
    <row r="137" spans="2:17" x14ac:dyDescent="0.3">
      <c r="B137" s="1" t="str" cm="1">
        <f t="array" aca="1" ref="B1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7" s="22"/>
      <c r="D137" s="5" t="str">
        <f>IF(TB_TAREFAS[[#This Row],[Atividade '[*']]]="","-",VLOOKUP(TB_TAREFAS[[#This Row],[Atividade '[*']]],TB_ATIVIDADES[[Atividade '[*']]:[Fase '[*']]],2,FALSE))</f>
        <v>-</v>
      </c>
      <c r="E137" s="35"/>
      <c r="F137" s="36"/>
      <c r="G137" s="34"/>
      <c r="H137" s="36"/>
      <c r="I137" s="36"/>
      <c r="J137" s="17"/>
      <c r="K137" s="18"/>
      <c r="L137" s="18"/>
      <c r="M137" s="1"/>
      <c r="N137" s="17"/>
      <c r="O137" s="18"/>
      <c r="P137" s="18"/>
      <c r="Q137" s="31"/>
    </row>
    <row r="138" spans="2:17" x14ac:dyDescent="0.3">
      <c r="B138" s="1" t="str" cm="1">
        <f t="array" aca="1" ref="B1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8" s="22"/>
      <c r="D138" s="5" t="str">
        <f>IF(TB_TAREFAS[[#This Row],[Atividade '[*']]]="","-",VLOOKUP(TB_TAREFAS[[#This Row],[Atividade '[*']]],TB_ATIVIDADES[[Atividade '[*']]:[Fase '[*']]],2,FALSE))</f>
        <v>-</v>
      </c>
      <c r="E138" s="35"/>
      <c r="F138" s="36"/>
      <c r="G138" s="34"/>
      <c r="H138" s="36"/>
      <c r="I138" s="36"/>
      <c r="J138" s="17"/>
      <c r="K138" s="18"/>
      <c r="L138" s="18"/>
      <c r="M138" s="1"/>
      <c r="N138" s="17"/>
      <c r="O138" s="18"/>
      <c r="P138" s="18"/>
      <c r="Q138" s="31"/>
    </row>
    <row r="139" spans="2:17" x14ac:dyDescent="0.3">
      <c r="B139" s="1" t="str" cm="1">
        <f t="array" aca="1" ref="B1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39" s="22"/>
      <c r="D139" s="5" t="str">
        <f>IF(TB_TAREFAS[[#This Row],[Atividade '[*']]]="","-",VLOOKUP(TB_TAREFAS[[#This Row],[Atividade '[*']]],TB_ATIVIDADES[[Atividade '[*']]:[Fase '[*']]],2,FALSE))</f>
        <v>-</v>
      </c>
      <c r="E139" s="35"/>
      <c r="F139" s="36"/>
      <c r="G139" s="34"/>
      <c r="H139" s="36"/>
      <c r="I139" s="36"/>
      <c r="J139" s="17"/>
      <c r="K139" s="18"/>
      <c r="L139" s="18"/>
      <c r="M139" s="1"/>
      <c r="N139" s="17"/>
      <c r="O139" s="18"/>
      <c r="P139" s="18"/>
      <c r="Q139" s="31"/>
    </row>
    <row r="140" spans="2:17" x14ac:dyDescent="0.3">
      <c r="B140" s="1" t="str" cm="1">
        <f t="array" aca="1" ref="B1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0" s="22"/>
      <c r="D140" s="5" t="str">
        <f>IF(TB_TAREFAS[[#This Row],[Atividade '[*']]]="","-",VLOOKUP(TB_TAREFAS[[#This Row],[Atividade '[*']]],TB_ATIVIDADES[[Atividade '[*']]:[Fase '[*']]],2,FALSE))</f>
        <v>-</v>
      </c>
      <c r="E140" s="35"/>
      <c r="F140" s="36"/>
      <c r="G140" s="34"/>
      <c r="H140" s="36"/>
      <c r="I140" s="36"/>
      <c r="J140" s="17"/>
      <c r="K140" s="18"/>
      <c r="L140" s="18"/>
      <c r="M140" s="1"/>
      <c r="N140" s="17"/>
      <c r="O140" s="18"/>
      <c r="P140" s="18"/>
      <c r="Q140" s="31"/>
    </row>
    <row r="141" spans="2:17" x14ac:dyDescent="0.3">
      <c r="B141" s="1" t="str" cm="1">
        <f t="array" aca="1" ref="B1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1" s="22"/>
      <c r="D141" s="5" t="str">
        <f>IF(TB_TAREFAS[[#This Row],[Atividade '[*']]]="","-",VLOOKUP(TB_TAREFAS[[#This Row],[Atividade '[*']]],TB_ATIVIDADES[[Atividade '[*']]:[Fase '[*']]],2,FALSE))</f>
        <v>-</v>
      </c>
      <c r="E141" s="35"/>
      <c r="F141" s="36"/>
      <c r="G141" s="34"/>
      <c r="H141" s="36"/>
      <c r="I141" s="36"/>
      <c r="J141" s="17"/>
      <c r="K141" s="18"/>
      <c r="L141" s="18"/>
      <c r="M141" s="1"/>
      <c r="N141" s="17"/>
      <c r="O141" s="18"/>
      <c r="P141" s="18"/>
      <c r="Q141" s="31"/>
    </row>
    <row r="142" spans="2:17" x14ac:dyDescent="0.3">
      <c r="B142" s="1" t="str" cm="1">
        <f t="array" aca="1" ref="B1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2" s="22"/>
      <c r="D142" s="5" t="str">
        <f>IF(TB_TAREFAS[[#This Row],[Atividade '[*']]]="","-",VLOOKUP(TB_TAREFAS[[#This Row],[Atividade '[*']]],TB_ATIVIDADES[[Atividade '[*']]:[Fase '[*']]],2,FALSE))</f>
        <v>-</v>
      </c>
      <c r="E142" s="35"/>
      <c r="F142" s="36"/>
      <c r="G142" s="34"/>
      <c r="H142" s="36"/>
      <c r="I142" s="36"/>
      <c r="J142" s="17"/>
      <c r="K142" s="18"/>
      <c r="L142" s="18"/>
      <c r="M142" s="1"/>
      <c r="N142" s="17"/>
      <c r="O142" s="18"/>
      <c r="P142" s="18"/>
      <c r="Q142" s="31"/>
    </row>
    <row r="143" spans="2:17" x14ac:dyDescent="0.3">
      <c r="B143" s="1" t="str" cm="1">
        <f t="array" aca="1" ref="B1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3" s="22"/>
      <c r="D143" s="5" t="str">
        <f>IF(TB_TAREFAS[[#This Row],[Atividade '[*']]]="","-",VLOOKUP(TB_TAREFAS[[#This Row],[Atividade '[*']]],TB_ATIVIDADES[[Atividade '[*']]:[Fase '[*']]],2,FALSE))</f>
        <v>-</v>
      </c>
      <c r="E143" s="35"/>
      <c r="F143" s="36"/>
      <c r="G143" s="34"/>
      <c r="H143" s="36"/>
      <c r="I143" s="36"/>
      <c r="J143" s="17"/>
      <c r="K143" s="18"/>
      <c r="L143" s="18"/>
      <c r="M143" s="1"/>
      <c r="N143" s="17"/>
      <c r="O143" s="18"/>
      <c r="P143" s="18"/>
      <c r="Q143" s="31"/>
    </row>
    <row r="144" spans="2:17" x14ac:dyDescent="0.3">
      <c r="B144" s="1" t="str" cm="1">
        <f t="array" aca="1" ref="B1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4" s="22"/>
      <c r="D144" s="5" t="str">
        <f>IF(TB_TAREFAS[[#This Row],[Atividade '[*']]]="","-",VLOOKUP(TB_TAREFAS[[#This Row],[Atividade '[*']]],TB_ATIVIDADES[[Atividade '[*']]:[Fase '[*']]],2,FALSE))</f>
        <v>-</v>
      </c>
      <c r="E144" s="35"/>
      <c r="F144" s="36"/>
      <c r="G144" s="34"/>
      <c r="H144" s="36"/>
      <c r="I144" s="36"/>
      <c r="J144" s="17"/>
      <c r="K144" s="18"/>
      <c r="L144" s="18"/>
      <c r="M144" s="1"/>
      <c r="N144" s="17"/>
      <c r="O144" s="18"/>
      <c r="P144" s="18"/>
      <c r="Q144" s="31"/>
    </row>
    <row r="145" spans="2:17" x14ac:dyDescent="0.3">
      <c r="B145" s="1" t="str" cm="1">
        <f t="array" aca="1" ref="B1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5" s="22"/>
      <c r="D145" s="5" t="str">
        <f>IF(TB_TAREFAS[[#This Row],[Atividade '[*']]]="","-",VLOOKUP(TB_TAREFAS[[#This Row],[Atividade '[*']]],TB_ATIVIDADES[[Atividade '[*']]:[Fase '[*']]],2,FALSE))</f>
        <v>-</v>
      </c>
      <c r="E145" s="35"/>
      <c r="F145" s="36"/>
      <c r="G145" s="34"/>
      <c r="H145" s="36"/>
      <c r="I145" s="36"/>
      <c r="J145" s="17"/>
      <c r="K145" s="18"/>
      <c r="L145" s="18"/>
      <c r="M145" s="1"/>
      <c r="N145" s="17"/>
      <c r="O145" s="18"/>
      <c r="P145" s="18"/>
      <c r="Q145" s="31"/>
    </row>
    <row r="146" spans="2:17" x14ac:dyDescent="0.3">
      <c r="B146" s="1" t="str" cm="1">
        <f t="array" aca="1" ref="B1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6" s="22"/>
      <c r="D146" s="5" t="str">
        <f>IF(TB_TAREFAS[[#This Row],[Atividade '[*']]]="","-",VLOOKUP(TB_TAREFAS[[#This Row],[Atividade '[*']]],TB_ATIVIDADES[[Atividade '[*']]:[Fase '[*']]],2,FALSE))</f>
        <v>-</v>
      </c>
      <c r="E146" s="35"/>
      <c r="F146" s="36"/>
      <c r="G146" s="34"/>
      <c r="H146" s="36"/>
      <c r="I146" s="36"/>
      <c r="J146" s="17"/>
      <c r="K146" s="18"/>
      <c r="L146" s="18"/>
      <c r="M146" s="1"/>
      <c r="N146" s="17"/>
      <c r="O146" s="18"/>
      <c r="P146" s="18"/>
      <c r="Q146" s="31"/>
    </row>
    <row r="147" spans="2:17" x14ac:dyDescent="0.3">
      <c r="B147" s="1" t="str" cm="1">
        <f t="array" aca="1" ref="B1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7" s="22"/>
      <c r="D147" s="5" t="str">
        <f>IF(TB_TAREFAS[[#This Row],[Atividade '[*']]]="","-",VLOOKUP(TB_TAREFAS[[#This Row],[Atividade '[*']]],TB_ATIVIDADES[[Atividade '[*']]:[Fase '[*']]],2,FALSE))</f>
        <v>-</v>
      </c>
      <c r="E147" s="35"/>
      <c r="F147" s="36"/>
      <c r="G147" s="34"/>
      <c r="H147" s="36"/>
      <c r="I147" s="36"/>
      <c r="J147" s="17"/>
      <c r="K147" s="18"/>
      <c r="L147" s="18"/>
      <c r="M147" s="1"/>
      <c r="N147" s="17"/>
      <c r="O147" s="18"/>
      <c r="P147" s="18"/>
      <c r="Q147" s="31"/>
    </row>
    <row r="148" spans="2:17" x14ac:dyDescent="0.3">
      <c r="B148" s="1" t="str" cm="1">
        <f t="array" aca="1" ref="B1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8" s="22"/>
      <c r="D148" s="5" t="str">
        <f>IF(TB_TAREFAS[[#This Row],[Atividade '[*']]]="","-",VLOOKUP(TB_TAREFAS[[#This Row],[Atividade '[*']]],TB_ATIVIDADES[[Atividade '[*']]:[Fase '[*']]],2,FALSE))</f>
        <v>-</v>
      </c>
      <c r="E148" s="35"/>
      <c r="F148" s="36"/>
      <c r="G148" s="34"/>
      <c r="H148" s="36"/>
      <c r="I148" s="36"/>
      <c r="J148" s="17"/>
      <c r="K148" s="18"/>
      <c r="L148" s="18"/>
      <c r="M148" s="1"/>
      <c r="N148" s="17"/>
      <c r="O148" s="18"/>
      <c r="P148" s="18"/>
      <c r="Q148" s="31"/>
    </row>
    <row r="149" spans="2:17" x14ac:dyDescent="0.3">
      <c r="B149" s="1" t="str" cm="1">
        <f t="array" aca="1" ref="B1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49" s="22"/>
      <c r="D149" s="5" t="str">
        <f>IF(TB_TAREFAS[[#This Row],[Atividade '[*']]]="","-",VLOOKUP(TB_TAREFAS[[#This Row],[Atividade '[*']]],TB_ATIVIDADES[[Atividade '[*']]:[Fase '[*']]],2,FALSE))</f>
        <v>-</v>
      </c>
      <c r="E149" s="35"/>
      <c r="F149" s="36"/>
      <c r="G149" s="34"/>
      <c r="H149" s="36"/>
      <c r="I149" s="36"/>
      <c r="J149" s="17"/>
      <c r="K149" s="18"/>
      <c r="L149" s="18"/>
      <c r="M149" s="1"/>
      <c r="N149" s="17"/>
      <c r="O149" s="18"/>
      <c r="P149" s="18"/>
      <c r="Q149" s="31"/>
    </row>
    <row r="150" spans="2:17" x14ac:dyDescent="0.3">
      <c r="B150" s="1" t="str" cm="1">
        <f t="array" aca="1" ref="B1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0" s="22"/>
      <c r="D150" s="5" t="str">
        <f>IF(TB_TAREFAS[[#This Row],[Atividade '[*']]]="","-",VLOOKUP(TB_TAREFAS[[#This Row],[Atividade '[*']]],TB_ATIVIDADES[[Atividade '[*']]:[Fase '[*']]],2,FALSE))</f>
        <v>-</v>
      </c>
      <c r="E150" s="35"/>
      <c r="F150" s="36"/>
      <c r="G150" s="34"/>
      <c r="H150" s="36"/>
      <c r="I150" s="36"/>
      <c r="J150" s="17"/>
      <c r="K150" s="18"/>
      <c r="L150" s="18"/>
      <c r="M150" s="1"/>
      <c r="N150" s="17"/>
      <c r="O150" s="18"/>
      <c r="P150" s="18"/>
      <c r="Q150" s="31"/>
    </row>
    <row r="151" spans="2:17" x14ac:dyDescent="0.3">
      <c r="B151" s="1" t="str" cm="1">
        <f t="array" aca="1" ref="B1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1" s="22"/>
      <c r="D151" s="5" t="str">
        <f>IF(TB_TAREFAS[[#This Row],[Atividade '[*']]]="","-",VLOOKUP(TB_TAREFAS[[#This Row],[Atividade '[*']]],TB_ATIVIDADES[[Atividade '[*']]:[Fase '[*']]],2,FALSE))</f>
        <v>-</v>
      </c>
      <c r="E151" s="35"/>
      <c r="F151" s="36"/>
      <c r="G151" s="34"/>
      <c r="H151" s="36"/>
      <c r="I151" s="36"/>
      <c r="J151" s="17"/>
      <c r="K151" s="18"/>
      <c r="L151" s="18"/>
      <c r="M151" s="1"/>
      <c r="N151" s="17"/>
      <c r="O151" s="18"/>
      <c r="P151" s="18"/>
      <c r="Q151" s="31"/>
    </row>
    <row r="152" spans="2:17" x14ac:dyDescent="0.3">
      <c r="B152" s="1" t="str" cm="1">
        <f t="array" aca="1" ref="B1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2" s="22"/>
      <c r="D152" s="5" t="str">
        <f>IF(TB_TAREFAS[[#This Row],[Atividade '[*']]]="","-",VLOOKUP(TB_TAREFAS[[#This Row],[Atividade '[*']]],TB_ATIVIDADES[[Atividade '[*']]:[Fase '[*']]],2,FALSE))</f>
        <v>-</v>
      </c>
      <c r="E152" s="35"/>
      <c r="F152" s="36"/>
      <c r="G152" s="34"/>
      <c r="H152" s="36"/>
      <c r="I152" s="36"/>
      <c r="J152" s="17"/>
      <c r="K152" s="18"/>
      <c r="L152" s="18"/>
      <c r="M152" s="1"/>
      <c r="N152" s="17"/>
      <c r="O152" s="18"/>
      <c r="P152" s="18"/>
      <c r="Q152" s="31"/>
    </row>
    <row r="153" spans="2:17" x14ac:dyDescent="0.3">
      <c r="B153" s="1" t="str" cm="1">
        <f t="array" aca="1" ref="B1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3" s="22"/>
      <c r="D153" s="5" t="str">
        <f>IF(TB_TAREFAS[[#This Row],[Atividade '[*']]]="","-",VLOOKUP(TB_TAREFAS[[#This Row],[Atividade '[*']]],TB_ATIVIDADES[[Atividade '[*']]:[Fase '[*']]],2,FALSE))</f>
        <v>-</v>
      </c>
      <c r="E153" s="35"/>
      <c r="F153" s="36"/>
      <c r="G153" s="34"/>
      <c r="H153" s="36"/>
      <c r="I153" s="36"/>
      <c r="J153" s="17"/>
      <c r="K153" s="18"/>
      <c r="L153" s="18"/>
      <c r="M153" s="1"/>
      <c r="N153" s="17"/>
      <c r="O153" s="18"/>
      <c r="P153" s="18"/>
      <c r="Q153" s="31"/>
    </row>
    <row r="154" spans="2:17" x14ac:dyDescent="0.3">
      <c r="B154" s="1" t="str" cm="1">
        <f t="array" aca="1" ref="B1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4" s="22"/>
      <c r="D154" s="5" t="str">
        <f>IF(TB_TAREFAS[[#This Row],[Atividade '[*']]]="","-",VLOOKUP(TB_TAREFAS[[#This Row],[Atividade '[*']]],TB_ATIVIDADES[[Atividade '[*']]:[Fase '[*']]],2,FALSE))</f>
        <v>-</v>
      </c>
      <c r="E154" s="35"/>
      <c r="F154" s="36"/>
      <c r="G154" s="34"/>
      <c r="H154" s="36"/>
      <c r="I154" s="36"/>
      <c r="J154" s="17"/>
      <c r="K154" s="18"/>
      <c r="L154" s="18"/>
      <c r="M154" s="1"/>
      <c r="N154" s="17"/>
      <c r="O154" s="18"/>
      <c r="P154" s="18"/>
      <c r="Q154" s="31"/>
    </row>
    <row r="155" spans="2:17" x14ac:dyDescent="0.3">
      <c r="B155" s="1" t="str" cm="1">
        <f t="array" aca="1" ref="B1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5" s="22"/>
      <c r="D155" s="5" t="str">
        <f>IF(TB_TAREFAS[[#This Row],[Atividade '[*']]]="","-",VLOOKUP(TB_TAREFAS[[#This Row],[Atividade '[*']]],TB_ATIVIDADES[[Atividade '[*']]:[Fase '[*']]],2,FALSE))</f>
        <v>-</v>
      </c>
      <c r="E155" s="35"/>
      <c r="F155" s="36"/>
      <c r="G155" s="34"/>
      <c r="H155" s="36"/>
      <c r="I155" s="36"/>
      <c r="J155" s="17"/>
      <c r="K155" s="18"/>
      <c r="L155" s="18"/>
      <c r="M155" s="1"/>
      <c r="N155" s="17"/>
      <c r="O155" s="18"/>
      <c r="P155" s="18"/>
      <c r="Q155" s="31"/>
    </row>
    <row r="156" spans="2:17" x14ac:dyDescent="0.3">
      <c r="B156" s="1" t="str" cm="1">
        <f t="array" aca="1" ref="B1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6" s="22"/>
      <c r="D156" s="5" t="str">
        <f>IF(TB_TAREFAS[[#This Row],[Atividade '[*']]]="","-",VLOOKUP(TB_TAREFAS[[#This Row],[Atividade '[*']]],TB_ATIVIDADES[[Atividade '[*']]:[Fase '[*']]],2,FALSE))</f>
        <v>-</v>
      </c>
      <c r="E156" s="35"/>
      <c r="F156" s="36"/>
      <c r="G156" s="34"/>
      <c r="H156" s="36"/>
      <c r="I156" s="36"/>
      <c r="J156" s="17"/>
      <c r="K156" s="18"/>
      <c r="L156" s="18"/>
      <c r="M156" s="1"/>
      <c r="N156" s="17"/>
      <c r="O156" s="18"/>
      <c r="P156" s="18"/>
      <c r="Q156" s="31"/>
    </row>
    <row r="157" spans="2:17" x14ac:dyDescent="0.3">
      <c r="B157" s="1" t="str" cm="1">
        <f t="array" aca="1" ref="B1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7" s="22"/>
      <c r="D157" s="5" t="str">
        <f>IF(TB_TAREFAS[[#This Row],[Atividade '[*']]]="","-",VLOOKUP(TB_TAREFAS[[#This Row],[Atividade '[*']]],TB_ATIVIDADES[[Atividade '[*']]:[Fase '[*']]],2,FALSE))</f>
        <v>-</v>
      </c>
      <c r="E157" s="35"/>
      <c r="F157" s="36"/>
      <c r="G157" s="34"/>
      <c r="H157" s="36"/>
      <c r="I157" s="36"/>
      <c r="J157" s="17"/>
      <c r="K157" s="18"/>
      <c r="L157" s="18"/>
      <c r="M157" s="1"/>
      <c r="N157" s="17"/>
      <c r="O157" s="18"/>
      <c r="P157" s="18"/>
      <c r="Q157" s="31"/>
    </row>
    <row r="158" spans="2:17" x14ac:dyDescent="0.3">
      <c r="B158" s="1" t="str" cm="1">
        <f t="array" aca="1" ref="B1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8" s="22"/>
      <c r="D158" s="5" t="str">
        <f>IF(TB_TAREFAS[[#This Row],[Atividade '[*']]]="","-",VLOOKUP(TB_TAREFAS[[#This Row],[Atividade '[*']]],TB_ATIVIDADES[[Atividade '[*']]:[Fase '[*']]],2,FALSE))</f>
        <v>-</v>
      </c>
      <c r="E158" s="35"/>
      <c r="F158" s="36"/>
      <c r="G158" s="34"/>
      <c r="H158" s="36"/>
      <c r="I158" s="36"/>
      <c r="J158" s="17"/>
      <c r="K158" s="18"/>
      <c r="L158" s="18"/>
      <c r="M158" s="1"/>
      <c r="N158" s="17"/>
      <c r="O158" s="18"/>
      <c r="P158" s="18"/>
      <c r="Q158" s="31"/>
    </row>
    <row r="159" spans="2:17" x14ac:dyDescent="0.3">
      <c r="B159" s="1" t="str" cm="1">
        <f t="array" aca="1" ref="B1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59" s="22"/>
      <c r="D159" s="5" t="str">
        <f>IF(TB_TAREFAS[[#This Row],[Atividade '[*']]]="","-",VLOOKUP(TB_TAREFAS[[#This Row],[Atividade '[*']]],TB_ATIVIDADES[[Atividade '[*']]:[Fase '[*']]],2,FALSE))</f>
        <v>-</v>
      </c>
      <c r="E159" s="35"/>
      <c r="F159" s="36"/>
      <c r="G159" s="34"/>
      <c r="H159" s="36"/>
      <c r="I159" s="36"/>
      <c r="J159" s="17"/>
      <c r="K159" s="18"/>
      <c r="L159" s="18"/>
      <c r="M159" s="1"/>
      <c r="N159" s="17"/>
      <c r="O159" s="18"/>
      <c r="P159" s="18"/>
      <c r="Q159" s="31"/>
    </row>
    <row r="160" spans="2:17" x14ac:dyDescent="0.3">
      <c r="B160" s="1" t="str" cm="1">
        <f t="array" aca="1" ref="B1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0" s="22"/>
      <c r="D160" s="5" t="str">
        <f>IF(TB_TAREFAS[[#This Row],[Atividade '[*']]]="","-",VLOOKUP(TB_TAREFAS[[#This Row],[Atividade '[*']]],TB_ATIVIDADES[[Atividade '[*']]:[Fase '[*']]],2,FALSE))</f>
        <v>-</v>
      </c>
      <c r="E160" s="35"/>
      <c r="F160" s="36"/>
      <c r="G160" s="34"/>
      <c r="H160" s="36"/>
      <c r="I160" s="36"/>
      <c r="J160" s="17"/>
      <c r="K160" s="18"/>
      <c r="L160" s="18"/>
      <c r="M160" s="1"/>
      <c r="N160" s="17"/>
      <c r="O160" s="18"/>
      <c r="P160" s="18"/>
      <c r="Q160" s="31"/>
    </row>
    <row r="161" spans="2:17" x14ac:dyDescent="0.3">
      <c r="B161" s="1" t="str" cm="1">
        <f t="array" aca="1" ref="B1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1" s="22"/>
      <c r="D161" s="5" t="str">
        <f>IF(TB_TAREFAS[[#This Row],[Atividade '[*']]]="","-",VLOOKUP(TB_TAREFAS[[#This Row],[Atividade '[*']]],TB_ATIVIDADES[[Atividade '[*']]:[Fase '[*']]],2,FALSE))</f>
        <v>-</v>
      </c>
      <c r="E161" s="35"/>
      <c r="F161" s="36"/>
      <c r="G161" s="34"/>
      <c r="H161" s="36"/>
      <c r="I161" s="36"/>
      <c r="J161" s="17"/>
      <c r="K161" s="18"/>
      <c r="L161" s="18"/>
      <c r="M161" s="1"/>
      <c r="N161" s="17"/>
      <c r="O161" s="18"/>
      <c r="P161" s="18"/>
      <c r="Q161" s="31"/>
    </row>
    <row r="162" spans="2:17" x14ac:dyDescent="0.3">
      <c r="B162" s="1" t="str" cm="1">
        <f t="array" aca="1" ref="B1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2" s="22"/>
      <c r="D162" s="5" t="str">
        <f>IF(TB_TAREFAS[[#This Row],[Atividade '[*']]]="","-",VLOOKUP(TB_TAREFAS[[#This Row],[Atividade '[*']]],TB_ATIVIDADES[[Atividade '[*']]:[Fase '[*']]],2,FALSE))</f>
        <v>-</v>
      </c>
      <c r="E162" s="35"/>
      <c r="F162" s="36"/>
      <c r="G162" s="34"/>
      <c r="H162" s="36"/>
      <c r="I162" s="36"/>
      <c r="J162" s="17"/>
      <c r="K162" s="18"/>
      <c r="L162" s="18"/>
      <c r="M162" s="1"/>
      <c r="N162" s="17"/>
      <c r="O162" s="18"/>
      <c r="P162" s="18"/>
      <c r="Q162" s="31"/>
    </row>
    <row r="163" spans="2:17" x14ac:dyDescent="0.3">
      <c r="B163" s="1" t="str" cm="1">
        <f t="array" aca="1" ref="B1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3" s="22"/>
      <c r="D163" s="5" t="str">
        <f>IF(TB_TAREFAS[[#This Row],[Atividade '[*']]]="","-",VLOOKUP(TB_TAREFAS[[#This Row],[Atividade '[*']]],TB_ATIVIDADES[[Atividade '[*']]:[Fase '[*']]],2,FALSE))</f>
        <v>-</v>
      </c>
      <c r="E163" s="35"/>
      <c r="F163" s="36"/>
      <c r="G163" s="34"/>
      <c r="H163" s="36"/>
      <c r="I163" s="36"/>
      <c r="J163" s="17"/>
      <c r="K163" s="18"/>
      <c r="L163" s="18"/>
      <c r="M163" s="1"/>
      <c r="N163" s="17"/>
      <c r="O163" s="18"/>
      <c r="P163" s="18"/>
      <c r="Q163" s="31"/>
    </row>
    <row r="164" spans="2:17" x14ac:dyDescent="0.3">
      <c r="B164" s="1" t="str" cm="1">
        <f t="array" aca="1" ref="B1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4" s="22"/>
      <c r="D164" s="5" t="str">
        <f>IF(TB_TAREFAS[[#This Row],[Atividade '[*']]]="","-",VLOOKUP(TB_TAREFAS[[#This Row],[Atividade '[*']]],TB_ATIVIDADES[[Atividade '[*']]:[Fase '[*']]],2,FALSE))</f>
        <v>-</v>
      </c>
      <c r="E164" s="35"/>
      <c r="F164" s="36"/>
      <c r="G164" s="34"/>
      <c r="H164" s="36"/>
      <c r="I164" s="36"/>
      <c r="J164" s="17"/>
      <c r="K164" s="18"/>
      <c r="L164" s="18"/>
      <c r="M164" s="1"/>
      <c r="N164" s="17"/>
      <c r="O164" s="18"/>
      <c r="P164" s="18"/>
      <c r="Q164" s="31"/>
    </row>
    <row r="165" spans="2:17" x14ac:dyDescent="0.3">
      <c r="B165" s="1" t="str" cm="1">
        <f t="array" aca="1" ref="B1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5" s="22"/>
      <c r="D165" s="5" t="str">
        <f>IF(TB_TAREFAS[[#This Row],[Atividade '[*']]]="","-",VLOOKUP(TB_TAREFAS[[#This Row],[Atividade '[*']]],TB_ATIVIDADES[[Atividade '[*']]:[Fase '[*']]],2,FALSE))</f>
        <v>-</v>
      </c>
      <c r="E165" s="35"/>
      <c r="F165" s="36"/>
      <c r="G165" s="34"/>
      <c r="H165" s="36"/>
      <c r="I165" s="36"/>
      <c r="J165" s="17"/>
      <c r="K165" s="18"/>
      <c r="L165" s="18"/>
      <c r="M165" s="1"/>
      <c r="N165" s="17"/>
      <c r="O165" s="18"/>
      <c r="P165" s="18"/>
      <c r="Q165" s="31"/>
    </row>
    <row r="166" spans="2:17" x14ac:dyDescent="0.3">
      <c r="B166" s="1" t="str" cm="1">
        <f t="array" aca="1" ref="B1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6" s="22"/>
      <c r="D166" s="5" t="str">
        <f>IF(TB_TAREFAS[[#This Row],[Atividade '[*']]]="","-",VLOOKUP(TB_TAREFAS[[#This Row],[Atividade '[*']]],TB_ATIVIDADES[[Atividade '[*']]:[Fase '[*']]],2,FALSE))</f>
        <v>-</v>
      </c>
      <c r="E166" s="35"/>
      <c r="F166" s="36"/>
      <c r="G166" s="34"/>
      <c r="H166" s="36"/>
      <c r="I166" s="36"/>
      <c r="J166" s="17"/>
      <c r="K166" s="18"/>
      <c r="L166" s="18"/>
      <c r="M166" s="1"/>
      <c r="N166" s="17"/>
      <c r="O166" s="18"/>
      <c r="P166" s="18"/>
      <c r="Q166" s="31"/>
    </row>
    <row r="167" spans="2:17" x14ac:dyDescent="0.3">
      <c r="B167" s="1" t="str" cm="1">
        <f t="array" aca="1" ref="B1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7" s="22"/>
      <c r="D167" s="5" t="str">
        <f>IF(TB_TAREFAS[[#This Row],[Atividade '[*']]]="","-",VLOOKUP(TB_TAREFAS[[#This Row],[Atividade '[*']]],TB_ATIVIDADES[[Atividade '[*']]:[Fase '[*']]],2,FALSE))</f>
        <v>-</v>
      </c>
      <c r="E167" s="35"/>
      <c r="F167" s="36"/>
      <c r="G167" s="34"/>
      <c r="H167" s="36"/>
      <c r="I167" s="36"/>
      <c r="J167" s="17"/>
      <c r="K167" s="18"/>
      <c r="L167" s="18"/>
      <c r="M167" s="1"/>
      <c r="N167" s="17"/>
      <c r="O167" s="18"/>
      <c r="P167" s="18"/>
      <c r="Q167" s="31"/>
    </row>
    <row r="168" spans="2:17" x14ac:dyDescent="0.3">
      <c r="B168" s="1" t="str" cm="1">
        <f t="array" aca="1" ref="B1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8" s="22"/>
      <c r="D168" s="5" t="str">
        <f>IF(TB_TAREFAS[[#This Row],[Atividade '[*']]]="","-",VLOOKUP(TB_TAREFAS[[#This Row],[Atividade '[*']]],TB_ATIVIDADES[[Atividade '[*']]:[Fase '[*']]],2,FALSE))</f>
        <v>-</v>
      </c>
      <c r="E168" s="35"/>
      <c r="F168" s="36"/>
      <c r="G168" s="34"/>
      <c r="H168" s="36"/>
      <c r="I168" s="36"/>
      <c r="J168" s="17"/>
      <c r="K168" s="18"/>
      <c r="L168" s="18"/>
      <c r="M168" s="1"/>
      <c r="N168" s="17"/>
      <c r="O168" s="18"/>
      <c r="P168" s="18"/>
      <c r="Q168" s="31"/>
    </row>
    <row r="169" spans="2:17" x14ac:dyDescent="0.3">
      <c r="B169" s="1" t="str" cm="1">
        <f t="array" aca="1" ref="B1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69" s="22"/>
      <c r="D169" s="5" t="str">
        <f>IF(TB_TAREFAS[[#This Row],[Atividade '[*']]]="","-",VLOOKUP(TB_TAREFAS[[#This Row],[Atividade '[*']]],TB_ATIVIDADES[[Atividade '[*']]:[Fase '[*']]],2,FALSE))</f>
        <v>-</v>
      </c>
      <c r="E169" s="35"/>
      <c r="F169" s="36"/>
      <c r="G169" s="34"/>
      <c r="H169" s="36"/>
      <c r="I169" s="36"/>
      <c r="J169" s="17"/>
      <c r="K169" s="18"/>
      <c r="L169" s="18"/>
      <c r="M169" s="1"/>
      <c r="N169" s="17"/>
      <c r="O169" s="18"/>
      <c r="P169" s="18"/>
      <c r="Q169" s="31"/>
    </row>
    <row r="170" spans="2:17" x14ac:dyDescent="0.3">
      <c r="B170" s="1" t="str" cm="1">
        <f t="array" aca="1" ref="B1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0" s="22"/>
      <c r="D170" s="5" t="str">
        <f>IF(TB_TAREFAS[[#This Row],[Atividade '[*']]]="","-",VLOOKUP(TB_TAREFAS[[#This Row],[Atividade '[*']]],TB_ATIVIDADES[[Atividade '[*']]:[Fase '[*']]],2,FALSE))</f>
        <v>-</v>
      </c>
      <c r="E170" s="35"/>
      <c r="F170" s="36"/>
      <c r="G170" s="34"/>
      <c r="H170" s="36"/>
      <c r="I170" s="36"/>
      <c r="J170" s="17"/>
      <c r="K170" s="18"/>
      <c r="L170" s="18"/>
      <c r="M170" s="1"/>
      <c r="N170" s="17"/>
      <c r="O170" s="18"/>
      <c r="P170" s="18"/>
      <c r="Q170" s="31"/>
    </row>
    <row r="171" spans="2:17" x14ac:dyDescent="0.3">
      <c r="B171" s="1" t="str" cm="1">
        <f t="array" aca="1" ref="B1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1" s="22"/>
      <c r="D171" s="5" t="str">
        <f>IF(TB_TAREFAS[[#This Row],[Atividade '[*']]]="","-",VLOOKUP(TB_TAREFAS[[#This Row],[Atividade '[*']]],TB_ATIVIDADES[[Atividade '[*']]:[Fase '[*']]],2,FALSE))</f>
        <v>-</v>
      </c>
      <c r="E171" s="35"/>
      <c r="F171" s="36"/>
      <c r="G171" s="34"/>
      <c r="H171" s="36"/>
      <c r="I171" s="36"/>
      <c r="J171" s="17"/>
      <c r="K171" s="18"/>
      <c r="L171" s="18"/>
      <c r="M171" s="1"/>
      <c r="N171" s="17"/>
      <c r="O171" s="18"/>
      <c r="P171" s="18"/>
      <c r="Q171" s="31"/>
    </row>
    <row r="172" spans="2:17" x14ac:dyDescent="0.3">
      <c r="B172" s="1" t="str" cm="1">
        <f t="array" aca="1" ref="B1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2" s="22"/>
      <c r="D172" s="5" t="str">
        <f>IF(TB_TAREFAS[[#This Row],[Atividade '[*']]]="","-",VLOOKUP(TB_TAREFAS[[#This Row],[Atividade '[*']]],TB_ATIVIDADES[[Atividade '[*']]:[Fase '[*']]],2,FALSE))</f>
        <v>-</v>
      </c>
      <c r="E172" s="35"/>
      <c r="F172" s="36"/>
      <c r="G172" s="34"/>
      <c r="H172" s="36"/>
      <c r="I172" s="36"/>
      <c r="J172" s="17"/>
      <c r="K172" s="18"/>
      <c r="L172" s="18"/>
      <c r="M172" s="1"/>
      <c r="N172" s="17"/>
      <c r="O172" s="18"/>
      <c r="P172" s="18"/>
      <c r="Q172" s="31"/>
    </row>
    <row r="173" spans="2:17" x14ac:dyDescent="0.3">
      <c r="B173" s="1" t="str" cm="1">
        <f t="array" aca="1" ref="B1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3" s="22"/>
      <c r="D173" s="5" t="str">
        <f>IF(TB_TAREFAS[[#This Row],[Atividade '[*']]]="","-",VLOOKUP(TB_TAREFAS[[#This Row],[Atividade '[*']]],TB_ATIVIDADES[[Atividade '[*']]:[Fase '[*']]],2,FALSE))</f>
        <v>-</v>
      </c>
      <c r="E173" s="35"/>
      <c r="F173" s="36"/>
      <c r="G173" s="34"/>
      <c r="H173" s="36"/>
      <c r="I173" s="36"/>
      <c r="J173" s="17"/>
      <c r="K173" s="18"/>
      <c r="L173" s="18"/>
      <c r="M173" s="1"/>
      <c r="N173" s="17"/>
      <c r="O173" s="18"/>
      <c r="P173" s="18"/>
      <c r="Q173" s="31"/>
    </row>
    <row r="174" spans="2:17" x14ac:dyDescent="0.3">
      <c r="B174" s="1" t="str" cm="1">
        <f t="array" aca="1" ref="B1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4" s="22"/>
      <c r="D174" s="5" t="str">
        <f>IF(TB_TAREFAS[[#This Row],[Atividade '[*']]]="","-",VLOOKUP(TB_TAREFAS[[#This Row],[Atividade '[*']]],TB_ATIVIDADES[[Atividade '[*']]:[Fase '[*']]],2,FALSE))</f>
        <v>-</v>
      </c>
      <c r="E174" s="35"/>
      <c r="F174" s="36"/>
      <c r="G174" s="34"/>
      <c r="H174" s="36"/>
      <c r="I174" s="36"/>
      <c r="J174" s="17"/>
      <c r="K174" s="18"/>
      <c r="L174" s="18"/>
      <c r="M174" s="1"/>
      <c r="N174" s="17"/>
      <c r="O174" s="18"/>
      <c r="P174" s="18"/>
      <c r="Q174" s="31"/>
    </row>
    <row r="175" spans="2:17" x14ac:dyDescent="0.3">
      <c r="B175" s="1" t="str" cm="1">
        <f t="array" aca="1" ref="B1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5" s="22"/>
      <c r="D175" s="5" t="str">
        <f>IF(TB_TAREFAS[[#This Row],[Atividade '[*']]]="","-",VLOOKUP(TB_TAREFAS[[#This Row],[Atividade '[*']]],TB_ATIVIDADES[[Atividade '[*']]:[Fase '[*']]],2,FALSE))</f>
        <v>-</v>
      </c>
      <c r="E175" s="35"/>
      <c r="F175" s="36"/>
      <c r="G175" s="34"/>
      <c r="H175" s="36"/>
      <c r="I175" s="36"/>
      <c r="J175" s="17"/>
      <c r="K175" s="18"/>
      <c r="L175" s="18"/>
      <c r="M175" s="1"/>
      <c r="N175" s="17"/>
      <c r="O175" s="18"/>
      <c r="P175" s="18"/>
      <c r="Q175" s="31"/>
    </row>
    <row r="176" spans="2:17" x14ac:dyDescent="0.3">
      <c r="B176" s="1" t="str" cm="1">
        <f t="array" aca="1" ref="B1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6" s="22"/>
      <c r="D176" s="5" t="str">
        <f>IF(TB_TAREFAS[[#This Row],[Atividade '[*']]]="","-",VLOOKUP(TB_TAREFAS[[#This Row],[Atividade '[*']]],TB_ATIVIDADES[[Atividade '[*']]:[Fase '[*']]],2,FALSE))</f>
        <v>-</v>
      </c>
      <c r="E176" s="35"/>
      <c r="F176" s="36"/>
      <c r="G176" s="34"/>
      <c r="H176" s="36"/>
      <c r="I176" s="36"/>
      <c r="J176" s="17"/>
      <c r="K176" s="18"/>
      <c r="L176" s="18"/>
      <c r="M176" s="1"/>
      <c r="N176" s="17"/>
      <c r="O176" s="18"/>
      <c r="P176" s="18"/>
      <c r="Q176" s="31"/>
    </row>
    <row r="177" spans="2:17" x14ac:dyDescent="0.3">
      <c r="B177" s="1" t="str" cm="1">
        <f t="array" aca="1" ref="B1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7" s="22"/>
      <c r="D177" s="5" t="str">
        <f>IF(TB_TAREFAS[[#This Row],[Atividade '[*']]]="","-",VLOOKUP(TB_TAREFAS[[#This Row],[Atividade '[*']]],TB_ATIVIDADES[[Atividade '[*']]:[Fase '[*']]],2,FALSE))</f>
        <v>-</v>
      </c>
      <c r="E177" s="35"/>
      <c r="F177" s="36"/>
      <c r="G177" s="34"/>
      <c r="H177" s="36"/>
      <c r="I177" s="36"/>
      <c r="J177" s="17"/>
      <c r="K177" s="18"/>
      <c r="L177" s="18"/>
      <c r="M177" s="1"/>
      <c r="N177" s="17"/>
      <c r="O177" s="18"/>
      <c r="P177" s="18"/>
      <c r="Q177" s="31"/>
    </row>
    <row r="178" spans="2:17" x14ac:dyDescent="0.3">
      <c r="B178" s="1" t="str" cm="1">
        <f t="array" aca="1" ref="B1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8" s="22"/>
      <c r="D178" s="5" t="str">
        <f>IF(TB_TAREFAS[[#This Row],[Atividade '[*']]]="","-",VLOOKUP(TB_TAREFAS[[#This Row],[Atividade '[*']]],TB_ATIVIDADES[[Atividade '[*']]:[Fase '[*']]],2,FALSE))</f>
        <v>-</v>
      </c>
      <c r="E178" s="35"/>
      <c r="F178" s="36"/>
      <c r="G178" s="34"/>
      <c r="H178" s="36"/>
      <c r="I178" s="36"/>
      <c r="J178" s="17"/>
      <c r="K178" s="18"/>
      <c r="L178" s="18"/>
      <c r="M178" s="1"/>
      <c r="N178" s="17"/>
      <c r="O178" s="18"/>
      <c r="P178" s="18"/>
      <c r="Q178" s="31"/>
    </row>
    <row r="179" spans="2:17" x14ac:dyDescent="0.3">
      <c r="B179" s="1" t="str" cm="1">
        <f t="array" aca="1" ref="B1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79" s="22"/>
      <c r="D179" s="5" t="str">
        <f>IF(TB_TAREFAS[[#This Row],[Atividade '[*']]]="","-",VLOOKUP(TB_TAREFAS[[#This Row],[Atividade '[*']]],TB_ATIVIDADES[[Atividade '[*']]:[Fase '[*']]],2,FALSE))</f>
        <v>-</v>
      </c>
      <c r="E179" s="35"/>
      <c r="F179" s="36"/>
      <c r="G179" s="34"/>
      <c r="H179" s="36"/>
      <c r="I179" s="36"/>
      <c r="J179" s="17"/>
      <c r="K179" s="18"/>
      <c r="L179" s="18"/>
      <c r="M179" s="1"/>
      <c r="N179" s="17"/>
      <c r="O179" s="18"/>
      <c r="P179" s="18"/>
      <c r="Q179" s="31"/>
    </row>
    <row r="180" spans="2:17" x14ac:dyDescent="0.3">
      <c r="B180" s="1" t="str" cm="1">
        <f t="array" aca="1" ref="B1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0" s="22"/>
      <c r="D180" s="5" t="str">
        <f>IF(TB_TAREFAS[[#This Row],[Atividade '[*']]]="","-",VLOOKUP(TB_TAREFAS[[#This Row],[Atividade '[*']]],TB_ATIVIDADES[[Atividade '[*']]:[Fase '[*']]],2,FALSE))</f>
        <v>-</v>
      </c>
      <c r="E180" s="35"/>
      <c r="F180" s="36"/>
      <c r="G180" s="34"/>
      <c r="H180" s="36"/>
      <c r="I180" s="36"/>
      <c r="J180" s="17"/>
      <c r="K180" s="18"/>
      <c r="L180" s="18"/>
      <c r="M180" s="1"/>
      <c r="N180" s="17"/>
      <c r="O180" s="18"/>
      <c r="P180" s="18"/>
      <c r="Q180" s="31"/>
    </row>
    <row r="181" spans="2:17" x14ac:dyDescent="0.3">
      <c r="B181" s="1" t="str" cm="1">
        <f t="array" aca="1" ref="B1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1" s="22"/>
      <c r="D181" s="5" t="str">
        <f>IF(TB_TAREFAS[[#This Row],[Atividade '[*']]]="","-",VLOOKUP(TB_TAREFAS[[#This Row],[Atividade '[*']]],TB_ATIVIDADES[[Atividade '[*']]:[Fase '[*']]],2,FALSE))</f>
        <v>-</v>
      </c>
      <c r="E181" s="35"/>
      <c r="F181" s="36"/>
      <c r="G181" s="34"/>
      <c r="H181" s="36"/>
      <c r="I181" s="36"/>
      <c r="J181" s="17"/>
      <c r="K181" s="18"/>
      <c r="L181" s="18"/>
      <c r="M181" s="1"/>
      <c r="N181" s="17"/>
      <c r="O181" s="18"/>
      <c r="P181" s="18"/>
      <c r="Q181" s="31"/>
    </row>
    <row r="182" spans="2:17" x14ac:dyDescent="0.3">
      <c r="B182" s="1" t="str" cm="1">
        <f t="array" aca="1" ref="B1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2" s="22"/>
      <c r="D182" s="5" t="str">
        <f>IF(TB_TAREFAS[[#This Row],[Atividade '[*']]]="","-",VLOOKUP(TB_TAREFAS[[#This Row],[Atividade '[*']]],TB_ATIVIDADES[[Atividade '[*']]:[Fase '[*']]],2,FALSE))</f>
        <v>-</v>
      </c>
      <c r="E182" s="35"/>
      <c r="F182" s="36"/>
      <c r="G182" s="34"/>
      <c r="H182" s="36"/>
      <c r="I182" s="36"/>
      <c r="J182" s="17"/>
      <c r="K182" s="18"/>
      <c r="L182" s="18"/>
      <c r="M182" s="1"/>
      <c r="N182" s="17"/>
      <c r="O182" s="18"/>
      <c r="P182" s="18"/>
      <c r="Q182" s="31"/>
    </row>
    <row r="183" spans="2:17" x14ac:dyDescent="0.3">
      <c r="B183" s="1" t="str" cm="1">
        <f t="array" aca="1" ref="B1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3" s="22"/>
      <c r="D183" s="5" t="str">
        <f>IF(TB_TAREFAS[[#This Row],[Atividade '[*']]]="","-",VLOOKUP(TB_TAREFAS[[#This Row],[Atividade '[*']]],TB_ATIVIDADES[[Atividade '[*']]:[Fase '[*']]],2,FALSE))</f>
        <v>-</v>
      </c>
      <c r="E183" s="35"/>
      <c r="F183" s="36"/>
      <c r="G183" s="34"/>
      <c r="H183" s="36"/>
      <c r="I183" s="36"/>
      <c r="J183" s="17"/>
      <c r="K183" s="18"/>
      <c r="L183" s="18"/>
      <c r="M183" s="1"/>
      <c r="N183" s="17"/>
      <c r="O183" s="18"/>
      <c r="P183" s="18"/>
      <c r="Q183" s="31"/>
    </row>
    <row r="184" spans="2:17" x14ac:dyDescent="0.3">
      <c r="B184" s="1" t="str" cm="1">
        <f t="array" aca="1" ref="B1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4" s="22"/>
      <c r="D184" s="5" t="str">
        <f>IF(TB_TAREFAS[[#This Row],[Atividade '[*']]]="","-",VLOOKUP(TB_TAREFAS[[#This Row],[Atividade '[*']]],TB_ATIVIDADES[[Atividade '[*']]:[Fase '[*']]],2,FALSE))</f>
        <v>-</v>
      </c>
      <c r="E184" s="35"/>
      <c r="F184" s="36"/>
      <c r="G184" s="34"/>
      <c r="H184" s="36"/>
      <c r="I184" s="36"/>
      <c r="J184" s="17"/>
      <c r="K184" s="18"/>
      <c r="L184" s="18"/>
      <c r="M184" s="1"/>
      <c r="N184" s="17"/>
      <c r="O184" s="18"/>
      <c r="P184" s="18"/>
      <c r="Q184" s="31"/>
    </row>
    <row r="185" spans="2:17" x14ac:dyDescent="0.3">
      <c r="B185" s="1" t="str" cm="1">
        <f t="array" aca="1" ref="B1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5" s="22"/>
      <c r="D185" s="5" t="str">
        <f>IF(TB_TAREFAS[[#This Row],[Atividade '[*']]]="","-",VLOOKUP(TB_TAREFAS[[#This Row],[Atividade '[*']]],TB_ATIVIDADES[[Atividade '[*']]:[Fase '[*']]],2,FALSE))</f>
        <v>-</v>
      </c>
      <c r="E185" s="35"/>
      <c r="F185" s="36"/>
      <c r="G185" s="34"/>
      <c r="H185" s="36"/>
      <c r="I185" s="36"/>
      <c r="J185" s="17"/>
      <c r="K185" s="18"/>
      <c r="L185" s="18"/>
      <c r="M185" s="1"/>
      <c r="N185" s="17"/>
      <c r="O185" s="18"/>
      <c r="P185" s="18"/>
      <c r="Q185" s="31"/>
    </row>
    <row r="186" spans="2:17" x14ac:dyDescent="0.3">
      <c r="B186" s="1" t="str" cm="1">
        <f t="array" aca="1" ref="B1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6" s="22"/>
      <c r="D186" s="5" t="str">
        <f>IF(TB_TAREFAS[[#This Row],[Atividade '[*']]]="","-",VLOOKUP(TB_TAREFAS[[#This Row],[Atividade '[*']]],TB_ATIVIDADES[[Atividade '[*']]:[Fase '[*']]],2,FALSE))</f>
        <v>-</v>
      </c>
      <c r="E186" s="35"/>
      <c r="F186" s="36"/>
      <c r="G186" s="34"/>
      <c r="H186" s="36"/>
      <c r="I186" s="36"/>
      <c r="J186" s="17"/>
      <c r="K186" s="18"/>
      <c r="L186" s="18"/>
      <c r="M186" s="1"/>
      <c r="N186" s="17"/>
      <c r="O186" s="18"/>
      <c r="P186" s="18"/>
      <c r="Q186" s="31"/>
    </row>
    <row r="187" spans="2:17" x14ac:dyDescent="0.3">
      <c r="B187" s="1" t="str" cm="1">
        <f t="array" aca="1" ref="B1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7" s="22"/>
      <c r="D187" s="5" t="str">
        <f>IF(TB_TAREFAS[[#This Row],[Atividade '[*']]]="","-",VLOOKUP(TB_TAREFAS[[#This Row],[Atividade '[*']]],TB_ATIVIDADES[[Atividade '[*']]:[Fase '[*']]],2,FALSE))</f>
        <v>-</v>
      </c>
      <c r="E187" s="35"/>
      <c r="F187" s="36"/>
      <c r="G187" s="34"/>
      <c r="H187" s="36"/>
      <c r="I187" s="36"/>
      <c r="J187" s="17"/>
      <c r="K187" s="18"/>
      <c r="L187" s="18"/>
      <c r="M187" s="1"/>
      <c r="N187" s="17"/>
      <c r="O187" s="18"/>
      <c r="P187" s="18"/>
      <c r="Q187" s="31"/>
    </row>
    <row r="188" spans="2:17" x14ac:dyDescent="0.3">
      <c r="B188" s="1" t="str" cm="1">
        <f t="array" aca="1" ref="B1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8" s="22"/>
      <c r="D188" s="5" t="str">
        <f>IF(TB_TAREFAS[[#This Row],[Atividade '[*']]]="","-",VLOOKUP(TB_TAREFAS[[#This Row],[Atividade '[*']]],TB_ATIVIDADES[[Atividade '[*']]:[Fase '[*']]],2,FALSE))</f>
        <v>-</v>
      </c>
      <c r="E188" s="35"/>
      <c r="F188" s="36"/>
      <c r="G188" s="34"/>
      <c r="H188" s="36"/>
      <c r="I188" s="36"/>
      <c r="J188" s="17"/>
      <c r="K188" s="18"/>
      <c r="L188" s="18"/>
      <c r="M188" s="1"/>
      <c r="N188" s="17"/>
      <c r="O188" s="18"/>
      <c r="P188" s="18"/>
      <c r="Q188" s="31"/>
    </row>
    <row r="189" spans="2:17" x14ac:dyDescent="0.3">
      <c r="B189" s="1" t="str" cm="1">
        <f t="array" aca="1" ref="B1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89" s="22"/>
      <c r="D189" s="5" t="str">
        <f>IF(TB_TAREFAS[[#This Row],[Atividade '[*']]]="","-",VLOOKUP(TB_TAREFAS[[#This Row],[Atividade '[*']]],TB_ATIVIDADES[[Atividade '[*']]:[Fase '[*']]],2,FALSE))</f>
        <v>-</v>
      </c>
      <c r="E189" s="35"/>
      <c r="F189" s="36"/>
      <c r="G189" s="34"/>
      <c r="H189" s="36"/>
      <c r="I189" s="36"/>
      <c r="J189" s="17"/>
      <c r="K189" s="18"/>
      <c r="L189" s="18"/>
      <c r="M189" s="1"/>
      <c r="N189" s="17"/>
      <c r="O189" s="18"/>
      <c r="P189" s="18"/>
      <c r="Q189" s="31"/>
    </row>
    <row r="190" spans="2:17" x14ac:dyDescent="0.3">
      <c r="B190" s="1" t="str" cm="1">
        <f t="array" aca="1" ref="B1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0" s="22"/>
      <c r="D190" s="5" t="str">
        <f>IF(TB_TAREFAS[[#This Row],[Atividade '[*']]]="","-",VLOOKUP(TB_TAREFAS[[#This Row],[Atividade '[*']]],TB_ATIVIDADES[[Atividade '[*']]:[Fase '[*']]],2,FALSE))</f>
        <v>-</v>
      </c>
      <c r="E190" s="35"/>
      <c r="F190" s="36"/>
      <c r="G190" s="34"/>
      <c r="H190" s="36"/>
      <c r="I190" s="36"/>
      <c r="J190" s="17"/>
      <c r="K190" s="18"/>
      <c r="L190" s="18"/>
      <c r="M190" s="1"/>
      <c r="N190" s="17"/>
      <c r="O190" s="18"/>
      <c r="P190" s="18"/>
      <c r="Q190" s="31"/>
    </row>
    <row r="191" spans="2:17" x14ac:dyDescent="0.3">
      <c r="B191" s="1" t="str" cm="1">
        <f t="array" aca="1" ref="B1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1" s="22"/>
      <c r="D191" s="5" t="str">
        <f>IF(TB_TAREFAS[[#This Row],[Atividade '[*']]]="","-",VLOOKUP(TB_TAREFAS[[#This Row],[Atividade '[*']]],TB_ATIVIDADES[[Atividade '[*']]:[Fase '[*']]],2,FALSE))</f>
        <v>-</v>
      </c>
      <c r="E191" s="35"/>
      <c r="F191" s="36"/>
      <c r="G191" s="34"/>
      <c r="H191" s="36"/>
      <c r="I191" s="36"/>
      <c r="J191" s="17"/>
      <c r="K191" s="18"/>
      <c r="L191" s="18"/>
      <c r="M191" s="1"/>
      <c r="N191" s="17"/>
      <c r="O191" s="18"/>
      <c r="P191" s="18"/>
      <c r="Q191" s="31"/>
    </row>
    <row r="192" spans="2:17" x14ac:dyDescent="0.3">
      <c r="B192" s="1" t="str" cm="1">
        <f t="array" aca="1" ref="B1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2" s="22"/>
      <c r="D192" s="5" t="str">
        <f>IF(TB_TAREFAS[[#This Row],[Atividade '[*']]]="","-",VLOOKUP(TB_TAREFAS[[#This Row],[Atividade '[*']]],TB_ATIVIDADES[[Atividade '[*']]:[Fase '[*']]],2,FALSE))</f>
        <v>-</v>
      </c>
      <c r="E192" s="35"/>
      <c r="F192" s="36"/>
      <c r="G192" s="34"/>
      <c r="H192" s="36"/>
      <c r="I192" s="36"/>
      <c r="J192" s="17"/>
      <c r="K192" s="18"/>
      <c r="L192" s="18"/>
      <c r="M192" s="1"/>
      <c r="N192" s="17"/>
      <c r="O192" s="18"/>
      <c r="P192" s="18"/>
      <c r="Q192" s="31"/>
    </row>
    <row r="193" spans="2:17" x14ac:dyDescent="0.3">
      <c r="B193" s="1" t="str" cm="1">
        <f t="array" aca="1" ref="B1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3" s="22"/>
      <c r="D193" s="5" t="str">
        <f>IF(TB_TAREFAS[[#This Row],[Atividade '[*']]]="","-",VLOOKUP(TB_TAREFAS[[#This Row],[Atividade '[*']]],TB_ATIVIDADES[[Atividade '[*']]:[Fase '[*']]],2,FALSE))</f>
        <v>-</v>
      </c>
      <c r="E193" s="35"/>
      <c r="F193" s="36"/>
      <c r="G193" s="34"/>
      <c r="H193" s="36"/>
      <c r="I193" s="36"/>
      <c r="J193" s="17"/>
      <c r="K193" s="18"/>
      <c r="L193" s="18"/>
      <c r="M193" s="1"/>
      <c r="N193" s="17"/>
      <c r="O193" s="18"/>
      <c r="P193" s="18"/>
      <c r="Q193" s="31"/>
    </row>
    <row r="194" spans="2:17" x14ac:dyDescent="0.3">
      <c r="B194" s="1" t="str" cm="1">
        <f t="array" aca="1" ref="B1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4" s="22"/>
      <c r="D194" s="5" t="str">
        <f>IF(TB_TAREFAS[[#This Row],[Atividade '[*']]]="","-",VLOOKUP(TB_TAREFAS[[#This Row],[Atividade '[*']]],TB_ATIVIDADES[[Atividade '[*']]:[Fase '[*']]],2,FALSE))</f>
        <v>-</v>
      </c>
      <c r="E194" s="35"/>
      <c r="F194" s="36"/>
      <c r="G194" s="34"/>
      <c r="H194" s="36"/>
      <c r="I194" s="36"/>
      <c r="J194" s="17"/>
      <c r="K194" s="18"/>
      <c r="L194" s="18"/>
      <c r="M194" s="1"/>
      <c r="N194" s="17"/>
      <c r="O194" s="18"/>
      <c r="P194" s="18"/>
      <c r="Q194" s="31"/>
    </row>
    <row r="195" spans="2:17" x14ac:dyDescent="0.3">
      <c r="B195" s="1" t="str" cm="1">
        <f t="array" aca="1" ref="B1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5" s="22"/>
      <c r="D195" s="5" t="str">
        <f>IF(TB_TAREFAS[[#This Row],[Atividade '[*']]]="","-",VLOOKUP(TB_TAREFAS[[#This Row],[Atividade '[*']]],TB_ATIVIDADES[[Atividade '[*']]:[Fase '[*']]],2,FALSE))</f>
        <v>-</v>
      </c>
      <c r="E195" s="35"/>
      <c r="F195" s="36"/>
      <c r="G195" s="34"/>
      <c r="H195" s="36"/>
      <c r="I195" s="36"/>
      <c r="J195" s="17"/>
      <c r="K195" s="18"/>
      <c r="L195" s="18"/>
      <c r="M195" s="1"/>
      <c r="N195" s="17"/>
      <c r="O195" s="18"/>
      <c r="P195" s="18"/>
      <c r="Q195" s="31"/>
    </row>
    <row r="196" spans="2:17" x14ac:dyDescent="0.3">
      <c r="B196" s="1" t="str" cm="1">
        <f t="array" aca="1" ref="B1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6" s="22"/>
      <c r="D196" s="5" t="str">
        <f>IF(TB_TAREFAS[[#This Row],[Atividade '[*']]]="","-",VLOOKUP(TB_TAREFAS[[#This Row],[Atividade '[*']]],TB_ATIVIDADES[[Atividade '[*']]:[Fase '[*']]],2,FALSE))</f>
        <v>-</v>
      </c>
      <c r="E196" s="35"/>
      <c r="F196" s="36"/>
      <c r="G196" s="34"/>
      <c r="H196" s="36"/>
      <c r="I196" s="36"/>
      <c r="J196" s="17"/>
      <c r="K196" s="18"/>
      <c r="L196" s="18"/>
      <c r="M196" s="1"/>
      <c r="N196" s="17"/>
      <c r="O196" s="18"/>
      <c r="P196" s="18"/>
      <c r="Q196" s="31"/>
    </row>
    <row r="197" spans="2:17" x14ac:dyDescent="0.3">
      <c r="B197" s="1" t="str" cm="1">
        <f t="array" aca="1" ref="B1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7" s="22"/>
      <c r="D197" s="5" t="str">
        <f>IF(TB_TAREFAS[[#This Row],[Atividade '[*']]]="","-",VLOOKUP(TB_TAREFAS[[#This Row],[Atividade '[*']]],TB_ATIVIDADES[[Atividade '[*']]:[Fase '[*']]],2,FALSE))</f>
        <v>-</v>
      </c>
      <c r="E197" s="35"/>
      <c r="F197" s="36"/>
      <c r="G197" s="34"/>
      <c r="H197" s="36"/>
      <c r="I197" s="36"/>
      <c r="J197" s="17"/>
      <c r="K197" s="18"/>
      <c r="L197" s="18"/>
      <c r="M197" s="1"/>
      <c r="N197" s="17"/>
      <c r="O197" s="18"/>
      <c r="P197" s="18"/>
      <c r="Q197" s="31"/>
    </row>
    <row r="198" spans="2:17" x14ac:dyDescent="0.3">
      <c r="B198" s="1" t="str" cm="1">
        <f t="array" aca="1" ref="B1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8" s="22"/>
      <c r="D198" s="5" t="str">
        <f>IF(TB_TAREFAS[[#This Row],[Atividade '[*']]]="","-",VLOOKUP(TB_TAREFAS[[#This Row],[Atividade '[*']]],TB_ATIVIDADES[[Atividade '[*']]:[Fase '[*']]],2,FALSE))</f>
        <v>-</v>
      </c>
      <c r="E198" s="35"/>
      <c r="F198" s="36"/>
      <c r="G198" s="34"/>
      <c r="H198" s="36"/>
      <c r="I198" s="36"/>
      <c r="J198" s="17"/>
      <c r="K198" s="18"/>
      <c r="L198" s="18"/>
      <c r="M198" s="1"/>
      <c r="N198" s="17"/>
      <c r="O198" s="18"/>
      <c r="P198" s="18"/>
      <c r="Q198" s="31"/>
    </row>
    <row r="199" spans="2:17" x14ac:dyDescent="0.3">
      <c r="B199" s="1" t="str" cm="1">
        <f t="array" aca="1" ref="B1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99" s="22"/>
      <c r="D199" s="5" t="str">
        <f>IF(TB_TAREFAS[[#This Row],[Atividade '[*']]]="","-",VLOOKUP(TB_TAREFAS[[#This Row],[Atividade '[*']]],TB_ATIVIDADES[[Atividade '[*']]:[Fase '[*']]],2,FALSE))</f>
        <v>-</v>
      </c>
      <c r="E199" s="35"/>
      <c r="F199" s="36"/>
      <c r="G199" s="34"/>
      <c r="H199" s="36"/>
      <c r="I199" s="36"/>
      <c r="J199" s="17"/>
      <c r="K199" s="18"/>
      <c r="L199" s="18"/>
      <c r="M199" s="1"/>
      <c r="N199" s="17"/>
      <c r="O199" s="18"/>
      <c r="P199" s="18"/>
      <c r="Q199" s="31"/>
    </row>
    <row r="200" spans="2:17" x14ac:dyDescent="0.3">
      <c r="B200" s="1" t="str" cm="1">
        <f t="array" aca="1" ref="B2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0" s="22"/>
      <c r="D200" s="5" t="str">
        <f>IF(TB_TAREFAS[[#This Row],[Atividade '[*']]]="","-",VLOOKUP(TB_TAREFAS[[#This Row],[Atividade '[*']]],TB_ATIVIDADES[[Atividade '[*']]:[Fase '[*']]],2,FALSE))</f>
        <v>-</v>
      </c>
      <c r="E200" s="35"/>
      <c r="F200" s="36"/>
      <c r="G200" s="34"/>
      <c r="H200" s="36"/>
      <c r="I200" s="36"/>
      <c r="J200" s="17"/>
      <c r="K200" s="18"/>
      <c r="L200" s="18"/>
      <c r="M200" s="1"/>
      <c r="N200" s="17"/>
      <c r="O200" s="18"/>
      <c r="P200" s="18"/>
      <c r="Q200" s="31"/>
    </row>
    <row r="201" spans="2:17" x14ac:dyDescent="0.3">
      <c r="B201" s="1" t="str" cm="1">
        <f t="array" aca="1" ref="B2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1" s="22"/>
      <c r="D201" s="5" t="str">
        <f>IF(TB_TAREFAS[[#This Row],[Atividade '[*']]]="","-",VLOOKUP(TB_TAREFAS[[#This Row],[Atividade '[*']]],TB_ATIVIDADES[[Atividade '[*']]:[Fase '[*']]],2,FALSE))</f>
        <v>-</v>
      </c>
      <c r="E201" s="35"/>
      <c r="F201" s="36"/>
      <c r="G201" s="34"/>
      <c r="H201" s="36"/>
      <c r="I201" s="36"/>
      <c r="J201" s="17"/>
      <c r="K201" s="18"/>
      <c r="L201" s="18"/>
      <c r="M201" s="1"/>
      <c r="N201" s="17"/>
      <c r="O201" s="18"/>
      <c r="P201" s="18"/>
      <c r="Q201" s="31"/>
    </row>
    <row r="202" spans="2:17" x14ac:dyDescent="0.3">
      <c r="B202" s="1" t="str" cm="1">
        <f t="array" aca="1" ref="B2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2" s="22"/>
      <c r="D202" s="5" t="str">
        <f>IF(TB_TAREFAS[[#This Row],[Atividade '[*']]]="","-",VLOOKUP(TB_TAREFAS[[#This Row],[Atividade '[*']]],TB_ATIVIDADES[[Atividade '[*']]:[Fase '[*']]],2,FALSE))</f>
        <v>-</v>
      </c>
      <c r="E202" s="35"/>
      <c r="F202" s="36"/>
      <c r="G202" s="34"/>
      <c r="H202" s="36"/>
      <c r="I202" s="36"/>
      <c r="J202" s="17"/>
      <c r="K202" s="18"/>
      <c r="L202" s="18"/>
      <c r="M202" s="1"/>
      <c r="N202" s="17"/>
      <c r="O202" s="18"/>
      <c r="P202" s="18"/>
      <c r="Q202" s="31"/>
    </row>
    <row r="203" spans="2:17" x14ac:dyDescent="0.3">
      <c r="B203" s="1" t="str" cm="1">
        <f t="array" aca="1" ref="B2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3" s="22"/>
      <c r="D203" s="5" t="str">
        <f>IF(TB_TAREFAS[[#This Row],[Atividade '[*']]]="","-",VLOOKUP(TB_TAREFAS[[#This Row],[Atividade '[*']]],TB_ATIVIDADES[[Atividade '[*']]:[Fase '[*']]],2,FALSE))</f>
        <v>-</v>
      </c>
      <c r="E203" s="35"/>
      <c r="F203" s="36"/>
      <c r="G203" s="34"/>
      <c r="H203" s="36"/>
      <c r="I203" s="36"/>
      <c r="J203" s="17"/>
      <c r="K203" s="18"/>
      <c r="L203" s="18"/>
      <c r="M203" s="1"/>
      <c r="N203" s="17"/>
      <c r="O203" s="18"/>
      <c r="P203" s="18"/>
      <c r="Q203" s="31"/>
    </row>
    <row r="204" spans="2:17" x14ac:dyDescent="0.3">
      <c r="B204" s="1" t="str" cm="1">
        <f t="array" aca="1" ref="B2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4" s="22"/>
      <c r="D204" s="5" t="str">
        <f>IF(TB_TAREFAS[[#This Row],[Atividade '[*']]]="","-",VLOOKUP(TB_TAREFAS[[#This Row],[Atividade '[*']]],TB_ATIVIDADES[[Atividade '[*']]:[Fase '[*']]],2,FALSE))</f>
        <v>-</v>
      </c>
      <c r="E204" s="35"/>
      <c r="F204" s="36"/>
      <c r="G204" s="34"/>
      <c r="H204" s="36"/>
      <c r="I204" s="36"/>
      <c r="J204" s="17"/>
      <c r="K204" s="18"/>
      <c r="L204" s="18"/>
      <c r="M204" s="1"/>
      <c r="N204" s="17"/>
      <c r="O204" s="18"/>
      <c r="P204" s="18"/>
      <c r="Q204" s="31"/>
    </row>
    <row r="205" spans="2:17" x14ac:dyDescent="0.3">
      <c r="B205" s="1" t="str" cm="1">
        <f t="array" aca="1" ref="B2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5" s="22"/>
      <c r="D205" s="5" t="str">
        <f>IF(TB_TAREFAS[[#This Row],[Atividade '[*']]]="","-",VLOOKUP(TB_TAREFAS[[#This Row],[Atividade '[*']]],TB_ATIVIDADES[[Atividade '[*']]:[Fase '[*']]],2,FALSE))</f>
        <v>-</v>
      </c>
      <c r="E205" s="35"/>
      <c r="F205" s="36"/>
      <c r="G205" s="34"/>
      <c r="H205" s="36"/>
      <c r="I205" s="36"/>
      <c r="J205" s="17"/>
      <c r="K205" s="18"/>
      <c r="L205" s="18"/>
      <c r="M205" s="1"/>
      <c r="N205" s="17"/>
      <c r="O205" s="18"/>
      <c r="P205" s="18"/>
      <c r="Q205" s="31"/>
    </row>
    <row r="206" spans="2:17" x14ac:dyDescent="0.3">
      <c r="B206" s="1" t="str" cm="1">
        <f t="array" aca="1" ref="B2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6" s="22"/>
      <c r="D206" s="5" t="str">
        <f>IF(TB_TAREFAS[[#This Row],[Atividade '[*']]]="","-",VLOOKUP(TB_TAREFAS[[#This Row],[Atividade '[*']]],TB_ATIVIDADES[[Atividade '[*']]:[Fase '[*']]],2,FALSE))</f>
        <v>-</v>
      </c>
      <c r="E206" s="35"/>
      <c r="F206" s="36"/>
      <c r="G206" s="34"/>
      <c r="H206" s="36"/>
      <c r="I206" s="36"/>
      <c r="J206" s="17"/>
      <c r="K206" s="18"/>
      <c r="L206" s="18"/>
      <c r="M206" s="1"/>
      <c r="N206" s="17"/>
      <c r="O206" s="18"/>
      <c r="P206" s="18"/>
      <c r="Q206" s="31"/>
    </row>
    <row r="207" spans="2:17" x14ac:dyDescent="0.3">
      <c r="B207" s="1" t="str" cm="1">
        <f t="array" aca="1" ref="B2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7" s="22"/>
      <c r="D207" s="5" t="str">
        <f>IF(TB_TAREFAS[[#This Row],[Atividade '[*']]]="","-",VLOOKUP(TB_TAREFAS[[#This Row],[Atividade '[*']]],TB_ATIVIDADES[[Atividade '[*']]:[Fase '[*']]],2,FALSE))</f>
        <v>-</v>
      </c>
      <c r="E207" s="35"/>
      <c r="F207" s="36"/>
      <c r="G207" s="34"/>
      <c r="H207" s="36"/>
      <c r="I207" s="36"/>
      <c r="J207" s="17"/>
      <c r="K207" s="18"/>
      <c r="L207" s="18"/>
      <c r="M207" s="1"/>
      <c r="N207" s="17"/>
      <c r="O207" s="18"/>
      <c r="P207" s="18"/>
      <c r="Q207" s="31"/>
    </row>
    <row r="208" spans="2:17" x14ac:dyDescent="0.3">
      <c r="B208" s="1" t="str" cm="1">
        <f t="array" aca="1" ref="B2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8" s="22"/>
      <c r="D208" s="5" t="str">
        <f>IF(TB_TAREFAS[[#This Row],[Atividade '[*']]]="","-",VLOOKUP(TB_TAREFAS[[#This Row],[Atividade '[*']]],TB_ATIVIDADES[[Atividade '[*']]:[Fase '[*']]],2,FALSE))</f>
        <v>-</v>
      </c>
      <c r="E208" s="35"/>
      <c r="F208" s="36"/>
      <c r="G208" s="34"/>
      <c r="H208" s="36"/>
      <c r="I208" s="36"/>
      <c r="J208" s="17"/>
      <c r="K208" s="18"/>
      <c r="L208" s="18"/>
      <c r="M208" s="1"/>
      <c r="N208" s="17"/>
      <c r="O208" s="18"/>
      <c r="P208" s="18"/>
      <c r="Q208" s="31"/>
    </row>
    <row r="209" spans="2:17" x14ac:dyDescent="0.3">
      <c r="B209" s="1" t="str" cm="1">
        <f t="array" aca="1" ref="B2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09" s="22"/>
      <c r="D209" s="5" t="str">
        <f>IF(TB_TAREFAS[[#This Row],[Atividade '[*']]]="","-",VLOOKUP(TB_TAREFAS[[#This Row],[Atividade '[*']]],TB_ATIVIDADES[[Atividade '[*']]:[Fase '[*']]],2,FALSE))</f>
        <v>-</v>
      </c>
      <c r="E209" s="35"/>
      <c r="F209" s="36"/>
      <c r="G209" s="34"/>
      <c r="H209" s="36"/>
      <c r="I209" s="36"/>
      <c r="J209" s="17"/>
      <c r="K209" s="18"/>
      <c r="L209" s="18"/>
      <c r="M209" s="1"/>
      <c r="N209" s="17"/>
      <c r="O209" s="18"/>
      <c r="P209" s="18"/>
      <c r="Q209" s="31"/>
    </row>
    <row r="210" spans="2:17" x14ac:dyDescent="0.3">
      <c r="B210" s="1" t="str" cm="1">
        <f t="array" aca="1" ref="B2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0" s="22"/>
      <c r="D210" s="5" t="str">
        <f>IF(TB_TAREFAS[[#This Row],[Atividade '[*']]]="","-",VLOOKUP(TB_TAREFAS[[#This Row],[Atividade '[*']]],TB_ATIVIDADES[[Atividade '[*']]:[Fase '[*']]],2,FALSE))</f>
        <v>-</v>
      </c>
      <c r="E210" s="35"/>
      <c r="F210" s="36"/>
      <c r="G210" s="34"/>
      <c r="H210" s="36"/>
      <c r="I210" s="36"/>
      <c r="J210" s="17"/>
      <c r="K210" s="18"/>
      <c r="L210" s="18"/>
      <c r="M210" s="1"/>
      <c r="N210" s="17"/>
      <c r="O210" s="18"/>
      <c r="P210" s="18"/>
      <c r="Q210" s="31"/>
    </row>
    <row r="211" spans="2:17" x14ac:dyDescent="0.3">
      <c r="B211" s="1" t="str" cm="1">
        <f t="array" aca="1" ref="B2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1" s="22"/>
      <c r="D211" s="5" t="str">
        <f>IF(TB_TAREFAS[[#This Row],[Atividade '[*']]]="","-",VLOOKUP(TB_TAREFAS[[#This Row],[Atividade '[*']]],TB_ATIVIDADES[[Atividade '[*']]:[Fase '[*']]],2,FALSE))</f>
        <v>-</v>
      </c>
      <c r="E211" s="35"/>
      <c r="F211" s="36"/>
      <c r="G211" s="34"/>
      <c r="H211" s="36"/>
      <c r="I211" s="36"/>
      <c r="J211" s="17"/>
      <c r="K211" s="18"/>
      <c r="L211" s="18"/>
      <c r="M211" s="1"/>
      <c r="N211" s="17"/>
      <c r="O211" s="18"/>
      <c r="P211" s="18"/>
      <c r="Q211" s="31"/>
    </row>
    <row r="212" spans="2:17" x14ac:dyDescent="0.3">
      <c r="B212" s="1" t="str" cm="1">
        <f t="array" aca="1" ref="B2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2" s="22"/>
      <c r="D212" s="5" t="str">
        <f>IF(TB_TAREFAS[[#This Row],[Atividade '[*']]]="","-",VLOOKUP(TB_TAREFAS[[#This Row],[Atividade '[*']]],TB_ATIVIDADES[[Atividade '[*']]:[Fase '[*']]],2,FALSE))</f>
        <v>-</v>
      </c>
      <c r="E212" s="35"/>
      <c r="F212" s="36"/>
      <c r="G212" s="34"/>
      <c r="H212" s="36"/>
      <c r="I212" s="36"/>
      <c r="J212" s="17"/>
      <c r="K212" s="18"/>
      <c r="L212" s="18"/>
      <c r="M212" s="1"/>
      <c r="N212" s="17"/>
      <c r="O212" s="18"/>
      <c r="P212" s="18"/>
      <c r="Q212" s="31"/>
    </row>
    <row r="213" spans="2:17" x14ac:dyDescent="0.3">
      <c r="B213" s="1" t="str" cm="1">
        <f t="array" aca="1" ref="B2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3" s="22"/>
      <c r="D213" s="5" t="str">
        <f>IF(TB_TAREFAS[[#This Row],[Atividade '[*']]]="","-",VLOOKUP(TB_TAREFAS[[#This Row],[Atividade '[*']]],TB_ATIVIDADES[[Atividade '[*']]:[Fase '[*']]],2,FALSE))</f>
        <v>-</v>
      </c>
      <c r="E213" s="35"/>
      <c r="F213" s="36"/>
      <c r="G213" s="34"/>
      <c r="H213" s="36"/>
      <c r="I213" s="36"/>
      <c r="J213" s="17"/>
      <c r="K213" s="18"/>
      <c r="L213" s="18"/>
      <c r="M213" s="1"/>
      <c r="N213" s="17"/>
      <c r="O213" s="18"/>
      <c r="P213" s="18"/>
      <c r="Q213" s="31"/>
    </row>
    <row r="214" spans="2:17" x14ac:dyDescent="0.3">
      <c r="B214" s="1" t="str" cm="1">
        <f t="array" aca="1" ref="B2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4" s="22"/>
      <c r="D214" s="5" t="str">
        <f>IF(TB_TAREFAS[[#This Row],[Atividade '[*']]]="","-",VLOOKUP(TB_TAREFAS[[#This Row],[Atividade '[*']]],TB_ATIVIDADES[[Atividade '[*']]:[Fase '[*']]],2,FALSE))</f>
        <v>-</v>
      </c>
      <c r="E214" s="35"/>
      <c r="F214" s="36"/>
      <c r="G214" s="34"/>
      <c r="H214" s="36"/>
      <c r="I214" s="36"/>
      <c r="J214" s="17"/>
      <c r="K214" s="18"/>
      <c r="L214" s="18"/>
      <c r="M214" s="1"/>
      <c r="N214" s="17"/>
      <c r="O214" s="18"/>
      <c r="P214" s="18"/>
      <c r="Q214" s="31"/>
    </row>
    <row r="215" spans="2:17" x14ac:dyDescent="0.3">
      <c r="B215" s="1" t="str" cm="1">
        <f t="array" aca="1" ref="B2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5" s="22"/>
      <c r="D215" s="5" t="str">
        <f>IF(TB_TAREFAS[[#This Row],[Atividade '[*']]]="","-",VLOOKUP(TB_TAREFAS[[#This Row],[Atividade '[*']]],TB_ATIVIDADES[[Atividade '[*']]:[Fase '[*']]],2,FALSE))</f>
        <v>-</v>
      </c>
      <c r="E215" s="35"/>
      <c r="F215" s="36"/>
      <c r="G215" s="34"/>
      <c r="H215" s="36"/>
      <c r="I215" s="36"/>
      <c r="J215" s="17"/>
      <c r="K215" s="18"/>
      <c r="L215" s="18"/>
      <c r="M215" s="1"/>
      <c r="N215" s="17"/>
      <c r="O215" s="18"/>
      <c r="P215" s="18"/>
      <c r="Q215" s="31"/>
    </row>
    <row r="216" spans="2:17" x14ac:dyDescent="0.3">
      <c r="B216" s="1" t="str" cm="1">
        <f t="array" aca="1" ref="B2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6" s="22"/>
      <c r="D216" s="5" t="str">
        <f>IF(TB_TAREFAS[[#This Row],[Atividade '[*']]]="","-",VLOOKUP(TB_TAREFAS[[#This Row],[Atividade '[*']]],TB_ATIVIDADES[[Atividade '[*']]:[Fase '[*']]],2,FALSE))</f>
        <v>-</v>
      </c>
      <c r="E216" s="35"/>
      <c r="F216" s="36"/>
      <c r="G216" s="34"/>
      <c r="H216" s="36"/>
      <c r="I216" s="36"/>
      <c r="J216" s="17"/>
      <c r="K216" s="18"/>
      <c r="L216" s="18"/>
      <c r="M216" s="1"/>
      <c r="N216" s="17"/>
      <c r="O216" s="18"/>
      <c r="P216" s="18"/>
      <c r="Q216" s="31"/>
    </row>
    <row r="217" spans="2:17" x14ac:dyDescent="0.3">
      <c r="B217" s="1" t="str" cm="1">
        <f t="array" aca="1" ref="B2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7" s="22"/>
      <c r="D217" s="5" t="str">
        <f>IF(TB_TAREFAS[[#This Row],[Atividade '[*']]]="","-",VLOOKUP(TB_TAREFAS[[#This Row],[Atividade '[*']]],TB_ATIVIDADES[[Atividade '[*']]:[Fase '[*']]],2,FALSE))</f>
        <v>-</v>
      </c>
      <c r="E217" s="35"/>
      <c r="F217" s="36"/>
      <c r="G217" s="34"/>
      <c r="H217" s="36"/>
      <c r="I217" s="36"/>
      <c r="J217" s="17"/>
      <c r="K217" s="18"/>
      <c r="L217" s="18"/>
      <c r="M217" s="1"/>
      <c r="N217" s="17"/>
      <c r="O217" s="18"/>
      <c r="P217" s="18"/>
      <c r="Q217" s="31"/>
    </row>
    <row r="218" spans="2:17" x14ac:dyDescent="0.3">
      <c r="B218" s="1" t="str" cm="1">
        <f t="array" aca="1" ref="B2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8" s="22"/>
      <c r="D218" s="5" t="str">
        <f>IF(TB_TAREFAS[[#This Row],[Atividade '[*']]]="","-",VLOOKUP(TB_TAREFAS[[#This Row],[Atividade '[*']]],TB_ATIVIDADES[[Atividade '[*']]:[Fase '[*']]],2,FALSE))</f>
        <v>-</v>
      </c>
      <c r="E218" s="35"/>
      <c r="F218" s="36"/>
      <c r="G218" s="34"/>
      <c r="H218" s="36"/>
      <c r="I218" s="36"/>
      <c r="J218" s="17"/>
      <c r="K218" s="18"/>
      <c r="L218" s="18"/>
      <c r="M218" s="1"/>
      <c r="N218" s="17"/>
      <c r="O218" s="18"/>
      <c r="P218" s="18"/>
      <c r="Q218" s="31"/>
    </row>
    <row r="219" spans="2:17" x14ac:dyDescent="0.3">
      <c r="B219" s="1" t="str" cm="1">
        <f t="array" aca="1" ref="B2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19" s="22"/>
      <c r="D219" s="5" t="str">
        <f>IF(TB_TAREFAS[[#This Row],[Atividade '[*']]]="","-",VLOOKUP(TB_TAREFAS[[#This Row],[Atividade '[*']]],TB_ATIVIDADES[[Atividade '[*']]:[Fase '[*']]],2,FALSE))</f>
        <v>-</v>
      </c>
      <c r="E219" s="35"/>
      <c r="F219" s="36"/>
      <c r="G219" s="34"/>
      <c r="H219" s="36"/>
      <c r="I219" s="36"/>
      <c r="J219" s="17"/>
      <c r="K219" s="18"/>
      <c r="L219" s="18"/>
      <c r="M219" s="1"/>
      <c r="N219" s="17"/>
      <c r="O219" s="18"/>
      <c r="P219" s="18"/>
      <c r="Q219" s="31"/>
    </row>
    <row r="220" spans="2:17" x14ac:dyDescent="0.3">
      <c r="B220" s="1" t="str" cm="1">
        <f t="array" aca="1" ref="B2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0" s="22"/>
      <c r="D220" s="5" t="str">
        <f>IF(TB_TAREFAS[[#This Row],[Atividade '[*']]]="","-",VLOOKUP(TB_TAREFAS[[#This Row],[Atividade '[*']]],TB_ATIVIDADES[[Atividade '[*']]:[Fase '[*']]],2,FALSE))</f>
        <v>-</v>
      </c>
      <c r="E220" s="35"/>
      <c r="F220" s="36"/>
      <c r="G220" s="34"/>
      <c r="H220" s="36"/>
      <c r="I220" s="36"/>
      <c r="J220" s="17"/>
      <c r="K220" s="18"/>
      <c r="L220" s="18"/>
      <c r="M220" s="1"/>
      <c r="N220" s="17"/>
      <c r="O220" s="18"/>
      <c r="P220" s="18"/>
      <c r="Q220" s="31"/>
    </row>
    <row r="221" spans="2:17" x14ac:dyDescent="0.3">
      <c r="B221" s="1" t="str" cm="1">
        <f t="array" aca="1" ref="B2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1" s="22"/>
      <c r="D221" s="5" t="str">
        <f>IF(TB_TAREFAS[[#This Row],[Atividade '[*']]]="","-",VLOOKUP(TB_TAREFAS[[#This Row],[Atividade '[*']]],TB_ATIVIDADES[[Atividade '[*']]:[Fase '[*']]],2,FALSE))</f>
        <v>-</v>
      </c>
      <c r="E221" s="35"/>
      <c r="F221" s="36"/>
      <c r="G221" s="34"/>
      <c r="H221" s="36"/>
      <c r="I221" s="36"/>
      <c r="J221" s="17"/>
      <c r="K221" s="18"/>
      <c r="L221" s="18"/>
      <c r="M221" s="1"/>
      <c r="N221" s="17"/>
      <c r="O221" s="18"/>
      <c r="P221" s="18"/>
      <c r="Q221" s="31"/>
    </row>
    <row r="222" spans="2:17" x14ac:dyDescent="0.3">
      <c r="B222" s="1" t="str" cm="1">
        <f t="array" aca="1" ref="B2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2" s="22"/>
      <c r="D222" s="5" t="str">
        <f>IF(TB_TAREFAS[[#This Row],[Atividade '[*']]]="","-",VLOOKUP(TB_TAREFAS[[#This Row],[Atividade '[*']]],TB_ATIVIDADES[[Atividade '[*']]:[Fase '[*']]],2,FALSE))</f>
        <v>-</v>
      </c>
      <c r="E222" s="35"/>
      <c r="F222" s="36"/>
      <c r="G222" s="34"/>
      <c r="H222" s="36"/>
      <c r="I222" s="36"/>
      <c r="J222" s="17"/>
      <c r="K222" s="18"/>
      <c r="L222" s="18"/>
      <c r="M222" s="1"/>
      <c r="N222" s="17"/>
      <c r="O222" s="18"/>
      <c r="P222" s="18"/>
      <c r="Q222" s="31"/>
    </row>
    <row r="223" spans="2:17" x14ac:dyDescent="0.3">
      <c r="B223" s="1" t="str" cm="1">
        <f t="array" aca="1" ref="B2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3" s="22"/>
      <c r="D223" s="5" t="str">
        <f>IF(TB_TAREFAS[[#This Row],[Atividade '[*']]]="","-",VLOOKUP(TB_TAREFAS[[#This Row],[Atividade '[*']]],TB_ATIVIDADES[[Atividade '[*']]:[Fase '[*']]],2,FALSE))</f>
        <v>-</v>
      </c>
      <c r="E223" s="35"/>
      <c r="F223" s="36"/>
      <c r="G223" s="34"/>
      <c r="H223" s="36"/>
      <c r="I223" s="36"/>
      <c r="J223" s="17"/>
      <c r="K223" s="18"/>
      <c r="L223" s="18"/>
      <c r="M223" s="1"/>
      <c r="N223" s="17"/>
      <c r="O223" s="18"/>
      <c r="P223" s="18"/>
      <c r="Q223" s="31"/>
    </row>
    <row r="224" spans="2:17" x14ac:dyDescent="0.3">
      <c r="B224" s="1" t="str" cm="1">
        <f t="array" aca="1" ref="B2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4" s="22"/>
      <c r="D224" s="5" t="str">
        <f>IF(TB_TAREFAS[[#This Row],[Atividade '[*']]]="","-",VLOOKUP(TB_TAREFAS[[#This Row],[Atividade '[*']]],TB_ATIVIDADES[[Atividade '[*']]:[Fase '[*']]],2,FALSE))</f>
        <v>-</v>
      </c>
      <c r="E224" s="35"/>
      <c r="F224" s="36"/>
      <c r="G224" s="34"/>
      <c r="H224" s="36"/>
      <c r="I224" s="36"/>
      <c r="J224" s="17"/>
      <c r="K224" s="18"/>
      <c r="L224" s="18"/>
      <c r="M224" s="1"/>
      <c r="N224" s="17"/>
      <c r="O224" s="18"/>
      <c r="P224" s="18"/>
      <c r="Q224" s="31"/>
    </row>
    <row r="225" spans="2:17" x14ac:dyDescent="0.3">
      <c r="B225" s="1" t="str" cm="1">
        <f t="array" aca="1" ref="B2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5" s="22"/>
      <c r="D225" s="5" t="str">
        <f>IF(TB_TAREFAS[[#This Row],[Atividade '[*']]]="","-",VLOOKUP(TB_TAREFAS[[#This Row],[Atividade '[*']]],TB_ATIVIDADES[[Atividade '[*']]:[Fase '[*']]],2,FALSE))</f>
        <v>-</v>
      </c>
      <c r="E225" s="35"/>
      <c r="F225" s="36"/>
      <c r="G225" s="34"/>
      <c r="H225" s="36"/>
      <c r="I225" s="36"/>
      <c r="J225" s="17"/>
      <c r="K225" s="18"/>
      <c r="L225" s="18"/>
      <c r="M225" s="1"/>
      <c r="N225" s="17"/>
      <c r="O225" s="18"/>
      <c r="P225" s="18"/>
      <c r="Q225" s="31"/>
    </row>
    <row r="226" spans="2:17" x14ac:dyDescent="0.3">
      <c r="B226" s="1" t="str" cm="1">
        <f t="array" aca="1" ref="B2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6" s="22"/>
      <c r="D226" s="5" t="str">
        <f>IF(TB_TAREFAS[[#This Row],[Atividade '[*']]]="","-",VLOOKUP(TB_TAREFAS[[#This Row],[Atividade '[*']]],TB_ATIVIDADES[[Atividade '[*']]:[Fase '[*']]],2,FALSE))</f>
        <v>-</v>
      </c>
      <c r="E226" s="35"/>
      <c r="F226" s="36"/>
      <c r="G226" s="34"/>
      <c r="H226" s="36"/>
      <c r="I226" s="36"/>
      <c r="J226" s="17"/>
      <c r="K226" s="18"/>
      <c r="L226" s="18"/>
      <c r="M226" s="1"/>
      <c r="N226" s="17"/>
      <c r="O226" s="18"/>
      <c r="P226" s="18"/>
      <c r="Q226" s="31"/>
    </row>
    <row r="227" spans="2:17" x14ac:dyDescent="0.3">
      <c r="B227" s="1" t="str" cm="1">
        <f t="array" aca="1" ref="B2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7" s="22"/>
      <c r="D227" s="5" t="str">
        <f>IF(TB_TAREFAS[[#This Row],[Atividade '[*']]]="","-",VLOOKUP(TB_TAREFAS[[#This Row],[Atividade '[*']]],TB_ATIVIDADES[[Atividade '[*']]:[Fase '[*']]],2,FALSE))</f>
        <v>-</v>
      </c>
      <c r="E227" s="35"/>
      <c r="F227" s="36"/>
      <c r="G227" s="34"/>
      <c r="H227" s="36"/>
      <c r="I227" s="36"/>
      <c r="J227" s="17"/>
      <c r="K227" s="18"/>
      <c r="L227" s="18"/>
      <c r="M227" s="1"/>
      <c r="N227" s="17"/>
      <c r="O227" s="18"/>
      <c r="P227" s="18"/>
      <c r="Q227" s="31"/>
    </row>
    <row r="228" spans="2:17" x14ac:dyDescent="0.3">
      <c r="B228" s="1" t="str" cm="1">
        <f t="array" aca="1" ref="B2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8" s="22"/>
      <c r="D228" s="5" t="str">
        <f>IF(TB_TAREFAS[[#This Row],[Atividade '[*']]]="","-",VLOOKUP(TB_TAREFAS[[#This Row],[Atividade '[*']]],TB_ATIVIDADES[[Atividade '[*']]:[Fase '[*']]],2,FALSE))</f>
        <v>-</v>
      </c>
      <c r="E228" s="35"/>
      <c r="F228" s="36"/>
      <c r="G228" s="34"/>
      <c r="H228" s="36"/>
      <c r="I228" s="36"/>
      <c r="J228" s="17"/>
      <c r="K228" s="18"/>
      <c r="L228" s="18"/>
      <c r="M228" s="1"/>
      <c r="N228" s="17"/>
      <c r="O228" s="18"/>
      <c r="P228" s="18"/>
      <c r="Q228" s="31"/>
    </row>
    <row r="229" spans="2:17" x14ac:dyDescent="0.3">
      <c r="B229" s="1" t="str" cm="1">
        <f t="array" aca="1" ref="B2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29" s="22"/>
      <c r="D229" s="5" t="str">
        <f>IF(TB_TAREFAS[[#This Row],[Atividade '[*']]]="","-",VLOOKUP(TB_TAREFAS[[#This Row],[Atividade '[*']]],TB_ATIVIDADES[[Atividade '[*']]:[Fase '[*']]],2,FALSE))</f>
        <v>-</v>
      </c>
      <c r="E229" s="35"/>
      <c r="F229" s="36"/>
      <c r="G229" s="34"/>
      <c r="H229" s="36"/>
      <c r="I229" s="36"/>
      <c r="J229" s="17"/>
      <c r="K229" s="18"/>
      <c r="L229" s="18"/>
      <c r="M229" s="1"/>
      <c r="N229" s="17"/>
      <c r="O229" s="18"/>
      <c r="P229" s="18"/>
      <c r="Q229" s="31"/>
    </row>
    <row r="230" spans="2:17" x14ac:dyDescent="0.3">
      <c r="B230" s="1" t="str" cm="1">
        <f t="array" aca="1" ref="B2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0" s="22"/>
      <c r="D230" s="5" t="str">
        <f>IF(TB_TAREFAS[[#This Row],[Atividade '[*']]]="","-",VLOOKUP(TB_TAREFAS[[#This Row],[Atividade '[*']]],TB_ATIVIDADES[[Atividade '[*']]:[Fase '[*']]],2,FALSE))</f>
        <v>-</v>
      </c>
      <c r="E230" s="35"/>
      <c r="F230" s="36"/>
      <c r="G230" s="34"/>
      <c r="H230" s="36"/>
      <c r="I230" s="36"/>
      <c r="J230" s="17"/>
      <c r="K230" s="18"/>
      <c r="L230" s="18"/>
      <c r="M230" s="1"/>
      <c r="N230" s="17"/>
      <c r="O230" s="18"/>
      <c r="P230" s="18"/>
      <c r="Q230" s="31"/>
    </row>
    <row r="231" spans="2:17" x14ac:dyDescent="0.3">
      <c r="B231" s="1" t="str" cm="1">
        <f t="array" aca="1" ref="B2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1" s="22"/>
      <c r="D231" s="5" t="str">
        <f>IF(TB_TAREFAS[[#This Row],[Atividade '[*']]]="","-",VLOOKUP(TB_TAREFAS[[#This Row],[Atividade '[*']]],TB_ATIVIDADES[[Atividade '[*']]:[Fase '[*']]],2,FALSE))</f>
        <v>-</v>
      </c>
      <c r="E231" s="35"/>
      <c r="F231" s="36"/>
      <c r="G231" s="34"/>
      <c r="H231" s="36"/>
      <c r="I231" s="36"/>
      <c r="J231" s="17"/>
      <c r="K231" s="18"/>
      <c r="L231" s="18"/>
      <c r="M231" s="1"/>
      <c r="N231" s="17"/>
      <c r="O231" s="18"/>
      <c r="P231" s="18"/>
      <c r="Q231" s="31"/>
    </row>
    <row r="232" spans="2:17" x14ac:dyDescent="0.3">
      <c r="B232" s="1" t="str" cm="1">
        <f t="array" aca="1" ref="B2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2" s="22"/>
      <c r="D232" s="5" t="str">
        <f>IF(TB_TAREFAS[[#This Row],[Atividade '[*']]]="","-",VLOOKUP(TB_TAREFAS[[#This Row],[Atividade '[*']]],TB_ATIVIDADES[[Atividade '[*']]:[Fase '[*']]],2,FALSE))</f>
        <v>-</v>
      </c>
      <c r="E232" s="35"/>
      <c r="F232" s="36"/>
      <c r="G232" s="34"/>
      <c r="H232" s="36"/>
      <c r="I232" s="36"/>
      <c r="J232" s="17"/>
      <c r="K232" s="18"/>
      <c r="L232" s="18"/>
      <c r="M232" s="1"/>
      <c r="N232" s="17"/>
      <c r="O232" s="18"/>
      <c r="P232" s="18"/>
      <c r="Q232" s="31"/>
    </row>
    <row r="233" spans="2:17" x14ac:dyDescent="0.3">
      <c r="B233" s="1" t="str" cm="1">
        <f t="array" aca="1" ref="B2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3" s="22"/>
      <c r="D233" s="5" t="str">
        <f>IF(TB_TAREFAS[[#This Row],[Atividade '[*']]]="","-",VLOOKUP(TB_TAREFAS[[#This Row],[Atividade '[*']]],TB_ATIVIDADES[[Atividade '[*']]:[Fase '[*']]],2,FALSE))</f>
        <v>-</v>
      </c>
      <c r="E233" s="35"/>
      <c r="F233" s="36"/>
      <c r="G233" s="34"/>
      <c r="H233" s="36"/>
      <c r="I233" s="36"/>
      <c r="J233" s="17"/>
      <c r="K233" s="18"/>
      <c r="L233" s="18"/>
      <c r="M233" s="1"/>
      <c r="N233" s="17"/>
      <c r="O233" s="18"/>
      <c r="P233" s="18"/>
      <c r="Q233" s="31"/>
    </row>
    <row r="234" spans="2:17" x14ac:dyDescent="0.3">
      <c r="B234" s="1" t="str" cm="1">
        <f t="array" aca="1" ref="B2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4" s="22"/>
      <c r="D234" s="5" t="str">
        <f>IF(TB_TAREFAS[[#This Row],[Atividade '[*']]]="","-",VLOOKUP(TB_TAREFAS[[#This Row],[Atividade '[*']]],TB_ATIVIDADES[[Atividade '[*']]:[Fase '[*']]],2,FALSE))</f>
        <v>-</v>
      </c>
      <c r="E234" s="35"/>
      <c r="F234" s="36"/>
      <c r="G234" s="34"/>
      <c r="H234" s="36"/>
      <c r="I234" s="36"/>
      <c r="J234" s="17"/>
      <c r="K234" s="18"/>
      <c r="L234" s="18"/>
      <c r="M234" s="1"/>
      <c r="N234" s="17"/>
      <c r="O234" s="18"/>
      <c r="P234" s="18"/>
      <c r="Q234" s="31"/>
    </row>
    <row r="235" spans="2:17" x14ac:dyDescent="0.3">
      <c r="B235" s="1" t="str" cm="1">
        <f t="array" aca="1" ref="B2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5" s="22"/>
      <c r="D235" s="5" t="str">
        <f>IF(TB_TAREFAS[[#This Row],[Atividade '[*']]]="","-",VLOOKUP(TB_TAREFAS[[#This Row],[Atividade '[*']]],TB_ATIVIDADES[[Atividade '[*']]:[Fase '[*']]],2,FALSE))</f>
        <v>-</v>
      </c>
      <c r="E235" s="35"/>
      <c r="F235" s="36"/>
      <c r="G235" s="34"/>
      <c r="H235" s="36"/>
      <c r="I235" s="36"/>
      <c r="J235" s="17"/>
      <c r="K235" s="18"/>
      <c r="L235" s="18"/>
      <c r="M235" s="1"/>
      <c r="N235" s="17"/>
      <c r="O235" s="18"/>
      <c r="P235" s="18"/>
      <c r="Q235" s="31"/>
    </row>
    <row r="236" spans="2:17" x14ac:dyDescent="0.3">
      <c r="B236" s="1" t="str" cm="1">
        <f t="array" aca="1" ref="B2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6" s="22"/>
      <c r="D236" s="5" t="str">
        <f>IF(TB_TAREFAS[[#This Row],[Atividade '[*']]]="","-",VLOOKUP(TB_TAREFAS[[#This Row],[Atividade '[*']]],TB_ATIVIDADES[[Atividade '[*']]:[Fase '[*']]],2,FALSE))</f>
        <v>-</v>
      </c>
      <c r="E236" s="35"/>
      <c r="F236" s="36"/>
      <c r="G236" s="34"/>
      <c r="H236" s="36"/>
      <c r="I236" s="36"/>
      <c r="J236" s="17"/>
      <c r="K236" s="18"/>
      <c r="L236" s="18"/>
      <c r="M236" s="1"/>
      <c r="N236" s="17"/>
      <c r="O236" s="18"/>
      <c r="P236" s="18"/>
      <c r="Q236" s="31"/>
    </row>
    <row r="237" spans="2:17" x14ac:dyDescent="0.3">
      <c r="B237" s="1" t="str" cm="1">
        <f t="array" aca="1" ref="B2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7" s="22"/>
      <c r="D237" s="5" t="str">
        <f>IF(TB_TAREFAS[[#This Row],[Atividade '[*']]]="","-",VLOOKUP(TB_TAREFAS[[#This Row],[Atividade '[*']]],TB_ATIVIDADES[[Atividade '[*']]:[Fase '[*']]],2,FALSE))</f>
        <v>-</v>
      </c>
      <c r="E237" s="35"/>
      <c r="F237" s="36"/>
      <c r="G237" s="34"/>
      <c r="H237" s="36"/>
      <c r="I237" s="36"/>
      <c r="J237" s="17"/>
      <c r="K237" s="18"/>
      <c r="L237" s="18"/>
      <c r="M237" s="1"/>
      <c r="N237" s="17"/>
      <c r="O237" s="18"/>
      <c r="P237" s="18"/>
      <c r="Q237" s="31"/>
    </row>
    <row r="238" spans="2:17" x14ac:dyDescent="0.3">
      <c r="B238" s="1" t="str" cm="1">
        <f t="array" aca="1" ref="B2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8" s="22"/>
      <c r="D238" s="5" t="str">
        <f>IF(TB_TAREFAS[[#This Row],[Atividade '[*']]]="","-",VLOOKUP(TB_TAREFAS[[#This Row],[Atividade '[*']]],TB_ATIVIDADES[[Atividade '[*']]:[Fase '[*']]],2,FALSE))</f>
        <v>-</v>
      </c>
      <c r="E238" s="35"/>
      <c r="F238" s="36"/>
      <c r="G238" s="34"/>
      <c r="H238" s="36"/>
      <c r="I238" s="36"/>
      <c r="J238" s="17"/>
      <c r="K238" s="18"/>
      <c r="L238" s="18"/>
      <c r="M238" s="1"/>
      <c r="N238" s="17"/>
      <c r="O238" s="18"/>
      <c r="P238" s="18"/>
      <c r="Q238" s="31"/>
    </row>
    <row r="239" spans="2:17" x14ac:dyDescent="0.3">
      <c r="B239" s="1" t="str" cm="1">
        <f t="array" aca="1" ref="B2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39" s="22"/>
      <c r="D239" s="5" t="str">
        <f>IF(TB_TAREFAS[[#This Row],[Atividade '[*']]]="","-",VLOOKUP(TB_TAREFAS[[#This Row],[Atividade '[*']]],TB_ATIVIDADES[[Atividade '[*']]:[Fase '[*']]],2,FALSE))</f>
        <v>-</v>
      </c>
      <c r="E239" s="35"/>
      <c r="F239" s="36"/>
      <c r="G239" s="34"/>
      <c r="H239" s="36"/>
      <c r="I239" s="36"/>
      <c r="J239" s="17"/>
      <c r="K239" s="18"/>
      <c r="L239" s="18"/>
      <c r="M239" s="1"/>
      <c r="N239" s="17"/>
      <c r="O239" s="18"/>
      <c r="P239" s="18"/>
      <c r="Q239" s="31"/>
    </row>
    <row r="240" spans="2:17" x14ac:dyDescent="0.3">
      <c r="B240" s="1" t="str" cm="1">
        <f t="array" aca="1" ref="B2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0" s="22"/>
      <c r="D240" s="5" t="str">
        <f>IF(TB_TAREFAS[[#This Row],[Atividade '[*']]]="","-",VLOOKUP(TB_TAREFAS[[#This Row],[Atividade '[*']]],TB_ATIVIDADES[[Atividade '[*']]:[Fase '[*']]],2,FALSE))</f>
        <v>-</v>
      </c>
      <c r="E240" s="35"/>
      <c r="F240" s="36"/>
      <c r="G240" s="34"/>
      <c r="H240" s="36"/>
      <c r="I240" s="36"/>
      <c r="J240" s="17"/>
      <c r="K240" s="18"/>
      <c r="L240" s="18"/>
      <c r="M240" s="1"/>
      <c r="N240" s="17"/>
      <c r="O240" s="18"/>
      <c r="P240" s="18"/>
      <c r="Q240" s="31"/>
    </row>
    <row r="241" spans="2:17" x14ac:dyDescent="0.3">
      <c r="B241" s="1" t="str" cm="1">
        <f t="array" aca="1" ref="B2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1" s="22"/>
      <c r="D241" s="5" t="str">
        <f>IF(TB_TAREFAS[[#This Row],[Atividade '[*']]]="","-",VLOOKUP(TB_TAREFAS[[#This Row],[Atividade '[*']]],TB_ATIVIDADES[[Atividade '[*']]:[Fase '[*']]],2,FALSE))</f>
        <v>-</v>
      </c>
      <c r="E241" s="35"/>
      <c r="F241" s="36"/>
      <c r="G241" s="34"/>
      <c r="H241" s="36"/>
      <c r="I241" s="36"/>
      <c r="J241" s="17"/>
      <c r="K241" s="18"/>
      <c r="L241" s="18"/>
      <c r="M241" s="1"/>
      <c r="N241" s="17"/>
      <c r="O241" s="18"/>
      <c r="P241" s="18"/>
      <c r="Q241" s="31"/>
    </row>
    <row r="242" spans="2:17" x14ac:dyDescent="0.3">
      <c r="B242" s="1" t="str" cm="1">
        <f t="array" aca="1" ref="B2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2" s="22"/>
      <c r="D242" s="5" t="str">
        <f>IF(TB_TAREFAS[[#This Row],[Atividade '[*']]]="","-",VLOOKUP(TB_TAREFAS[[#This Row],[Atividade '[*']]],TB_ATIVIDADES[[Atividade '[*']]:[Fase '[*']]],2,FALSE))</f>
        <v>-</v>
      </c>
      <c r="E242" s="35"/>
      <c r="F242" s="36"/>
      <c r="G242" s="34"/>
      <c r="H242" s="36"/>
      <c r="I242" s="36"/>
      <c r="J242" s="17"/>
      <c r="K242" s="18"/>
      <c r="L242" s="18"/>
      <c r="M242" s="1"/>
      <c r="N242" s="17"/>
      <c r="O242" s="18"/>
      <c r="P242" s="18"/>
      <c r="Q242" s="31"/>
    </row>
    <row r="243" spans="2:17" x14ac:dyDescent="0.3">
      <c r="B243" s="1" t="str" cm="1">
        <f t="array" aca="1" ref="B2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3" s="22"/>
      <c r="D243" s="5" t="str">
        <f>IF(TB_TAREFAS[[#This Row],[Atividade '[*']]]="","-",VLOOKUP(TB_TAREFAS[[#This Row],[Atividade '[*']]],TB_ATIVIDADES[[Atividade '[*']]:[Fase '[*']]],2,FALSE))</f>
        <v>-</v>
      </c>
      <c r="E243" s="35"/>
      <c r="F243" s="36"/>
      <c r="G243" s="34"/>
      <c r="H243" s="36"/>
      <c r="I243" s="36"/>
      <c r="J243" s="17"/>
      <c r="K243" s="18"/>
      <c r="L243" s="18"/>
      <c r="M243" s="1"/>
      <c r="N243" s="17"/>
      <c r="O243" s="18"/>
      <c r="P243" s="18"/>
      <c r="Q243" s="31"/>
    </row>
    <row r="244" spans="2:17" x14ac:dyDescent="0.3">
      <c r="B244" s="1" t="str" cm="1">
        <f t="array" aca="1" ref="B2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4" s="22"/>
      <c r="D244" s="5" t="str">
        <f>IF(TB_TAREFAS[[#This Row],[Atividade '[*']]]="","-",VLOOKUP(TB_TAREFAS[[#This Row],[Atividade '[*']]],TB_ATIVIDADES[[Atividade '[*']]:[Fase '[*']]],2,FALSE))</f>
        <v>-</v>
      </c>
      <c r="E244" s="35"/>
      <c r="F244" s="36"/>
      <c r="G244" s="34"/>
      <c r="H244" s="36"/>
      <c r="I244" s="36"/>
      <c r="J244" s="17"/>
      <c r="K244" s="18"/>
      <c r="L244" s="18"/>
      <c r="M244" s="1"/>
      <c r="N244" s="17"/>
      <c r="O244" s="18"/>
      <c r="P244" s="18"/>
      <c r="Q244" s="31"/>
    </row>
    <row r="245" spans="2:17" x14ac:dyDescent="0.3">
      <c r="B245" s="1" t="str" cm="1">
        <f t="array" aca="1" ref="B2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5" s="22"/>
      <c r="D245" s="5" t="str">
        <f>IF(TB_TAREFAS[[#This Row],[Atividade '[*']]]="","-",VLOOKUP(TB_TAREFAS[[#This Row],[Atividade '[*']]],TB_ATIVIDADES[[Atividade '[*']]:[Fase '[*']]],2,FALSE))</f>
        <v>-</v>
      </c>
      <c r="E245" s="35"/>
      <c r="F245" s="36"/>
      <c r="G245" s="34"/>
      <c r="H245" s="36"/>
      <c r="I245" s="36"/>
      <c r="J245" s="17"/>
      <c r="K245" s="18"/>
      <c r="L245" s="18"/>
      <c r="M245" s="1"/>
      <c r="N245" s="17"/>
      <c r="O245" s="18"/>
      <c r="P245" s="18"/>
      <c r="Q245" s="31"/>
    </row>
    <row r="246" spans="2:17" x14ac:dyDescent="0.3">
      <c r="B246" s="1" t="str" cm="1">
        <f t="array" aca="1" ref="B2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6" s="22"/>
      <c r="D246" s="5" t="str">
        <f>IF(TB_TAREFAS[[#This Row],[Atividade '[*']]]="","-",VLOOKUP(TB_TAREFAS[[#This Row],[Atividade '[*']]],TB_ATIVIDADES[[Atividade '[*']]:[Fase '[*']]],2,FALSE))</f>
        <v>-</v>
      </c>
      <c r="E246" s="35"/>
      <c r="F246" s="36"/>
      <c r="G246" s="34"/>
      <c r="H246" s="36"/>
      <c r="I246" s="36"/>
      <c r="J246" s="17"/>
      <c r="K246" s="18"/>
      <c r="L246" s="18"/>
      <c r="M246" s="1"/>
      <c r="N246" s="17"/>
      <c r="O246" s="18"/>
      <c r="P246" s="18"/>
      <c r="Q246" s="31"/>
    </row>
    <row r="247" spans="2:17" x14ac:dyDescent="0.3">
      <c r="B247" s="1" t="str" cm="1">
        <f t="array" aca="1" ref="B2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7" s="22"/>
      <c r="D247" s="5" t="str">
        <f>IF(TB_TAREFAS[[#This Row],[Atividade '[*']]]="","-",VLOOKUP(TB_TAREFAS[[#This Row],[Atividade '[*']]],TB_ATIVIDADES[[Atividade '[*']]:[Fase '[*']]],2,FALSE))</f>
        <v>-</v>
      </c>
      <c r="E247" s="35"/>
      <c r="F247" s="36"/>
      <c r="G247" s="34"/>
      <c r="H247" s="36"/>
      <c r="I247" s="36"/>
      <c r="J247" s="17"/>
      <c r="K247" s="18"/>
      <c r="L247" s="18"/>
      <c r="M247" s="1"/>
      <c r="N247" s="17"/>
      <c r="O247" s="18"/>
      <c r="P247" s="18"/>
      <c r="Q247" s="31"/>
    </row>
    <row r="248" spans="2:17" x14ac:dyDescent="0.3">
      <c r="B248" s="1" t="str" cm="1">
        <f t="array" aca="1" ref="B2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8" s="22"/>
      <c r="D248" s="5" t="str">
        <f>IF(TB_TAREFAS[[#This Row],[Atividade '[*']]]="","-",VLOOKUP(TB_TAREFAS[[#This Row],[Atividade '[*']]],TB_ATIVIDADES[[Atividade '[*']]:[Fase '[*']]],2,FALSE))</f>
        <v>-</v>
      </c>
      <c r="E248" s="35"/>
      <c r="F248" s="36"/>
      <c r="G248" s="34"/>
      <c r="H248" s="36"/>
      <c r="I248" s="36"/>
      <c r="J248" s="17"/>
      <c r="K248" s="18"/>
      <c r="L248" s="18"/>
      <c r="M248" s="1"/>
      <c r="N248" s="17"/>
      <c r="O248" s="18"/>
      <c r="P248" s="18"/>
      <c r="Q248" s="31"/>
    </row>
    <row r="249" spans="2:17" x14ac:dyDescent="0.3">
      <c r="B249" s="1" t="str" cm="1">
        <f t="array" aca="1" ref="B2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49" s="22"/>
      <c r="D249" s="5" t="str">
        <f>IF(TB_TAREFAS[[#This Row],[Atividade '[*']]]="","-",VLOOKUP(TB_TAREFAS[[#This Row],[Atividade '[*']]],TB_ATIVIDADES[[Atividade '[*']]:[Fase '[*']]],2,FALSE))</f>
        <v>-</v>
      </c>
      <c r="E249" s="35"/>
      <c r="F249" s="36"/>
      <c r="G249" s="34"/>
      <c r="H249" s="36"/>
      <c r="I249" s="36"/>
      <c r="J249" s="17"/>
      <c r="K249" s="18"/>
      <c r="L249" s="18"/>
      <c r="M249" s="1"/>
      <c r="N249" s="17"/>
      <c r="O249" s="18"/>
      <c r="P249" s="18"/>
      <c r="Q249" s="31"/>
    </row>
    <row r="250" spans="2:17" x14ac:dyDescent="0.3">
      <c r="B250" s="1" t="str" cm="1">
        <f t="array" aca="1" ref="B2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0" s="22"/>
      <c r="D250" s="5" t="str">
        <f>IF(TB_TAREFAS[[#This Row],[Atividade '[*']]]="","-",VLOOKUP(TB_TAREFAS[[#This Row],[Atividade '[*']]],TB_ATIVIDADES[[Atividade '[*']]:[Fase '[*']]],2,FALSE))</f>
        <v>-</v>
      </c>
      <c r="E250" s="35"/>
      <c r="F250" s="36"/>
      <c r="G250" s="34"/>
      <c r="H250" s="36"/>
      <c r="I250" s="36"/>
      <c r="J250" s="17"/>
      <c r="K250" s="18"/>
      <c r="L250" s="18"/>
      <c r="M250" s="1"/>
      <c r="N250" s="17"/>
      <c r="O250" s="18"/>
      <c r="P250" s="18"/>
      <c r="Q250" s="31"/>
    </row>
    <row r="251" spans="2:17" x14ac:dyDescent="0.3">
      <c r="B251" s="1" t="str" cm="1">
        <f t="array" aca="1" ref="B2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1" s="22"/>
      <c r="D251" s="5" t="str">
        <f>IF(TB_TAREFAS[[#This Row],[Atividade '[*']]]="","-",VLOOKUP(TB_TAREFAS[[#This Row],[Atividade '[*']]],TB_ATIVIDADES[[Atividade '[*']]:[Fase '[*']]],2,FALSE))</f>
        <v>-</v>
      </c>
      <c r="E251" s="35"/>
      <c r="F251" s="36"/>
      <c r="G251" s="34"/>
      <c r="H251" s="36"/>
      <c r="I251" s="36"/>
      <c r="J251" s="17"/>
      <c r="K251" s="18"/>
      <c r="L251" s="18"/>
      <c r="M251" s="1"/>
      <c r="N251" s="17"/>
      <c r="O251" s="18"/>
      <c r="P251" s="18"/>
      <c r="Q251" s="31"/>
    </row>
    <row r="252" spans="2:17" x14ac:dyDescent="0.3">
      <c r="B252" s="1" t="str" cm="1">
        <f t="array" aca="1" ref="B2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2" s="22"/>
      <c r="D252" s="5" t="str">
        <f>IF(TB_TAREFAS[[#This Row],[Atividade '[*']]]="","-",VLOOKUP(TB_TAREFAS[[#This Row],[Atividade '[*']]],TB_ATIVIDADES[[Atividade '[*']]:[Fase '[*']]],2,FALSE))</f>
        <v>-</v>
      </c>
      <c r="E252" s="35"/>
      <c r="F252" s="36"/>
      <c r="G252" s="34"/>
      <c r="H252" s="36"/>
      <c r="I252" s="36"/>
      <c r="J252" s="17"/>
      <c r="K252" s="18"/>
      <c r="L252" s="18"/>
      <c r="M252" s="1"/>
      <c r="N252" s="17"/>
      <c r="O252" s="18"/>
      <c r="P252" s="18"/>
      <c r="Q252" s="31"/>
    </row>
    <row r="253" spans="2:17" x14ac:dyDescent="0.3">
      <c r="B253" s="1" t="str" cm="1">
        <f t="array" aca="1" ref="B2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3" s="22"/>
      <c r="D253" s="5" t="str">
        <f>IF(TB_TAREFAS[[#This Row],[Atividade '[*']]]="","-",VLOOKUP(TB_TAREFAS[[#This Row],[Atividade '[*']]],TB_ATIVIDADES[[Atividade '[*']]:[Fase '[*']]],2,FALSE))</f>
        <v>-</v>
      </c>
      <c r="E253" s="35"/>
      <c r="F253" s="36"/>
      <c r="G253" s="34"/>
      <c r="H253" s="36"/>
      <c r="I253" s="36"/>
      <c r="J253" s="17"/>
      <c r="K253" s="18"/>
      <c r="L253" s="18"/>
      <c r="M253" s="1"/>
      <c r="N253" s="17"/>
      <c r="O253" s="18"/>
      <c r="P253" s="18"/>
      <c r="Q253" s="31"/>
    </row>
    <row r="254" spans="2:17" x14ac:dyDescent="0.3">
      <c r="B254" s="1" t="str" cm="1">
        <f t="array" aca="1" ref="B2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4" s="22"/>
      <c r="D254" s="5" t="str">
        <f>IF(TB_TAREFAS[[#This Row],[Atividade '[*']]]="","-",VLOOKUP(TB_TAREFAS[[#This Row],[Atividade '[*']]],TB_ATIVIDADES[[Atividade '[*']]:[Fase '[*']]],2,FALSE))</f>
        <v>-</v>
      </c>
      <c r="E254" s="35"/>
      <c r="F254" s="36"/>
      <c r="G254" s="34"/>
      <c r="H254" s="36"/>
      <c r="I254" s="36"/>
      <c r="J254" s="17"/>
      <c r="K254" s="18"/>
      <c r="L254" s="18"/>
      <c r="M254" s="1"/>
      <c r="N254" s="17"/>
      <c r="O254" s="18"/>
      <c r="P254" s="18"/>
      <c r="Q254" s="31"/>
    </row>
    <row r="255" spans="2:17" x14ac:dyDescent="0.3">
      <c r="B255" s="1" t="str" cm="1">
        <f t="array" aca="1" ref="B2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5" s="22"/>
      <c r="D255" s="5" t="str">
        <f>IF(TB_TAREFAS[[#This Row],[Atividade '[*']]]="","-",VLOOKUP(TB_TAREFAS[[#This Row],[Atividade '[*']]],TB_ATIVIDADES[[Atividade '[*']]:[Fase '[*']]],2,FALSE))</f>
        <v>-</v>
      </c>
      <c r="E255" s="35"/>
      <c r="F255" s="36"/>
      <c r="G255" s="34"/>
      <c r="H255" s="36"/>
      <c r="I255" s="36"/>
      <c r="J255" s="17"/>
      <c r="K255" s="18"/>
      <c r="L255" s="18"/>
      <c r="M255" s="1"/>
      <c r="N255" s="17"/>
      <c r="O255" s="18"/>
      <c r="P255" s="18"/>
      <c r="Q255" s="31"/>
    </row>
    <row r="256" spans="2:17" x14ac:dyDescent="0.3">
      <c r="B256" s="1" t="str" cm="1">
        <f t="array" aca="1" ref="B2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6" s="22"/>
      <c r="D256" s="5" t="str">
        <f>IF(TB_TAREFAS[[#This Row],[Atividade '[*']]]="","-",VLOOKUP(TB_TAREFAS[[#This Row],[Atividade '[*']]],TB_ATIVIDADES[[Atividade '[*']]:[Fase '[*']]],2,FALSE))</f>
        <v>-</v>
      </c>
      <c r="E256" s="35"/>
      <c r="F256" s="36"/>
      <c r="G256" s="34"/>
      <c r="H256" s="36"/>
      <c r="I256" s="36"/>
      <c r="J256" s="17"/>
      <c r="K256" s="18"/>
      <c r="L256" s="18"/>
      <c r="M256" s="1"/>
      <c r="N256" s="17"/>
      <c r="O256" s="18"/>
      <c r="P256" s="18"/>
      <c r="Q256" s="31"/>
    </row>
    <row r="257" spans="2:17" x14ac:dyDescent="0.3">
      <c r="B257" s="1" t="str" cm="1">
        <f t="array" aca="1" ref="B2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7" s="22"/>
      <c r="D257" s="5" t="str">
        <f>IF(TB_TAREFAS[[#This Row],[Atividade '[*']]]="","-",VLOOKUP(TB_TAREFAS[[#This Row],[Atividade '[*']]],TB_ATIVIDADES[[Atividade '[*']]:[Fase '[*']]],2,FALSE))</f>
        <v>-</v>
      </c>
      <c r="E257" s="35"/>
      <c r="F257" s="36"/>
      <c r="G257" s="34"/>
      <c r="H257" s="36"/>
      <c r="I257" s="36"/>
      <c r="J257" s="17"/>
      <c r="K257" s="18"/>
      <c r="L257" s="18"/>
      <c r="M257" s="1"/>
      <c r="N257" s="17"/>
      <c r="O257" s="18"/>
      <c r="P257" s="18"/>
      <c r="Q257" s="31"/>
    </row>
    <row r="258" spans="2:17" x14ac:dyDescent="0.3">
      <c r="B258" s="1" t="str" cm="1">
        <f t="array" aca="1" ref="B2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8" s="22"/>
      <c r="D258" s="5" t="str">
        <f>IF(TB_TAREFAS[[#This Row],[Atividade '[*']]]="","-",VLOOKUP(TB_TAREFAS[[#This Row],[Atividade '[*']]],TB_ATIVIDADES[[Atividade '[*']]:[Fase '[*']]],2,FALSE))</f>
        <v>-</v>
      </c>
      <c r="E258" s="35"/>
      <c r="F258" s="36"/>
      <c r="G258" s="34"/>
      <c r="H258" s="36"/>
      <c r="I258" s="36"/>
      <c r="J258" s="17"/>
      <c r="K258" s="18"/>
      <c r="L258" s="18"/>
      <c r="M258" s="1"/>
      <c r="N258" s="17"/>
      <c r="O258" s="18"/>
      <c r="P258" s="18"/>
      <c r="Q258" s="31"/>
    </row>
    <row r="259" spans="2:17" x14ac:dyDescent="0.3">
      <c r="B259" s="1" t="str" cm="1">
        <f t="array" aca="1" ref="B2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59" s="22"/>
      <c r="D259" s="5" t="str">
        <f>IF(TB_TAREFAS[[#This Row],[Atividade '[*']]]="","-",VLOOKUP(TB_TAREFAS[[#This Row],[Atividade '[*']]],TB_ATIVIDADES[[Atividade '[*']]:[Fase '[*']]],2,FALSE))</f>
        <v>-</v>
      </c>
      <c r="E259" s="35"/>
      <c r="F259" s="36"/>
      <c r="G259" s="34"/>
      <c r="H259" s="36"/>
      <c r="I259" s="36"/>
      <c r="J259" s="17"/>
      <c r="K259" s="18"/>
      <c r="L259" s="18"/>
      <c r="M259" s="1"/>
      <c r="N259" s="17"/>
      <c r="O259" s="18"/>
      <c r="P259" s="18"/>
      <c r="Q259" s="31"/>
    </row>
    <row r="260" spans="2:17" x14ac:dyDescent="0.3">
      <c r="B260" s="1" t="str" cm="1">
        <f t="array" aca="1" ref="B2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0" s="22"/>
      <c r="D260" s="5" t="str">
        <f>IF(TB_TAREFAS[[#This Row],[Atividade '[*']]]="","-",VLOOKUP(TB_TAREFAS[[#This Row],[Atividade '[*']]],TB_ATIVIDADES[[Atividade '[*']]:[Fase '[*']]],2,FALSE))</f>
        <v>-</v>
      </c>
      <c r="E260" s="35"/>
      <c r="F260" s="36"/>
      <c r="G260" s="34"/>
      <c r="H260" s="36"/>
      <c r="I260" s="36"/>
      <c r="J260" s="17"/>
      <c r="K260" s="18"/>
      <c r="L260" s="18"/>
      <c r="M260" s="1"/>
      <c r="N260" s="17"/>
      <c r="O260" s="18"/>
      <c r="P260" s="18"/>
      <c r="Q260" s="31"/>
    </row>
    <row r="261" spans="2:17" x14ac:dyDescent="0.3">
      <c r="B261" s="1" t="str" cm="1">
        <f t="array" aca="1" ref="B2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1" s="22"/>
      <c r="D261" s="5" t="str">
        <f>IF(TB_TAREFAS[[#This Row],[Atividade '[*']]]="","-",VLOOKUP(TB_TAREFAS[[#This Row],[Atividade '[*']]],TB_ATIVIDADES[[Atividade '[*']]:[Fase '[*']]],2,FALSE))</f>
        <v>-</v>
      </c>
      <c r="E261" s="35"/>
      <c r="F261" s="36"/>
      <c r="G261" s="34"/>
      <c r="H261" s="36"/>
      <c r="I261" s="36"/>
      <c r="J261" s="17"/>
      <c r="K261" s="18"/>
      <c r="L261" s="18"/>
      <c r="M261" s="1"/>
      <c r="N261" s="17"/>
      <c r="O261" s="18"/>
      <c r="P261" s="18"/>
      <c r="Q261" s="31"/>
    </row>
    <row r="262" spans="2:17" x14ac:dyDescent="0.3">
      <c r="B262" s="1" t="str" cm="1">
        <f t="array" aca="1" ref="B2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2" s="22"/>
      <c r="D262" s="5" t="str">
        <f>IF(TB_TAREFAS[[#This Row],[Atividade '[*']]]="","-",VLOOKUP(TB_TAREFAS[[#This Row],[Atividade '[*']]],TB_ATIVIDADES[[Atividade '[*']]:[Fase '[*']]],2,FALSE))</f>
        <v>-</v>
      </c>
      <c r="E262" s="35"/>
      <c r="F262" s="36"/>
      <c r="G262" s="34"/>
      <c r="H262" s="36"/>
      <c r="I262" s="36"/>
      <c r="J262" s="17"/>
      <c r="K262" s="18"/>
      <c r="L262" s="18"/>
      <c r="M262" s="1"/>
      <c r="N262" s="17"/>
      <c r="O262" s="18"/>
      <c r="P262" s="18"/>
      <c r="Q262" s="31"/>
    </row>
    <row r="263" spans="2:17" x14ac:dyDescent="0.3">
      <c r="B263" s="1" t="str" cm="1">
        <f t="array" aca="1" ref="B2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3" s="22"/>
      <c r="D263" s="5" t="str">
        <f>IF(TB_TAREFAS[[#This Row],[Atividade '[*']]]="","-",VLOOKUP(TB_TAREFAS[[#This Row],[Atividade '[*']]],TB_ATIVIDADES[[Atividade '[*']]:[Fase '[*']]],2,FALSE))</f>
        <v>-</v>
      </c>
      <c r="E263" s="35"/>
      <c r="F263" s="36"/>
      <c r="G263" s="34"/>
      <c r="H263" s="36"/>
      <c r="I263" s="36"/>
      <c r="J263" s="17"/>
      <c r="K263" s="18"/>
      <c r="L263" s="18"/>
      <c r="M263" s="1"/>
      <c r="N263" s="17"/>
      <c r="O263" s="18"/>
      <c r="P263" s="18"/>
      <c r="Q263" s="31"/>
    </row>
    <row r="264" spans="2:17" x14ac:dyDescent="0.3">
      <c r="B264" s="1" t="str" cm="1">
        <f t="array" aca="1" ref="B2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4" s="22"/>
      <c r="D264" s="5" t="str">
        <f>IF(TB_TAREFAS[[#This Row],[Atividade '[*']]]="","-",VLOOKUP(TB_TAREFAS[[#This Row],[Atividade '[*']]],TB_ATIVIDADES[[Atividade '[*']]:[Fase '[*']]],2,FALSE))</f>
        <v>-</v>
      </c>
      <c r="E264" s="35"/>
      <c r="F264" s="36"/>
      <c r="G264" s="34"/>
      <c r="H264" s="36"/>
      <c r="I264" s="36"/>
      <c r="J264" s="17"/>
      <c r="K264" s="18"/>
      <c r="L264" s="18"/>
      <c r="M264" s="1"/>
      <c r="N264" s="17"/>
      <c r="O264" s="18"/>
      <c r="P264" s="18"/>
      <c r="Q264" s="31"/>
    </row>
    <row r="265" spans="2:17" x14ac:dyDescent="0.3">
      <c r="B265" s="1" t="str" cm="1">
        <f t="array" aca="1" ref="B2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5" s="22"/>
      <c r="D265" s="5" t="str">
        <f>IF(TB_TAREFAS[[#This Row],[Atividade '[*']]]="","-",VLOOKUP(TB_TAREFAS[[#This Row],[Atividade '[*']]],TB_ATIVIDADES[[Atividade '[*']]:[Fase '[*']]],2,FALSE))</f>
        <v>-</v>
      </c>
      <c r="E265" s="35"/>
      <c r="F265" s="36"/>
      <c r="G265" s="34"/>
      <c r="H265" s="36"/>
      <c r="I265" s="36"/>
      <c r="J265" s="17"/>
      <c r="K265" s="18"/>
      <c r="L265" s="18"/>
      <c r="M265" s="1"/>
      <c r="N265" s="17"/>
      <c r="O265" s="18"/>
      <c r="P265" s="18"/>
      <c r="Q265" s="31"/>
    </row>
    <row r="266" spans="2:17" x14ac:dyDescent="0.3">
      <c r="B266" s="1" t="str" cm="1">
        <f t="array" aca="1" ref="B2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6" s="22"/>
      <c r="D266" s="5" t="str">
        <f>IF(TB_TAREFAS[[#This Row],[Atividade '[*']]]="","-",VLOOKUP(TB_TAREFAS[[#This Row],[Atividade '[*']]],TB_ATIVIDADES[[Atividade '[*']]:[Fase '[*']]],2,FALSE))</f>
        <v>-</v>
      </c>
      <c r="E266" s="35"/>
      <c r="F266" s="36"/>
      <c r="G266" s="34"/>
      <c r="H266" s="36"/>
      <c r="I266" s="36"/>
      <c r="J266" s="17"/>
      <c r="K266" s="18"/>
      <c r="L266" s="18"/>
      <c r="M266" s="1"/>
      <c r="N266" s="17"/>
      <c r="O266" s="18"/>
      <c r="P266" s="18"/>
      <c r="Q266" s="31"/>
    </row>
    <row r="267" spans="2:17" x14ac:dyDescent="0.3">
      <c r="B267" s="1" t="str" cm="1">
        <f t="array" aca="1" ref="B2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7" s="22"/>
      <c r="D267" s="5" t="str">
        <f>IF(TB_TAREFAS[[#This Row],[Atividade '[*']]]="","-",VLOOKUP(TB_TAREFAS[[#This Row],[Atividade '[*']]],TB_ATIVIDADES[[Atividade '[*']]:[Fase '[*']]],2,FALSE))</f>
        <v>-</v>
      </c>
      <c r="E267" s="35"/>
      <c r="F267" s="36"/>
      <c r="G267" s="34"/>
      <c r="H267" s="36"/>
      <c r="I267" s="36"/>
      <c r="J267" s="17"/>
      <c r="K267" s="18"/>
      <c r="L267" s="18"/>
      <c r="M267" s="1"/>
      <c r="N267" s="17"/>
      <c r="O267" s="18"/>
      <c r="P267" s="18"/>
      <c r="Q267" s="31"/>
    </row>
    <row r="268" spans="2:17" x14ac:dyDescent="0.3">
      <c r="B268" s="1" t="str" cm="1">
        <f t="array" aca="1" ref="B2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8" s="22"/>
      <c r="D268" s="5" t="str">
        <f>IF(TB_TAREFAS[[#This Row],[Atividade '[*']]]="","-",VLOOKUP(TB_TAREFAS[[#This Row],[Atividade '[*']]],TB_ATIVIDADES[[Atividade '[*']]:[Fase '[*']]],2,FALSE))</f>
        <v>-</v>
      </c>
      <c r="E268" s="35"/>
      <c r="F268" s="36"/>
      <c r="G268" s="34"/>
      <c r="H268" s="36"/>
      <c r="I268" s="36"/>
      <c r="J268" s="17"/>
      <c r="K268" s="18"/>
      <c r="L268" s="18"/>
      <c r="M268" s="1"/>
      <c r="N268" s="17"/>
      <c r="O268" s="18"/>
      <c r="P268" s="18"/>
      <c r="Q268" s="31"/>
    </row>
    <row r="269" spans="2:17" x14ac:dyDescent="0.3">
      <c r="B269" s="1" t="str" cm="1">
        <f t="array" aca="1" ref="B2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69" s="22"/>
      <c r="D269" s="5" t="str">
        <f>IF(TB_TAREFAS[[#This Row],[Atividade '[*']]]="","-",VLOOKUP(TB_TAREFAS[[#This Row],[Atividade '[*']]],TB_ATIVIDADES[[Atividade '[*']]:[Fase '[*']]],2,FALSE))</f>
        <v>-</v>
      </c>
      <c r="E269" s="35"/>
      <c r="F269" s="36"/>
      <c r="G269" s="34"/>
      <c r="H269" s="36"/>
      <c r="I269" s="36"/>
      <c r="J269" s="17"/>
      <c r="K269" s="18"/>
      <c r="L269" s="18"/>
      <c r="M269" s="1"/>
      <c r="N269" s="17"/>
      <c r="O269" s="18"/>
      <c r="P269" s="18"/>
      <c r="Q269" s="31"/>
    </row>
    <row r="270" spans="2:17" x14ac:dyDescent="0.3">
      <c r="B270" s="1" t="str" cm="1">
        <f t="array" aca="1" ref="B2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0" s="22"/>
      <c r="D270" s="5" t="str">
        <f>IF(TB_TAREFAS[[#This Row],[Atividade '[*']]]="","-",VLOOKUP(TB_TAREFAS[[#This Row],[Atividade '[*']]],TB_ATIVIDADES[[Atividade '[*']]:[Fase '[*']]],2,FALSE))</f>
        <v>-</v>
      </c>
      <c r="E270" s="35"/>
      <c r="F270" s="36"/>
      <c r="G270" s="34"/>
      <c r="H270" s="36"/>
      <c r="I270" s="36"/>
      <c r="J270" s="17"/>
      <c r="K270" s="18"/>
      <c r="L270" s="18"/>
      <c r="M270" s="1"/>
      <c r="N270" s="17"/>
      <c r="O270" s="18"/>
      <c r="P270" s="18"/>
      <c r="Q270" s="31"/>
    </row>
    <row r="271" spans="2:17" x14ac:dyDescent="0.3">
      <c r="B271" s="1" t="str" cm="1">
        <f t="array" aca="1" ref="B2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1" s="22"/>
      <c r="D271" s="5" t="str">
        <f>IF(TB_TAREFAS[[#This Row],[Atividade '[*']]]="","-",VLOOKUP(TB_TAREFAS[[#This Row],[Atividade '[*']]],TB_ATIVIDADES[[Atividade '[*']]:[Fase '[*']]],2,FALSE))</f>
        <v>-</v>
      </c>
      <c r="E271" s="35"/>
      <c r="F271" s="36"/>
      <c r="G271" s="34"/>
      <c r="H271" s="36"/>
      <c r="I271" s="36"/>
      <c r="J271" s="17"/>
      <c r="K271" s="18"/>
      <c r="L271" s="18"/>
      <c r="M271" s="1"/>
      <c r="N271" s="17"/>
      <c r="O271" s="18"/>
      <c r="P271" s="18"/>
      <c r="Q271" s="31"/>
    </row>
    <row r="272" spans="2:17" x14ac:dyDescent="0.3">
      <c r="B272" s="1" t="str" cm="1">
        <f t="array" aca="1" ref="B2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2" s="22"/>
      <c r="D272" s="5" t="str">
        <f>IF(TB_TAREFAS[[#This Row],[Atividade '[*']]]="","-",VLOOKUP(TB_TAREFAS[[#This Row],[Atividade '[*']]],TB_ATIVIDADES[[Atividade '[*']]:[Fase '[*']]],2,FALSE))</f>
        <v>-</v>
      </c>
      <c r="E272" s="35"/>
      <c r="F272" s="36"/>
      <c r="G272" s="34"/>
      <c r="H272" s="36"/>
      <c r="I272" s="36"/>
      <c r="J272" s="17"/>
      <c r="K272" s="18"/>
      <c r="L272" s="18"/>
      <c r="M272" s="1"/>
      <c r="N272" s="17"/>
      <c r="O272" s="18"/>
      <c r="P272" s="18"/>
      <c r="Q272" s="31"/>
    </row>
    <row r="273" spans="2:17" x14ac:dyDescent="0.3">
      <c r="B273" s="1" t="str" cm="1">
        <f t="array" aca="1" ref="B2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3" s="22"/>
      <c r="D273" s="5" t="str">
        <f>IF(TB_TAREFAS[[#This Row],[Atividade '[*']]]="","-",VLOOKUP(TB_TAREFAS[[#This Row],[Atividade '[*']]],TB_ATIVIDADES[[Atividade '[*']]:[Fase '[*']]],2,FALSE))</f>
        <v>-</v>
      </c>
      <c r="E273" s="35"/>
      <c r="F273" s="36"/>
      <c r="G273" s="34"/>
      <c r="H273" s="36"/>
      <c r="I273" s="36"/>
      <c r="J273" s="17"/>
      <c r="K273" s="18"/>
      <c r="L273" s="18"/>
      <c r="M273" s="1"/>
      <c r="N273" s="17"/>
      <c r="O273" s="18"/>
      <c r="P273" s="18"/>
      <c r="Q273" s="31"/>
    </row>
    <row r="274" spans="2:17" x14ac:dyDescent="0.3">
      <c r="B274" s="1" t="str" cm="1">
        <f t="array" aca="1" ref="B2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4" s="22"/>
      <c r="D274" s="5" t="str">
        <f>IF(TB_TAREFAS[[#This Row],[Atividade '[*']]]="","-",VLOOKUP(TB_TAREFAS[[#This Row],[Atividade '[*']]],TB_ATIVIDADES[[Atividade '[*']]:[Fase '[*']]],2,FALSE))</f>
        <v>-</v>
      </c>
      <c r="E274" s="35"/>
      <c r="F274" s="36"/>
      <c r="G274" s="34"/>
      <c r="H274" s="36"/>
      <c r="I274" s="36"/>
      <c r="J274" s="17"/>
      <c r="K274" s="18"/>
      <c r="L274" s="18"/>
      <c r="M274" s="1"/>
      <c r="N274" s="17"/>
      <c r="O274" s="18"/>
      <c r="P274" s="18"/>
      <c r="Q274" s="31"/>
    </row>
    <row r="275" spans="2:17" x14ac:dyDescent="0.3">
      <c r="B275" s="1" t="str" cm="1">
        <f t="array" aca="1" ref="B2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5" s="22"/>
      <c r="D275" s="5" t="str">
        <f>IF(TB_TAREFAS[[#This Row],[Atividade '[*']]]="","-",VLOOKUP(TB_TAREFAS[[#This Row],[Atividade '[*']]],TB_ATIVIDADES[[Atividade '[*']]:[Fase '[*']]],2,FALSE))</f>
        <v>-</v>
      </c>
      <c r="E275" s="35"/>
      <c r="F275" s="36"/>
      <c r="G275" s="34"/>
      <c r="H275" s="36"/>
      <c r="I275" s="36"/>
      <c r="J275" s="17"/>
      <c r="K275" s="18"/>
      <c r="L275" s="18"/>
      <c r="M275" s="1"/>
      <c r="N275" s="17"/>
      <c r="O275" s="18"/>
      <c r="P275" s="18"/>
      <c r="Q275" s="31"/>
    </row>
    <row r="276" spans="2:17" x14ac:dyDescent="0.3">
      <c r="B276" s="1" t="str" cm="1">
        <f t="array" aca="1" ref="B2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6" s="22"/>
      <c r="D276" s="5" t="str">
        <f>IF(TB_TAREFAS[[#This Row],[Atividade '[*']]]="","-",VLOOKUP(TB_TAREFAS[[#This Row],[Atividade '[*']]],TB_ATIVIDADES[[Atividade '[*']]:[Fase '[*']]],2,FALSE))</f>
        <v>-</v>
      </c>
      <c r="E276" s="35"/>
      <c r="F276" s="36"/>
      <c r="G276" s="34"/>
      <c r="H276" s="36"/>
      <c r="I276" s="36"/>
      <c r="J276" s="17"/>
      <c r="K276" s="18"/>
      <c r="L276" s="18"/>
      <c r="M276" s="1"/>
      <c r="N276" s="17"/>
      <c r="O276" s="18"/>
      <c r="P276" s="18"/>
      <c r="Q276" s="31"/>
    </row>
    <row r="277" spans="2:17" x14ac:dyDescent="0.3">
      <c r="B277" s="1" t="str" cm="1">
        <f t="array" aca="1" ref="B2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7" s="22"/>
      <c r="D277" s="5" t="str">
        <f>IF(TB_TAREFAS[[#This Row],[Atividade '[*']]]="","-",VLOOKUP(TB_TAREFAS[[#This Row],[Atividade '[*']]],TB_ATIVIDADES[[Atividade '[*']]:[Fase '[*']]],2,FALSE))</f>
        <v>-</v>
      </c>
      <c r="E277" s="35"/>
      <c r="F277" s="36"/>
      <c r="G277" s="34"/>
      <c r="H277" s="36"/>
      <c r="I277" s="36"/>
      <c r="J277" s="17"/>
      <c r="K277" s="18"/>
      <c r="L277" s="18"/>
      <c r="M277" s="1"/>
      <c r="N277" s="17"/>
      <c r="O277" s="18"/>
      <c r="P277" s="18"/>
      <c r="Q277" s="31"/>
    </row>
    <row r="278" spans="2:17" x14ac:dyDescent="0.3">
      <c r="B278" s="1" t="str" cm="1">
        <f t="array" aca="1" ref="B2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8" s="22"/>
      <c r="D278" s="5" t="str">
        <f>IF(TB_TAREFAS[[#This Row],[Atividade '[*']]]="","-",VLOOKUP(TB_TAREFAS[[#This Row],[Atividade '[*']]],TB_ATIVIDADES[[Atividade '[*']]:[Fase '[*']]],2,FALSE))</f>
        <v>-</v>
      </c>
      <c r="E278" s="35"/>
      <c r="F278" s="36"/>
      <c r="G278" s="34"/>
      <c r="H278" s="36"/>
      <c r="I278" s="36"/>
      <c r="J278" s="17"/>
      <c r="K278" s="18"/>
      <c r="L278" s="18"/>
      <c r="M278" s="1"/>
      <c r="N278" s="17"/>
      <c r="O278" s="18"/>
      <c r="P278" s="18"/>
      <c r="Q278" s="31"/>
    </row>
    <row r="279" spans="2:17" x14ac:dyDescent="0.3">
      <c r="B279" s="1" t="str" cm="1">
        <f t="array" aca="1" ref="B2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79" s="22"/>
      <c r="D279" s="5" t="str">
        <f>IF(TB_TAREFAS[[#This Row],[Atividade '[*']]]="","-",VLOOKUP(TB_TAREFAS[[#This Row],[Atividade '[*']]],TB_ATIVIDADES[[Atividade '[*']]:[Fase '[*']]],2,FALSE))</f>
        <v>-</v>
      </c>
      <c r="E279" s="35"/>
      <c r="F279" s="36"/>
      <c r="G279" s="34"/>
      <c r="H279" s="36"/>
      <c r="I279" s="36"/>
      <c r="J279" s="17"/>
      <c r="K279" s="18"/>
      <c r="L279" s="18"/>
      <c r="M279" s="1"/>
      <c r="N279" s="17"/>
      <c r="O279" s="18"/>
      <c r="P279" s="18"/>
      <c r="Q279" s="31"/>
    </row>
    <row r="280" spans="2:17" x14ac:dyDescent="0.3">
      <c r="B280" s="1" t="str" cm="1">
        <f t="array" aca="1" ref="B2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0" s="22"/>
      <c r="D280" s="5" t="str">
        <f>IF(TB_TAREFAS[[#This Row],[Atividade '[*']]]="","-",VLOOKUP(TB_TAREFAS[[#This Row],[Atividade '[*']]],TB_ATIVIDADES[[Atividade '[*']]:[Fase '[*']]],2,FALSE))</f>
        <v>-</v>
      </c>
      <c r="E280" s="35"/>
      <c r="F280" s="36"/>
      <c r="G280" s="34"/>
      <c r="H280" s="36"/>
      <c r="I280" s="36"/>
      <c r="J280" s="17"/>
      <c r="K280" s="18"/>
      <c r="L280" s="18"/>
      <c r="M280" s="1"/>
      <c r="N280" s="17"/>
      <c r="O280" s="18"/>
      <c r="P280" s="18"/>
      <c r="Q280" s="31"/>
    </row>
    <row r="281" spans="2:17" x14ac:dyDescent="0.3">
      <c r="B281" s="1" t="str" cm="1">
        <f t="array" aca="1" ref="B2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1" s="22"/>
      <c r="D281" s="5" t="str">
        <f>IF(TB_TAREFAS[[#This Row],[Atividade '[*']]]="","-",VLOOKUP(TB_TAREFAS[[#This Row],[Atividade '[*']]],TB_ATIVIDADES[[Atividade '[*']]:[Fase '[*']]],2,FALSE))</f>
        <v>-</v>
      </c>
      <c r="E281" s="35"/>
      <c r="F281" s="36"/>
      <c r="G281" s="34"/>
      <c r="H281" s="36"/>
      <c r="I281" s="36"/>
      <c r="J281" s="17"/>
      <c r="K281" s="18"/>
      <c r="L281" s="18"/>
      <c r="M281" s="1"/>
      <c r="N281" s="17"/>
      <c r="O281" s="18"/>
      <c r="P281" s="18"/>
      <c r="Q281" s="31"/>
    </row>
    <row r="282" spans="2:17" x14ac:dyDescent="0.3">
      <c r="B282" s="1" t="str" cm="1">
        <f t="array" aca="1" ref="B2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2" s="22"/>
      <c r="D282" s="5" t="str">
        <f>IF(TB_TAREFAS[[#This Row],[Atividade '[*']]]="","-",VLOOKUP(TB_TAREFAS[[#This Row],[Atividade '[*']]],TB_ATIVIDADES[[Atividade '[*']]:[Fase '[*']]],2,FALSE))</f>
        <v>-</v>
      </c>
      <c r="E282" s="35"/>
      <c r="F282" s="36"/>
      <c r="G282" s="34"/>
      <c r="H282" s="36"/>
      <c r="I282" s="36"/>
      <c r="J282" s="17"/>
      <c r="K282" s="18"/>
      <c r="L282" s="18"/>
      <c r="M282" s="1"/>
      <c r="N282" s="17"/>
      <c r="O282" s="18"/>
      <c r="P282" s="18"/>
      <c r="Q282" s="31"/>
    </row>
    <row r="283" spans="2:17" x14ac:dyDescent="0.3">
      <c r="B283" s="1" t="str" cm="1">
        <f t="array" aca="1" ref="B2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3" s="22"/>
      <c r="D283" s="5" t="str">
        <f>IF(TB_TAREFAS[[#This Row],[Atividade '[*']]]="","-",VLOOKUP(TB_TAREFAS[[#This Row],[Atividade '[*']]],TB_ATIVIDADES[[Atividade '[*']]:[Fase '[*']]],2,FALSE))</f>
        <v>-</v>
      </c>
      <c r="E283" s="35"/>
      <c r="F283" s="36"/>
      <c r="G283" s="34"/>
      <c r="H283" s="36"/>
      <c r="I283" s="36"/>
      <c r="J283" s="17"/>
      <c r="K283" s="18"/>
      <c r="L283" s="18"/>
      <c r="M283" s="1"/>
      <c r="N283" s="17"/>
      <c r="O283" s="18"/>
      <c r="P283" s="18"/>
      <c r="Q283" s="31"/>
    </row>
    <row r="284" spans="2:17" x14ac:dyDescent="0.3">
      <c r="B284" s="1" t="str" cm="1">
        <f t="array" aca="1" ref="B2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4" s="22"/>
      <c r="D284" s="5" t="str">
        <f>IF(TB_TAREFAS[[#This Row],[Atividade '[*']]]="","-",VLOOKUP(TB_TAREFAS[[#This Row],[Atividade '[*']]],TB_ATIVIDADES[[Atividade '[*']]:[Fase '[*']]],2,FALSE))</f>
        <v>-</v>
      </c>
      <c r="E284" s="35"/>
      <c r="F284" s="36"/>
      <c r="G284" s="34"/>
      <c r="H284" s="36"/>
      <c r="I284" s="36"/>
      <c r="J284" s="17"/>
      <c r="K284" s="18"/>
      <c r="L284" s="18"/>
      <c r="M284" s="1"/>
      <c r="N284" s="17"/>
      <c r="O284" s="18"/>
      <c r="P284" s="18"/>
      <c r="Q284" s="31"/>
    </row>
    <row r="285" spans="2:17" x14ac:dyDescent="0.3">
      <c r="B285" s="1" t="str" cm="1">
        <f t="array" aca="1" ref="B2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5" s="22"/>
      <c r="D285" s="5" t="str">
        <f>IF(TB_TAREFAS[[#This Row],[Atividade '[*']]]="","-",VLOOKUP(TB_TAREFAS[[#This Row],[Atividade '[*']]],TB_ATIVIDADES[[Atividade '[*']]:[Fase '[*']]],2,FALSE))</f>
        <v>-</v>
      </c>
      <c r="E285" s="35"/>
      <c r="F285" s="36"/>
      <c r="G285" s="34"/>
      <c r="H285" s="36"/>
      <c r="I285" s="36"/>
      <c r="J285" s="17"/>
      <c r="K285" s="18"/>
      <c r="L285" s="18"/>
      <c r="M285" s="1"/>
      <c r="N285" s="17"/>
      <c r="O285" s="18"/>
      <c r="P285" s="18"/>
      <c r="Q285" s="31"/>
    </row>
    <row r="286" spans="2:17" x14ac:dyDescent="0.3">
      <c r="B286" s="1" t="str" cm="1">
        <f t="array" aca="1" ref="B2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6" s="22"/>
      <c r="D286" s="5" t="str">
        <f>IF(TB_TAREFAS[[#This Row],[Atividade '[*']]]="","-",VLOOKUP(TB_TAREFAS[[#This Row],[Atividade '[*']]],TB_ATIVIDADES[[Atividade '[*']]:[Fase '[*']]],2,FALSE))</f>
        <v>-</v>
      </c>
      <c r="E286" s="35"/>
      <c r="F286" s="36"/>
      <c r="G286" s="34"/>
      <c r="H286" s="36"/>
      <c r="I286" s="36"/>
      <c r="J286" s="17"/>
      <c r="K286" s="18"/>
      <c r="L286" s="18"/>
      <c r="M286" s="1"/>
      <c r="N286" s="17"/>
      <c r="O286" s="18"/>
      <c r="P286" s="18"/>
      <c r="Q286" s="31"/>
    </row>
    <row r="287" spans="2:17" x14ac:dyDescent="0.3">
      <c r="B287" s="1" t="str" cm="1">
        <f t="array" aca="1" ref="B2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7" s="22"/>
      <c r="D287" s="5" t="str">
        <f>IF(TB_TAREFAS[[#This Row],[Atividade '[*']]]="","-",VLOOKUP(TB_TAREFAS[[#This Row],[Atividade '[*']]],TB_ATIVIDADES[[Atividade '[*']]:[Fase '[*']]],2,FALSE))</f>
        <v>-</v>
      </c>
      <c r="E287" s="35"/>
      <c r="F287" s="36"/>
      <c r="G287" s="34"/>
      <c r="H287" s="36"/>
      <c r="I287" s="36"/>
      <c r="J287" s="17"/>
      <c r="K287" s="18"/>
      <c r="L287" s="18"/>
      <c r="M287" s="1"/>
      <c r="N287" s="17"/>
      <c r="O287" s="18"/>
      <c r="P287" s="18"/>
      <c r="Q287" s="31"/>
    </row>
    <row r="288" spans="2:17" x14ac:dyDescent="0.3">
      <c r="B288" s="1" t="str" cm="1">
        <f t="array" aca="1" ref="B2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8" s="22"/>
      <c r="D288" s="5" t="str">
        <f>IF(TB_TAREFAS[[#This Row],[Atividade '[*']]]="","-",VLOOKUP(TB_TAREFAS[[#This Row],[Atividade '[*']]],TB_ATIVIDADES[[Atividade '[*']]:[Fase '[*']]],2,FALSE))</f>
        <v>-</v>
      </c>
      <c r="E288" s="35"/>
      <c r="F288" s="36"/>
      <c r="G288" s="34"/>
      <c r="H288" s="36"/>
      <c r="I288" s="36"/>
      <c r="J288" s="17"/>
      <c r="K288" s="18"/>
      <c r="L288" s="18"/>
      <c r="M288" s="1"/>
      <c r="N288" s="17"/>
      <c r="O288" s="18"/>
      <c r="P288" s="18"/>
      <c r="Q288" s="31"/>
    </row>
    <row r="289" spans="2:17" x14ac:dyDescent="0.3">
      <c r="B289" s="1" t="str" cm="1">
        <f t="array" aca="1" ref="B2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89" s="22"/>
      <c r="D289" s="5" t="str">
        <f>IF(TB_TAREFAS[[#This Row],[Atividade '[*']]]="","-",VLOOKUP(TB_TAREFAS[[#This Row],[Atividade '[*']]],TB_ATIVIDADES[[Atividade '[*']]:[Fase '[*']]],2,FALSE))</f>
        <v>-</v>
      </c>
      <c r="E289" s="35"/>
      <c r="F289" s="36"/>
      <c r="G289" s="34"/>
      <c r="H289" s="36"/>
      <c r="I289" s="36"/>
      <c r="J289" s="17"/>
      <c r="K289" s="18"/>
      <c r="L289" s="18"/>
      <c r="M289" s="1"/>
      <c r="N289" s="17"/>
      <c r="O289" s="18"/>
      <c r="P289" s="18"/>
      <c r="Q289" s="31"/>
    </row>
    <row r="290" spans="2:17" x14ac:dyDescent="0.3">
      <c r="B290" s="1" t="str" cm="1">
        <f t="array" aca="1" ref="B2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0" s="22"/>
      <c r="D290" s="5" t="str">
        <f>IF(TB_TAREFAS[[#This Row],[Atividade '[*']]]="","-",VLOOKUP(TB_TAREFAS[[#This Row],[Atividade '[*']]],TB_ATIVIDADES[[Atividade '[*']]:[Fase '[*']]],2,FALSE))</f>
        <v>-</v>
      </c>
      <c r="E290" s="35"/>
      <c r="F290" s="36"/>
      <c r="G290" s="34"/>
      <c r="H290" s="36"/>
      <c r="I290" s="36"/>
      <c r="J290" s="17"/>
      <c r="K290" s="18"/>
      <c r="L290" s="18"/>
      <c r="M290" s="1"/>
      <c r="N290" s="17"/>
      <c r="O290" s="18"/>
      <c r="P290" s="18"/>
      <c r="Q290" s="31"/>
    </row>
    <row r="291" spans="2:17" x14ac:dyDescent="0.3">
      <c r="B291" s="1" t="str" cm="1">
        <f t="array" aca="1" ref="B2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1" s="22"/>
      <c r="D291" s="5" t="str">
        <f>IF(TB_TAREFAS[[#This Row],[Atividade '[*']]]="","-",VLOOKUP(TB_TAREFAS[[#This Row],[Atividade '[*']]],TB_ATIVIDADES[[Atividade '[*']]:[Fase '[*']]],2,FALSE))</f>
        <v>-</v>
      </c>
      <c r="E291" s="35"/>
      <c r="F291" s="36"/>
      <c r="G291" s="34"/>
      <c r="H291" s="36"/>
      <c r="I291" s="36"/>
      <c r="J291" s="17"/>
      <c r="K291" s="18"/>
      <c r="L291" s="18"/>
      <c r="M291" s="1"/>
      <c r="N291" s="17"/>
      <c r="O291" s="18"/>
      <c r="P291" s="18"/>
      <c r="Q291" s="31"/>
    </row>
    <row r="292" spans="2:17" x14ac:dyDescent="0.3">
      <c r="B292" s="1" t="str" cm="1">
        <f t="array" aca="1" ref="B2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2" s="22"/>
      <c r="D292" s="5" t="str">
        <f>IF(TB_TAREFAS[[#This Row],[Atividade '[*']]]="","-",VLOOKUP(TB_TAREFAS[[#This Row],[Atividade '[*']]],TB_ATIVIDADES[[Atividade '[*']]:[Fase '[*']]],2,FALSE))</f>
        <v>-</v>
      </c>
      <c r="E292" s="35"/>
      <c r="F292" s="36"/>
      <c r="G292" s="34"/>
      <c r="H292" s="36"/>
      <c r="I292" s="36"/>
      <c r="J292" s="17"/>
      <c r="K292" s="18"/>
      <c r="L292" s="18"/>
      <c r="M292" s="1"/>
      <c r="N292" s="17"/>
      <c r="O292" s="18"/>
      <c r="P292" s="18"/>
      <c r="Q292" s="31"/>
    </row>
    <row r="293" spans="2:17" x14ac:dyDescent="0.3">
      <c r="B293" s="1" t="str" cm="1">
        <f t="array" aca="1" ref="B2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3" s="22"/>
      <c r="D293" s="5" t="str">
        <f>IF(TB_TAREFAS[[#This Row],[Atividade '[*']]]="","-",VLOOKUP(TB_TAREFAS[[#This Row],[Atividade '[*']]],TB_ATIVIDADES[[Atividade '[*']]:[Fase '[*']]],2,FALSE))</f>
        <v>-</v>
      </c>
      <c r="E293" s="35"/>
      <c r="F293" s="36"/>
      <c r="G293" s="34"/>
      <c r="H293" s="36"/>
      <c r="I293" s="36"/>
      <c r="J293" s="17"/>
      <c r="K293" s="18"/>
      <c r="L293" s="18"/>
      <c r="M293" s="1"/>
      <c r="N293" s="17"/>
      <c r="O293" s="18"/>
      <c r="P293" s="18"/>
      <c r="Q293" s="31"/>
    </row>
    <row r="294" spans="2:17" x14ac:dyDescent="0.3">
      <c r="B294" s="1" t="str" cm="1">
        <f t="array" aca="1" ref="B2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4" s="22"/>
      <c r="D294" s="5" t="str">
        <f>IF(TB_TAREFAS[[#This Row],[Atividade '[*']]]="","-",VLOOKUP(TB_TAREFAS[[#This Row],[Atividade '[*']]],TB_ATIVIDADES[[Atividade '[*']]:[Fase '[*']]],2,FALSE))</f>
        <v>-</v>
      </c>
      <c r="E294" s="35"/>
      <c r="F294" s="36"/>
      <c r="G294" s="34"/>
      <c r="H294" s="36"/>
      <c r="I294" s="36"/>
      <c r="J294" s="17"/>
      <c r="K294" s="18"/>
      <c r="L294" s="18"/>
      <c r="M294" s="1"/>
      <c r="N294" s="17"/>
      <c r="O294" s="18"/>
      <c r="P294" s="18"/>
      <c r="Q294" s="31"/>
    </row>
    <row r="295" spans="2:17" x14ac:dyDescent="0.3">
      <c r="B295" s="1" t="str" cm="1">
        <f t="array" aca="1" ref="B2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5" s="22"/>
      <c r="D295" s="5" t="str">
        <f>IF(TB_TAREFAS[[#This Row],[Atividade '[*']]]="","-",VLOOKUP(TB_TAREFAS[[#This Row],[Atividade '[*']]],TB_ATIVIDADES[[Atividade '[*']]:[Fase '[*']]],2,FALSE))</f>
        <v>-</v>
      </c>
      <c r="E295" s="35"/>
      <c r="F295" s="36"/>
      <c r="G295" s="34"/>
      <c r="H295" s="36"/>
      <c r="I295" s="36"/>
      <c r="J295" s="17"/>
      <c r="K295" s="18"/>
      <c r="L295" s="18"/>
      <c r="M295" s="1"/>
      <c r="N295" s="17"/>
      <c r="O295" s="18"/>
      <c r="P295" s="18"/>
      <c r="Q295" s="31"/>
    </row>
    <row r="296" spans="2:17" x14ac:dyDescent="0.3">
      <c r="B296" s="1" t="str" cm="1">
        <f t="array" aca="1" ref="B2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6" s="22"/>
      <c r="D296" s="5" t="str">
        <f>IF(TB_TAREFAS[[#This Row],[Atividade '[*']]]="","-",VLOOKUP(TB_TAREFAS[[#This Row],[Atividade '[*']]],TB_ATIVIDADES[[Atividade '[*']]:[Fase '[*']]],2,FALSE))</f>
        <v>-</v>
      </c>
      <c r="E296" s="35"/>
      <c r="F296" s="36"/>
      <c r="G296" s="34"/>
      <c r="H296" s="36"/>
      <c r="I296" s="36"/>
      <c r="J296" s="17"/>
      <c r="K296" s="18"/>
      <c r="L296" s="18"/>
      <c r="M296" s="1"/>
      <c r="N296" s="17"/>
      <c r="O296" s="18"/>
      <c r="P296" s="18"/>
      <c r="Q296" s="31"/>
    </row>
    <row r="297" spans="2:17" x14ac:dyDescent="0.3">
      <c r="B297" s="1" t="str" cm="1">
        <f t="array" aca="1" ref="B2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7" s="22"/>
      <c r="D297" s="5" t="str">
        <f>IF(TB_TAREFAS[[#This Row],[Atividade '[*']]]="","-",VLOOKUP(TB_TAREFAS[[#This Row],[Atividade '[*']]],TB_ATIVIDADES[[Atividade '[*']]:[Fase '[*']]],2,FALSE))</f>
        <v>-</v>
      </c>
      <c r="E297" s="35"/>
      <c r="F297" s="36"/>
      <c r="G297" s="34"/>
      <c r="H297" s="36"/>
      <c r="I297" s="36"/>
      <c r="J297" s="17"/>
      <c r="K297" s="18"/>
      <c r="L297" s="18"/>
      <c r="M297" s="1"/>
      <c r="N297" s="17"/>
      <c r="O297" s="18"/>
      <c r="P297" s="18"/>
      <c r="Q297" s="31"/>
    </row>
    <row r="298" spans="2:17" x14ac:dyDescent="0.3">
      <c r="B298" s="1" t="str" cm="1">
        <f t="array" aca="1" ref="B2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8" s="22"/>
      <c r="D298" s="5" t="str">
        <f>IF(TB_TAREFAS[[#This Row],[Atividade '[*']]]="","-",VLOOKUP(TB_TAREFAS[[#This Row],[Atividade '[*']]],TB_ATIVIDADES[[Atividade '[*']]:[Fase '[*']]],2,FALSE))</f>
        <v>-</v>
      </c>
      <c r="E298" s="35"/>
      <c r="F298" s="36"/>
      <c r="G298" s="34"/>
      <c r="H298" s="36"/>
      <c r="I298" s="36"/>
      <c r="J298" s="17"/>
      <c r="K298" s="18"/>
      <c r="L298" s="18"/>
      <c r="M298" s="1"/>
      <c r="N298" s="17"/>
      <c r="O298" s="18"/>
      <c r="P298" s="18"/>
      <c r="Q298" s="31"/>
    </row>
    <row r="299" spans="2:17" x14ac:dyDescent="0.3">
      <c r="B299" s="1" t="str" cm="1">
        <f t="array" aca="1" ref="B2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299" s="22"/>
      <c r="D299" s="5" t="str">
        <f>IF(TB_TAREFAS[[#This Row],[Atividade '[*']]]="","-",VLOOKUP(TB_TAREFAS[[#This Row],[Atividade '[*']]],TB_ATIVIDADES[[Atividade '[*']]:[Fase '[*']]],2,FALSE))</f>
        <v>-</v>
      </c>
      <c r="E299" s="35"/>
      <c r="F299" s="36"/>
      <c r="G299" s="34"/>
      <c r="H299" s="36"/>
      <c r="I299" s="36"/>
      <c r="J299" s="17"/>
      <c r="K299" s="18"/>
      <c r="L299" s="18"/>
      <c r="M299" s="1"/>
      <c r="N299" s="17"/>
      <c r="O299" s="18"/>
      <c r="P299" s="18"/>
      <c r="Q299" s="31"/>
    </row>
    <row r="300" spans="2:17" x14ac:dyDescent="0.3">
      <c r="B300" s="1" t="str" cm="1">
        <f t="array" aca="1" ref="B3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0" s="22"/>
      <c r="D300" s="5" t="str">
        <f>IF(TB_TAREFAS[[#This Row],[Atividade '[*']]]="","-",VLOOKUP(TB_TAREFAS[[#This Row],[Atividade '[*']]],TB_ATIVIDADES[[Atividade '[*']]:[Fase '[*']]],2,FALSE))</f>
        <v>-</v>
      </c>
      <c r="E300" s="35"/>
      <c r="F300" s="36"/>
      <c r="G300" s="34"/>
      <c r="H300" s="36"/>
      <c r="I300" s="36"/>
      <c r="J300" s="17"/>
      <c r="K300" s="18"/>
      <c r="L300" s="18"/>
      <c r="M300" s="1"/>
      <c r="N300" s="17"/>
      <c r="O300" s="18"/>
      <c r="P300" s="18"/>
      <c r="Q300" s="31"/>
    </row>
    <row r="301" spans="2:17" x14ac:dyDescent="0.3">
      <c r="B301" s="1" t="str" cm="1">
        <f t="array" aca="1" ref="B3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1" s="22"/>
      <c r="D301" s="5" t="str">
        <f>IF(TB_TAREFAS[[#This Row],[Atividade '[*']]]="","-",VLOOKUP(TB_TAREFAS[[#This Row],[Atividade '[*']]],TB_ATIVIDADES[[Atividade '[*']]:[Fase '[*']]],2,FALSE))</f>
        <v>-</v>
      </c>
      <c r="E301" s="35"/>
      <c r="F301" s="36"/>
      <c r="G301" s="34"/>
      <c r="H301" s="36"/>
      <c r="I301" s="36"/>
      <c r="J301" s="17"/>
      <c r="K301" s="18"/>
      <c r="L301" s="18"/>
      <c r="M301" s="1"/>
      <c r="N301" s="17"/>
      <c r="O301" s="18"/>
      <c r="P301" s="18"/>
      <c r="Q301" s="31"/>
    </row>
    <row r="302" spans="2:17" x14ac:dyDescent="0.3">
      <c r="B302" s="1" t="str" cm="1">
        <f t="array" aca="1" ref="B3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2" s="22"/>
      <c r="D302" s="5" t="str">
        <f>IF(TB_TAREFAS[[#This Row],[Atividade '[*']]]="","-",VLOOKUP(TB_TAREFAS[[#This Row],[Atividade '[*']]],TB_ATIVIDADES[[Atividade '[*']]:[Fase '[*']]],2,FALSE))</f>
        <v>-</v>
      </c>
      <c r="E302" s="35"/>
      <c r="F302" s="36"/>
      <c r="G302" s="34"/>
      <c r="H302" s="36"/>
      <c r="I302" s="36"/>
      <c r="J302" s="17"/>
      <c r="K302" s="18"/>
      <c r="L302" s="18"/>
      <c r="M302" s="1"/>
      <c r="N302" s="17"/>
      <c r="O302" s="18"/>
      <c r="P302" s="18"/>
      <c r="Q302" s="31"/>
    </row>
    <row r="303" spans="2:17" x14ac:dyDescent="0.3">
      <c r="B303" s="1" t="str" cm="1">
        <f t="array" aca="1" ref="B3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3" s="22"/>
      <c r="D303" s="5" t="str">
        <f>IF(TB_TAREFAS[[#This Row],[Atividade '[*']]]="","-",VLOOKUP(TB_TAREFAS[[#This Row],[Atividade '[*']]],TB_ATIVIDADES[[Atividade '[*']]:[Fase '[*']]],2,FALSE))</f>
        <v>-</v>
      </c>
      <c r="E303" s="35"/>
      <c r="F303" s="36"/>
      <c r="G303" s="34"/>
      <c r="H303" s="36"/>
      <c r="I303" s="36"/>
      <c r="J303" s="17"/>
      <c r="K303" s="18"/>
      <c r="L303" s="18"/>
      <c r="M303" s="1"/>
      <c r="N303" s="17"/>
      <c r="O303" s="18"/>
      <c r="P303" s="18"/>
      <c r="Q303" s="31"/>
    </row>
    <row r="304" spans="2:17" x14ac:dyDescent="0.3">
      <c r="B304" s="1" t="str" cm="1">
        <f t="array" aca="1" ref="B3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4" s="22"/>
      <c r="D304" s="5" t="str">
        <f>IF(TB_TAREFAS[[#This Row],[Atividade '[*']]]="","-",VLOOKUP(TB_TAREFAS[[#This Row],[Atividade '[*']]],TB_ATIVIDADES[[Atividade '[*']]:[Fase '[*']]],2,FALSE))</f>
        <v>-</v>
      </c>
      <c r="E304" s="35"/>
      <c r="F304" s="36"/>
      <c r="G304" s="34"/>
      <c r="H304" s="36"/>
      <c r="I304" s="36"/>
      <c r="J304" s="17"/>
      <c r="K304" s="18"/>
      <c r="L304" s="18"/>
      <c r="M304" s="1"/>
      <c r="N304" s="17"/>
      <c r="O304" s="18"/>
      <c r="P304" s="18"/>
      <c r="Q304" s="31"/>
    </row>
    <row r="305" spans="2:17" x14ac:dyDescent="0.3">
      <c r="B305" s="1" t="str" cm="1">
        <f t="array" aca="1" ref="B3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5" s="22"/>
      <c r="D305" s="5" t="str">
        <f>IF(TB_TAREFAS[[#This Row],[Atividade '[*']]]="","-",VLOOKUP(TB_TAREFAS[[#This Row],[Atividade '[*']]],TB_ATIVIDADES[[Atividade '[*']]:[Fase '[*']]],2,FALSE))</f>
        <v>-</v>
      </c>
      <c r="E305" s="35"/>
      <c r="F305" s="36"/>
      <c r="G305" s="34"/>
      <c r="H305" s="36"/>
      <c r="I305" s="36"/>
      <c r="J305" s="17"/>
      <c r="K305" s="18"/>
      <c r="L305" s="18"/>
      <c r="M305" s="1"/>
      <c r="N305" s="17"/>
      <c r="O305" s="18"/>
      <c r="P305" s="18"/>
      <c r="Q305" s="31"/>
    </row>
    <row r="306" spans="2:17" x14ac:dyDescent="0.3">
      <c r="B306" s="1" t="str" cm="1">
        <f t="array" aca="1" ref="B3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6" s="22"/>
      <c r="D306" s="5" t="str">
        <f>IF(TB_TAREFAS[[#This Row],[Atividade '[*']]]="","-",VLOOKUP(TB_TAREFAS[[#This Row],[Atividade '[*']]],TB_ATIVIDADES[[Atividade '[*']]:[Fase '[*']]],2,FALSE))</f>
        <v>-</v>
      </c>
      <c r="E306" s="35"/>
      <c r="F306" s="36"/>
      <c r="G306" s="34"/>
      <c r="H306" s="36"/>
      <c r="I306" s="36"/>
      <c r="J306" s="17"/>
      <c r="K306" s="18"/>
      <c r="L306" s="18"/>
      <c r="M306" s="1"/>
      <c r="N306" s="17"/>
      <c r="O306" s="18"/>
      <c r="P306" s="18"/>
      <c r="Q306" s="31"/>
    </row>
    <row r="307" spans="2:17" x14ac:dyDescent="0.3">
      <c r="B307" s="1" t="str" cm="1">
        <f t="array" aca="1" ref="B3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7" s="22"/>
      <c r="D307" s="5" t="str">
        <f>IF(TB_TAREFAS[[#This Row],[Atividade '[*']]]="","-",VLOOKUP(TB_TAREFAS[[#This Row],[Atividade '[*']]],TB_ATIVIDADES[[Atividade '[*']]:[Fase '[*']]],2,FALSE))</f>
        <v>-</v>
      </c>
      <c r="E307" s="35"/>
      <c r="F307" s="36"/>
      <c r="G307" s="34"/>
      <c r="H307" s="36"/>
      <c r="I307" s="36"/>
      <c r="J307" s="17"/>
      <c r="K307" s="18"/>
      <c r="L307" s="18"/>
      <c r="M307" s="1"/>
      <c r="N307" s="17"/>
      <c r="O307" s="18"/>
      <c r="P307" s="18"/>
      <c r="Q307" s="31"/>
    </row>
    <row r="308" spans="2:17" x14ac:dyDescent="0.3">
      <c r="B308" s="1" t="str" cm="1">
        <f t="array" aca="1" ref="B3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8" s="22"/>
      <c r="D308" s="5" t="str">
        <f>IF(TB_TAREFAS[[#This Row],[Atividade '[*']]]="","-",VLOOKUP(TB_TAREFAS[[#This Row],[Atividade '[*']]],TB_ATIVIDADES[[Atividade '[*']]:[Fase '[*']]],2,FALSE))</f>
        <v>-</v>
      </c>
      <c r="E308" s="35"/>
      <c r="F308" s="36"/>
      <c r="G308" s="34"/>
      <c r="H308" s="36"/>
      <c r="I308" s="36"/>
      <c r="J308" s="17"/>
      <c r="K308" s="18"/>
      <c r="L308" s="18"/>
      <c r="M308" s="1"/>
      <c r="N308" s="17"/>
      <c r="O308" s="18"/>
      <c r="P308" s="18"/>
      <c r="Q308" s="31"/>
    </row>
    <row r="309" spans="2:17" x14ac:dyDescent="0.3">
      <c r="B309" s="1" t="str" cm="1">
        <f t="array" aca="1" ref="B3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09" s="22"/>
      <c r="D309" s="5" t="str">
        <f>IF(TB_TAREFAS[[#This Row],[Atividade '[*']]]="","-",VLOOKUP(TB_TAREFAS[[#This Row],[Atividade '[*']]],TB_ATIVIDADES[[Atividade '[*']]:[Fase '[*']]],2,FALSE))</f>
        <v>-</v>
      </c>
      <c r="E309" s="35"/>
      <c r="F309" s="36"/>
      <c r="G309" s="34"/>
      <c r="H309" s="36"/>
      <c r="I309" s="36"/>
      <c r="J309" s="17"/>
      <c r="K309" s="18"/>
      <c r="L309" s="18"/>
      <c r="M309" s="1"/>
      <c r="N309" s="17"/>
      <c r="O309" s="18"/>
      <c r="P309" s="18"/>
      <c r="Q309" s="31"/>
    </row>
    <row r="310" spans="2:17" x14ac:dyDescent="0.3">
      <c r="B310" s="1" t="str" cm="1">
        <f t="array" aca="1" ref="B3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0" s="22"/>
      <c r="D310" s="5" t="str">
        <f>IF(TB_TAREFAS[[#This Row],[Atividade '[*']]]="","-",VLOOKUP(TB_TAREFAS[[#This Row],[Atividade '[*']]],TB_ATIVIDADES[[Atividade '[*']]:[Fase '[*']]],2,FALSE))</f>
        <v>-</v>
      </c>
      <c r="E310" s="35"/>
      <c r="F310" s="36"/>
      <c r="G310" s="34"/>
      <c r="H310" s="36"/>
      <c r="I310" s="36"/>
      <c r="J310" s="17"/>
      <c r="K310" s="18"/>
      <c r="L310" s="18"/>
      <c r="M310" s="1"/>
      <c r="N310" s="17"/>
      <c r="O310" s="18"/>
      <c r="P310" s="18"/>
      <c r="Q310" s="31"/>
    </row>
    <row r="311" spans="2:17" x14ac:dyDescent="0.3">
      <c r="B311" s="1" t="str" cm="1">
        <f t="array" aca="1" ref="B3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1" s="22"/>
      <c r="D311" s="5" t="str">
        <f>IF(TB_TAREFAS[[#This Row],[Atividade '[*']]]="","-",VLOOKUP(TB_TAREFAS[[#This Row],[Atividade '[*']]],TB_ATIVIDADES[[Atividade '[*']]:[Fase '[*']]],2,FALSE))</f>
        <v>-</v>
      </c>
      <c r="E311" s="35"/>
      <c r="F311" s="36"/>
      <c r="G311" s="34"/>
      <c r="H311" s="36"/>
      <c r="I311" s="36"/>
      <c r="J311" s="17"/>
      <c r="K311" s="18"/>
      <c r="L311" s="18"/>
      <c r="M311" s="1"/>
      <c r="N311" s="17"/>
      <c r="O311" s="18"/>
      <c r="P311" s="18"/>
      <c r="Q311" s="31"/>
    </row>
    <row r="312" spans="2:17" x14ac:dyDescent="0.3">
      <c r="B312" s="1" t="str" cm="1">
        <f t="array" aca="1" ref="B3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2" s="22"/>
      <c r="D312" s="5" t="str">
        <f>IF(TB_TAREFAS[[#This Row],[Atividade '[*']]]="","-",VLOOKUP(TB_TAREFAS[[#This Row],[Atividade '[*']]],TB_ATIVIDADES[[Atividade '[*']]:[Fase '[*']]],2,FALSE))</f>
        <v>-</v>
      </c>
      <c r="E312" s="35"/>
      <c r="F312" s="36"/>
      <c r="G312" s="34"/>
      <c r="H312" s="36"/>
      <c r="I312" s="36"/>
      <c r="J312" s="17"/>
      <c r="K312" s="18"/>
      <c r="L312" s="18"/>
      <c r="M312" s="1"/>
      <c r="N312" s="17"/>
      <c r="O312" s="18"/>
      <c r="P312" s="18"/>
      <c r="Q312" s="31"/>
    </row>
    <row r="313" spans="2:17" x14ac:dyDescent="0.3">
      <c r="B313" s="1" t="str" cm="1">
        <f t="array" aca="1" ref="B3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3" s="22"/>
      <c r="D313" s="5" t="str">
        <f>IF(TB_TAREFAS[[#This Row],[Atividade '[*']]]="","-",VLOOKUP(TB_TAREFAS[[#This Row],[Atividade '[*']]],TB_ATIVIDADES[[Atividade '[*']]:[Fase '[*']]],2,FALSE))</f>
        <v>-</v>
      </c>
      <c r="E313" s="35"/>
      <c r="F313" s="36"/>
      <c r="G313" s="34"/>
      <c r="H313" s="36"/>
      <c r="I313" s="36"/>
      <c r="J313" s="17"/>
      <c r="K313" s="18"/>
      <c r="L313" s="18"/>
      <c r="M313" s="1"/>
      <c r="N313" s="17"/>
      <c r="O313" s="18"/>
      <c r="P313" s="18"/>
      <c r="Q313" s="31"/>
    </row>
    <row r="314" spans="2:17" x14ac:dyDescent="0.3">
      <c r="B314" s="1" t="str" cm="1">
        <f t="array" aca="1" ref="B3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4" s="22"/>
      <c r="D314" s="5" t="str">
        <f>IF(TB_TAREFAS[[#This Row],[Atividade '[*']]]="","-",VLOOKUP(TB_TAREFAS[[#This Row],[Atividade '[*']]],TB_ATIVIDADES[[Atividade '[*']]:[Fase '[*']]],2,FALSE))</f>
        <v>-</v>
      </c>
      <c r="E314" s="35"/>
      <c r="F314" s="36"/>
      <c r="G314" s="34"/>
      <c r="H314" s="36"/>
      <c r="I314" s="36"/>
      <c r="J314" s="17"/>
      <c r="K314" s="18"/>
      <c r="L314" s="18"/>
      <c r="M314" s="1"/>
      <c r="N314" s="17"/>
      <c r="O314" s="18"/>
      <c r="P314" s="18"/>
      <c r="Q314" s="31"/>
    </row>
    <row r="315" spans="2:17" x14ac:dyDescent="0.3">
      <c r="B315" s="1" t="str" cm="1">
        <f t="array" aca="1" ref="B3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5" s="22"/>
      <c r="D315" s="5" t="str">
        <f>IF(TB_TAREFAS[[#This Row],[Atividade '[*']]]="","-",VLOOKUP(TB_TAREFAS[[#This Row],[Atividade '[*']]],TB_ATIVIDADES[[Atividade '[*']]:[Fase '[*']]],2,FALSE))</f>
        <v>-</v>
      </c>
      <c r="E315" s="35"/>
      <c r="F315" s="36"/>
      <c r="G315" s="34"/>
      <c r="H315" s="36"/>
      <c r="I315" s="36"/>
      <c r="J315" s="17"/>
      <c r="K315" s="18"/>
      <c r="L315" s="18"/>
      <c r="M315" s="1"/>
      <c r="N315" s="17"/>
      <c r="O315" s="18"/>
      <c r="P315" s="18"/>
      <c r="Q315" s="31"/>
    </row>
    <row r="316" spans="2:17" x14ac:dyDescent="0.3">
      <c r="B316" s="1" t="str" cm="1">
        <f t="array" aca="1" ref="B3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6" s="22"/>
      <c r="D316" s="5" t="str">
        <f>IF(TB_TAREFAS[[#This Row],[Atividade '[*']]]="","-",VLOOKUP(TB_TAREFAS[[#This Row],[Atividade '[*']]],TB_ATIVIDADES[[Atividade '[*']]:[Fase '[*']]],2,FALSE))</f>
        <v>-</v>
      </c>
      <c r="E316" s="35"/>
      <c r="F316" s="36"/>
      <c r="G316" s="34"/>
      <c r="H316" s="36"/>
      <c r="I316" s="36"/>
      <c r="J316" s="17"/>
      <c r="K316" s="18"/>
      <c r="L316" s="18"/>
      <c r="M316" s="1"/>
      <c r="N316" s="17"/>
      <c r="O316" s="18"/>
      <c r="P316" s="18"/>
      <c r="Q316" s="31"/>
    </row>
    <row r="317" spans="2:17" x14ac:dyDescent="0.3">
      <c r="B317" s="1" t="str" cm="1">
        <f t="array" aca="1" ref="B3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7" s="22"/>
      <c r="D317" s="5" t="str">
        <f>IF(TB_TAREFAS[[#This Row],[Atividade '[*']]]="","-",VLOOKUP(TB_TAREFAS[[#This Row],[Atividade '[*']]],TB_ATIVIDADES[[Atividade '[*']]:[Fase '[*']]],2,FALSE))</f>
        <v>-</v>
      </c>
      <c r="E317" s="35"/>
      <c r="F317" s="36"/>
      <c r="G317" s="34"/>
      <c r="H317" s="36"/>
      <c r="I317" s="36"/>
      <c r="J317" s="17"/>
      <c r="K317" s="18"/>
      <c r="L317" s="18"/>
      <c r="M317" s="1"/>
      <c r="N317" s="17"/>
      <c r="O317" s="18"/>
      <c r="P317" s="18"/>
      <c r="Q317" s="31"/>
    </row>
    <row r="318" spans="2:17" x14ac:dyDescent="0.3">
      <c r="B318" s="1" t="str" cm="1">
        <f t="array" aca="1" ref="B3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8" s="22"/>
      <c r="D318" s="5" t="str">
        <f>IF(TB_TAREFAS[[#This Row],[Atividade '[*']]]="","-",VLOOKUP(TB_TAREFAS[[#This Row],[Atividade '[*']]],TB_ATIVIDADES[[Atividade '[*']]:[Fase '[*']]],2,FALSE))</f>
        <v>-</v>
      </c>
      <c r="E318" s="35"/>
      <c r="F318" s="36"/>
      <c r="G318" s="34"/>
      <c r="H318" s="36"/>
      <c r="I318" s="36"/>
      <c r="J318" s="17"/>
      <c r="K318" s="18"/>
      <c r="L318" s="18"/>
      <c r="M318" s="1"/>
      <c r="N318" s="17"/>
      <c r="O318" s="18"/>
      <c r="P318" s="18"/>
      <c r="Q318" s="31"/>
    </row>
    <row r="319" spans="2:17" x14ac:dyDescent="0.3">
      <c r="B319" s="1" t="str" cm="1">
        <f t="array" aca="1" ref="B3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19" s="22"/>
      <c r="D319" s="5" t="str">
        <f>IF(TB_TAREFAS[[#This Row],[Atividade '[*']]]="","-",VLOOKUP(TB_TAREFAS[[#This Row],[Atividade '[*']]],TB_ATIVIDADES[[Atividade '[*']]:[Fase '[*']]],2,FALSE))</f>
        <v>-</v>
      </c>
      <c r="E319" s="35"/>
      <c r="F319" s="36"/>
      <c r="G319" s="34"/>
      <c r="H319" s="36"/>
      <c r="I319" s="36"/>
      <c r="J319" s="17"/>
      <c r="K319" s="18"/>
      <c r="L319" s="18"/>
      <c r="M319" s="1"/>
      <c r="N319" s="17"/>
      <c r="O319" s="18"/>
      <c r="P319" s="18"/>
      <c r="Q319" s="31"/>
    </row>
    <row r="320" spans="2:17" x14ac:dyDescent="0.3">
      <c r="B320" s="1" t="str" cm="1">
        <f t="array" aca="1" ref="B3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0" s="22"/>
      <c r="D320" s="5" t="str">
        <f>IF(TB_TAREFAS[[#This Row],[Atividade '[*']]]="","-",VLOOKUP(TB_TAREFAS[[#This Row],[Atividade '[*']]],TB_ATIVIDADES[[Atividade '[*']]:[Fase '[*']]],2,FALSE))</f>
        <v>-</v>
      </c>
      <c r="E320" s="35"/>
      <c r="F320" s="36"/>
      <c r="G320" s="34"/>
      <c r="H320" s="36"/>
      <c r="I320" s="36"/>
      <c r="J320" s="17"/>
      <c r="K320" s="18"/>
      <c r="L320" s="18"/>
      <c r="M320" s="1"/>
      <c r="N320" s="17"/>
      <c r="O320" s="18"/>
      <c r="P320" s="18"/>
      <c r="Q320" s="31"/>
    </row>
    <row r="321" spans="2:17" x14ac:dyDescent="0.3">
      <c r="B321" s="1" t="str" cm="1">
        <f t="array" aca="1" ref="B3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1" s="22"/>
      <c r="D321" s="5" t="str">
        <f>IF(TB_TAREFAS[[#This Row],[Atividade '[*']]]="","-",VLOOKUP(TB_TAREFAS[[#This Row],[Atividade '[*']]],TB_ATIVIDADES[[Atividade '[*']]:[Fase '[*']]],2,FALSE))</f>
        <v>-</v>
      </c>
      <c r="E321" s="35"/>
      <c r="F321" s="36"/>
      <c r="G321" s="34"/>
      <c r="H321" s="36"/>
      <c r="I321" s="36"/>
      <c r="J321" s="17"/>
      <c r="K321" s="18"/>
      <c r="L321" s="18"/>
      <c r="M321" s="1"/>
      <c r="N321" s="17"/>
      <c r="O321" s="18"/>
      <c r="P321" s="18"/>
      <c r="Q321" s="31"/>
    </row>
    <row r="322" spans="2:17" x14ac:dyDescent="0.3">
      <c r="B322" s="1" t="str" cm="1">
        <f t="array" aca="1" ref="B3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2" s="22"/>
      <c r="D322" s="5" t="str">
        <f>IF(TB_TAREFAS[[#This Row],[Atividade '[*']]]="","-",VLOOKUP(TB_TAREFAS[[#This Row],[Atividade '[*']]],TB_ATIVIDADES[[Atividade '[*']]:[Fase '[*']]],2,FALSE))</f>
        <v>-</v>
      </c>
      <c r="E322" s="35"/>
      <c r="F322" s="36"/>
      <c r="G322" s="34"/>
      <c r="H322" s="36"/>
      <c r="I322" s="36"/>
      <c r="J322" s="17"/>
      <c r="K322" s="18"/>
      <c r="L322" s="18"/>
      <c r="M322" s="1"/>
      <c r="N322" s="17"/>
      <c r="O322" s="18"/>
      <c r="P322" s="18"/>
      <c r="Q322" s="31"/>
    </row>
    <row r="323" spans="2:17" x14ac:dyDescent="0.3">
      <c r="B323" s="1" t="str" cm="1">
        <f t="array" aca="1" ref="B3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3" s="22"/>
      <c r="D323" s="5" t="str">
        <f>IF(TB_TAREFAS[[#This Row],[Atividade '[*']]]="","-",VLOOKUP(TB_TAREFAS[[#This Row],[Atividade '[*']]],TB_ATIVIDADES[[Atividade '[*']]:[Fase '[*']]],2,FALSE))</f>
        <v>-</v>
      </c>
      <c r="E323" s="35"/>
      <c r="F323" s="36"/>
      <c r="G323" s="34"/>
      <c r="H323" s="36"/>
      <c r="I323" s="36"/>
      <c r="J323" s="17"/>
      <c r="K323" s="18"/>
      <c r="L323" s="18"/>
      <c r="M323" s="1"/>
      <c r="N323" s="17"/>
      <c r="O323" s="18"/>
      <c r="P323" s="18"/>
      <c r="Q323" s="31"/>
    </row>
    <row r="324" spans="2:17" x14ac:dyDescent="0.3">
      <c r="B324" s="1" t="str" cm="1">
        <f t="array" aca="1" ref="B3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4" s="22"/>
      <c r="D324" s="5" t="str">
        <f>IF(TB_TAREFAS[[#This Row],[Atividade '[*']]]="","-",VLOOKUP(TB_TAREFAS[[#This Row],[Atividade '[*']]],TB_ATIVIDADES[[Atividade '[*']]:[Fase '[*']]],2,FALSE))</f>
        <v>-</v>
      </c>
      <c r="E324" s="35"/>
      <c r="F324" s="36"/>
      <c r="G324" s="34"/>
      <c r="H324" s="36"/>
      <c r="I324" s="36"/>
      <c r="J324" s="17"/>
      <c r="K324" s="18"/>
      <c r="L324" s="18"/>
      <c r="M324" s="1"/>
      <c r="N324" s="17"/>
      <c r="O324" s="18"/>
      <c r="P324" s="18"/>
      <c r="Q324" s="31"/>
    </row>
    <row r="325" spans="2:17" x14ac:dyDescent="0.3">
      <c r="B325" s="1" t="str" cm="1">
        <f t="array" aca="1" ref="B3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5" s="22"/>
      <c r="D325" s="5" t="str">
        <f>IF(TB_TAREFAS[[#This Row],[Atividade '[*']]]="","-",VLOOKUP(TB_TAREFAS[[#This Row],[Atividade '[*']]],TB_ATIVIDADES[[Atividade '[*']]:[Fase '[*']]],2,FALSE))</f>
        <v>-</v>
      </c>
      <c r="E325" s="35"/>
      <c r="F325" s="36"/>
      <c r="G325" s="34"/>
      <c r="H325" s="36"/>
      <c r="I325" s="36"/>
      <c r="J325" s="17"/>
      <c r="K325" s="18"/>
      <c r="L325" s="18"/>
      <c r="M325" s="1"/>
      <c r="N325" s="17"/>
      <c r="O325" s="18"/>
      <c r="P325" s="18"/>
      <c r="Q325" s="31"/>
    </row>
    <row r="326" spans="2:17" x14ac:dyDescent="0.3">
      <c r="B326" s="1" t="str" cm="1">
        <f t="array" aca="1" ref="B3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6" s="22"/>
      <c r="D326" s="5" t="str">
        <f>IF(TB_TAREFAS[[#This Row],[Atividade '[*']]]="","-",VLOOKUP(TB_TAREFAS[[#This Row],[Atividade '[*']]],TB_ATIVIDADES[[Atividade '[*']]:[Fase '[*']]],2,FALSE))</f>
        <v>-</v>
      </c>
      <c r="E326" s="35"/>
      <c r="F326" s="36"/>
      <c r="G326" s="34"/>
      <c r="H326" s="36"/>
      <c r="I326" s="36"/>
      <c r="J326" s="17"/>
      <c r="K326" s="18"/>
      <c r="L326" s="18"/>
      <c r="M326" s="1"/>
      <c r="N326" s="17"/>
      <c r="O326" s="18"/>
      <c r="P326" s="18"/>
      <c r="Q326" s="31"/>
    </row>
    <row r="327" spans="2:17" x14ac:dyDescent="0.3">
      <c r="B327" s="1" t="str" cm="1">
        <f t="array" aca="1" ref="B3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7" s="22"/>
      <c r="D327" s="5" t="str">
        <f>IF(TB_TAREFAS[[#This Row],[Atividade '[*']]]="","-",VLOOKUP(TB_TAREFAS[[#This Row],[Atividade '[*']]],TB_ATIVIDADES[[Atividade '[*']]:[Fase '[*']]],2,FALSE))</f>
        <v>-</v>
      </c>
      <c r="E327" s="35"/>
      <c r="F327" s="36"/>
      <c r="G327" s="34"/>
      <c r="H327" s="36"/>
      <c r="I327" s="36"/>
      <c r="J327" s="17"/>
      <c r="K327" s="18"/>
      <c r="L327" s="18"/>
      <c r="M327" s="1"/>
      <c r="N327" s="17"/>
      <c r="O327" s="18"/>
      <c r="P327" s="18"/>
      <c r="Q327" s="31"/>
    </row>
    <row r="328" spans="2:17" x14ac:dyDescent="0.3">
      <c r="B328" s="1" t="str" cm="1">
        <f t="array" aca="1" ref="B3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8" s="22"/>
      <c r="D328" s="5" t="str">
        <f>IF(TB_TAREFAS[[#This Row],[Atividade '[*']]]="","-",VLOOKUP(TB_TAREFAS[[#This Row],[Atividade '[*']]],TB_ATIVIDADES[[Atividade '[*']]:[Fase '[*']]],2,FALSE))</f>
        <v>-</v>
      </c>
      <c r="E328" s="35"/>
      <c r="F328" s="36"/>
      <c r="G328" s="34"/>
      <c r="H328" s="36"/>
      <c r="I328" s="36"/>
      <c r="J328" s="17"/>
      <c r="K328" s="18"/>
      <c r="L328" s="18"/>
      <c r="M328" s="1"/>
      <c r="N328" s="17"/>
      <c r="O328" s="18"/>
      <c r="P328" s="18"/>
      <c r="Q328" s="31"/>
    </row>
    <row r="329" spans="2:17" x14ac:dyDescent="0.3">
      <c r="B329" s="1" t="str" cm="1">
        <f t="array" aca="1" ref="B3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29" s="22"/>
      <c r="D329" s="5" t="str">
        <f>IF(TB_TAREFAS[[#This Row],[Atividade '[*']]]="","-",VLOOKUP(TB_TAREFAS[[#This Row],[Atividade '[*']]],TB_ATIVIDADES[[Atividade '[*']]:[Fase '[*']]],2,FALSE))</f>
        <v>-</v>
      </c>
      <c r="E329" s="35"/>
      <c r="F329" s="36"/>
      <c r="G329" s="34"/>
      <c r="H329" s="36"/>
      <c r="I329" s="36"/>
      <c r="J329" s="17"/>
      <c r="K329" s="18"/>
      <c r="L329" s="18"/>
      <c r="M329" s="1"/>
      <c r="N329" s="17"/>
      <c r="O329" s="18"/>
      <c r="P329" s="18"/>
      <c r="Q329" s="31"/>
    </row>
    <row r="330" spans="2:17" x14ac:dyDescent="0.3">
      <c r="B330" s="1" t="str" cm="1">
        <f t="array" aca="1" ref="B3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0" s="22"/>
      <c r="D330" s="5" t="str">
        <f>IF(TB_TAREFAS[[#This Row],[Atividade '[*']]]="","-",VLOOKUP(TB_TAREFAS[[#This Row],[Atividade '[*']]],TB_ATIVIDADES[[Atividade '[*']]:[Fase '[*']]],2,FALSE))</f>
        <v>-</v>
      </c>
      <c r="E330" s="35"/>
      <c r="F330" s="36"/>
      <c r="G330" s="34"/>
      <c r="H330" s="36"/>
      <c r="I330" s="36"/>
      <c r="J330" s="17"/>
      <c r="K330" s="18"/>
      <c r="L330" s="18"/>
      <c r="M330" s="1"/>
      <c r="N330" s="17"/>
      <c r="O330" s="18"/>
      <c r="P330" s="18"/>
      <c r="Q330" s="31"/>
    </row>
    <row r="331" spans="2:17" x14ac:dyDescent="0.3">
      <c r="B331" s="1" t="str" cm="1">
        <f t="array" aca="1" ref="B3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1" s="22"/>
      <c r="D331" s="5" t="str">
        <f>IF(TB_TAREFAS[[#This Row],[Atividade '[*']]]="","-",VLOOKUP(TB_TAREFAS[[#This Row],[Atividade '[*']]],TB_ATIVIDADES[[Atividade '[*']]:[Fase '[*']]],2,FALSE))</f>
        <v>-</v>
      </c>
      <c r="E331" s="35"/>
      <c r="F331" s="36"/>
      <c r="G331" s="34"/>
      <c r="H331" s="36"/>
      <c r="I331" s="36"/>
      <c r="J331" s="17"/>
      <c r="K331" s="18"/>
      <c r="L331" s="18"/>
      <c r="M331" s="1"/>
      <c r="N331" s="17"/>
      <c r="O331" s="18"/>
      <c r="P331" s="18"/>
      <c r="Q331" s="31"/>
    </row>
    <row r="332" spans="2:17" x14ac:dyDescent="0.3">
      <c r="B332" s="1" t="str" cm="1">
        <f t="array" aca="1" ref="B3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2" s="22"/>
      <c r="D332" s="5" t="str">
        <f>IF(TB_TAREFAS[[#This Row],[Atividade '[*']]]="","-",VLOOKUP(TB_TAREFAS[[#This Row],[Atividade '[*']]],TB_ATIVIDADES[[Atividade '[*']]:[Fase '[*']]],2,FALSE))</f>
        <v>-</v>
      </c>
      <c r="E332" s="35"/>
      <c r="F332" s="36"/>
      <c r="G332" s="34"/>
      <c r="H332" s="36"/>
      <c r="I332" s="36"/>
      <c r="J332" s="17"/>
      <c r="K332" s="18"/>
      <c r="L332" s="18"/>
      <c r="M332" s="1"/>
      <c r="N332" s="17"/>
      <c r="O332" s="18"/>
      <c r="P332" s="18"/>
      <c r="Q332" s="31"/>
    </row>
    <row r="333" spans="2:17" x14ac:dyDescent="0.3">
      <c r="B333" s="1" t="str" cm="1">
        <f t="array" aca="1" ref="B3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3" s="22"/>
      <c r="D333" s="5" t="str">
        <f>IF(TB_TAREFAS[[#This Row],[Atividade '[*']]]="","-",VLOOKUP(TB_TAREFAS[[#This Row],[Atividade '[*']]],TB_ATIVIDADES[[Atividade '[*']]:[Fase '[*']]],2,FALSE))</f>
        <v>-</v>
      </c>
      <c r="E333" s="35"/>
      <c r="F333" s="36"/>
      <c r="G333" s="34"/>
      <c r="H333" s="36"/>
      <c r="I333" s="36"/>
      <c r="J333" s="17"/>
      <c r="K333" s="18"/>
      <c r="L333" s="18"/>
      <c r="M333" s="1"/>
      <c r="N333" s="17"/>
      <c r="O333" s="18"/>
      <c r="P333" s="18"/>
      <c r="Q333" s="31"/>
    </row>
    <row r="334" spans="2:17" x14ac:dyDescent="0.3">
      <c r="B334" s="1" t="str" cm="1">
        <f t="array" aca="1" ref="B3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4" s="22"/>
      <c r="D334" s="5" t="str">
        <f>IF(TB_TAREFAS[[#This Row],[Atividade '[*']]]="","-",VLOOKUP(TB_TAREFAS[[#This Row],[Atividade '[*']]],TB_ATIVIDADES[[Atividade '[*']]:[Fase '[*']]],2,FALSE))</f>
        <v>-</v>
      </c>
      <c r="E334" s="35"/>
      <c r="F334" s="36"/>
      <c r="G334" s="34"/>
      <c r="H334" s="36"/>
      <c r="I334" s="36"/>
      <c r="J334" s="17"/>
      <c r="K334" s="18"/>
      <c r="L334" s="18"/>
      <c r="M334" s="1"/>
      <c r="N334" s="17"/>
      <c r="O334" s="18"/>
      <c r="P334" s="18"/>
      <c r="Q334" s="31"/>
    </row>
    <row r="335" spans="2:17" x14ac:dyDescent="0.3">
      <c r="B335" s="1" t="str" cm="1">
        <f t="array" aca="1" ref="B3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5" s="22"/>
      <c r="D335" s="5" t="str">
        <f>IF(TB_TAREFAS[[#This Row],[Atividade '[*']]]="","-",VLOOKUP(TB_TAREFAS[[#This Row],[Atividade '[*']]],TB_ATIVIDADES[[Atividade '[*']]:[Fase '[*']]],2,FALSE))</f>
        <v>-</v>
      </c>
      <c r="E335" s="35"/>
      <c r="F335" s="36"/>
      <c r="G335" s="34"/>
      <c r="H335" s="36"/>
      <c r="I335" s="36"/>
      <c r="J335" s="17"/>
      <c r="K335" s="18"/>
      <c r="L335" s="18"/>
      <c r="M335" s="1"/>
      <c r="N335" s="17"/>
      <c r="O335" s="18"/>
      <c r="P335" s="18"/>
      <c r="Q335" s="31"/>
    </row>
    <row r="336" spans="2:17" x14ac:dyDescent="0.3">
      <c r="B336" s="1" t="str" cm="1">
        <f t="array" aca="1" ref="B3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6" s="22"/>
      <c r="D336" s="5" t="str">
        <f>IF(TB_TAREFAS[[#This Row],[Atividade '[*']]]="","-",VLOOKUP(TB_TAREFAS[[#This Row],[Atividade '[*']]],TB_ATIVIDADES[[Atividade '[*']]:[Fase '[*']]],2,FALSE))</f>
        <v>-</v>
      </c>
      <c r="E336" s="35"/>
      <c r="F336" s="36"/>
      <c r="G336" s="34"/>
      <c r="H336" s="36"/>
      <c r="I336" s="36"/>
      <c r="J336" s="17"/>
      <c r="K336" s="18"/>
      <c r="L336" s="18"/>
      <c r="M336" s="1"/>
      <c r="N336" s="17"/>
      <c r="O336" s="18"/>
      <c r="P336" s="18"/>
      <c r="Q336" s="31"/>
    </row>
    <row r="337" spans="2:17" x14ac:dyDescent="0.3">
      <c r="B337" s="1" t="str" cm="1">
        <f t="array" aca="1" ref="B3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7" s="22"/>
      <c r="D337" s="5" t="str">
        <f>IF(TB_TAREFAS[[#This Row],[Atividade '[*']]]="","-",VLOOKUP(TB_TAREFAS[[#This Row],[Atividade '[*']]],TB_ATIVIDADES[[Atividade '[*']]:[Fase '[*']]],2,FALSE))</f>
        <v>-</v>
      </c>
      <c r="E337" s="35"/>
      <c r="F337" s="36"/>
      <c r="G337" s="34"/>
      <c r="H337" s="36"/>
      <c r="I337" s="36"/>
      <c r="J337" s="17"/>
      <c r="K337" s="18"/>
      <c r="L337" s="18"/>
      <c r="M337" s="1"/>
      <c r="N337" s="17"/>
      <c r="O337" s="18"/>
      <c r="P337" s="18"/>
      <c r="Q337" s="31"/>
    </row>
    <row r="338" spans="2:17" x14ac:dyDescent="0.3">
      <c r="B338" s="1" t="str" cm="1">
        <f t="array" aca="1" ref="B3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8" s="22"/>
      <c r="D338" s="5" t="str">
        <f>IF(TB_TAREFAS[[#This Row],[Atividade '[*']]]="","-",VLOOKUP(TB_TAREFAS[[#This Row],[Atividade '[*']]],TB_ATIVIDADES[[Atividade '[*']]:[Fase '[*']]],2,FALSE))</f>
        <v>-</v>
      </c>
      <c r="E338" s="35"/>
      <c r="F338" s="36"/>
      <c r="G338" s="34"/>
      <c r="H338" s="36"/>
      <c r="I338" s="36"/>
      <c r="J338" s="17"/>
      <c r="K338" s="18"/>
      <c r="L338" s="18"/>
      <c r="M338" s="1"/>
      <c r="N338" s="17"/>
      <c r="O338" s="18"/>
      <c r="P338" s="18"/>
      <c r="Q338" s="31"/>
    </row>
    <row r="339" spans="2:17" x14ac:dyDescent="0.3">
      <c r="B339" s="1" t="str" cm="1">
        <f t="array" aca="1" ref="B3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39" s="22"/>
      <c r="D339" s="5" t="str">
        <f>IF(TB_TAREFAS[[#This Row],[Atividade '[*']]]="","-",VLOOKUP(TB_TAREFAS[[#This Row],[Atividade '[*']]],TB_ATIVIDADES[[Atividade '[*']]:[Fase '[*']]],2,FALSE))</f>
        <v>-</v>
      </c>
      <c r="E339" s="35"/>
      <c r="F339" s="36"/>
      <c r="G339" s="34"/>
      <c r="H339" s="36"/>
      <c r="I339" s="36"/>
      <c r="J339" s="17"/>
      <c r="K339" s="18"/>
      <c r="L339" s="18"/>
      <c r="M339" s="1"/>
      <c r="N339" s="17"/>
      <c r="O339" s="18"/>
      <c r="P339" s="18"/>
      <c r="Q339" s="31"/>
    </row>
    <row r="340" spans="2:17" x14ac:dyDescent="0.3">
      <c r="B340" s="1" t="str" cm="1">
        <f t="array" aca="1" ref="B3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0" s="22"/>
      <c r="D340" s="5" t="str">
        <f>IF(TB_TAREFAS[[#This Row],[Atividade '[*']]]="","-",VLOOKUP(TB_TAREFAS[[#This Row],[Atividade '[*']]],TB_ATIVIDADES[[Atividade '[*']]:[Fase '[*']]],2,FALSE))</f>
        <v>-</v>
      </c>
      <c r="E340" s="35"/>
      <c r="F340" s="36"/>
      <c r="G340" s="34"/>
      <c r="H340" s="36"/>
      <c r="I340" s="36"/>
      <c r="J340" s="17"/>
      <c r="K340" s="18"/>
      <c r="L340" s="18"/>
      <c r="M340" s="1"/>
      <c r="N340" s="17"/>
      <c r="O340" s="18"/>
      <c r="P340" s="18"/>
      <c r="Q340" s="31"/>
    </row>
    <row r="341" spans="2:17" x14ac:dyDescent="0.3">
      <c r="B341" s="1" t="str" cm="1">
        <f t="array" aca="1" ref="B3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1" s="22"/>
      <c r="D341" s="5" t="str">
        <f>IF(TB_TAREFAS[[#This Row],[Atividade '[*']]]="","-",VLOOKUP(TB_TAREFAS[[#This Row],[Atividade '[*']]],TB_ATIVIDADES[[Atividade '[*']]:[Fase '[*']]],2,FALSE))</f>
        <v>-</v>
      </c>
      <c r="E341" s="35"/>
      <c r="F341" s="36"/>
      <c r="G341" s="34"/>
      <c r="H341" s="36"/>
      <c r="I341" s="36"/>
      <c r="J341" s="17"/>
      <c r="K341" s="18"/>
      <c r="L341" s="18"/>
      <c r="M341" s="1"/>
      <c r="N341" s="17"/>
      <c r="O341" s="18"/>
      <c r="P341" s="18"/>
      <c r="Q341" s="31"/>
    </row>
    <row r="342" spans="2:17" x14ac:dyDescent="0.3">
      <c r="B342" s="1" t="str" cm="1">
        <f t="array" aca="1" ref="B3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2" s="22"/>
      <c r="D342" s="5" t="str">
        <f>IF(TB_TAREFAS[[#This Row],[Atividade '[*']]]="","-",VLOOKUP(TB_TAREFAS[[#This Row],[Atividade '[*']]],TB_ATIVIDADES[[Atividade '[*']]:[Fase '[*']]],2,FALSE))</f>
        <v>-</v>
      </c>
      <c r="E342" s="35"/>
      <c r="F342" s="36"/>
      <c r="G342" s="34"/>
      <c r="H342" s="36"/>
      <c r="I342" s="36"/>
      <c r="J342" s="17"/>
      <c r="K342" s="18"/>
      <c r="L342" s="18"/>
      <c r="M342" s="1"/>
      <c r="N342" s="17"/>
      <c r="O342" s="18"/>
      <c r="P342" s="18"/>
      <c r="Q342" s="31"/>
    </row>
    <row r="343" spans="2:17" x14ac:dyDescent="0.3">
      <c r="B343" s="1" t="str" cm="1">
        <f t="array" aca="1" ref="B3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3" s="22"/>
      <c r="D343" s="5" t="str">
        <f>IF(TB_TAREFAS[[#This Row],[Atividade '[*']]]="","-",VLOOKUP(TB_TAREFAS[[#This Row],[Atividade '[*']]],TB_ATIVIDADES[[Atividade '[*']]:[Fase '[*']]],2,FALSE))</f>
        <v>-</v>
      </c>
      <c r="E343" s="35"/>
      <c r="F343" s="36"/>
      <c r="G343" s="34"/>
      <c r="H343" s="36"/>
      <c r="I343" s="36"/>
      <c r="J343" s="17"/>
      <c r="K343" s="18"/>
      <c r="L343" s="18"/>
      <c r="M343" s="1"/>
      <c r="N343" s="17"/>
      <c r="O343" s="18"/>
      <c r="P343" s="18"/>
      <c r="Q343" s="31"/>
    </row>
    <row r="344" spans="2:17" x14ac:dyDescent="0.3">
      <c r="B344" s="1" t="str" cm="1">
        <f t="array" aca="1" ref="B3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4" s="22"/>
      <c r="D344" s="5" t="str">
        <f>IF(TB_TAREFAS[[#This Row],[Atividade '[*']]]="","-",VLOOKUP(TB_TAREFAS[[#This Row],[Atividade '[*']]],TB_ATIVIDADES[[Atividade '[*']]:[Fase '[*']]],2,FALSE))</f>
        <v>-</v>
      </c>
      <c r="E344" s="35"/>
      <c r="F344" s="36"/>
      <c r="G344" s="34"/>
      <c r="H344" s="36"/>
      <c r="I344" s="36"/>
      <c r="J344" s="17"/>
      <c r="K344" s="18"/>
      <c r="L344" s="18"/>
      <c r="M344" s="1"/>
      <c r="N344" s="17"/>
      <c r="O344" s="18"/>
      <c r="P344" s="18"/>
      <c r="Q344" s="31"/>
    </row>
    <row r="345" spans="2:17" x14ac:dyDescent="0.3">
      <c r="B345" s="1" t="str" cm="1">
        <f t="array" aca="1" ref="B3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5" s="22"/>
      <c r="D345" s="5" t="str">
        <f>IF(TB_TAREFAS[[#This Row],[Atividade '[*']]]="","-",VLOOKUP(TB_TAREFAS[[#This Row],[Atividade '[*']]],TB_ATIVIDADES[[Atividade '[*']]:[Fase '[*']]],2,FALSE))</f>
        <v>-</v>
      </c>
      <c r="E345" s="35"/>
      <c r="F345" s="36"/>
      <c r="G345" s="34"/>
      <c r="H345" s="36"/>
      <c r="I345" s="36"/>
      <c r="J345" s="17"/>
      <c r="K345" s="18"/>
      <c r="L345" s="18"/>
      <c r="M345" s="1"/>
      <c r="N345" s="17"/>
      <c r="O345" s="18"/>
      <c r="P345" s="18"/>
      <c r="Q345" s="31"/>
    </row>
    <row r="346" spans="2:17" x14ac:dyDescent="0.3">
      <c r="B346" s="1" t="str" cm="1">
        <f t="array" aca="1" ref="B3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6" s="22"/>
      <c r="D346" s="5" t="str">
        <f>IF(TB_TAREFAS[[#This Row],[Atividade '[*']]]="","-",VLOOKUP(TB_TAREFAS[[#This Row],[Atividade '[*']]],TB_ATIVIDADES[[Atividade '[*']]:[Fase '[*']]],2,FALSE))</f>
        <v>-</v>
      </c>
      <c r="E346" s="35"/>
      <c r="F346" s="36"/>
      <c r="G346" s="34"/>
      <c r="H346" s="36"/>
      <c r="I346" s="36"/>
      <c r="J346" s="17"/>
      <c r="K346" s="18"/>
      <c r="L346" s="18"/>
      <c r="M346" s="1"/>
      <c r="N346" s="17"/>
      <c r="O346" s="18"/>
      <c r="P346" s="18"/>
      <c r="Q346" s="31"/>
    </row>
    <row r="347" spans="2:17" x14ac:dyDescent="0.3">
      <c r="B347" s="1" t="str" cm="1">
        <f t="array" aca="1" ref="B3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7" s="22"/>
      <c r="D347" s="5" t="str">
        <f>IF(TB_TAREFAS[[#This Row],[Atividade '[*']]]="","-",VLOOKUP(TB_TAREFAS[[#This Row],[Atividade '[*']]],TB_ATIVIDADES[[Atividade '[*']]:[Fase '[*']]],2,FALSE))</f>
        <v>-</v>
      </c>
      <c r="E347" s="35"/>
      <c r="F347" s="36"/>
      <c r="G347" s="34"/>
      <c r="H347" s="36"/>
      <c r="I347" s="36"/>
      <c r="J347" s="17"/>
      <c r="K347" s="18"/>
      <c r="L347" s="18"/>
      <c r="M347" s="1"/>
      <c r="N347" s="17"/>
      <c r="O347" s="18"/>
      <c r="P347" s="18"/>
      <c r="Q347" s="31"/>
    </row>
    <row r="348" spans="2:17" x14ac:dyDescent="0.3">
      <c r="B348" s="1" t="str" cm="1">
        <f t="array" aca="1" ref="B3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8" s="22"/>
      <c r="D348" s="5" t="str">
        <f>IF(TB_TAREFAS[[#This Row],[Atividade '[*']]]="","-",VLOOKUP(TB_TAREFAS[[#This Row],[Atividade '[*']]],TB_ATIVIDADES[[Atividade '[*']]:[Fase '[*']]],2,FALSE))</f>
        <v>-</v>
      </c>
      <c r="E348" s="35"/>
      <c r="F348" s="36"/>
      <c r="G348" s="34"/>
      <c r="H348" s="36"/>
      <c r="I348" s="36"/>
      <c r="J348" s="17"/>
      <c r="K348" s="18"/>
      <c r="L348" s="18"/>
      <c r="M348" s="1"/>
      <c r="N348" s="17"/>
      <c r="O348" s="18"/>
      <c r="P348" s="18"/>
      <c r="Q348" s="31"/>
    </row>
    <row r="349" spans="2:17" x14ac:dyDescent="0.3">
      <c r="B349" s="1" t="str" cm="1">
        <f t="array" aca="1" ref="B3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49" s="22"/>
      <c r="D349" s="5" t="str">
        <f>IF(TB_TAREFAS[[#This Row],[Atividade '[*']]]="","-",VLOOKUP(TB_TAREFAS[[#This Row],[Atividade '[*']]],TB_ATIVIDADES[[Atividade '[*']]:[Fase '[*']]],2,FALSE))</f>
        <v>-</v>
      </c>
      <c r="E349" s="35"/>
      <c r="F349" s="36"/>
      <c r="G349" s="34"/>
      <c r="H349" s="36"/>
      <c r="I349" s="36"/>
      <c r="J349" s="17"/>
      <c r="K349" s="18"/>
      <c r="L349" s="18"/>
      <c r="M349" s="1"/>
      <c r="N349" s="17"/>
      <c r="O349" s="18"/>
      <c r="P349" s="18"/>
      <c r="Q349" s="31"/>
    </row>
    <row r="350" spans="2:17" x14ac:dyDescent="0.3">
      <c r="B350" s="1" t="str" cm="1">
        <f t="array" aca="1" ref="B3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0" s="22"/>
      <c r="D350" s="5" t="str">
        <f>IF(TB_TAREFAS[[#This Row],[Atividade '[*']]]="","-",VLOOKUP(TB_TAREFAS[[#This Row],[Atividade '[*']]],TB_ATIVIDADES[[Atividade '[*']]:[Fase '[*']]],2,FALSE))</f>
        <v>-</v>
      </c>
      <c r="E350" s="35"/>
      <c r="F350" s="36"/>
      <c r="G350" s="34"/>
      <c r="H350" s="36"/>
      <c r="I350" s="36"/>
      <c r="J350" s="17"/>
      <c r="K350" s="18"/>
      <c r="L350" s="18"/>
      <c r="M350" s="1"/>
      <c r="N350" s="17"/>
      <c r="O350" s="18"/>
      <c r="P350" s="18"/>
      <c r="Q350" s="31"/>
    </row>
    <row r="351" spans="2:17" x14ac:dyDescent="0.3">
      <c r="B351" s="1" t="str" cm="1">
        <f t="array" aca="1" ref="B3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1" s="22"/>
      <c r="D351" s="5" t="str">
        <f>IF(TB_TAREFAS[[#This Row],[Atividade '[*']]]="","-",VLOOKUP(TB_TAREFAS[[#This Row],[Atividade '[*']]],TB_ATIVIDADES[[Atividade '[*']]:[Fase '[*']]],2,FALSE))</f>
        <v>-</v>
      </c>
      <c r="E351" s="35"/>
      <c r="F351" s="36"/>
      <c r="G351" s="34"/>
      <c r="H351" s="36"/>
      <c r="I351" s="36"/>
      <c r="J351" s="17"/>
      <c r="K351" s="18"/>
      <c r="L351" s="18"/>
      <c r="M351" s="1"/>
      <c r="N351" s="17"/>
      <c r="O351" s="18"/>
      <c r="P351" s="18"/>
      <c r="Q351" s="31"/>
    </row>
    <row r="352" spans="2:17" x14ac:dyDescent="0.3">
      <c r="B352" s="1" t="str" cm="1">
        <f t="array" aca="1" ref="B3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2" s="22"/>
      <c r="D352" s="5" t="str">
        <f>IF(TB_TAREFAS[[#This Row],[Atividade '[*']]]="","-",VLOOKUP(TB_TAREFAS[[#This Row],[Atividade '[*']]],TB_ATIVIDADES[[Atividade '[*']]:[Fase '[*']]],2,FALSE))</f>
        <v>-</v>
      </c>
      <c r="E352" s="35"/>
      <c r="F352" s="36"/>
      <c r="G352" s="34"/>
      <c r="H352" s="36"/>
      <c r="I352" s="36"/>
      <c r="J352" s="17"/>
      <c r="K352" s="18"/>
      <c r="L352" s="18"/>
      <c r="M352" s="1"/>
      <c r="N352" s="17"/>
      <c r="O352" s="18"/>
      <c r="P352" s="18"/>
      <c r="Q352" s="31"/>
    </row>
    <row r="353" spans="2:17" x14ac:dyDescent="0.3">
      <c r="B353" s="1" t="str" cm="1">
        <f t="array" aca="1" ref="B3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3" s="22"/>
      <c r="D353" s="5" t="str">
        <f>IF(TB_TAREFAS[[#This Row],[Atividade '[*']]]="","-",VLOOKUP(TB_TAREFAS[[#This Row],[Atividade '[*']]],TB_ATIVIDADES[[Atividade '[*']]:[Fase '[*']]],2,FALSE))</f>
        <v>-</v>
      </c>
      <c r="E353" s="35"/>
      <c r="F353" s="36"/>
      <c r="G353" s="34"/>
      <c r="H353" s="36"/>
      <c r="I353" s="36"/>
      <c r="J353" s="17"/>
      <c r="K353" s="18"/>
      <c r="L353" s="18"/>
      <c r="M353" s="1"/>
      <c r="N353" s="17"/>
      <c r="O353" s="18"/>
      <c r="P353" s="18"/>
      <c r="Q353" s="31"/>
    </row>
    <row r="354" spans="2:17" x14ac:dyDescent="0.3">
      <c r="B354" s="1" t="str" cm="1">
        <f t="array" aca="1" ref="B3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4" s="22"/>
      <c r="D354" s="5" t="str">
        <f>IF(TB_TAREFAS[[#This Row],[Atividade '[*']]]="","-",VLOOKUP(TB_TAREFAS[[#This Row],[Atividade '[*']]],TB_ATIVIDADES[[Atividade '[*']]:[Fase '[*']]],2,FALSE))</f>
        <v>-</v>
      </c>
      <c r="E354" s="35"/>
      <c r="F354" s="36"/>
      <c r="G354" s="34"/>
      <c r="H354" s="36"/>
      <c r="I354" s="36"/>
      <c r="J354" s="17"/>
      <c r="K354" s="18"/>
      <c r="L354" s="18"/>
      <c r="M354" s="1"/>
      <c r="N354" s="17"/>
      <c r="O354" s="18"/>
      <c r="P354" s="18"/>
      <c r="Q354" s="31"/>
    </row>
    <row r="355" spans="2:17" x14ac:dyDescent="0.3">
      <c r="B355" s="1" t="str" cm="1">
        <f t="array" aca="1" ref="B3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5" s="22"/>
      <c r="D355" s="5" t="str">
        <f>IF(TB_TAREFAS[[#This Row],[Atividade '[*']]]="","-",VLOOKUP(TB_TAREFAS[[#This Row],[Atividade '[*']]],TB_ATIVIDADES[[Atividade '[*']]:[Fase '[*']]],2,FALSE))</f>
        <v>-</v>
      </c>
      <c r="E355" s="35"/>
      <c r="F355" s="36"/>
      <c r="G355" s="34"/>
      <c r="H355" s="36"/>
      <c r="I355" s="36"/>
      <c r="J355" s="17"/>
      <c r="K355" s="18"/>
      <c r="L355" s="18"/>
      <c r="M355" s="1"/>
      <c r="N355" s="17"/>
      <c r="O355" s="18"/>
      <c r="P355" s="18"/>
      <c r="Q355" s="31"/>
    </row>
    <row r="356" spans="2:17" x14ac:dyDescent="0.3">
      <c r="B356" s="1" t="str" cm="1">
        <f t="array" aca="1" ref="B3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6" s="22"/>
      <c r="D356" s="5" t="str">
        <f>IF(TB_TAREFAS[[#This Row],[Atividade '[*']]]="","-",VLOOKUP(TB_TAREFAS[[#This Row],[Atividade '[*']]],TB_ATIVIDADES[[Atividade '[*']]:[Fase '[*']]],2,FALSE))</f>
        <v>-</v>
      </c>
      <c r="E356" s="35"/>
      <c r="F356" s="36"/>
      <c r="G356" s="34"/>
      <c r="H356" s="36"/>
      <c r="I356" s="36"/>
      <c r="J356" s="17"/>
      <c r="K356" s="18"/>
      <c r="L356" s="18"/>
      <c r="M356" s="1"/>
      <c r="N356" s="17"/>
      <c r="O356" s="18"/>
      <c r="P356" s="18"/>
      <c r="Q356" s="31"/>
    </row>
    <row r="357" spans="2:17" x14ac:dyDescent="0.3">
      <c r="B357" s="1" t="str" cm="1">
        <f t="array" aca="1" ref="B3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7" s="22"/>
      <c r="D357" s="5" t="str">
        <f>IF(TB_TAREFAS[[#This Row],[Atividade '[*']]]="","-",VLOOKUP(TB_TAREFAS[[#This Row],[Atividade '[*']]],TB_ATIVIDADES[[Atividade '[*']]:[Fase '[*']]],2,FALSE))</f>
        <v>-</v>
      </c>
      <c r="E357" s="35"/>
      <c r="F357" s="36"/>
      <c r="G357" s="34"/>
      <c r="H357" s="36"/>
      <c r="I357" s="36"/>
      <c r="J357" s="17"/>
      <c r="K357" s="18"/>
      <c r="L357" s="18"/>
      <c r="M357" s="1"/>
      <c r="N357" s="17"/>
      <c r="O357" s="18"/>
      <c r="P357" s="18"/>
      <c r="Q357" s="31"/>
    </row>
    <row r="358" spans="2:17" x14ac:dyDescent="0.3">
      <c r="B358" s="1" t="str" cm="1">
        <f t="array" aca="1" ref="B3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8" s="22"/>
      <c r="D358" s="5" t="str">
        <f>IF(TB_TAREFAS[[#This Row],[Atividade '[*']]]="","-",VLOOKUP(TB_TAREFAS[[#This Row],[Atividade '[*']]],TB_ATIVIDADES[[Atividade '[*']]:[Fase '[*']]],2,FALSE))</f>
        <v>-</v>
      </c>
      <c r="E358" s="35"/>
      <c r="F358" s="36"/>
      <c r="G358" s="34"/>
      <c r="H358" s="36"/>
      <c r="I358" s="36"/>
      <c r="J358" s="17"/>
      <c r="K358" s="18"/>
      <c r="L358" s="18"/>
      <c r="M358" s="1"/>
      <c r="N358" s="17"/>
      <c r="O358" s="18"/>
      <c r="P358" s="18"/>
      <c r="Q358" s="31"/>
    </row>
    <row r="359" spans="2:17" x14ac:dyDescent="0.3">
      <c r="B359" s="1" t="str" cm="1">
        <f t="array" aca="1" ref="B3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59" s="22"/>
      <c r="D359" s="5" t="str">
        <f>IF(TB_TAREFAS[[#This Row],[Atividade '[*']]]="","-",VLOOKUP(TB_TAREFAS[[#This Row],[Atividade '[*']]],TB_ATIVIDADES[[Atividade '[*']]:[Fase '[*']]],2,FALSE))</f>
        <v>-</v>
      </c>
      <c r="E359" s="35"/>
      <c r="F359" s="36"/>
      <c r="G359" s="34"/>
      <c r="H359" s="36"/>
      <c r="I359" s="36"/>
      <c r="J359" s="17"/>
      <c r="K359" s="18"/>
      <c r="L359" s="18"/>
      <c r="M359" s="1"/>
      <c r="N359" s="17"/>
      <c r="O359" s="18"/>
      <c r="P359" s="18"/>
      <c r="Q359" s="31"/>
    </row>
    <row r="360" spans="2:17" x14ac:dyDescent="0.3">
      <c r="B360" s="1" t="str" cm="1">
        <f t="array" aca="1" ref="B3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0" s="22"/>
      <c r="D360" s="5" t="str">
        <f>IF(TB_TAREFAS[[#This Row],[Atividade '[*']]]="","-",VLOOKUP(TB_TAREFAS[[#This Row],[Atividade '[*']]],TB_ATIVIDADES[[Atividade '[*']]:[Fase '[*']]],2,FALSE))</f>
        <v>-</v>
      </c>
      <c r="E360" s="35"/>
      <c r="F360" s="36"/>
      <c r="G360" s="34"/>
      <c r="H360" s="36"/>
      <c r="I360" s="36"/>
      <c r="J360" s="17"/>
      <c r="K360" s="18"/>
      <c r="L360" s="18"/>
      <c r="M360" s="1"/>
      <c r="N360" s="17"/>
      <c r="O360" s="18"/>
      <c r="P360" s="18"/>
      <c r="Q360" s="31"/>
    </row>
    <row r="361" spans="2:17" x14ac:dyDescent="0.3">
      <c r="B361" s="1" t="str" cm="1">
        <f t="array" aca="1" ref="B3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1" s="22"/>
      <c r="D361" s="5" t="str">
        <f>IF(TB_TAREFAS[[#This Row],[Atividade '[*']]]="","-",VLOOKUP(TB_TAREFAS[[#This Row],[Atividade '[*']]],TB_ATIVIDADES[[Atividade '[*']]:[Fase '[*']]],2,FALSE))</f>
        <v>-</v>
      </c>
      <c r="E361" s="35"/>
      <c r="F361" s="36"/>
      <c r="G361" s="34"/>
      <c r="H361" s="36"/>
      <c r="I361" s="36"/>
      <c r="J361" s="17"/>
      <c r="K361" s="18"/>
      <c r="L361" s="18"/>
      <c r="M361" s="1"/>
      <c r="N361" s="17"/>
      <c r="O361" s="18"/>
      <c r="P361" s="18"/>
      <c r="Q361" s="31"/>
    </row>
    <row r="362" spans="2:17" x14ac:dyDescent="0.3">
      <c r="B362" s="1" t="str" cm="1">
        <f t="array" aca="1" ref="B3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2" s="22"/>
      <c r="D362" s="5" t="str">
        <f>IF(TB_TAREFAS[[#This Row],[Atividade '[*']]]="","-",VLOOKUP(TB_TAREFAS[[#This Row],[Atividade '[*']]],TB_ATIVIDADES[[Atividade '[*']]:[Fase '[*']]],2,FALSE))</f>
        <v>-</v>
      </c>
      <c r="E362" s="35"/>
      <c r="F362" s="36"/>
      <c r="G362" s="34"/>
      <c r="H362" s="36"/>
      <c r="I362" s="36"/>
      <c r="J362" s="17"/>
      <c r="K362" s="18"/>
      <c r="L362" s="18"/>
      <c r="M362" s="1"/>
      <c r="N362" s="17"/>
      <c r="O362" s="18"/>
      <c r="P362" s="18"/>
      <c r="Q362" s="31"/>
    </row>
    <row r="363" spans="2:17" x14ac:dyDescent="0.3">
      <c r="B363" s="1" t="str" cm="1">
        <f t="array" aca="1" ref="B3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3" s="22"/>
      <c r="D363" s="5" t="str">
        <f>IF(TB_TAREFAS[[#This Row],[Atividade '[*']]]="","-",VLOOKUP(TB_TAREFAS[[#This Row],[Atividade '[*']]],TB_ATIVIDADES[[Atividade '[*']]:[Fase '[*']]],2,FALSE))</f>
        <v>-</v>
      </c>
      <c r="E363" s="35"/>
      <c r="F363" s="36"/>
      <c r="G363" s="34"/>
      <c r="H363" s="36"/>
      <c r="I363" s="36"/>
      <c r="J363" s="17"/>
      <c r="K363" s="18"/>
      <c r="L363" s="18"/>
      <c r="M363" s="1"/>
      <c r="N363" s="17"/>
      <c r="O363" s="18"/>
      <c r="P363" s="18"/>
      <c r="Q363" s="31"/>
    </row>
    <row r="364" spans="2:17" x14ac:dyDescent="0.3">
      <c r="B364" s="1" t="str" cm="1">
        <f t="array" aca="1" ref="B3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4" s="22"/>
      <c r="D364" s="5" t="str">
        <f>IF(TB_TAREFAS[[#This Row],[Atividade '[*']]]="","-",VLOOKUP(TB_TAREFAS[[#This Row],[Atividade '[*']]],TB_ATIVIDADES[[Atividade '[*']]:[Fase '[*']]],2,FALSE))</f>
        <v>-</v>
      </c>
      <c r="E364" s="35"/>
      <c r="F364" s="36"/>
      <c r="G364" s="34"/>
      <c r="H364" s="36"/>
      <c r="I364" s="36"/>
      <c r="J364" s="17"/>
      <c r="K364" s="18"/>
      <c r="L364" s="18"/>
      <c r="M364" s="1"/>
      <c r="N364" s="17"/>
      <c r="O364" s="18"/>
      <c r="P364" s="18"/>
      <c r="Q364" s="31"/>
    </row>
    <row r="365" spans="2:17" x14ac:dyDescent="0.3">
      <c r="B365" s="1" t="str" cm="1">
        <f t="array" aca="1" ref="B3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5" s="22"/>
      <c r="D365" s="5" t="str">
        <f>IF(TB_TAREFAS[[#This Row],[Atividade '[*']]]="","-",VLOOKUP(TB_TAREFAS[[#This Row],[Atividade '[*']]],TB_ATIVIDADES[[Atividade '[*']]:[Fase '[*']]],2,FALSE))</f>
        <v>-</v>
      </c>
      <c r="E365" s="35"/>
      <c r="F365" s="36"/>
      <c r="G365" s="34"/>
      <c r="H365" s="36"/>
      <c r="I365" s="36"/>
      <c r="J365" s="17"/>
      <c r="K365" s="18"/>
      <c r="L365" s="18"/>
      <c r="M365" s="1"/>
      <c r="N365" s="17"/>
      <c r="O365" s="18"/>
      <c r="P365" s="18"/>
      <c r="Q365" s="31"/>
    </row>
    <row r="366" spans="2:17" x14ac:dyDescent="0.3">
      <c r="B366" s="1" t="str" cm="1">
        <f t="array" aca="1" ref="B3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6" s="22"/>
      <c r="D366" s="5" t="str">
        <f>IF(TB_TAREFAS[[#This Row],[Atividade '[*']]]="","-",VLOOKUP(TB_TAREFAS[[#This Row],[Atividade '[*']]],TB_ATIVIDADES[[Atividade '[*']]:[Fase '[*']]],2,FALSE))</f>
        <v>-</v>
      </c>
      <c r="E366" s="35"/>
      <c r="F366" s="36"/>
      <c r="G366" s="34"/>
      <c r="H366" s="36"/>
      <c r="I366" s="36"/>
      <c r="J366" s="17"/>
      <c r="K366" s="18"/>
      <c r="L366" s="18"/>
      <c r="M366" s="1"/>
      <c r="N366" s="17"/>
      <c r="O366" s="18"/>
      <c r="P366" s="18"/>
      <c r="Q366" s="31"/>
    </row>
    <row r="367" spans="2:17" x14ac:dyDescent="0.3">
      <c r="B367" s="1" t="str" cm="1">
        <f t="array" aca="1" ref="B3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7" s="22"/>
      <c r="D367" s="5" t="str">
        <f>IF(TB_TAREFAS[[#This Row],[Atividade '[*']]]="","-",VLOOKUP(TB_TAREFAS[[#This Row],[Atividade '[*']]],TB_ATIVIDADES[[Atividade '[*']]:[Fase '[*']]],2,FALSE))</f>
        <v>-</v>
      </c>
      <c r="E367" s="35"/>
      <c r="F367" s="36"/>
      <c r="G367" s="34"/>
      <c r="H367" s="36"/>
      <c r="I367" s="36"/>
      <c r="J367" s="17"/>
      <c r="K367" s="18"/>
      <c r="L367" s="18"/>
      <c r="M367" s="1"/>
      <c r="N367" s="17"/>
      <c r="O367" s="18"/>
      <c r="P367" s="18"/>
      <c r="Q367" s="31"/>
    </row>
    <row r="368" spans="2:17" x14ac:dyDescent="0.3">
      <c r="B368" s="1" t="str" cm="1">
        <f t="array" aca="1" ref="B3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8" s="22"/>
      <c r="D368" s="5" t="str">
        <f>IF(TB_TAREFAS[[#This Row],[Atividade '[*']]]="","-",VLOOKUP(TB_TAREFAS[[#This Row],[Atividade '[*']]],TB_ATIVIDADES[[Atividade '[*']]:[Fase '[*']]],2,FALSE))</f>
        <v>-</v>
      </c>
      <c r="E368" s="35"/>
      <c r="F368" s="36"/>
      <c r="G368" s="34"/>
      <c r="H368" s="36"/>
      <c r="I368" s="36"/>
      <c r="J368" s="17"/>
      <c r="K368" s="18"/>
      <c r="L368" s="18"/>
      <c r="M368" s="1"/>
      <c r="N368" s="17"/>
      <c r="O368" s="18"/>
      <c r="P368" s="18"/>
      <c r="Q368" s="31"/>
    </row>
    <row r="369" spans="2:17" x14ac:dyDescent="0.3">
      <c r="B369" s="1" t="str" cm="1">
        <f t="array" aca="1" ref="B3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69" s="22"/>
      <c r="D369" s="5" t="str">
        <f>IF(TB_TAREFAS[[#This Row],[Atividade '[*']]]="","-",VLOOKUP(TB_TAREFAS[[#This Row],[Atividade '[*']]],TB_ATIVIDADES[[Atividade '[*']]:[Fase '[*']]],2,FALSE))</f>
        <v>-</v>
      </c>
      <c r="E369" s="35"/>
      <c r="F369" s="36"/>
      <c r="G369" s="34"/>
      <c r="H369" s="36"/>
      <c r="I369" s="36"/>
      <c r="J369" s="17"/>
      <c r="K369" s="18"/>
      <c r="L369" s="18"/>
      <c r="M369" s="1"/>
      <c r="N369" s="17"/>
      <c r="O369" s="18"/>
      <c r="P369" s="18"/>
      <c r="Q369" s="31"/>
    </row>
    <row r="370" spans="2:17" x14ac:dyDescent="0.3">
      <c r="B370" s="1" t="str" cm="1">
        <f t="array" aca="1" ref="B3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0" s="22"/>
      <c r="D370" s="5" t="str">
        <f>IF(TB_TAREFAS[[#This Row],[Atividade '[*']]]="","-",VLOOKUP(TB_TAREFAS[[#This Row],[Atividade '[*']]],TB_ATIVIDADES[[Atividade '[*']]:[Fase '[*']]],2,FALSE))</f>
        <v>-</v>
      </c>
      <c r="E370" s="35"/>
      <c r="F370" s="36"/>
      <c r="G370" s="34"/>
      <c r="H370" s="36"/>
      <c r="I370" s="36"/>
      <c r="J370" s="17"/>
      <c r="K370" s="18"/>
      <c r="L370" s="18"/>
      <c r="M370" s="1"/>
      <c r="N370" s="17"/>
      <c r="O370" s="18"/>
      <c r="P370" s="18"/>
      <c r="Q370" s="31"/>
    </row>
    <row r="371" spans="2:17" x14ac:dyDescent="0.3">
      <c r="B371" s="1" t="str" cm="1">
        <f t="array" aca="1" ref="B3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1" s="22"/>
      <c r="D371" s="5" t="str">
        <f>IF(TB_TAREFAS[[#This Row],[Atividade '[*']]]="","-",VLOOKUP(TB_TAREFAS[[#This Row],[Atividade '[*']]],TB_ATIVIDADES[[Atividade '[*']]:[Fase '[*']]],2,FALSE))</f>
        <v>-</v>
      </c>
      <c r="E371" s="35"/>
      <c r="F371" s="36"/>
      <c r="G371" s="34"/>
      <c r="H371" s="36"/>
      <c r="I371" s="36"/>
      <c r="J371" s="17"/>
      <c r="K371" s="18"/>
      <c r="L371" s="18"/>
      <c r="M371" s="1"/>
      <c r="N371" s="17"/>
      <c r="O371" s="18"/>
      <c r="P371" s="18"/>
      <c r="Q371" s="31"/>
    </row>
    <row r="372" spans="2:17" x14ac:dyDescent="0.3">
      <c r="B372" s="1" t="str" cm="1">
        <f t="array" aca="1" ref="B3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2" s="22"/>
      <c r="D372" s="5" t="str">
        <f>IF(TB_TAREFAS[[#This Row],[Atividade '[*']]]="","-",VLOOKUP(TB_TAREFAS[[#This Row],[Atividade '[*']]],TB_ATIVIDADES[[Atividade '[*']]:[Fase '[*']]],2,FALSE))</f>
        <v>-</v>
      </c>
      <c r="E372" s="35"/>
      <c r="F372" s="36"/>
      <c r="G372" s="34"/>
      <c r="H372" s="36"/>
      <c r="I372" s="36"/>
      <c r="J372" s="17"/>
      <c r="K372" s="18"/>
      <c r="L372" s="18"/>
      <c r="M372" s="1"/>
      <c r="N372" s="17"/>
      <c r="O372" s="18"/>
      <c r="P372" s="18"/>
      <c r="Q372" s="31"/>
    </row>
    <row r="373" spans="2:17" x14ac:dyDescent="0.3">
      <c r="B373" s="1" t="str" cm="1">
        <f t="array" aca="1" ref="B3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3" s="22"/>
      <c r="D373" s="5" t="str">
        <f>IF(TB_TAREFAS[[#This Row],[Atividade '[*']]]="","-",VLOOKUP(TB_TAREFAS[[#This Row],[Atividade '[*']]],TB_ATIVIDADES[[Atividade '[*']]:[Fase '[*']]],2,FALSE))</f>
        <v>-</v>
      </c>
      <c r="E373" s="35"/>
      <c r="F373" s="36"/>
      <c r="G373" s="34"/>
      <c r="H373" s="36"/>
      <c r="I373" s="36"/>
      <c r="J373" s="17"/>
      <c r="K373" s="18"/>
      <c r="L373" s="18"/>
      <c r="M373" s="1"/>
      <c r="N373" s="17"/>
      <c r="O373" s="18"/>
      <c r="P373" s="18"/>
      <c r="Q373" s="31"/>
    </row>
    <row r="374" spans="2:17" x14ac:dyDescent="0.3">
      <c r="B374" s="1" t="str" cm="1">
        <f t="array" aca="1" ref="B3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4" s="22"/>
      <c r="D374" s="5" t="str">
        <f>IF(TB_TAREFAS[[#This Row],[Atividade '[*']]]="","-",VLOOKUP(TB_TAREFAS[[#This Row],[Atividade '[*']]],TB_ATIVIDADES[[Atividade '[*']]:[Fase '[*']]],2,FALSE))</f>
        <v>-</v>
      </c>
      <c r="E374" s="35"/>
      <c r="F374" s="36"/>
      <c r="G374" s="34"/>
      <c r="H374" s="36"/>
      <c r="I374" s="36"/>
      <c r="J374" s="17"/>
      <c r="K374" s="18"/>
      <c r="L374" s="18"/>
      <c r="M374" s="1"/>
      <c r="N374" s="17"/>
      <c r="O374" s="18"/>
      <c r="P374" s="18"/>
      <c r="Q374" s="31"/>
    </row>
    <row r="375" spans="2:17" x14ac:dyDescent="0.3">
      <c r="B375" s="1" t="str" cm="1">
        <f t="array" aca="1" ref="B3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5" s="22"/>
      <c r="D375" s="5" t="str">
        <f>IF(TB_TAREFAS[[#This Row],[Atividade '[*']]]="","-",VLOOKUP(TB_TAREFAS[[#This Row],[Atividade '[*']]],TB_ATIVIDADES[[Atividade '[*']]:[Fase '[*']]],2,FALSE))</f>
        <v>-</v>
      </c>
      <c r="E375" s="35"/>
      <c r="F375" s="36"/>
      <c r="G375" s="34"/>
      <c r="H375" s="36"/>
      <c r="I375" s="36"/>
      <c r="J375" s="17"/>
      <c r="K375" s="18"/>
      <c r="L375" s="18"/>
      <c r="M375" s="1"/>
      <c r="N375" s="17"/>
      <c r="O375" s="18"/>
      <c r="P375" s="18"/>
      <c r="Q375" s="31"/>
    </row>
    <row r="376" spans="2:17" x14ac:dyDescent="0.3">
      <c r="B376" s="1" t="str" cm="1">
        <f t="array" aca="1" ref="B3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6" s="22"/>
      <c r="D376" s="5" t="str">
        <f>IF(TB_TAREFAS[[#This Row],[Atividade '[*']]]="","-",VLOOKUP(TB_TAREFAS[[#This Row],[Atividade '[*']]],TB_ATIVIDADES[[Atividade '[*']]:[Fase '[*']]],2,FALSE))</f>
        <v>-</v>
      </c>
      <c r="E376" s="35"/>
      <c r="F376" s="36"/>
      <c r="G376" s="34"/>
      <c r="H376" s="36"/>
      <c r="I376" s="36"/>
      <c r="J376" s="17"/>
      <c r="K376" s="18"/>
      <c r="L376" s="18"/>
      <c r="M376" s="1"/>
      <c r="N376" s="17"/>
      <c r="O376" s="18"/>
      <c r="P376" s="18"/>
      <c r="Q376" s="31"/>
    </row>
    <row r="377" spans="2:17" x14ac:dyDescent="0.3">
      <c r="B377" s="1" t="str" cm="1">
        <f t="array" aca="1" ref="B3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7" s="22"/>
      <c r="D377" s="5" t="str">
        <f>IF(TB_TAREFAS[[#This Row],[Atividade '[*']]]="","-",VLOOKUP(TB_TAREFAS[[#This Row],[Atividade '[*']]],TB_ATIVIDADES[[Atividade '[*']]:[Fase '[*']]],2,FALSE))</f>
        <v>-</v>
      </c>
      <c r="E377" s="35"/>
      <c r="F377" s="36"/>
      <c r="G377" s="34"/>
      <c r="H377" s="36"/>
      <c r="I377" s="36"/>
      <c r="J377" s="17"/>
      <c r="K377" s="18"/>
      <c r="L377" s="18"/>
      <c r="M377" s="1"/>
      <c r="N377" s="17"/>
      <c r="O377" s="18"/>
      <c r="P377" s="18"/>
      <c r="Q377" s="31"/>
    </row>
    <row r="378" spans="2:17" x14ac:dyDescent="0.3">
      <c r="B378" s="1" t="str" cm="1">
        <f t="array" aca="1" ref="B3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8" s="22"/>
      <c r="D378" s="5" t="str">
        <f>IF(TB_TAREFAS[[#This Row],[Atividade '[*']]]="","-",VLOOKUP(TB_TAREFAS[[#This Row],[Atividade '[*']]],TB_ATIVIDADES[[Atividade '[*']]:[Fase '[*']]],2,FALSE))</f>
        <v>-</v>
      </c>
      <c r="E378" s="35"/>
      <c r="F378" s="36"/>
      <c r="G378" s="34"/>
      <c r="H378" s="36"/>
      <c r="I378" s="36"/>
      <c r="J378" s="17"/>
      <c r="K378" s="18"/>
      <c r="L378" s="18"/>
      <c r="M378" s="1"/>
      <c r="N378" s="17"/>
      <c r="O378" s="18"/>
      <c r="P378" s="18"/>
      <c r="Q378" s="31"/>
    </row>
    <row r="379" spans="2:17" x14ac:dyDescent="0.3">
      <c r="B379" s="1" t="str" cm="1">
        <f t="array" aca="1" ref="B3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79" s="22"/>
      <c r="D379" s="5" t="str">
        <f>IF(TB_TAREFAS[[#This Row],[Atividade '[*']]]="","-",VLOOKUP(TB_TAREFAS[[#This Row],[Atividade '[*']]],TB_ATIVIDADES[[Atividade '[*']]:[Fase '[*']]],2,FALSE))</f>
        <v>-</v>
      </c>
      <c r="E379" s="35"/>
      <c r="F379" s="36"/>
      <c r="G379" s="34"/>
      <c r="H379" s="36"/>
      <c r="I379" s="36"/>
      <c r="J379" s="17"/>
      <c r="K379" s="18"/>
      <c r="L379" s="18"/>
      <c r="M379" s="1"/>
      <c r="N379" s="17"/>
      <c r="O379" s="18"/>
      <c r="P379" s="18"/>
      <c r="Q379" s="31"/>
    </row>
    <row r="380" spans="2:17" x14ac:dyDescent="0.3">
      <c r="B380" s="1" t="str" cm="1">
        <f t="array" aca="1" ref="B3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0" s="22"/>
      <c r="D380" s="5" t="str">
        <f>IF(TB_TAREFAS[[#This Row],[Atividade '[*']]]="","-",VLOOKUP(TB_TAREFAS[[#This Row],[Atividade '[*']]],TB_ATIVIDADES[[Atividade '[*']]:[Fase '[*']]],2,FALSE))</f>
        <v>-</v>
      </c>
      <c r="E380" s="35"/>
      <c r="F380" s="36"/>
      <c r="G380" s="34"/>
      <c r="H380" s="36"/>
      <c r="I380" s="36"/>
      <c r="J380" s="17"/>
      <c r="K380" s="18"/>
      <c r="L380" s="18"/>
      <c r="M380" s="1"/>
      <c r="N380" s="17"/>
      <c r="O380" s="18"/>
      <c r="P380" s="18"/>
      <c r="Q380" s="31"/>
    </row>
    <row r="381" spans="2:17" x14ac:dyDescent="0.3">
      <c r="B381" s="1" t="str" cm="1">
        <f t="array" aca="1" ref="B3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1" s="22"/>
      <c r="D381" s="5" t="str">
        <f>IF(TB_TAREFAS[[#This Row],[Atividade '[*']]]="","-",VLOOKUP(TB_TAREFAS[[#This Row],[Atividade '[*']]],TB_ATIVIDADES[[Atividade '[*']]:[Fase '[*']]],2,FALSE))</f>
        <v>-</v>
      </c>
      <c r="E381" s="35"/>
      <c r="F381" s="36"/>
      <c r="G381" s="34"/>
      <c r="H381" s="36"/>
      <c r="I381" s="36"/>
      <c r="J381" s="17"/>
      <c r="K381" s="18"/>
      <c r="L381" s="18"/>
      <c r="M381" s="1"/>
      <c r="N381" s="17"/>
      <c r="O381" s="18"/>
      <c r="P381" s="18"/>
      <c r="Q381" s="31"/>
    </row>
    <row r="382" spans="2:17" x14ac:dyDescent="0.3">
      <c r="B382" s="1" t="str" cm="1">
        <f t="array" aca="1" ref="B3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2" s="22"/>
      <c r="D382" s="5" t="str">
        <f>IF(TB_TAREFAS[[#This Row],[Atividade '[*']]]="","-",VLOOKUP(TB_TAREFAS[[#This Row],[Atividade '[*']]],TB_ATIVIDADES[[Atividade '[*']]:[Fase '[*']]],2,FALSE))</f>
        <v>-</v>
      </c>
      <c r="E382" s="35"/>
      <c r="F382" s="36"/>
      <c r="G382" s="34"/>
      <c r="H382" s="36"/>
      <c r="I382" s="36"/>
      <c r="J382" s="17"/>
      <c r="K382" s="18"/>
      <c r="L382" s="18"/>
      <c r="M382" s="1"/>
      <c r="N382" s="17"/>
      <c r="O382" s="18"/>
      <c r="P382" s="18"/>
      <c r="Q382" s="31"/>
    </row>
    <row r="383" spans="2:17" x14ac:dyDescent="0.3">
      <c r="B383" s="1" t="str" cm="1">
        <f t="array" aca="1" ref="B3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3" s="22"/>
      <c r="D383" s="5" t="str">
        <f>IF(TB_TAREFAS[[#This Row],[Atividade '[*']]]="","-",VLOOKUP(TB_TAREFAS[[#This Row],[Atividade '[*']]],TB_ATIVIDADES[[Atividade '[*']]:[Fase '[*']]],2,FALSE))</f>
        <v>-</v>
      </c>
      <c r="E383" s="35"/>
      <c r="F383" s="36"/>
      <c r="G383" s="34"/>
      <c r="H383" s="36"/>
      <c r="I383" s="36"/>
      <c r="J383" s="17"/>
      <c r="K383" s="18"/>
      <c r="L383" s="18"/>
      <c r="M383" s="1"/>
      <c r="N383" s="17"/>
      <c r="O383" s="18"/>
      <c r="P383" s="18"/>
      <c r="Q383" s="31"/>
    </row>
    <row r="384" spans="2:17" x14ac:dyDescent="0.3">
      <c r="B384" s="1" t="str" cm="1">
        <f t="array" aca="1" ref="B3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4" s="22"/>
      <c r="D384" s="5" t="str">
        <f>IF(TB_TAREFAS[[#This Row],[Atividade '[*']]]="","-",VLOOKUP(TB_TAREFAS[[#This Row],[Atividade '[*']]],TB_ATIVIDADES[[Atividade '[*']]:[Fase '[*']]],2,FALSE))</f>
        <v>-</v>
      </c>
      <c r="E384" s="35"/>
      <c r="F384" s="36"/>
      <c r="G384" s="34"/>
      <c r="H384" s="36"/>
      <c r="I384" s="36"/>
      <c r="J384" s="17"/>
      <c r="K384" s="18"/>
      <c r="L384" s="18"/>
      <c r="M384" s="1"/>
      <c r="N384" s="17"/>
      <c r="O384" s="18"/>
      <c r="P384" s="18"/>
      <c r="Q384" s="31"/>
    </row>
    <row r="385" spans="2:17" x14ac:dyDescent="0.3">
      <c r="B385" s="1" t="str" cm="1">
        <f t="array" aca="1" ref="B3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5" s="22"/>
      <c r="D385" s="5" t="str">
        <f>IF(TB_TAREFAS[[#This Row],[Atividade '[*']]]="","-",VLOOKUP(TB_TAREFAS[[#This Row],[Atividade '[*']]],TB_ATIVIDADES[[Atividade '[*']]:[Fase '[*']]],2,FALSE))</f>
        <v>-</v>
      </c>
      <c r="E385" s="35"/>
      <c r="F385" s="36"/>
      <c r="G385" s="34"/>
      <c r="H385" s="36"/>
      <c r="I385" s="36"/>
      <c r="J385" s="17"/>
      <c r="K385" s="18"/>
      <c r="L385" s="18"/>
      <c r="M385" s="1"/>
      <c r="N385" s="17"/>
      <c r="O385" s="18"/>
      <c r="P385" s="18"/>
      <c r="Q385" s="31"/>
    </row>
    <row r="386" spans="2:17" x14ac:dyDescent="0.3">
      <c r="B386" s="1" t="str" cm="1">
        <f t="array" aca="1" ref="B3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6" s="22"/>
      <c r="D386" s="5" t="str">
        <f>IF(TB_TAREFAS[[#This Row],[Atividade '[*']]]="","-",VLOOKUP(TB_TAREFAS[[#This Row],[Atividade '[*']]],TB_ATIVIDADES[[Atividade '[*']]:[Fase '[*']]],2,FALSE))</f>
        <v>-</v>
      </c>
      <c r="E386" s="35"/>
      <c r="F386" s="36"/>
      <c r="G386" s="34"/>
      <c r="H386" s="36"/>
      <c r="I386" s="36"/>
      <c r="J386" s="17"/>
      <c r="K386" s="18"/>
      <c r="L386" s="18"/>
      <c r="M386" s="1"/>
      <c r="N386" s="17"/>
      <c r="O386" s="18"/>
      <c r="P386" s="18"/>
      <c r="Q386" s="31"/>
    </row>
    <row r="387" spans="2:17" x14ac:dyDescent="0.3">
      <c r="B387" s="1" t="str" cm="1">
        <f t="array" aca="1" ref="B3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7" s="22"/>
      <c r="D387" s="5" t="str">
        <f>IF(TB_TAREFAS[[#This Row],[Atividade '[*']]]="","-",VLOOKUP(TB_TAREFAS[[#This Row],[Atividade '[*']]],TB_ATIVIDADES[[Atividade '[*']]:[Fase '[*']]],2,FALSE))</f>
        <v>-</v>
      </c>
      <c r="E387" s="35"/>
      <c r="F387" s="36"/>
      <c r="G387" s="34"/>
      <c r="H387" s="36"/>
      <c r="I387" s="36"/>
      <c r="J387" s="17"/>
      <c r="K387" s="18"/>
      <c r="L387" s="18"/>
      <c r="M387" s="1"/>
      <c r="N387" s="17"/>
      <c r="O387" s="18"/>
      <c r="P387" s="18"/>
      <c r="Q387" s="31"/>
    </row>
    <row r="388" spans="2:17" x14ac:dyDescent="0.3">
      <c r="B388" s="1" t="str" cm="1">
        <f t="array" aca="1" ref="B3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8" s="22"/>
      <c r="D388" s="5" t="str">
        <f>IF(TB_TAREFAS[[#This Row],[Atividade '[*']]]="","-",VLOOKUP(TB_TAREFAS[[#This Row],[Atividade '[*']]],TB_ATIVIDADES[[Atividade '[*']]:[Fase '[*']]],2,FALSE))</f>
        <v>-</v>
      </c>
      <c r="E388" s="35"/>
      <c r="F388" s="36"/>
      <c r="G388" s="34"/>
      <c r="H388" s="36"/>
      <c r="I388" s="36"/>
      <c r="J388" s="17"/>
      <c r="K388" s="18"/>
      <c r="L388" s="18"/>
      <c r="M388" s="1"/>
      <c r="N388" s="17"/>
      <c r="O388" s="18"/>
      <c r="P388" s="18"/>
      <c r="Q388" s="31"/>
    </row>
    <row r="389" spans="2:17" x14ac:dyDescent="0.3">
      <c r="B389" s="1" t="str" cm="1">
        <f t="array" aca="1" ref="B3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89" s="22"/>
      <c r="D389" s="5" t="str">
        <f>IF(TB_TAREFAS[[#This Row],[Atividade '[*']]]="","-",VLOOKUP(TB_TAREFAS[[#This Row],[Atividade '[*']]],TB_ATIVIDADES[[Atividade '[*']]:[Fase '[*']]],2,FALSE))</f>
        <v>-</v>
      </c>
      <c r="E389" s="35"/>
      <c r="F389" s="36"/>
      <c r="G389" s="34"/>
      <c r="H389" s="36"/>
      <c r="I389" s="36"/>
      <c r="J389" s="17"/>
      <c r="K389" s="18"/>
      <c r="L389" s="18"/>
      <c r="M389" s="1"/>
      <c r="N389" s="17"/>
      <c r="O389" s="18"/>
      <c r="P389" s="18"/>
      <c r="Q389" s="31"/>
    </row>
    <row r="390" spans="2:17" x14ac:dyDescent="0.3">
      <c r="B390" s="1" t="str" cm="1">
        <f t="array" aca="1" ref="B3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0" s="22"/>
      <c r="D390" s="5" t="str">
        <f>IF(TB_TAREFAS[[#This Row],[Atividade '[*']]]="","-",VLOOKUP(TB_TAREFAS[[#This Row],[Atividade '[*']]],TB_ATIVIDADES[[Atividade '[*']]:[Fase '[*']]],2,FALSE))</f>
        <v>-</v>
      </c>
      <c r="E390" s="35"/>
      <c r="F390" s="36"/>
      <c r="G390" s="34"/>
      <c r="H390" s="36"/>
      <c r="I390" s="36"/>
      <c r="J390" s="17"/>
      <c r="K390" s="18"/>
      <c r="L390" s="18"/>
      <c r="M390" s="1"/>
      <c r="N390" s="17"/>
      <c r="O390" s="18"/>
      <c r="P390" s="18"/>
      <c r="Q390" s="31"/>
    </row>
    <row r="391" spans="2:17" x14ac:dyDescent="0.3">
      <c r="B391" s="1" t="str" cm="1">
        <f t="array" aca="1" ref="B3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1" s="22"/>
      <c r="D391" s="5" t="str">
        <f>IF(TB_TAREFAS[[#This Row],[Atividade '[*']]]="","-",VLOOKUP(TB_TAREFAS[[#This Row],[Atividade '[*']]],TB_ATIVIDADES[[Atividade '[*']]:[Fase '[*']]],2,FALSE))</f>
        <v>-</v>
      </c>
      <c r="E391" s="35"/>
      <c r="F391" s="36"/>
      <c r="G391" s="34"/>
      <c r="H391" s="36"/>
      <c r="I391" s="36"/>
      <c r="J391" s="17"/>
      <c r="K391" s="18"/>
      <c r="L391" s="18"/>
      <c r="M391" s="1"/>
      <c r="N391" s="17"/>
      <c r="O391" s="18"/>
      <c r="P391" s="18"/>
      <c r="Q391" s="31"/>
    </row>
    <row r="392" spans="2:17" x14ac:dyDescent="0.3">
      <c r="B392" s="1" t="str" cm="1">
        <f t="array" aca="1" ref="B3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2" s="22"/>
      <c r="D392" s="5" t="str">
        <f>IF(TB_TAREFAS[[#This Row],[Atividade '[*']]]="","-",VLOOKUP(TB_TAREFAS[[#This Row],[Atividade '[*']]],TB_ATIVIDADES[[Atividade '[*']]:[Fase '[*']]],2,FALSE))</f>
        <v>-</v>
      </c>
      <c r="E392" s="35"/>
      <c r="F392" s="36"/>
      <c r="G392" s="34"/>
      <c r="H392" s="36"/>
      <c r="I392" s="36"/>
      <c r="J392" s="17"/>
      <c r="K392" s="18"/>
      <c r="L392" s="18"/>
      <c r="M392" s="1"/>
      <c r="N392" s="17"/>
      <c r="O392" s="18"/>
      <c r="P392" s="18"/>
      <c r="Q392" s="31"/>
    </row>
    <row r="393" spans="2:17" x14ac:dyDescent="0.3">
      <c r="B393" s="1" t="str" cm="1">
        <f t="array" aca="1" ref="B3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3" s="22"/>
      <c r="D393" s="5" t="str">
        <f>IF(TB_TAREFAS[[#This Row],[Atividade '[*']]]="","-",VLOOKUP(TB_TAREFAS[[#This Row],[Atividade '[*']]],TB_ATIVIDADES[[Atividade '[*']]:[Fase '[*']]],2,FALSE))</f>
        <v>-</v>
      </c>
      <c r="E393" s="35"/>
      <c r="F393" s="36"/>
      <c r="G393" s="34"/>
      <c r="H393" s="36"/>
      <c r="I393" s="36"/>
      <c r="J393" s="17"/>
      <c r="K393" s="18"/>
      <c r="L393" s="18"/>
      <c r="M393" s="1"/>
      <c r="N393" s="17"/>
      <c r="O393" s="18"/>
      <c r="P393" s="18"/>
      <c r="Q393" s="31"/>
    </row>
    <row r="394" spans="2:17" x14ac:dyDescent="0.3">
      <c r="B394" s="1" t="str" cm="1">
        <f t="array" aca="1" ref="B3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4" s="22"/>
      <c r="D394" s="5" t="str">
        <f>IF(TB_TAREFAS[[#This Row],[Atividade '[*']]]="","-",VLOOKUP(TB_TAREFAS[[#This Row],[Atividade '[*']]],TB_ATIVIDADES[[Atividade '[*']]:[Fase '[*']]],2,FALSE))</f>
        <v>-</v>
      </c>
      <c r="E394" s="35"/>
      <c r="F394" s="36"/>
      <c r="G394" s="34"/>
      <c r="H394" s="36"/>
      <c r="I394" s="36"/>
      <c r="J394" s="17"/>
      <c r="K394" s="18"/>
      <c r="L394" s="18"/>
      <c r="M394" s="1"/>
      <c r="N394" s="17"/>
      <c r="O394" s="18"/>
      <c r="P394" s="18"/>
      <c r="Q394" s="31"/>
    </row>
    <row r="395" spans="2:17" x14ac:dyDescent="0.3">
      <c r="B395" s="1" t="str" cm="1">
        <f t="array" aca="1" ref="B3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5" s="22"/>
      <c r="D395" s="5" t="str">
        <f>IF(TB_TAREFAS[[#This Row],[Atividade '[*']]]="","-",VLOOKUP(TB_TAREFAS[[#This Row],[Atividade '[*']]],TB_ATIVIDADES[[Atividade '[*']]:[Fase '[*']]],2,FALSE))</f>
        <v>-</v>
      </c>
      <c r="E395" s="35"/>
      <c r="F395" s="36"/>
      <c r="G395" s="34"/>
      <c r="H395" s="36"/>
      <c r="I395" s="36"/>
      <c r="J395" s="17"/>
      <c r="K395" s="18"/>
      <c r="L395" s="18"/>
      <c r="M395" s="1"/>
      <c r="N395" s="17"/>
      <c r="O395" s="18"/>
      <c r="P395" s="18"/>
      <c r="Q395" s="31"/>
    </row>
    <row r="396" spans="2:17" x14ac:dyDescent="0.3">
      <c r="B396" s="1" t="str" cm="1">
        <f t="array" aca="1" ref="B3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6" s="22"/>
      <c r="D396" s="5" t="str">
        <f>IF(TB_TAREFAS[[#This Row],[Atividade '[*']]]="","-",VLOOKUP(TB_TAREFAS[[#This Row],[Atividade '[*']]],TB_ATIVIDADES[[Atividade '[*']]:[Fase '[*']]],2,FALSE))</f>
        <v>-</v>
      </c>
      <c r="E396" s="35"/>
      <c r="F396" s="36"/>
      <c r="G396" s="34"/>
      <c r="H396" s="36"/>
      <c r="I396" s="36"/>
      <c r="J396" s="17"/>
      <c r="K396" s="18"/>
      <c r="L396" s="18"/>
      <c r="M396" s="1"/>
      <c r="N396" s="17"/>
      <c r="O396" s="18"/>
      <c r="P396" s="18"/>
      <c r="Q396" s="31"/>
    </row>
    <row r="397" spans="2:17" x14ac:dyDescent="0.3">
      <c r="B397" s="1" t="str" cm="1">
        <f t="array" aca="1" ref="B3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7" s="22"/>
      <c r="D397" s="5" t="str">
        <f>IF(TB_TAREFAS[[#This Row],[Atividade '[*']]]="","-",VLOOKUP(TB_TAREFAS[[#This Row],[Atividade '[*']]],TB_ATIVIDADES[[Atividade '[*']]:[Fase '[*']]],2,FALSE))</f>
        <v>-</v>
      </c>
      <c r="E397" s="35"/>
      <c r="F397" s="36"/>
      <c r="G397" s="34"/>
      <c r="H397" s="36"/>
      <c r="I397" s="36"/>
      <c r="J397" s="17"/>
      <c r="K397" s="18"/>
      <c r="L397" s="18"/>
      <c r="M397" s="1"/>
      <c r="N397" s="17"/>
      <c r="O397" s="18"/>
      <c r="P397" s="18"/>
      <c r="Q397" s="31"/>
    </row>
    <row r="398" spans="2:17" x14ac:dyDescent="0.3">
      <c r="B398" s="1" t="str" cm="1">
        <f t="array" aca="1" ref="B3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8" s="22"/>
      <c r="D398" s="5" t="str">
        <f>IF(TB_TAREFAS[[#This Row],[Atividade '[*']]]="","-",VLOOKUP(TB_TAREFAS[[#This Row],[Atividade '[*']]],TB_ATIVIDADES[[Atividade '[*']]:[Fase '[*']]],2,FALSE))</f>
        <v>-</v>
      </c>
      <c r="E398" s="35"/>
      <c r="F398" s="36"/>
      <c r="G398" s="34"/>
      <c r="H398" s="36"/>
      <c r="I398" s="36"/>
      <c r="J398" s="17"/>
      <c r="K398" s="18"/>
      <c r="L398" s="18"/>
      <c r="M398" s="1"/>
      <c r="N398" s="17"/>
      <c r="O398" s="18"/>
      <c r="P398" s="18"/>
      <c r="Q398" s="31"/>
    </row>
    <row r="399" spans="2:17" x14ac:dyDescent="0.3">
      <c r="B399" s="1" t="str" cm="1">
        <f t="array" aca="1" ref="B3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399" s="22"/>
      <c r="D399" s="5" t="str">
        <f>IF(TB_TAREFAS[[#This Row],[Atividade '[*']]]="","-",VLOOKUP(TB_TAREFAS[[#This Row],[Atividade '[*']]],TB_ATIVIDADES[[Atividade '[*']]:[Fase '[*']]],2,FALSE))</f>
        <v>-</v>
      </c>
      <c r="E399" s="35"/>
      <c r="F399" s="36"/>
      <c r="G399" s="34"/>
      <c r="H399" s="36"/>
      <c r="I399" s="36"/>
      <c r="J399" s="17"/>
      <c r="K399" s="18"/>
      <c r="L399" s="18"/>
      <c r="M399" s="1"/>
      <c r="N399" s="17"/>
      <c r="O399" s="18"/>
      <c r="P399" s="18"/>
      <c r="Q399" s="31"/>
    </row>
    <row r="400" spans="2:17" x14ac:dyDescent="0.3">
      <c r="B400" s="1" t="str" cm="1">
        <f t="array" aca="1" ref="B4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0" s="22"/>
      <c r="D400" s="5" t="str">
        <f>IF(TB_TAREFAS[[#This Row],[Atividade '[*']]]="","-",VLOOKUP(TB_TAREFAS[[#This Row],[Atividade '[*']]],TB_ATIVIDADES[[Atividade '[*']]:[Fase '[*']]],2,FALSE))</f>
        <v>-</v>
      </c>
      <c r="E400" s="35"/>
      <c r="F400" s="36"/>
      <c r="G400" s="34"/>
      <c r="H400" s="36"/>
      <c r="I400" s="36"/>
      <c r="J400" s="17"/>
      <c r="K400" s="18"/>
      <c r="L400" s="18"/>
      <c r="M400" s="1"/>
      <c r="N400" s="17"/>
      <c r="O400" s="18"/>
      <c r="P400" s="18"/>
      <c r="Q400" s="31"/>
    </row>
    <row r="401" spans="2:17" x14ac:dyDescent="0.3">
      <c r="B401" s="1" t="str" cm="1">
        <f t="array" aca="1" ref="B4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1" s="22"/>
      <c r="D401" s="5" t="str">
        <f>IF(TB_TAREFAS[[#This Row],[Atividade '[*']]]="","-",VLOOKUP(TB_TAREFAS[[#This Row],[Atividade '[*']]],TB_ATIVIDADES[[Atividade '[*']]:[Fase '[*']]],2,FALSE))</f>
        <v>-</v>
      </c>
      <c r="E401" s="35"/>
      <c r="F401" s="36"/>
      <c r="G401" s="34"/>
      <c r="H401" s="36"/>
      <c r="I401" s="36"/>
      <c r="J401" s="17"/>
      <c r="K401" s="18"/>
      <c r="L401" s="18"/>
      <c r="M401" s="1"/>
      <c r="N401" s="17"/>
      <c r="O401" s="18"/>
      <c r="P401" s="18"/>
      <c r="Q401" s="31"/>
    </row>
    <row r="402" spans="2:17" x14ac:dyDescent="0.3">
      <c r="B402" s="1" t="str" cm="1">
        <f t="array" aca="1" ref="B4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2" s="22"/>
      <c r="D402" s="5" t="str">
        <f>IF(TB_TAREFAS[[#This Row],[Atividade '[*']]]="","-",VLOOKUP(TB_TAREFAS[[#This Row],[Atividade '[*']]],TB_ATIVIDADES[[Atividade '[*']]:[Fase '[*']]],2,FALSE))</f>
        <v>-</v>
      </c>
      <c r="E402" s="35"/>
      <c r="F402" s="36"/>
      <c r="G402" s="34"/>
      <c r="H402" s="36"/>
      <c r="I402" s="36"/>
      <c r="J402" s="17"/>
      <c r="K402" s="18"/>
      <c r="L402" s="18"/>
      <c r="M402" s="1"/>
      <c r="N402" s="17"/>
      <c r="O402" s="18"/>
      <c r="P402" s="18"/>
      <c r="Q402" s="31"/>
    </row>
    <row r="403" spans="2:17" x14ac:dyDescent="0.3">
      <c r="B403" s="1" t="str" cm="1">
        <f t="array" aca="1" ref="B4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3" s="22"/>
      <c r="D403" s="5" t="str">
        <f>IF(TB_TAREFAS[[#This Row],[Atividade '[*']]]="","-",VLOOKUP(TB_TAREFAS[[#This Row],[Atividade '[*']]],TB_ATIVIDADES[[Atividade '[*']]:[Fase '[*']]],2,FALSE))</f>
        <v>-</v>
      </c>
      <c r="E403" s="35"/>
      <c r="F403" s="36"/>
      <c r="G403" s="34"/>
      <c r="H403" s="36"/>
      <c r="I403" s="36"/>
      <c r="J403" s="17"/>
      <c r="K403" s="18"/>
      <c r="L403" s="18"/>
      <c r="M403" s="1"/>
      <c r="N403" s="17"/>
      <c r="O403" s="18"/>
      <c r="P403" s="18"/>
      <c r="Q403" s="31"/>
    </row>
    <row r="404" spans="2:17" x14ac:dyDescent="0.3">
      <c r="B404" s="1" t="str" cm="1">
        <f t="array" aca="1" ref="B4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4" s="22"/>
      <c r="D404" s="5" t="str">
        <f>IF(TB_TAREFAS[[#This Row],[Atividade '[*']]]="","-",VLOOKUP(TB_TAREFAS[[#This Row],[Atividade '[*']]],TB_ATIVIDADES[[Atividade '[*']]:[Fase '[*']]],2,FALSE))</f>
        <v>-</v>
      </c>
      <c r="E404" s="35"/>
      <c r="F404" s="36"/>
      <c r="G404" s="34"/>
      <c r="H404" s="36"/>
      <c r="I404" s="36"/>
      <c r="J404" s="17"/>
      <c r="K404" s="18"/>
      <c r="L404" s="18"/>
      <c r="M404" s="1"/>
      <c r="N404" s="17"/>
      <c r="O404" s="18"/>
      <c r="P404" s="18"/>
      <c r="Q404" s="31"/>
    </row>
    <row r="405" spans="2:17" x14ac:dyDescent="0.3">
      <c r="B405" s="1" t="str" cm="1">
        <f t="array" aca="1" ref="B4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5" s="22"/>
      <c r="D405" s="5" t="str">
        <f>IF(TB_TAREFAS[[#This Row],[Atividade '[*']]]="","-",VLOOKUP(TB_TAREFAS[[#This Row],[Atividade '[*']]],TB_ATIVIDADES[[Atividade '[*']]:[Fase '[*']]],2,FALSE))</f>
        <v>-</v>
      </c>
      <c r="E405" s="35"/>
      <c r="F405" s="36"/>
      <c r="G405" s="34"/>
      <c r="H405" s="36"/>
      <c r="I405" s="36"/>
      <c r="J405" s="17"/>
      <c r="K405" s="18"/>
      <c r="L405" s="18"/>
      <c r="M405" s="1"/>
      <c r="N405" s="17"/>
      <c r="O405" s="18"/>
      <c r="P405" s="18"/>
      <c r="Q405" s="31"/>
    </row>
    <row r="406" spans="2:17" x14ac:dyDescent="0.3">
      <c r="B406" s="1" t="str" cm="1">
        <f t="array" aca="1" ref="B4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6" s="22"/>
      <c r="D406" s="5" t="str">
        <f>IF(TB_TAREFAS[[#This Row],[Atividade '[*']]]="","-",VLOOKUP(TB_TAREFAS[[#This Row],[Atividade '[*']]],TB_ATIVIDADES[[Atividade '[*']]:[Fase '[*']]],2,FALSE))</f>
        <v>-</v>
      </c>
      <c r="E406" s="35"/>
      <c r="F406" s="36"/>
      <c r="G406" s="34"/>
      <c r="H406" s="36"/>
      <c r="I406" s="36"/>
      <c r="J406" s="17"/>
      <c r="K406" s="18"/>
      <c r="L406" s="18"/>
      <c r="M406" s="1"/>
      <c r="N406" s="17"/>
      <c r="O406" s="18"/>
      <c r="P406" s="18"/>
      <c r="Q406" s="31"/>
    </row>
    <row r="407" spans="2:17" x14ac:dyDescent="0.3">
      <c r="B407" s="1" t="str" cm="1">
        <f t="array" aca="1" ref="B4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7" s="22"/>
      <c r="D407" s="5" t="str">
        <f>IF(TB_TAREFAS[[#This Row],[Atividade '[*']]]="","-",VLOOKUP(TB_TAREFAS[[#This Row],[Atividade '[*']]],TB_ATIVIDADES[[Atividade '[*']]:[Fase '[*']]],2,FALSE))</f>
        <v>-</v>
      </c>
      <c r="E407" s="35"/>
      <c r="F407" s="36"/>
      <c r="G407" s="34"/>
      <c r="H407" s="36"/>
      <c r="I407" s="36"/>
      <c r="J407" s="17"/>
      <c r="K407" s="18"/>
      <c r="L407" s="18"/>
      <c r="M407" s="1"/>
      <c r="N407" s="17"/>
      <c r="O407" s="18"/>
      <c r="P407" s="18"/>
      <c r="Q407" s="31"/>
    </row>
    <row r="408" spans="2:17" x14ac:dyDescent="0.3">
      <c r="B408" s="1" t="str" cm="1">
        <f t="array" aca="1" ref="B4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8" s="22"/>
      <c r="D408" s="5" t="str">
        <f>IF(TB_TAREFAS[[#This Row],[Atividade '[*']]]="","-",VLOOKUP(TB_TAREFAS[[#This Row],[Atividade '[*']]],TB_ATIVIDADES[[Atividade '[*']]:[Fase '[*']]],2,FALSE))</f>
        <v>-</v>
      </c>
      <c r="E408" s="35"/>
      <c r="F408" s="36"/>
      <c r="G408" s="34"/>
      <c r="H408" s="36"/>
      <c r="I408" s="36"/>
      <c r="J408" s="17"/>
      <c r="K408" s="18"/>
      <c r="L408" s="18"/>
      <c r="M408" s="1"/>
      <c r="N408" s="17"/>
      <c r="O408" s="18"/>
      <c r="P408" s="18"/>
      <c r="Q408" s="31"/>
    </row>
    <row r="409" spans="2:17" x14ac:dyDescent="0.3">
      <c r="B409" s="1" t="str" cm="1">
        <f t="array" aca="1" ref="B4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09" s="22"/>
      <c r="D409" s="5" t="str">
        <f>IF(TB_TAREFAS[[#This Row],[Atividade '[*']]]="","-",VLOOKUP(TB_TAREFAS[[#This Row],[Atividade '[*']]],TB_ATIVIDADES[[Atividade '[*']]:[Fase '[*']]],2,FALSE))</f>
        <v>-</v>
      </c>
      <c r="E409" s="35"/>
      <c r="F409" s="36"/>
      <c r="G409" s="34"/>
      <c r="H409" s="36"/>
      <c r="I409" s="36"/>
      <c r="J409" s="17"/>
      <c r="K409" s="18"/>
      <c r="L409" s="18"/>
      <c r="M409" s="1"/>
      <c r="N409" s="17"/>
      <c r="O409" s="18"/>
      <c r="P409" s="18"/>
      <c r="Q409" s="31"/>
    </row>
    <row r="410" spans="2:17" x14ac:dyDescent="0.3">
      <c r="B410" s="1" t="str" cm="1">
        <f t="array" aca="1" ref="B4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0" s="22"/>
      <c r="D410" s="5" t="str">
        <f>IF(TB_TAREFAS[[#This Row],[Atividade '[*']]]="","-",VLOOKUP(TB_TAREFAS[[#This Row],[Atividade '[*']]],TB_ATIVIDADES[[Atividade '[*']]:[Fase '[*']]],2,FALSE))</f>
        <v>-</v>
      </c>
      <c r="E410" s="35"/>
      <c r="F410" s="36"/>
      <c r="G410" s="34"/>
      <c r="H410" s="36"/>
      <c r="I410" s="36"/>
      <c r="J410" s="17"/>
      <c r="K410" s="18"/>
      <c r="L410" s="18"/>
      <c r="M410" s="1"/>
      <c r="N410" s="17"/>
      <c r="O410" s="18"/>
      <c r="P410" s="18"/>
      <c r="Q410" s="31"/>
    </row>
    <row r="411" spans="2:17" x14ac:dyDescent="0.3">
      <c r="B411" s="1" t="str" cm="1">
        <f t="array" aca="1" ref="B4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1" s="22"/>
      <c r="D411" s="5" t="str">
        <f>IF(TB_TAREFAS[[#This Row],[Atividade '[*']]]="","-",VLOOKUP(TB_TAREFAS[[#This Row],[Atividade '[*']]],TB_ATIVIDADES[[Atividade '[*']]:[Fase '[*']]],2,FALSE))</f>
        <v>-</v>
      </c>
      <c r="E411" s="35"/>
      <c r="F411" s="36"/>
      <c r="G411" s="34"/>
      <c r="H411" s="36"/>
      <c r="I411" s="36"/>
      <c r="J411" s="17"/>
      <c r="K411" s="18"/>
      <c r="L411" s="18"/>
      <c r="M411" s="1"/>
      <c r="N411" s="17"/>
      <c r="O411" s="18"/>
      <c r="P411" s="18"/>
      <c r="Q411" s="31"/>
    </row>
    <row r="412" spans="2:17" x14ac:dyDescent="0.3">
      <c r="B412" s="1" t="str" cm="1">
        <f t="array" aca="1" ref="B4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2" s="22"/>
      <c r="D412" s="5" t="str">
        <f>IF(TB_TAREFAS[[#This Row],[Atividade '[*']]]="","-",VLOOKUP(TB_TAREFAS[[#This Row],[Atividade '[*']]],TB_ATIVIDADES[[Atividade '[*']]:[Fase '[*']]],2,FALSE))</f>
        <v>-</v>
      </c>
      <c r="E412" s="35"/>
      <c r="F412" s="36"/>
      <c r="G412" s="34"/>
      <c r="H412" s="36"/>
      <c r="I412" s="36"/>
      <c r="J412" s="17"/>
      <c r="K412" s="18"/>
      <c r="L412" s="18"/>
      <c r="M412" s="1"/>
      <c r="N412" s="17"/>
      <c r="O412" s="18"/>
      <c r="P412" s="18"/>
      <c r="Q412" s="31"/>
    </row>
    <row r="413" spans="2:17" x14ac:dyDescent="0.3">
      <c r="B413" s="1" t="str" cm="1">
        <f t="array" aca="1" ref="B4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3" s="22"/>
      <c r="D413" s="5" t="str">
        <f>IF(TB_TAREFAS[[#This Row],[Atividade '[*']]]="","-",VLOOKUP(TB_TAREFAS[[#This Row],[Atividade '[*']]],TB_ATIVIDADES[[Atividade '[*']]:[Fase '[*']]],2,FALSE))</f>
        <v>-</v>
      </c>
      <c r="E413" s="35"/>
      <c r="F413" s="36"/>
      <c r="G413" s="34"/>
      <c r="H413" s="36"/>
      <c r="I413" s="36"/>
      <c r="J413" s="17"/>
      <c r="K413" s="18"/>
      <c r="L413" s="18"/>
      <c r="M413" s="1"/>
      <c r="N413" s="17"/>
      <c r="O413" s="18"/>
      <c r="P413" s="18"/>
      <c r="Q413" s="31"/>
    </row>
    <row r="414" spans="2:17" x14ac:dyDescent="0.3">
      <c r="B414" s="1" t="str" cm="1">
        <f t="array" aca="1" ref="B4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4" s="22"/>
      <c r="D414" s="5" t="str">
        <f>IF(TB_TAREFAS[[#This Row],[Atividade '[*']]]="","-",VLOOKUP(TB_TAREFAS[[#This Row],[Atividade '[*']]],TB_ATIVIDADES[[Atividade '[*']]:[Fase '[*']]],2,FALSE))</f>
        <v>-</v>
      </c>
      <c r="E414" s="35"/>
      <c r="F414" s="36"/>
      <c r="G414" s="34"/>
      <c r="H414" s="36"/>
      <c r="I414" s="36"/>
      <c r="J414" s="17"/>
      <c r="K414" s="18"/>
      <c r="L414" s="18"/>
      <c r="M414" s="1"/>
      <c r="N414" s="17"/>
      <c r="O414" s="18"/>
      <c r="P414" s="18"/>
      <c r="Q414" s="31"/>
    </row>
    <row r="415" spans="2:17" x14ac:dyDescent="0.3">
      <c r="B415" s="1" t="str" cm="1">
        <f t="array" aca="1" ref="B4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5" s="22"/>
      <c r="D415" s="5" t="str">
        <f>IF(TB_TAREFAS[[#This Row],[Atividade '[*']]]="","-",VLOOKUP(TB_TAREFAS[[#This Row],[Atividade '[*']]],TB_ATIVIDADES[[Atividade '[*']]:[Fase '[*']]],2,FALSE))</f>
        <v>-</v>
      </c>
      <c r="E415" s="35"/>
      <c r="F415" s="36"/>
      <c r="G415" s="34"/>
      <c r="H415" s="36"/>
      <c r="I415" s="36"/>
      <c r="J415" s="17"/>
      <c r="K415" s="18"/>
      <c r="L415" s="18"/>
      <c r="M415" s="1"/>
      <c r="N415" s="17"/>
      <c r="O415" s="18"/>
      <c r="P415" s="18"/>
      <c r="Q415" s="31"/>
    </row>
    <row r="416" spans="2:17" x14ac:dyDescent="0.3">
      <c r="B416" s="1" t="str" cm="1">
        <f t="array" aca="1" ref="B4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6" s="22"/>
      <c r="D416" s="5" t="str">
        <f>IF(TB_TAREFAS[[#This Row],[Atividade '[*']]]="","-",VLOOKUP(TB_TAREFAS[[#This Row],[Atividade '[*']]],TB_ATIVIDADES[[Atividade '[*']]:[Fase '[*']]],2,FALSE))</f>
        <v>-</v>
      </c>
      <c r="E416" s="35"/>
      <c r="F416" s="36"/>
      <c r="G416" s="34"/>
      <c r="H416" s="36"/>
      <c r="I416" s="36"/>
      <c r="J416" s="17"/>
      <c r="K416" s="18"/>
      <c r="L416" s="18"/>
      <c r="M416" s="1"/>
      <c r="N416" s="17"/>
      <c r="O416" s="18"/>
      <c r="P416" s="18"/>
      <c r="Q416" s="31"/>
    </row>
    <row r="417" spans="2:17" x14ac:dyDescent="0.3">
      <c r="B417" s="1" t="str" cm="1">
        <f t="array" aca="1" ref="B4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7" s="22"/>
      <c r="D417" s="5" t="str">
        <f>IF(TB_TAREFAS[[#This Row],[Atividade '[*']]]="","-",VLOOKUP(TB_TAREFAS[[#This Row],[Atividade '[*']]],TB_ATIVIDADES[[Atividade '[*']]:[Fase '[*']]],2,FALSE))</f>
        <v>-</v>
      </c>
      <c r="E417" s="35"/>
      <c r="F417" s="36"/>
      <c r="G417" s="34"/>
      <c r="H417" s="36"/>
      <c r="I417" s="36"/>
      <c r="J417" s="17"/>
      <c r="K417" s="18"/>
      <c r="L417" s="18"/>
      <c r="M417" s="1"/>
      <c r="N417" s="17"/>
      <c r="O417" s="18"/>
      <c r="P417" s="18"/>
      <c r="Q417" s="31"/>
    </row>
    <row r="418" spans="2:17" x14ac:dyDescent="0.3">
      <c r="B418" s="1" t="str" cm="1">
        <f t="array" aca="1" ref="B4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8" s="22"/>
      <c r="D418" s="5" t="str">
        <f>IF(TB_TAREFAS[[#This Row],[Atividade '[*']]]="","-",VLOOKUP(TB_TAREFAS[[#This Row],[Atividade '[*']]],TB_ATIVIDADES[[Atividade '[*']]:[Fase '[*']]],2,FALSE))</f>
        <v>-</v>
      </c>
      <c r="E418" s="35"/>
      <c r="F418" s="36"/>
      <c r="G418" s="34"/>
      <c r="H418" s="36"/>
      <c r="I418" s="36"/>
      <c r="J418" s="17"/>
      <c r="K418" s="18"/>
      <c r="L418" s="18"/>
      <c r="M418" s="1"/>
      <c r="N418" s="17"/>
      <c r="O418" s="18"/>
      <c r="P418" s="18"/>
      <c r="Q418" s="31"/>
    </row>
    <row r="419" spans="2:17" x14ac:dyDescent="0.3">
      <c r="B419" s="1" t="str" cm="1">
        <f t="array" aca="1" ref="B4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19" s="22"/>
      <c r="D419" s="5" t="str">
        <f>IF(TB_TAREFAS[[#This Row],[Atividade '[*']]]="","-",VLOOKUP(TB_TAREFAS[[#This Row],[Atividade '[*']]],TB_ATIVIDADES[[Atividade '[*']]:[Fase '[*']]],2,FALSE))</f>
        <v>-</v>
      </c>
      <c r="E419" s="35"/>
      <c r="F419" s="36"/>
      <c r="G419" s="34"/>
      <c r="H419" s="36"/>
      <c r="I419" s="36"/>
      <c r="J419" s="17"/>
      <c r="K419" s="18"/>
      <c r="L419" s="18"/>
      <c r="M419" s="1"/>
      <c r="N419" s="17"/>
      <c r="O419" s="18"/>
      <c r="P419" s="18"/>
      <c r="Q419" s="31"/>
    </row>
    <row r="420" spans="2:17" x14ac:dyDescent="0.3">
      <c r="B420" s="1" t="str" cm="1">
        <f t="array" aca="1" ref="B4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0" s="22"/>
      <c r="D420" s="5" t="str">
        <f>IF(TB_TAREFAS[[#This Row],[Atividade '[*']]]="","-",VLOOKUP(TB_TAREFAS[[#This Row],[Atividade '[*']]],TB_ATIVIDADES[[Atividade '[*']]:[Fase '[*']]],2,FALSE))</f>
        <v>-</v>
      </c>
      <c r="E420" s="35"/>
      <c r="F420" s="36"/>
      <c r="G420" s="34"/>
      <c r="H420" s="36"/>
      <c r="I420" s="36"/>
      <c r="J420" s="17"/>
      <c r="K420" s="18"/>
      <c r="L420" s="18"/>
      <c r="M420" s="1"/>
      <c r="N420" s="17"/>
      <c r="O420" s="18"/>
      <c r="P420" s="18"/>
      <c r="Q420" s="31"/>
    </row>
    <row r="421" spans="2:17" x14ac:dyDescent="0.3">
      <c r="B421" s="1" t="str" cm="1">
        <f t="array" aca="1" ref="B4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1" s="22"/>
      <c r="D421" s="5" t="str">
        <f>IF(TB_TAREFAS[[#This Row],[Atividade '[*']]]="","-",VLOOKUP(TB_TAREFAS[[#This Row],[Atividade '[*']]],TB_ATIVIDADES[[Atividade '[*']]:[Fase '[*']]],2,FALSE))</f>
        <v>-</v>
      </c>
      <c r="E421" s="35"/>
      <c r="F421" s="36"/>
      <c r="G421" s="34"/>
      <c r="H421" s="36"/>
      <c r="I421" s="36"/>
      <c r="J421" s="17"/>
      <c r="K421" s="18"/>
      <c r="L421" s="18"/>
      <c r="M421" s="1"/>
      <c r="N421" s="17"/>
      <c r="O421" s="18"/>
      <c r="P421" s="18"/>
      <c r="Q421" s="31"/>
    </row>
    <row r="422" spans="2:17" x14ac:dyDescent="0.3">
      <c r="B422" s="1" t="str" cm="1">
        <f t="array" aca="1" ref="B4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2" s="22"/>
      <c r="D422" s="5" t="str">
        <f>IF(TB_TAREFAS[[#This Row],[Atividade '[*']]]="","-",VLOOKUP(TB_TAREFAS[[#This Row],[Atividade '[*']]],TB_ATIVIDADES[[Atividade '[*']]:[Fase '[*']]],2,FALSE))</f>
        <v>-</v>
      </c>
      <c r="E422" s="35"/>
      <c r="F422" s="36"/>
      <c r="G422" s="34"/>
      <c r="H422" s="36"/>
      <c r="I422" s="36"/>
      <c r="J422" s="17"/>
      <c r="K422" s="18"/>
      <c r="L422" s="18"/>
      <c r="M422" s="1"/>
      <c r="N422" s="17"/>
      <c r="O422" s="18"/>
      <c r="P422" s="18"/>
      <c r="Q422" s="31"/>
    </row>
    <row r="423" spans="2:17" x14ac:dyDescent="0.3">
      <c r="B423" s="1" t="str" cm="1">
        <f t="array" aca="1" ref="B4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3" s="22"/>
      <c r="D423" s="5" t="str">
        <f>IF(TB_TAREFAS[[#This Row],[Atividade '[*']]]="","-",VLOOKUP(TB_TAREFAS[[#This Row],[Atividade '[*']]],TB_ATIVIDADES[[Atividade '[*']]:[Fase '[*']]],2,FALSE))</f>
        <v>-</v>
      </c>
      <c r="E423" s="35"/>
      <c r="F423" s="36"/>
      <c r="G423" s="34"/>
      <c r="H423" s="36"/>
      <c r="I423" s="36"/>
      <c r="J423" s="17"/>
      <c r="K423" s="18"/>
      <c r="L423" s="18"/>
      <c r="M423" s="1"/>
      <c r="N423" s="17"/>
      <c r="O423" s="18"/>
      <c r="P423" s="18"/>
      <c r="Q423" s="31"/>
    </row>
    <row r="424" spans="2:17" x14ac:dyDescent="0.3">
      <c r="B424" s="1" t="str" cm="1">
        <f t="array" aca="1" ref="B4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4" s="22"/>
      <c r="D424" s="5" t="str">
        <f>IF(TB_TAREFAS[[#This Row],[Atividade '[*']]]="","-",VLOOKUP(TB_TAREFAS[[#This Row],[Atividade '[*']]],TB_ATIVIDADES[[Atividade '[*']]:[Fase '[*']]],2,FALSE))</f>
        <v>-</v>
      </c>
      <c r="E424" s="35"/>
      <c r="F424" s="36"/>
      <c r="G424" s="34"/>
      <c r="H424" s="36"/>
      <c r="I424" s="36"/>
      <c r="J424" s="17"/>
      <c r="K424" s="18"/>
      <c r="L424" s="18"/>
      <c r="M424" s="1"/>
      <c r="N424" s="17"/>
      <c r="O424" s="18"/>
      <c r="P424" s="18"/>
      <c r="Q424" s="31"/>
    </row>
    <row r="425" spans="2:17" x14ac:dyDescent="0.3">
      <c r="B425" s="1" t="str" cm="1">
        <f t="array" aca="1" ref="B4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5" s="22"/>
      <c r="D425" s="5" t="str">
        <f>IF(TB_TAREFAS[[#This Row],[Atividade '[*']]]="","-",VLOOKUP(TB_TAREFAS[[#This Row],[Atividade '[*']]],TB_ATIVIDADES[[Atividade '[*']]:[Fase '[*']]],2,FALSE))</f>
        <v>-</v>
      </c>
      <c r="E425" s="35"/>
      <c r="F425" s="36"/>
      <c r="G425" s="34"/>
      <c r="H425" s="36"/>
      <c r="I425" s="36"/>
      <c r="J425" s="17"/>
      <c r="K425" s="18"/>
      <c r="L425" s="18"/>
      <c r="M425" s="1"/>
      <c r="N425" s="17"/>
      <c r="O425" s="18"/>
      <c r="P425" s="18"/>
      <c r="Q425" s="31"/>
    </row>
    <row r="426" spans="2:17" x14ac:dyDescent="0.3">
      <c r="B426" s="1" t="str" cm="1">
        <f t="array" aca="1" ref="B4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6" s="22"/>
      <c r="D426" s="5" t="str">
        <f>IF(TB_TAREFAS[[#This Row],[Atividade '[*']]]="","-",VLOOKUP(TB_TAREFAS[[#This Row],[Atividade '[*']]],TB_ATIVIDADES[[Atividade '[*']]:[Fase '[*']]],2,FALSE))</f>
        <v>-</v>
      </c>
      <c r="E426" s="35"/>
      <c r="F426" s="36"/>
      <c r="G426" s="34"/>
      <c r="H426" s="36"/>
      <c r="I426" s="36"/>
      <c r="J426" s="17"/>
      <c r="K426" s="18"/>
      <c r="L426" s="18"/>
      <c r="M426" s="1"/>
      <c r="N426" s="17"/>
      <c r="O426" s="18"/>
      <c r="P426" s="18"/>
      <c r="Q426" s="31"/>
    </row>
    <row r="427" spans="2:17" x14ac:dyDescent="0.3">
      <c r="B427" s="1" t="str" cm="1">
        <f t="array" aca="1" ref="B4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7" s="22"/>
      <c r="D427" s="5" t="str">
        <f>IF(TB_TAREFAS[[#This Row],[Atividade '[*']]]="","-",VLOOKUP(TB_TAREFAS[[#This Row],[Atividade '[*']]],TB_ATIVIDADES[[Atividade '[*']]:[Fase '[*']]],2,FALSE))</f>
        <v>-</v>
      </c>
      <c r="E427" s="35"/>
      <c r="F427" s="36"/>
      <c r="G427" s="34"/>
      <c r="H427" s="36"/>
      <c r="I427" s="36"/>
      <c r="J427" s="17"/>
      <c r="K427" s="18"/>
      <c r="L427" s="18"/>
      <c r="M427" s="1"/>
      <c r="N427" s="17"/>
      <c r="O427" s="18"/>
      <c r="P427" s="18"/>
      <c r="Q427" s="31"/>
    </row>
    <row r="428" spans="2:17" x14ac:dyDescent="0.3">
      <c r="B428" s="1" t="str" cm="1">
        <f t="array" aca="1" ref="B4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8" s="22"/>
      <c r="D428" s="5" t="str">
        <f>IF(TB_TAREFAS[[#This Row],[Atividade '[*']]]="","-",VLOOKUP(TB_TAREFAS[[#This Row],[Atividade '[*']]],TB_ATIVIDADES[[Atividade '[*']]:[Fase '[*']]],2,FALSE))</f>
        <v>-</v>
      </c>
      <c r="E428" s="35"/>
      <c r="F428" s="36"/>
      <c r="G428" s="34"/>
      <c r="H428" s="36"/>
      <c r="I428" s="36"/>
      <c r="J428" s="17"/>
      <c r="K428" s="18"/>
      <c r="L428" s="18"/>
      <c r="M428" s="1"/>
      <c r="N428" s="17"/>
      <c r="O428" s="18"/>
      <c r="P428" s="18"/>
      <c r="Q428" s="31"/>
    </row>
    <row r="429" spans="2:17" x14ac:dyDescent="0.3">
      <c r="B429" s="1" t="str" cm="1">
        <f t="array" aca="1" ref="B4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29" s="22"/>
      <c r="D429" s="5" t="str">
        <f>IF(TB_TAREFAS[[#This Row],[Atividade '[*']]]="","-",VLOOKUP(TB_TAREFAS[[#This Row],[Atividade '[*']]],TB_ATIVIDADES[[Atividade '[*']]:[Fase '[*']]],2,FALSE))</f>
        <v>-</v>
      </c>
      <c r="E429" s="35"/>
      <c r="F429" s="36"/>
      <c r="G429" s="34"/>
      <c r="H429" s="36"/>
      <c r="I429" s="36"/>
      <c r="J429" s="17"/>
      <c r="K429" s="18"/>
      <c r="L429" s="18"/>
      <c r="M429" s="1"/>
      <c r="N429" s="17"/>
      <c r="O429" s="18"/>
      <c r="P429" s="18"/>
      <c r="Q429" s="31"/>
    </row>
    <row r="430" spans="2:17" x14ac:dyDescent="0.3">
      <c r="B430" s="1" t="str" cm="1">
        <f t="array" aca="1" ref="B4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0" s="22"/>
      <c r="D430" s="5" t="str">
        <f>IF(TB_TAREFAS[[#This Row],[Atividade '[*']]]="","-",VLOOKUP(TB_TAREFAS[[#This Row],[Atividade '[*']]],TB_ATIVIDADES[[Atividade '[*']]:[Fase '[*']]],2,FALSE))</f>
        <v>-</v>
      </c>
      <c r="E430" s="35"/>
      <c r="F430" s="36"/>
      <c r="G430" s="34"/>
      <c r="H430" s="36"/>
      <c r="I430" s="36"/>
      <c r="J430" s="17"/>
      <c r="K430" s="18"/>
      <c r="L430" s="18"/>
      <c r="M430" s="1"/>
      <c r="N430" s="17"/>
      <c r="O430" s="18"/>
      <c r="P430" s="18"/>
      <c r="Q430" s="31"/>
    </row>
    <row r="431" spans="2:17" x14ac:dyDescent="0.3">
      <c r="B431" s="1" t="str" cm="1">
        <f t="array" aca="1" ref="B4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1" s="22"/>
      <c r="D431" s="5" t="str">
        <f>IF(TB_TAREFAS[[#This Row],[Atividade '[*']]]="","-",VLOOKUP(TB_TAREFAS[[#This Row],[Atividade '[*']]],TB_ATIVIDADES[[Atividade '[*']]:[Fase '[*']]],2,FALSE))</f>
        <v>-</v>
      </c>
      <c r="E431" s="35"/>
      <c r="F431" s="36"/>
      <c r="G431" s="34"/>
      <c r="H431" s="36"/>
      <c r="I431" s="36"/>
      <c r="J431" s="17"/>
      <c r="K431" s="18"/>
      <c r="L431" s="18"/>
      <c r="M431" s="1"/>
      <c r="N431" s="17"/>
      <c r="O431" s="18"/>
      <c r="P431" s="18"/>
      <c r="Q431" s="31"/>
    </row>
    <row r="432" spans="2:17" x14ac:dyDescent="0.3">
      <c r="B432" s="1" t="str" cm="1">
        <f t="array" aca="1" ref="B4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2" s="22"/>
      <c r="D432" s="5" t="str">
        <f>IF(TB_TAREFAS[[#This Row],[Atividade '[*']]]="","-",VLOOKUP(TB_TAREFAS[[#This Row],[Atividade '[*']]],TB_ATIVIDADES[[Atividade '[*']]:[Fase '[*']]],2,FALSE))</f>
        <v>-</v>
      </c>
      <c r="E432" s="35"/>
      <c r="F432" s="36"/>
      <c r="G432" s="34"/>
      <c r="H432" s="36"/>
      <c r="I432" s="36"/>
      <c r="J432" s="17"/>
      <c r="K432" s="18"/>
      <c r="L432" s="18"/>
      <c r="M432" s="1"/>
      <c r="N432" s="17"/>
      <c r="O432" s="18"/>
      <c r="P432" s="18"/>
      <c r="Q432" s="31"/>
    </row>
    <row r="433" spans="2:17" x14ac:dyDescent="0.3">
      <c r="B433" s="1" t="str" cm="1">
        <f t="array" aca="1" ref="B4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3" s="22"/>
      <c r="D433" s="5" t="str">
        <f>IF(TB_TAREFAS[[#This Row],[Atividade '[*']]]="","-",VLOOKUP(TB_TAREFAS[[#This Row],[Atividade '[*']]],TB_ATIVIDADES[[Atividade '[*']]:[Fase '[*']]],2,FALSE))</f>
        <v>-</v>
      </c>
      <c r="E433" s="35"/>
      <c r="F433" s="36"/>
      <c r="G433" s="34"/>
      <c r="H433" s="36"/>
      <c r="I433" s="36"/>
      <c r="J433" s="17"/>
      <c r="K433" s="18"/>
      <c r="L433" s="18"/>
      <c r="M433" s="1"/>
      <c r="N433" s="17"/>
      <c r="O433" s="18"/>
      <c r="P433" s="18"/>
      <c r="Q433" s="31"/>
    </row>
    <row r="434" spans="2:17" x14ac:dyDescent="0.3">
      <c r="B434" s="1" t="str" cm="1">
        <f t="array" aca="1" ref="B4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4" s="22"/>
      <c r="D434" s="5" t="str">
        <f>IF(TB_TAREFAS[[#This Row],[Atividade '[*']]]="","-",VLOOKUP(TB_TAREFAS[[#This Row],[Atividade '[*']]],TB_ATIVIDADES[[Atividade '[*']]:[Fase '[*']]],2,FALSE))</f>
        <v>-</v>
      </c>
      <c r="E434" s="35"/>
      <c r="F434" s="36"/>
      <c r="G434" s="34"/>
      <c r="H434" s="36"/>
      <c r="I434" s="36"/>
      <c r="J434" s="17"/>
      <c r="K434" s="18"/>
      <c r="L434" s="18"/>
      <c r="M434" s="1"/>
      <c r="N434" s="17"/>
      <c r="O434" s="18"/>
      <c r="P434" s="18"/>
      <c r="Q434" s="31"/>
    </row>
    <row r="435" spans="2:17" x14ac:dyDescent="0.3">
      <c r="B435" s="1" t="str" cm="1">
        <f t="array" aca="1" ref="B4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5" s="22"/>
      <c r="D435" s="5" t="str">
        <f>IF(TB_TAREFAS[[#This Row],[Atividade '[*']]]="","-",VLOOKUP(TB_TAREFAS[[#This Row],[Atividade '[*']]],TB_ATIVIDADES[[Atividade '[*']]:[Fase '[*']]],2,FALSE))</f>
        <v>-</v>
      </c>
      <c r="E435" s="35"/>
      <c r="F435" s="36"/>
      <c r="G435" s="34"/>
      <c r="H435" s="36"/>
      <c r="I435" s="36"/>
      <c r="J435" s="17"/>
      <c r="K435" s="18"/>
      <c r="L435" s="18"/>
      <c r="M435" s="1"/>
      <c r="N435" s="17"/>
      <c r="O435" s="18"/>
      <c r="P435" s="18"/>
      <c r="Q435" s="31"/>
    </row>
    <row r="436" spans="2:17" x14ac:dyDescent="0.3">
      <c r="B436" s="1" t="str" cm="1">
        <f t="array" aca="1" ref="B4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6" s="22"/>
      <c r="D436" s="5" t="str">
        <f>IF(TB_TAREFAS[[#This Row],[Atividade '[*']]]="","-",VLOOKUP(TB_TAREFAS[[#This Row],[Atividade '[*']]],TB_ATIVIDADES[[Atividade '[*']]:[Fase '[*']]],2,FALSE))</f>
        <v>-</v>
      </c>
      <c r="E436" s="35"/>
      <c r="F436" s="36"/>
      <c r="G436" s="34"/>
      <c r="H436" s="36"/>
      <c r="I436" s="36"/>
      <c r="J436" s="17"/>
      <c r="K436" s="18"/>
      <c r="L436" s="18"/>
      <c r="M436" s="1"/>
      <c r="N436" s="17"/>
      <c r="O436" s="18"/>
      <c r="P436" s="18"/>
      <c r="Q436" s="31"/>
    </row>
    <row r="437" spans="2:17" x14ac:dyDescent="0.3">
      <c r="B437" s="1" t="str" cm="1">
        <f t="array" aca="1" ref="B4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7" s="22"/>
      <c r="D437" s="5" t="str">
        <f>IF(TB_TAREFAS[[#This Row],[Atividade '[*']]]="","-",VLOOKUP(TB_TAREFAS[[#This Row],[Atividade '[*']]],TB_ATIVIDADES[[Atividade '[*']]:[Fase '[*']]],2,FALSE))</f>
        <v>-</v>
      </c>
      <c r="E437" s="35"/>
      <c r="F437" s="36"/>
      <c r="G437" s="34"/>
      <c r="H437" s="36"/>
      <c r="I437" s="36"/>
      <c r="J437" s="17"/>
      <c r="K437" s="18"/>
      <c r="L437" s="18"/>
      <c r="M437" s="1"/>
      <c r="N437" s="17"/>
      <c r="O437" s="18"/>
      <c r="P437" s="18"/>
      <c r="Q437" s="31"/>
    </row>
    <row r="438" spans="2:17" x14ac:dyDescent="0.3">
      <c r="B438" s="1" t="str" cm="1">
        <f t="array" aca="1" ref="B4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8" s="22"/>
      <c r="D438" s="5" t="str">
        <f>IF(TB_TAREFAS[[#This Row],[Atividade '[*']]]="","-",VLOOKUP(TB_TAREFAS[[#This Row],[Atividade '[*']]],TB_ATIVIDADES[[Atividade '[*']]:[Fase '[*']]],2,FALSE))</f>
        <v>-</v>
      </c>
      <c r="E438" s="35"/>
      <c r="F438" s="36"/>
      <c r="G438" s="34"/>
      <c r="H438" s="36"/>
      <c r="I438" s="36"/>
      <c r="J438" s="17"/>
      <c r="K438" s="18"/>
      <c r="L438" s="18"/>
      <c r="M438" s="1"/>
      <c r="N438" s="17"/>
      <c r="O438" s="18"/>
      <c r="P438" s="18"/>
      <c r="Q438" s="31"/>
    </row>
    <row r="439" spans="2:17" x14ac:dyDescent="0.3">
      <c r="B439" s="1" t="str" cm="1">
        <f t="array" aca="1" ref="B4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39" s="22"/>
      <c r="D439" s="5" t="str">
        <f>IF(TB_TAREFAS[[#This Row],[Atividade '[*']]]="","-",VLOOKUP(TB_TAREFAS[[#This Row],[Atividade '[*']]],TB_ATIVIDADES[[Atividade '[*']]:[Fase '[*']]],2,FALSE))</f>
        <v>-</v>
      </c>
      <c r="E439" s="35"/>
      <c r="F439" s="36"/>
      <c r="G439" s="34"/>
      <c r="H439" s="36"/>
      <c r="I439" s="36"/>
      <c r="J439" s="17"/>
      <c r="K439" s="18"/>
      <c r="L439" s="18"/>
      <c r="M439" s="1"/>
      <c r="N439" s="17"/>
      <c r="O439" s="18"/>
      <c r="P439" s="18"/>
      <c r="Q439" s="31"/>
    </row>
    <row r="440" spans="2:17" x14ac:dyDescent="0.3">
      <c r="B440" s="1" t="str" cm="1">
        <f t="array" aca="1" ref="B4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0" s="22"/>
      <c r="D440" s="5" t="str">
        <f>IF(TB_TAREFAS[[#This Row],[Atividade '[*']]]="","-",VLOOKUP(TB_TAREFAS[[#This Row],[Atividade '[*']]],TB_ATIVIDADES[[Atividade '[*']]:[Fase '[*']]],2,FALSE))</f>
        <v>-</v>
      </c>
      <c r="E440" s="35"/>
      <c r="F440" s="36"/>
      <c r="G440" s="34"/>
      <c r="H440" s="36"/>
      <c r="I440" s="36"/>
      <c r="J440" s="17"/>
      <c r="K440" s="18"/>
      <c r="L440" s="18"/>
      <c r="M440" s="1"/>
      <c r="N440" s="17"/>
      <c r="O440" s="18"/>
      <c r="P440" s="18"/>
      <c r="Q440" s="31"/>
    </row>
    <row r="441" spans="2:17" x14ac:dyDescent="0.3">
      <c r="B441" s="1" t="str" cm="1">
        <f t="array" aca="1" ref="B4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1" s="22"/>
      <c r="D441" s="5" t="str">
        <f>IF(TB_TAREFAS[[#This Row],[Atividade '[*']]]="","-",VLOOKUP(TB_TAREFAS[[#This Row],[Atividade '[*']]],TB_ATIVIDADES[[Atividade '[*']]:[Fase '[*']]],2,FALSE))</f>
        <v>-</v>
      </c>
      <c r="E441" s="35"/>
      <c r="F441" s="36"/>
      <c r="G441" s="34"/>
      <c r="H441" s="36"/>
      <c r="I441" s="36"/>
      <c r="J441" s="17"/>
      <c r="K441" s="18"/>
      <c r="L441" s="18"/>
      <c r="M441" s="1"/>
      <c r="N441" s="17"/>
      <c r="O441" s="18"/>
      <c r="P441" s="18"/>
      <c r="Q441" s="31"/>
    </row>
    <row r="442" spans="2:17" x14ac:dyDescent="0.3">
      <c r="B442" s="1" t="str" cm="1">
        <f t="array" aca="1" ref="B4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2" s="22"/>
      <c r="D442" s="5" t="str">
        <f>IF(TB_TAREFAS[[#This Row],[Atividade '[*']]]="","-",VLOOKUP(TB_TAREFAS[[#This Row],[Atividade '[*']]],TB_ATIVIDADES[[Atividade '[*']]:[Fase '[*']]],2,FALSE))</f>
        <v>-</v>
      </c>
      <c r="E442" s="35"/>
      <c r="F442" s="36"/>
      <c r="G442" s="34"/>
      <c r="H442" s="36"/>
      <c r="I442" s="36"/>
      <c r="J442" s="17"/>
      <c r="K442" s="18"/>
      <c r="L442" s="18"/>
      <c r="M442" s="1"/>
      <c r="N442" s="17"/>
      <c r="O442" s="18"/>
      <c r="P442" s="18"/>
      <c r="Q442" s="31"/>
    </row>
    <row r="443" spans="2:17" x14ac:dyDescent="0.3">
      <c r="B443" s="1" t="str" cm="1">
        <f t="array" aca="1" ref="B4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3" s="22"/>
      <c r="D443" s="5" t="str">
        <f>IF(TB_TAREFAS[[#This Row],[Atividade '[*']]]="","-",VLOOKUP(TB_TAREFAS[[#This Row],[Atividade '[*']]],TB_ATIVIDADES[[Atividade '[*']]:[Fase '[*']]],2,FALSE))</f>
        <v>-</v>
      </c>
      <c r="E443" s="35"/>
      <c r="F443" s="36"/>
      <c r="G443" s="34"/>
      <c r="H443" s="36"/>
      <c r="I443" s="36"/>
      <c r="J443" s="17"/>
      <c r="K443" s="18"/>
      <c r="L443" s="18"/>
      <c r="M443" s="1"/>
      <c r="N443" s="17"/>
      <c r="O443" s="18"/>
      <c r="P443" s="18"/>
      <c r="Q443" s="31"/>
    </row>
    <row r="444" spans="2:17" x14ac:dyDescent="0.3">
      <c r="B444" s="1" t="str" cm="1">
        <f t="array" aca="1" ref="B4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4" s="22"/>
      <c r="D444" s="5" t="str">
        <f>IF(TB_TAREFAS[[#This Row],[Atividade '[*']]]="","-",VLOOKUP(TB_TAREFAS[[#This Row],[Atividade '[*']]],TB_ATIVIDADES[[Atividade '[*']]:[Fase '[*']]],2,FALSE))</f>
        <v>-</v>
      </c>
      <c r="E444" s="35"/>
      <c r="F444" s="36"/>
      <c r="G444" s="34"/>
      <c r="H444" s="36"/>
      <c r="I444" s="36"/>
      <c r="J444" s="17"/>
      <c r="K444" s="18"/>
      <c r="L444" s="18"/>
      <c r="M444" s="1"/>
      <c r="N444" s="17"/>
      <c r="O444" s="18"/>
      <c r="P444" s="18"/>
      <c r="Q444" s="31"/>
    </row>
    <row r="445" spans="2:17" x14ac:dyDescent="0.3">
      <c r="B445" s="1" t="str" cm="1">
        <f t="array" aca="1" ref="B4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5" s="22"/>
      <c r="D445" s="5" t="str">
        <f>IF(TB_TAREFAS[[#This Row],[Atividade '[*']]]="","-",VLOOKUP(TB_TAREFAS[[#This Row],[Atividade '[*']]],TB_ATIVIDADES[[Atividade '[*']]:[Fase '[*']]],2,FALSE))</f>
        <v>-</v>
      </c>
      <c r="E445" s="35"/>
      <c r="F445" s="36"/>
      <c r="G445" s="34"/>
      <c r="H445" s="36"/>
      <c r="I445" s="36"/>
      <c r="J445" s="17"/>
      <c r="K445" s="18"/>
      <c r="L445" s="18"/>
      <c r="M445" s="1"/>
      <c r="N445" s="17"/>
      <c r="O445" s="18"/>
      <c r="P445" s="18"/>
      <c r="Q445" s="31"/>
    </row>
    <row r="446" spans="2:17" x14ac:dyDescent="0.3">
      <c r="B446" s="1" t="str" cm="1">
        <f t="array" aca="1" ref="B4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6" s="22"/>
      <c r="D446" s="5" t="str">
        <f>IF(TB_TAREFAS[[#This Row],[Atividade '[*']]]="","-",VLOOKUP(TB_TAREFAS[[#This Row],[Atividade '[*']]],TB_ATIVIDADES[[Atividade '[*']]:[Fase '[*']]],2,FALSE))</f>
        <v>-</v>
      </c>
      <c r="E446" s="35"/>
      <c r="F446" s="36"/>
      <c r="G446" s="34"/>
      <c r="H446" s="36"/>
      <c r="I446" s="36"/>
      <c r="J446" s="17"/>
      <c r="K446" s="18"/>
      <c r="L446" s="18"/>
      <c r="M446" s="1"/>
      <c r="N446" s="17"/>
      <c r="O446" s="18"/>
      <c r="P446" s="18"/>
      <c r="Q446" s="31"/>
    </row>
    <row r="447" spans="2:17" x14ac:dyDescent="0.3">
      <c r="B447" s="1" t="str" cm="1">
        <f t="array" aca="1" ref="B4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7" s="22"/>
      <c r="D447" s="5" t="str">
        <f>IF(TB_TAREFAS[[#This Row],[Atividade '[*']]]="","-",VLOOKUP(TB_TAREFAS[[#This Row],[Atividade '[*']]],TB_ATIVIDADES[[Atividade '[*']]:[Fase '[*']]],2,FALSE))</f>
        <v>-</v>
      </c>
      <c r="E447" s="35"/>
      <c r="F447" s="36"/>
      <c r="G447" s="34"/>
      <c r="H447" s="36"/>
      <c r="I447" s="36"/>
      <c r="J447" s="17"/>
      <c r="K447" s="18"/>
      <c r="L447" s="18"/>
      <c r="M447" s="1"/>
      <c r="N447" s="17"/>
      <c r="O447" s="18"/>
      <c r="P447" s="18"/>
      <c r="Q447" s="31"/>
    </row>
    <row r="448" spans="2:17" x14ac:dyDescent="0.3">
      <c r="B448" s="1" t="str" cm="1">
        <f t="array" aca="1" ref="B4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8" s="22"/>
      <c r="D448" s="5" t="str">
        <f>IF(TB_TAREFAS[[#This Row],[Atividade '[*']]]="","-",VLOOKUP(TB_TAREFAS[[#This Row],[Atividade '[*']]],TB_ATIVIDADES[[Atividade '[*']]:[Fase '[*']]],2,FALSE))</f>
        <v>-</v>
      </c>
      <c r="E448" s="35"/>
      <c r="F448" s="36"/>
      <c r="G448" s="34"/>
      <c r="H448" s="36"/>
      <c r="I448" s="36"/>
      <c r="J448" s="17"/>
      <c r="K448" s="18"/>
      <c r="L448" s="18"/>
      <c r="M448" s="1"/>
      <c r="N448" s="17"/>
      <c r="O448" s="18"/>
      <c r="P448" s="18"/>
      <c r="Q448" s="31"/>
    </row>
    <row r="449" spans="2:17" x14ac:dyDescent="0.3">
      <c r="B449" s="1" t="str" cm="1">
        <f t="array" aca="1" ref="B4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49" s="22"/>
      <c r="D449" s="5" t="str">
        <f>IF(TB_TAREFAS[[#This Row],[Atividade '[*']]]="","-",VLOOKUP(TB_TAREFAS[[#This Row],[Atividade '[*']]],TB_ATIVIDADES[[Atividade '[*']]:[Fase '[*']]],2,FALSE))</f>
        <v>-</v>
      </c>
      <c r="E449" s="35"/>
      <c r="F449" s="36"/>
      <c r="G449" s="34"/>
      <c r="H449" s="36"/>
      <c r="I449" s="36"/>
      <c r="J449" s="17"/>
      <c r="K449" s="18"/>
      <c r="L449" s="18"/>
      <c r="M449" s="1"/>
      <c r="N449" s="17"/>
      <c r="O449" s="18"/>
      <c r="P449" s="18"/>
      <c r="Q449" s="31"/>
    </row>
    <row r="450" spans="2:17" x14ac:dyDescent="0.3">
      <c r="B450" s="1" t="str" cm="1">
        <f t="array" aca="1" ref="B4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0" s="22"/>
      <c r="D450" s="5" t="str">
        <f>IF(TB_TAREFAS[[#This Row],[Atividade '[*']]]="","-",VLOOKUP(TB_TAREFAS[[#This Row],[Atividade '[*']]],TB_ATIVIDADES[[Atividade '[*']]:[Fase '[*']]],2,FALSE))</f>
        <v>-</v>
      </c>
      <c r="E450" s="35"/>
      <c r="F450" s="36"/>
      <c r="G450" s="34"/>
      <c r="H450" s="36"/>
      <c r="I450" s="36"/>
      <c r="J450" s="17"/>
      <c r="K450" s="18"/>
      <c r="L450" s="18"/>
      <c r="M450" s="1"/>
      <c r="N450" s="17"/>
      <c r="O450" s="18"/>
      <c r="P450" s="18"/>
      <c r="Q450" s="31"/>
    </row>
    <row r="451" spans="2:17" x14ac:dyDescent="0.3">
      <c r="B451" s="1" t="str" cm="1">
        <f t="array" aca="1" ref="B4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1" s="22"/>
      <c r="D451" s="5" t="str">
        <f>IF(TB_TAREFAS[[#This Row],[Atividade '[*']]]="","-",VLOOKUP(TB_TAREFAS[[#This Row],[Atividade '[*']]],TB_ATIVIDADES[[Atividade '[*']]:[Fase '[*']]],2,FALSE))</f>
        <v>-</v>
      </c>
      <c r="E451" s="35"/>
      <c r="F451" s="36"/>
      <c r="G451" s="34"/>
      <c r="H451" s="36"/>
      <c r="I451" s="36"/>
      <c r="J451" s="17"/>
      <c r="K451" s="18"/>
      <c r="L451" s="18"/>
      <c r="M451" s="1"/>
      <c r="N451" s="17"/>
      <c r="O451" s="18"/>
      <c r="P451" s="18"/>
      <c r="Q451" s="31"/>
    </row>
    <row r="452" spans="2:17" x14ac:dyDescent="0.3">
      <c r="B452" s="1" t="str" cm="1">
        <f t="array" aca="1" ref="B4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2" s="22"/>
      <c r="D452" s="5" t="str">
        <f>IF(TB_TAREFAS[[#This Row],[Atividade '[*']]]="","-",VLOOKUP(TB_TAREFAS[[#This Row],[Atividade '[*']]],TB_ATIVIDADES[[Atividade '[*']]:[Fase '[*']]],2,FALSE))</f>
        <v>-</v>
      </c>
      <c r="E452" s="35"/>
      <c r="F452" s="36"/>
      <c r="G452" s="34"/>
      <c r="H452" s="36"/>
      <c r="I452" s="36"/>
      <c r="J452" s="17"/>
      <c r="K452" s="18"/>
      <c r="L452" s="18"/>
      <c r="M452" s="1"/>
      <c r="N452" s="17"/>
      <c r="O452" s="18"/>
      <c r="P452" s="18"/>
      <c r="Q452" s="31"/>
    </row>
    <row r="453" spans="2:17" x14ac:dyDescent="0.3">
      <c r="B453" s="1" t="str" cm="1">
        <f t="array" aca="1" ref="B4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3" s="22"/>
      <c r="D453" s="5" t="str">
        <f>IF(TB_TAREFAS[[#This Row],[Atividade '[*']]]="","-",VLOOKUP(TB_TAREFAS[[#This Row],[Atividade '[*']]],TB_ATIVIDADES[[Atividade '[*']]:[Fase '[*']]],2,FALSE))</f>
        <v>-</v>
      </c>
      <c r="E453" s="35"/>
      <c r="F453" s="36"/>
      <c r="G453" s="34"/>
      <c r="H453" s="36"/>
      <c r="I453" s="36"/>
      <c r="J453" s="17"/>
      <c r="K453" s="18"/>
      <c r="L453" s="18"/>
      <c r="M453" s="1"/>
      <c r="N453" s="17"/>
      <c r="O453" s="18"/>
      <c r="P453" s="18"/>
      <c r="Q453" s="31"/>
    </row>
    <row r="454" spans="2:17" x14ac:dyDescent="0.3">
      <c r="B454" s="1" t="str" cm="1">
        <f t="array" aca="1" ref="B4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4" s="22"/>
      <c r="D454" s="5" t="str">
        <f>IF(TB_TAREFAS[[#This Row],[Atividade '[*']]]="","-",VLOOKUP(TB_TAREFAS[[#This Row],[Atividade '[*']]],TB_ATIVIDADES[[Atividade '[*']]:[Fase '[*']]],2,FALSE))</f>
        <v>-</v>
      </c>
      <c r="E454" s="35"/>
      <c r="F454" s="36"/>
      <c r="G454" s="34"/>
      <c r="H454" s="36"/>
      <c r="I454" s="36"/>
      <c r="J454" s="17"/>
      <c r="K454" s="18"/>
      <c r="L454" s="18"/>
      <c r="M454" s="1"/>
      <c r="N454" s="17"/>
      <c r="O454" s="18"/>
      <c r="P454" s="18"/>
      <c r="Q454" s="31"/>
    </row>
    <row r="455" spans="2:17" x14ac:dyDescent="0.3">
      <c r="B455" s="1" t="str" cm="1">
        <f t="array" aca="1" ref="B4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5" s="22"/>
      <c r="D455" s="5" t="str">
        <f>IF(TB_TAREFAS[[#This Row],[Atividade '[*']]]="","-",VLOOKUP(TB_TAREFAS[[#This Row],[Atividade '[*']]],TB_ATIVIDADES[[Atividade '[*']]:[Fase '[*']]],2,FALSE))</f>
        <v>-</v>
      </c>
      <c r="E455" s="35"/>
      <c r="F455" s="36"/>
      <c r="G455" s="34"/>
      <c r="H455" s="36"/>
      <c r="I455" s="36"/>
      <c r="J455" s="17"/>
      <c r="K455" s="18"/>
      <c r="L455" s="18"/>
      <c r="M455" s="1"/>
      <c r="N455" s="17"/>
      <c r="O455" s="18"/>
      <c r="P455" s="18"/>
      <c r="Q455" s="31"/>
    </row>
    <row r="456" spans="2:17" x14ac:dyDescent="0.3">
      <c r="B456" s="1" t="str" cm="1">
        <f t="array" aca="1" ref="B4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6" s="22"/>
      <c r="D456" s="5" t="str">
        <f>IF(TB_TAREFAS[[#This Row],[Atividade '[*']]]="","-",VLOOKUP(TB_TAREFAS[[#This Row],[Atividade '[*']]],TB_ATIVIDADES[[Atividade '[*']]:[Fase '[*']]],2,FALSE))</f>
        <v>-</v>
      </c>
      <c r="E456" s="35"/>
      <c r="F456" s="36"/>
      <c r="G456" s="34"/>
      <c r="H456" s="36"/>
      <c r="I456" s="36"/>
      <c r="J456" s="17"/>
      <c r="K456" s="18"/>
      <c r="L456" s="18"/>
      <c r="M456" s="1"/>
      <c r="N456" s="17"/>
      <c r="O456" s="18"/>
      <c r="P456" s="18"/>
      <c r="Q456" s="31"/>
    </row>
    <row r="457" spans="2:17" x14ac:dyDescent="0.3">
      <c r="B457" s="1" t="str" cm="1">
        <f t="array" aca="1" ref="B4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7" s="22"/>
      <c r="D457" s="5" t="str">
        <f>IF(TB_TAREFAS[[#This Row],[Atividade '[*']]]="","-",VLOOKUP(TB_TAREFAS[[#This Row],[Atividade '[*']]],TB_ATIVIDADES[[Atividade '[*']]:[Fase '[*']]],2,FALSE))</f>
        <v>-</v>
      </c>
      <c r="E457" s="35"/>
      <c r="F457" s="36"/>
      <c r="G457" s="34"/>
      <c r="H457" s="36"/>
      <c r="I457" s="36"/>
      <c r="J457" s="17"/>
      <c r="K457" s="18"/>
      <c r="L457" s="18"/>
      <c r="M457" s="1"/>
      <c r="N457" s="17"/>
      <c r="O457" s="18"/>
      <c r="P457" s="18"/>
      <c r="Q457" s="31"/>
    </row>
    <row r="458" spans="2:17" x14ac:dyDescent="0.3">
      <c r="B458" s="1" t="str" cm="1">
        <f t="array" aca="1" ref="B4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8" s="22"/>
      <c r="D458" s="5" t="str">
        <f>IF(TB_TAREFAS[[#This Row],[Atividade '[*']]]="","-",VLOOKUP(TB_TAREFAS[[#This Row],[Atividade '[*']]],TB_ATIVIDADES[[Atividade '[*']]:[Fase '[*']]],2,FALSE))</f>
        <v>-</v>
      </c>
      <c r="E458" s="35"/>
      <c r="F458" s="36"/>
      <c r="G458" s="34"/>
      <c r="H458" s="36"/>
      <c r="I458" s="36"/>
      <c r="J458" s="17"/>
      <c r="K458" s="18"/>
      <c r="L458" s="18"/>
      <c r="M458" s="1"/>
      <c r="N458" s="17"/>
      <c r="O458" s="18"/>
      <c r="P458" s="18"/>
      <c r="Q458" s="31"/>
    </row>
    <row r="459" spans="2:17" x14ac:dyDescent="0.3">
      <c r="B459" s="1" t="str" cm="1">
        <f t="array" aca="1" ref="B4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59" s="22"/>
      <c r="D459" s="5" t="str">
        <f>IF(TB_TAREFAS[[#This Row],[Atividade '[*']]]="","-",VLOOKUP(TB_TAREFAS[[#This Row],[Atividade '[*']]],TB_ATIVIDADES[[Atividade '[*']]:[Fase '[*']]],2,FALSE))</f>
        <v>-</v>
      </c>
      <c r="E459" s="35"/>
      <c r="F459" s="36"/>
      <c r="G459" s="34"/>
      <c r="H459" s="36"/>
      <c r="I459" s="36"/>
      <c r="J459" s="17"/>
      <c r="K459" s="18"/>
      <c r="L459" s="18"/>
      <c r="M459" s="1"/>
      <c r="N459" s="17"/>
      <c r="O459" s="18"/>
      <c r="P459" s="18"/>
      <c r="Q459" s="31"/>
    </row>
    <row r="460" spans="2:17" x14ac:dyDescent="0.3">
      <c r="B460" s="1" t="str" cm="1">
        <f t="array" aca="1" ref="B4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0" s="22"/>
      <c r="D460" s="5" t="str">
        <f>IF(TB_TAREFAS[[#This Row],[Atividade '[*']]]="","-",VLOOKUP(TB_TAREFAS[[#This Row],[Atividade '[*']]],TB_ATIVIDADES[[Atividade '[*']]:[Fase '[*']]],2,FALSE))</f>
        <v>-</v>
      </c>
      <c r="E460" s="35"/>
      <c r="F460" s="36"/>
      <c r="G460" s="34"/>
      <c r="H460" s="36"/>
      <c r="I460" s="36"/>
      <c r="J460" s="17"/>
      <c r="K460" s="18"/>
      <c r="L460" s="18"/>
      <c r="M460" s="1"/>
      <c r="N460" s="17"/>
      <c r="O460" s="18"/>
      <c r="P460" s="18"/>
      <c r="Q460" s="31"/>
    </row>
    <row r="461" spans="2:17" x14ac:dyDescent="0.3">
      <c r="B461" s="1" t="str" cm="1">
        <f t="array" aca="1" ref="B4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1" s="22"/>
      <c r="D461" s="5" t="str">
        <f>IF(TB_TAREFAS[[#This Row],[Atividade '[*']]]="","-",VLOOKUP(TB_TAREFAS[[#This Row],[Atividade '[*']]],TB_ATIVIDADES[[Atividade '[*']]:[Fase '[*']]],2,FALSE))</f>
        <v>-</v>
      </c>
      <c r="E461" s="35"/>
      <c r="F461" s="36"/>
      <c r="G461" s="34"/>
      <c r="H461" s="36"/>
      <c r="I461" s="36"/>
      <c r="J461" s="17"/>
      <c r="K461" s="18"/>
      <c r="L461" s="18"/>
      <c r="M461" s="1"/>
      <c r="N461" s="17"/>
      <c r="O461" s="18"/>
      <c r="P461" s="18"/>
      <c r="Q461" s="31"/>
    </row>
    <row r="462" spans="2:17" x14ac:dyDescent="0.3">
      <c r="B462" s="1" t="str" cm="1">
        <f t="array" aca="1" ref="B4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2" s="22"/>
      <c r="D462" s="5" t="str">
        <f>IF(TB_TAREFAS[[#This Row],[Atividade '[*']]]="","-",VLOOKUP(TB_TAREFAS[[#This Row],[Atividade '[*']]],TB_ATIVIDADES[[Atividade '[*']]:[Fase '[*']]],2,FALSE))</f>
        <v>-</v>
      </c>
      <c r="E462" s="35"/>
      <c r="F462" s="36"/>
      <c r="G462" s="34"/>
      <c r="H462" s="36"/>
      <c r="I462" s="36"/>
      <c r="J462" s="17"/>
      <c r="K462" s="18"/>
      <c r="L462" s="18"/>
      <c r="M462" s="1"/>
      <c r="N462" s="17"/>
      <c r="O462" s="18"/>
      <c r="P462" s="18"/>
      <c r="Q462" s="31"/>
    </row>
    <row r="463" spans="2:17" x14ac:dyDescent="0.3">
      <c r="B463" s="1" t="str" cm="1">
        <f t="array" aca="1" ref="B4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3" s="22"/>
      <c r="D463" s="5" t="str">
        <f>IF(TB_TAREFAS[[#This Row],[Atividade '[*']]]="","-",VLOOKUP(TB_TAREFAS[[#This Row],[Atividade '[*']]],TB_ATIVIDADES[[Atividade '[*']]:[Fase '[*']]],2,FALSE))</f>
        <v>-</v>
      </c>
      <c r="E463" s="35"/>
      <c r="F463" s="36"/>
      <c r="G463" s="34"/>
      <c r="H463" s="36"/>
      <c r="I463" s="36"/>
      <c r="J463" s="17"/>
      <c r="K463" s="18"/>
      <c r="L463" s="18"/>
      <c r="M463" s="1"/>
      <c r="N463" s="17"/>
      <c r="O463" s="18"/>
      <c r="P463" s="18"/>
      <c r="Q463" s="31"/>
    </row>
    <row r="464" spans="2:17" x14ac:dyDescent="0.3">
      <c r="B464" s="1" t="str" cm="1">
        <f t="array" aca="1" ref="B4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4" s="22"/>
      <c r="D464" s="5" t="str">
        <f>IF(TB_TAREFAS[[#This Row],[Atividade '[*']]]="","-",VLOOKUP(TB_TAREFAS[[#This Row],[Atividade '[*']]],TB_ATIVIDADES[[Atividade '[*']]:[Fase '[*']]],2,FALSE))</f>
        <v>-</v>
      </c>
      <c r="E464" s="35"/>
      <c r="F464" s="36"/>
      <c r="G464" s="34"/>
      <c r="H464" s="36"/>
      <c r="I464" s="36"/>
      <c r="J464" s="17"/>
      <c r="K464" s="18"/>
      <c r="L464" s="18"/>
      <c r="M464" s="1"/>
      <c r="N464" s="17"/>
      <c r="O464" s="18"/>
      <c r="P464" s="18"/>
      <c r="Q464" s="31"/>
    </row>
    <row r="465" spans="2:17" x14ac:dyDescent="0.3">
      <c r="B465" s="1" t="str" cm="1">
        <f t="array" aca="1" ref="B4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5" s="22"/>
      <c r="D465" s="5" t="str">
        <f>IF(TB_TAREFAS[[#This Row],[Atividade '[*']]]="","-",VLOOKUP(TB_TAREFAS[[#This Row],[Atividade '[*']]],TB_ATIVIDADES[[Atividade '[*']]:[Fase '[*']]],2,FALSE))</f>
        <v>-</v>
      </c>
      <c r="E465" s="35"/>
      <c r="F465" s="36"/>
      <c r="G465" s="34"/>
      <c r="H465" s="36"/>
      <c r="I465" s="36"/>
      <c r="J465" s="17"/>
      <c r="K465" s="18"/>
      <c r="L465" s="18"/>
      <c r="M465" s="1"/>
      <c r="N465" s="17"/>
      <c r="O465" s="18"/>
      <c r="P465" s="18"/>
      <c r="Q465" s="31"/>
    </row>
    <row r="466" spans="2:17" x14ac:dyDescent="0.3">
      <c r="B466" s="1" t="str" cm="1">
        <f t="array" aca="1" ref="B4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6" s="22"/>
      <c r="D466" s="5" t="str">
        <f>IF(TB_TAREFAS[[#This Row],[Atividade '[*']]]="","-",VLOOKUP(TB_TAREFAS[[#This Row],[Atividade '[*']]],TB_ATIVIDADES[[Atividade '[*']]:[Fase '[*']]],2,FALSE))</f>
        <v>-</v>
      </c>
      <c r="E466" s="35"/>
      <c r="F466" s="36"/>
      <c r="G466" s="34"/>
      <c r="H466" s="36"/>
      <c r="I466" s="36"/>
      <c r="J466" s="17"/>
      <c r="K466" s="18"/>
      <c r="L466" s="18"/>
      <c r="M466" s="1"/>
      <c r="N466" s="17"/>
      <c r="O466" s="18"/>
      <c r="P466" s="18"/>
      <c r="Q466" s="31"/>
    </row>
    <row r="467" spans="2:17" x14ac:dyDescent="0.3">
      <c r="B467" s="1" t="str" cm="1">
        <f t="array" aca="1" ref="B4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7" s="22"/>
      <c r="D467" s="5" t="str">
        <f>IF(TB_TAREFAS[[#This Row],[Atividade '[*']]]="","-",VLOOKUP(TB_TAREFAS[[#This Row],[Atividade '[*']]],TB_ATIVIDADES[[Atividade '[*']]:[Fase '[*']]],2,FALSE))</f>
        <v>-</v>
      </c>
      <c r="E467" s="35"/>
      <c r="F467" s="36"/>
      <c r="G467" s="34"/>
      <c r="H467" s="36"/>
      <c r="I467" s="36"/>
      <c r="J467" s="17"/>
      <c r="K467" s="18"/>
      <c r="L467" s="18"/>
      <c r="M467" s="1"/>
      <c r="N467" s="17"/>
      <c r="O467" s="18"/>
      <c r="P467" s="18"/>
      <c r="Q467" s="31"/>
    </row>
    <row r="468" spans="2:17" x14ac:dyDescent="0.3">
      <c r="B468" s="1" t="str" cm="1">
        <f t="array" aca="1" ref="B4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8" s="22"/>
      <c r="D468" s="5" t="str">
        <f>IF(TB_TAREFAS[[#This Row],[Atividade '[*']]]="","-",VLOOKUP(TB_TAREFAS[[#This Row],[Atividade '[*']]],TB_ATIVIDADES[[Atividade '[*']]:[Fase '[*']]],2,FALSE))</f>
        <v>-</v>
      </c>
      <c r="E468" s="35"/>
      <c r="F468" s="36"/>
      <c r="G468" s="34"/>
      <c r="H468" s="36"/>
      <c r="I468" s="36"/>
      <c r="J468" s="17"/>
      <c r="K468" s="18"/>
      <c r="L468" s="18"/>
      <c r="M468" s="1"/>
      <c r="N468" s="17"/>
      <c r="O468" s="18"/>
      <c r="P468" s="18"/>
      <c r="Q468" s="31"/>
    </row>
    <row r="469" spans="2:17" x14ac:dyDescent="0.3">
      <c r="B469" s="1" t="str" cm="1">
        <f t="array" aca="1" ref="B4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69" s="22"/>
      <c r="D469" s="5" t="str">
        <f>IF(TB_TAREFAS[[#This Row],[Atividade '[*']]]="","-",VLOOKUP(TB_TAREFAS[[#This Row],[Atividade '[*']]],TB_ATIVIDADES[[Atividade '[*']]:[Fase '[*']]],2,FALSE))</f>
        <v>-</v>
      </c>
      <c r="E469" s="35"/>
      <c r="F469" s="36"/>
      <c r="G469" s="34"/>
      <c r="H469" s="36"/>
      <c r="I469" s="36"/>
      <c r="J469" s="17"/>
      <c r="K469" s="18"/>
      <c r="L469" s="18"/>
      <c r="M469" s="1"/>
      <c r="N469" s="17"/>
      <c r="O469" s="18"/>
      <c r="P469" s="18"/>
      <c r="Q469" s="31"/>
    </row>
    <row r="470" spans="2:17" x14ac:dyDescent="0.3">
      <c r="B470" s="1" t="str" cm="1">
        <f t="array" aca="1" ref="B4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0" s="22"/>
      <c r="D470" s="5" t="str">
        <f>IF(TB_TAREFAS[[#This Row],[Atividade '[*']]]="","-",VLOOKUP(TB_TAREFAS[[#This Row],[Atividade '[*']]],TB_ATIVIDADES[[Atividade '[*']]:[Fase '[*']]],2,FALSE))</f>
        <v>-</v>
      </c>
      <c r="E470" s="35"/>
      <c r="F470" s="36"/>
      <c r="G470" s="34"/>
      <c r="H470" s="36"/>
      <c r="I470" s="36"/>
      <c r="J470" s="17"/>
      <c r="K470" s="18"/>
      <c r="L470" s="18"/>
      <c r="M470" s="1"/>
      <c r="N470" s="17"/>
      <c r="O470" s="18"/>
      <c r="P470" s="18"/>
      <c r="Q470" s="31"/>
    </row>
    <row r="471" spans="2:17" x14ac:dyDescent="0.3">
      <c r="B471" s="1" t="str" cm="1">
        <f t="array" aca="1" ref="B4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1" s="22"/>
      <c r="D471" s="5" t="str">
        <f>IF(TB_TAREFAS[[#This Row],[Atividade '[*']]]="","-",VLOOKUP(TB_TAREFAS[[#This Row],[Atividade '[*']]],TB_ATIVIDADES[[Atividade '[*']]:[Fase '[*']]],2,FALSE))</f>
        <v>-</v>
      </c>
      <c r="E471" s="35"/>
      <c r="F471" s="36"/>
      <c r="G471" s="34"/>
      <c r="H471" s="36"/>
      <c r="I471" s="36"/>
      <c r="J471" s="17"/>
      <c r="K471" s="18"/>
      <c r="L471" s="18"/>
      <c r="M471" s="1"/>
      <c r="N471" s="17"/>
      <c r="O471" s="18"/>
      <c r="P471" s="18"/>
      <c r="Q471" s="31"/>
    </row>
    <row r="472" spans="2:17" x14ac:dyDescent="0.3">
      <c r="B472" s="1" t="str" cm="1">
        <f t="array" aca="1" ref="B4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2" s="22"/>
      <c r="D472" s="5" t="str">
        <f>IF(TB_TAREFAS[[#This Row],[Atividade '[*']]]="","-",VLOOKUP(TB_TAREFAS[[#This Row],[Atividade '[*']]],TB_ATIVIDADES[[Atividade '[*']]:[Fase '[*']]],2,FALSE))</f>
        <v>-</v>
      </c>
      <c r="E472" s="35"/>
      <c r="F472" s="36"/>
      <c r="G472" s="34"/>
      <c r="H472" s="36"/>
      <c r="I472" s="36"/>
      <c r="J472" s="17"/>
      <c r="K472" s="18"/>
      <c r="L472" s="18"/>
      <c r="M472" s="1"/>
      <c r="N472" s="17"/>
      <c r="O472" s="18"/>
      <c r="P472" s="18"/>
      <c r="Q472" s="31"/>
    </row>
    <row r="473" spans="2:17" x14ac:dyDescent="0.3">
      <c r="B473" s="1" t="str" cm="1">
        <f t="array" aca="1" ref="B4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3" s="22"/>
      <c r="D473" s="5" t="str">
        <f>IF(TB_TAREFAS[[#This Row],[Atividade '[*']]]="","-",VLOOKUP(TB_TAREFAS[[#This Row],[Atividade '[*']]],TB_ATIVIDADES[[Atividade '[*']]:[Fase '[*']]],2,FALSE))</f>
        <v>-</v>
      </c>
      <c r="E473" s="35"/>
      <c r="F473" s="36"/>
      <c r="G473" s="34"/>
      <c r="H473" s="36"/>
      <c r="I473" s="36"/>
      <c r="J473" s="17"/>
      <c r="K473" s="18"/>
      <c r="L473" s="18"/>
      <c r="M473" s="1"/>
      <c r="N473" s="17"/>
      <c r="O473" s="18"/>
      <c r="P473" s="18"/>
      <c r="Q473" s="31"/>
    </row>
    <row r="474" spans="2:17" x14ac:dyDescent="0.3">
      <c r="B474" s="1" t="str" cm="1">
        <f t="array" aca="1" ref="B4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4" s="22"/>
      <c r="D474" s="5" t="str">
        <f>IF(TB_TAREFAS[[#This Row],[Atividade '[*']]]="","-",VLOOKUP(TB_TAREFAS[[#This Row],[Atividade '[*']]],TB_ATIVIDADES[[Atividade '[*']]:[Fase '[*']]],2,FALSE))</f>
        <v>-</v>
      </c>
      <c r="E474" s="35"/>
      <c r="F474" s="36"/>
      <c r="G474" s="34"/>
      <c r="H474" s="36"/>
      <c r="I474" s="36"/>
      <c r="J474" s="17"/>
      <c r="K474" s="18"/>
      <c r="L474" s="18"/>
      <c r="M474" s="1"/>
      <c r="N474" s="17"/>
      <c r="O474" s="18"/>
      <c r="P474" s="18"/>
      <c r="Q474" s="31"/>
    </row>
    <row r="475" spans="2:17" x14ac:dyDescent="0.3">
      <c r="B475" s="1" t="str" cm="1">
        <f t="array" aca="1" ref="B4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5" s="22"/>
      <c r="D475" s="5" t="str">
        <f>IF(TB_TAREFAS[[#This Row],[Atividade '[*']]]="","-",VLOOKUP(TB_TAREFAS[[#This Row],[Atividade '[*']]],TB_ATIVIDADES[[Atividade '[*']]:[Fase '[*']]],2,FALSE))</f>
        <v>-</v>
      </c>
      <c r="E475" s="35"/>
      <c r="F475" s="36"/>
      <c r="G475" s="34"/>
      <c r="H475" s="36"/>
      <c r="I475" s="36"/>
      <c r="J475" s="17"/>
      <c r="K475" s="18"/>
      <c r="L475" s="18"/>
      <c r="M475" s="1"/>
      <c r="N475" s="17"/>
      <c r="O475" s="18"/>
      <c r="P475" s="18"/>
      <c r="Q475" s="31"/>
    </row>
    <row r="476" spans="2:17" x14ac:dyDescent="0.3">
      <c r="B476" s="1" t="str" cm="1">
        <f t="array" aca="1" ref="B4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6" s="22"/>
      <c r="D476" s="5" t="str">
        <f>IF(TB_TAREFAS[[#This Row],[Atividade '[*']]]="","-",VLOOKUP(TB_TAREFAS[[#This Row],[Atividade '[*']]],TB_ATIVIDADES[[Atividade '[*']]:[Fase '[*']]],2,FALSE))</f>
        <v>-</v>
      </c>
      <c r="E476" s="35"/>
      <c r="F476" s="36"/>
      <c r="G476" s="34"/>
      <c r="H476" s="36"/>
      <c r="I476" s="36"/>
      <c r="J476" s="17"/>
      <c r="K476" s="18"/>
      <c r="L476" s="18"/>
      <c r="M476" s="1"/>
      <c r="N476" s="17"/>
      <c r="O476" s="18"/>
      <c r="P476" s="18"/>
      <c r="Q476" s="31"/>
    </row>
    <row r="477" spans="2:17" x14ac:dyDescent="0.3">
      <c r="B477" s="1" t="str" cm="1">
        <f t="array" aca="1" ref="B4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7" s="22"/>
      <c r="D477" s="5" t="str">
        <f>IF(TB_TAREFAS[[#This Row],[Atividade '[*']]]="","-",VLOOKUP(TB_TAREFAS[[#This Row],[Atividade '[*']]],TB_ATIVIDADES[[Atividade '[*']]:[Fase '[*']]],2,FALSE))</f>
        <v>-</v>
      </c>
      <c r="E477" s="35"/>
      <c r="F477" s="36"/>
      <c r="G477" s="34"/>
      <c r="H477" s="36"/>
      <c r="I477" s="36"/>
      <c r="J477" s="17"/>
      <c r="K477" s="18"/>
      <c r="L477" s="18"/>
      <c r="M477" s="1"/>
      <c r="N477" s="17"/>
      <c r="O477" s="18"/>
      <c r="P477" s="18"/>
      <c r="Q477" s="31"/>
    </row>
    <row r="478" spans="2:17" x14ac:dyDescent="0.3">
      <c r="B478" s="1" t="str" cm="1">
        <f t="array" aca="1" ref="B4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8" s="22"/>
      <c r="D478" s="5" t="str">
        <f>IF(TB_TAREFAS[[#This Row],[Atividade '[*']]]="","-",VLOOKUP(TB_TAREFAS[[#This Row],[Atividade '[*']]],TB_ATIVIDADES[[Atividade '[*']]:[Fase '[*']]],2,FALSE))</f>
        <v>-</v>
      </c>
      <c r="E478" s="35"/>
      <c r="F478" s="36"/>
      <c r="G478" s="34"/>
      <c r="H478" s="36"/>
      <c r="I478" s="36"/>
      <c r="J478" s="17"/>
      <c r="K478" s="18"/>
      <c r="L478" s="18"/>
      <c r="M478" s="1"/>
      <c r="N478" s="17"/>
      <c r="O478" s="18"/>
      <c r="P478" s="18"/>
      <c r="Q478" s="31"/>
    </row>
    <row r="479" spans="2:17" x14ac:dyDescent="0.3">
      <c r="B479" s="1" t="str" cm="1">
        <f t="array" aca="1" ref="B4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79" s="22"/>
      <c r="D479" s="5" t="str">
        <f>IF(TB_TAREFAS[[#This Row],[Atividade '[*']]]="","-",VLOOKUP(TB_TAREFAS[[#This Row],[Atividade '[*']]],TB_ATIVIDADES[[Atividade '[*']]:[Fase '[*']]],2,FALSE))</f>
        <v>-</v>
      </c>
      <c r="E479" s="35"/>
      <c r="F479" s="36"/>
      <c r="G479" s="34"/>
      <c r="H479" s="36"/>
      <c r="I479" s="36"/>
      <c r="J479" s="17"/>
      <c r="K479" s="18"/>
      <c r="L479" s="18"/>
      <c r="M479" s="1"/>
      <c r="N479" s="17"/>
      <c r="O479" s="18"/>
      <c r="P479" s="18"/>
      <c r="Q479" s="31"/>
    </row>
    <row r="480" spans="2:17" x14ac:dyDescent="0.3">
      <c r="B480" s="1" t="str" cm="1">
        <f t="array" aca="1" ref="B4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0" s="22"/>
      <c r="D480" s="5" t="str">
        <f>IF(TB_TAREFAS[[#This Row],[Atividade '[*']]]="","-",VLOOKUP(TB_TAREFAS[[#This Row],[Atividade '[*']]],TB_ATIVIDADES[[Atividade '[*']]:[Fase '[*']]],2,FALSE))</f>
        <v>-</v>
      </c>
      <c r="E480" s="35"/>
      <c r="F480" s="36"/>
      <c r="G480" s="34"/>
      <c r="H480" s="36"/>
      <c r="I480" s="36"/>
      <c r="J480" s="17"/>
      <c r="K480" s="18"/>
      <c r="L480" s="18"/>
      <c r="M480" s="1"/>
      <c r="N480" s="17"/>
      <c r="O480" s="18"/>
      <c r="P480" s="18"/>
      <c r="Q480" s="31"/>
    </row>
    <row r="481" spans="2:17" x14ac:dyDescent="0.3">
      <c r="B481" s="1" t="str" cm="1">
        <f t="array" aca="1" ref="B4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1" s="22"/>
      <c r="D481" s="5" t="str">
        <f>IF(TB_TAREFAS[[#This Row],[Atividade '[*']]]="","-",VLOOKUP(TB_TAREFAS[[#This Row],[Atividade '[*']]],TB_ATIVIDADES[[Atividade '[*']]:[Fase '[*']]],2,FALSE))</f>
        <v>-</v>
      </c>
      <c r="E481" s="35"/>
      <c r="F481" s="36"/>
      <c r="G481" s="34"/>
      <c r="H481" s="36"/>
      <c r="I481" s="36"/>
      <c r="J481" s="17"/>
      <c r="K481" s="18"/>
      <c r="L481" s="18"/>
      <c r="M481" s="1"/>
      <c r="N481" s="17"/>
      <c r="O481" s="18"/>
      <c r="P481" s="18"/>
      <c r="Q481" s="31"/>
    </row>
    <row r="482" spans="2:17" x14ac:dyDescent="0.3">
      <c r="B482" s="1" t="str" cm="1">
        <f t="array" aca="1" ref="B4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2" s="22"/>
      <c r="D482" s="5" t="str">
        <f>IF(TB_TAREFAS[[#This Row],[Atividade '[*']]]="","-",VLOOKUP(TB_TAREFAS[[#This Row],[Atividade '[*']]],TB_ATIVIDADES[[Atividade '[*']]:[Fase '[*']]],2,FALSE))</f>
        <v>-</v>
      </c>
      <c r="E482" s="35"/>
      <c r="F482" s="36"/>
      <c r="G482" s="34"/>
      <c r="H482" s="36"/>
      <c r="I482" s="36"/>
      <c r="J482" s="17"/>
      <c r="K482" s="18"/>
      <c r="L482" s="18"/>
      <c r="M482" s="1"/>
      <c r="N482" s="17"/>
      <c r="O482" s="18"/>
      <c r="P482" s="18"/>
      <c r="Q482" s="31"/>
    </row>
    <row r="483" spans="2:17" x14ac:dyDescent="0.3">
      <c r="B483" s="1" t="str" cm="1">
        <f t="array" aca="1" ref="B4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3" s="22"/>
      <c r="D483" s="5" t="str">
        <f>IF(TB_TAREFAS[[#This Row],[Atividade '[*']]]="","-",VLOOKUP(TB_TAREFAS[[#This Row],[Atividade '[*']]],TB_ATIVIDADES[[Atividade '[*']]:[Fase '[*']]],2,FALSE))</f>
        <v>-</v>
      </c>
      <c r="E483" s="35"/>
      <c r="F483" s="36"/>
      <c r="G483" s="34"/>
      <c r="H483" s="36"/>
      <c r="I483" s="36"/>
      <c r="J483" s="17"/>
      <c r="K483" s="18"/>
      <c r="L483" s="18"/>
      <c r="M483" s="1"/>
      <c r="N483" s="17"/>
      <c r="O483" s="18"/>
      <c r="P483" s="18"/>
      <c r="Q483" s="31"/>
    </row>
    <row r="484" spans="2:17" x14ac:dyDescent="0.3">
      <c r="B484" s="1" t="str" cm="1">
        <f t="array" aca="1" ref="B4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4" s="22"/>
      <c r="D484" s="5" t="str">
        <f>IF(TB_TAREFAS[[#This Row],[Atividade '[*']]]="","-",VLOOKUP(TB_TAREFAS[[#This Row],[Atividade '[*']]],TB_ATIVIDADES[[Atividade '[*']]:[Fase '[*']]],2,FALSE))</f>
        <v>-</v>
      </c>
      <c r="E484" s="35"/>
      <c r="F484" s="36"/>
      <c r="G484" s="34"/>
      <c r="H484" s="36"/>
      <c r="I484" s="36"/>
      <c r="J484" s="17"/>
      <c r="K484" s="18"/>
      <c r="L484" s="18"/>
      <c r="M484" s="1"/>
      <c r="N484" s="17"/>
      <c r="O484" s="18"/>
      <c r="P484" s="18"/>
      <c r="Q484" s="31"/>
    </row>
    <row r="485" spans="2:17" x14ac:dyDescent="0.3">
      <c r="B485" s="1" t="str" cm="1">
        <f t="array" aca="1" ref="B4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5" s="22"/>
      <c r="D485" s="5" t="str">
        <f>IF(TB_TAREFAS[[#This Row],[Atividade '[*']]]="","-",VLOOKUP(TB_TAREFAS[[#This Row],[Atividade '[*']]],TB_ATIVIDADES[[Atividade '[*']]:[Fase '[*']]],2,FALSE))</f>
        <v>-</v>
      </c>
      <c r="E485" s="35"/>
      <c r="F485" s="36"/>
      <c r="G485" s="34"/>
      <c r="H485" s="36"/>
      <c r="I485" s="36"/>
      <c r="J485" s="17"/>
      <c r="K485" s="18"/>
      <c r="L485" s="18"/>
      <c r="M485" s="1"/>
      <c r="N485" s="17"/>
      <c r="O485" s="18"/>
      <c r="P485" s="18"/>
      <c r="Q485" s="31"/>
    </row>
    <row r="486" spans="2:17" x14ac:dyDescent="0.3">
      <c r="B486" s="1" t="str" cm="1">
        <f t="array" aca="1" ref="B4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6" s="22"/>
      <c r="D486" s="5" t="str">
        <f>IF(TB_TAREFAS[[#This Row],[Atividade '[*']]]="","-",VLOOKUP(TB_TAREFAS[[#This Row],[Atividade '[*']]],TB_ATIVIDADES[[Atividade '[*']]:[Fase '[*']]],2,FALSE))</f>
        <v>-</v>
      </c>
      <c r="E486" s="35"/>
      <c r="F486" s="36"/>
      <c r="G486" s="34"/>
      <c r="H486" s="36"/>
      <c r="I486" s="36"/>
      <c r="J486" s="17"/>
      <c r="K486" s="18"/>
      <c r="L486" s="18"/>
      <c r="M486" s="1"/>
      <c r="N486" s="17"/>
      <c r="O486" s="18"/>
      <c r="P486" s="18"/>
      <c r="Q486" s="31"/>
    </row>
    <row r="487" spans="2:17" x14ac:dyDescent="0.3">
      <c r="B487" s="1" t="str" cm="1">
        <f t="array" aca="1" ref="B4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7" s="22"/>
      <c r="D487" s="5" t="str">
        <f>IF(TB_TAREFAS[[#This Row],[Atividade '[*']]]="","-",VLOOKUP(TB_TAREFAS[[#This Row],[Atividade '[*']]],TB_ATIVIDADES[[Atividade '[*']]:[Fase '[*']]],2,FALSE))</f>
        <v>-</v>
      </c>
      <c r="E487" s="35"/>
      <c r="F487" s="36"/>
      <c r="G487" s="34"/>
      <c r="H487" s="36"/>
      <c r="I487" s="36"/>
      <c r="J487" s="17"/>
      <c r="K487" s="18"/>
      <c r="L487" s="18"/>
      <c r="M487" s="1"/>
      <c r="N487" s="17"/>
      <c r="O487" s="18"/>
      <c r="P487" s="18"/>
      <c r="Q487" s="31"/>
    </row>
    <row r="488" spans="2:17" x14ac:dyDescent="0.3">
      <c r="B488" s="1" t="str" cm="1">
        <f t="array" aca="1" ref="B4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8" s="22"/>
      <c r="D488" s="5" t="str">
        <f>IF(TB_TAREFAS[[#This Row],[Atividade '[*']]]="","-",VLOOKUP(TB_TAREFAS[[#This Row],[Atividade '[*']]],TB_ATIVIDADES[[Atividade '[*']]:[Fase '[*']]],2,FALSE))</f>
        <v>-</v>
      </c>
      <c r="E488" s="35"/>
      <c r="F488" s="36"/>
      <c r="G488" s="34"/>
      <c r="H488" s="36"/>
      <c r="I488" s="36"/>
      <c r="J488" s="17"/>
      <c r="K488" s="18"/>
      <c r="L488" s="18"/>
      <c r="M488" s="1"/>
      <c r="N488" s="17"/>
      <c r="O488" s="18"/>
      <c r="P488" s="18"/>
      <c r="Q488" s="31"/>
    </row>
    <row r="489" spans="2:17" x14ac:dyDescent="0.3">
      <c r="B489" s="1" t="str" cm="1">
        <f t="array" aca="1" ref="B4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89" s="22"/>
      <c r="D489" s="5" t="str">
        <f>IF(TB_TAREFAS[[#This Row],[Atividade '[*']]]="","-",VLOOKUP(TB_TAREFAS[[#This Row],[Atividade '[*']]],TB_ATIVIDADES[[Atividade '[*']]:[Fase '[*']]],2,FALSE))</f>
        <v>-</v>
      </c>
      <c r="E489" s="35"/>
      <c r="F489" s="36"/>
      <c r="G489" s="34"/>
      <c r="H489" s="36"/>
      <c r="I489" s="36"/>
      <c r="J489" s="17"/>
      <c r="K489" s="18"/>
      <c r="L489" s="18"/>
      <c r="M489" s="1"/>
      <c r="N489" s="17"/>
      <c r="O489" s="18"/>
      <c r="P489" s="18"/>
      <c r="Q489" s="31"/>
    </row>
    <row r="490" spans="2:17" x14ac:dyDescent="0.3">
      <c r="B490" s="1" t="str" cm="1">
        <f t="array" aca="1" ref="B4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0" s="22"/>
      <c r="D490" s="5" t="str">
        <f>IF(TB_TAREFAS[[#This Row],[Atividade '[*']]]="","-",VLOOKUP(TB_TAREFAS[[#This Row],[Atividade '[*']]],TB_ATIVIDADES[[Atividade '[*']]:[Fase '[*']]],2,FALSE))</f>
        <v>-</v>
      </c>
      <c r="E490" s="35"/>
      <c r="F490" s="36"/>
      <c r="G490" s="34"/>
      <c r="H490" s="36"/>
      <c r="I490" s="36"/>
      <c r="J490" s="17"/>
      <c r="K490" s="18"/>
      <c r="L490" s="18"/>
      <c r="M490" s="1"/>
      <c r="N490" s="17"/>
      <c r="O490" s="18"/>
      <c r="P490" s="18"/>
      <c r="Q490" s="31"/>
    </row>
    <row r="491" spans="2:17" x14ac:dyDescent="0.3">
      <c r="B491" s="1" t="str" cm="1">
        <f t="array" aca="1" ref="B4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1" s="22"/>
      <c r="D491" s="5" t="str">
        <f>IF(TB_TAREFAS[[#This Row],[Atividade '[*']]]="","-",VLOOKUP(TB_TAREFAS[[#This Row],[Atividade '[*']]],TB_ATIVIDADES[[Atividade '[*']]:[Fase '[*']]],2,FALSE))</f>
        <v>-</v>
      </c>
      <c r="E491" s="35"/>
      <c r="F491" s="36"/>
      <c r="G491" s="34"/>
      <c r="H491" s="36"/>
      <c r="I491" s="36"/>
      <c r="J491" s="17"/>
      <c r="K491" s="18"/>
      <c r="L491" s="18"/>
      <c r="M491" s="1"/>
      <c r="N491" s="17"/>
      <c r="O491" s="18"/>
      <c r="P491" s="18"/>
      <c r="Q491" s="31"/>
    </row>
    <row r="492" spans="2:17" x14ac:dyDescent="0.3">
      <c r="B492" s="1" t="str" cm="1">
        <f t="array" aca="1" ref="B4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2" s="22"/>
      <c r="D492" s="5" t="str">
        <f>IF(TB_TAREFAS[[#This Row],[Atividade '[*']]]="","-",VLOOKUP(TB_TAREFAS[[#This Row],[Atividade '[*']]],TB_ATIVIDADES[[Atividade '[*']]:[Fase '[*']]],2,FALSE))</f>
        <v>-</v>
      </c>
      <c r="E492" s="35"/>
      <c r="F492" s="36"/>
      <c r="G492" s="34"/>
      <c r="H492" s="36"/>
      <c r="I492" s="36"/>
      <c r="J492" s="17"/>
      <c r="K492" s="18"/>
      <c r="L492" s="18"/>
      <c r="M492" s="1"/>
      <c r="N492" s="17"/>
      <c r="O492" s="18"/>
      <c r="P492" s="18"/>
      <c r="Q492" s="31"/>
    </row>
    <row r="493" spans="2:17" x14ac:dyDescent="0.3">
      <c r="B493" s="1" t="str" cm="1">
        <f t="array" aca="1" ref="B4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3" s="22"/>
      <c r="D493" s="5" t="str">
        <f>IF(TB_TAREFAS[[#This Row],[Atividade '[*']]]="","-",VLOOKUP(TB_TAREFAS[[#This Row],[Atividade '[*']]],TB_ATIVIDADES[[Atividade '[*']]:[Fase '[*']]],2,FALSE))</f>
        <v>-</v>
      </c>
      <c r="E493" s="35"/>
      <c r="F493" s="36"/>
      <c r="G493" s="34"/>
      <c r="H493" s="36"/>
      <c r="I493" s="36"/>
      <c r="J493" s="17"/>
      <c r="K493" s="18"/>
      <c r="L493" s="18"/>
      <c r="M493" s="1"/>
      <c r="N493" s="17"/>
      <c r="O493" s="18"/>
      <c r="P493" s="18"/>
      <c r="Q493" s="31"/>
    </row>
    <row r="494" spans="2:17" x14ac:dyDescent="0.3">
      <c r="B494" s="1" t="str" cm="1">
        <f t="array" aca="1" ref="B4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4" s="22"/>
      <c r="D494" s="5" t="str">
        <f>IF(TB_TAREFAS[[#This Row],[Atividade '[*']]]="","-",VLOOKUP(TB_TAREFAS[[#This Row],[Atividade '[*']]],TB_ATIVIDADES[[Atividade '[*']]:[Fase '[*']]],2,FALSE))</f>
        <v>-</v>
      </c>
      <c r="E494" s="35"/>
      <c r="F494" s="36"/>
      <c r="G494" s="34"/>
      <c r="H494" s="36"/>
      <c r="I494" s="36"/>
      <c r="J494" s="17"/>
      <c r="K494" s="18"/>
      <c r="L494" s="18"/>
      <c r="M494" s="1"/>
      <c r="N494" s="17"/>
      <c r="O494" s="18"/>
      <c r="P494" s="18"/>
      <c r="Q494" s="31"/>
    </row>
    <row r="495" spans="2:17" x14ac:dyDescent="0.3">
      <c r="B495" s="1" t="str" cm="1">
        <f t="array" aca="1" ref="B4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5" s="22"/>
      <c r="D495" s="5" t="str">
        <f>IF(TB_TAREFAS[[#This Row],[Atividade '[*']]]="","-",VLOOKUP(TB_TAREFAS[[#This Row],[Atividade '[*']]],TB_ATIVIDADES[[Atividade '[*']]:[Fase '[*']]],2,FALSE))</f>
        <v>-</v>
      </c>
      <c r="E495" s="35"/>
      <c r="F495" s="36"/>
      <c r="G495" s="34"/>
      <c r="H495" s="36"/>
      <c r="I495" s="36"/>
      <c r="J495" s="17"/>
      <c r="K495" s="18"/>
      <c r="L495" s="18"/>
      <c r="M495" s="1"/>
      <c r="N495" s="17"/>
      <c r="O495" s="18"/>
      <c r="P495" s="18"/>
      <c r="Q495" s="31"/>
    </row>
    <row r="496" spans="2:17" x14ac:dyDescent="0.3">
      <c r="B496" s="1" t="str" cm="1">
        <f t="array" aca="1" ref="B4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6" s="22"/>
      <c r="D496" s="5" t="str">
        <f>IF(TB_TAREFAS[[#This Row],[Atividade '[*']]]="","-",VLOOKUP(TB_TAREFAS[[#This Row],[Atividade '[*']]],TB_ATIVIDADES[[Atividade '[*']]:[Fase '[*']]],2,FALSE))</f>
        <v>-</v>
      </c>
      <c r="E496" s="35"/>
      <c r="F496" s="36"/>
      <c r="G496" s="34"/>
      <c r="H496" s="36"/>
      <c r="I496" s="36"/>
      <c r="J496" s="17"/>
      <c r="K496" s="18"/>
      <c r="L496" s="18"/>
      <c r="M496" s="1"/>
      <c r="N496" s="17"/>
      <c r="O496" s="18"/>
      <c r="P496" s="18"/>
      <c r="Q496" s="31"/>
    </row>
    <row r="497" spans="2:17" x14ac:dyDescent="0.3">
      <c r="B497" s="1" t="str" cm="1">
        <f t="array" aca="1" ref="B4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7" s="22"/>
      <c r="D497" s="5" t="str">
        <f>IF(TB_TAREFAS[[#This Row],[Atividade '[*']]]="","-",VLOOKUP(TB_TAREFAS[[#This Row],[Atividade '[*']]],TB_ATIVIDADES[[Atividade '[*']]:[Fase '[*']]],2,FALSE))</f>
        <v>-</v>
      </c>
      <c r="E497" s="35"/>
      <c r="F497" s="36"/>
      <c r="G497" s="34"/>
      <c r="H497" s="36"/>
      <c r="I497" s="36"/>
      <c r="J497" s="17"/>
      <c r="K497" s="18"/>
      <c r="L497" s="18"/>
      <c r="M497" s="1"/>
      <c r="N497" s="17"/>
      <c r="O497" s="18"/>
      <c r="P497" s="18"/>
      <c r="Q497" s="31"/>
    </row>
    <row r="498" spans="2:17" x14ac:dyDescent="0.3">
      <c r="B498" s="1" t="str" cm="1">
        <f t="array" aca="1" ref="B4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8" s="22"/>
      <c r="D498" s="5" t="str">
        <f>IF(TB_TAREFAS[[#This Row],[Atividade '[*']]]="","-",VLOOKUP(TB_TAREFAS[[#This Row],[Atividade '[*']]],TB_ATIVIDADES[[Atividade '[*']]:[Fase '[*']]],2,FALSE))</f>
        <v>-</v>
      </c>
      <c r="E498" s="35"/>
      <c r="F498" s="36"/>
      <c r="G498" s="34"/>
      <c r="H498" s="36"/>
      <c r="I498" s="36"/>
      <c r="J498" s="17"/>
      <c r="K498" s="18"/>
      <c r="L498" s="18"/>
      <c r="M498" s="1"/>
      <c r="N498" s="17"/>
      <c r="O498" s="18"/>
      <c r="P498" s="18"/>
      <c r="Q498" s="31"/>
    </row>
    <row r="499" spans="2:17" x14ac:dyDescent="0.3">
      <c r="B499" s="1" t="str" cm="1">
        <f t="array" aca="1" ref="B4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499" s="22"/>
      <c r="D499" s="5" t="str">
        <f>IF(TB_TAREFAS[[#This Row],[Atividade '[*']]]="","-",VLOOKUP(TB_TAREFAS[[#This Row],[Atividade '[*']]],TB_ATIVIDADES[[Atividade '[*']]:[Fase '[*']]],2,FALSE))</f>
        <v>-</v>
      </c>
      <c r="E499" s="35"/>
      <c r="F499" s="36"/>
      <c r="G499" s="34"/>
      <c r="H499" s="36"/>
      <c r="I499" s="36"/>
      <c r="J499" s="17"/>
      <c r="K499" s="18"/>
      <c r="L499" s="18"/>
      <c r="M499" s="1"/>
      <c r="N499" s="17"/>
      <c r="O499" s="18"/>
      <c r="P499" s="18"/>
      <c r="Q499" s="31"/>
    </row>
    <row r="500" spans="2:17" x14ac:dyDescent="0.3">
      <c r="B500" s="1" t="str" cm="1">
        <f t="array" aca="1" ref="B5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0" s="22"/>
      <c r="D500" s="5" t="str">
        <f>IF(TB_TAREFAS[[#This Row],[Atividade '[*']]]="","-",VLOOKUP(TB_TAREFAS[[#This Row],[Atividade '[*']]],TB_ATIVIDADES[[Atividade '[*']]:[Fase '[*']]],2,FALSE))</f>
        <v>-</v>
      </c>
      <c r="E500" s="35"/>
      <c r="F500" s="36"/>
      <c r="G500" s="34"/>
      <c r="H500" s="36"/>
      <c r="I500" s="36"/>
      <c r="J500" s="17"/>
      <c r="K500" s="18"/>
      <c r="L500" s="18"/>
      <c r="M500" s="1"/>
      <c r="N500" s="17"/>
      <c r="O500" s="18"/>
      <c r="P500" s="18"/>
      <c r="Q500" s="31"/>
    </row>
    <row r="501" spans="2:17" x14ac:dyDescent="0.3">
      <c r="B501" s="1" t="str" cm="1">
        <f t="array" aca="1" ref="B5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1" s="22"/>
      <c r="D501" s="5" t="str">
        <f>IF(TB_TAREFAS[[#This Row],[Atividade '[*']]]="","-",VLOOKUP(TB_TAREFAS[[#This Row],[Atividade '[*']]],TB_ATIVIDADES[[Atividade '[*']]:[Fase '[*']]],2,FALSE))</f>
        <v>-</v>
      </c>
      <c r="E501" s="35"/>
      <c r="F501" s="36"/>
      <c r="G501" s="34"/>
      <c r="H501" s="36"/>
      <c r="I501" s="36"/>
      <c r="J501" s="17"/>
      <c r="K501" s="18"/>
      <c r="L501" s="18"/>
      <c r="M501" s="1"/>
      <c r="N501" s="17"/>
      <c r="O501" s="18"/>
      <c r="P501" s="18"/>
      <c r="Q501" s="31"/>
    </row>
    <row r="502" spans="2:17" x14ac:dyDescent="0.3">
      <c r="B502" s="1" t="str" cm="1">
        <f t="array" aca="1" ref="B5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2" s="22"/>
      <c r="D502" s="5" t="str">
        <f>IF(TB_TAREFAS[[#This Row],[Atividade '[*']]]="","-",VLOOKUP(TB_TAREFAS[[#This Row],[Atividade '[*']]],TB_ATIVIDADES[[Atividade '[*']]:[Fase '[*']]],2,FALSE))</f>
        <v>-</v>
      </c>
      <c r="E502" s="35"/>
      <c r="F502" s="36"/>
      <c r="G502" s="34"/>
      <c r="H502" s="36"/>
      <c r="I502" s="36"/>
      <c r="J502" s="17"/>
      <c r="K502" s="18"/>
      <c r="L502" s="18"/>
      <c r="M502" s="1"/>
      <c r="N502" s="17"/>
      <c r="O502" s="18"/>
      <c r="P502" s="18"/>
      <c r="Q502" s="31"/>
    </row>
    <row r="503" spans="2:17" x14ac:dyDescent="0.3">
      <c r="B503" s="1" t="str" cm="1">
        <f t="array" aca="1" ref="B5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3" s="22"/>
      <c r="D503" s="5" t="str">
        <f>IF(TB_TAREFAS[[#This Row],[Atividade '[*']]]="","-",VLOOKUP(TB_TAREFAS[[#This Row],[Atividade '[*']]],TB_ATIVIDADES[[Atividade '[*']]:[Fase '[*']]],2,FALSE))</f>
        <v>-</v>
      </c>
      <c r="E503" s="35"/>
      <c r="F503" s="36"/>
      <c r="G503" s="34"/>
      <c r="H503" s="36"/>
      <c r="I503" s="36"/>
      <c r="J503" s="17"/>
      <c r="K503" s="18"/>
      <c r="L503" s="18"/>
      <c r="M503" s="1"/>
      <c r="N503" s="17"/>
      <c r="O503" s="18"/>
      <c r="P503" s="18"/>
      <c r="Q503" s="31"/>
    </row>
    <row r="504" spans="2:17" x14ac:dyDescent="0.3">
      <c r="B504" s="1" t="str" cm="1">
        <f t="array" aca="1" ref="B5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4" s="22"/>
      <c r="D504" s="5" t="str">
        <f>IF(TB_TAREFAS[[#This Row],[Atividade '[*']]]="","-",VLOOKUP(TB_TAREFAS[[#This Row],[Atividade '[*']]],TB_ATIVIDADES[[Atividade '[*']]:[Fase '[*']]],2,FALSE))</f>
        <v>-</v>
      </c>
      <c r="E504" s="35"/>
      <c r="F504" s="36"/>
      <c r="G504" s="34"/>
      <c r="H504" s="36"/>
      <c r="I504" s="36"/>
      <c r="J504" s="17"/>
      <c r="K504" s="18"/>
      <c r="L504" s="18"/>
      <c r="M504" s="1"/>
      <c r="N504" s="17"/>
      <c r="O504" s="18"/>
      <c r="P504" s="18"/>
      <c r="Q504" s="31"/>
    </row>
    <row r="505" spans="2:17" x14ac:dyDescent="0.3">
      <c r="B505" s="1" t="str" cm="1">
        <f t="array" aca="1" ref="B5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5" s="22"/>
      <c r="D505" s="5" t="str">
        <f>IF(TB_TAREFAS[[#This Row],[Atividade '[*']]]="","-",VLOOKUP(TB_TAREFAS[[#This Row],[Atividade '[*']]],TB_ATIVIDADES[[Atividade '[*']]:[Fase '[*']]],2,FALSE))</f>
        <v>-</v>
      </c>
      <c r="E505" s="35"/>
      <c r="F505" s="36"/>
      <c r="G505" s="34"/>
      <c r="H505" s="36"/>
      <c r="I505" s="36"/>
      <c r="J505" s="17"/>
      <c r="K505" s="18"/>
      <c r="L505" s="18"/>
      <c r="M505" s="1"/>
      <c r="N505" s="17"/>
      <c r="O505" s="18"/>
      <c r="P505" s="18"/>
      <c r="Q505" s="31"/>
    </row>
    <row r="506" spans="2:17" x14ac:dyDescent="0.3">
      <c r="B506" s="1" t="str" cm="1">
        <f t="array" aca="1" ref="B5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6" s="22"/>
      <c r="D506" s="5" t="str">
        <f>IF(TB_TAREFAS[[#This Row],[Atividade '[*']]]="","-",VLOOKUP(TB_TAREFAS[[#This Row],[Atividade '[*']]],TB_ATIVIDADES[[Atividade '[*']]:[Fase '[*']]],2,FALSE))</f>
        <v>-</v>
      </c>
      <c r="E506" s="35"/>
      <c r="F506" s="36"/>
      <c r="G506" s="34"/>
      <c r="H506" s="36"/>
      <c r="I506" s="36"/>
      <c r="J506" s="17"/>
      <c r="K506" s="18"/>
      <c r="L506" s="18"/>
      <c r="M506" s="1"/>
      <c r="N506" s="17"/>
      <c r="O506" s="18"/>
      <c r="P506" s="18"/>
      <c r="Q506" s="31"/>
    </row>
    <row r="507" spans="2:17" x14ac:dyDescent="0.3">
      <c r="B507" s="1" t="str" cm="1">
        <f t="array" aca="1" ref="B5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7" s="22"/>
      <c r="D507" s="5" t="str">
        <f>IF(TB_TAREFAS[[#This Row],[Atividade '[*']]]="","-",VLOOKUP(TB_TAREFAS[[#This Row],[Atividade '[*']]],TB_ATIVIDADES[[Atividade '[*']]:[Fase '[*']]],2,FALSE))</f>
        <v>-</v>
      </c>
      <c r="E507" s="35"/>
      <c r="F507" s="36"/>
      <c r="G507" s="34"/>
      <c r="H507" s="36"/>
      <c r="I507" s="36"/>
      <c r="J507" s="17"/>
      <c r="K507" s="18"/>
      <c r="L507" s="18"/>
      <c r="M507" s="1"/>
      <c r="N507" s="17"/>
      <c r="O507" s="18"/>
      <c r="P507" s="18"/>
      <c r="Q507" s="31"/>
    </row>
    <row r="508" spans="2:17" x14ac:dyDescent="0.3">
      <c r="B508" s="1" t="str" cm="1">
        <f t="array" aca="1" ref="B5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8" s="22"/>
      <c r="D508" s="5" t="str">
        <f>IF(TB_TAREFAS[[#This Row],[Atividade '[*']]]="","-",VLOOKUP(TB_TAREFAS[[#This Row],[Atividade '[*']]],TB_ATIVIDADES[[Atividade '[*']]:[Fase '[*']]],2,FALSE))</f>
        <v>-</v>
      </c>
      <c r="E508" s="35"/>
      <c r="F508" s="36"/>
      <c r="G508" s="34"/>
      <c r="H508" s="36"/>
      <c r="I508" s="36"/>
      <c r="J508" s="17"/>
      <c r="K508" s="18"/>
      <c r="L508" s="18"/>
      <c r="M508" s="1"/>
      <c r="N508" s="17"/>
      <c r="O508" s="18"/>
      <c r="P508" s="18"/>
      <c r="Q508" s="31"/>
    </row>
    <row r="509" spans="2:17" x14ac:dyDescent="0.3">
      <c r="B509" s="1" t="str" cm="1">
        <f t="array" aca="1" ref="B5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09" s="22"/>
      <c r="D509" s="5" t="str">
        <f>IF(TB_TAREFAS[[#This Row],[Atividade '[*']]]="","-",VLOOKUP(TB_TAREFAS[[#This Row],[Atividade '[*']]],TB_ATIVIDADES[[Atividade '[*']]:[Fase '[*']]],2,FALSE))</f>
        <v>-</v>
      </c>
      <c r="E509" s="35"/>
      <c r="F509" s="36"/>
      <c r="G509" s="34"/>
      <c r="H509" s="36"/>
      <c r="I509" s="36"/>
      <c r="J509" s="17"/>
      <c r="K509" s="18"/>
      <c r="L509" s="18"/>
      <c r="M509" s="1"/>
      <c r="N509" s="17"/>
      <c r="O509" s="18"/>
      <c r="P509" s="18"/>
      <c r="Q509" s="31"/>
    </row>
    <row r="510" spans="2:17" x14ac:dyDescent="0.3">
      <c r="B510" s="1" t="str" cm="1">
        <f t="array" aca="1" ref="B5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0" s="22"/>
      <c r="D510" s="5" t="str">
        <f>IF(TB_TAREFAS[[#This Row],[Atividade '[*']]]="","-",VLOOKUP(TB_TAREFAS[[#This Row],[Atividade '[*']]],TB_ATIVIDADES[[Atividade '[*']]:[Fase '[*']]],2,FALSE))</f>
        <v>-</v>
      </c>
      <c r="E510" s="35"/>
      <c r="F510" s="36"/>
      <c r="G510" s="34"/>
      <c r="H510" s="36"/>
      <c r="I510" s="36"/>
      <c r="J510" s="17"/>
      <c r="K510" s="18"/>
      <c r="L510" s="18"/>
      <c r="M510" s="1"/>
      <c r="N510" s="17"/>
      <c r="O510" s="18"/>
      <c r="P510" s="18"/>
      <c r="Q510" s="31"/>
    </row>
    <row r="511" spans="2:17" x14ac:dyDescent="0.3">
      <c r="B511" s="1" t="str" cm="1">
        <f t="array" aca="1" ref="B5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1" s="22"/>
      <c r="D511" s="5" t="str">
        <f>IF(TB_TAREFAS[[#This Row],[Atividade '[*']]]="","-",VLOOKUP(TB_TAREFAS[[#This Row],[Atividade '[*']]],TB_ATIVIDADES[[Atividade '[*']]:[Fase '[*']]],2,FALSE))</f>
        <v>-</v>
      </c>
      <c r="E511" s="35"/>
      <c r="F511" s="36"/>
      <c r="G511" s="34"/>
      <c r="H511" s="36"/>
      <c r="I511" s="36"/>
      <c r="J511" s="17"/>
      <c r="K511" s="18"/>
      <c r="L511" s="18"/>
      <c r="M511" s="1"/>
      <c r="N511" s="17"/>
      <c r="O511" s="18"/>
      <c r="P511" s="18"/>
      <c r="Q511" s="31"/>
    </row>
    <row r="512" spans="2:17" x14ac:dyDescent="0.3">
      <c r="B512" s="1" t="str" cm="1">
        <f t="array" aca="1" ref="B5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2" s="22"/>
      <c r="D512" s="5" t="str">
        <f>IF(TB_TAREFAS[[#This Row],[Atividade '[*']]]="","-",VLOOKUP(TB_TAREFAS[[#This Row],[Atividade '[*']]],TB_ATIVIDADES[[Atividade '[*']]:[Fase '[*']]],2,FALSE))</f>
        <v>-</v>
      </c>
      <c r="E512" s="35"/>
      <c r="F512" s="36"/>
      <c r="G512" s="34"/>
      <c r="H512" s="36"/>
      <c r="I512" s="36"/>
      <c r="J512" s="17"/>
      <c r="K512" s="18"/>
      <c r="L512" s="18"/>
      <c r="M512" s="1"/>
      <c r="N512" s="17"/>
      <c r="O512" s="18"/>
      <c r="P512" s="18"/>
      <c r="Q512" s="31"/>
    </row>
    <row r="513" spans="2:17" x14ac:dyDescent="0.3">
      <c r="B513" s="1" t="str" cm="1">
        <f t="array" aca="1" ref="B5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3" s="22"/>
      <c r="D513" s="5" t="str">
        <f>IF(TB_TAREFAS[[#This Row],[Atividade '[*']]]="","-",VLOOKUP(TB_TAREFAS[[#This Row],[Atividade '[*']]],TB_ATIVIDADES[[Atividade '[*']]:[Fase '[*']]],2,FALSE))</f>
        <v>-</v>
      </c>
      <c r="E513" s="35"/>
      <c r="F513" s="36"/>
      <c r="G513" s="34"/>
      <c r="H513" s="36"/>
      <c r="I513" s="36"/>
      <c r="J513" s="17"/>
      <c r="K513" s="18"/>
      <c r="L513" s="18"/>
      <c r="M513" s="1"/>
      <c r="N513" s="17"/>
      <c r="O513" s="18"/>
      <c r="P513" s="18"/>
      <c r="Q513" s="31"/>
    </row>
    <row r="514" spans="2:17" x14ac:dyDescent="0.3">
      <c r="B514" s="1" t="str" cm="1">
        <f t="array" aca="1" ref="B5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4" s="22"/>
      <c r="D514" s="5" t="str">
        <f>IF(TB_TAREFAS[[#This Row],[Atividade '[*']]]="","-",VLOOKUP(TB_TAREFAS[[#This Row],[Atividade '[*']]],TB_ATIVIDADES[[Atividade '[*']]:[Fase '[*']]],2,FALSE))</f>
        <v>-</v>
      </c>
      <c r="E514" s="35"/>
      <c r="F514" s="36"/>
      <c r="G514" s="34"/>
      <c r="H514" s="36"/>
      <c r="I514" s="36"/>
      <c r="J514" s="17"/>
      <c r="K514" s="18"/>
      <c r="L514" s="18"/>
      <c r="M514" s="1"/>
      <c r="N514" s="17"/>
      <c r="O514" s="18"/>
      <c r="P514" s="18"/>
      <c r="Q514" s="31"/>
    </row>
    <row r="515" spans="2:17" x14ac:dyDescent="0.3">
      <c r="B515" s="1" t="str" cm="1">
        <f t="array" aca="1" ref="B5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5" s="22"/>
      <c r="D515" s="5" t="str">
        <f>IF(TB_TAREFAS[[#This Row],[Atividade '[*']]]="","-",VLOOKUP(TB_TAREFAS[[#This Row],[Atividade '[*']]],TB_ATIVIDADES[[Atividade '[*']]:[Fase '[*']]],2,FALSE))</f>
        <v>-</v>
      </c>
      <c r="E515" s="35"/>
      <c r="F515" s="36"/>
      <c r="G515" s="34"/>
      <c r="H515" s="36"/>
      <c r="I515" s="36"/>
      <c r="J515" s="17"/>
      <c r="K515" s="18"/>
      <c r="L515" s="18"/>
      <c r="M515" s="1"/>
      <c r="N515" s="17"/>
      <c r="O515" s="18"/>
      <c r="P515" s="18"/>
      <c r="Q515" s="31"/>
    </row>
    <row r="516" spans="2:17" x14ac:dyDescent="0.3">
      <c r="B516" s="1" t="str" cm="1">
        <f t="array" aca="1" ref="B5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6" s="22"/>
      <c r="D516" s="5" t="str">
        <f>IF(TB_TAREFAS[[#This Row],[Atividade '[*']]]="","-",VLOOKUP(TB_TAREFAS[[#This Row],[Atividade '[*']]],TB_ATIVIDADES[[Atividade '[*']]:[Fase '[*']]],2,FALSE))</f>
        <v>-</v>
      </c>
      <c r="E516" s="35"/>
      <c r="F516" s="36"/>
      <c r="G516" s="34"/>
      <c r="H516" s="36"/>
      <c r="I516" s="36"/>
      <c r="J516" s="17"/>
      <c r="K516" s="18"/>
      <c r="L516" s="18"/>
      <c r="M516" s="1"/>
      <c r="N516" s="17"/>
      <c r="O516" s="18"/>
      <c r="P516" s="18"/>
      <c r="Q516" s="31"/>
    </row>
    <row r="517" spans="2:17" x14ac:dyDescent="0.3">
      <c r="B517" s="1" t="str" cm="1">
        <f t="array" aca="1" ref="B5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7" s="22"/>
      <c r="D517" s="5" t="str">
        <f>IF(TB_TAREFAS[[#This Row],[Atividade '[*']]]="","-",VLOOKUP(TB_TAREFAS[[#This Row],[Atividade '[*']]],TB_ATIVIDADES[[Atividade '[*']]:[Fase '[*']]],2,FALSE))</f>
        <v>-</v>
      </c>
      <c r="E517" s="35"/>
      <c r="F517" s="36"/>
      <c r="G517" s="34"/>
      <c r="H517" s="36"/>
      <c r="I517" s="36"/>
      <c r="J517" s="17"/>
      <c r="K517" s="18"/>
      <c r="L517" s="18"/>
      <c r="M517" s="1"/>
      <c r="N517" s="17"/>
      <c r="O517" s="18"/>
      <c r="P517" s="18"/>
      <c r="Q517" s="31"/>
    </row>
    <row r="518" spans="2:17" x14ac:dyDescent="0.3">
      <c r="B518" s="1" t="str" cm="1">
        <f t="array" aca="1" ref="B5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8" s="22"/>
      <c r="D518" s="5" t="str">
        <f>IF(TB_TAREFAS[[#This Row],[Atividade '[*']]]="","-",VLOOKUP(TB_TAREFAS[[#This Row],[Atividade '[*']]],TB_ATIVIDADES[[Atividade '[*']]:[Fase '[*']]],2,FALSE))</f>
        <v>-</v>
      </c>
      <c r="E518" s="35"/>
      <c r="F518" s="36"/>
      <c r="G518" s="34"/>
      <c r="H518" s="36"/>
      <c r="I518" s="36"/>
      <c r="J518" s="17"/>
      <c r="K518" s="18"/>
      <c r="L518" s="18"/>
      <c r="M518" s="1"/>
      <c r="N518" s="17"/>
      <c r="O518" s="18"/>
      <c r="P518" s="18"/>
      <c r="Q518" s="31"/>
    </row>
    <row r="519" spans="2:17" x14ac:dyDescent="0.3">
      <c r="B519" s="1" t="str" cm="1">
        <f t="array" aca="1" ref="B5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19" s="22"/>
      <c r="D519" s="5" t="str">
        <f>IF(TB_TAREFAS[[#This Row],[Atividade '[*']]]="","-",VLOOKUP(TB_TAREFAS[[#This Row],[Atividade '[*']]],TB_ATIVIDADES[[Atividade '[*']]:[Fase '[*']]],2,FALSE))</f>
        <v>-</v>
      </c>
      <c r="E519" s="35"/>
      <c r="F519" s="36"/>
      <c r="G519" s="34"/>
      <c r="H519" s="36"/>
      <c r="I519" s="36"/>
      <c r="J519" s="17"/>
      <c r="K519" s="18"/>
      <c r="L519" s="18"/>
      <c r="M519" s="1"/>
      <c r="N519" s="17"/>
      <c r="O519" s="18"/>
      <c r="P519" s="18"/>
      <c r="Q519" s="31"/>
    </row>
    <row r="520" spans="2:17" x14ac:dyDescent="0.3">
      <c r="B520" s="1" t="str" cm="1">
        <f t="array" aca="1" ref="B5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0" s="22"/>
      <c r="D520" s="5" t="str">
        <f>IF(TB_TAREFAS[[#This Row],[Atividade '[*']]]="","-",VLOOKUP(TB_TAREFAS[[#This Row],[Atividade '[*']]],TB_ATIVIDADES[[Atividade '[*']]:[Fase '[*']]],2,FALSE))</f>
        <v>-</v>
      </c>
      <c r="E520" s="35"/>
      <c r="F520" s="36"/>
      <c r="G520" s="34"/>
      <c r="H520" s="36"/>
      <c r="I520" s="36"/>
      <c r="J520" s="17"/>
      <c r="K520" s="18"/>
      <c r="L520" s="18"/>
      <c r="M520" s="1"/>
      <c r="N520" s="17"/>
      <c r="O520" s="18"/>
      <c r="P520" s="18"/>
      <c r="Q520" s="31"/>
    </row>
    <row r="521" spans="2:17" x14ac:dyDescent="0.3">
      <c r="B521" s="1" t="str" cm="1">
        <f t="array" aca="1" ref="B5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1" s="22"/>
      <c r="D521" s="5" t="str">
        <f>IF(TB_TAREFAS[[#This Row],[Atividade '[*']]]="","-",VLOOKUP(TB_TAREFAS[[#This Row],[Atividade '[*']]],TB_ATIVIDADES[[Atividade '[*']]:[Fase '[*']]],2,FALSE))</f>
        <v>-</v>
      </c>
      <c r="E521" s="35"/>
      <c r="F521" s="36"/>
      <c r="G521" s="34"/>
      <c r="H521" s="36"/>
      <c r="I521" s="36"/>
      <c r="J521" s="17"/>
      <c r="K521" s="18"/>
      <c r="L521" s="18"/>
      <c r="M521" s="1"/>
      <c r="N521" s="17"/>
      <c r="O521" s="18"/>
      <c r="P521" s="18"/>
      <c r="Q521" s="31"/>
    </row>
    <row r="522" spans="2:17" x14ac:dyDescent="0.3">
      <c r="B522" s="1" t="str" cm="1">
        <f t="array" aca="1" ref="B5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2" s="22"/>
      <c r="D522" s="5" t="str">
        <f>IF(TB_TAREFAS[[#This Row],[Atividade '[*']]]="","-",VLOOKUP(TB_TAREFAS[[#This Row],[Atividade '[*']]],TB_ATIVIDADES[[Atividade '[*']]:[Fase '[*']]],2,FALSE))</f>
        <v>-</v>
      </c>
      <c r="E522" s="35"/>
      <c r="F522" s="36"/>
      <c r="G522" s="34"/>
      <c r="H522" s="36"/>
      <c r="I522" s="36"/>
      <c r="J522" s="17"/>
      <c r="K522" s="18"/>
      <c r="L522" s="18"/>
      <c r="M522" s="1"/>
      <c r="N522" s="17"/>
      <c r="O522" s="18"/>
      <c r="P522" s="18"/>
      <c r="Q522" s="31"/>
    </row>
    <row r="523" spans="2:17" x14ac:dyDescent="0.3">
      <c r="B523" s="1" t="str" cm="1">
        <f t="array" aca="1" ref="B5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3" s="22"/>
      <c r="D523" s="5" t="str">
        <f>IF(TB_TAREFAS[[#This Row],[Atividade '[*']]]="","-",VLOOKUP(TB_TAREFAS[[#This Row],[Atividade '[*']]],TB_ATIVIDADES[[Atividade '[*']]:[Fase '[*']]],2,FALSE))</f>
        <v>-</v>
      </c>
      <c r="E523" s="35"/>
      <c r="F523" s="36"/>
      <c r="G523" s="34"/>
      <c r="H523" s="36"/>
      <c r="I523" s="36"/>
      <c r="J523" s="17"/>
      <c r="K523" s="18"/>
      <c r="L523" s="18"/>
      <c r="M523" s="1"/>
      <c r="N523" s="17"/>
      <c r="O523" s="18"/>
      <c r="P523" s="18"/>
      <c r="Q523" s="31"/>
    </row>
    <row r="524" spans="2:17" x14ac:dyDescent="0.3">
      <c r="B524" s="1" t="str" cm="1">
        <f t="array" aca="1" ref="B5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4" s="22"/>
      <c r="D524" s="5" t="str">
        <f>IF(TB_TAREFAS[[#This Row],[Atividade '[*']]]="","-",VLOOKUP(TB_TAREFAS[[#This Row],[Atividade '[*']]],TB_ATIVIDADES[[Atividade '[*']]:[Fase '[*']]],2,FALSE))</f>
        <v>-</v>
      </c>
      <c r="E524" s="35"/>
      <c r="F524" s="36"/>
      <c r="G524" s="34"/>
      <c r="H524" s="36"/>
      <c r="I524" s="36"/>
      <c r="J524" s="17"/>
      <c r="K524" s="18"/>
      <c r="L524" s="18"/>
      <c r="M524" s="1"/>
      <c r="N524" s="17"/>
      <c r="O524" s="18"/>
      <c r="P524" s="18"/>
      <c r="Q524" s="31"/>
    </row>
    <row r="525" spans="2:17" x14ac:dyDescent="0.3">
      <c r="B525" s="1" t="str" cm="1">
        <f t="array" aca="1" ref="B5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5" s="22"/>
      <c r="D525" s="5" t="str">
        <f>IF(TB_TAREFAS[[#This Row],[Atividade '[*']]]="","-",VLOOKUP(TB_TAREFAS[[#This Row],[Atividade '[*']]],TB_ATIVIDADES[[Atividade '[*']]:[Fase '[*']]],2,FALSE))</f>
        <v>-</v>
      </c>
      <c r="E525" s="35"/>
      <c r="F525" s="36"/>
      <c r="G525" s="34"/>
      <c r="H525" s="36"/>
      <c r="I525" s="36"/>
      <c r="J525" s="17"/>
      <c r="K525" s="18"/>
      <c r="L525" s="18"/>
      <c r="M525" s="1"/>
      <c r="N525" s="17"/>
      <c r="O525" s="18"/>
      <c r="P525" s="18"/>
      <c r="Q525" s="31"/>
    </row>
    <row r="526" spans="2:17" x14ac:dyDescent="0.3">
      <c r="B526" s="1" t="str" cm="1">
        <f t="array" aca="1" ref="B5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6" s="22"/>
      <c r="D526" s="5" t="str">
        <f>IF(TB_TAREFAS[[#This Row],[Atividade '[*']]]="","-",VLOOKUP(TB_TAREFAS[[#This Row],[Atividade '[*']]],TB_ATIVIDADES[[Atividade '[*']]:[Fase '[*']]],2,FALSE))</f>
        <v>-</v>
      </c>
      <c r="E526" s="35"/>
      <c r="F526" s="36"/>
      <c r="G526" s="34"/>
      <c r="H526" s="36"/>
      <c r="I526" s="36"/>
      <c r="J526" s="17"/>
      <c r="K526" s="18"/>
      <c r="L526" s="18"/>
      <c r="M526" s="1"/>
      <c r="N526" s="17"/>
      <c r="O526" s="18"/>
      <c r="P526" s="18"/>
      <c r="Q526" s="31"/>
    </row>
    <row r="527" spans="2:17" x14ac:dyDescent="0.3">
      <c r="B527" s="1" t="str" cm="1">
        <f t="array" aca="1" ref="B5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7" s="22"/>
      <c r="D527" s="5" t="str">
        <f>IF(TB_TAREFAS[[#This Row],[Atividade '[*']]]="","-",VLOOKUP(TB_TAREFAS[[#This Row],[Atividade '[*']]],TB_ATIVIDADES[[Atividade '[*']]:[Fase '[*']]],2,FALSE))</f>
        <v>-</v>
      </c>
      <c r="E527" s="35"/>
      <c r="F527" s="36"/>
      <c r="G527" s="34"/>
      <c r="H527" s="36"/>
      <c r="I527" s="36"/>
      <c r="J527" s="17"/>
      <c r="K527" s="18"/>
      <c r="L527" s="18"/>
      <c r="M527" s="1"/>
      <c r="N527" s="17"/>
      <c r="O527" s="18"/>
      <c r="P527" s="18"/>
      <c r="Q527" s="31"/>
    </row>
    <row r="528" spans="2:17" x14ac:dyDescent="0.3">
      <c r="B528" s="1" t="str" cm="1">
        <f t="array" aca="1" ref="B5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8" s="22"/>
      <c r="D528" s="5" t="str">
        <f>IF(TB_TAREFAS[[#This Row],[Atividade '[*']]]="","-",VLOOKUP(TB_TAREFAS[[#This Row],[Atividade '[*']]],TB_ATIVIDADES[[Atividade '[*']]:[Fase '[*']]],2,FALSE))</f>
        <v>-</v>
      </c>
      <c r="E528" s="35"/>
      <c r="F528" s="36"/>
      <c r="G528" s="34"/>
      <c r="H528" s="36"/>
      <c r="I528" s="36"/>
      <c r="J528" s="17"/>
      <c r="K528" s="18"/>
      <c r="L528" s="18"/>
      <c r="M528" s="1"/>
      <c r="N528" s="17"/>
      <c r="O528" s="18"/>
      <c r="P528" s="18"/>
      <c r="Q528" s="31"/>
    </row>
    <row r="529" spans="2:17" x14ac:dyDescent="0.3">
      <c r="B529" s="1" t="str" cm="1">
        <f t="array" aca="1" ref="B5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29" s="22"/>
      <c r="D529" s="5" t="str">
        <f>IF(TB_TAREFAS[[#This Row],[Atividade '[*']]]="","-",VLOOKUP(TB_TAREFAS[[#This Row],[Atividade '[*']]],TB_ATIVIDADES[[Atividade '[*']]:[Fase '[*']]],2,FALSE))</f>
        <v>-</v>
      </c>
      <c r="E529" s="35"/>
      <c r="F529" s="36"/>
      <c r="G529" s="34"/>
      <c r="H529" s="36"/>
      <c r="I529" s="36"/>
      <c r="J529" s="17"/>
      <c r="K529" s="18"/>
      <c r="L529" s="18"/>
      <c r="M529" s="1"/>
      <c r="N529" s="17"/>
      <c r="O529" s="18"/>
      <c r="P529" s="18"/>
      <c r="Q529" s="31"/>
    </row>
    <row r="530" spans="2:17" x14ac:dyDescent="0.3">
      <c r="B530" s="1" t="str" cm="1">
        <f t="array" aca="1" ref="B5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0" s="22"/>
      <c r="D530" s="5" t="str">
        <f>IF(TB_TAREFAS[[#This Row],[Atividade '[*']]]="","-",VLOOKUP(TB_TAREFAS[[#This Row],[Atividade '[*']]],TB_ATIVIDADES[[Atividade '[*']]:[Fase '[*']]],2,FALSE))</f>
        <v>-</v>
      </c>
      <c r="E530" s="35"/>
      <c r="F530" s="36"/>
      <c r="G530" s="34"/>
      <c r="H530" s="36"/>
      <c r="I530" s="36"/>
      <c r="J530" s="17"/>
      <c r="K530" s="18"/>
      <c r="L530" s="18"/>
      <c r="M530" s="1"/>
      <c r="N530" s="17"/>
      <c r="O530" s="18"/>
      <c r="P530" s="18"/>
      <c r="Q530" s="31"/>
    </row>
    <row r="531" spans="2:17" x14ac:dyDescent="0.3">
      <c r="B531" s="1" t="str" cm="1">
        <f t="array" aca="1" ref="B5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1" s="22"/>
      <c r="D531" s="5" t="str">
        <f>IF(TB_TAREFAS[[#This Row],[Atividade '[*']]]="","-",VLOOKUP(TB_TAREFAS[[#This Row],[Atividade '[*']]],TB_ATIVIDADES[[Atividade '[*']]:[Fase '[*']]],2,FALSE))</f>
        <v>-</v>
      </c>
      <c r="E531" s="35"/>
      <c r="F531" s="36"/>
      <c r="G531" s="34"/>
      <c r="H531" s="36"/>
      <c r="I531" s="36"/>
      <c r="J531" s="17"/>
      <c r="K531" s="18"/>
      <c r="L531" s="18"/>
      <c r="M531" s="1"/>
      <c r="N531" s="17"/>
      <c r="O531" s="18"/>
      <c r="P531" s="18"/>
      <c r="Q531" s="31"/>
    </row>
    <row r="532" spans="2:17" x14ac:dyDescent="0.3">
      <c r="B532" s="1" t="str" cm="1">
        <f t="array" aca="1" ref="B5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2" s="22"/>
      <c r="D532" s="5" t="str">
        <f>IF(TB_TAREFAS[[#This Row],[Atividade '[*']]]="","-",VLOOKUP(TB_TAREFAS[[#This Row],[Atividade '[*']]],TB_ATIVIDADES[[Atividade '[*']]:[Fase '[*']]],2,FALSE))</f>
        <v>-</v>
      </c>
      <c r="E532" s="35"/>
      <c r="F532" s="36"/>
      <c r="G532" s="34"/>
      <c r="H532" s="36"/>
      <c r="I532" s="36"/>
      <c r="J532" s="17"/>
      <c r="K532" s="18"/>
      <c r="L532" s="18"/>
      <c r="M532" s="1"/>
      <c r="N532" s="17"/>
      <c r="O532" s="18"/>
      <c r="P532" s="18"/>
      <c r="Q532" s="31"/>
    </row>
    <row r="533" spans="2:17" x14ac:dyDescent="0.3">
      <c r="B533" s="1" t="str" cm="1">
        <f t="array" aca="1" ref="B5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3" s="22"/>
      <c r="D533" s="5" t="str">
        <f>IF(TB_TAREFAS[[#This Row],[Atividade '[*']]]="","-",VLOOKUP(TB_TAREFAS[[#This Row],[Atividade '[*']]],TB_ATIVIDADES[[Atividade '[*']]:[Fase '[*']]],2,FALSE))</f>
        <v>-</v>
      </c>
      <c r="E533" s="35"/>
      <c r="F533" s="36"/>
      <c r="G533" s="34"/>
      <c r="H533" s="36"/>
      <c r="I533" s="36"/>
      <c r="J533" s="17"/>
      <c r="K533" s="18"/>
      <c r="L533" s="18"/>
      <c r="M533" s="1"/>
      <c r="N533" s="17"/>
      <c r="O533" s="18"/>
      <c r="P533" s="18"/>
      <c r="Q533" s="31"/>
    </row>
    <row r="534" spans="2:17" x14ac:dyDescent="0.3">
      <c r="B534" s="1" t="str" cm="1">
        <f t="array" aca="1" ref="B5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4" s="22"/>
      <c r="D534" s="5" t="str">
        <f>IF(TB_TAREFAS[[#This Row],[Atividade '[*']]]="","-",VLOOKUP(TB_TAREFAS[[#This Row],[Atividade '[*']]],TB_ATIVIDADES[[Atividade '[*']]:[Fase '[*']]],2,FALSE))</f>
        <v>-</v>
      </c>
      <c r="E534" s="35"/>
      <c r="F534" s="36"/>
      <c r="G534" s="34"/>
      <c r="H534" s="36"/>
      <c r="I534" s="36"/>
      <c r="J534" s="17"/>
      <c r="K534" s="18"/>
      <c r="L534" s="18"/>
      <c r="M534" s="1"/>
      <c r="N534" s="17"/>
      <c r="O534" s="18"/>
      <c r="P534" s="18"/>
      <c r="Q534" s="31"/>
    </row>
    <row r="535" spans="2:17" x14ac:dyDescent="0.3">
      <c r="B535" s="1" t="str" cm="1">
        <f t="array" aca="1" ref="B5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5" s="22"/>
      <c r="D535" s="5" t="str">
        <f>IF(TB_TAREFAS[[#This Row],[Atividade '[*']]]="","-",VLOOKUP(TB_TAREFAS[[#This Row],[Atividade '[*']]],TB_ATIVIDADES[[Atividade '[*']]:[Fase '[*']]],2,FALSE))</f>
        <v>-</v>
      </c>
      <c r="E535" s="35"/>
      <c r="F535" s="36"/>
      <c r="G535" s="34"/>
      <c r="H535" s="36"/>
      <c r="I535" s="36"/>
      <c r="J535" s="17"/>
      <c r="K535" s="18"/>
      <c r="L535" s="18"/>
      <c r="M535" s="1"/>
      <c r="N535" s="17"/>
      <c r="O535" s="18"/>
      <c r="P535" s="18"/>
      <c r="Q535" s="31"/>
    </row>
    <row r="536" spans="2:17" x14ac:dyDescent="0.3">
      <c r="B536" s="1" t="str" cm="1">
        <f t="array" aca="1" ref="B5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6" s="22"/>
      <c r="D536" s="5" t="str">
        <f>IF(TB_TAREFAS[[#This Row],[Atividade '[*']]]="","-",VLOOKUP(TB_TAREFAS[[#This Row],[Atividade '[*']]],TB_ATIVIDADES[[Atividade '[*']]:[Fase '[*']]],2,FALSE))</f>
        <v>-</v>
      </c>
      <c r="E536" s="35"/>
      <c r="F536" s="36"/>
      <c r="G536" s="34"/>
      <c r="H536" s="36"/>
      <c r="I536" s="36"/>
      <c r="J536" s="17"/>
      <c r="K536" s="18"/>
      <c r="L536" s="18"/>
      <c r="M536" s="1"/>
      <c r="N536" s="17"/>
      <c r="O536" s="18"/>
      <c r="P536" s="18"/>
      <c r="Q536" s="31"/>
    </row>
    <row r="537" spans="2:17" x14ac:dyDescent="0.3">
      <c r="B537" s="1" t="str" cm="1">
        <f t="array" aca="1" ref="B5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7" s="22"/>
      <c r="D537" s="5" t="str">
        <f>IF(TB_TAREFAS[[#This Row],[Atividade '[*']]]="","-",VLOOKUP(TB_TAREFAS[[#This Row],[Atividade '[*']]],TB_ATIVIDADES[[Atividade '[*']]:[Fase '[*']]],2,FALSE))</f>
        <v>-</v>
      </c>
      <c r="E537" s="35"/>
      <c r="F537" s="36"/>
      <c r="G537" s="34"/>
      <c r="H537" s="36"/>
      <c r="I537" s="36"/>
      <c r="J537" s="17"/>
      <c r="K537" s="18"/>
      <c r="L537" s="18"/>
      <c r="M537" s="1"/>
      <c r="N537" s="17"/>
      <c r="O537" s="18"/>
      <c r="P537" s="18"/>
      <c r="Q537" s="31"/>
    </row>
    <row r="538" spans="2:17" x14ac:dyDescent="0.3">
      <c r="B538" s="1" t="str" cm="1">
        <f t="array" aca="1" ref="B5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8" s="22"/>
      <c r="D538" s="5" t="str">
        <f>IF(TB_TAREFAS[[#This Row],[Atividade '[*']]]="","-",VLOOKUP(TB_TAREFAS[[#This Row],[Atividade '[*']]],TB_ATIVIDADES[[Atividade '[*']]:[Fase '[*']]],2,FALSE))</f>
        <v>-</v>
      </c>
      <c r="E538" s="35"/>
      <c r="F538" s="36"/>
      <c r="G538" s="34"/>
      <c r="H538" s="36"/>
      <c r="I538" s="36"/>
      <c r="J538" s="17"/>
      <c r="K538" s="18"/>
      <c r="L538" s="18"/>
      <c r="M538" s="1"/>
      <c r="N538" s="17"/>
      <c r="O538" s="18"/>
      <c r="P538" s="18"/>
      <c r="Q538" s="31"/>
    </row>
    <row r="539" spans="2:17" x14ac:dyDescent="0.3">
      <c r="B539" s="1" t="str" cm="1">
        <f t="array" aca="1" ref="B5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39" s="22"/>
      <c r="D539" s="5" t="str">
        <f>IF(TB_TAREFAS[[#This Row],[Atividade '[*']]]="","-",VLOOKUP(TB_TAREFAS[[#This Row],[Atividade '[*']]],TB_ATIVIDADES[[Atividade '[*']]:[Fase '[*']]],2,FALSE))</f>
        <v>-</v>
      </c>
      <c r="E539" s="35"/>
      <c r="F539" s="36"/>
      <c r="G539" s="34"/>
      <c r="H539" s="36"/>
      <c r="I539" s="36"/>
      <c r="J539" s="17"/>
      <c r="K539" s="18"/>
      <c r="L539" s="18"/>
      <c r="M539" s="1"/>
      <c r="N539" s="17"/>
      <c r="O539" s="18"/>
      <c r="P539" s="18"/>
      <c r="Q539" s="31"/>
    </row>
    <row r="540" spans="2:17" x14ac:dyDescent="0.3">
      <c r="B540" s="1" t="str" cm="1">
        <f t="array" aca="1" ref="B5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0" s="22"/>
      <c r="D540" s="5" t="str">
        <f>IF(TB_TAREFAS[[#This Row],[Atividade '[*']]]="","-",VLOOKUP(TB_TAREFAS[[#This Row],[Atividade '[*']]],TB_ATIVIDADES[[Atividade '[*']]:[Fase '[*']]],2,FALSE))</f>
        <v>-</v>
      </c>
      <c r="E540" s="35"/>
      <c r="F540" s="36"/>
      <c r="G540" s="34"/>
      <c r="H540" s="36"/>
      <c r="I540" s="36"/>
      <c r="J540" s="17"/>
      <c r="K540" s="18"/>
      <c r="L540" s="18"/>
      <c r="M540" s="1"/>
      <c r="N540" s="17"/>
      <c r="O540" s="18"/>
      <c r="P540" s="18"/>
      <c r="Q540" s="31"/>
    </row>
    <row r="541" spans="2:17" x14ac:dyDescent="0.3">
      <c r="B541" s="1" t="str" cm="1">
        <f t="array" aca="1" ref="B5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1" s="22"/>
      <c r="D541" s="5" t="str">
        <f>IF(TB_TAREFAS[[#This Row],[Atividade '[*']]]="","-",VLOOKUP(TB_TAREFAS[[#This Row],[Atividade '[*']]],TB_ATIVIDADES[[Atividade '[*']]:[Fase '[*']]],2,FALSE))</f>
        <v>-</v>
      </c>
      <c r="E541" s="35"/>
      <c r="F541" s="36"/>
      <c r="G541" s="34"/>
      <c r="H541" s="36"/>
      <c r="I541" s="36"/>
      <c r="J541" s="17"/>
      <c r="K541" s="18"/>
      <c r="L541" s="18"/>
      <c r="M541" s="1"/>
      <c r="N541" s="17"/>
      <c r="O541" s="18"/>
      <c r="P541" s="18"/>
      <c r="Q541" s="31"/>
    </row>
    <row r="542" spans="2:17" x14ac:dyDescent="0.3">
      <c r="B542" s="1" t="str" cm="1">
        <f t="array" aca="1" ref="B5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2" s="22"/>
      <c r="D542" s="5" t="str">
        <f>IF(TB_TAREFAS[[#This Row],[Atividade '[*']]]="","-",VLOOKUP(TB_TAREFAS[[#This Row],[Atividade '[*']]],TB_ATIVIDADES[[Atividade '[*']]:[Fase '[*']]],2,FALSE))</f>
        <v>-</v>
      </c>
      <c r="E542" s="35"/>
      <c r="F542" s="36"/>
      <c r="G542" s="34"/>
      <c r="H542" s="36"/>
      <c r="I542" s="36"/>
      <c r="J542" s="17"/>
      <c r="K542" s="18"/>
      <c r="L542" s="18"/>
      <c r="M542" s="1"/>
      <c r="N542" s="17"/>
      <c r="O542" s="18"/>
      <c r="P542" s="18"/>
      <c r="Q542" s="31"/>
    </row>
    <row r="543" spans="2:17" x14ac:dyDescent="0.3">
      <c r="B543" s="1" t="str" cm="1">
        <f t="array" aca="1" ref="B5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3" s="22"/>
      <c r="D543" s="5" t="str">
        <f>IF(TB_TAREFAS[[#This Row],[Atividade '[*']]]="","-",VLOOKUP(TB_TAREFAS[[#This Row],[Atividade '[*']]],TB_ATIVIDADES[[Atividade '[*']]:[Fase '[*']]],2,FALSE))</f>
        <v>-</v>
      </c>
      <c r="E543" s="35"/>
      <c r="F543" s="36"/>
      <c r="G543" s="34"/>
      <c r="H543" s="36"/>
      <c r="I543" s="36"/>
      <c r="J543" s="17"/>
      <c r="K543" s="18"/>
      <c r="L543" s="18"/>
      <c r="M543" s="1"/>
      <c r="N543" s="17"/>
      <c r="O543" s="18"/>
      <c r="P543" s="18"/>
      <c r="Q543" s="31"/>
    </row>
    <row r="544" spans="2:17" x14ac:dyDescent="0.3">
      <c r="B544" s="1" t="str" cm="1">
        <f t="array" aca="1" ref="B5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4" s="22"/>
      <c r="D544" s="5" t="str">
        <f>IF(TB_TAREFAS[[#This Row],[Atividade '[*']]]="","-",VLOOKUP(TB_TAREFAS[[#This Row],[Atividade '[*']]],TB_ATIVIDADES[[Atividade '[*']]:[Fase '[*']]],2,FALSE))</f>
        <v>-</v>
      </c>
      <c r="E544" s="35"/>
      <c r="F544" s="36"/>
      <c r="G544" s="34"/>
      <c r="H544" s="36"/>
      <c r="I544" s="36"/>
      <c r="J544" s="17"/>
      <c r="K544" s="18"/>
      <c r="L544" s="18"/>
      <c r="M544" s="1"/>
      <c r="N544" s="17"/>
      <c r="O544" s="18"/>
      <c r="P544" s="18"/>
      <c r="Q544" s="31"/>
    </row>
    <row r="545" spans="2:17" x14ac:dyDescent="0.3">
      <c r="B545" s="1" t="str" cm="1">
        <f t="array" aca="1" ref="B5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5" s="22"/>
      <c r="D545" s="5" t="str">
        <f>IF(TB_TAREFAS[[#This Row],[Atividade '[*']]]="","-",VLOOKUP(TB_TAREFAS[[#This Row],[Atividade '[*']]],TB_ATIVIDADES[[Atividade '[*']]:[Fase '[*']]],2,FALSE))</f>
        <v>-</v>
      </c>
      <c r="E545" s="35"/>
      <c r="F545" s="36"/>
      <c r="G545" s="34"/>
      <c r="H545" s="36"/>
      <c r="I545" s="36"/>
      <c r="J545" s="17"/>
      <c r="K545" s="18"/>
      <c r="L545" s="18"/>
      <c r="M545" s="1"/>
      <c r="N545" s="17"/>
      <c r="O545" s="18"/>
      <c r="P545" s="18"/>
      <c r="Q545" s="31"/>
    </row>
    <row r="546" spans="2:17" x14ac:dyDescent="0.3">
      <c r="B546" s="1" t="str" cm="1">
        <f t="array" aca="1" ref="B5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6" s="22"/>
      <c r="D546" s="5" t="str">
        <f>IF(TB_TAREFAS[[#This Row],[Atividade '[*']]]="","-",VLOOKUP(TB_TAREFAS[[#This Row],[Atividade '[*']]],TB_ATIVIDADES[[Atividade '[*']]:[Fase '[*']]],2,FALSE))</f>
        <v>-</v>
      </c>
      <c r="E546" s="35"/>
      <c r="F546" s="36"/>
      <c r="G546" s="34"/>
      <c r="H546" s="36"/>
      <c r="I546" s="36"/>
      <c r="J546" s="17"/>
      <c r="K546" s="18"/>
      <c r="L546" s="18"/>
      <c r="M546" s="1"/>
      <c r="N546" s="17"/>
      <c r="O546" s="18"/>
      <c r="P546" s="18"/>
      <c r="Q546" s="31"/>
    </row>
    <row r="547" spans="2:17" x14ac:dyDescent="0.3">
      <c r="B547" s="1" t="str" cm="1">
        <f t="array" aca="1" ref="B5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7" s="22"/>
      <c r="D547" s="5" t="str">
        <f>IF(TB_TAREFAS[[#This Row],[Atividade '[*']]]="","-",VLOOKUP(TB_TAREFAS[[#This Row],[Atividade '[*']]],TB_ATIVIDADES[[Atividade '[*']]:[Fase '[*']]],2,FALSE))</f>
        <v>-</v>
      </c>
      <c r="E547" s="35"/>
      <c r="F547" s="36"/>
      <c r="G547" s="34"/>
      <c r="H547" s="36"/>
      <c r="I547" s="36"/>
      <c r="J547" s="17"/>
      <c r="K547" s="18"/>
      <c r="L547" s="18"/>
      <c r="M547" s="1"/>
      <c r="N547" s="17"/>
      <c r="O547" s="18"/>
      <c r="P547" s="18"/>
      <c r="Q547" s="31"/>
    </row>
    <row r="548" spans="2:17" x14ac:dyDescent="0.3">
      <c r="B548" s="1" t="str" cm="1">
        <f t="array" aca="1" ref="B5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8" s="22"/>
      <c r="D548" s="5" t="str">
        <f>IF(TB_TAREFAS[[#This Row],[Atividade '[*']]]="","-",VLOOKUP(TB_TAREFAS[[#This Row],[Atividade '[*']]],TB_ATIVIDADES[[Atividade '[*']]:[Fase '[*']]],2,FALSE))</f>
        <v>-</v>
      </c>
      <c r="E548" s="35"/>
      <c r="F548" s="36"/>
      <c r="G548" s="34"/>
      <c r="H548" s="36"/>
      <c r="I548" s="36"/>
      <c r="J548" s="17"/>
      <c r="K548" s="18"/>
      <c r="L548" s="18"/>
      <c r="M548" s="1"/>
      <c r="N548" s="17"/>
      <c r="O548" s="18"/>
      <c r="P548" s="18"/>
      <c r="Q548" s="31"/>
    </row>
    <row r="549" spans="2:17" x14ac:dyDescent="0.3">
      <c r="B549" s="1" t="str" cm="1">
        <f t="array" aca="1" ref="B5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49" s="22"/>
      <c r="D549" s="5" t="str">
        <f>IF(TB_TAREFAS[[#This Row],[Atividade '[*']]]="","-",VLOOKUP(TB_TAREFAS[[#This Row],[Atividade '[*']]],TB_ATIVIDADES[[Atividade '[*']]:[Fase '[*']]],2,FALSE))</f>
        <v>-</v>
      </c>
      <c r="E549" s="35"/>
      <c r="F549" s="36"/>
      <c r="G549" s="34"/>
      <c r="H549" s="36"/>
      <c r="I549" s="36"/>
      <c r="J549" s="17"/>
      <c r="K549" s="18"/>
      <c r="L549" s="18"/>
      <c r="M549" s="1"/>
      <c r="N549" s="17"/>
      <c r="O549" s="18"/>
      <c r="P549" s="18"/>
      <c r="Q549" s="31"/>
    </row>
    <row r="550" spans="2:17" x14ac:dyDescent="0.3">
      <c r="B550" s="1" t="str" cm="1">
        <f t="array" aca="1" ref="B5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0" s="22"/>
      <c r="D550" s="5" t="str">
        <f>IF(TB_TAREFAS[[#This Row],[Atividade '[*']]]="","-",VLOOKUP(TB_TAREFAS[[#This Row],[Atividade '[*']]],TB_ATIVIDADES[[Atividade '[*']]:[Fase '[*']]],2,FALSE))</f>
        <v>-</v>
      </c>
      <c r="E550" s="35"/>
      <c r="F550" s="36"/>
      <c r="G550" s="34"/>
      <c r="H550" s="36"/>
      <c r="I550" s="36"/>
      <c r="J550" s="17"/>
      <c r="K550" s="18"/>
      <c r="L550" s="18"/>
      <c r="M550" s="1"/>
      <c r="N550" s="17"/>
      <c r="O550" s="18"/>
      <c r="P550" s="18"/>
      <c r="Q550" s="31"/>
    </row>
    <row r="551" spans="2:17" x14ac:dyDescent="0.3">
      <c r="B551" s="1" t="str" cm="1">
        <f t="array" aca="1" ref="B5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1" s="22"/>
      <c r="D551" s="5" t="str">
        <f>IF(TB_TAREFAS[[#This Row],[Atividade '[*']]]="","-",VLOOKUP(TB_TAREFAS[[#This Row],[Atividade '[*']]],TB_ATIVIDADES[[Atividade '[*']]:[Fase '[*']]],2,FALSE))</f>
        <v>-</v>
      </c>
      <c r="E551" s="35"/>
      <c r="F551" s="36"/>
      <c r="G551" s="34"/>
      <c r="H551" s="36"/>
      <c r="I551" s="36"/>
      <c r="J551" s="17"/>
      <c r="K551" s="18"/>
      <c r="L551" s="18"/>
      <c r="M551" s="1"/>
      <c r="N551" s="17"/>
      <c r="O551" s="18"/>
      <c r="P551" s="18"/>
      <c r="Q551" s="31"/>
    </row>
    <row r="552" spans="2:17" x14ac:dyDescent="0.3">
      <c r="B552" s="1" t="str" cm="1">
        <f t="array" aca="1" ref="B5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2" s="22"/>
      <c r="D552" s="5" t="str">
        <f>IF(TB_TAREFAS[[#This Row],[Atividade '[*']]]="","-",VLOOKUP(TB_TAREFAS[[#This Row],[Atividade '[*']]],TB_ATIVIDADES[[Atividade '[*']]:[Fase '[*']]],2,FALSE))</f>
        <v>-</v>
      </c>
      <c r="E552" s="35"/>
      <c r="F552" s="36"/>
      <c r="G552" s="34"/>
      <c r="H552" s="36"/>
      <c r="I552" s="36"/>
      <c r="J552" s="17"/>
      <c r="K552" s="18"/>
      <c r="L552" s="18"/>
      <c r="M552" s="1"/>
      <c r="N552" s="17"/>
      <c r="O552" s="18"/>
      <c r="P552" s="18"/>
      <c r="Q552" s="31"/>
    </row>
    <row r="553" spans="2:17" x14ac:dyDescent="0.3">
      <c r="B553" s="1" t="str" cm="1">
        <f t="array" aca="1" ref="B5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3" s="22"/>
      <c r="D553" s="5" t="str">
        <f>IF(TB_TAREFAS[[#This Row],[Atividade '[*']]]="","-",VLOOKUP(TB_TAREFAS[[#This Row],[Atividade '[*']]],TB_ATIVIDADES[[Atividade '[*']]:[Fase '[*']]],2,FALSE))</f>
        <v>-</v>
      </c>
      <c r="E553" s="35"/>
      <c r="F553" s="36"/>
      <c r="G553" s="34"/>
      <c r="H553" s="36"/>
      <c r="I553" s="36"/>
      <c r="J553" s="17"/>
      <c r="K553" s="18"/>
      <c r="L553" s="18"/>
      <c r="M553" s="1"/>
      <c r="N553" s="17"/>
      <c r="O553" s="18"/>
      <c r="P553" s="18"/>
      <c r="Q553" s="31"/>
    </row>
    <row r="554" spans="2:17" x14ac:dyDescent="0.3">
      <c r="B554" s="1" t="str" cm="1">
        <f t="array" aca="1" ref="B5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4" s="22"/>
      <c r="D554" s="5" t="str">
        <f>IF(TB_TAREFAS[[#This Row],[Atividade '[*']]]="","-",VLOOKUP(TB_TAREFAS[[#This Row],[Atividade '[*']]],TB_ATIVIDADES[[Atividade '[*']]:[Fase '[*']]],2,FALSE))</f>
        <v>-</v>
      </c>
      <c r="E554" s="35"/>
      <c r="F554" s="36"/>
      <c r="G554" s="34"/>
      <c r="H554" s="36"/>
      <c r="I554" s="36"/>
      <c r="J554" s="17"/>
      <c r="K554" s="18"/>
      <c r="L554" s="18"/>
      <c r="M554" s="1"/>
      <c r="N554" s="17"/>
      <c r="O554" s="18"/>
      <c r="P554" s="18"/>
      <c r="Q554" s="31"/>
    </row>
    <row r="555" spans="2:17" x14ac:dyDescent="0.3">
      <c r="B555" s="1" t="str" cm="1">
        <f t="array" aca="1" ref="B5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5" s="22"/>
      <c r="D555" s="5" t="str">
        <f>IF(TB_TAREFAS[[#This Row],[Atividade '[*']]]="","-",VLOOKUP(TB_TAREFAS[[#This Row],[Atividade '[*']]],TB_ATIVIDADES[[Atividade '[*']]:[Fase '[*']]],2,FALSE))</f>
        <v>-</v>
      </c>
      <c r="E555" s="35"/>
      <c r="F555" s="36"/>
      <c r="G555" s="34"/>
      <c r="H555" s="36"/>
      <c r="I555" s="36"/>
      <c r="J555" s="17"/>
      <c r="K555" s="18"/>
      <c r="L555" s="18"/>
      <c r="M555" s="1"/>
      <c r="N555" s="17"/>
      <c r="O555" s="18"/>
      <c r="P555" s="18"/>
      <c r="Q555" s="31"/>
    </row>
    <row r="556" spans="2:17" x14ac:dyDescent="0.3">
      <c r="B556" s="1" t="str" cm="1">
        <f t="array" aca="1" ref="B5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6" s="22"/>
      <c r="D556" s="5" t="str">
        <f>IF(TB_TAREFAS[[#This Row],[Atividade '[*']]]="","-",VLOOKUP(TB_TAREFAS[[#This Row],[Atividade '[*']]],TB_ATIVIDADES[[Atividade '[*']]:[Fase '[*']]],2,FALSE))</f>
        <v>-</v>
      </c>
      <c r="E556" s="35"/>
      <c r="F556" s="36"/>
      <c r="G556" s="34"/>
      <c r="H556" s="36"/>
      <c r="I556" s="36"/>
      <c r="J556" s="17"/>
      <c r="K556" s="18"/>
      <c r="L556" s="18"/>
      <c r="M556" s="1"/>
      <c r="N556" s="17"/>
      <c r="O556" s="18"/>
      <c r="P556" s="18"/>
      <c r="Q556" s="31"/>
    </row>
    <row r="557" spans="2:17" x14ac:dyDescent="0.3">
      <c r="B557" s="1" t="str" cm="1">
        <f t="array" aca="1" ref="B5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7" s="22"/>
      <c r="D557" s="5" t="str">
        <f>IF(TB_TAREFAS[[#This Row],[Atividade '[*']]]="","-",VLOOKUP(TB_TAREFAS[[#This Row],[Atividade '[*']]],TB_ATIVIDADES[[Atividade '[*']]:[Fase '[*']]],2,FALSE))</f>
        <v>-</v>
      </c>
      <c r="E557" s="35"/>
      <c r="F557" s="36"/>
      <c r="G557" s="34"/>
      <c r="H557" s="36"/>
      <c r="I557" s="36"/>
      <c r="J557" s="17"/>
      <c r="K557" s="18"/>
      <c r="L557" s="18"/>
      <c r="M557" s="1"/>
      <c r="N557" s="17"/>
      <c r="O557" s="18"/>
      <c r="P557" s="18"/>
      <c r="Q557" s="31"/>
    </row>
    <row r="558" spans="2:17" x14ac:dyDescent="0.3">
      <c r="B558" s="1" t="str" cm="1">
        <f t="array" aca="1" ref="B5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8" s="22"/>
      <c r="D558" s="5" t="str">
        <f>IF(TB_TAREFAS[[#This Row],[Atividade '[*']]]="","-",VLOOKUP(TB_TAREFAS[[#This Row],[Atividade '[*']]],TB_ATIVIDADES[[Atividade '[*']]:[Fase '[*']]],2,FALSE))</f>
        <v>-</v>
      </c>
      <c r="E558" s="35"/>
      <c r="F558" s="36"/>
      <c r="G558" s="34"/>
      <c r="H558" s="36"/>
      <c r="I558" s="36"/>
      <c r="J558" s="17"/>
      <c r="K558" s="18"/>
      <c r="L558" s="18"/>
      <c r="M558" s="1"/>
      <c r="N558" s="17"/>
      <c r="O558" s="18"/>
      <c r="P558" s="18"/>
      <c r="Q558" s="31"/>
    </row>
    <row r="559" spans="2:17" x14ac:dyDescent="0.3">
      <c r="B559" s="1" t="str" cm="1">
        <f t="array" aca="1" ref="B5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59" s="22"/>
      <c r="D559" s="5" t="str">
        <f>IF(TB_TAREFAS[[#This Row],[Atividade '[*']]]="","-",VLOOKUP(TB_TAREFAS[[#This Row],[Atividade '[*']]],TB_ATIVIDADES[[Atividade '[*']]:[Fase '[*']]],2,FALSE))</f>
        <v>-</v>
      </c>
      <c r="E559" s="35"/>
      <c r="F559" s="36"/>
      <c r="G559" s="34"/>
      <c r="H559" s="36"/>
      <c r="I559" s="36"/>
      <c r="J559" s="17"/>
      <c r="K559" s="18"/>
      <c r="L559" s="18"/>
      <c r="M559" s="1"/>
      <c r="N559" s="17"/>
      <c r="O559" s="18"/>
      <c r="P559" s="18"/>
      <c r="Q559" s="31"/>
    </row>
    <row r="560" spans="2:17" x14ac:dyDescent="0.3">
      <c r="B560" s="1" t="str" cm="1">
        <f t="array" aca="1" ref="B5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0" s="22"/>
      <c r="D560" s="5" t="str">
        <f>IF(TB_TAREFAS[[#This Row],[Atividade '[*']]]="","-",VLOOKUP(TB_TAREFAS[[#This Row],[Atividade '[*']]],TB_ATIVIDADES[[Atividade '[*']]:[Fase '[*']]],2,FALSE))</f>
        <v>-</v>
      </c>
      <c r="E560" s="35"/>
      <c r="F560" s="36"/>
      <c r="G560" s="34"/>
      <c r="H560" s="36"/>
      <c r="I560" s="36"/>
      <c r="J560" s="17"/>
      <c r="K560" s="18"/>
      <c r="L560" s="18"/>
      <c r="M560" s="1"/>
      <c r="N560" s="17"/>
      <c r="O560" s="18"/>
      <c r="P560" s="18"/>
      <c r="Q560" s="31"/>
    </row>
    <row r="561" spans="2:17" x14ac:dyDescent="0.3">
      <c r="B561" s="1" t="str" cm="1">
        <f t="array" aca="1" ref="B5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1" s="22"/>
      <c r="D561" s="5" t="str">
        <f>IF(TB_TAREFAS[[#This Row],[Atividade '[*']]]="","-",VLOOKUP(TB_TAREFAS[[#This Row],[Atividade '[*']]],TB_ATIVIDADES[[Atividade '[*']]:[Fase '[*']]],2,FALSE))</f>
        <v>-</v>
      </c>
      <c r="E561" s="35"/>
      <c r="F561" s="36"/>
      <c r="G561" s="34"/>
      <c r="H561" s="36"/>
      <c r="I561" s="36"/>
      <c r="J561" s="17"/>
      <c r="K561" s="18"/>
      <c r="L561" s="18"/>
      <c r="M561" s="1"/>
      <c r="N561" s="17"/>
      <c r="O561" s="18"/>
      <c r="P561" s="18"/>
      <c r="Q561" s="31"/>
    </row>
    <row r="562" spans="2:17" x14ac:dyDescent="0.3">
      <c r="B562" s="1" t="str" cm="1">
        <f t="array" aca="1" ref="B5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2" s="22"/>
      <c r="D562" s="5" t="str">
        <f>IF(TB_TAREFAS[[#This Row],[Atividade '[*']]]="","-",VLOOKUP(TB_TAREFAS[[#This Row],[Atividade '[*']]],TB_ATIVIDADES[[Atividade '[*']]:[Fase '[*']]],2,FALSE))</f>
        <v>-</v>
      </c>
      <c r="E562" s="35"/>
      <c r="F562" s="36"/>
      <c r="G562" s="34"/>
      <c r="H562" s="36"/>
      <c r="I562" s="36"/>
      <c r="J562" s="17"/>
      <c r="K562" s="18"/>
      <c r="L562" s="18"/>
      <c r="M562" s="1"/>
      <c r="N562" s="17"/>
      <c r="O562" s="18"/>
      <c r="P562" s="18"/>
      <c r="Q562" s="31"/>
    </row>
    <row r="563" spans="2:17" x14ac:dyDescent="0.3">
      <c r="B563" s="1" t="str" cm="1">
        <f t="array" aca="1" ref="B5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3" s="22"/>
      <c r="D563" s="5" t="str">
        <f>IF(TB_TAREFAS[[#This Row],[Atividade '[*']]]="","-",VLOOKUP(TB_TAREFAS[[#This Row],[Atividade '[*']]],TB_ATIVIDADES[[Atividade '[*']]:[Fase '[*']]],2,FALSE))</f>
        <v>-</v>
      </c>
      <c r="E563" s="35"/>
      <c r="F563" s="36"/>
      <c r="G563" s="34"/>
      <c r="H563" s="36"/>
      <c r="I563" s="36"/>
      <c r="J563" s="17"/>
      <c r="K563" s="18"/>
      <c r="L563" s="18"/>
      <c r="M563" s="1"/>
      <c r="N563" s="17"/>
      <c r="O563" s="18"/>
      <c r="P563" s="18"/>
      <c r="Q563" s="31"/>
    </row>
    <row r="564" spans="2:17" x14ac:dyDescent="0.3">
      <c r="B564" s="1" t="str" cm="1">
        <f t="array" aca="1" ref="B5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4" s="22"/>
      <c r="D564" s="5" t="str">
        <f>IF(TB_TAREFAS[[#This Row],[Atividade '[*']]]="","-",VLOOKUP(TB_TAREFAS[[#This Row],[Atividade '[*']]],TB_ATIVIDADES[[Atividade '[*']]:[Fase '[*']]],2,FALSE))</f>
        <v>-</v>
      </c>
      <c r="E564" s="35"/>
      <c r="F564" s="36"/>
      <c r="G564" s="34"/>
      <c r="H564" s="36"/>
      <c r="I564" s="36"/>
      <c r="J564" s="17"/>
      <c r="K564" s="18"/>
      <c r="L564" s="18"/>
      <c r="M564" s="1"/>
      <c r="N564" s="17"/>
      <c r="O564" s="18"/>
      <c r="P564" s="18"/>
      <c r="Q564" s="31"/>
    </row>
    <row r="565" spans="2:17" x14ac:dyDescent="0.3">
      <c r="B565" s="1" t="str" cm="1">
        <f t="array" aca="1" ref="B5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5" s="22"/>
      <c r="D565" s="5" t="str">
        <f>IF(TB_TAREFAS[[#This Row],[Atividade '[*']]]="","-",VLOOKUP(TB_TAREFAS[[#This Row],[Atividade '[*']]],TB_ATIVIDADES[[Atividade '[*']]:[Fase '[*']]],2,FALSE))</f>
        <v>-</v>
      </c>
      <c r="E565" s="35"/>
      <c r="F565" s="36"/>
      <c r="G565" s="34"/>
      <c r="H565" s="36"/>
      <c r="I565" s="36"/>
      <c r="J565" s="17"/>
      <c r="K565" s="18"/>
      <c r="L565" s="18"/>
      <c r="M565" s="1"/>
      <c r="N565" s="17"/>
      <c r="O565" s="18"/>
      <c r="P565" s="18"/>
      <c r="Q565" s="31"/>
    </row>
    <row r="566" spans="2:17" x14ac:dyDescent="0.3">
      <c r="B566" s="1" t="str" cm="1">
        <f t="array" aca="1" ref="B5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6" s="22"/>
      <c r="D566" s="5" t="str">
        <f>IF(TB_TAREFAS[[#This Row],[Atividade '[*']]]="","-",VLOOKUP(TB_TAREFAS[[#This Row],[Atividade '[*']]],TB_ATIVIDADES[[Atividade '[*']]:[Fase '[*']]],2,FALSE))</f>
        <v>-</v>
      </c>
      <c r="E566" s="35"/>
      <c r="F566" s="36"/>
      <c r="G566" s="34"/>
      <c r="H566" s="36"/>
      <c r="I566" s="36"/>
      <c r="J566" s="17"/>
      <c r="K566" s="18"/>
      <c r="L566" s="18"/>
      <c r="M566" s="1"/>
      <c r="N566" s="17"/>
      <c r="O566" s="18"/>
      <c r="P566" s="18"/>
      <c r="Q566" s="31"/>
    </row>
    <row r="567" spans="2:17" x14ac:dyDescent="0.3">
      <c r="B567" s="1" t="str" cm="1">
        <f t="array" aca="1" ref="B5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7" s="22"/>
      <c r="D567" s="5" t="str">
        <f>IF(TB_TAREFAS[[#This Row],[Atividade '[*']]]="","-",VLOOKUP(TB_TAREFAS[[#This Row],[Atividade '[*']]],TB_ATIVIDADES[[Atividade '[*']]:[Fase '[*']]],2,FALSE))</f>
        <v>-</v>
      </c>
      <c r="E567" s="35"/>
      <c r="F567" s="36"/>
      <c r="G567" s="34"/>
      <c r="H567" s="36"/>
      <c r="I567" s="36"/>
      <c r="J567" s="17"/>
      <c r="K567" s="18"/>
      <c r="L567" s="18"/>
      <c r="M567" s="1"/>
      <c r="N567" s="17"/>
      <c r="O567" s="18"/>
      <c r="P567" s="18"/>
      <c r="Q567" s="31"/>
    </row>
    <row r="568" spans="2:17" x14ac:dyDescent="0.3">
      <c r="B568" s="1" t="str" cm="1">
        <f t="array" aca="1" ref="B5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8" s="22"/>
      <c r="D568" s="5" t="str">
        <f>IF(TB_TAREFAS[[#This Row],[Atividade '[*']]]="","-",VLOOKUP(TB_TAREFAS[[#This Row],[Atividade '[*']]],TB_ATIVIDADES[[Atividade '[*']]:[Fase '[*']]],2,FALSE))</f>
        <v>-</v>
      </c>
      <c r="E568" s="35"/>
      <c r="F568" s="36"/>
      <c r="G568" s="34"/>
      <c r="H568" s="36"/>
      <c r="I568" s="36"/>
      <c r="J568" s="17"/>
      <c r="K568" s="18"/>
      <c r="L568" s="18"/>
      <c r="M568" s="1"/>
      <c r="N568" s="17"/>
      <c r="O568" s="18"/>
      <c r="P568" s="18"/>
      <c r="Q568" s="31"/>
    </row>
    <row r="569" spans="2:17" x14ac:dyDescent="0.3">
      <c r="B569" s="1" t="str" cm="1">
        <f t="array" aca="1" ref="B5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69" s="22"/>
      <c r="D569" s="5" t="str">
        <f>IF(TB_TAREFAS[[#This Row],[Atividade '[*']]]="","-",VLOOKUP(TB_TAREFAS[[#This Row],[Atividade '[*']]],TB_ATIVIDADES[[Atividade '[*']]:[Fase '[*']]],2,FALSE))</f>
        <v>-</v>
      </c>
      <c r="E569" s="35"/>
      <c r="F569" s="36"/>
      <c r="G569" s="34"/>
      <c r="H569" s="36"/>
      <c r="I569" s="36"/>
      <c r="J569" s="17"/>
      <c r="K569" s="18"/>
      <c r="L569" s="18"/>
      <c r="M569" s="1"/>
      <c r="N569" s="17"/>
      <c r="O569" s="18"/>
      <c r="P569" s="18"/>
      <c r="Q569" s="31"/>
    </row>
    <row r="570" spans="2:17" x14ac:dyDescent="0.3">
      <c r="B570" s="1" t="str" cm="1">
        <f t="array" aca="1" ref="B5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0" s="22"/>
      <c r="D570" s="5" t="str">
        <f>IF(TB_TAREFAS[[#This Row],[Atividade '[*']]]="","-",VLOOKUP(TB_TAREFAS[[#This Row],[Atividade '[*']]],TB_ATIVIDADES[[Atividade '[*']]:[Fase '[*']]],2,FALSE))</f>
        <v>-</v>
      </c>
      <c r="E570" s="35"/>
      <c r="F570" s="36"/>
      <c r="G570" s="34"/>
      <c r="H570" s="36"/>
      <c r="I570" s="36"/>
      <c r="J570" s="17"/>
      <c r="K570" s="18"/>
      <c r="L570" s="18"/>
      <c r="M570" s="1"/>
      <c r="N570" s="17"/>
      <c r="O570" s="18"/>
      <c r="P570" s="18"/>
      <c r="Q570" s="31"/>
    </row>
    <row r="571" spans="2:17" x14ac:dyDescent="0.3">
      <c r="B571" s="1" t="str" cm="1">
        <f t="array" aca="1" ref="B5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1" s="22"/>
      <c r="D571" s="5" t="str">
        <f>IF(TB_TAREFAS[[#This Row],[Atividade '[*']]]="","-",VLOOKUP(TB_TAREFAS[[#This Row],[Atividade '[*']]],TB_ATIVIDADES[[Atividade '[*']]:[Fase '[*']]],2,FALSE))</f>
        <v>-</v>
      </c>
      <c r="E571" s="35"/>
      <c r="F571" s="36"/>
      <c r="G571" s="34"/>
      <c r="H571" s="36"/>
      <c r="I571" s="36"/>
      <c r="J571" s="17"/>
      <c r="K571" s="18"/>
      <c r="L571" s="18"/>
      <c r="M571" s="1"/>
      <c r="N571" s="17"/>
      <c r="O571" s="18"/>
      <c r="P571" s="18"/>
      <c r="Q571" s="31"/>
    </row>
    <row r="572" spans="2:17" x14ac:dyDescent="0.3">
      <c r="B572" s="1" t="str" cm="1">
        <f t="array" aca="1" ref="B5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2" s="22"/>
      <c r="D572" s="5" t="str">
        <f>IF(TB_TAREFAS[[#This Row],[Atividade '[*']]]="","-",VLOOKUP(TB_TAREFAS[[#This Row],[Atividade '[*']]],TB_ATIVIDADES[[Atividade '[*']]:[Fase '[*']]],2,FALSE))</f>
        <v>-</v>
      </c>
      <c r="E572" s="35"/>
      <c r="F572" s="36"/>
      <c r="G572" s="34"/>
      <c r="H572" s="36"/>
      <c r="I572" s="36"/>
      <c r="J572" s="17"/>
      <c r="K572" s="18"/>
      <c r="L572" s="18"/>
      <c r="M572" s="1"/>
      <c r="N572" s="17"/>
      <c r="O572" s="18"/>
      <c r="P572" s="18"/>
      <c r="Q572" s="31"/>
    </row>
    <row r="573" spans="2:17" x14ac:dyDescent="0.3">
      <c r="B573" s="1" t="str" cm="1">
        <f t="array" aca="1" ref="B5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3" s="22"/>
      <c r="D573" s="5" t="str">
        <f>IF(TB_TAREFAS[[#This Row],[Atividade '[*']]]="","-",VLOOKUP(TB_TAREFAS[[#This Row],[Atividade '[*']]],TB_ATIVIDADES[[Atividade '[*']]:[Fase '[*']]],2,FALSE))</f>
        <v>-</v>
      </c>
      <c r="E573" s="35"/>
      <c r="F573" s="36"/>
      <c r="G573" s="34"/>
      <c r="H573" s="36"/>
      <c r="I573" s="36"/>
      <c r="J573" s="17"/>
      <c r="K573" s="18"/>
      <c r="L573" s="18"/>
      <c r="M573" s="1"/>
      <c r="N573" s="17"/>
      <c r="O573" s="18"/>
      <c r="P573" s="18"/>
      <c r="Q573" s="31"/>
    </row>
    <row r="574" spans="2:17" x14ac:dyDescent="0.3">
      <c r="B574" s="1" t="str" cm="1">
        <f t="array" aca="1" ref="B5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4" s="22"/>
      <c r="D574" s="5" t="str">
        <f>IF(TB_TAREFAS[[#This Row],[Atividade '[*']]]="","-",VLOOKUP(TB_TAREFAS[[#This Row],[Atividade '[*']]],TB_ATIVIDADES[[Atividade '[*']]:[Fase '[*']]],2,FALSE))</f>
        <v>-</v>
      </c>
      <c r="E574" s="35"/>
      <c r="F574" s="36"/>
      <c r="G574" s="34"/>
      <c r="H574" s="36"/>
      <c r="I574" s="36"/>
      <c r="J574" s="17"/>
      <c r="K574" s="18"/>
      <c r="L574" s="18"/>
      <c r="M574" s="1"/>
      <c r="N574" s="17"/>
      <c r="O574" s="18"/>
      <c r="P574" s="18"/>
      <c r="Q574" s="31"/>
    </row>
    <row r="575" spans="2:17" x14ac:dyDescent="0.3">
      <c r="B575" s="1" t="str" cm="1">
        <f t="array" aca="1" ref="B5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5" s="22"/>
      <c r="D575" s="5" t="str">
        <f>IF(TB_TAREFAS[[#This Row],[Atividade '[*']]]="","-",VLOOKUP(TB_TAREFAS[[#This Row],[Atividade '[*']]],TB_ATIVIDADES[[Atividade '[*']]:[Fase '[*']]],2,FALSE))</f>
        <v>-</v>
      </c>
      <c r="E575" s="35"/>
      <c r="F575" s="36"/>
      <c r="G575" s="34"/>
      <c r="H575" s="36"/>
      <c r="I575" s="36"/>
      <c r="J575" s="17"/>
      <c r="K575" s="18"/>
      <c r="L575" s="18"/>
      <c r="M575" s="1"/>
      <c r="N575" s="17"/>
      <c r="O575" s="18"/>
      <c r="P575" s="18"/>
      <c r="Q575" s="31"/>
    </row>
    <row r="576" spans="2:17" x14ac:dyDescent="0.3">
      <c r="B576" s="1" t="str" cm="1">
        <f t="array" aca="1" ref="B5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6" s="22"/>
      <c r="D576" s="5" t="str">
        <f>IF(TB_TAREFAS[[#This Row],[Atividade '[*']]]="","-",VLOOKUP(TB_TAREFAS[[#This Row],[Atividade '[*']]],TB_ATIVIDADES[[Atividade '[*']]:[Fase '[*']]],2,FALSE))</f>
        <v>-</v>
      </c>
      <c r="E576" s="35"/>
      <c r="F576" s="36"/>
      <c r="G576" s="34"/>
      <c r="H576" s="36"/>
      <c r="I576" s="36"/>
      <c r="J576" s="17"/>
      <c r="K576" s="18"/>
      <c r="L576" s="18"/>
      <c r="M576" s="1"/>
      <c r="N576" s="17"/>
      <c r="O576" s="18"/>
      <c r="P576" s="18"/>
      <c r="Q576" s="31"/>
    </row>
    <row r="577" spans="2:17" x14ac:dyDescent="0.3">
      <c r="B577" s="1" t="str" cm="1">
        <f t="array" aca="1" ref="B5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7" s="22"/>
      <c r="D577" s="5" t="str">
        <f>IF(TB_TAREFAS[[#This Row],[Atividade '[*']]]="","-",VLOOKUP(TB_TAREFAS[[#This Row],[Atividade '[*']]],TB_ATIVIDADES[[Atividade '[*']]:[Fase '[*']]],2,FALSE))</f>
        <v>-</v>
      </c>
      <c r="E577" s="35"/>
      <c r="F577" s="36"/>
      <c r="G577" s="34"/>
      <c r="H577" s="36"/>
      <c r="I577" s="36"/>
      <c r="J577" s="17"/>
      <c r="K577" s="18"/>
      <c r="L577" s="18"/>
      <c r="M577" s="1"/>
      <c r="N577" s="17"/>
      <c r="O577" s="18"/>
      <c r="P577" s="18"/>
      <c r="Q577" s="31"/>
    </row>
    <row r="578" spans="2:17" x14ac:dyDescent="0.3">
      <c r="B578" s="1" t="str" cm="1">
        <f t="array" aca="1" ref="B5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8" s="22"/>
      <c r="D578" s="5" t="str">
        <f>IF(TB_TAREFAS[[#This Row],[Atividade '[*']]]="","-",VLOOKUP(TB_TAREFAS[[#This Row],[Atividade '[*']]],TB_ATIVIDADES[[Atividade '[*']]:[Fase '[*']]],2,FALSE))</f>
        <v>-</v>
      </c>
      <c r="E578" s="35"/>
      <c r="F578" s="36"/>
      <c r="G578" s="34"/>
      <c r="H578" s="36"/>
      <c r="I578" s="36"/>
      <c r="J578" s="17"/>
      <c r="K578" s="18"/>
      <c r="L578" s="18"/>
      <c r="M578" s="1"/>
      <c r="N578" s="17"/>
      <c r="O578" s="18"/>
      <c r="P578" s="18"/>
      <c r="Q578" s="31"/>
    </row>
    <row r="579" spans="2:17" x14ac:dyDescent="0.3">
      <c r="B579" s="1" t="str" cm="1">
        <f t="array" aca="1" ref="B5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79" s="22"/>
      <c r="D579" s="5" t="str">
        <f>IF(TB_TAREFAS[[#This Row],[Atividade '[*']]]="","-",VLOOKUP(TB_TAREFAS[[#This Row],[Atividade '[*']]],TB_ATIVIDADES[[Atividade '[*']]:[Fase '[*']]],2,FALSE))</f>
        <v>-</v>
      </c>
      <c r="E579" s="35"/>
      <c r="F579" s="36"/>
      <c r="G579" s="34"/>
      <c r="H579" s="36"/>
      <c r="I579" s="36"/>
      <c r="J579" s="17"/>
      <c r="K579" s="18"/>
      <c r="L579" s="18"/>
      <c r="M579" s="1"/>
      <c r="N579" s="17"/>
      <c r="O579" s="18"/>
      <c r="P579" s="18"/>
      <c r="Q579" s="31"/>
    </row>
    <row r="580" spans="2:17" x14ac:dyDescent="0.3">
      <c r="B580" s="1" t="str" cm="1">
        <f t="array" aca="1" ref="B5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0" s="22"/>
      <c r="D580" s="5" t="str">
        <f>IF(TB_TAREFAS[[#This Row],[Atividade '[*']]]="","-",VLOOKUP(TB_TAREFAS[[#This Row],[Atividade '[*']]],TB_ATIVIDADES[[Atividade '[*']]:[Fase '[*']]],2,FALSE))</f>
        <v>-</v>
      </c>
      <c r="E580" s="35"/>
      <c r="F580" s="36"/>
      <c r="G580" s="34"/>
      <c r="H580" s="36"/>
      <c r="I580" s="36"/>
      <c r="J580" s="17"/>
      <c r="K580" s="18"/>
      <c r="L580" s="18"/>
      <c r="M580" s="1"/>
      <c r="N580" s="17"/>
      <c r="O580" s="18"/>
      <c r="P580" s="18"/>
      <c r="Q580" s="31"/>
    </row>
    <row r="581" spans="2:17" x14ac:dyDescent="0.3">
      <c r="B581" s="1" t="str" cm="1">
        <f t="array" aca="1" ref="B5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1" s="22"/>
      <c r="D581" s="5" t="str">
        <f>IF(TB_TAREFAS[[#This Row],[Atividade '[*']]]="","-",VLOOKUP(TB_TAREFAS[[#This Row],[Atividade '[*']]],TB_ATIVIDADES[[Atividade '[*']]:[Fase '[*']]],2,FALSE))</f>
        <v>-</v>
      </c>
      <c r="E581" s="35"/>
      <c r="F581" s="36"/>
      <c r="G581" s="34"/>
      <c r="H581" s="36"/>
      <c r="I581" s="36"/>
      <c r="J581" s="17"/>
      <c r="K581" s="18"/>
      <c r="L581" s="18"/>
      <c r="M581" s="1"/>
      <c r="N581" s="17"/>
      <c r="O581" s="18"/>
      <c r="P581" s="18"/>
      <c r="Q581" s="31"/>
    </row>
    <row r="582" spans="2:17" x14ac:dyDescent="0.3">
      <c r="B582" s="1" t="str" cm="1">
        <f t="array" aca="1" ref="B5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2" s="22"/>
      <c r="D582" s="5" t="str">
        <f>IF(TB_TAREFAS[[#This Row],[Atividade '[*']]]="","-",VLOOKUP(TB_TAREFAS[[#This Row],[Atividade '[*']]],TB_ATIVIDADES[[Atividade '[*']]:[Fase '[*']]],2,FALSE))</f>
        <v>-</v>
      </c>
      <c r="E582" s="35"/>
      <c r="F582" s="36"/>
      <c r="G582" s="34"/>
      <c r="H582" s="36"/>
      <c r="I582" s="36"/>
      <c r="J582" s="17"/>
      <c r="K582" s="18"/>
      <c r="L582" s="18"/>
      <c r="M582" s="1"/>
      <c r="N582" s="17"/>
      <c r="O582" s="18"/>
      <c r="P582" s="18"/>
      <c r="Q582" s="31"/>
    </row>
    <row r="583" spans="2:17" x14ac:dyDescent="0.3">
      <c r="B583" s="1" t="str" cm="1">
        <f t="array" aca="1" ref="B5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3" s="22"/>
      <c r="D583" s="5" t="str">
        <f>IF(TB_TAREFAS[[#This Row],[Atividade '[*']]]="","-",VLOOKUP(TB_TAREFAS[[#This Row],[Atividade '[*']]],TB_ATIVIDADES[[Atividade '[*']]:[Fase '[*']]],2,FALSE))</f>
        <v>-</v>
      </c>
      <c r="E583" s="35"/>
      <c r="F583" s="36"/>
      <c r="G583" s="34"/>
      <c r="H583" s="36"/>
      <c r="I583" s="36"/>
      <c r="J583" s="17"/>
      <c r="K583" s="18"/>
      <c r="L583" s="18"/>
      <c r="M583" s="1"/>
      <c r="N583" s="17"/>
      <c r="O583" s="18"/>
      <c r="P583" s="18"/>
      <c r="Q583" s="31"/>
    </row>
    <row r="584" spans="2:17" x14ac:dyDescent="0.3">
      <c r="B584" s="1" t="str" cm="1">
        <f t="array" aca="1" ref="B5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4" s="22"/>
      <c r="D584" s="5" t="str">
        <f>IF(TB_TAREFAS[[#This Row],[Atividade '[*']]]="","-",VLOOKUP(TB_TAREFAS[[#This Row],[Atividade '[*']]],TB_ATIVIDADES[[Atividade '[*']]:[Fase '[*']]],2,FALSE))</f>
        <v>-</v>
      </c>
      <c r="E584" s="35"/>
      <c r="F584" s="36"/>
      <c r="G584" s="34"/>
      <c r="H584" s="36"/>
      <c r="I584" s="36"/>
      <c r="J584" s="17"/>
      <c r="K584" s="18"/>
      <c r="L584" s="18"/>
      <c r="M584" s="1"/>
      <c r="N584" s="17"/>
      <c r="O584" s="18"/>
      <c r="P584" s="18"/>
      <c r="Q584" s="31"/>
    </row>
    <row r="585" spans="2:17" x14ac:dyDescent="0.3">
      <c r="B585" s="1" t="str" cm="1">
        <f t="array" aca="1" ref="B5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5" s="22"/>
      <c r="D585" s="5" t="str">
        <f>IF(TB_TAREFAS[[#This Row],[Atividade '[*']]]="","-",VLOOKUP(TB_TAREFAS[[#This Row],[Atividade '[*']]],TB_ATIVIDADES[[Atividade '[*']]:[Fase '[*']]],2,FALSE))</f>
        <v>-</v>
      </c>
      <c r="E585" s="35"/>
      <c r="F585" s="36"/>
      <c r="G585" s="34"/>
      <c r="H585" s="36"/>
      <c r="I585" s="36"/>
      <c r="J585" s="17"/>
      <c r="K585" s="18"/>
      <c r="L585" s="18"/>
      <c r="M585" s="1"/>
      <c r="N585" s="17"/>
      <c r="O585" s="18"/>
      <c r="P585" s="18"/>
      <c r="Q585" s="31"/>
    </row>
    <row r="586" spans="2:17" x14ac:dyDescent="0.3">
      <c r="B586" s="1" t="str" cm="1">
        <f t="array" aca="1" ref="B5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6" s="22"/>
      <c r="D586" s="5" t="str">
        <f>IF(TB_TAREFAS[[#This Row],[Atividade '[*']]]="","-",VLOOKUP(TB_TAREFAS[[#This Row],[Atividade '[*']]],TB_ATIVIDADES[[Atividade '[*']]:[Fase '[*']]],2,FALSE))</f>
        <v>-</v>
      </c>
      <c r="E586" s="35"/>
      <c r="F586" s="36"/>
      <c r="G586" s="34"/>
      <c r="H586" s="36"/>
      <c r="I586" s="36"/>
      <c r="J586" s="17"/>
      <c r="K586" s="18"/>
      <c r="L586" s="18"/>
      <c r="M586" s="1"/>
      <c r="N586" s="17"/>
      <c r="O586" s="18"/>
      <c r="P586" s="18"/>
      <c r="Q586" s="31"/>
    </row>
    <row r="587" spans="2:17" x14ac:dyDescent="0.3">
      <c r="B587" s="1" t="str" cm="1">
        <f t="array" aca="1" ref="B5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7" s="22"/>
      <c r="D587" s="5" t="str">
        <f>IF(TB_TAREFAS[[#This Row],[Atividade '[*']]]="","-",VLOOKUP(TB_TAREFAS[[#This Row],[Atividade '[*']]],TB_ATIVIDADES[[Atividade '[*']]:[Fase '[*']]],2,FALSE))</f>
        <v>-</v>
      </c>
      <c r="E587" s="35"/>
      <c r="F587" s="36"/>
      <c r="G587" s="34"/>
      <c r="H587" s="36"/>
      <c r="I587" s="36"/>
      <c r="J587" s="17"/>
      <c r="K587" s="18"/>
      <c r="L587" s="18"/>
      <c r="M587" s="1"/>
      <c r="N587" s="17"/>
      <c r="O587" s="18"/>
      <c r="P587" s="18"/>
      <c r="Q587" s="31"/>
    </row>
    <row r="588" spans="2:17" x14ac:dyDescent="0.3">
      <c r="B588" s="1" t="str" cm="1">
        <f t="array" aca="1" ref="B5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8" s="22"/>
      <c r="D588" s="5" t="str">
        <f>IF(TB_TAREFAS[[#This Row],[Atividade '[*']]]="","-",VLOOKUP(TB_TAREFAS[[#This Row],[Atividade '[*']]],TB_ATIVIDADES[[Atividade '[*']]:[Fase '[*']]],2,FALSE))</f>
        <v>-</v>
      </c>
      <c r="E588" s="35"/>
      <c r="F588" s="36"/>
      <c r="G588" s="34"/>
      <c r="H588" s="36"/>
      <c r="I588" s="36"/>
      <c r="J588" s="17"/>
      <c r="K588" s="18"/>
      <c r="L588" s="18"/>
      <c r="M588" s="1"/>
      <c r="N588" s="17"/>
      <c r="O588" s="18"/>
      <c r="P588" s="18"/>
      <c r="Q588" s="31"/>
    </row>
    <row r="589" spans="2:17" x14ac:dyDescent="0.3">
      <c r="B589" s="1" t="str" cm="1">
        <f t="array" aca="1" ref="B5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89" s="22"/>
      <c r="D589" s="5" t="str">
        <f>IF(TB_TAREFAS[[#This Row],[Atividade '[*']]]="","-",VLOOKUP(TB_TAREFAS[[#This Row],[Atividade '[*']]],TB_ATIVIDADES[[Atividade '[*']]:[Fase '[*']]],2,FALSE))</f>
        <v>-</v>
      </c>
      <c r="E589" s="35"/>
      <c r="F589" s="36"/>
      <c r="G589" s="34"/>
      <c r="H589" s="36"/>
      <c r="I589" s="36"/>
      <c r="J589" s="17"/>
      <c r="K589" s="18"/>
      <c r="L589" s="18"/>
      <c r="M589" s="1"/>
      <c r="N589" s="17"/>
      <c r="O589" s="18"/>
      <c r="P589" s="18"/>
      <c r="Q589" s="31"/>
    </row>
    <row r="590" spans="2:17" x14ac:dyDescent="0.3">
      <c r="B590" s="1" t="str" cm="1">
        <f t="array" aca="1" ref="B5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0" s="22"/>
      <c r="D590" s="5" t="str">
        <f>IF(TB_TAREFAS[[#This Row],[Atividade '[*']]]="","-",VLOOKUP(TB_TAREFAS[[#This Row],[Atividade '[*']]],TB_ATIVIDADES[[Atividade '[*']]:[Fase '[*']]],2,FALSE))</f>
        <v>-</v>
      </c>
      <c r="E590" s="35"/>
      <c r="F590" s="36"/>
      <c r="G590" s="34"/>
      <c r="H590" s="36"/>
      <c r="I590" s="36"/>
      <c r="J590" s="17"/>
      <c r="K590" s="18"/>
      <c r="L590" s="18"/>
      <c r="M590" s="1"/>
      <c r="N590" s="17"/>
      <c r="O590" s="18"/>
      <c r="P590" s="18"/>
      <c r="Q590" s="31"/>
    </row>
    <row r="591" spans="2:17" x14ac:dyDescent="0.3">
      <c r="B591" s="1" t="str" cm="1">
        <f t="array" aca="1" ref="B5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1" s="22"/>
      <c r="D591" s="5" t="str">
        <f>IF(TB_TAREFAS[[#This Row],[Atividade '[*']]]="","-",VLOOKUP(TB_TAREFAS[[#This Row],[Atividade '[*']]],TB_ATIVIDADES[[Atividade '[*']]:[Fase '[*']]],2,FALSE))</f>
        <v>-</v>
      </c>
      <c r="E591" s="35"/>
      <c r="F591" s="36"/>
      <c r="G591" s="34"/>
      <c r="H591" s="36"/>
      <c r="I591" s="36"/>
      <c r="J591" s="17"/>
      <c r="K591" s="18"/>
      <c r="L591" s="18"/>
      <c r="M591" s="1"/>
      <c r="N591" s="17"/>
      <c r="O591" s="18"/>
      <c r="P591" s="18"/>
      <c r="Q591" s="31"/>
    </row>
    <row r="592" spans="2:17" x14ac:dyDescent="0.3">
      <c r="B592" s="1" t="str" cm="1">
        <f t="array" aca="1" ref="B5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2" s="22"/>
      <c r="D592" s="5" t="str">
        <f>IF(TB_TAREFAS[[#This Row],[Atividade '[*']]]="","-",VLOOKUP(TB_TAREFAS[[#This Row],[Atividade '[*']]],TB_ATIVIDADES[[Atividade '[*']]:[Fase '[*']]],2,FALSE))</f>
        <v>-</v>
      </c>
      <c r="E592" s="35"/>
      <c r="F592" s="36"/>
      <c r="G592" s="34"/>
      <c r="H592" s="36"/>
      <c r="I592" s="36"/>
      <c r="J592" s="17"/>
      <c r="K592" s="18"/>
      <c r="L592" s="18"/>
      <c r="M592" s="1"/>
      <c r="N592" s="17"/>
      <c r="O592" s="18"/>
      <c r="P592" s="18"/>
      <c r="Q592" s="31"/>
    </row>
    <row r="593" spans="2:17" x14ac:dyDescent="0.3">
      <c r="B593" s="1" t="str" cm="1">
        <f t="array" aca="1" ref="B5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3" s="22"/>
      <c r="D593" s="5" t="str">
        <f>IF(TB_TAREFAS[[#This Row],[Atividade '[*']]]="","-",VLOOKUP(TB_TAREFAS[[#This Row],[Atividade '[*']]],TB_ATIVIDADES[[Atividade '[*']]:[Fase '[*']]],2,FALSE))</f>
        <v>-</v>
      </c>
      <c r="E593" s="35"/>
      <c r="F593" s="36"/>
      <c r="G593" s="34"/>
      <c r="H593" s="36"/>
      <c r="I593" s="36"/>
      <c r="J593" s="17"/>
      <c r="K593" s="18"/>
      <c r="L593" s="18"/>
      <c r="M593" s="1"/>
      <c r="N593" s="17"/>
      <c r="O593" s="18"/>
      <c r="P593" s="18"/>
      <c r="Q593" s="31"/>
    </row>
    <row r="594" spans="2:17" x14ac:dyDescent="0.3">
      <c r="B594" s="1" t="str" cm="1">
        <f t="array" aca="1" ref="B5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4" s="22"/>
      <c r="D594" s="5" t="str">
        <f>IF(TB_TAREFAS[[#This Row],[Atividade '[*']]]="","-",VLOOKUP(TB_TAREFAS[[#This Row],[Atividade '[*']]],TB_ATIVIDADES[[Atividade '[*']]:[Fase '[*']]],2,FALSE))</f>
        <v>-</v>
      </c>
      <c r="E594" s="35"/>
      <c r="F594" s="36"/>
      <c r="G594" s="34"/>
      <c r="H594" s="36"/>
      <c r="I594" s="36"/>
      <c r="J594" s="17"/>
      <c r="K594" s="18"/>
      <c r="L594" s="18"/>
      <c r="M594" s="1"/>
      <c r="N594" s="17"/>
      <c r="O594" s="18"/>
      <c r="P594" s="18"/>
      <c r="Q594" s="31"/>
    </row>
    <row r="595" spans="2:17" x14ac:dyDescent="0.3">
      <c r="B595" s="1" t="str" cm="1">
        <f t="array" aca="1" ref="B5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5" s="22"/>
      <c r="D595" s="5" t="str">
        <f>IF(TB_TAREFAS[[#This Row],[Atividade '[*']]]="","-",VLOOKUP(TB_TAREFAS[[#This Row],[Atividade '[*']]],TB_ATIVIDADES[[Atividade '[*']]:[Fase '[*']]],2,FALSE))</f>
        <v>-</v>
      </c>
      <c r="E595" s="35"/>
      <c r="F595" s="36"/>
      <c r="G595" s="34"/>
      <c r="H595" s="36"/>
      <c r="I595" s="36"/>
      <c r="J595" s="17"/>
      <c r="K595" s="18"/>
      <c r="L595" s="18"/>
      <c r="M595" s="1"/>
      <c r="N595" s="17"/>
      <c r="O595" s="18"/>
      <c r="P595" s="18"/>
      <c r="Q595" s="31"/>
    </row>
    <row r="596" spans="2:17" x14ac:dyDescent="0.3">
      <c r="B596" s="1" t="str" cm="1">
        <f t="array" aca="1" ref="B5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6" s="22"/>
      <c r="D596" s="5" t="str">
        <f>IF(TB_TAREFAS[[#This Row],[Atividade '[*']]]="","-",VLOOKUP(TB_TAREFAS[[#This Row],[Atividade '[*']]],TB_ATIVIDADES[[Atividade '[*']]:[Fase '[*']]],2,FALSE))</f>
        <v>-</v>
      </c>
      <c r="E596" s="35"/>
      <c r="F596" s="36"/>
      <c r="G596" s="34"/>
      <c r="H596" s="36"/>
      <c r="I596" s="36"/>
      <c r="J596" s="17"/>
      <c r="K596" s="18"/>
      <c r="L596" s="18"/>
      <c r="M596" s="1"/>
      <c r="N596" s="17"/>
      <c r="O596" s="18"/>
      <c r="P596" s="18"/>
      <c r="Q596" s="31"/>
    </row>
    <row r="597" spans="2:17" x14ac:dyDescent="0.3">
      <c r="B597" s="1" t="str" cm="1">
        <f t="array" aca="1" ref="B5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7" s="22"/>
      <c r="D597" s="5" t="str">
        <f>IF(TB_TAREFAS[[#This Row],[Atividade '[*']]]="","-",VLOOKUP(TB_TAREFAS[[#This Row],[Atividade '[*']]],TB_ATIVIDADES[[Atividade '[*']]:[Fase '[*']]],2,FALSE))</f>
        <v>-</v>
      </c>
      <c r="E597" s="35"/>
      <c r="F597" s="36"/>
      <c r="G597" s="34"/>
      <c r="H597" s="36"/>
      <c r="I597" s="36"/>
      <c r="J597" s="17"/>
      <c r="K597" s="18"/>
      <c r="L597" s="18"/>
      <c r="M597" s="1"/>
      <c r="N597" s="17"/>
      <c r="O597" s="18"/>
      <c r="P597" s="18"/>
      <c r="Q597" s="31"/>
    </row>
    <row r="598" spans="2:17" x14ac:dyDescent="0.3">
      <c r="B598" s="1" t="str" cm="1">
        <f t="array" aca="1" ref="B5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8" s="22"/>
      <c r="D598" s="5" t="str">
        <f>IF(TB_TAREFAS[[#This Row],[Atividade '[*']]]="","-",VLOOKUP(TB_TAREFAS[[#This Row],[Atividade '[*']]],TB_ATIVIDADES[[Atividade '[*']]:[Fase '[*']]],2,FALSE))</f>
        <v>-</v>
      </c>
      <c r="E598" s="35"/>
      <c r="F598" s="36"/>
      <c r="G598" s="34"/>
      <c r="H598" s="36"/>
      <c r="I598" s="36"/>
      <c r="J598" s="17"/>
      <c r="K598" s="18"/>
      <c r="L598" s="18"/>
      <c r="M598" s="1"/>
      <c r="N598" s="17"/>
      <c r="O598" s="18"/>
      <c r="P598" s="18"/>
      <c r="Q598" s="31"/>
    </row>
    <row r="599" spans="2:17" x14ac:dyDescent="0.3">
      <c r="B599" s="1" t="str" cm="1">
        <f t="array" aca="1" ref="B5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599" s="22"/>
      <c r="D599" s="5" t="str">
        <f>IF(TB_TAREFAS[[#This Row],[Atividade '[*']]]="","-",VLOOKUP(TB_TAREFAS[[#This Row],[Atividade '[*']]],TB_ATIVIDADES[[Atividade '[*']]:[Fase '[*']]],2,FALSE))</f>
        <v>-</v>
      </c>
      <c r="E599" s="35"/>
      <c r="F599" s="36"/>
      <c r="G599" s="34"/>
      <c r="H599" s="36"/>
      <c r="I599" s="36"/>
      <c r="J599" s="17"/>
      <c r="K599" s="18"/>
      <c r="L599" s="18"/>
      <c r="M599" s="1"/>
      <c r="N599" s="17"/>
      <c r="O599" s="18"/>
      <c r="P599" s="18"/>
      <c r="Q599" s="31"/>
    </row>
    <row r="600" spans="2:17" x14ac:dyDescent="0.3">
      <c r="B600" s="1" t="str" cm="1">
        <f t="array" aca="1" ref="B6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0" s="22"/>
      <c r="D600" s="5" t="str">
        <f>IF(TB_TAREFAS[[#This Row],[Atividade '[*']]]="","-",VLOOKUP(TB_TAREFAS[[#This Row],[Atividade '[*']]],TB_ATIVIDADES[[Atividade '[*']]:[Fase '[*']]],2,FALSE))</f>
        <v>-</v>
      </c>
      <c r="E600" s="35"/>
      <c r="F600" s="36"/>
      <c r="G600" s="34"/>
      <c r="H600" s="36"/>
      <c r="I600" s="36"/>
      <c r="J600" s="17"/>
      <c r="K600" s="18"/>
      <c r="L600" s="18"/>
      <c r="M600" s="1"/>
      <c r="N600" s="17"/>
      <c r="O600" s="18"/>
      <c r="P600" s="18"/>
      <c r="Q600" s="31"/>
    </row>
    <row r="601" spans="2:17" x14ac:dyDescent="0.3">
      <c r="B601" s="1" t="str" cm="1">
        <f t="array" aca="1" ref="B6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1" s="22"/>
      <c r="D601" s="5" t="str">
        <f>IF(TB_TAREFAS[[#This Row],[Atividade '[*']]]="","-",VLOOKUP(TB_TAREFAS[[#This Row],[Atividade '[*']]],TB_ATIVIDADES[[Atividade '[*']]:[Fase '[*']]],2,FALSE))</f>
        <v>-</v>
      </c>
      <c r="E601" s="35"/>
      <c r="F601" s="36"/>
      <c r="G601" s="34"/>
      <c r="H601" s="36"/>
      <c r="I601" s="36"/>
      <c r="J601" s="17"/>
      <c r="K601" s="18"/>
      <c r="L601" s="18"/>
      <c r="M601" s="1"/>
      <c r="N601" s="17"/>
      <c r="O601" s="18"/>
      <c r="P601" s="18"/>
      <c r="Q601" s="31"/>
    </row>
    <row r="602" spans="2:17" x14ac:dyDescent="0.3">
      <c r="B602" s="1" t="str" cm="1">
        <f t="array" aca="1" ref="B6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2" s="22"/>
      <c r="D602" s="5" t="str">
        <f>IF(TB_TAREFAS[[#This Row],[Atividade '[*']]]="","-",VLOOKUP(TB_TAREFAS[[#This Row],[Atividade '[*']]],TB_ATIVIDADES[[Atividade '[*']]:[Fase '[*']]],2,FALSE))</f>
        <v>-</v>
      </c>
      <c r="E602" s="35"/>
      <c r="F602" s="36"/>
      <c r="G602" s="34"/>
      <c r="H602" s="36"/>
      <c r="I602" s="36"/>
      <c r="J602" s="17"/>
      <c r="K602" s="18"/>
      <c r="L602" s="18"/>
      <c r="M602" s="1"/>
      <c r="N602" s="17"/>
      <c r="O602" s="18"/>
      <c r="P602" s="18"/>
      <c r="Q602" s="31"/>
    </row>
    <row r="603" spans="2:17" x14ac:dyDescent="0.3">
      <c r="B603" s="1" t="str" cm="1">
        <f t="array" aca="1" ref="B6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3" s="22"/>
      <c r="D603" s="5" t="str">
        <f>IF(TB_TAREFAS[[#This Row],[Atividade '[*']]]="","-",VLOOKUP(TB_TAREFAS[[#This Row],[Atividade '[*']]],TB_ATIVIDADES[[Atividade '[*']]:[Fase '[*']]],2,FALSE))</f>
        <v>-</v>
      </c>
      <c r="E603" s="35"/>
      <c r="F603" s="36"/>
      <c r="G603" s="34"/>
      <c r="H603" s="36"/>
      <c r="I603" s="36"/>
      <c r="J603" s="17"/>
      <c r="K603" s="18"/>
      <c r="L603" s="18"/>
      <c r="M603" s="1"/>
      <c r="N603" s="17"/>
      <c r="O603" s="18"/>
      <c r="P603" s="18"/>
      <c r="Q603" s="31"/>
    </row>
    <row r="604" spans="2:17" x14ac:dyDescent="0.3">
      <c r="B604" s="1" t="str" cm="1">
        <f t="array" aca="1" ref="B6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4" s="22"/>
      <c r="D604" s="5" t="str">
        <f>IF(TB_TAREFAS[[#This Row],[Atividade '[*']]]="","-",VLOOKUP(TB_TAREFAS[[#This Row],[Atividade '[*']]],TB_ATIVIDADES[[Atividade '[*']]:[Fase '[*']]],2,FALSE))</f>
        <v>-</v>
      </c>
      <c r="E604" s="35"/>
      <c r="F604" s="36"/>
      <c r="G604" s="34"/>
      <c r="H604" s="36"/>
      <c r="I604" s="36"/>
      <c r="J604" s="17"/>
      <c r="K604" s="18"/>
      <c r="L604" s="18"/>
      <c r="M604" s="1"/>
      <c r="N604" s="17"/>
      <c r="O604" s="18"/>
      <c r="P604" s="18"/>
      <c r="Q604" s="31"/>
    </row>
    <row r="605" spans="2:17" x14ac:dyDescent="0.3">
      <c r="B605" s="1" t="str" cm="1">
        <f t="array" aca="1" ref="B6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5" s="22"/>
      <c r="D605" s="5" t="str">
        <f>IF(TB_TAREFAS[[#This Row],[Atividade '[*']]]="","-",VLOOKUP(TB_TAREFAS[[#This Row],[Atividade '[*']]],TB_ATIVIDADES[[Atividade '[*']]:[Fase '[*']]],2,FALSE))</f>
        <v>-</v>
      </c>
      <c r="E605" s="35"/>
      <c r="F605" s="36"/>
      <c r="G605" s="34"/>
      <c r="H605" s="36"/>
      <c r="I605" s="36"/>
      <c r="J605" s="17"/>
      <c r="K605" s="18"/>
      <c r="L605" s="18"/>
      <c r="M605" s="1"/>
      <c r="N605" s="17"/>
      <c r="O605" s="18"/>
      <c r="P605" s="18"/>
      <c r="Q605" s="31"/>
    </row>
    <row r="606" spans="2:17" x14ac:dyDescent="0.3">
      <c r="B606" s="1" t="str" cm="1">
        <f t="array" aca="1" ref="B6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6" s="22"/>
      <c r="D606" s="5" t="str">
        <f>IF(TB_TAREFAS[[#This Row],[Atividade '[*']]]="","-",VLOOKUP(TB_TAREFAS[[#This Row],[Atividade '[*']]],TB_ATIVIDADES[[Atividade '[*']]:[Fase '[*']]],2,FALSE))</f>
        <v>-</v>
      </c>
      <c r="E606" s="35"/>
      <c r="F606" s="36"/>
      <c r="G606" s="34"/>
      <c r="H606" s="36"/>
      <c r="I606" s="36"/>
      <c r="J606" s="17"/>
      <c r="K606" s="18"/>
      <c r="L606" s="18"/>
      <c r="M606" s="1"/>
      <c r="N606" s="17"/>
      <c r="O606" s="18"/>
      <c r="P606" s="18"/>
      <c r="Q606" s="31"/>
    </row>
    <row r="607" spans="2:17" x14ac:dyDescent="0.3">
      <c r="B607" s="1" t="str" cm="1">
        <f t="array" aca="1" ref="B6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7" s="22"/>
      <c r="D607" s="5" t="str">
        <f>IF(TB_TAREFAS[[#This Row],[Atividade '[*']]]="","-",VLOOKUP(TB_TAREFAS[[#This Row],[Atividade '[*']]],TB_ATIVIDADES[[Atividade '[*']]:[Fase '[*']]],2,FALSE))</f>
        <v>-</v>
      </c>
      <c r="E607" s="35"/>
      <c r="F607" s="36"/>
      <c r="G607" s="34"/>
      <c r="H607" s="36"/>
      <c r="I607" s="36"/>
      <c r="J607" s="17"/>
      <c r="K607" s="18"/>
      <c r="L607" s="18"/>
      <c r="M607" s="1"/>
      <c r="N607" s="17"/>
      <c r="O607" s="18"/>
      <c r="P607" s="18"/>
      <c r="Q607" s="31"/>
    </row>
    <row r="608" spans="2:17" x14ac:dyDescent="0.3">
      <c r="B608" s="1" t="str" cm="1">
        <f t="array" aca="1" ref="B6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8" s="22"/>
      <c r="D608" s="5" t="str">
        <f>IF(TB_TAREFAS[[#This Row],[Atividade '[*']]]="","-",VLOOKUP(TB_TAREFAS[[#This Row],[Atividade '[*']]],TB_ATIVIDADES[[Atividade '[*']]:[Fase '[*']]],2,FALSE))</f>
        <v>-</v>
      </c>
      <c r="E608" s="35"/>
      <c r="F608" s="36"/>
      <c r="G608" s="34"/>
      <c r="H608" s="36"/>
      <c r="I608" s="36"/>
      <c r="J608" s="17"/>
      <c r="K608" s="18"/>
      <c r="L608" s="18"/>
      <c r="M608" s="1"/>
      <c r="N608" s="17"/>
      <c r="O608" s="18"/>
      <c r="P608" s="18"/>
      <c r="Q608" s="31"/>
    </row>
    <row r="609" spans="2:17" x14ac:dyDescent="0.3">
      <c r="B609" s="1" t="str" cm="1">
        <f t="array" aca="1" ref="B6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09" s="22"/>
      <c r="D609" s="5" t="str">
        <f>IF(TB_TAREFAS[[#This Row],[Atividade '[*']]]="","-",VLOOKUP(TB_TAREFAS[[#This Row],[Atividade '[*']]],TB_ATIVIDADES[[Atividade '[*']]:[Fase '[*']]],2,FALSE))</f>
        <v>-</v>
      </c>
      <c r="E609" s="35"/>
      <c r="F609" s="36"/>
      <c r="G609" s="34"/>
      <c r="H609" s="36"/>
      <c r="I609" s="36"/>
      <c r="J609" s="17"/>
      <c r="K609" s="18"/>
      <c r="L609" s="18"/>
      <c r="M609" s="1"/>
      <c r="N609" s="17"/>
      <c r="O609" s="18"/>
      <c r="P609" s="18"/>
      <c r="Q609" s="31"/>
    </row>
    <row r="610" spans="2:17" x14ac:dyDescent="0.3">
      <c r="B610" s="1" t="str" cm="1">
        <f t="array" aca="1" ref="B6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0" s="22"/>
      <c r="D610" s="5" t="str">
        <f>IF(TB_TAREFAS[[#This Row],[Atividade '[*']]]="","-",VLOOKUP(TB_TAREFAS[[#This Row],[Atividade '[*']]],TB_ATIVIDADES[[Atividade '[*']]:[Fase '[*']]],2,FALSE))</f>
        <v>-</v>
      </c>
      <c r="E610" s="35"/>
      <c r="F610" s="36"/>
      <c r="G610" s="34"/>
      <c r="H610" s="36"/>
      <c r="I610" s="36"/>
      <c r="J610" s="17"/>
      <c r="K610" s="18"/>
      <c r="L610" s="18"/>
      <c r="M610" s="1"/>
      <c r="N610" s="17"/>
      <c r="O610" s="18"/>
      <c r="P610" s="18"/>
      <c r="Q610" s="31"/>
    </row>
    <row r="611" spans="2:17" x14ac:dyDescent="0.3">
      <c r="B611" s="1" t="str" cm="1">
        <f t="array" aca="1" ref="B6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1" s="22"/>
      <c r="D611" s="5" t="str">
        <f>IF(TB_TAREFAS[[#This Row],[Atividade '[*']]]="","-",VLOOKUP(TB_TAREFAS[[#This Row],[Atividade '[*']]],TB_ATIVIDADES[[Atividade '[*']]:[Fase '[*']]],2,FALSE))</f>
        <v>-</v>
      </c>
      <c r="E611" s="35"/>
      <c r="F611" s="36"/>
      <c r="G611" s="34"/>
      <c r="H611" s="36"/>
      <c r="I611" s="36"/>
      <c r="J611" s="17"/>
      <c r="K611" s="18"/>
      <c r="L611" s="18"/>
      <c r="M611" s="1"/>
      <c r="N611" s="17"/>
      <c r="O611" s="18"/>
      <c r="P611" s="18"/>
      <c r="Q611" s="31"/>
    </row>
    <row r="612" spans="2:17" x14ac:dyDescent="0.3">
      <c r="B612" s="1" t="str" cm="1">
        <f t="array" aca="1" ref="B6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2" s="22"/>
      <c r="D612" s="5" t="str">
        <f>IF(TB_TAREFAS[[#This Row],[Atividade '[*']]]="","-",VLOOKUP(TB_TAREFAS[[#This Row],[Atividade '[*']]],TB_ATIVIDADES[[Atividade '[*']]:[Fase '[*']]],2,FALSE))</f>
        <v>-</v>
      </c>
      <c r="E612" s="35"/>
      <c r="F612" s="36"/>
      <c r="G612" s="34"/>
      <c r="H612" s="36"/>
      <c r="I612" s="36"/>
      <c r="J612" s="17"/>
      <c r="K612" s="18"/>
      <c r="L612" s="18"/>
      <c r="M612" s="1"/>
      <c r="N612" s="17"/>
      <c r="O612" s="18"/>
      <c r="P612" s="18"/>
      <c r="Q612" s="31"/>
    </row>
    <row r="613" spans="2:17" x14ac:dyDescent="0.3">
      <c r="B613" s="1" t="str" cm="1">
        <f t="array" aca="1" ref="B6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3" s="22"/>
      <c r="D613" s="5" t="str">
        <f>IF(TB_TAREFAS[[#This Row],[Atividade '[*']]]="","-",VLOOKUP(TB_TAREFAS[[#This Row],[Atividade '[*']]],TB_ATIVIDADES[[Atividade '[*']]:[Fase '[*']]],2,FALSE))</f>
        <v>-</v>
      </c>
      <c r="E613" s="35"/>
      <c r="F613" s="36"/>
      <c r="G613" s="34"/>
      <c r="H613" s="36"/>
      <c r="I613" s="36"/>
      <c r="J613" s="17"/>
      <c r="K613" s="18"/>
      <c r="L613" s="18"/>
      <c r="M613" s="1"/>
      <c r="N613" s="17"/>
      <c r="O613" s="18"/>
      <c r="P613" s="18"/>
      <c r="Q613" s="31"/>
    </row>
    <row r="614" spans="2:17" x14ac:dyDescent="0.3">
      <c r="B614" s="1" t="str" cm="1">
        <f t="array" aca="1" ref="B6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4" s="22"/>
      <c r="D614" s="5" t="str">
        <f>IF(TB_TAREFAS[[#This Row],[Atividade '[*']]]="","-",VLOOKUP(TB_TAREFAS[[#This Row],[Atividade '[*']]],TB_ATIVIDADES[[Atividade '[*']]:[Fase '[*']]],2,FALSE))</f>
        <v>-</v>
      </c>
      <c r="E614" s="35"/>
      <c r="F614" s="36"/>
      <c r="G614" s="34"/>
      <c r="H614" s="36"/>
      <c r="I614" s="36"/>
      <c r="J614" s="17"/>
      <c r="K614" s="18"/>
      <c r="L614" s="18"/>
      <c r="M614" s="1"/>
      <c r="N614" s="17"/>
      <c r="O614" s="18"/>
      <c r="P614" s="18"/>
      <c r="Q614" s="31"/>
    </row>
    <row r="615" spans="2:17" x14ac:dyDescent="0.3">
      <c r="B615" s="1" t="str" cm="1">
        <f t="array" aca="1" ref="B6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5" s="22"/>
      <c r="D615" s="5" t="str">
        <f>IF(TB_TAREFAS[[#This Row],[Atividade '[*']]]="","-",VLOOKUP(TB_TAREFAS[[#This Row],[Atividade '[*']]],TB_ATIVIDADES[[Atividade '[*']]:[Fase '[*']]],2,FALSE))</f>
        <v>-</v>
      </c>
      <c r="E615" s="35"/>
      <c r="F615" s="36"/>
      <c r="G615" s="34"/>
      <c r="H615" s="36"/>
      <c r="I615" s="36"/>
      <c r="J615" s="17"/>
      <c r="K615" s="18"/>
      <c r="L615" s="18"/>
      <c r="M615" s="1"/>
      <c r="N615" s="17"/>
      <c r="O615" s="18"/>
      <c r="P615" s="18"/>
      <c r="Q615" s="31"/>
    </row>
    <row r="616" spans="2:17" x14ac:dyDescent="0.3">
      <c r="B616" s="1" t="str" cm="1">
        <f t="array" aca="1" ref="B6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6" s="22"/>
      <c r="D616" s="5" t="str">
        <f>IF(TB_TAREFAS[[#This Row],[Atividade '[*']]]="","-",VLOOKUP(TB_TAREFAS[[#This Row],[Atividade '[*']]],TB_ATIVIDADES[[Atividade '[*']]:[Fase '[*']]],2,FALSE))</f>
        <v>-</v>
      </c>
      <c r="E616" s="35"/>
      <c r="F616" s="36"/>
      <c r="G616" s="34"/>
      <c r="H616" s="36"/>
      <c r="I616" s="36"/>
      <c r="J616" s="17"/>
      <c r="K616" s="18"/>
      <c r="L616" s="18"/>
      <c r="M616" s="1"/>
      <c r="N616" s="17"/>
      <c r="O616" s="18"/>
      <c r="P616" s="18"/>
      <c r="Q616" s="31"/>
    </row>
    <row r="617" spans="2:17" x14ac:dyDescent="0.3">
      <c r="B617" s="1" t="str" cm="1">
        <f t="array" aca="1" ref="B6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7" s="22"/>
      <c r="D617" s="5" t="str">
        <f>IF(TB_TAREFAS[[#This Row],[Atividade '[*']]]="","-",VLOOKUP(TB_TAREFAS[[#This Row],[Atividade '[*']]],TB_ATIVIDADES[[Atividade '[*']]:[Fase '[*']]],2,FALSE))</f>
        <v>-</v>
      </c>
      <c r="E617" s="35"/>
      <c r="F617" s="36"/>
      <c r="G617" s="34"/>
      <c r="H617" s="36"/>
      <c r="I617" s="36"/>
      <c r="J617" s="17"/>
      <c r="K617" s="18"/>
      <c r="L617" s="18"/>
      <c r="M617" s="1"/>
      <c r="N617" s="17"/>
      <c r="O617" s="18"/>
      <c r="P617" s="18"/>
      <c r="Q617" s="31"/>
    </row>
    <row r="618" spans="2:17" x14ac:dyDescent="0.3">
      <c r="B618" s="1" t="str" cm="1">
        <f t="array" aca="1" ref="B6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8" s="22"/>
      <c r="D618" s="5" t="str">
        <f>IF(TB_TAREFAS[[#This Row],[Atividade '[*']]]="","-",VLOOKUP(TB_TAREFAS[[#This Row],[Atividade '[*']]],TB_ATIVIDADES[[Atividade '[*']]:[Fase '[*']]],2,FALSE))</f>
        <v>-</v>
      </c>
      <c r="E618" s="35"/>
      <c r="F618" s="36"/>
      <c r="G618" s="34"/>
      <c r="H618" s="36"/>
      <c r="I618" s="36"/>
      <c r="J618" s="17"/>
      <c r="K618" s="18"/>
      <c r="L618" s="18"/>
      <c r="M618" s="1"/>
      <c r="N618" s="17"/>
      <c r="O618" s="18"/>
      <c r="P618" s="18"/>
      <c r="Q618" s="31"/>
    </row>
    <row r="619" spans="2:17" x14ac:dyDescent="0.3">
      <c r="B619" s="1" t="str" cm="1">
        <f t="array" aca="1" ref="B6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19" s="22"/>
      <c r="D619" s="5" t="str">
        <f>IF(TB_TAREFAS[[#This Row],[Atividade '[*']]]="","-",VLOOKUP(TB_TAREFAS[[#This Row],[Atividade '[*']]],TB_ATIVIDADES[[Atividade '[*']]:[Fase '[*']]],2,FALSE))</f>
        <v>-</v>
      </c>
      <c r="E619" s="35"/>
      <c r="F619" s="36"/>
      <c r="G619" s="34"/>
      <c r="H619" s="36"/>
      <c r="I619" s="36"/>
      <c r="J619" s="17"/>
      <c r="K619" s="18"/>
      <c r="L619" s="18"/>
      <c r="M619" s="1"/>
      <c r="N619" s="17"/>
      <c r="O619" s="18"/>
      <c r="P619" s="18"/>
      <c r="Q619" s="31"/>
    </row>
    <row r="620" spans="2:17" x14ac:dyDescent="0.3">
      <c r="B620" s="1" t="str" cm="1">
        <f t="array" aca="1" ref="B6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0" s="22"/>
      <c r="D620" s="5" t="str">
        <f>IF(TB_TAREFAS[[#This Row],[Atividade '[*']]]="","-",VLOOKUP(TB_TAREFAS[[#This Row],[Atividade '[*']]],TB_ATIVIDADES[[Atividade '[*']]:[Fase '[*']]],2,FALSE))</f>
        <v>-</v>
      </c>
      <c r="E620" s="35"/>
      <c r="F620" s="36"/>
      <c r="G620" s="34"/>
      <c r="H620" s="36"/>
      <c r="I620" s="36"/>
      <c r="J620" s="17"/>
      <c r="K620" s="18"/>
      <c r="L620" s="18"/>
      <c r="M620" s="1"/>
      <c r="N620" s="17"/>
      <c r="O620" s="18"/>
      <c r="P620" s="18"/>
      <c r="Q620" s="31"/>
    </row>
    <row r="621" spans="2:17" x14ac:dyDescent="0.3">
      <c r="B621" s="1" t="str" cm="1">
        <f t="array" aca="1" ref="B6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1" s="22"/>
      <c r="D621" s="5" t="str">
        <f>IF(TB_TAREFAS[[#This Row],[Atividade '[*']]]="","-",VLOOKUP(TB_TAREFAS[[#This Row],[Atividade '[*']]],TB_ATIVIDADES[[Atividade '[*']]:[Fase '[*']]],2,FALSE))</f>
        <v>-</v>
      </c>
      <c r="E621" s="35"/>
      <c r="F621" s="36"/>
      <c r="G621" s="34"/>
      <c r="H621" s="36"/>
      <c r="I621" s="36"/>
      <c r="J621" s="17"/>
      <c r="K621" s="18"/>
      <c r="L621" s="18"/>
      <c r="M621" s="1"/>
      <c r="N621" s="17"/>
      <c r="O621" s="18"/>
      <c r="P621" s="18"/>
      <c r="Q621" s="31"/>
    </row>
    <row r="622" spans="2:17" x14ac:dyDescent="0.3">
      <c r="B622" s="1" t="str" cm="1">
        <f t="array" aca="1" ref="B6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2" s="22"/>
      <c r="D622" s="5" t="str">
        <f>IF(TB_TAREFAS[[#This Row],[Atividade '[*']]]="","-",VLOOKUP(TB_TAREFAS[[#This Row],[Atividade '[*']]],TB_ATIVIDADES[[Atividade '[*']]:[Fase '[*']]],2,FALSE))</f>
        <v>-</v>
      </c>
      <c r="E622" s="35"/>
      <c r="F622" s="36"/>
      <c r="G622" s="34"/>
      <c r="H622" s="36"/>
      <c r="I622" s="36"/>
      <c r="J622" s="17"/>
      <c r="K622" s="18"/>
      <c r="L622" s="18"/>
      <c r="M622" s="1"/>
      <c r="N622" s="17"/>
      <c r="O622" s="18"/>
      <c r="P622" s="18"/>
      <c r="Q622" s="31"/>
    </row>
    <row r="623" spans="2:17" x14ac:dyDescent="0.3">
      <c r="B623" s="1" t="str" cm="1">
        <f t="array" aca="1" ref="B6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3" s="22"/>
      <c r="D623" s="5" t="str">
        <f>IF(TB_TAREFAS[[#This Row],[Atividade '[*']]]="","-",VLOOKUP(TB_TAREFAS[[#This Row],[Atividade '[*']]],TB_ATIVIDADES[[Atividade '[*']]:[Fase '[*']]],2,FALSE))</f>
        <v>-</v>
      </c>
      <c r="E623" s="35"/>
      <c r="F623" s="36"/>
      <c r="G623" s="34"/>
      <c r="H623" s="36"/>
      <c r="I623" s="36"/>
      <c r="J623" s="17"/>
      <c r="K623" s="18"/>
      <c r="L623" s="18"/>
      <c r="M623" s="1"/>
      <c r="N623" s="17"/>
      <c r="O623" s="18"/>
      <c r="P623" s="18"/>
      <c r="Q623" s="31"/>
    </row>
    <row r="624" spans="2:17" x14ac:dyDescent="0.3">
      <c r="B624" s="1" t="str" cm="1">
        <f t="array" aca="1" ref="B6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4" s="22"/>
      <c r="D624" s="5" t="str">
        <f>IF(TB_TAREFAS[[#This Row],[Atividade '[*']]]="","-",VLOOKUP(TB_TAREFAS[[#This Row],[Atividade '[*']]],TB_ATIVIDADES[[Atividade '[*']]:[Fase '[*']]],2,FALSE))</f>
        <v>-</v>
      </c>
      <c r="E624" s="35"/>
      <c r="F624" s="36"/>
      <c r="G624" s="34"/>
      <c r="H624" s="36"/>
      <c r="I624" s="36"/>
      <c r="J624" s="17"/>
      <c r="K624" s="18"/>
      <c r="L624" s="18"/>
      <c r="M624" s="1"/>
      <c r="N624" s="17"/>
      <c r="O624" s="18"/>
      <c r="P624" s="18"/>
      <c r="Q624" s="31"/>
    </row>
    <row r="625" spans="2:17" x14ac:dyDescent="0.3">
      <c r="B625" s="1" t="str" cm="1">
        <f t="array" aca="1" ref="B6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5" s="22"/>
      <c r="D625" s="5" t="str">
        <f>IF(TB_TAREFAS[[#This Row],[Atividade '[*']]]="","-",VLOOKUP(TB_TAREFAS[[#This Row],[Atividade '[*']]],TB_ATIVIDADES[[Atividade '[*']]:[Fase '[*']]],2,FALSE))</f>
        <v>-</v>
      </c>
      <c r="E625" s="35"/>
      <c r="F625" s="36"/>
      <c r="G625" s="34"/>
      <c r="H625" s="36"/>
      <c r="I625" s="36"/>
      <c r="J625" s="17"/>
      <c r="K625" s="18"/>
      <c r="L625" s="18"/>
      <c r="M625" s="1"/>
      <c r="N625" s="17"/>
      <c r="O625" s="18"/>
      <c r="P625" s="18"/>
      <c r="Q625" s="31"/>
    </row>
    <row r="626" spans="2:17" x14ac:dyDescent="0.3">
      <c r="B626" s="1" t="str" cm="1">
        <f t="array" aca="1" ref="B6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6" s="22"/>
      <c r="D626" s="5" t="str">
        <f>IF(TB_TAREFAS[[#This Row],[Atividade '[*']]]="","-",VLOOKUP(TB_TAREFAS[[#This Row],[Atividade '[*']]],TB_ATIVIDADES[[Atividade '[*']]:[Fase '[*']]],2,FALSE))</f>
        <v>-</v>
      </c>
      <c r="E626" s="35"/>
      <c r="F626" s="36"/>
      <c r="G626" s="34"/>
      <c r="H626" s="36"/>
      <c r="I626" s="36"/>
      <c r="J626" s="17"/>
      <c r="K626" s="18"/>
      <c r="L626" s="18"/>
      <c r="M626" s="1"/>
      <c r="N626" s="17"/>
      <c r="O626" s="18"/>
      <c r="P626" s="18"/>
      <c r="Q626" s="31"/>
    </row>
    <row r="627" spans="2:17" x14ac:dyDescent="0.3">
      <c r="B627" s="1" t="str" cm="1">
        <f t="array" aca="1" ref="B6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7" s="22"/>
      <c r="D627" s="5" t="str">
        <f>IF(TB_TAREFAS[[#This Row],[Atividade '[*']]]="","-",VLOOKUP(TB_TAREFAS[[#This Row],[Atividade '[*']]],TB_ATIVIDADES[[Atividade '[*']]:[Fase '[*']]],2,FALSE))</f>
        <v>-</v>
      </c>
      <c r="E627" s="35"/>
      <c r="F627" s="36"/>
      <c r="G627" s="34"/>
      <c r="H627" s="36"/>
      <c r="I627" s="36"/>
      <c r="J627" s="17"/>
      <c r="K627" s="18"/>
      <c r="L627" s="18"/>
      <c r="M627" s="1"/>
      <c r="N627" s="17"/>
      <c r="O627" s="18"/>
      <c r="P627" s="18"/>
      <c r="Q627" s="31"/>
    </row>
    <row r="628" spans="2:17" x14ac:dyDescent="0.3">
      <c r="B628" s="1" t="str" cm="1">
        <f t="array" aca="1" ref="B6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8" s="22"/>
      <c r="D628" s="5" t="str">
        <f>IF(TB_TAREFAS[[#This Row],[Atividade '[*']]]="","-",VLOOKUP(TB_TAREFAS[[#This Row],[Atividade '[*']]],TB_ATIVIDADES[[Atividade '[*']]:[Fase '[*']]],2,FALSE))</f>
        <v>-</v>
      </c>
      <c r="E628" s="35"/>
      <c r="F628" s="36"/>
      <c r="G628" s="34"/>
      <c r="H628" s="36"/>
      <c r="I628" s="36"/>
      <c r="J628" s="17"/>
      <c r="K628" s="18"/>
      <c r="L628" s="18"/>
      <c r="M628" s="1"/>
      <c r="N628" s="17"/>
      <c r="O628" s="18"/>
      <c r="P628" s="18"/>
      <c r="Q628" s="31"/>
    </row>
    <row r="629" spans="2:17" x14ac:dyDescent="0.3">
      <c r="B629" s="1" t="str" cm="1">
        <f t="array" aca="1" ref="B6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29" s="22"/>
      <c r="D629" s="5" t="str">
        <f>IF(TB_TAREFAS[[#This Row],[Atividade '[*']]]="","-",VLOOKUP(TB_TAREFAS[[#This Row],[Atividade '[*']]],TB_ATIVIDADES[[Atividade '[*']]:[Fase '[*']]],2,FALSE))</f>
        <v>-</v>
      </c>
      <c r="E629" s="35"/>
      <c r="F629" s="36"/>
      <c r="G629" s="34"/>
      <c r="H629" s="36"/>
      <c r="I629" s="36"/>
      <c r="J629" s="17"/>
      <c r="K629" s="18"/>
      <c r="L629" s="18"/>
      <c r="M629" s="1"/>
      <c r="N629" s="17"/>
      <c r="O629" s="18"/>
      <c r="P629" s="18"/>
      <c r="Q629" s="31"/>
    </row>
    <row r="630" spans="2:17" x14ac:dyDescent="0.3">
      <c r="B630" s="1" t="str" cm="1">
        <f t="array" aca="1" ref="B6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0" s="22"/>
      <c r="D630" s="5" t="str">
        <f>IF(TB_TAREFAS[[#This Row],[Atividade '[*']]]="","-",VLOOKUP(TB_TAREFAS[[#This Row],[Atividade '[*']]],TB_ATIVIDADES[[Atividade '[*']]:[Fase '[*']]],2,FALSE))</f>
        <v>-</v>
      </c>
      <c r="E630" s="35"/>
      <c r="F630" s="36"/>
      <c r="G630" s="34"/>
      <c r="H630" s="36"/>
      <c r="I630" s="36"/>
      <c r="J630" s="17"/>
      <c r="K630" s="18"/>
      <c r="L630" s="18"/>
      <c r="M630" s="1"/>
      <c r="N630" s="17"/>
      <c r="O630" s="18"/>
      <c r="P630" s="18"/>
      <c r="Q630" s="31"/>
    </row>
    <row r="631" spans="2:17" x14ac:dyDescent="0.3">
      <c r="B631" s="1" t="str" cm="1">
        <f t="array" aca="1" ref="B6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1" s="22"/>
      <c r="D631" s="5" t="str">
        <f>IF(TB_TAREFAS[[#This Row],[Atividade '[*']]]="","-",VLOOKUP(TB_TAREFAS[[#This Row],[Atividade '[*']]],TB_ATIVIDADES[[Atividade '[*']]:[Fase '[*']]],2,FALSE))</f>
        <v>-</v>
      </c>
      <c r="E631" s="35"/>
      <c r="F631" s="36"/>
      <c r="G631" s="34"/>
      <c r="H631" s="36"/>
      <c r="I631" s="36"/>
      <c r="J631" s="17"/>
      <c r="K631" s="18"/>
      <c r="L631" s="18"/>
      <c r="M631" s="1"/>
      <c r="N631" s="17"/>
      <c r="O631" s="18"/>
      <c r="P631" s="18"/>
      <c r="Q631" s="31"/>
    </row>
    <row r="632" spans="2:17" x14ac:dyDescent="0.3">
      <c r="B632" s="1" t="str" cm="1">
        <f t="array" aca="1" ref="B6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2" s="22"/>
      <c r="D632" s="5" t="str">
        <f>IF(TB_TAREFAS[[#This Row],[Atividade '[*']]]="","-",VLOOKUP(TB_TAREFAS[[#This Row],[Atividade '[*']]],TB_ATIVIDADES[[Atividade '[*']]:[Fase '[*']]],2,FALSE))</f>
        <v>-</v>
      </c>
      <c r="E632" s="35"/>
      <c r="F632" s="36"/>
      <c r="G632" s="34"/>
      <c r="H632" s="36"/>
      <c r="I632" s="36"/>
      <c r="J632" s="17"/>
      <c r="K632" s="18"/>
      <c r="L632" s="18"/>
      <c r="M632" s="1"/>
      <c r="N632" s="17"/>
      <c r="O632" s="18"/>
      <c r="P632" s="18"/>
      <c r="Q632" s="31"/>
    </row>
    <row r="633" spans="2:17" x14ac:dyDescent="0.3">
      <c r="B633" s="1" t="str" cm="1">
        <f t="array" aca="1" ref="B6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3" s="22"/>
      <c r="D633" s="5" t="str">
        <f>IF(TB_TAREFAS[[#This Row],[Atividade '[*']]]="","-",VLOOKUP(TB_TAREFAS[[#This Row],[Atividade '[*']]],TB_ATIVIDADES[[Atividade '[*']]:[Fase '[*']]],2,FALSE))</f>
        <v>-</v>
      </c>
      <c r="E633" s="35"/>
      <c r="F633" s="36"/>
      <c r="G633" s="34"/>
      <c r="H633" s="36"/>
      <c r="I633" s="36"/>
      <c r="J633" s="17"/>
      <c r="K633" s="18"/>
      <c r="L633" s="18"/>
      <c r="M633" s="1"/>
      <c r="N633" s="17"/>
      <c r="O633" s="18"/>
      <c r="P633" s="18"/>
      <c r="Q633" s="31"/>
    </row>
    <row r="634" spans="2:17" x14ac:dyDescent="0.3">
      <c r="B634" s="1" t="str" cm="1">
        <f t="array" aca="1" ref="B6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4" s="22"/>
      <c r="D634" s="5" t="str">
        <f>IF(TB_TAREFAS[[#This Row],[Atividade '[*']]]="","-",VLOOKUP(TB_TAREFAS[[#This Row],[Atividade '[*']]],TB_ATIVIDADES[[Atividade '[*']]:[Fase '[*']]],2,FALSE))</f>
        <v>-</v>
      </c>
      <c r="E634" s="35"/>
      <c r="F634" s="36"/>
      <c r="G634" s="34"/>
      <c r="H634" s="36"/>
      <c r="I634" s="36"/>
      <c r="J634" s="17"/>
      <c r="K634" s="18"/>
      <c r="L634" s="18"/>
      <c r="M634" s="1"/>
      <c r="N634" s="17"/>
      <c r="O634" s="18"/>
      <c r="P634" s="18"/>
      <c r="Q634" s="31"/>
    </row>
    <row r="635" spans="2:17" x14ac:dyDescent="0.3">
      <c r="B635" s="1" t="str" cm="1">
        <f t="array" aca="1" ref="B6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5" s="22"/>
      <c r="D635" s="5" t="str">
        <f>IF(TB_TAREFAS[[#This Row],[Atividade '[*']]]="","-",VLOOKUP(TB_TAREFAS[[#This Row],[Atividade '[*']]],TB_ATIVIDADES[[Atividade '[*']]:[Fase '[*']]],2,FALSE))</f>
        <v>-</v>
      </c>
      <c r="E635" s="35"/>
      <c r="F635" s="36"/>
      <c r="G635" s="34"/>
      <c r="H635" s="36"/>
      <c r="I635" s="36"/>
      <c r="J635" s="17"/>
      <c r="K635" s="18"/>
      <c r="L635" s="18"/>
      <c r="M635" s="1"/>
      <c r="N635" s="17"/>
      <c r="O635" s="18"/>
      <c r="P635" s="18"/>
      <c r="Q635" s="31"/>
    </row>
    <row r="636" spans="2:17" x14ac:dyDescent="0.3">
      <c r="B636" s="1" t="str" cm="1">
        <f t="array" aca="1" ref="B6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6" s="22"/>
      <c r="D636" s="5" t="str">
        <f>IF(TB_TAREFAS[[#This Row],[Atividade '[*']]]="","-",VLOOKUP(TB_TAREFAS[[#This Row],[Atividade '[*']]],TB_ATIVIDADES[[Atividade '[*']]:[Fase '[*']]],2,FALSE))</f>
        <v>-</v>
      </c>
      <c r="E636" s="35"/>
      <c r="F636" s="36"/>
      <c r="G636" s="34"/>
      <c r="H636" s="36"/>
      <c r="I636" s="36"/>
      <c r="J636" s="17"/>
      <c r="K636" s="18"/>
      <c r="L636" s="18"/>
      <c r="M636" s="1"/>
      <c r="N636" s="17"/>
      <c r="O636" s="18"/>
      <c r="P636" s="18"/>
      <c r="Q636" s="31"/>
    </row>
    <row r="637" spans="2:17" x14ac:dyDescent="0.3">
      <c r="B637" s="1" t="str" cm="1">
        <f t="array" aca="1" ref="B6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7" s="22"/>
      <c r="D637" s="5" t="str">
        <f>IF(TB_TAREFAS[[#This Row],[Atividade '[*']]]="","-",VLOOKUP(TB_TAREFAS[[#This Row],[Atividade '[*']]],TB_ATIVIDADES[[Atividade '[*']]:[Fase '[*']]],2,FALSE))</f>
        <v>-</v>
      </c>
      <c r="E637" s="35"/>
      <c r="F637" s="36"/>
      <c r="G637" s="34"/>
      <c r="H637" s="36"/>
      <c r="I637" s="36"/>
      <c r="J637" s="17"/>
      <c r="K637" s="18"/>
      <c r="L637" s="18"/>
      <c r="M637" s="1"/>
      <c r="N637" s="17"/>
      <c r="O637" s="18"/>
      <c r="P637" s="18"/>
      <c r="Q637" s="31"/>
    </row>
    <row r="638" spans="2:17" x14ac:dyDescent="0.3">
      <c r="B638" s="1" t="str" cm="1">
        <f t="array" aca="1" ref="B6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8" s="22"/>
      <c r="D638" s="5" t="str">
        <f>IF(TB_TAREFAS[[#This Row],[Atividade '[*']]]="","-",VLOOKUP(TB_TAREFAS[[#This Row],[Atividade '[*']]],TB_ATIVIDADES[[Atividade '[*']]:[Fase '[*']]],2,FALSE))</f>
        <v>-</v>
      </c>
      <c r="E638" s="35"/>
      <c r="F638" s="36"/>
      <c r="G638" s="34"/>
      <c r="H638" s="36"/>
      <c r="I638" s="36"/>
      <c r="J638" s="17"/>
      <c r="K638" s="18"/>
      <c r="L638" s="18"/>
      <c r="M638" s="1"/>
      <c r="N638" s="17"/>
      <c r="O638" s="18"/>
      <c r="P638" s="18"/>
      <c r="Q638" s="31"/>
    </row>
    <row r="639" spans="2:17" x14ac:dyDescent="0.3">
      <c r="B639" s="1" t="str" cm="1">
        <f t="array" aca="1" ref="B6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39" s="22"/>
      <c r="D639" s="5" t="str">
        <f>IF(TB_TAREFAS[[#This Row],[Atividade '[*']]]="","-",VLOOKUP(TB_TAREFAS[[#This Row],[Atividade '[*']]],TB_ATIVIDADES[[Atividade '[*']]:[Fase '[*']]],2,FALSE))</f>
        <v>-</v>
      </c>
      <c r="E639" s="35"/>
      <c r="F639" s="36"/>
      <c r="G639" s="34"/>
      <c r="H639" s="36"/>
      <c r="I639" s="36"/>
      <c r="J639" s="17"/>
      <c r="K639" s="18"/>
      <c r="L639" s="18"/>
      <c r="M639" s="1"/>
      <c r="N639" s="17"/>
      <c r="O639" s="18"/>
      <c r="P639" s="18"/>
      <c r="Q639" s="31"/>
    </row>
    <row r="640" spans="2:17" x14ac:dyDescent="0.3">
      <c r="B640" s="1" t="str" cm="1">
        <f t="array" aca="1" ref="B6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0" s="22"/>
      <c r="D640" s="5" t="str">
        <f>IF(TB_TAREFAS[[#This Row],[Atividade '[*']]]="","-",VLOOKUP(TB_TAREFAS[[#This Row],[Atividade '[*']]],TB_ATIVIDADES[[Atividade '[*']]:[Fase '[*']]],2,FALSE))</f>
        <v>-</v>
      </c>
      <c r="E640" s="35"/>
      <c r="F640" s="36"/>
      <c r="G640" s="34"/>
      <c r="H640" s="36"/>
      <c r="I640" s="36"/>
      <c r="J640" s="17"/>
      <c r="K640" s="18"/>
      <c r="L640" s="18"/>
      <c r="M640" s="1"/>
      <c r="N640" s="17"/>
      <c r="O640" s="18"/>
      <c r="P640" s="18"/>
      <c r="Q640" s="31"/>
    </row>
    <row r="641" spans="2:17" x14ac:dyDescent="0.3">
      <c r="B641" s="1" t="str" cm="1">
        <f t="array" aca="1" ref="B6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1" s="22"/>
      <c r="D641" s="5" t="str">
        <f>IF(TB_TAREFAS[[#This Row],[Atividade '[*']]]="","-",VLOOKUP(TB_TAREFAS[[#This Row],[Atividade '[*']]],TB_ATIVIDADES[[Atividade '[*']]:[Fase '[*']]],2,FALSE))</f>
        <v>-</v>
      </c>
      <c r="E641" s="35"/>
      <c r="F641" s="36"/>
      <c r="G641" s="34"/>
      <c r="H641" s="36"/>
      <c r="I641" s="36"/>
      <c r="J641" s="17"/>
      <c r="K641" s="18"/>
      <c r="L641" s="18"/>
      <c r="M641" s="1"/>
      <c r="N641" s="17"/>
      <c r="O641" s="18"/>
      <c r="P641" s="18"/>
      <c r="Q641" s="31"/>
    </row>
    <row r="642" spans="2:17" x14ac:dyDescent="0.3">
      <c r="B642" s="1" t="str" cm="1">
        <f t="array" aca="1" ref="B6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2" s="22"/>
      <c r="D642" s="5" t="str">
        <f>IF(TB_TAREFAS[[#This Row],[Atividade '[*']]]="","-",VLOOKUP(TB_TAREFAS[[#This Row],[Atividade '[*']]],TB_ATIVIDADES[[Atividade '[*']]:[Fase '[*']]],2,FALSE))</f>
        <v>-</v>
      </c>
      <c r="E642" s="35"/>
      <c r="F642" s="36"/>
      <c r="G642" s="34"/>
      <c r="H642" s="36"/>
      <c r="I642" s="36"/>
      <c r="J642" s="17"/>
      <c r="K642" s="18"/>
      <c r="L642" s="18"/>
      <c r="M642" s="1"/>
      <c r="N642" s="17"/>
      <c r="O642" s="18"/>
      <c r="P642" s="18"/>
      <c r="Q642" s="31"/>
    </row>
    <row r="643" spans="2:17" x14ac:dyDescent="0.3">
      <c r="B643" s="1" t="str" cm="1">
        <f t="array" aca="1" ref="B6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3" s="22"/>
      <c r="D643" s="5" t="str">
        <f>IF(TB_TAREFAS[[#This Row],[Atividade '[*']]]="","-",VLOOKUP(TB_TAREFAS[[#This Row],[Atividade '[*']]],TB_ATIVIDADES[[Atividade '[*']]:[Fase '[*']]],2,FALSE))</f>
        <v>-</v>
      </c>
      <c r="E643" s="35"/>
      <c r="F643" s="36"/>
      <c r="G643" s="34"/>
      <c r="H643" s="36"/>
      <c r="I643" s="36"/>
      <c r="J643" s="17"/>
      <c r="K643" s="18"/>
      <c r="L643" s="18"/>
      <c r="M643" s="1"/>
      <c r="N643" s="17"/>
      <c r="O643" s="18"/>
      <c r="P643" s="18"/>
      <c r="Q643" s="31"/>
    </row>
    <row r="644" spans="2:17" x14ac:dyDescent="0.3">
      <c r="B644" s="1" t="str" cm="1">
        <f t="array" aca="1" ref="B6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4" s="22"/>
      <c r="D644" s="5" t="str">
        <f>IF(TB_TAREFAS[[#This Row],[Atividade '[*']]]="","-",VLOOKUP(TB_TAREFAS[[#This Row],[Atividade '[*']]],TB_ATIVIDADES[[Atividade '[*']]:[Fase '[*']]],2,FALSE))</f>
        <v>-</v>
      </c>
      <c r="E644" s="35"/>
      <c r="F644" s="36"/>
      <c r="G644" s="34"/>
      <c r="H644" s="36"/>
      <c r="I644" s="36"/>
      <c r="J644" s="17"/>
      <c r="K644" s="18"/>
      <c r="L644" s="18"/>
      <c r="M644" s="1"/>
      <c r="N644" s="17"/>
      <c r="O644" s="18"/>
      <c r="P644" s="18"/>
      <c r="Q644" s="31"/>
    </row>
    <row r="645" spans="2:17" x14ac:dyDescent="0.3">
      <c r="B645" s="1" t="str" cm="1">
        <f t="array" aca="1" ref="B6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5" s="22"/>
      <c r="D645" s="5" t="str">
        <f>IF(TB_TAREFAS[[#This Row],[Atividade '[*']]]="","-",VLOOKUP(TB_TAREFAS[[#This Row],[Atividade '[*']]],TB_ATIVIDADES[[Atividade '[*']]:[Fase '[*']]],2,FALSE))</f>
        <v>-</v>
      </c>
      <c r="E645" s="35"/>
      <c r="F645" s="36"/>
      <c r="G645" s="34"/>
      <c r="H645" s="36"/>
      <c r="I645" s="36"/>
      <c r="J645" s="17"/>
      <c r="K645" s="18"/>
      <c r="L645" s="18"/>
      <c r="M645" s="1"/>
      <c r="N645" s="17"/>
      <c r="O645" s="18"/>
      <c r="P645" s="18"/>
      <c r="Q645" s="31"/>
    </row>
    <row r="646" spans="2:17" x14ac:dyDescent="0.3">
      <c r="B646" s="1" t="str" cm="1">
        <f t="array" aca="1" ref="B6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6" s="22"/>
      <c r="D646" s="5" t="str">
        <f>IF(TB_TAREFAS[[#This Row],[Atividade '[*']]]="","-",VLOOKUP(TB_TAREFAS[[#This Row],[Atividade '[*']]],TB_ATIVIDADES[[Atividade '[*']]:[Fase '[*']]],2,FALSE))</f>
        <v>-</v>
      </c>
      <c r="E646" s="35"/>
      <c r="F646" s="36"/>
      <c r="G646" s="34"/>
      <c r="H646" s="36"/>
      <c r="I646" s="36"/>
      <c r="J646" s="17"/>
      <c r="K646" s="18"/>
      <c r="L646" s="18"/>
      <c r="M646" s="1"/>
      <c r="N646" s="17"/>
      <c r="O646" s="18"/>
      <c r="P646" s="18"/>
      <c r="Q646" s="31"/>
    </row>
    <row r="647" spans="2:17" x14ac:dyDescent="0.3">
      <c r="B647" s="1" t="str" cm="1">
        <f t="array" aca="1" ref="B6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7" s="22"/>
      <c r="D647" s="5" t="str">
        <f>IF(TB_TAREFAS[[#This Row],[Atividade '[*']]]="","-",VLOOKUP(TB_TAREFAS[[#This Row],[Atividade '[*']]],TB_ATIVIDADES[[Atividade '[*']]:[Fase '[*']]],2,FALSE))</f>
        <v>-</v>
      </c>
      <c r="E647" s="35"/>
      <c r="F647" s="36"/>
      <c r="G647" s="34"/>
      <c r="H647" s="36"/>
      <c r="I647" s="36"/>
      <c r="J647" s="17"/>
      <c r="K647" s="18"/>
      <c r="L647" s="18"/>
      <c r="M647" s="1"/>
      <c r="N647" s="17"/>
      <c r="O647" s="18"/>
      <c r="P647" s="18"/>
      <c r="Q647" s="31"/>
    </row>
    <row r="648" spans="2:17" x14ac:dyDescent="0.3">
      <c r="B648" s="1" t="str" cm="1">
        <f t="array" aca="1" ref="B6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8" s="22"/>
      <c r="D648" s="5" t="str">
        <f>IF(TB_TAREFAS[[#This Row],[Atividade '[*']]]="","-",VLOOKUP(TB_TAREFAS[[#This Row],[Atividade '[*']]],TB_ATIVIDADES[[Atividade '[*']]:[Fase '[*']]],2,FALSE))</f>
        <v>-</v>
      </c>
      <c r="E648" s="35"/>
      <c r="F648" s="36"/>
      <c r="G648" s="34"/>
      <c r="H648" s="36"/>
      <c r="I648" s="36"/>
      <c r="J648" s="17"/>
      <c r="K648" s="18"/>
      <c r="L648" s="18"/>
      <c r="M648" s="1"/>
      <c r="N648" s="17"/>
      <c r="O648" s="18"/>
      <c r="P648" s="18"/>
      <c r="Q648" s="31"/>
    </row>
    <row r="649" spans="2:17" x14ac:dyDescent="0.3">
      <c r="B649" s="1" t="str" cm="1">
        <f t="array" aca="1" ref="B6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49" s="22"/>
      <c r="D649" s="5" t="str">
        <f>IF(TB_TAREFAS[[#This Row],[Atividade '[*']]]="","-",VLOOKUP(TB_TAREFAS[[#This Row],[Atividade '[*']]],TB_ATIVIDADES[[Atividade '[*']]:[Fase '[*']]],2,FALSE))</f>
        <v>-</v>
      </c>
      <c r="E649" s="35"/>
      <c r="F649" s="36"/>
      <c r="G649" s="34"/>
      <c r="H649" s="36"/>
      <c r="I649" s="36"/>
      <c r="J649" s="17"/>
      <c r="K649" s="18"/>
      <c r="L649" s="18"/>
      <c r="M649" s="1"/>
      <c r="N649" s="17"/>
      <c r="O649" s="18"/>
      <c r="P649" s="18"/>
      <c r="Q649" s="31"/>
    </row>
    <row r="650" spans="2:17" x14ac:dyDescent="0.3">
      <c r="B650" s="1" t="str" cm="1">
        <f t="array" aca="1" ref="B6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0" s="22"/>
      <c r="D650" s="5" t="str">
        <f>IF(TB_TAREFAS[[#This Row],[Atividade '[*']]]="","-",VLOOKUP(TB_TAREFAS[[#This Row],[Atividade '[*']]],TB_ATIVIDADES[[Atividade '[*']]:[Fase '[*']]],2,FALSE))</f>
        <v>-</v>
      </c>
      <c r="E650" s="35"/>
      <c r="F650" s="36"/>
      <c r="G650" s="34"/>
      <c r="H650" s="36"/>
      <c r="I650" s="36"/>
      <c r="J650" s="17"/>
      <c r="K650" s="18"/>
      <c r="L650" s="18"/>
      <c r="M650" s="1"/>
      <c r="N650" s="17"/>
      <c r="O650" s="18"/>
      <c r="P650" s="18"/>
      <c r="Q650" s="31"/>
    </row>
    <row r="651" spans="2:17" x14ac:dyDescent="0.3">
      <c r="B651" s="1" t="str" cm="1">
        <f t="array" aca="1" ref="B6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1" s="22"/>
      <c r="D651" s="5" t="str">
        <f>IF(TB_TAREFAS[[#This Row],[Atividade '[*']]]="","-",VLOOKUP(TB_TAREFAS[[#This Row],[Atividade '[*']]],TB_ATIVIDADES[[Atividade '[*']]:[Fase '[*']]],2,FALSE))</f>
        <v>-</v>
      </c>
      <c r="E651" s="35"/>
      <c r="F651" s="36"/>
      <c r="G651" s="34"/>
      <c r="H651" s="36"/>
      <c r="I651" s="36"/>
      <c r="J651" s="17"/>
      <c r="K651" s="18"/>
      <c r="L651" s="18"/>
      <c r="M651" s="1"/>
      <c r="N651" s="17"/>
      <c r="O651" s="18"/>
      <c r="P651" s="18"/>
      <c r="Q651" s="31"/>
    </row>
    <row r="652" spans="2:17" x14ac:dyDescent="0.3">
      <c r="B652" s="1" t="str" cm="1">
        <f t="array" aca="1" ref="B6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2" s="22"/>
      <c r="D652" s="5" t="str">
        <f>IF(TB_TAREFAS[[#This Row],[Atividade '[*']]]="","-",VLOOKUP(TB_TAREFAS[[#This Row],[Atividade '[*']]],TB_ATIVIDADES[[Atividade '[*']]:[Fase '[*']]],2,FALSE))</f>
        <v>-</v>
      </c>
      <c r="E652" s="35"/>
      <c r="F652" s="36"/>
      <c r="G652" s="34"/>
      <c r="H652" s="36"/>
      <c r="I652" s="36"/>
      <c r="J652" s="17"/>
      <c r="K652" s="18"/>
      <c r="L652" s="18"/>
      <c r="M652" s="1"/>
      <c r="N652" s="17"/>
      <c r="O652" s="18"/>
      <c r="P652" s="18"/>
      <c r="Q652" s="31"/>
    </row>
    <row r="653" spans="2:17" x14ac:dyDescent="0.3">
      <c r="B653" s="1" t="str" cm="1">
        <f t="array" aca="1" ref="B6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3" s="22"/>
      <c r="D653" s="5" t="str">
        <f>IF(TB_TAREFAS[[#This Row],[Atividade '[*']]]="","-",VLOOKUP(TB_TAREFAS[[#This Row],[Atividade '[*']]],TB_ATIVIDADES[[Atividade '[*']]:[Fase '[*']]],2,FALSE))</f>
        <v>-</v>
      </c>
      <c r="E653" s="35"/>
      <c r="F653" s="36"/>
      <c r="G653" s="34"/>
      <c r="H653" s="36"/>
      <c r="I653" s="36"/>
      <c r="J653" s="17"/>
      <c r="K653" s="18"/>
      <c r="L653" s="18"/>
      <c r="M653" s="1"/>
      <c r="N653" s="17"/>
      <c r="O653" s="18"/>
      <c r="P653" s="18"/>
      <c r="Q653" s="31"/>
    </row>
    <row r="654" spans="2:17" x14ac:dyDescent="0.3">
      <c r="B654" s="1" t="str" cm="1">
        <f t="array" aca="1" ref="B6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4" s="22"/>
      <c r="D654" s="5" t="str">
        <f>IF(TB_TAREFAS[[#This Row],[Atividade '[*']]]="","-",VLOOKUP(TB_TAREFAS[[#This Row],[Atividade '[*']]],TB_ATIVIDADES[[Atividade '[*']]:[Fase '[*']]],2,FALSE))</f>
        <v>-</v>
      </c>
      <c r="E654" s="35"/>
      <c r="F654" s="36"/>
      <c r="G654" s="34"/>
      <c r="H654" s="36"/>
      <c r="I654" s="36"/>
      <c r="J654" s="17"/>
      <c r="K654" s="18"/>
      <c r="L654" s="18"/>
      <c r="M654" s="1"/>
      <c r="N654" s="17"/>
      <c r="O654" s="18"/>
      <c r="P654" s="18"/>
      <c r="Q654" s="31"/>
    </row>
    <row r="655" spans="2:17" x14ac:dyDescent="0.3">
      <c r="B655" s="1" t="str" cm="1">
        <f t="array" aca="1" ref="B6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5" s="22"/>
      <c r="D655" s="5" t="str">
        <f>IF(TB_TAREFAS[[#This Row],[Atividade '[*']]]="","-",VLOOKUP(TB_TAREFAS[[#This Row],[Atividade '[*']]],TB_ATIVIDADES[[Atividade '[*']]:[Fase '[*']]],2,FALSE))</f>
        <v>-</v>
      </c>
      <c r="E655" s="35"/>
      <c r="F655" s="36"/>
      <c r="G655" s="34"/>
      <c r="H655" s="36"/>
      <c r="I655" s="36"/>
      <c r="J655" s="17"/>
      <c r="K655" s="18"/>
      <c r="L655" s="18"/>
      <c r="M655" s="1"/>
      <c r="N655" s="17"/>
      <c r="O655" s="18"/>
      <c r="P655" s="18"/>
      <c r="Q655" s="31"/>
    </row>
    <row r="656" spans="2:17" x14ac:dyDescent="0.3">
      <c r="B656" s="1" t="str" cm="1">
        <f t="array" aca="1" ref="B6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6" s="22"/>
      <c r="D656" s="5" t="str">
        <f>IF(TB_TAREFAS[[#This Row],[Atividade '[*']]]="","-",VLOOKUP(TB_TAREFAS[[#This Row],[Atividade '[*']]],TB_ATIVIDADES[[Atividade '[*']]:[Fase '[*']]],2,FALSE))</f>
        <v>-</v>
      </c>
      <c r="E656" s="35"/>
      <c r="F656" s="36"/>
      <c r="G656" s="34"/>
      <c r="H656" s="36"/>
      <c r="I656" s="36"/>
      <c r="J656" s="17"/>
      <c r="K656" s="18"/>
      <c r="L656" s="18"/>
      <c r="M656" s="1"/>
      <c r="N656" s="17"/>
      <c r="O656" s="18"/>
      <c r="P656" s="18"/>
      <c r="Q656" s="31"/>
    </row>
    <row r="657" spans="2:17" x14ac:dyDescent="0.3">
      <c r="B657" s="1" t="str" cm="1">
        <f t="array" aca="1" ref="B6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7" s="22"/>
      <c r="D657" s="5" t="str">
        <f>IF(TB_TAREFAS[[#This Row],[Atividade '[*']]]="","-",VLOOKUP(TB_TAREFAS[[#This Row],[Atividade '[*']]],TB_ATIVIDADES[[Atividade '[*']]:[Fase '[*']]],2,FALSE))</f>
        <v>-</v>
      </c>
      <c r="E657" s="35"/>
      <c r="F657" s="36"/>
      <c r="G657" s="34"/>
      <c r="H657" s="36"/>
      <c r="I657" s="36"/>
      <c r="J657" s="17"/>
      <c r="K657" s="18"/>
      <c r="L657" s="18"/>
      <c r="M657" s="1"/>
      <c r="N657" s="17"/>
      <c r="O657" s="18"/>
      <c r="P657" s="18"/>
      <c r="Q657" s="31"/>
    </row>
    <row r="658" spans="2:17" x14ac:dyDescent="0.3">
      <c r="B658" s="1" t="str" cm="1">
        <f t="array" aca="1" ref="B6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8" s="22"/>
      <c r="D658" s="5" t="str">
        <f>IF(TB_TAREFAS[[#This Row],[Atividade '[*']]]="","-",VLOOKUP(TB_TAREFAS[[#This Row],[Atividade '[*']]],TB_ATIVIDADES[[Atividade '[*']]:[Fase '[*']]],2,FALSE))</f>
        <v>-</v>
      </c>
      <c r="E658" s="35"/>
      <c r="F658" s="36"/>
      <c r="G658" s="34"/>
      <c r="H658" s="36"/>
      <c r="I658" s="36"/>
      <c r="J658" s="17"/>
      <c r="K658" s="18"/>
      <c r="L658" s="18"/>
      <c r="M658" s="1"/>
      <c r="N658" s="17"/>
      <c r="O658" s="18"/>
      <c r="P658" s="18"/>
      <c r="Q658" s="31"/>
    </row>
    <row r="659" spans="2:17" x14ac:dyDescent="0.3">
      <c r="B659" s="1" t="str" cm="1">
        <f t="array" aca="1" ref="B6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59" s="22"/>
      <c r="D659" s="5" t="str">
        <f>IF(TB_TAREFAS[[#This Row],[Atividade '[*']]]="","-",VLOOKUP(TB_TAREFAS[[#This Row],[Atividade '[*']]],TB_ATIVIDADES[[Atividade '[*']]:[Fase '[*']]],2,FALSE))</f>
        <v>-</v>
      </c>
      <c r="E659" s="35"/>
      <c r="F659" s="36"/>
      <c r="G659" s="34"/>
      <c r="H659" s="36"/>
      <c r="I659" s="36"/>
      <c r="J659" s="17"/>
      <c r="K659" s="18"/>
      <c r="L659" s="18"/>
      <c r="M659" s="1"/>
      <c r="N659" s="17"/>
      <c r="O659" s="18"/>
      <c r="P659" s="18"/>
      <c r="Q659" s="31"/>
    </row>
    <row r="660" spans="2:17" x14ac:dyDescent="0.3">
      <c r="B660" s="1" t="str" cm="1">
        <f t="array" aca="1" ref="B6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0" s="22"/>
      <c r="D660" s="5" t="str">
        <f>IF(TB_TAREFAS[[#This Row],[Atividade '[*']]]="","-",VLOOKUP(TB_TAREFAS[[#This Row],[Atividade '[*']]],TB_ATIVIDADES[[Atividade '[*']]:[Fase '[*']]],2,FALSE))</f>
        <v>-</v>
      </c>
      <c r="E660" s="35"/>
      <c r="F660" s="36"/>
      <c r="G660" s="34"/>
      <c r="H660" s="36"/>
      <c r="I660" s="36"/>
      <c r="J660" s="17"/>
      <c r="K660" s="18"/>
      <c r="L660" s="18"/>
      <c r="M660" s="1"/>
      <c r="N660" s="17"/>
      <c r="O660" s="18"/>
      <c r="P660" s="18"/>
      <c r="Q660" s="31"/>
    </row>
    <row r="661" spans="2:17" x14ac:dyDescent="0.3">
      <c r="B661" s="1" t="str" cm="1">
        <f t="array" aca="1" ref="B6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1" s="22"/>
      <c r="D661" s="5" t="str">
        <f>IF(TB_TAREFAS[[#This Row],[Atividade '[*']]]="","-",VLOOKUP(TB_TAREFAS[[#This Row],[Atividade '[*']]],TB_ATIVIDADES[[Atividade '[*']]:[Fase '[*']]],2,FALSE))</f>
        <v>-</v>
      </c>
      <c r="E661" s="35"/>
      <c r="F661" s="36"/>
      <c r="G661" s="34"/>
      <c r="H661" s="36"/>
      <c r="I661" s="36"/>
      <c r="J661" s="17"/>
      <c r="K661" s="18"/>
      <c r="L661" s="18"/>
      <c r="M661" s="1"/>
      <c r="N661" s="17"/>
      <c r="O661" s="18"/>
      <c r="P661" s="18"/>
      <c r="Q661" s="31"/>
    </row>
    <row r="662" spans="2:17" x14ac:dyDescent="0.3">
      <c r="B662" s="1" t="str" cm="1">
        <f t="array" aca="1" ref="B6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2" s="22"/>
      <c r="D662" s="5" t="str">
        <f>IF(TB_TAREFAS[[#This Row],[Atividade '[*']]]="","-",VLOOKUP(TB_TAREFAS[[#This Row],[Atividade '[*']]],TB_ATIVIDADES[[Atividade '[*']]:[Fase '[*']]],2,FALSE))</f>
        <v>-</v>
      </c>
      <c r="E662" s="35"/>
      <c r="F662" s="36"/>
      <c r="G662" s="34"/>
      <c r="H662" s="36"/>
      <c r="I662" s="36"/>
      <c r="J662" s="17"/>
      <c r="K662" s="18"/>
      <c r="L662" s="18"/>
      <c r="M662" s="1"/>
      <c r="N662" s="17"/>
      <c r="O662" s="18"/>
      <c r="P662" s="18"/>
      <c r="Q662" s="31"/>
    </row>
    <row r="663" spans="2:17" x14ac:dyDescent="0.3">
      <c r="B663" s="1" t="str" cm="1">
        <f t="array" aca="1" ref="B6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3" s="22"/>
      <c r="D663" s="5" t="str">
        <f>IF(TB_TAREFAS[[#This Row],[Atividade '[*']]]="","-",VLOOKUP(TB_TAREFAS[[#This Row],[Atividade '[*']]],TB_ATIVIDADES[[Atividade '[*']]:[Fase '[*']]],2,FALSE))</f>
        <v>-</v>
      </c>
      <c r="E663" s="35"/>
      <c r="F663" s="36"/>
      <c r="G663" s="34"/>
      <c r="H663" s="36"/>
      <c r="I663" s="36"/>
      <c r="J663" s="17"/>
      <c r="K663" s="18"/>
      <c r="L663" s="18"/>
      <c r="M663" s="1"/>
      <c r="N663" s="17"/>
      <c r="O663" s="18"/>
      <c r="P663" s="18"/>
      <c r="Q663" s="31"/>
    </row>
    <row r="664" spans="2:17" x14ac:dyDescent="0.3">
      <c r="B664" s="1" t="str" cm="1">
        <f t="array" aca="1" ref="B6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4" s="22"/>
      <c r="D664" s="5" t="str">
        <f>IF(TB_TAREFAS[[#This Row],[Atividade '[*']]]="","-",VLOOKUP(TB_TAREFAS[[#This Row],[Atividade '[*']]],TB_ATIVIDADES[[Atividade '[*']]:[Fase '[*']]],2,FALSE))</f>
        <v>-</v>
      </c>
      <c r="E664" s="35"/>
      <c r="F664" s="36"/>
      <c r="G664" s="34"/>
      <c r="H664" s="36"/>
      <c r="I664" s="36"/>
      <c r="J664" s="17"/>
      <c r="K664" s="18"/>
      <c r="L664" s="18"/>
      <c r="M664" s="1"/>
      <c r="N664" s="17"/>
      <c r="O664" s="18"/>
      <c r="P664" s="18"/>
      <c r="Q664" s="31"/>
    </row>
    <row r="665" spans="2:17" x14ac:dyDescent="0.3">
      <c r="B665" s="1" t="str" cm="1">
        <f t="array" aca="1" ref="B6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5" s="22"/>
      <c r="D665" s="5" t="str">
        <f>IF(TB_TAREFAS[[#This Row],[Atividade '[*']]]="","-",VLOOKUP(TB_TAREFAS[[#This Row],[Atividade '[*']]],TB_ATIVIDADES[[Atividade '[*']]:[Fase '[*']]],2,FALSE))</f>
        <v>-</v>
      </c>
      <c r="E665" s="35"/>
      <c r="F665" s="36"/>
      <c r="G665" s="34"/>
      <c r="H665" s="36"/>
      <c r="I665" s="36"/>
      <c r="J665" s="17"/>
      <c r="K665" s="18"/>
      <c r="L665" s="18"/>
      <c r="M665" s="1"/>
      <c r="N665" s="17"/>
      <c r="O665" s="18"/>
      <c r="P665" s="18"/>
      <c r="Q665" s="31"/>
    </row>
    <row r="666" spans="2:17" x14ac:dyDescent="0.3">
      <c r="B666" s="1" t="str" cm="1">
        <f t="array" aca="1" ref="B6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6" s="22"/>
      <c r="D666" s="5" t="str">
        <f>IF(TB_TAREFAS[[#This Row],[Atividade '[*']]]="","-",VLOOKUP(TB_TAREFAS[[#This Row],[Atividade '[*']]],TB_ATIVIDADES[[Atividade '[*']]:[Fase '[*']]],2,FALSE))</f>
        <v>-</v>
      </c>
      <c r="E666" s="35"/>
      <c r="F666" s="36"/>
      <c r="G666" s="34"/>
      <c r="H666" s="36"/>
      <c r="I666" s="36"/>
      <c r="J666" s="17"/>
      <c r="K666" s="18"/>
      <c r="L666" s="18"/>
      <c r="M666" s="1"/>
      <c r="N666" s="17"/>
      <c r="O666" s="18"/>
      <c r="P666" s="18"/>
      <c r="Q666" s="31"/>
    </row>
    <row r="667" spans="2:17" x14ac:dyDescent="0.3">
      <c r="B667" s="1" t="str" cm="1">
        <f t="array" aca="1" ref="B6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7" s="22"/>
      <c r="D667" s="5" t="str">
        <f>IF(TB_TAREFAS[[#This Row],[Atividade '[*']]]="","-",VLOOKUP(TB_TAREFAS[[#This Row],[Atividade '[*']]],TB_ATIVIDADES[[Atividade '[*']]:[Fase '[*']]],2,FALSE))</f>
        <v>-</v>
      </c>
      <c r="E667" s="35"/>
      <c r="F667" s="36"/>
      <c r="G667" s="34"/>
      <c r="H667" s="36"/>
      <c r="I667" s="36"/>
      <c r="J667" s="17"/>
      <c r="K667" s="18"/>
      <c r="L667" s="18"/>
      <c r="M667" s="1"/>
      <c r="N667" s="17"/>
      <c r="O667" s="18"/>
      <c r="P667" s="18"/>
      <c r="Q667" s="31"/>
    </row>
    <row r="668" spans="2:17" x14ac:dyDescent="0.3">
      <c r="B668" s="1" t="str" cm="1">
        <f t="array" aca="1" ref="B6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8" s="22"/>
      <c r="D668" s="5" t="str">
        <f>IF(TB_TAREFAS[[#This Row],[Atividade '[*']]]="","-",VLOOKUP(TB_TAREFAS[[#This Row],[Atividade '[*']]],TB_ATIVIDADES[[Atividade '[*']]:[Fase '[*']]],2,FALSE))</f>
        <v>-</v>
      </c>
      <c r="E668" s="35"/>
      <c r="F668" s="36"/>
      <c r="G668" s="34"/>
      <c r="H668" s="36"/>
      <c r="I668" s="36"/>
      <c r="J668" s="17"/>
      <c r="K668" s="18"/>
      <c r="L668" s="18"/>
      <c r="M668" s="1"/>
      <c r="N668" s="17"/>
      <c r="O668" s="18"/>
      <c r="P668" s="18"/>
      <c r="Q668" s="31"/>
    </row>
    <row r="669" spans="2:17" x14ac:dyDescent="0.3">
      <c r="B669" s="1" t="str" cm="1">
        <f t="array" aca="1" ref="B6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69" s="22"/>
      <c r="D669" s="5" t="str">
        <f>IF(TB_TAREFAS[[#This Row],[Atividade '[*']]]="","-",VLOOKUP(TB_TAREFAS[[#This Row],[Atividade '[*']]],TB_ATIVIDADES[[Atividade '[*']]:[Fase '[*']]],2,FALSE))</f>
        <v>-</v>
      </c>
      <c r="E669" s="35"/>
      <c r="F669" s="36"/>
      <c r="G669" s="34"/>
      <c r="H669" s="36"/>
      <c r="I669" s="36"/>
      <c r="J669" s="17"/>
      <c r="K669" s="18"/>
      <c r="L669" s="18"/>
      <c r="M669" s="1"/>
      <c r="N669" s="17"/>
      <c r="O669" s="18"/>
      <c r="P669" s="18"/>
      <c r="Q669" s="31"/>
    </row>
    <row r="670" spans="2:17" x14ac:dyDescent="0.3">
      <c r="B670" s="1" t="str" cm="1">
        <f t="array" aca="1" ref="B6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0" s="22"/>
      <c r="D670" s="5" t="str">
        <f>IF(TB_TAREFAS[[#This Row],[Atividade '[*']]]="","-",VLOOKUP(TB_TAREFAS[[#This Row],[Atividade '[*']]],TB_ATIVIDADES[[Atividade '[*']]:[Fase '[*']]],2,FALSE))</f>
        <v>-</v>
      </c>
      <c r="E670" s="35"/>
      <c r="F670" s="36"/>
      <c r="G670" s="34"/>
      <c r="H670" s="36"/>
      <c r="I670" s="36"/>
      <c r="J670" s="17"/>
      <c r="K670" s="18"/>
      <c r="L670" s="18"/>
      <c r="M670" s="1"/>
      <c r="N670" s="17"/>
      <c r="O670" s="18"/>
      <c r="P670" s="18"/>
      <c r="Q670" s="31"/>
    </row>
    <row r="671" spans="2:17" x14ac:dyDescent="0.3">
      <c r="B671" s="1" t="str" cm="1">
        <f t="array" aca="1" ref="B6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1" s="22"/>
      <c r="D671" s="5" t="str">
        <f>IF(TB_TAREFAS[[#This Row],[Atividade '[*']]]="","-",VLOOKUP(TB_TAREFAS[[#This Row],[Atividade '[*']]],TB_ATIVIDADES[[Atividade '[*']]:[Fase '[*']]],2,FALSE))</f>
        <v>-</v>
      </c>
      <c r="E671" s="35"/>
      <c r="F671" s="36"/>
      <c r="G671" s="34"/>
      <c r="H671" s="36"/>
      <c r="I671" s="36"/>
      <c r="J671" s="17"/>
      <c r="K671" s="18"/>
      <c r="L671" s="18"/>
      <c r="M671" s="1"/>
      <c r="N671" s="17"/>
      <c r="O671" s="18"/>
      <c r="P671" s="18"/>
      <c r="Q671" s="31"/>
    </row>
    <row r="672" spans="2:17" x14ac:dyDescent="0.3">
      <c r="B672" s="1" t="str" cm="1">
        <f t="array" aca="1" ref="B6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2" s="22"/>
      <c r="D672" s="5" t="str">
        <f>IF(TB_TAREFAS[[#This Row],[Atividade '[*']]]="","-",VLOOKUP(TB_TAREFAS[[#This Row],[Atividade '[*']]],TB_ATIVIDADES[[Atividade '[*']]:[Fase '[*']]],2,FALSE))</f>
        <v>-</v>
      </c>
      <c r="E672" s="35"/>
      <c r="F672" s="36"/>
      <c r="G672" s="34"/>
      <c r="H672" s="36"/>
      <c r="I672" s="36"/>
      <c r="J672" s="17"/>
      <c r="K672" s="18"/>
      <c r="L672" s="18"/>
      <c r="M672" s="1"/>
      <c r="N672" s="17"/>
      <c r="O672" s="18"/>
      <c r="P672" s="18"/>
      <c r="Q672" s="31"/>
    </row>
    <row r="673" spans="2:17" x14ac:dyDescent="0.3">
      <c r="B673" s="1" t="str" cm="1">
        <f t="array" aca="1" ref="B6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3" s="22"/>
      <c r="D673" s="5" t="str">
        <f>IF(TB_TAREFAS[[#This Row],[Atividade '[*']]]="","-",VLOOKUP(TB_TAREFAS[[#This Row],[Atividade '[*']]],TB_ATIVIDADES[[Atividade '[*']]:[Fase '[*']]],2,FALSE))</f>
        <v>-</v>
      </c>
      <c r="E673" s="35"/>
      <c r="F673" s="36"/>
      <c r="G673" s="34"/>
      <c r="H673" s="36"/>
      <c r="I673" s="36"/>
      <c r="J673" s="17"/>
      <c r="K673" s="18"/>
      <c r="L673" s="18"/>
      <c r="M673" s="1"/>
      <c r="N673" s="17"/>
      <c r="O673" s="18"/>
      <c r="P673" s="18"/>
      <c r="Q673" s="31"/>
    </row>
    <row r="674" spans="2:17" x14ac:dyDescent="0.3">
      <c r="B674" s="1" t="str" cm="1">
        <f t="array" aca="1" ref="B6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4" s="22"/>
      <c r="D674" s="5" t="str">
        <f>IF(TB_TAREFAS[[#This Row],[Atividade '[*']]]="","-",VLOOKUP(TB_TAREFAS[[#This Row],[Atividade '[*']]],TB_ATIVIDADES[[Atividade '[*']]:[Fase '[*']]],2,FALSE))</f>
        <v>-</v>
      </c>
      <c r="E674" s="35"/>
      <c r="F674" s="36"/>
      <c r="G674" s="34"/>
      <c r="H674" s="36"/>
      <c r="I674" s="36"/>
      <c r="J674" s="17"/>
      <c r="K674" s="18"/>
      <c r="L674" s="18"/>
      <c r="M674" s="1"/>
      <c r="N674" s="17"/>
      <c r="O674" s="18"/>
      <c r="P674" s="18"/>
      <c r="Q674" s="31"/>
    </row>
    <row r="675" spans="2:17" x14ac:dyDescent="0.3">
      <c r="B675" s="1" t="str" cm="1">
        <f t="array" aca="1" ref="B6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5" s="22"/>
      <c r="D675" s="5" t="str">
        <f>IF(TB_TAREFAS[[#This Row],[Atividade '[*']]]="","-",VLOOKUP(TB_TAREFAS[[#This Row],[Atividade '[*']]],TB_ATIVIDADES[[Atividade '[*']]:[Fase '[*']]],2,FALSE))</f>
        <v>-</v>
      </c>
      <c r="E675" s="35"/>
      <c r="F675" s="36"/>
      <c r="G675" s="34"/>
      <c r="H675" s="36"/>
      <c r="I675" s="36"/>
      <c r="J675" s="17"/>
      <c r="K675" s="18"/>
      <c r="L675" s="18"/>
      <c r="M675" s="1"/>
      <c r="N675" s="17"/>
      <c r="O675" s="18"/>
      <c r="P675" s="18"/>
      <c r="Q675" s="31"/>
    </row>
    <row r="676" spans="2:17" x14ac:dyDescent="0.3">
      <c r="B676" s="1" t="str" cm="1">
        <f t="array" aca="1" ref="B6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6" s="22"/>
      <c r="D676" s="5" t="str">
        <f>IF(TB_TAREFAS[[#This Row],[Atividade '[*']]]="","-",VLOOKUP(TB_TAREFAS[[#This Row],[Atividade '[*']]],TB_ATIVIDADES[[Atividade '[*']]:[Fase '[*']]],2,FALSE))</f>
        <v>-</v>
      </c>
      <c r="E676" s="35"/>
      <c r="F676" s="36"/>
      <c r="G676" s="34"/>
      <c r="H676" s="36"/>
      <c r="I676" s="36"/>
      <c r="J676" s="17"/>
      <c r="K676" s="18"/>
      <c r="L676" s="18"/>
      <c r="M676" s="1"/>
      <c r="N676" s="17"/>
      <c r="O676" s="18"/>
      <c r="P676" s="18"/>
      <c r="Q676" s="31"/>
    </row>
    <row r="677" spans="2:17" x14ac:dyDescent="0.3">
      <c r="B677" s="1" t="str" cm="1">
        <f t="array" aca="1" ref="B6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7" s="22"/>
      <c r="D677" s="5" t="str">
        <f>IF(TB_TAREFAS[[#This Row],[Atividade '[*']]]="","-",VLOOKUP(TB_TAREFAS[[#This Row],[Atividade '[*']]],TB_ATIVIDADES[[Atividade '[*']]:[Fase '[*']]],2,FALSE))</f>
        <v>-</v>
      </c>
      <c r="E677" s="35"/>
      <c r="F677" s="36"/>
      <c r="G677" s="34"/>
      <c r="H677" s="36"/>
      <c r="I677" s="36"/>
      <c r="J677" s="17"/>
      <c r="K677" s="18"/>
      <c r="L677" s="18"/>
      <c r="M677" s="1"/>
      <c r="N677" s="17"/>
      <c r="O677" s="18"/>
      <c r="P677" s="18"/>
      <c r="Q677" s="31"/>
    </row>
    <row r="678" spans="2:17" x14ac:dyDescent="0.3">
      <c r="B678" s="1" t="str" cm="1">
        <f t="array" aca="1" ref="B6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8" s="22"/>
      <c r="D678" s="5" t="str">
        <f>IF(TB_TAREFAS[[#This Row],[Atividade '[*']]]="","-",VLOOKUP(TB_TAREFAS[[#This Row],[Atividade '[*']]],TB_ATIVIDADES[[Atividade '[*']]:[Fase '[*']]],2,FALSE))</f>
        <v>-</v>
      </c>
      <c r="E678" s="35"/>
      <c r="F678" s="36"/>
      <c r="G678" s="34"/>
      <c r="H678" s="36"/>
      <c r="I678" s="36"/>
      <c r="J678" s="17"/>
      <c r="K678" s="18"/>
      <c r="L678" s="18"/>
      <c r="M678" s="1"/>
      <c r="N678" s="17"/>
      <c r="O678" s="18"/>
      <c r="P678" s="18"/>
      <c r="Q678" s="31"/>
    </row>
    <row r="679" spans="2:17" x14ac:dyDescent="0.3">
      <c r="B679" s="1" t="str" cm="1">
        <f t="array" aca="1" ref="B6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79" s="22"/>
      <c r="D679" s="5" t="str">
        <f>IF(TB_TAREFAS[[#This Row],[Atividade '[*']]]="","-",VLOOKUP(TB_TAREFAS[[#This Row],[Atividade '[*']]],TB_ATIVIDADES[[Atividade '[*']]:[Fase '[*']]],2,FALSE))</f>
        <v>-</v>
      </c>
      <c r="E679" s="35"/>
      <c r="F679" s="36"/>
      <c r="G679" s="34"/>
      <c r="H679" s="36"/>
      <c r="I679" s="36"/>
      <c r="J679" s="17"/>
      <c r="K679" s="18"/>
      <c r="L679" s="18"/>
      <c r="M679" s="1"/>
      <c r="N679" s="17"/>
      <c r="O679" s="18"/>
      <c r="P679" s="18"/>
      <c r="Q679" s="31"/>
    </row>
    <row r="680" spans="2:17" x14ac:dyDescent="0.3">
      <c r="B680" s="1" t="str" cm="1">
        <f t="array" aca="1" ref="B6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0" s="22"/>
      <c r="D680" s="5" t="str">
        <f>IF(TB_TAREFAS[[#This Row],[Atividade '[*']]]="","-",VLOOKUP(TB_TAREFAS[[#This Row],[Atividade '[*']]],TB_ATIVIDADES[[Atividade '[*']]:[Fase '[*']]],2,FALSE))</f>
        <v>-</v>
      </c>
      <c r="E680" s="35"/>
      <c r="F680" s="36"/>
      <c r="G680" s="34"/>
      <c r="H680" s="36"/>
      <c r="I680" s="36"/>
      <c r="J680" s="17"/>
      <c r="K680" s="18"/>
      <c r="L680" s="18"/>
      <c r="M680" s="1"/>
      <c r="N680" s="17"/>
      <c r="O680" s="18"/>
      <c r="P680" s="18"/>
      <c r="Q680" s="31"/>
    </row>
    <row r="681" spans="2:17" x14ac:dyDescent="0.3">
      <c r="B681" s="1" t="str" cm="1">
        <f t="array" aca="1" ref="B6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1" s="22"/>
      <c r="D681" s="5" t="str">
        <f>IF(TB_TAREFAS[[#This Row],[Atividade '[*']]]="","-",VLOOKUP(TB_TAREFAS[[#This Row],[Atividade '[*']]],TB_ATIVIDADES[[Atividade '[*']]:[Fase '[*']]],2,FALSE))</f>
        <v>-</v>
      </c>
      <c r="E681" s="35"/>
      <c r="F681" s="36"/>
      <c r="G681" s="34"/>
      <c r="H681" s="36"/>
      <c r="I681" s="36"/>
      <c r="J681" s="17"/>
      <c r="K681" s="18"/>
      <c r="L681" s="18"/>
      <c r="M681" s="1"/>
      <c r="N681" s="17"/>
      <c r="O681" s="18"/>
      <c r="P681" s="18"/>
      <c r="Q681" s="31"/>
    </row>
    <row r="682" spans="2:17" x14ac:dyDescent="0.3">
      <c r="B682" s="1" t="str" cm="1">
        <f t="array" aca="1" ref="B6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2" s="22"/>
      <c r="D682" s="5" t="str">
        <f>IF(TB_TAREFAS[[#This Row],[Atividade '[*']]]="","-",VLOOKUP(TB_TAREFAS[[#This Row],[Atividade '[*']]],TB_ATIVIDADES[[Atividade '[*']]:[Fase '[*']]],2,FALSE))</f>
        <v>-</v>
      </c>
      <c r="E682" s="35"/>
      <c r="F682" s="36"/>
      <c r="G682" s="34"/>
      <c r="H682" s="36"/>
      <c r="I682" s="36"/>
      <c r="J682" s="17"/>
      <c r="K682" s="18"/>
      <c r="L682" s="18"/>
      <c r="M682" s="1"/>
      <c r="N682" s="17"/>
      <c r="O682" s="18"/>
      <c r="P682" s="18"/>
      <c r="Q682" s="31"/>
    </row>
    <row r="683" spans="2:17" x14ac:dyDescent="0.3">
      <c r="B683" s="1" t="str" cm="1">
        <f t="array" aca="1" ref="B6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3" s="22"/>
      <c r="D683" s="5" t="str">
        <f>IF(TB_TAREFAS[[#This Row],[Atividade '[*']]]="","-",VLOOKUP(TB_TAREFAS[[#This Row],[Atividade '[*']]],TB_ATIVIDADES[[Atividade '[*']]:[Fase '[*']]],2,FALSE))</f>
        <v>-</v>
      </c>
      <c r="E683" s="35"/>
      <c r="F683" s="36"/>
      <c r="G683" s="34"/>
      <c r="H683" s="36"/>
      <c r="I683" s="36"/>
      <c r="J683" s="17"/>
      <c r="K683" s="18"/>
      <c r="L683" s="18"/>
      <c r="M683" s="1"/>
      <c r="N683" s="17"/>
      <c r="O683" s="18"/>
      <c r="P683" s="18"/>
      <c r="Q683" s="31"/>
    </row>
    <row r="684" spans="2:17" x14ac:dyDescent="0.3">
      <c r="B684" s="1" t="str" cm="1">
        <f t="array" aca="1" ref="B6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4" s="22"/>
      <c r="D684" s="5" t="str">
        <f>IF(TB_TAREFAS[[#This Row],[Atividade '[*']]]="","-",VLOOKUP(TB_TAREFAS[[#This Row],[Atividade '[*']]],TB_ATIVIDADES[[Atividade '[*']]:[Fase '[*']]],2,FALSE))</f>
        <v>-</v>
      </c>
      <c r="E684" s="35"/>
      <c r="F684" s="36"/>
      <c r="G684" s="34"/>
      <c r="H684" s="36"/>
      <c r="I684" s="36"/>
      <c r="J684" s="17"/>
      <c r="K684" s="18"/>
      <c r="L684" s="18"/>
      <c r="M684" s="1"/>
      <c r="N684" s="17"/>
      <c r="O684" s="18"/>
      <c r="P684" s="18"/>
      <c r="Q684" s="31"/>
    </row>
    <row r="685" spans="2:17" x14ac:dyDescent="0.3">
      <c r="B685" s="1" t="str" cm="1">
        <f t="array" aca="1" ref="B6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5" s="22"/>
      <c r="D685" s="5" t="str">
        <f>IF(TB_TAREFAS[[#This Row],[Atividade '[*']]]="","-",VLOOKUP(TB_TAREFAS[[#This Row],[Atividade '[*']]],TB_ATIVIDADES[[Atividade '[*']]:[Fase '[*']]],2,FALSE))</f>
        <v>-</v>
      </c>
      <c r="E685" s="35"/>
      <c r="F685" s="36"/>
      <c r="G685" s="34"/>
      <c r="H685" s="36"/>
      <c r="I685" s="36"/>
      <c r="J685" s="17"/>
      <c r="K685" s="18"/>
      <c r="L685" s="18"/>
      <c r="M685" s="1"/>
      <c r="N685" s="17"/>
      <c r="O685" s="18"/>
      <c r="P685" s="18"/>
      <c r="Q685" s="31"/>
    </row>
    <row r="686" spans="2:17" x14ac:dyDescent="0.3">
      <c r="B686" s="1" t="str" cm="1">
        <f t="array" aca="1" ref="B6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6" s="22"/>
      <c r="D686" s="5" t="str">
        <f>IF(TB_TAREFAS[[#This Row],[Atividade '[*']]]="","-",VLOOKUP(TB_TAREFAS[[#This Row],[Atividade '[*']]],TB_ATIVIDADES[[Atividade '[*']]:[Fase '[*']]],2,FALSE))</f>
        <v>-</v>
      </c>
      <c r="E686" s="35"/>
      <c r="F686" s="36"/>
      <c r="G686" s="34"/>
      <c r="H686" s="36"/>
      <c r="I686" s="36"/>
      <c r="J686" s="17"/>
      <c r="K686" s="18"/>
      <c r="L686" s="18"/>
      <c r="M686" s="1"/>
      <c r="N686" s="17"/>
      <c r="O686" s="18"/>
      <c r="P686" s="18"/>
      <c r="Q686" s="31"/>
    </row>
    <row r="687" spans="2:17" x14ac:dyDescent="0.3">
      <c r="B687" s="1" t="str" cm="1">
        <f t="array" aca="1" ref="B6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7" s="22"/>
      <c r="D687" s="5" t="str">
        <f>IF(TB_TAREFAS[[#This Row],[Atividade '[*']]]="","-",VLOOKUP(TB_TAREFAS[[#This Row],[Atividade '[*']]],TB_ATIVIDADES[[Atividade '[*']]:[Fase '[*']]],2,FALSE))</f>
        <v>-</v>
      </c>
      <c r="E687" s="35"/>
      <c r="F687" s="36"/>
      <c r="G687" s="34"/>
      <c r="H687" s="36"/>
      <c r="I687" s="36"/>
      <c r="J687" s="17"/>
      <c r="K687" s="18"/>
      <c r="L687" s="18"/>
      <c r="M687" s="1"/>
      <c r="N687" s="17"/>
      <c r="O687" s="18"/>
      <c r="P687" s="18"/>
      <c r="Q687" s="31"/>
    </row>
    <row r="688" spans="2:17" x14ac:dyDescent="0.3">
      <c r="B688" s="1" t="str" cm="1">
        <f t="array" aca="1" ref="B6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8" s="22"/>
      <c r="D688" s="5" t="str">
        <f>IF(TB_TAREFAS[[#This Row],[Atividade '[*']]]="","-",VLOOKUP(TB_TAREFAS[[#This Row],[Atividade '[*']]],TB_ATIVIDADES[[Atividade '[*']]:[Fase '[*']]],2,FALSE))</f>
        <v>-</v>
      </c>
      <c r="E688" s="35"/>
      <c r="F688" s="36"/>
      <c r="G688" s="34"/>
      <c r="H688" s="36"/>
      <c r="I688" s="36"/>
      <c r="J688" s="17"/>
      <c r="K688" s="18"/>
      <c r="L688" s="18"/>
      <c r="M688" s="1"/>
      <c r="N688" s="17"/>
      <c r="O688" s="18"/>
      <c r="P688" s="18"/>
      <c r="Q688" s="31"/>
    </row>
    <row r="689" spans="2:17" x14ac:dyDescent="0.3">
      <c r="B689" s="1" t="str" cm="1">
        <f t="array" aca="1" ref="B6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89" s="22"/>
      <c r="D689" s="5" t="str">
        <f>IF(TB_TAREFAS[[#This Row],[Atividade '[*']]]="","-",VLOOKUP(TB_TAREFAS[[#This Row],[Atividade '[*']]],TB_ATIVIDADES[[Atividade '[*']]:[Fase '[*']]],2,FALSE))</f>
        <v>-</v>
      </c>
      <c r="E689" s="35"/>
      <c r="F689" s="36"/>
      <c r="G689" s="34"/>
      <c r="H689" s="36"/>
      <c r="I689" s="36"/>
      <c r="J689" s="17"/>
      <c r="K689" s="18"/>
      <c r="L689" s="18"/>
      <c r="M689" s="1"/>
      <c r="N689" s="17"/>
      <c r="O689" s="18"/>
      <c r="P689" s="18"/>
      <c r="Q689" s="31"/>
    </row>
    <row r="690" spans="2:17" x14ac:dyDescent="0.3">
      <c r="B690" s="1" t="str" cm="1">
        <f t="array" aca="1" ref="B6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0" s="22"/>
      <c r="D690" s="5" t="str">
        <f>IF(TB_TAREFAS[[#This Row],[Atividade '[*']]]="","-",VLOOKUP(TB_TAREFAS[[#This Row],[Atividade '[*']]],TB_ATIVIDADES[[Atividade '[*']]:[Fase '[*']]],2,FALSE))</f>
        <v>-</v>
      </c>
      <c r="E690" s="35"/>
      <c r="F690" s="36"/>
      <c r="G690" s="34"/>
      <c r="H690" s="36"/>
      <c r="I690" s="36"/>
      <c r="J690" s="17"/>
      <c r="K690" s="18"/>
      <c r="L690" s="18"/>
      <c r="M690" s="1"/>
      <c r="N690" s="17"/>
      <c r="O690" s="18"/>
      <c r="P690" s="18"/>
      <c r="Q690" s="31"/>
    </row>
    <row r="691" spans="2:17" x14ac:dyDescent="0.3">
      <c r="B691" s="1" t="str" cm="1">
        <f t="array" aca="1" ref="B6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1" s="22"/>
      <c r="D691" s="5" t="str">
        <f>IF(TB_TAREFAS[[#This Row],[Atividade '[*']]]="","-",VLOOKUP(TB_TAREFAS[[#This Row],[Atividade '[*']]],TB_ATIVIDADES[[Atividade '[*']]:[Fase '[*']]],2,FALSE))</f>
        <v>-</v>
      </c>
      <c r="E691" s="35"/>
      <c r="F691" s="36"/>
      <c r="G691" s="34"/>
      <c r="H691" s="36"/>
      <c r="I691" s="36"/>
      <c r="J691" s="17"/>
      <c r="K691" s="18"/>
      <c r="L691" s="18"/>
      <c r="M691" s="1"/>
      <c r="N691" s="17"/>
      <c r="O691" s="18"/>
      <c r="P691" s="18"/>
      <c r="Q691" s="31"/>
    </row>
    <row r="692" spans="2:17" x14ac:dyDescent="0.3">
      <c r="B692" s="1" t="str" cm="1">
        <f t="array" aca="1" ref="B6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2" s="22"/>
      <c r="D692" s="5" t="str">
        <f>IF(TB_TAREFAS[[#This Row],[Atividade '[*']]]="","-",VLOOKUP(TB_TAREFAS[[#This Row],[Atividade '[*']]],TB_ATIVIDADES[[Atividade '[*']]:[Fase '[*']]],2,FALSE))</f>
        <v>-</v>
      </c>
      <c r="E692" s="35"/>
      <c r="F692" s="36"/>
      <c r="G692" s="34"/>
      <c r="H692" s="36"/>
      <c r="I692" s="36"/>
      <c r="J692" s="17"/>
      <c r="K692" s="18"/>
      <c r="L692" s="18"/>
      <c r="M692" s="1"/>
      <c r="N692" s="17"/>
      <c r="O692" s="18"/>
      <c r="P692" s="18"/>
      <c r="Q692" s="31"/>
    </row>
    <row r="693" spans="2:17" x14ac:dyDescent="0.3">
      <c r="B693" s="1" t="str" cm="1">
        <f t="array" aca="1" ref="B6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3" s="22"/>
      <c r="D693" s="5" t="str">
        <f>IF(TB_TAREFAS[[#This Row],[Atividade '[*']]]="","-",VLOOKUP(TB_TAREFAS[[#This Row],[Atividade '[*']]],TB_ATIVIDADES[[Atividade '[*']]:[Fase '[*']]],2,FALSE))</f>
        <v>-</v>
      </c>
      <c r="E693" s="35"/>
      <c r="F693" s="36"/>
      <c r="G693" s="34"/>
      <c r="H693" s="36"/>
      <c r="I693" s="36"/>
      <c r="J693" s="17"/>
      <c r="K693" s="18"/>
      <c r="L693" s="18"/>
      <c r="M693" s="1"/>
      <c r="N693" s="17"/>
      <c r="O693" s="18"/>
      <c r="P693" s="18"/>
      <c r="Q693" s="31"/>
    </row>
    <row r="694" spans="2:17" x14ac:dyDescent="0.3">
      <c r="B694" s="1" t="str" cm="1">
        <f t="array" aca="1" ref="B6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4" s="22"/>
      <c r="D694" s="5" t="str">
        <f>IF(TB_TAREFAS[[#This Row],[Atividade '[*']]]="","-",VLOOKUP(TB_TAREFAS[[#This Row],[Atividade '[*']]],TB_ATIVIDADES[[Atividade '[*']]:[Fase '[*']]],2,FALSE))</f>
        <v>-</v>
      </c>
      <c r="E694" s="35"/>
      <c r="F694" s="36"/>
      <c r="G694" s="34"/>
      <c r="H694" s="36"/>
      <c r="I694" s="36"/>
      <c r="J694" s="17"/>
      <c r="K694" s="18"/>
      <c r="L694" s="18"/>
      <c r="M694" s="1"/>
      <c r="N694" s="17"/>
      <c r="O694" s="18"/>
      <c r="P694" s="18"/>
      <c r="Q694" s="31"/>
    </row>
    <row r="695" spans="2:17" x14ac:dyDescent="0.3">
      <c r="B695" s="1" t="str" cm="1">
        <f t="array" aca="1" ref="B6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5" s="22"/>
      <c r="D695" s="5" t="str">
        <f>IF(TB_TAREFAS[[#This Row],[Atividade '[*']]]="","-",VLOOKUP(TB_TAREFAS[[#This Row],[Atividade '[*']]],TB_ATIVIDADES[[Atividade '[*']]:[Fase '[*']]],2,FALSE))</f>
        <v>-</v>
      </c>
      <c r="E695" s="35"/>
      <c r="F695" s="36"/>
      <c r="G695" s="34"/>
      <c r="H695" s="36"/>
      <c r="I695" s="36"/>
      <c r="J695" s="17"/>
      <c r="K695" s="18"/>
      <c r="L695" s="18"/>
      <c r="M695" s="1"/>
      <c r="N695" s="17"/>
      <c r="O695" s="18"/>
      <c r="P695" s="18"/>
      <c r="Q695" s="31"/>
    </row>
    <row r="696" spans="2:17" x14ac:dyDescent="0.3">
      <c r="B696" s="1" t="str" cm="1">
        <f t="array" aca="1" ref="B6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6" s="22"/>
      <c r="D696" s="5" t="str">
        <f>IF(TB_TAREFAS[[#This Row],[Atividade '[*']]]="","-",VLOOKUP(TB_TAREFAS[[#This Row],[Atividade '[*']]],TB_ATIVIDADES[[Atividade '[*']]:[Fase '[*']]],2,FALSE))</f>
        <v>-</v>
      </c>
      <c r="E696" s="35"/>
      <c r="F696" s="36"/>
      <c r="G696" s="34"/>
      <c r="H696" s="36"/>
      <c r="I696" s="36"/>
      <c r="J696" s="17"/>
      <c r="K696" s="18"/>
      <c r="L696" s="18"/>
      <c r="M696" s="1"/>
      <c r="N696" s="17"/>
      <c r="O696" s="18"/>
      <c r="P696" s="18"/>
      <c r="Q696" s="31"/>
    </row>
    <row r="697" spans="2:17" x14ac:dyDescent="0.3">
      <c r="B697" s="1" t="str" cm="1">
        <f t="array" aca="1" ref="B6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7" s="22"/>
      <c r="D697" s="5" t="str">
        <f>IF(TB_TAREFAS[[#This Row],[Atividade '[*']]]="","-",VLOOKUP(TB_TAREFAS[[#This Row],[Atividade '[*']]],TB_ATIVIDADES[[Atividade '[*']]:[Fase '[*']]],2,FALSE))</f>
        <v>-</v>
      </c>
      <c r="E697" s="35"/>
      <c r="F697" s="36"/>
      <c r="G697" s="34"/>
      <c r="H697" s="36"/>
      <c r="I697" s="36"/>
      <c r="J697" s="17"/>
      <c r="K697" s="18"/>
      <c r="L697" s="18"/>
      <c r="M697" s="1"/>
      <c r="N697" s="17"/>
      <c r="O697" s="18"/>
      <c r="P697" s="18"/>
      <c r="Q697" s="31"/>
    </row>
    <row r="698" spans="2:17" x14ac:dyDescent="0.3">
      <c r="B698" s="1" t="str" cm="1">
        <f t="array" aca="1" ref="B6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8" s="22"/>
      <c r="D698" s="5" t="str">
        <f>IF(TB_TAREFAS[[#This Row],[Atividade '[*']]]="","-",VLOOKUP(TB_TAREFAS[[#This Row],[Atividade '[*']]],TB_ATIVIDADES[[Atividade '[*']]:[Fase '[*']]],2,FALSE))</f>
        <v>-</v>
      </c>
      <c r="E698" s="35"/>
      <c r="F698" s="36"/>
      <c r="G698" s="34"/>
      <c r="H698" s="36"/>
      <c r="I698" s="36"/>
      <c r="J698" s="17"/>
      <c r="K698" s="18"/>
      <c r="L698" s="18"/>
      <c r="M698" s="1"/>
      <c r="N698" s="17"/>
      <c r="O698" s="18"/>
      <c r="P698" s="18"/>
      <c r="Q698" s="31"/>
    </row>
    <row r="699" spans="2:17" x14ac:dyDescent="0.3">
      <c r="B699" s="1" t="str" cm="1">
        <f t="array" aca="1" ref="B6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699" s="22"/>
      <c r="D699" s="5" t="str">
        <f>IF(TB_TAREFAS[[#This Row],[Atividade '[*']]]="","-",VLOOKUP(TB_TAREFAS[[#This Row],[Atividade '[*']]],TB_ATIVIDADES[[Atividade '[*']]:[Fase '[*']]],2,FALSE))</f>
        <v>-</v>
      </c>
      <c r="E699" s="35"/>
      <c r="F699" s="36"/>
      <c r="G699" s="34"/>
      <c r="H699" s="36"/>
      <c r="I699" s="36"/>
      <c r="J699" s="17"/>
      <c r="K699" s="18"/>
      <c r="L699" s="18"/>
      <c r="M699" s="1"/>
      <c r="N699" s="17"/>
      <c r="O699" s="18"/>
      <c r="P699" s="18"/>
      <c r="Q699" s="31"/>
    </row>
    <row r="700" spans="2:17" x14ac:dyDescent="0.3">
      <c r="B700" s="1" t="str" cm="1">
        <f t="array" aca="1" ref="B7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0" s="22"/>
      <c r="D700" s="5" t="str">
        <f>IF(TB_TAREFAS[[#This Row],[Atividade '[*']]]="","-",VLOOKUP(TB_TAREFAS[[#This Row],[Atividade '[*']]],TB_ATIVIDADES[[Atividade '[*']]:[Fase '[*']]],2,FALSE))</f>
        <v>-</v>
      </c>
      <c r="E700" s="35"/>
      <c r="F700" s="36"/>
      <c r="G700" s="34"/>
      <c r="H700" s="36"/>
      <c r="I700" s="36"/>
      <c r="J700" s="17"/>
      <c r="K700" s="18"/>
      <c r="L700" s="18"/>
      <c r="M700" s="1"/>
      <c r="N700" s="17"/>
      <c r="O700" s="18"/>
      <c r="P700" s="18"/>
      <c r="Q700" s="31"/>
    </row>
    <row r="701" spans="2:17" x14ac:dyDescent="0.3">
      <c r="B701" s="1" t="str" cm="1">
        <f t="array" aca="1" ref="B7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1" s="22"/>
      <c r="D701" s="5" t="str">
        <f>IF(TB_TAREFAS[[#This Row],[Atividade '[*']]]="","-",VLOOKUP(TB_TAREFAS[[#This Row],[Atividade '[*']]],TB_ATIVIDADES[[Atividade '[*']]:[Fase '[*']]],2,FALSE))</f>
        <v>-</v>
      </c>
      <c r="E701" s="35"/>
      <c r="F701" s="36"/>
      <c r="G701" s="34"/>
      <c r="H701" s="36"/>
      <c r="I701" s="36"/>
      <c r="J701" s="17"/>
      <c r="K701" s="18"/>
      <c r="L701" s="18"/>
      <c r="M701" s="1"/>
      <c r="N701" s="17"/>
      <c r="O701" s="18"/>
      <c r="P701" s="18"/>
      <c r="Q701" s="31"/>
    </row>
    <row r="702" spans="2:17" x14ac:dyDescent="0.3">
      <c r="B702" s="1" t="str" cm="1">
        <f t="array" aca="1" ref="B7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2" s="22"/>
      <c r="D702" s="5" t="str">
        <f>IF(TB_TAREFAS[[#This Row],[Atividade '[*']]]="","-",VLOOKUP(TB_TAREFAS[[#This Row],[Atividade '[*']]],TB_ATIVIDADES[[Atividade '[*']]:[Fase '[*']]],2,FALSE))</f>
        <v>-</v>
      </c>
      <c r="E702" s="35"/>
      <c r="F702" s="36"/>
      <c r="G702" s="34"/>
      <c r="H702" s="36"/>
      <c r="I702" s="36"/>
      <c r="J702" s="17"/>
      <c r="K702" s="18"/>
      <c r="L702" s="18"/>
      <c r="M702" s="1"/>
      <c r="N702" s="17"/>
      <c r="O702" s="18"/>
      <c r="P702" s="18"/>
      <c r="Q702" s="31"/>
    </row>
    <row r="703" spans="2:17" x14ac:dyDescent="0.3">
      <c r="B703" s="1" t="str" cm="1">
        <f t="array" aca="1" ref="B7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3" s="22"/>
      <c r="D703" s="5" t="str">
        <f>IF(TB_TAREFAS[[#This Row],[Atividade '[*']]]="","-",VLOOKUP(TB_TAREFAS[[#This Row],[Atividade '[*']]],TB_ATIVIDADES[[Atividade '[*']]:[Fase '[*']]],2,FALSE))</f>
        <v>-</v>
      </c>
      <c r="E703" s="35"/>
      <c r="F703" s="36"/>
      <c r="G703" s="34"/>
      <c r="H703" s="36"/>
      <c r="I703" s="36"/>
      <c r="J703" s="17"/>
      <c r="K703" s="18"/>
      <c r="L703" s="18"/>
      <c r="M703" s="1"/>
      <c r="N703" s="17"/>
      <c r="O703" s="18"/>
      <c r="P703" s="18"/>
      <c r="Q703" s="31"/>
    </row>
    <row r="704" spans="2:17" x14ac:dyDescent="0.3">
      <c r="B704" s="1" t="str" cm="1">
        <f t="array" aca="1" ref="B7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4" s="22"/>
      <c r="D704" s="5" t="str">
        <f>IF(TB_TAREFAS[[#This Row],[Atividade '[*']]]="","-",VLOOKUP(TB_TAREFAS[[#This Row],[Atividade '[*']]],TB_ATIVIDADES[[Atividade '[*']]:[Fase '[*']]],2,FALSE))</f>
        <v>-</v>
      </c>
      <c r="E704" s="35"/>
      <c r="F704" s="36"/>
      <c r="G704" s="34"/>
      <c r="H704" s="36"/>
      <c r="I704" s="36"/>
      <c r="J704" s="17"/>
      <c r="K704" s="18"/>
      <c r="L704" s="18"/>
      <c r="M704" s="1"/>
      <c r="N704" s="17"/>
      <c r="O704" s="18"/>
      <c r="P704" s="18"/>
      <c r="Q704" s="31"/>
    </row>
    <row r="705" spans="2:17" x14ac:dyDescent="0.3">
      <c r="B705" s="1" t="str" cm="1">
        <f t="array" aca="1" ref="B7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5" s="22"/>
      <c r="D705" s="5" t="str">
        <f>IF(TB_TAREFAS[[#This Row],[Atividade '[*']]]="","-",VLOOKUP(TB_TAREFAS[[#This Row],[Atividade '[*']]],TB_ATIVIDADES[[Atividade '[*']]:[Fase '[*']]],2,FALSE))</f>
        <v>-</v>
      </c>
      <c r="E705" s="35"/>
      <c r="F705" s="36"/>
      <c r="G705" s="34"/>
      <c r="H705" s="36"/>
      <c r="I705" s="36"/>
      <c r="J705" s="17"/>
      <c r="K705" s="18"/>
      <c r="L705" s="18"/>
      <c r="M705" s="1"/>
      <c r="N705" s="17"/>
      <c r="O705" s="18"/>
      <c r="P705" s="18"/>
      <c r="Q705" s="31"/>
    </row>
    <row r="706" spans="2:17" x14ac:dyDescent="0.3">
      <c r="B706" s="1" t="str" cm="1">
        <f t="array" aca="1" ref="B7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6" s="22"/>
      <c r="D706" s="5" t="str">
        <f>IF(TB_TAREFAS[[#This Row],[Atividade '[*']]]="","-",VLOOKUP(TB_TAREFAS[[#This Row],[Atividade '[*']]],TB_ATIVIDADES[[Atividade '[*']]:[Fase '[*']]],2,FALSE))</f>
        <v>-</v>
      </c>
      <c r="E706" s="35"/>
      <c r="F706" s="36"/>
      <c r="G706" s="34"/>
      <c r="H706" s="36"/>
      <c r="I706" s="36"/>
      <c r="J706" s="17"/>
      <c r="K706" s="18"/>
      <c r="L706" s="18"/>
      <c r="M706" s="1"/>
      <c r="N706" s="17"/>
      <c r="O706" s="18"/>
      <c r="P706" s="18"/>
      <c r="Q706" s="31"/>
    </row>
    <row r="707" spans="2:17" x14ac:dyDescent="0.3">
      <c r="B707" s="1" t="str" cm="1">
        <f t="array" aca="1" ref="B7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7" s="22"/>
      <c r="D707" s="5" t="str">
        <f>IF(TB_TAREFAS[[#This Row],[Atividade '[*']]]="","-",VLOOKUP(TB_TAREFAS[[#This Row],[Atividade '[*']]],TB_ATIVIDADES[[Atividade '[*']]:[Fase '[*']]],2,FALSE))</f>
        <v>-</v>
      </c>
      <c r="E707" s="35"/>
      <c r="F707" s="36"/>
      <c r="G707" s="34"/>
      <c r="H707" s="36"/>
      <c r="I707" s="36"/>
      <c r="J707" s="17"/>
      <c r="K707" s="18"/>
      <c r="L707" s="18"/>
      <c r="M707" s="1"/>
      <c r="N707" s="17"/>
      <c r="O707" s="18"/>
      <c r="P707" s="18"/>
      <c r="Q707" s="31"/>
    </row>
    <row r="708" spans="2:17" x14ac:dyDescent="0.3">
      <c r="B708" s="1" t="str" cm="1">
        <f t="array" aca="1" ref="B7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8" s="22"/>
      <c r="D708" s="5" t="str">
        <f>IF(TB_TAREFAS[[#This Row],[Atividade '[*']]]="","-",VLOOKUP(TB_TAREFAS[[#This Row],[Atividade '[*']]],TB_ATIVIDADES[[Atividade '[*']]:[Fase '[*']]],2,FALSE))</f>
        <v>-</v>
      </c>
      <c r="E708" s="35"/>
      <c r="F708" s="36"/>
      <c r="G708" s="34"/>
      <c r="H708" s="36"/>
      <c r="I708" s="36"/>
      <c r="J708" s="17"/>
      <c r="K708" s="18"/>
      <c r="L708" s="18"/>
      <c r="M708" s="1"/>
      <c r="N708" s="17"/>
      <c r="O708" s="18"/>
      <c r="P708" s="18"/>
      <c r="Q708" s="31"/>
    </row>
    <row r="709" spans="2:17" x14ac:dyDescent="0.3">
      <c r="B709" s="1" t="str" cm="1">
        <f t="array" aca="1" ref="B7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09" s="22"/>
      <c r="D709" s="5" t="str">
        <f>IF(TB_TAREFAS[[#This Row],[Atividade '[*']]]="","-",VLOOKUP(TB_TAREFAS[[#This Row],[Atividade '[*']]],TB_ATIVIDADES[[Atividade '[*']]:[Fase '[*']]],2,FALSE))</f>
        <v>-</v>
      </c>
      <c r="E709" s="35"/>
      <c r="F709" s="36"/>
      <c r="G709" s="34"/>
      <c r="H709" s="36"/>
      <c r="I709" s="36"/>
      <c r="J709" s="17"/>
      <c r="K709" s="18"/>
      <c r="L709" s="18"/>
      <c r="M709" s="1"/>
      <c r="N709" s="17"/>
      <c r="O709" s="18"/>
      <c r="P709" s="18"/>
      <c r="Q709" s="31"/>
    </row>
    <row r="710" spans="2:17" x14ac:dyDescent="0.3">
      <c r="B710" s="1" t="str" cm="1">
        <f t="array" aca="1" ref="B7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0" s="22"/>
      <c r="D710" s="5" t="str">
        <f>IF(TB_TAREFAS[[#This Row],[Atividade '[*']]]="","-",VLOOKUP(TB_TAREFAS[[#This Row],[Atividade '[*']]],TB_ATIVIDADES[[Atividade '[*']]:[Fase '[*']]],2,FALSE))</f>
        <v>-</v>
      </c>
      <c r="E710" s="35"/>
      <c r="F710" s="36"/>
      <c r="G710" s="34"/>
      <c r="H710" s="36"/>
      <c r="I710" s="36"/>
      <c r="J710" s="17"/>
      <c r="K710" s="18"/>
      <c r="L710" s="18"/>
      <c r="M710" s="1"/>
      <c r="N710" s="17"/>
      <c r="O710" s="18"/>
      <c r="P710" s="18"/>
      <c r="Q710" s="31"/>
    </row>
    <row r="711" spans="2:17" x14ac:dyDescent="0.3">
      <c r="B711" s="1" t="str" cm="1">
        <f t="array" aca="1" ref="B7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1" s="22"/>
      <c r="D711" s="5" t="str">
        <f>IF(TB_TAREFAS[[#This Row],[Atividade '[*']]]="","-",VLOOKUP(TB_TAREFAS[[#This Row],[Atividade '[*']]],TB_ATIVIDADES[[Atividade '[*']]:[Fase '[*']]],2,FALSE))</f>
        <v>-</v>
      </c>
      <c r="E711" s="35"/>
      <c r="F711" s="36"/>
      <c r="G711" s="34"/>
      <c r="H711" s="36"/>
      <c r="I711" s="36"/>
      <c r="J711" s="17"/>
      <c r="K711" s="18"/>
      <c r="L711" s="18"/>
      <c r="M711" s="1"/>
      <c r="N711" s="17"/>
      <c r="O711" s="18"/>
      <c r="P711" s="18"/>
      <c r="Q711" s="31"/>
    </row>
    <row r="712" spans="2:17" x14ac:dyDescent="0.3">
      <c r="B712" s="1" t="str" cm="1">
        <f t="array" aca="1" ref="B7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2" s="22"/>
      <c r="D712" s="5" t="str">
        <f>IF(TB_TAREFAS[[#This Row],[Atividade '[*']]]="","-",VLOOKUP(TB_TAREFAS[[#This Row],[Atividade '[*']]],TB_ATIVIDADES[[Atividade '[*']]:[Fase '[*']]],2,FALSE))</f>
        <v>-</v>
      </c>
      <c r="E712" s="35"/>
      <c r="F712" s="36"/>
      <c r="G712" s="34"/>
      <c r="H712" s="36"/>
      <c r="I712" s="36"/>
      <c r="J712" s="17"/>
      <c r="K712" s="18"/>
      <c r="L712" s="18"/>
      <c r="M712" s="1"/>
      <c r="N712" s="17"/>
      <c r="O712" s="18"/>
      <c r="P712" s="18"/>
      <c r="Q712" s="31"/>
    </row>
    <row r="713" spans="2:17" x14ac:dyDescent="0.3">
      <c r="B713" s="1" t="str" cm="1">
        <f t="array" aca="1" ref="B7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3" s="22"/>
      <c r="D713" s="5" t="str">
        <f>IF(TB_TAREFAS[[#This Row],[Atividade '[*']]]="","-",VLOOKUP(TB_TAREFAS[[#This Row],[Atividade '[*']]],TB_ATIVIDADES[[Atividade '[*']]:[Fase '[*']]],2,FALSE))</f>
        <v>-</v>
      </c>
      <c r="E713" s="35"/>
      <c r="F713" s="36"/>
      <c r="G713" s="34"/>
      <c r="H713" s="36"/>
      <c r="I713" s="36"/>
      <c r="J713" s="17"/>
      <c r="K713" s="18"/>
      <c r="L713" s="18"/>
      <c r="M713" s="1"/>
      <c r="N713" s="17"/>
      <c r="O713" s="18"/>
      <c r="P713" s="18"/>
      <c r="Q713" s="31"/>
    </row>
    <row r="714" spans="2:17" x14ac:dyDescent="0.3">
      <c r="B714" s="1" t="str" cm="1">
        <f t="array" aca="1" ref="B7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4" s="22"/>
      <c r="D714" s="5" t="str">
        <f>IF(TB_TAREFAS[[#This Row],[Atividade '[*']]]="","-",VLOOKUP(TB_TAREFAS[[#This Row],[Atividade '[*']]],TB_ATIVIDADES[[Atividade '[*']]:[Fase '[*']]],2,FALSE))</f>
        <v>-</v>
      </c>
      <c r="E714" s="35"/>
      <c r="F714" s="36"/>
      <c r="G714" s="34"/>
      <c r="H714" s="36"/>
      <c r="I714" s="36"/>
      <c r="J714" s="17"/>
      <c r="K714" s="18"/>
      <c r="L714" s="18"/>
      <c r="M714" s="1"/>
      <c r="N714" s="17"/>
      <c r="O714" s="18"/>
      <c r="P714" s="18"/>
      <c r="Q714" s="31"/>
    </row>
    <row r="715" spans="2:17" x14ac:dyDescent="0.3">
      <c r="B715" s="1" t="str" cm="1">
        <f t="array" aca="1" ref="B7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5" s="22"/>
      <c r="D715" s="5" t="str">
        <f>IF(TB_TAREFAS[[#This Row],[Atividade '[*']]]="","-",VLOOKUP(TB_TAREFAS[[#This Row],[Atividade '[*']]],TB_ATIVIDADES[[Atividade '[*']]:[Fase '[*']]],2,FALSE))</f>
        <v>-</v>
      </c>
      <c r="E715" s="35"/>
      <c r="F715" s="36"/>
      <c r="G715" s="34"/>
      <c r="H715" s="36"/>
      <c r="I715" s="36"/>
      <c r="J715" s="17"/>
      <c r="K715" s="18"/>
      <c r="L715" s="18"/>
      <c r="M715" s="1"/>
      <c r="N715" s="17"/>
      <c r="O715" s="18"/>
      <c r="P715" s="18"/>
      <c r="Q715" s="31"/>
    </row>
    <row r="716" spans="2:17" x14ac:dyDescent="0.3">
      <c r="B716" s="1" t="str" cm="1">
        <f t="array" aca="1" ref="B7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6" s="22"/>
      <c r="D716" s="5" t="str">
        <f>IF(TB_TAREFAS[[#This Row],[Atividade '[*']]]="","-",VLOOKUP(TB_TAREFAS[[#This Row],[Atividade '[*']]],TB_ATIVIDADES[[Atividade '[*']]:[Fase '[*']]],2,FALSE))</f>
        <v>-</v>
      </c>
      <c r="E716" s="35"/>
      <c r="F716" s="36"/>
      <c r="G716" s="34"/>
      <c r="H716" s="36"/>
      <c r="I716" s="36"/>
      <c r="J716" s="17"/>
      <c r="K716" s="18"/>
      <c r="L716" s="18"/>
      <c r="M716" s="1"/>
      <c r="N716" s="17"/>
      <c r="O716" s="18"/>
      <c r="P716" s="18"/>
      <c r="Q716" s="31"/>
    </row>
    <row r="717" spans="2:17" x14ac:dyDescent="0.3">
      <c r="B717" s="1" t="str" cm="1">
        <f t="array" aca="1" ref="B7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7" s="22"/>
      <c r="D717" s="5" t="str">
        <f>IF(TB_TAREFAS[[#This Row],[Atividade '[*']]]="","-",VLOOKUP(TB_TAREFAS[[#This Row],[Atividade '[*']]],TB_ATIVIDADES[[Atividade '[*']]:[Fase '[*']]],2,FALSE))</f>
        <v>-</v>
      </c>
      <c r="E717" s="35"/>
      <c r="F717" s="36"/>
      <c r="G717" s="34"/>
      <c r="H717" s="36"/>
      <c r="I717" s="36"/>
      <c r="J717" s="17"/>
      <c r="K717" s="18"/>
      <c r="L717" s="18"/>
      <c r="M717" s="1"/>
      <c r="N717" s="17"/>
      <c r="O717" s="18"/>
      <c r="P717" s="18"/>
      <c r="Q717" s="31"/>
    </row>
    <row r="718" spans="2:17" x14ac:dyDescent="0.3">
      <c r="B718" s="1" t="str" cm="1">
        <f t="array" aca="1" ref="B7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8" s="22"/>
      <c r="D718" s="5" t="str">
        <f>IF(TB_TAREFAS[[#This Row],[Atividade '[*']]]="","-",VLOOKUP(TB_TAREFAS[[#This Row],[Atividade '[*']]],TB_ATIVIDADES[[Atividade '[*']]:[Fase '[*']]],2,FALSE))</f>
        <v>-</v>
      </c>
      <c r="E718" s="35"/>
      <c r="F718" s="36"/>
      <c r="G718" s="34"/>
      <c r="H718" s="36"/>
      <c r="I718" s="36"/>
      <c r="J718" s="17"/>
      <c r="K718" s="18"/>
      <c r="L718" s="18"/>
      <c r="M718" s="1"/>
      <c r="N718" s="17"/>
      <c r="O718" s="18"/>
      <c r="P718" s="18"/>
      <c r="Q718" s="31"/>
    </row>
    <row r="719" spans="2:17" x14ac:dyDescent="0.3">
      <c r="B719" s="1" t="str" cm="1">
        <f t="array" aca="1" ref="B7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19" s="22"/>
      <c r="D719" s="5" t="str">
        <f>IF(TB_TAREFAS[[#This Row],[Atividade '[*']]]="","-",VLOOKUP(TB_TAREFAS[[#This Row],[Atividade '[*']]],TB_ATIVIDADES[[Atividade '[*']]:[Fase '[*']]],2,FALSE))</f>
        <v>-</v>
      </c>
      <c r="E719" s="35"/>
      <c r="F719" s="36"/>
      <c r="G719" s="34"/>
      <c r="H719" s="36"/>
      <c r="I719" s="36"/>
      <c r="J719" s="17"/>
      <c r="K719" s="18"/>
      <c r="L719" s="18"/>
      <c r="M719" s="1"/>
      <c r="N719" s="17"/>
      <c r="O719" s="18"/>
      <c r="P719" s="18"/>
      <c r="Q719" s="31"/>
    </row>
    <row r="720" spans="2:17" x14ac:dyDescent="0.3">
      <c r="B720" s="1" t="str" cm="1">
        <f t="array" aca="1" ref="B7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0" s="22"/>
      <c r="D720" s="5" t="str">
        <f>IF(TB_TAREFAS[[#This Row],[Atividade '[*']]]="","-",VLOOKUP(TB_TAREFAS[[#This Row],[Atividade '[*']]],TB_ATIVIDADES[[Atividade '[*']]:[Fase '[*']]],2,FALSE))</f>
        <v>-</v>
      </c>
      <c r="E720" s="35"/>
      <c r="F720" s="36"/>
      <c r="G720" s="34"/>
      <c r="H720" s="36"/>
      <c r="I720" s="36"/>
      <c r="J720" s="17"/>
      <c r="K720" s="18"/>
      <c r="L720" s="18"/>
      <c r="M720" s="1"/>
      <c r="N720" s="17"/>
      <c r="O720" s="18"/>
      <c r="P720" s="18"/>
      <c r="Q720" s="31"/>
    </row>
    <row r="721" spans="2:17" x14ac:dyDescent="0.3">
      <c r="B721" s="1" t="str" cm="1">
        <f t="array" aca="1" ref="B7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1" s="22"/>
      <c r="D721" s="5" t="str">
        <f>IF(TB_TAREFAS[[#This Row],[Atividade '[*']]]="","-",VLOOKUP(TB_TAREFAS[[#This Row],[Atividade '[*']]],TB_ATIVIDADES[[Atividade '[*']]:[Fase '[*']]],2,FALSE))</f>
        <v>-</v>
      </c>
      <c r="E721" s="35"/>
      <c r="F721" s="36"/>
      <c r="G721" s="34"/>
      <c r="H721" s="36"/>
      <c r="I721" s="36"/>
      <c r="J721" s="17"/>
      <c r="K721" s="18"/>
      <c r="L721" s="18"/>
      <c r="M721" s="1"/>
      <c r="N721" s="17"/>
      <c r="O721" s="18"/>
      <c r="P721" s="18"/>
      <c r="Q721" s="31"/>
    </row>
    <row r="722" spans="2:17" x14ac:dyDescent="0.3">
      <c r="B722" s="1" t="str" cm="1">
        <f t="array" aca="1" ref="B7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2" s="22"/>
      <c r="D722" s="5" t="str">
        <f>IF(TB_TAREFAS[[#This Row],[Atividade '[*']]]="","-",VLOOKUP(TB_TAREFAS[[#This Row],[Atividade '[*']]],TB_ATIVIDADES[[Atividade '[*']]:[Fase '[*']]],2,FALSE))</f>
        <v>-</v>
      </c>
      <c r="E722" s="35"/>
      <c r="F722" s="36"/>
      <c r="G722" s="34"/>
      <c r="H722" s="36"/>
      <c r="I722" s="36"/>
      <c r="J722" s="17"/>
      <c r="K722" s="18"/>
      <c r="L722" s="18"/>
      <c r="M722" s="1"/>
      <c r="N722" s="17"/>
      <c r="O722" s="18"/>
      <c r="P722" s="18"/>
      <c r="Q722" s="31"/>
    </row>
    <row r="723" spans="2:17" x14ac:dyDescent="0.3">
      <c r="B723" s="1" t="str" cm="1">
        <f t="array" aca="1" ref="B7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3" s="22"/>
      <c r="D723" s="5" t="str">
        <f>IF(TB_TAREFAS[[#This Row],[Atividade '[*']]]="","-",VLOOKUP(TB_TAREFAS[[#This Row],[Atividade '[*']]],TB_ATIVIDADES[[Atividade '[*']]:[Fase '[*']]],2,FALSE))</f>
        <v>-</v>
      </c>
      <c r="E723" s="35"/>
      <c r="F723" s="36"/>
      <c r="G723" s="34"/>
      <c r="H723" s="36"/>
      <c r="I723" s="36"/>
      <c r="J723" s="17"/>
      <c r="K723" s="18"/>
      <c r="L723" s="18"/>
      <c r="M723" s="1"/>
      <c r="N723" s="17"/>
      <c r="O723" s="18"/>
      <c r="P723" s="18"/>
      <c r="Q723" s="31"/>
    </row>
    <row r="724" spans="2:17" x14ac:dyDescent="0.3">
      <c r="B724" s="1" t="str" cm="1">
        <f t="array" aca="1" ref="B7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4" s="22"/>
      <c r="D724" s="5" t="str">
        <f>IF(TB_TAREFAS[[#This Row],[Atividade '[*']]]="","-",VLOOKUP(TB_TAREFAS[[#This Row],[Atividade '[*']]],TB_ATIVIDADES[[Atividade '[*']]:[Fase '[*']]],2,FALSE))</f>
        <v>-</v>
      </c>
      <c r="E724" s="35"/>
      <c r="F724" s="36"/>
      <c r="G724" s="34"/>
      <c r="H724" s="36"/>
      <c r="I724" s="36"/>
      <c r="J724" s="17"/>
      <c r="K724" s="18"/>
      <c r="L724" s="18"/>
      <c r="M724" s="1"/>
      <c r="N724" s="17"/>
      <c r="O724" s="18"/>
      <c r="P724" s="18"/>
      <c r="Q724" s="31"/>
    </row>
    <row r="725" spans="2:17" x14ac:dyDescent="0.3">
      <c r="B725" s="1" t="str" cm="1">
        <f t="array" aca="1" ref="B7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5" s="22"/>
      <c r="D725" s="5" t="str">
        <f>IF(TB_TAREFAS[[#This Row],[Atividade '[*']]]="","-",VLOOKUP(TB_TAREFAS[[#This Row],[Atividade '[*']]],TB_ATIVIDADES[[Atividade '[*']]:[Fase '[*']]],2,FALSE))</f>
        <v>-</v>
      </c>
      <c r="E725" s="35"/>
      <c r="F725" s="36"/>
      <c r="G725" s="34"/>
      <c r="H725" s="36"/>
      <c r="I725" s="36"/>
      <c r="J725" s="17"/>
      <c r="K725" s="18"/>
      <c r="L725" s="18"/>
      <c r="M725" s="1"/>
      <c r="N725" s="17"/>
      <c r="O725" s="18"/>
      <c r="P725" s="18"/>
      <c r="Q725" s="31"/>
    </row>
    <row r="726" spans="2:17" x14ac:dyDescent="0.3">
      <c r="B726" s="1" t="str" cm="1">
        <f t="array" aca="1" ref="B7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6" s="22"/>
      <c r="D726" s="5" t="str">
        <f>IF(TB_TAREFAS[[#This Row],[Atividade '[*']]]="","-",VLOOKUP(TB_TAREFAS[[#This Row],[Atividade '[*']]],TB_ATIVIDADES[[Atividade '[*']]:[Fase '[*']]],2,FALSE))</f>
        <v>-</v>
      </c>
      <c r="E726" s="35"/>
      <c r="F726" s="36"/>
      <c r="G726" s="34"/>
      <c r="H726" s="36"/>
      <c r="I726" s="36"/>
      <c r="J726" s="17"/>
      <c r="K726" s="18"/>
      <c r="L726" s="18"/>
      <c r="M726" s="1"/>
      <c r="N726" s="17"/>
      <c r="O726" s="18"/>
      <c r="P726" s="18"/>
      <c r="Q726" s="31"/>
    </row>
    <row r="727" spans="2:17" x14ac:dyDescent="0.3">
      <c r="B727" s="1" t="str" cm="1">
        <f t="array" aca="1" ref="B7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7" s="22"/>
      <c r="D727" s="5" t="str">
        <f>IF(TB_TAREFAS[[#This Row],[Atividade '[*']]]="","-",VLOOKUP(TB_TAREFAS[[#This Row],[Atividade '[*']]],TB_ATIVIDADES[[Atividade '[*']]:[Fase '[*']]],2,FALSE))</f>
        <v>-</v>
      </c>
      <c r="E727" s="35"/>
      <c r="F727" s="36"/>
      <c r="G727" s="34"/>
      <c r="H727" s="36"/>
      <c r="I727" s="36"/>
      <c r="J727" s="17"/>
      <c r="K727" s="18"/>
      <c r="L727" s="18"/>
      <c r="M727" s="1"/>
      <c r="N727" s="17"/>
      <c r="O727" s="18"/>
      <c r="P727" s="18"/>
      <c r="Q727" s="31"/>
    </row>
    <row r="728" spans="2:17" x14ac:dyDescent="0.3">
      <c r="B728" s="1" t="str" cm="1">
        <f t="array" aca="1" ref="B7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8" s="22"/>
      <c r="D728" s="5" t="str">
        <f>IF(TB_TAREFAS[[#This Row],[Atividade '[*']]]="","-",VLOOKUP(TB_TAREFAS[[#This Row],[Atividade '[*']]],TB_ATIVIDADES[[Atividade '[*']]:[Fase '[*']]],2,FALSE))</f>
        <v>-</v>
      </c>
      <c r="E728" s="35"/>
      <c r="F728" s="36"/>
      <c r="G728" s="34"/>
      <c r="H728" s="36"/>
      <c r="I728" s="36"/>
      <c r="J728" s="17"/>
      <c r="K728" s="18"/>
      <c r="L728" s="18"/>
      <c r="M728" s="1"/>
      <c r="N728" s="17"/>
      <c r="O728" s="18"/>
      <c r="P728" s="18"/>
      <c r="Q728" s="31"/>
    </row>
    <row r="729" spans="2:17" x14ac:dyDescent="0.3">
      <c r="B729" s="1" t="str" cm="1">
        <f t="array" aca="1" ref="B7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29" s="22"/>
      <c r="D729" s="5" t="str">
        <f>IF(TB_TAREFAS[[#This Row],[Atividade '[*']]]="","-",VLOOKUP(TB_TAREFAS[[#This Row],[Atividade '[*']]],TB_ATIVIDADES[[Atividade '[*']]:[Fase '[*']]],2,FALSE))</f>
        <v>-</v>
      </c>
      <c r="E729" s="35"/>
      <c r="F729" s="36"/>
      <c r="G729" s="34"/>
      <c r="H729" s="36"/>
      <c r="I729" s="36"/>
      <c r="J729" s="17"/>
      <c r="K729" s="18"/>
      <c r="L729" s="18"/>
      <c r="M729" s="1"/>
      <c r="N729" s="17"/>
      <c r="O729" s="18"/>
      <c r="P729" s="18"/>
      <c r="Q729" s="31"/>
    </row>
    <row r="730" spans="2:17" x14ac:dyDescent="0.3">
      <c r="B730" s="1" t="str" cm="1">
        <f t="array" aca="1" ref="B7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0" s="22"/>
      <c r="D730" s="5" t="str">
        <f>IF(TB_TAREFAS[[#This Row],[Atividade '[*']]]="","-",VLOOKUP(TB_TAREFAS[[#This Row],[Atividade '[*']]],TB_ATIVIDADES[[Atividade '[*']]:[Fase '[*']]],2,FALSE))</f>
        <v>-</v>
      </c>
      <c r="E730" s="35"/>
      <c r="F730" s="36"/>
      <c r="G730" s="34"/>
      <c r="H730" s="36"/>
      <c r="I730" s="36"/>
      <c r="J730" s="17"/>
      <c r="K730" s="18"/>
      <c r="L730" s="18"/>
      <c r="M730" s="1"/>
      <c r="N730" s="17"/>
      <c r="O730" s="18"/>
      <c r="P730" s="18"/>
      <c r="Q730" s="31"/>
    </row>
    <row r="731" spans="2:17" x14ac:dyDescent="0.3">
      <c r="B731" s="1" t="str" cm="1">
        <f t="array" aca="1" ref="B7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1" s="22"/>
      <c r="D731" s="5" t="str">
        <f>IF(TB_TAREFAS[[#This Row],[Atividade '[*']]]="","-",VLOOKUP(TB_TAREFAS[[#This Row],[Atividade '[*']]],TB_ATIVIDADES[[Atividade '[*']]:[Fase '[*']]],2,FALSE))</f>
        <v>-</v>
      </c>
      <c r="E731" s="35"/>
      <c r="F731" s="36"/>
      <c r="G731" s="34"/>
      <c r="H731" s="36"/>
      <c r="I731" s="36"/>
      <c r="J731" s="17"/>
      <c r="K731" s="18"/>
      <c r="L731" s="18"/>
      <c r="M731" s="1"/>
      <c r="N731" s="17"/>
      <c r="O731" s="18"/>
      <c r="P731" s="18"/>
      <c r="Q731" s="31"/>
    </row>
    <row r="732" spans="2:17" x14ac:dyDescent="0.3">
      <c r="B732" s="1" t="str" cm="1">
        <f t="array" aca="1" ref="B7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2" s="22"/>
      <c r="D732" s="5" t="str">
        <f>IF(TB_TAREFAS[[#This Row],[Atividade '[*']]]="","-",VLOOKUP(TB_TAREFAS[[#This Row],[Atividade '[*']]],TB_ATIVIDADES[[Atividade '[*']]:[Fase '[*']]],2,FALSE))</f>
        <v>-</v>
      </c>
      <c r="E732" s="35"/>
      <c r="F732" s="36"/>
      <c r="G732" s="34"/>
      <c r="H732" s="36"/>
      <c r="I732" s="36"/>
      <c r="J732" s="17"/>
      <c r="K732" s="18"/>
      <c r="L732" s="18"/>
      <c r="M732" s="1"/>
      <c r="N732" s="17"/>
      <c r="O732" s="18"/>
      <c r="P732" s="18"/>
      <c r="Q732" s="31"/>
    </row>
    <row r="733" spans="2:17" x14ac:dyDescent="0.3">
      <c r="B733" s="1" t="str" cm="1">
        <f t="array" aca="1" ref="B7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3" s="22"/>
      <c r="D733" s="5" t="str">
        <f>IF(TB_TAREFAS[[#This Row],[Atividade '[*']]]="","-",VLOOKUP(TB_TAREFAS[[#This Row],[Atividade '[*']]],TB_ATIVIDADES[[Atividade '[*']]:[Fase '[*']]],2,FALSE))</f>
        <v>-</v>
      </c>
      <c r="E733" s="35"/>
      <c r="F733" s="36"/>
      <c r="G733" s="34"/>
      <c r="H733" s="36"/>
      <c r="I733" s="36"/>
      <c r="J733" s="17"/>
      <c r="K733" s="18"/>
      <c r="L733" s="18"/>
      <c r="M733" s="1"/>
      <c r="N733" s="17"/>
      <c r="O733" s="18"/>
      <c r="P733" s="18"/>
      <c r="Q733" s="31"/>
    </row>
    <row r="734" spans="2:17" x14ac:dyDescent="0.3">
      <c r="B734" s="1" t="str" cm="1">
        <f t="array" aca="1" ref="B7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4" s="22"/>
      <c r="D734" s="5" t="str">
        <f>IF(TB_TAREFAS[[#This Row],[Atividade '[*']]]="","-",VLOOKUP(TB_TAREFAS[[#This Row],[Atividade '[*']]],TB_ATIVIDADES[[Atividade '[*']]:[Fase '[*']]],2,FALSE))</f>
        <v>-</v>
      </c>
      <c r="E734" s="35"/>
      <c r="F734" s="36"/>
      <c r="G734" s="34"/>
      <c r="H734" s="36"/>
      <c r="I734" s="36"/>
      <c r="J734" s="17"/>
      <c r="K734" s="18"/>
      <c r="L734" s="18"/>
      <c r="M734" s="1"/>
      <c r="N734" s="17"/>
      <c r="O734" s="18"/>
      <c r="P734" s="18"/>
      <c r="Q734" s="31"/>
    </row>
    <row r="735" spans="2:17" x14ac:dyDescent="0.3">
      <c r="B735" s="1" t="str" cm="1">
        <f t="array" aca="1" ref="B7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5" s="22"/>
      <c r="D735" s="5" t="str">
        <f>IF(TB_TAREFAS[[#This Row],[Atividade '[*']]]="","-",VLOOKUP(TB_TAREFAS[[#This Row],[Atividade '[*']]],TB_ATIVIDADES[[Atividade '[*']]:[Fase '[*']]],2,FALSE))</f>
        <v>-</v>
      </c>
      <c r="E735" s="35"/>
      <c r="F735" s="36"/>
      <c r="G735" s="34"/>
      <c r="H735" s="36"/>
      <c r="I735" s="36"/>
      <c r="J735" s="17"/>
      <c r="K735" s="18"/>
      <c r="L735" s="18"/>
      <c r="M735" s="1"/>
      <c r="N735" s="17"/>
      <c r="O735" s="18"/>
      <c r="P735" s="18"/>
      <c r="Q735" s="31"/>
    </row>
    <row r="736" spans="2:17" x14ac:dyDescent="0.3">
      <c r="B736" s="1" t="str" cm="1">
        <f t="array" aca="1" ref="B7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6" s="22"/>
      <c r="D736" s="5" t="str">
        <f>IF(TB_TAREFAS[[#This Row],[Atividade '[*']]]="","-",VLOOKUP(TB_TAREFAS[[#This Row],[Atividade '[*']]],TB_ATIVIDADES[[Atividade '[*']]:[Fase '[*']]],2,FALSE))</f>
        <v>-</v>
      </c>
      <c r="E736" s="35"/>
      <c r="F736" s="36"/>
      <c r="G736" s="34"/>
      <c r="H736" s="36"/>
      <c r="I736" s="36"/>
      <c r="J736" s="17"/>
      <c r="K736" s="18"/>
      <c r="L736" s="18"/>
      <c r="M736" s="1"/>
      <c r="N736" s="17"/>
      <c r="O736" s="18"/>
      <c r="P736" s="18"/>
      <c r="Q736" s="31"/>
    </row>
    <row r="737" spans="2:17" x14ac:dyDescent="0.3">
      <c r="B737" s="1" t="str" cm="1">
        <f t="array" aca="1" ref="B7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7" s="22"/>
      <c r="D737" s="5" t="str">
        <f>IF(TB_TAREFAS[[#This Row],[Atividade '[*']]]="","-",VLOOKUP(TB_TAREFAS[[#This Row],[Atividade '[*']]],TB_ATIVIDADES[[Atividade '[*']]:[Fase '[*']]],2,FALSE))</f>
        <v>-</v>
      </c>
      <c r="E737" s="35"/>
      <c r="F737" s="36"/>
      <c r="G737" s="34"/>
      <c r="H737" s="36"/>
      <c r="I737" s="36"/>
      <c r="J737" s="17"/>
      <c r="K737" s="18"/>
      <c r="L737" s="18"/>
      <c r="M737" s="1"/>
      <c r="N737" s="17"/>
      <c r="O737" s="18"/>
      <c r="P737" s="18"/>
      <c r="Q737" s="31"/>
    </row>
    <row r="738" spans="2:17" x14ac:dyDescent="0.3">
      <c r="B738" s="1" t="str" cm="1">
        <f t="array" aca="1" ref="B7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8" s="22"/>
      <c r="D738" s="5" t="str">
        <f>IF(TB_TAREFAS[[#This Row],[Atividade '[*']]]="","-",VLOOKUP(TB_TAREFAS[[#This Row],[Atividade '[*']]],TB_ATIVIDADES[[Atividade '[*']]:[Fase '[*']]],2,FALSE))</f>
        <v>-</v>
      </c>
      <c r="E738" s="35"/>
      <c r="F738" s="36"/>
      <c r="G738" s="34"/>
      <c r="H738" s="36"/>
      <c r="I738" s="36"/>
      <c r="J738" s="17"/>
      <c r="K738" s="18"/>
      <c r="L738" s="18"/>
      <c r="M738" s="1"/>
      <c r="N738" s="17"/>
      <c r="O738" s="18"/>
      <c r="P738" s="18"/>
      <c r="Q738" s="31"/>
    </row>
    <row r="739" spans="2:17" x14ac:dyDescent="0.3">
      <c r="B739" s="1" t="str" cm="1">
        <f t="array" aca="1" ref="B7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39" s="22"/>
      <c r="D739" s="5" t="str">
        <f>IF(TB_TAREFAS[[#This Row],[Atividade '[*']]]="","-",VLOOKUP(TB_TAREFAS[[#This Row],[Atividade '[*']]],TB_ATIVIDADES[[Atividade '[*']]:[Fase '[*']]],2,FALSE))</f>
        <v>-</v>
      </c>
      <c r="E739" s="35"/>
      <c r="F739" s="36"/>
      <c r="G739" s="34"/>
      <c r="H739" s="36"/>
      <c r="I739" s="36"/>
      <c r="J739" s="17"/>
      <c r="K739" s="18"/>
      <c r="L739" s="18"/>
      <c r="M739" s="1"/>
      <c r="N739" s="17"/>
      <c r="O739" s="18"/>
      <c r="P739" s="18"/>
      <c r="Q739" s="31"/>
    </row>
    <row r="740" spans="2:17" x14ac:dyDescent="0.3">
      <c r="B740" s="1" t="str" cm="1">
        <f t="array" aca="1" ref="B7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0" s="22"/>
      <c r="D740" s="5" t="str">
        <f>IF(TB_TAREFAS[[#This Row],[Atividade '[*']]]="","-",VLOOKUP(TB_TAREFAS[[#This Row],[Atividade '[*']]],TB_ATIVIDADES[[Atividade '[*']]:[Fase '[*']]],2,FALSE))</f>
        <v>-</v>
      </c>
      <c r="E740" s="35"/>
      <c r="F740" s="36"/>
      <c r="G740" s="34"/>
      <c r="H740" s="36"/>
      <c r="I740" s="36"/>
      <c r="J740" s="17"/>
      <c r="K740" s="18"/>
      <c r="L740" s="18"/>
      <c r="M740" s="1"/>
      <c r="N740" s="17"/>
      <c r="O740" s="18"/>
      <c r="P740" s="18"/>
      <c r="Q740" s="31"/>
    </row>
    <row r="741" spans="2:17" x14ac:dyDescent="0.3">
      <c r="B741" s="1" t="str" cm="1">
        <f t="array" aca="1" ref="B7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1" s="22"/>
      <c r="D741" s="5" t="str">
        <f>IF(TB_TAREFAS[[#This Row],[Atividade '[*']]]="","-",VLOOKUP(TB_TAREFAS[[#This Row],[Atividade '[*']]],TB_ATIVIDADES[[Atividade '[*']]:[Fase '[*']]],2,FALSE))</f>
        <v>-</v>
      </c>
      <c r="E741" s="35"/>
      <c r="F741" s="36"/>
      <c r="G741" s="34"/>
      <c r="H741" s="36"/>
      <c r="I741" s="36"/>
      <c r="J741" s="17"/>
      <c r="K741" s="18"/>
      <c r="L741" s="18"/>
      <c r="M741" s="1"/>
      <c r="N741" s="17"/>
      <c r="O741" s="18"/>
      <c r="P741" s="18"/>
      <c r="Q741" s="31"/>
    </row>
    <row r="742" spans="2:17" x14ac:dyDescent="0.3">
      <c r="B742" s="1" t="str" cm="1">
        <f t="array" aca="1" ref="B7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2" s="22"/>
      <c r="D742" s="5" t="str">
        <f>IF(TB_TAREFAS[[#This Row],[Atividade '[*']]]="","-",VLOOKUP(TB_TAREFAS[[#This Row],[Atividade '[*']]],TB_ATIVIDADES[[Atividade '[*']]:[Fase '[*']]],2,FALSE))</f>
        <v>-</v>
      </c>
      <c r="E742" s="35"/>
      <c r="F742" s="36"/>
      <c r="G742" s="34"/>
      <c r="H742" s="36"/>
      <c r="I742" s="36"/>
      <c r="J742" s="17"/>
      <c r="K742" s="18"/>
      <c r="L742" s="18"/>
      <c r="M742" s="1"/>
      <c r="N742" s="17"/>
      <c r="O742" s="18"/>
      <c r="P742" s="18"/>
      <c r="Q742" s="31"/>
    </row>
    <row r="743" spans="2:17" x14ac:dyDescent="0.3">
      <c r="B743" s="1" t="str" cm="1">
        <f t="array" aca="1" ref="B7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3" s="22"/>
      <c r="D743" s="5" t="str">
        <f>IF(TB_TAREFAS[[#This Row],[Atividade '[*']]]="","-",VLOOKUP(TB_TAREFAS[[#This Row],[Atividade '[*']]],TB_ATIVIDADES[[Atividade '[*']]:[Fase '[*']]],2,FALSE))</f>
        <v>-</v>
      </c>
      <c r="E743" s="35"/>
      <c r="F743" s="36"/>
      <c r="G743" s="34"/>
      <c r="H743" s="36"/>
      <c r="I743" s="36"/>
      <c r="J743" s="17"/>
      <c r="K743" s="18"/>
      <c r="L743" s="18"/>
      <c r="M743" s="1"/>
      <c r="N743" s="17"/>
      <c r="O743" s="18"/>
      <c r="P743" s="18"/>
      <c r="Q743" s="31"/>
    </row>
    <row r="744" spans="2:17" x14ac:dyDescent="0.3">
      <c r="B744" s="1" t="str" cm="1">
        <f t="array" aca="1" ref="B7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4" s="22"/>
      <c r="D744" s="5" t="str">
        <f>IF(TB_TAREFAS[[#This Row],[Atividade '[*']]]="","-",VLOOKUP(TB_TAREFAS[[#This Row],[Atividade '[*']]],TB_ATIVIDADES[[Atividade '[*']]:[Fase '[*']]],2,FALSE))</f>
        <v>-</v>
      </c>
      <c r="E744" s="35"/>
      <c r="F744" s="36"/>
      <c r="G744" s="34"/>
      <c r="H744" s="36"/>
      <c r="I744" s="36"/>
      <c r="J744" s="17"/>
      <c r="K744" s="18"/>
      <c r="L744" s="18"/>
      <c r="M744" s="1"/>
      <c r="N744" s="17"/>
      <c r="O744" s="18"/>
      <c r="P744" s="18"/>
      <c r="Q744" s="31"/>
    </row>
    <row r="745" spans="2:17" x14ac:dyDescent="0.3">
      <c r="B745" s="1" t="str" cm="1">
        <f t="array" aca="1" ref="B7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5" s="22"/>
      <c r="D745" s="5" t="str">
        <f>IF(TB_TAREFAS[[#This Row],[Atividade '[*']]]="","-",VLOOKUP(TB_TAREFAS[[#This Row],[Atividade '[*']]],TB_ATIVIDADES[[Atividade '[*']]:[Fase '[*']]],2,FALSE))</f>
        <v>-</v>
      </c>
      <c r="E745" s="35"/>
      <c r="F745" s="36"/>
      <c r="G745" s="34"/>
      <c r="H745" s="36"/>
      <c r="I745" s="36"/>
      <c r="J745" s="17"/>
      <c r="K745" s="18"/>
      <c r="L745" s="18"/>
      <c r="M745" s="1"/>
      <c r="N745" s="17"/>
      <c r="O745" s="18"/>
      <c r="P745" s="18"/>
      <c r="Q745" s="31"/>
    </row>
    <row r="746" spans="2:17" x14ac:dyDescent="0.3">
      <c r="B746" s="1" t="str" cm="1">
        <f t="array" aca="1" ref="B7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6" s="22"/>
      <c r="D746" s="5" t="str">
        <f>IF(TB_TAREFAS[[#This Row],[Atividade '[*']]]="","-",VLOOKUP(TB_TAREFAS[[#This Row],[Atividade '[*']]],TB_ATIVIDADES[[Atividade '[*']]:[Fase '[*']]],2,FALSE))</f>
        <v>-</v>
      </c>
      <c r="E746" s="35"/>
      <c r="F746" s="36"/>
      <c r="G746" s="34"/>
      <c r="H746" s="36"/>
      <c r="I746" s="36"/>
      <c r="J746" s="17"/>
      <c r="K746" s="18"/>
      <c r="L746" s="18"/>
      <c r="M746" s="1"/>
      <c r="N746" s="17"/>
      <c r="O746" s="18"/>
      <c r="P746" s="18"/>
      <c r="Q746" s="31"/>
    </row>
    <row r="747" spans="2:17" x14ac:dyDescent="0.3">
      <c r="B747" s="1" t="str" cm="1">
        <f t="array" aca="1" ref="B7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7" s="22"/>
      <c r="D747" s="5" t="str">
        <f>IF(TB_TAREFAS[[#This Row],[Atividade '[*']]]="","-",VLOOKUP(TB_TAREFAS[[#This Row],[Atividade '[*']]],TB_ATIVIDADES[[Atividade '[*']]:[Fase '[*']]],2,FALSE))</f>
        <v>-</v>
      </c>
      <c r="E747" s="35"/>
      <c r="F747" s="36"/>
      <c r="G747" s="34"/>
      <c r="H747" s="36"/>
      <c r="I747" s="36"/>
      <c r="J747" s="17"/>
      <c r="K747" s="18"/>
      <c r="L747" s="18"/>
      <c r="M747" s="1"/>
      <c r="N747" s="17"/>
      <c r="O747" s="18"/>
      <c r="P747" s="18"/>
      <c r="Q747" s="31"/>
    </row>
    <row r="748" spans="2:17" x14ac:dyDescent="0.3">
      <c r="B748" s="1" t="str" cm="1">
        <f t="array" aca="1" ref="B7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8" s="22"/>
      <c r="D748" s="5" t="str">
        <f>IF(TB_TAREFAS[[#This Row],[Atividade '[*']]]="","-",VLOOKUP(TB_TAREFAS[[#This Row],[Atividade '[*']]],TB_ATIVIDADES[[Atividade '[*']]:[Fase '[*']]],2,FALSE))</f>
        <v>-</v>
      </c>
      <c r="E748" s="35"/>
      <c r="F748" s="36"/>
      <c r="G748" s="34"/>
      <c r="H748" s="36"/>
      <c r="I748" s="36"/>
      <c r="J748" s="17"/>
      <c r="K748" s="18"/>
      <c r="L748" s="18"/>
      <c r="M748" s="1"/>
      <c r="N748" s="17"/>
      <c r="O748" s="18"/>
      <c r="P748" s="18"/>
      <c r="Q748" s="31"/>
    </row>
    <row r="749" spans="2:17" x14ac:dyDescent="0.3">
      <c r="B749" s="1" t="str" cm="1">
        <f t="array" aca="1" ref="B7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49" s="22"/>
      <c r="D749" s="5" t="str">
        <f>IF(TB_TAREFAS[[#This Row],[Atividade '[*']]]="","-",VLOOKUP(TB_TAREFAS[[#This Row],[Atividade '[*']]],TB_ATIVIDADES[[Atividade '[*']]:[Fase '[*']]],2,FALSE))</f>
        <v>-</v>
      </c>
      <c r="E749" s="35"/>
      <c r="F749" s="36"/>
      <c r="G749" s="34"/>
      <c r="H749" s="36"/>
      <c r="I749" s="36"/>
      <c r="J749" s="17"/>
      <c r="K749" s="18"/>
      <c r="L749" s="18"/>
      <c r="M749" s="1"/>
      <c r="N749" s="17"/>
      <c r="O749" s="18"/>
      <c r="P749" s="18"/>
      <c r="Q749" s="31"/>
    </row>
    <row r="750" spans="2:17" x14ac:dyDescent="0.3">
      <c r="B750" s="1" t="str" cm="1">
        <f t="array" aca="1" ref="B7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0" s="22"/>
      <c r="D750" s="5" t="str">
        <f>IF(TB_TAREFAS[[#This Row],[Atividade '[*']]]="","-",VLOOKUP(TB_TAREFAS[[#This Row],[Atividade '[*']]],TB_ATIVIDADES[[Atividade '[*']]:[Fase '[*']]],2,FALSE))</f>
        <v>-</v>
      </c>
      <c r="E750" s="35"/>
      <c r="F750" s="36"/>
      <c r="G750" s="34"/>
      <c r="H750" s="36"/>
      <c r="I750" s="36"/>
      <c r="J750" s="17"/>
      <c r="K750" s="18"/>
      <c r="L750" s="18"/>
      <c r="M750" s="1"/>
      <c r="N750" s="17"/>
      <c r="O750" s="18"/>
      <c r="P750" s="18"/>
      <c r="Q750" s="31"/>
    </row>
    <row r="751" spans="2:17" x14ac:dyDescent="0.3">
      <c r="B751" s="1" t="str" cm="1">
        <f t="array" aca="1" ref="B7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1" s="22"/>
      <c r="D751" s="5" t="str">
        <f>IF(TB_TAREFAS[[#This Row],[Atividade '[*']]]="","-",VLOOKUP(TB_TAREFAS[[#This Row],[Atividade '[*']]],TB_ATIVIDADES[[Atividade '[*']]:[Fase '[*']]],2,FALSE))</f>
        <v>-</v>
      </c>
      <c r="E751" s="35"/>
      <c r="F751" s="36"/>
      <c r="G751" s="34"/>
      <c r="H751" s="36"/>
      <c r="I751" s="36"/>
      <c r="J751" s="17"/>
      <c r="K751" s="18"/>
      <c r="L751" s="18"/>
      <c r="M751" s="1"/>
      <c r="N751" s="17"/>
      <c r="O751" s="18"/>
      <c r="P751" s="18"/>
      <c r="Q751" s="31"/>
    </row>
    <row r="752" spans="2:17" x14ac:dyDescent="0.3">
      <c r="B752" s="1" t="str" cm="1">
        <f t="array" aca="1" ref="B7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2" s="22"/>
      <c r="D752" s="5" t="str">
        <f>IF(TB_TAREFAS[[#This Row],[Atividade '[*']]]="","-",VLOOKUP(TB_TAREFAS[[#This Row],[Atividade '[*']]],TB_ATIVIDADES[[Atividade '[*']]:[Fase '[*']]],2,FALSE))</f>
        <v>-</v>
      </c>
      <c r="E752" s="35"/>
      <c r="F752" s="36"/>
      <c r="G752" s="34"/>
      <c r="H752" s="36"/>
      <c r="I752" s="36"/>
      <c r="J752" s="17"/>
      <c r="K752" s="18"/>
      <c r="L752" s="18"/>
      <c r="M752" s="1"/>
      <c r="N752" s="17"/>
      <c r="O752" s="18"/>
      <c r="P752" s="18"/>
      <c r="Q752" s="31"/>
    </row>
    <row r="753" spans="2:17" x14ac:dyDescent="0.3">
      <c r="B753" s="1" t="str" cm="1">
        <f t="array" aca="1" ref="B7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3" s="22"/>
      <c r="D753" s="5" t="str">
        <f>IF(TB_TAREFAS[[#This Row],[Atividade '[*']]]="","-",VLOOKUP(TB_TAREFAS[[#This Row],[Atividade '[*']]],TB_ATIVIDADES[[Atividade '[*']]:[Fase '[*']]],2,FALSE))</f>
        <v>-</v>
      </c>
      <c r="E753" s="35"/>
      <c r="F753" s="36"/>
      <c r="G753" s="34"/>
      <c r="H753" s="36"/>
      <c r="I753" s="36"/>
      <c r="J753" s="17"/>
      <c r="K753" s="18"/>
      <c r="L753" s="18"/>
      <c r="M753" s="1"/>
      <c r="N753" s="17"/>
      <c r="O753" s="18"/>
      <c r="P753" s="18"/>
      <c r="Q753" s="31"/>
    </row>
    <row r="754" spans="2:17" x14ac:dyDescent="0.3">
      <c r="B754" s="1" t="str" cm="1">
        <f t="array" aca="1" ref="B7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4" s="22"/>
      <c r="D754" s="5" t="str">
        <f>IF(TB_TAREFAS[[#This Row],[Atividade '[*']]]="","-",VLOOKUP(TB_TAREFAS[[#This Row],[Atividade '[*']]],TB_ATIVIDADES[[Atividade '[*']]:[Fase '[*']]],2,FALSE))</f>
        <v>-</v>
      </c>
      <c r="E754" s="35"/>
      <c r="F754" s="36"/>
      <c r="G754" s="34"/>
      <c r="H754" s="36"/>
      <c r="I754" s="36"/>
      <c r="J754" s="17"/>
      <c r="K754" s="18"/>
      <c r="L754" s="18"/>
      <c r="M754" s="1"/>
      <c r="N754" s="17"/>
      <c r="O754" s="18"/>
      <c r="P754" s="18"/>
      <c r="Q754" s="31"/>
    </row>
    <row r="755" spans="2:17" x14ac:dyDescent="0.3">
      <c r="B755" s="1" t="str" cm="1">
        <f t="array" aca="1" ref="B7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5" s="22"/>
      <c r="D755" s="5" t="str">
        <f>IF(TB_TAREFAS[[#This Row],[Atividade '[*']]]="","-",VLOOKUP(TB_TAREFAS[[#This Row],[Atividade '[*']]],TB_ATIVIDADES[[Atividade '[*']]:[Fase '[*']]],2,FALSE))</f>
        <v>-</v>
      </c>
      <c r="E755" s="35"/>
      <c r="F755" s="36"/>
      <c r="G755" s="34"/>
      <c r="H755" s="36"/>
      <c r="I755" s="36"/>
      <c r="J755" s="17"/>
      <c r="K755" s="18"/>
      <c r="L755" s="18"/>
      <c r="M755" s="1"/>
      <c r="N755" s="17"/>
      <c r="O755" s="18"/>
      <c r="P755" s="18"/>
      <c r="Q755" s="31"/>
    </row>
    <row r="756" spans="2:17" x14ac:dyDescent="0.3">
      <c r="B756" s="1" t="str" cm="1">
        <f t="array" aca="1" ref="B7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6" s="22"/>
      <c r="D756" s="5" t="str">
        <f>IF(TB_TAREFAS[[#This Row],[Atividade '[*']]]="","-",VLOOKUP(TB_TAREFAS[[#This Row],[Atividade '[*']]],TB_ATIVIDADES[[Atividade '[*']]:[Fase '[*']]],2,FALSE))</f>
        <v>-</v>
      </c>
      <c r="E756" s="35"/>
      <c r="F756" s="36"/>
      <c r="G756" s="34"/>
      <c r="H756" s="36"/>
      <c r="I756" s="36"/>
      <c r="J756" s="17"/>
      <c r="K756" s="18"/>
      <c r="L756" s="18"/>
      <c r="M756" s="1"/>
      <c r="N756" s="17"/>
      <c r="O756" s="18"/>
      <c r="P756" s="18"/>
      <c r="Q756" s="31"/>
    </row>
    <row r="757" spans="2:17" x14ac:dyDescent="0.3">
      <c r="B757" s="1" t="str" cm="1">
        <f t="array" aca="1" ref="B7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7" s="22"/>
      <c r="D757" s="5" t="str">
        <f>IF(TB_TAREFAS[[#This Row],[Atividade '[*']]]="","-",VLOOKUP(TB_TAREFAS[[#This Row],[Atividade '[*']]],TB_ATIVIDADES[[Atividade '[*']]:[Fase '[*']]],2,FALSE))</f>
        <v>-</v>
      </c>
      <c r="E757" s="35"/>
      <c r="F757" s="36"/>
      <c r="G757" s="34"/>
      <c r="H757" s="36"/>
      <c r="I757" s="36"/>
      <c r="J757" s="17"/>
      <c r="K757" s="18"/>
      <c r="L757" s="18"/>
      <c r="M757" s="1"/>
      <c r="N757" s="17"/>
      <c r="O757" s="18"/>
      <c r="P757" s="18"/>
      <c r="Q757" s="31"/>
    </row>
    <row r="758" spans="2:17" x14ac:dyDescent="0.3">
      <c r="B758" s="1" t="str" cm="1">
        <f t="array" aca="1" ref="B7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8" s="22"/>
      <c r="D758" s="5" t="str">
        <f>IF(TB_TAREFAS[[#This Row],[Atividade '[*']]]="","-",VLOOKUP(TB_TAREFAS[[#This Row],[Atividade '[*']]],TB_ATIVIDADES[[Atividade '[*']]:[Fase '[*']]],2,FALSE))</f>
        <v>-</v>
      </c>
      <c r="E758" s="35"/>
      <c r="F758" s="36"/>
      <c r="G758" s="34"/>
      <c r="H758" s="36"/>
      <c r="I758" s="36"/>
      <c r="J758" s="17"/>
      <c r="K758" s="18"/>
      <c r="L758" s="18"/>
      <c r="M758" s="1"/>
      <c r="N758" s="17"/>
      <c r="O758" s="18"/>
      <c r="P758" s="18"/>
      <c r="Q758" s="31"/>
    </row>
    <row r="759" spans="2:17" x14ac:dyDescent="0.3">
      <c r="B759" s="1" t="str" cm="1">
        <f t="array" aca="1" ref="B7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59" s="22"/>
      <c r="D759" s="5" t="str">
        <f>IF(TB_TAREFAS[[#This Row],[Atividade '[*']]]="","-",VLOOKUP(TB_TAREFAS[[#This Row],[Atividade '[*']]],TB_ATIVIDADES[[Atividade '[*']]:[Fase '[*']]],2,FALSE))</f>
        <v>-</v>
      </c>
      <c r="E759" s="35"/>
      <c r="F759" s="36"/>
      <c r="G759" s="34"/>
      <c r="H759" s="36"/>
      <c r="I759" s="36"/>
      <c r="J759" s="17"/>
      <c r="K759" s="18"/>
      <c r="L759" s="18"/>
      <c r="M759" s="1"/>
      <c r="N759" s="17"/>
      <c r="O759" s="18"/>
      <c r="P759" s="18"/>
      <c r="Q759" s="31"/>
    </row>
    <row r="760" spans="2:17" x14ac:dyDescent="0.3">
      <c r="B760" s="1" t="str" cm="1">
        <f t="array" aca="1" ref="B7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0" s="22"/>
      <c r="D760" s="5" t="str">
        <f>IF(TB_TAREFAS[[#This Row],[Atividade '[*']]]="","-",VLOOKUP(TB_TAREFAS[[#This Row],[Atividade '[*']]],TB_ATIVIDADES[[Atividade '[*']]:[Fase '[*']]],2,FALSE))</f>
        <v>-</v>
      </c>
      <c r="E760" s="35"/>
      <c r="F760" s="36"/>
      <c r="G760" s="34"/>
      <c r="H760" s="36"/>
      <c r="I760" s="36"/>
      <c r="J760" s="17"/>
      <c r="K760" s="18"/>
      <c r="L760" s="18"/>
      <c r="M760" s="1"/>
      <c r="N760" s="17"/>
      <c r="O760" s="18"/>
      <c r="P760" s="18"/>
      <c r="Q760" s="31"/>
    </row>
    <row r="761" spans="2:17" x14ac:dyDescent="0.3">
      <c r="B761" s="1" t="str" cm="1">
        <f t="array" aca="1" ref="B7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1" s="22"/>
      <c r="D761" s="5" t="str">
        <f>IF(TB_TAREFAS[[#This Row],[Atividade '[*']]]="","-",VLOOKUP(TB_TAREFAS[[#This Row],[Atividade '[*']]],TB_ATIVIDADES[[Atividade '[*']]:[Fase '[*']]],2,FALSE))</f>
        <v>-</v>
      </c>
      <c r="E761" s="35"/>
      <c r="F761" s="36"/>
      <c r="G761" s="34"/>
      <c r="H761" s="36"/>
      <c r="I761" s="36"/>
      <c r="J761" s="17"/>
      <c r="K761" s="18"/>
      <c r="L761" s="18"/>
      <c r="M761" s="1"/>
      <c r="N761" s="17"/>
      <c r="O761" s="18"/>
      <c r="P761" s="18"/>
      <c r="Q761" s="31"/>
    </row>
    <row r="762" spans="2:17" x14ac:dyDescent="0.3">
      <c r="B762" s="1" t="str" cm="1">
        <f t="array" aca="1" ref="B7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2" s="22"/>
      <c r="D762" s="5" t="str">
        <f>IF(TB_TAREFAS[[#This Row],[Atividade '[*']]]="","-",VLOOKUP(TB_TAREFAS[[#This Row],[Atividade '[*']]],TB_ATIVIDADES[[Atividade '[*']]:[Fase '[*']]],2,FALSE))</f>
        <v>-</v>
      </c>
      <c r="E762" s="35"/>
      <c r="F762" s="36"/>
      <c r="G762" s="34"/>
      <c r="H762" s="36"/>
      <c r="I762" s="36"/>
      <c r="J762" s="17"/>
      <c r="K762" s="18"/>
      <c r="L762" s="18"/>
      <c r="M762" s="1"/>
      <c r="N762" s="17"/>
      <c r="O762" s="18"/>
      <c r="P762" s="18"/>
      <c r="Q762" s="31"/>
    </row>
    <row r="763" spans="2:17" x14ac:dyDescent="0.3">
      <c r="B763" s="1" t="str" cm="1">
        <f t="array" aca="1" ref="B7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3" s="22"/>
      <c r="D763" s="5" t="str">
        <f>IF(TB_TAREFAS[[#This Row],[Atividade '[*']]]="","-",VLOOKUP(TB_TAREFAS[[#This Row],[Atividade '[*']]],TB_ATIVIDADES[[Atividade '[*']]:[Fase '[*']]],2,FALSE))</f>
        <v>-</v>
      </c>
      <c r="E763" s="35"/>
      <c r="F763" s="36"/>
      <c r="G763" s="34"/>
      <c r="H763" s="36"/>
      <c r="I763" s="36"/>
      <c r="J763" s="17"/>
      <c r="K763" s="18"/>
      <c r="L763" s="18"/>
      <c r="M763" s="1"/>
      <c r="N763" s="17"/>
      <c r="O763" s="18"/>
      <c r="P763" s="18"/>
      <c r="Q763" s="31"/>
    </row>
    <row r="764" spans="2:17" x14ac:dyDescent="0.3">
      <c r="B764" s="1" t="str" cm="1">
        <f t="array" aca="1" ref="B7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4" s="22"/>
      <c r="D764" s="5" t="str">
        <f>IF(TB_TAREFAS[[#This Row],[Atividade '[*']]]="","-",VLOOKUP(TB_TAREFAS[[#This Row],[Atividade '[*']]],TB_ATIVIDADES[[Atividade '[*']]:[Fase '[*']]],2,FALSE))</f>
        <v>-</v>
      </c>
      <c r="E764" s="35"/>
      <c r="F764" s="36"/>
      <c r="G764" s="34"/>
      <c r="H764" s="36"/>
      <c r="I764" s="36"/>
      <c r="J764" s="17"/>
      <c r="K764" s="18"/>
      <c r="L764" s="18"/>
      <c r="M764" s="1"/>
      <c r="N764" s="17"/>
      <c r="O764" s="18"/>
      <c r="P764" s="18"/>
      <c r="Q764" s="31"/>
    </row>
    <row r="765" spans="2:17" x14ac:dyDescent="0.3">
      <c r="B765" s="1" t="str" cm="1">
        <f t="array" aca="1" ref="B7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5" s="22"/>
      <c r="D765" s="5" t="str">
        <f>IF(TB_TAREFAS[[#This Row],[Atividade '[*']]]="","-",VLOOKUP(TB_TAREFAS[[#This Row],[Atividade '[*']]],TB_ATIVIDADES[[Atividade '[*']]:[Fase '[*']]],2,FALSE))</f>
        <v>-</v>
      </c>
      <c r="E765" s="35"/>
      <c r="F765" s="36"/>
      <c r="G765" s="34"/>
      <c r="H765" s="36"/>
      <c r="I765" s="36"/>
      <c r="J765" s="17"/>
      <c r="K765" s="18"/>
      <c r="L765" s="18"/>
      <c r="M765" s="1"/>
      <c r="N765" s="17"/>
      <c r="O765" s="18"/>
      <c r="P765" s="18"/>
      <c r="Q765" s="31"/>
    </row>
    <row r="766" spans="2:17" x14ac:dyDescent="0.3">
      <c r="B766" s="1" t="str" cm="1">
        <f t="array" aca="1" ref="B7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6" s="22"/>
      <c r="D766" s="5" t="str">
        <f>IF(TB_TAREFAS[[#This Row],[Atividade '[*']]]="","-",VLOOKUP(TB_TAREFAS[[#This Row],[Atividade '[*']]],TB_ATIVIDADES[[Atividade '[*']]:[Fase '[*']]],2,FALSE))</f>
        <v>-</v>
      </c>
      <c r="E766" s="35"/>
      <c r="F766" s="36"/>
      <c r="G766" s="34"/>
      <c r="H766" s="36"/>
      <c r="I766" s="36"/>
      <c r="J766" s="17"/>
      <c r="K766" s="18"/>
      <c r="L766" s="18"/>
      <c r="M766" s="1"/>
      <c r="N766" s="17"/>
      <c r="O766" s="18"/>
      <c r="P766" s="18"/>
      <c r="Q766" s="31"/>
    </row>
    <row r="767" spans="2:17" x14ac:dyDescent="0.3">
      <c r="B767" s="1" t="str" cm="1">
        <f t="array" aca="1" ref="B7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7" s="22"/>
      <c r="D767" s="5" t="str">
        <f>IF(TB_TAREFAS[[#This Row],[Atividade '[*']]]="","-",VLOOKUP(TB_TAREFAS[[#This Row],[Atividade '[*']]],TB_ATIVIDADES[[Atividade '[*']]:[Fase '[*']]],2,FALSE))</f>
        <v>-</v>
      </c>
      <c r="E767" s="35"/>
      <c r="F767" s="36"/>
      <c r="G767" s="34"/>
      <c r="H767" s="36"/>
      <c r="I767" s="36"/>
      <c r="J767" s="17"/>
      <c r="K767" s="18"/>
      <c r="L767" s="18"/>
      <c r="M767" s="1"/>
      <c r="N767" s="17"/>
      <c r="O767" s="18"/>
      <c r="P767" s="18"/>
      <c r="Q767" s="31"/>
    </row>
    <row r="768" spans="2:17" x14ac:dyDescent="0.3">
      <c r="B768" s="1" t="str" cm="1">
        <f t="array" aca="1" ref="B7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8" s="22"/>
      <c r="D768" s="5" t="str">
        <f>IF(TB_TAREFAS[[#This Row],[Atividade '[*']]]="","-",VLOOKUP(TB_TAREFAS[[#This Row],[Atividade '[*']]],TB_ATIVIDADES[[Atividade '[*']]:[Fase '[*']]],2,FALSE))</f>
        <v>-</v>
      </c>
      <c r="E768" s="35"/>
      <c r="F768" s="36"/>
      <c r="G768" s="34"/>
      <c r="H768" s="36"/>
      <c r="I768" s="36"/>
      <c r="J768" s="17"/>
      <c r="K768" s="18"/>
      <c r="L768" s="18"/>
      <c r="M768" s="1"/>
      <c r="N768" s="17"/>
      <c r="O768" s="18"/>
      <c r="P768" s="18"/>
      <c r="Q768" s="31"/>
    </row>
    <row r="769" spans="2:17" x14ac:dyDescent="0.3">
      <c r="B769" s="1" t="str" cm="1">
        <f t="array" aca="1" ref="B7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69" s="22"/>
      <c r="D769" s="5" t="str">
        <f>IF(TB_TAREFAS[[#This Row],[Atividade '[*']]]="","-",VLOOKUP(TB_TAREFAS[[#This Row],[Atividade '[*']]],TB_ATIVIDADES[[Atividade '[*']]:[Fase '[*']]],2,FALSE))</f>
        <v>-</v>
      </c>
      <c r="E769" s="35"/>
      <c r="F769" s="36"/>
      <c r="G769" s="34"/>
      <c r="H769" s="36"/>
      <c r="I769" s="36"/>
      <c r="J769" s="17"/>
      <c r="K769" s="18"/>
      <c r="L769" s="18"/>
      <c r="M769" s="1"/>
      <c r="N769" s="17"/>
      <c r="O769" s="18"/>
      <c r="P769" s="18"/>
      <c r="Q769" s="31"/>
    </row>
    <row r="770" spans="2:17" x14ac:dyDescent="0.3">
      <c r="B770" s="1" t="str" cm="1">
        <f t="array" aca="1" ref="B7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0" s="22"/>
      <c r="D770" s="5" t="str">
        <f>IF(TB_TAREFAS[[#This Row],[Atividade '[*']]]="","-",VLOOKUP(TB_TAREFAS[[#This Row],[Atividade '[*']]],TB_ATIVIDADES[[Atividade '[*']]:[Fase '[*']]],2,FALSE))</f>
        <v>-</v>
      </c>
      <c r="E770" s="35"/>
      <c r="F770" s="36"/>
      <c r="G770" s="34"/>
      <c r="H770" s="36"/>
      <c r="I770" s="36"/>
      <c r="J770" s="17"/>
      <c r="K770" s="18"/>
      <c r="L770" s="18"/>
      <c r="M770" s="1"/>
      <c r="N770" s="17"/>
      <c r="O770" s="18"/>
      <c r="P770" s="18"/>
      <c r="Q770" s="31"/>
    </row>
    <row r="771" spans="2:17" x14ac:dyDescent="0.3">
      <c r="B771" s="1" t="str" cm="1">
        <f t="array" aca="1" ref="B7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1" s="22"/>
      <c r="D771" s="5" t="str">
        <f>IF(TB_TAREFAS[[#This Row],[Atividade '[*']]]="","-",VLOOKUP(TB_TAREFAS[[#This Row],[Atividade '[*']]],TB_ATIVIDADES[[Atividade '[*']]:[Fase '[*']]],2,FALSE))</f>
        <v>-</v>
      </c>
      <c r="E771" s="35"/>
      <c r="F771" s="36"/>
      <c r="G771" s="34"/>
      <c r="H771" s="36"/>
      <c r="I771" s="36"/>
      <c r="J771" s="17"/>
      <c r="K771" s="18"/>
      <c r="L771" s="18"/>
      <c r="M771" s="1"/>
      <c r="N771" s="17"/>
      <c r="O771" s="18"/>
      <c r="P771" s="18"/>
      <c r="Q771" s="31"/>
    </row>
    <row r="772" spans="2:17" x14ac:dyDescent="0.3">
      <c r="B772" s="1" t="str" cm="1">
        <f t="array" aca="1" ref="B7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2" s="22"/>
      <c r="D772" s="5" t="str">
        <f>IF(TB_TAREFAS[[#This Row],[Atividade '[*']]]="","-",VLOOKUP(TB_TAREFAS[[#This Row],[Atividade '[*']]],TB_ATIVIDADES[[Atividade '[*']]:[Fase '[*']]],2,FALSE))</f>
        <v>-</v>
      </c>
      <c r="E772" s="35"/>
      <c r="F772" s="36"/>
      <c r="G772" s="34"/>
      <c r="H772" s="36"/>
      <c r="I772" s="36"/>
      <c r="J772" s="17"/>
      <c r="K772" s="18"/>
      <c r="L772" s="18"/>
      <c r="M772" s="1"/>
      <c r="N772" s="17"/>
      <c r="O772" s="18"/>
      <c r="P772" s="18"/>
      <c r="Q772" s="31"/>
    </row>
    <row r="773" spans="2:17" x14ac:dyDescent="0.3">
      <c r="B773" s="1" t="str" cm="1">
        <f t="array" aca="1" ref="B7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3" s="22"/>
      <c r="D773" s="5" t="str">
        <f>IF(TB_TAREFAS[[#This Row],[Atividade '[*']]]="","-",VLOOKUP(TB_TAREFAS[[#This Row],[Atividade '[*']]],TB_ATIVIDADES[[Atividade '[*']]:[Fase '[*']]],2,FALSE))</f>
        <v>-</v>
      </c>
      <c r="E773" s="35"/>
      <c r="F773" s="36"/>
      <c r="G773" s="34"/>
      <c r="H773" s="36"/>
      <c r="I773" s="36"/>
      <c r="J773" s="17"/>
      <c r="K773" s="18"/>
      <c r="L773" s="18"/>
      <c r="M773" s="1"/>
      <c r="N773" s="17"/>
      <c r="O773" s="18"/>
      <c r="P773" s="18"/>
      <c r="Q773" s="31"/>
    </row>
    <row r="774" spans="2:17" x14ac:dyDescent="0.3">
      <c r="B774" s="1" t="str" cm="1">
        <f t="array" aca="1" ref="B7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4" s="22"/>
      <c r="D774" s="5" t="str">
        <f>IF(TB_TAREFAS[[#This Row],[Atividade '[*']]]="","-",VLOOKUP(TB_TAREFAS[[#This Row],[Atividade '[*']]],TB_ATIVIDADES[[Atividade '[*']]:[Fase '[*']]],2,FALSE))</f>
        <v>-</v>
      </c>
      <c r="E774" s="35"/>
      <c r="F774" s="36"/>
      <c r="G774" s="34"/>
      <c r="H774" s="36"/>
      <c r="I774" s="36"/>
      <c r="J774" s="17"/>
      <c r="K774" s="18"/>
      <c r="L774" s="18"/>
      <c r="M774" s="1"/>
      <c r="N774" s="17"/>
      <c r="O774" s="18"/>
      <c r="P774" s="18"/>
      <c r="Q774" s="31"/>
    </row>
    <row r="775" spans="2:17" x14ac:dyDescent="0.3">
      <c r="B775" s="1" t="str" cm="1">
        <f t="array" aca="1" ref="B7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5" s="22"/>
      <c r="D775" s="5" t="str">
        <f>IF(TB_TAREFAS[[#This Row],[Atividade '[*']]]="","-",VLOOKUP(TB_TAREFAS[[#This Row],[Atividade '[*']]],TB_ATIVIDADES[[Atividade '[*']]:[Fase '[*']]],2,FALSE))</f>
        <v>-</v>
      </c>
      <c r="E775" s="35"/>
      <c r="F775" s="36"/>
      <c r="G775" s="34"/>
      <c r="H775" s="36"/>
      <c r="I775" s="36"/>
      <c r="J775" s="17"/>
      <c r="K775" s="18"/>
      <c r="L775" s="18"/>
      <c r="M775" s="1"/>
      <c r="N775" s="17"/>
      <c r="O775" s="18"/>
      <c r="P775" s="18"/>
      <c r="Q775" s="31"/>
    </row>
    <row r="776" spans="2:17" x14ac:dyDescent="0.3">
      <c r="B776" s="1" t="str" cm="1">
        <f t="array" aca="1" ref="B7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6" s="22"/>
      <c r="D776" s="5" t="str">
        <f>IF(TB_TAREFAS[[#This Row],[Atividade '[*']]]="","-",VLOOKUP(TB_TAREFAS[[#This Row],[Atividade '[*']]],TB_ATIVIDADES[[Atividade '[*']]:[Fase '[*']]],2,FALSE))</f>
        <v>-</v>
      </c>
      <c r="E776" s="35"/>
      <c r="F776" s="36"/>
      <c r="G776" s="34"/>
      <c r="H776" s="36"/>
      <c r="I776" s="36"/>
      <c r="J776" s="17"/>
      <c r="K776" s="18"/>
      <c r="L776" s="18"/>
      <c r="M776" s="1"/>
      <c r="N776" s="17"/>
      <c r="O776" s="18"/>
      <c r="P776" s="18"/>
      <c r="Q776" s="31"/>
    </row>
    <row r="777" spans="2:17" x14ac:dyDescent="0.3">
      <c r="B777" s="1" t="str" cm="1">
        <f t="array" aca="1" ref="B7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7" s="22"/>
      <c r="D777" s="5" t="str">
        <f>IF(TB_TAREFAS[[#This Row],[Atividade '[*']]]="","-",VLOOKUP(TB_TAREFAS[[#This Row],[Atividade '[*']]],TB_ATIVIDADES[[Atividade '[*']]:[Fase '[*']]],2,FALSE))</f>
        <v>-</v>
      </c>
      <c r="E777" s="35"/>
      <c r="F777" s="36"/>
      <c r="G777" s="34"/>
      <c r="H777" s="36"/>
      <c r="I777" s="36"/>
      <c r="J777" s="17"/>
      <c r="K777" s="18"/>
      <c r="L777" s="18"/>
      <c r="M777" s="1"/>
      <c r="N777" s="17"/>
      <c r="O777" s="18"/>
      <c r="P777" s="18"/>
      <c r="Q777" s="31"/>
    </row>
    <row r="778" spans="2:17" x14ac:dyDescent="0.3">
      <c r="B778" s="1" t="str" cm="1">
        <f t="array" aca="1" ref="B7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8" s="22"/>
      <c r="D778" s="5" t="str">
        <f>IF(TB_TAREFAS[[#This Row],[Atividade '[*']]]="","-",VLOOKUP(TB_TAREFAS[[#This Row],[Atividade '[*']]],TB_ATIVIDADES[[Atividade '[*']]:[Fase '[*']]],2,FALSE))</f>
        <v>-</v>
      </c>
      <c r="E778" s="35"/>
      <c r="F778" s="36"/>
      <c r="G778" s="34"/>
      <c r="H778" s="36"/>
      <c r="I778" s="36"/>
      <c r="J778" s="17"/>
      <c r="K778" s="18"/>
      <c r="L778" s="18"/>
      <c r="M778" s="1"/>
      <c r="N778" s="17"/>
      <c r="O778" s="18"/>
      <c r="P778" s="18"/>
      <c r="Q778" s="31"/>
    </row>
    <row r="779" spans="2:17" x14ac:dyDescent="0.3">
      <c r="B779" s="1" t="str" cm="1">
        <f t="array" aca="1" ref="B7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79" s="22"/>
      <c r="D779" s="5" t="str">
        <f>IF(TB_TAREFAS[[#This Row],[Atividade '[*']]]="","-",VLOOKUP(TB_TAREFAS[[#This Row],[Atividade '[*']]],TB_ATIVIDADES[[Atividade '[*']]:[Fase '[*']]],2,FALSE))</f>
        <v>-</v>
      </c>
      <c r="E779" s="35"/>
      <c r="F779" s="36"/>
      <c r="G779" s="34"/>
      <c r="H779" s="36"/>
      <c r="I779" s="36"/>
      <c r="J779" s="17"/>
      <c r="K779" s="18"/>
      <c r="L779" s="18"/>
      <c r="M779" s="1"/>
      <c r="N779" s="17"/>
      <c r="O779" s="18"/>
      <c r="P779" s="18"/>
      <c r="Q779" s="31"/>
    </row>
    <row r="780" spans="2:17" x14ac:dyDescent="0.3">
      <c r="B780" s="1" t="str" cm="1">
        <f t="array" aca="1" ref="B7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0" s="22"/>
      <c r="D780" s="5" t="str">
        <f>IF(TB_TAREFAS[[#This Row],[Atividade '[*']]]="","-",VLOOKUP(TB_TAREFAS[[#This Row],[Atividade '[*']]],TB_ATIVIDADES[[Atividade '[*']]:[Fase '[*']]],2,FALSE))</f>
        <v>-</v>
      </c>
      <c r="E780" s="35"/>
      <c r="F780" s="36"/>
      <c r="G780" s="34"/>
      <c r="H780" s="36"/>
      <c r="I780" s="36"/>
      <c r="J780" s="17"/>
      <c r="K780" s="18"/>
      <c r="L780" s="18"/>
      <c r="M780" s="1"/>
      <c r="N780" s="17"/>
      <c r="O780" s="18"/>
      <c r="P780" s="18"/>
      <c r="Q780" s="31"/>
    </row>
    <row r="781" spans="2:17" x14ac:dyDescent="0.3">
      <c r="B781" s="1" t="str" cm="1">
        <f t="array" aca="1" ref="B7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1" s="22"/>
      <c r="D781" s="5" t="str">
        <f>IF(TB_TAREFAS[[#This Row],[Atividade '[*']]]="","-",VLOOKUP(TB_TAREFAS[[#This Row],[Atividade '[*']]],TB_ATIVIDADES[[Atividade '[*']]:[Fase '[*']]],2,FALSE))</f>
        <v>-</v>
      </c>
      <c r="E781" s="35"/>
      <c r="F781" s="36"/>
      <c r="G781" s="34"/>
      <c r="H781" s="36"/>
      <c r="I781" s="36"/>
      <c r="J781" s="17"/>
      <c r="K781" s="18"/>
      <c r="L781" s="18"/>
      <c r="M781" s="1"/>
      <c r="N781" s="17"/>
      <c r="O781" s="18"/>
      <c r="P781" s="18"/>
      <c r="Q781" s="31"/>
    </row>
    <row r="782" spans="2:17" x14ac:dyDescent="0.3">
      <c r="B782" s="1" t="str" cm="1">
        <f t="array" aca="1" ref="B7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2" s="22"/>
      <c r="D782" s="5" t="str">
        <f>IF(TB_TAREFAS[[#This Row],[Atividade '[*']]]="","-",VLOOKUP(TB_TAREFAS[[#This Row],[Atividade '[*']]],TB_ATIVIDADES[[Atividade '[*']]:[Fase '[*']]],2,FALSE))</f>
        <v>-</v>
      </c>
      <c r="E782" s="35"/>
      <c r="F782" s="36"/>
      <c r="G782" s="34"/>
      <c r="H782" s="36"/>
      <c r="I782" s="36"/>
      <c r="J782" s="17"/>
      <c r="K782" s="18"/>
      <c r="L782" s="18"/>
      <c r="M782" s="1"/>
      <c r="N782" s="17"/>
      <c r="O782" s="18"/>
      <c r="P782" s="18"/>
      <c r="Q782" s="31"/>
    </row>
    <row r="783" spans="2:17" x14ac:dyDescent="0.3">
      <c r="B783" s="1" t="str" cm="1">
        <f t="array" aca="1" ref="B7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3" s="22"/>
      <c r="D783" s="5" t="str">
        <f>IF(TB_TAREFAS[[#This Row],[Atividade '[*']]]="","-",VLOOKUP(TB_TAREFAS[[#This Row],[Atividade '[*']]],TB_ATIVIDADES[[Atividade '[*']]:[Fase '[*']]],2,FALSE))</f>
        <v>-</v>
      </c>
      <c r="E783" s="35"/>
      <c r="F783" s="36"/>
      <c r="G783" s="34"/>
      <c r="H783" s="36"/>
      <c r="I783" s="36"/>
      <c r="J783" s="17"/>
      <c r="K783" s="18"/>
      <c r="L783" s="18"/>
      <c r="M783" s="1"/>
      <c r="N783" s="17"/>
      <c r="O783" s="18"/>
      <c r="P783" s="18"/>
      <c r="Q783" s="31"/>
    </row>
    <row r="784" spans="2:17" x14ac:dyDescent="0.3">
      <c r="B784" s="1" t="str" cm="1">
        <f t="array" aca="1" ref="B7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4" s="22"/>
      <c r="D784" s="5" t="str">
        <f>IF(TB_TAREFAS[[#This Row],[Atividade '[*']]]="","-",VLOOKUP(TB_TAREFAS[[#This Row],[Atividade '[*']]],TB_ATIVIDADES[[Atividade '[*']]:[Fase '[*']]],2,FALSE))</f>
        <v>-</v>
      </c>
      <c r="E784" s="35"/>
      <c r="F784" s="36"/>
      <c r="G784" s="34"/>
      <c r="H784" s="36"/>
      <c r="I784" s="36"/>
      <c r="J784" s="17"/>
      <c r="K784" s="18"/>
      <c r="L784" s="18"/>
      <c r="M784" s="1"/>
      <c r="N784" s="17"/>
      <c r="O784" s="18"/>
      <c r="P784" s="18"/>
      <c r="Q784" s="31"/>
    </row>
    <row r="785" spans="2:17" x14ac:dyDescent="0.3">
      <c r="B785" s="1" t="str" cm="1">
        <f t="array" aca="1" ref="B7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5" s="22"/>
      <c r="D785" s="5" t="str">
        <f>IF(TB_TAREFAS[[#This Row],[Atividade '[*']]]="","-",VLOOKUP(TB_TAREFAS[[#This Row],[Atividade '[*']]],TB_ATIVIDADES[[Atividade '[*']]:[Fase '[*']]],2,FALSE))</f>
        <v>-</v>
      </c>
      <c r="E785" s="35"/>
      <c r="F785" s="36"/>
      <c r="G785" s="34"/>
      <c r="H785" s="36"/>
      <c r="I785" s="36"/>
      <c r="J785" s="17"/>
      <c r="K785" s="18"/>
      <c r="L785" s="18"/>
      <c r="M785" s="1"/>
      <c r="N785" s="17"/>
      <c r="O785" s="18"/>
      <c r="P785" s="18"/>
      <c r="Q785" s="31"/>
    </row>
    <row r="786" spans="2:17" x14ac:dyDescent="0.3">
      <c r="B786" s="1" t="str" cm="1">
        <f t="array" aca="1" ref="B7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6" s="22"/>
      <c r="D786" s="5" t="str">
        <f>IF(TB_TAREFAS[[#This Row],[Atividade '[*']]]="","-",VLOOKUP(TB_TAREFAS[[#This Row],[Atividade '[*']]],TB_ATIVIDADES[[Atividade '[*']]:[Fase '[*']]],2,FALSE))</f>
        <v>-</v>
      </c>
      <c r="E786" s="35"/>
      <c r="F786" s="36"/>
      <c r="G786" s="34"/>
      <c r="H786" s="36"/>
      <c r="I786" s="36"/>
      <c r="J786" s="17"/>
      <c r="K786" s="18"/>
      <c r="L786" s="18"/>
      <c r="M786" s="1"/>
      <c r="N786" s="17"/>
      <c r="O786" s="18"/>
      <c r="P786" s="18"/>
      <c r="Q786" s="31"/>
    </row>
    <row r="787" spans="2:17" x14ac:dyDescent="0.3">
      <c r="B787" s="1" t="str" cm="1">
        <f t="array" aca="1" ref="B7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7" s="22"/>
      <c r="D787" s="5" t="str">
        <f>IF(TB_TAREFAS[[#This Row],[Atividade '[*']]]="","-",VLOOKUP(TB_TAREFAS[[#This Row],[Atividade '[*']]],TB_ATIVIDADES[[Atividade '[*']]:[Fase '[*']]],2,FALSE))</f>
        <v>-</v>
      </c>
      <c r="E787" s="35"/>
      <c r="F787" s="36"/>
      <c r="G787" s="34"/>
      <c r="H787" s="36"/>
      <c r="I787" s="36"/>
      <c r="J787" s="17"/>
      <c r="K787" s="18"/>
      <c r="L787" s="18"/>
      <c r="M787" s="1"/>
      <c r="N787" s="17"/>
      <c r="O787" s="18"/>
      <c r="P787" s="18"/>
      <c r="Q787" s="31"/>
    </row>
    <row r="788" spans="2:17" x14ac:dyDescent="0.3">
      <c r="B788" s="1" t="str" cm="1">
        <f t="array" aca="1" ref="B7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8" s="22"/>
      <c r="D788" s="5" t="str">
        <f>IF(TB_TAREFAS[[#This Row],[Atividade '[*']]]="","-",VLOOKUP(TB_TAREFAS[[#This Row],[Atividade '[*']]],TB_ATIVIDADES[[Atividade '[*']]:[Fase '[*']]],2,FALSE))</f>
        <v>-</v>
      </c>
      <c r="E788" s="35"/>
      <c r="F788" s="36"/>
      <c r="G788" s="34"/>
      <c r="H788" s="36"/>
      <c r="I788" s="36"/>
      <c r="J788" s="17"/>
      <c r="K788" s="18"/>
      <c r="L788" s="18"/>
      <c r="M788" s="1"/>
      <c r="N788" s="17"/>
      <c r="O788" s="18"/>
      <c r="P788" s="18"/>
      <c r="Q788" s="31"/>
    </row>
    <row r="789" spans="2:17" x14ac:dyDescent="0.3">
      <c r="B789" s="1" t="str" cm="1">
        <f t="array" aca="1" ref="B7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89" s="22"/>
      <c r="D789" s="5" t="str">
        <f>IF(TB_TAREFAS[[#This Row],[Atividade '[*']]]="","-",VLOOKUP(TB_TAREFAS[[#This Row],[Atividade '[*']]],TB_ATIVIDADES[[Atividade '[*']]:[Fase '[*']]],2,FALSE))</f>
        <v>-</v>
      </c>
      <c r="E789" s="35"/>
      <c r="F789" s="36"/>
      <c r="G789" s="34"/>
      <c r="H789" s="36"/>
      <c r="I789" s="36"/>
      <c r="J789" s="17"/>
      <c r="K789" s="18"/>
      <c r="L789" s="18"/>
      <c r="M789" s="1"/>
      <c r="N789" s="17"/>
      <c r="O789" s="18"/>
      <c r="P789" s="18"/>
      <c r="Q789" s="31"/>
    </row>
    <row r="790" spans="2:17" x14ac:dyDescent="0.3">
      <c r="B790" s="1" t="str" cm="1">
        <f t="array" aca="1" ref="B7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0" s="22"/>
      <c r="D790" s="5" t="str">
        <f>IF(TB_TAREFAS[[#This Row],[Atividade '[*']]]="","-",VLOOKUP(TB_TAREFAS[[#This Row],[Atividade '[*']]],TB_ATIVIDADES[[Atividade '[*']]:[Fase '[*']]],2,FALSE))</f>
        <v>-</v>
      </c>
      <c r="E790" s="35"/>
      <c r="F790" s="36"/>
      <c r="G790" s="34"/>
      <c r="H790" s="36"/>
      <c r="I790" s="36"/>
      <c r="J790" s="17"/>
      <c r="K790" s="18"/>
      <c r="L790" s="18"/>
      <c r="M790" s="1"/>
      <c r="N790" s="17"/>
      <c r="O790" s="18"/>
      <c r="P790" s="18"/>
      <c r="Q790" s="31"/>
    </row>
    <row r="791" spans="2:17" x14ac:dyDescent="0.3">
      <c r="B791" s="1" t="str" cm="1">
        <f t="array" aca="1" ref="B7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1" s="22"/>
      <c r="D791" s="5" t="str">
        <f>IF(TB_TAREFAS[[#This Row],[Atividade '[*']]]="","-",VLOOKUP(TB_TAREFAS[[#This Row],[Atividade '[*']]],TB_ATIVIDADES[[Atividade '[*']]:[Fase '[*']]],2,FALSE))</f>
        <v>-</v>
      </c>
      <c r="E791" s="35"/>
      <c r="F791" s="36"/>
      <c r="G791" s="34"/>
      <c r="H791" s="36"/>
      <c r="I791" s="36"/>
      <c r="J791" s="17"/>
      <c r="K791" s="18"/>
      <c r="L791" s="18"/>
      <c r="M791" s="1"/>
      <c r="N791" s="17"/>
      <c r="O791" s="18"/>
      <c r="P791" s="18"/>
      <c r="Q791" s="31"/>
    </row>
    <row r="792" spans="2:17" x14ac:dyDescent="0.3">
      <c r="B792" s="1" t="str" cm="1">
        <f t="array" aca="1" ref="B7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2" s="22"/>
      <c r="D792" s="5" t="str">
        <f>IF(TB_TAREFAS[[#This Row],[Atividade '[*']]]="","-",VLOOKUP(TB_TAREFAS[[#This Row],[Atividade '[*']]],TB_ATIVIDADES[[Atividade '[*']]:[Fase '[*']]],2,FALSE))</f>
        <v>-</v>
      </c>
      <c r="E792" s="35"/>
      <c r="F792" s="36"/>
      <c r="G792" s="34"/>
      <c r="H792" s="36"/>
      <c r="I792" s="36"/>
      <c r="J792" s="17"/>
      <c r="K792" s="18"/>
      <c r="L792" s="18"/>
      <c r="M792" s="1"/>
      <c r="N792" s="17"/>
      <c r="O792" s="18"/>
      <c r="P792" s="18"/>
      <c r="Q792" s="31"/>
    </row>
    <row r="793" spans="2:17" x14ac:dyDescent="0.3">
      <c r="B793" s="1" t="str" cm="1">
        <f t="array" aca="1" ref="B7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3" s="22"/>
      <c r="D793" s="5" t="str">
        <f>IF(TB_TAREFAS[[#This Row],[Atividade '[*']]]="","-",VLOOKUP(TB_TAREFAS[[#This Row],[Atividade '[*']]],TB_ATIVIDADES[[Atividade '[*']]:[Fase '[*']]],2,FALSE))</f>
        <v>-</v>
      </c>
      <c r="E793" s="35"/>
      <c r="F793" s="36"/>
      <c r="G793" s="34"/>
      <c r="H793" s="36"/>
      <c r="I793" s="36"/>
      <c r="J793" s="17"/>
      <c r="K793" s="18"/>
      <c r="L793" s="18"/>
      <c r="M793" s="1"/>
      <c r="N793" s="17"/>
      <c r="O793" s="18"/>
      <c r="P793" s="18"/>
      <c r="Q793" s="31"/>
    </row>
    <row r="794" spans="2:17" x14ac:dyDescent="0.3">
      <c r="B794" s="1" t="str" cm="1">
        <f t="array" aca="1" ref="B7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4" s="22"/>
      <c r="D794" s="5" t="str">
        <f>IF(TB_TAREFAS[[#This Row],[Atividade '[*']]]="","-",VLOOKUP(TB_TAREFAS[[#This Row],[Atividade '[*']]],TB_ATIVIDADES[[Atividade '[*']]:[Fase '[*']]],2,FALSE))</f>
        <v>-</v>
      </c>
      <c r="E794" s="35"/>
      <c r="F794" s="36"/>
      <c r="G794" s="34"/>
      <c r="H794" s="36"/>
      <c r="I794" s="36"/>
      <c r="J794" s="17"/>
      <c r="K794" s="18"/>
      <c r="L794" s="18"/>
      <c r="M794" s="1"/>
      <c r="N794" s="17"/>
      <c r="O794" s="18"/>
      <c r="P794" s="18"/>
      <c r="Q794" s="31"/>
    </row>
    <row r="795" spans="2:17" x14ac:dyDescent="0.3">
      <c r="B795" s="1" t="str" cm="1">
        <f t="array" aca="1" ref="B7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5" s="22"/>
      <c r="D795" s="5" t="str">
        <f>IF(TB_TAREFAS[[#This Row],[Atividade '[*']]]="","-",VLOOKUP(TB_TAREFAS[[#This Row],[Atividade '[*']]],TB_ATIVIDADES[[Atividade '[*']]:[Fase '[*']]],2,FALSE))</f>
        <v>-</v>
      </c>
      <c r="E795" s="35"/>
      <c r="F795" s="36"/>
      <c r="G795" s="34"/>
      <c r="H795" s="36"/>
      <c r="I795" s="36"/>
      <c r="J795" s="17"/>
      <c r="K795" s="18"/>
      <c r="L795" s="18"/>
      <c r="M795" s="1"/>
      <c r="N795" s="17"/>
      <c r="O795" s="18"/>
      <c r="P795" s="18"/>
      <c r="Q795" s="31"/>
    </row>
    <row r="796" spans="2:17" x14ac:dyDescent="0.3">
      <c r="B796" s="1" t="str" cm="1">
        <f t="array" aca="1" ref="B7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6" s="22"/>
      <c r="D796" s="5" t="str">
        <f>IF(TB_TAREFAS[[#This Row],[Atividade '[*']]]="","-",VLOOKUP(TB_TAREFAS[[#This Row],[Atividade '[*']]],TB_ATIVIDADES[[Atividade '[*']]:[Fase '[*']]],2,FALSE))</f>
        <v>-</v>
      </c>
      <c r="E796" s="35"/>
      <c r="F796" s="36"/>
      <c r="G796" s="34"/>
      <c r="H796" s="36"/>
      <c r="I796" s="36"/>
      <c r="J796" s="17"/>
      <c r="K796" s="18"/>
      <c r="L796" s="18"/>
      <c r="M796" s="1"/>
      <c r="N796" s="17"/>
      <c r="O796" s="18"/>
      <c r="P796" s="18"/>
      <c r="Q796" s="31"/>
    </row>
    <row r="797" spans="2:17" x14ac:dyDescent="0.3">
      <c r="B797" s="1" t="str" cm="1">
        <f t="array" aca="1" ref="B7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7" s="22"/>
      <c r="D797" s="5" t="str">
        <f>IF(TB_TAREFAS[[#This Row],[Atividade '[*']]]="","-",VLOOKUP(TB_TAREFAS[[#This Row],[Atividade '[*']]],TB_ATIVIDADES[[Atividade '[*']]:[Fase '[*']]],2,FALSE))</f>
        <v>-</v>
      </c>
      <c r="E797" s="35"/>
      <c r="F797" s="36"/>
      <c r="G797" s="34"/>
      <c r="H797" s="36"/>
      <c r="I797" s="36"/>
      <c r="J797" s="17"/>
      <c r="K797" s="18"/>
      <c r="L797" s="18"/>
      <c r="M797" s="1"/>
      <c r="N797" s="17"/>
      <c r="O797" s="18"/>
      <c r="P797" s="18"/>
      <c r="Q797" s="31"/>
    </row>
    <row r="798" spans="2:17" x14ac:dyDescent="0.3">
      <c r="B798" s="1" t="str" cm="1">
        <f t="array" aca="1" ref="B7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8" s="22"/>
      <c r="D798" s="5" t="str">
        <f>IF(TB_TAREFAS[[#This Row],[Atividade '[*']]]="","-",VLOOKUP(TB_TAREFAS[[#This Row],[Atividade '[*']]],TB_ATIVIDADES[[Atividade '[*']]:[Fase '[*']]],2,FALSE))</f>
        <v>-</v>
      </c>
      <c r="E798" s="35"/>
      <c r="F798" s="36"/>
      <c r="G798" s="34"/>
      <c r="H798" s="36"/>
      <c r="I798" s="36"/>
      <c r="J798" s="17"/>
      <c r="K798" s="18"/>
      <c r="L798" s="18"/>
      <c r="M798" s="1"/>
      <c r="N798" s="17"/>
      <c r="O798" s="18"/>
      <c r="P798" s="18"/>
      <c r="Q798" s="31"/>
    </row>
    <row r="799" spans="2:17" x14ac:dyDescent="0.3">
      <c r="B799" s="1" t="str" cm="1">
        <f t="array" aca="1" ref="B7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799" s="22"/>
      <c r="D799" s="5" t="str">
        <f>IF(TB_TAREFAS[[#This Row],[Atividade '[*']]]="","-",VLOOKUP(TB_TAREFAS[[#This Row],[Atividade '[*']]],TB_ATIVIDADES[[Atividade '[*']]:[Fase '[*']]],2,FALSE))</f>
        <v>-</v>
      </c>
      <c r="E799" s="35"/>
      <c r="F799" s="36"/>
      <c r="G799" s="34"/>
      <c r="H799" s="36"/>
      <c r="I799" s="36"/>
      <c r="J799" s="17"/>
      <c r="K799" s="18"/>
      <c r="L799" s="18"/>
      <c r="M799" s="1"/>
      <c r="N799" s="17"/>
      <c r="O799" s="18"/>
      <c r="P799" s="18"/>
      <c r="Q799" s="31"/>
    </row>
    <row r="800" spans="2:17" x14ac:dyDescent="0.3">
      <c r="B800" s="1" t="str" cm="1">
        <f t="array" aca="1" ref="B8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0" s="22"/>
      <c r="D800" s="5" t="str">
        <f>IF(TB_TAREFAS[[#This Row],[Atividade '[*']]]="","-",VLOOKUP(TB_TAREFAS[[#This Row],[Atividade '[*']]],TB_ATIVIDADES[[Atividade '[*']]:[Fase '[*']]],2,FALSE))</f>
        <v>-</v>
      </c>
      <c r="E800" s="35"/>
      <c r="F800" s="36"/>
      <c r="G800" s="34"/>
      <c r="H800" s="36"/>
      <c r="I800" s="36"/>
      <c r="J800" s="17"/>
      <c r="K800" s="18"/>
      <c r="L800" s="18"/>
      <c r="M800" s="1"/>
      <c r="N800" s="17"/>
      <c r="O800" s="18"/>
      <c r="P800" s="18"/>
      <c r="Q800" s="31"/>
    </row>
    <row r="801" spans="2:17" x14ac:dyDescent="0.3">
      <c r="B801" s="1" t="str" cm="1">
        <f t="array" aca="1" ref="B8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1" s="22"/>
      <c r="D801" s="5" t="str">
        <f>IF(TB_TAREFAS[[#This Row],[Atividade '[*']]]="","-",VLOOKUP(TB_TAREFAS[[#This Row],[Atividade '[*']]],TB_ATIVIDADES[[Atividade '[*']]:[Fase '[*']]],2,FALSE))</f>
        <v>-</v>
      </c>
      <c r="E801" s="35"/>
      <c r="F801" s="36"/>
      <c r="G801" s="34"/>
      <c r="H801" s="36"/>
      <c r="I801" s="36"/>
      <c r="J801" s="17"/>
      <c r="K801" s="18"/>
      <c r="L801" s="18"/>
      <c r="M801" s="1"/>
      <c r="N801" s="17"/>
      <c r="O801" s="18"/>
      <c r="P801" s="18"/>
      <c r="Q801" s="31"/>
    </row>
    <row r="802" spans="2:17" x14ac:dyDescent="0.3">
      <c r="B802" s="1" t="str" cm="1">
        <f t="array" aca="1" ref="B8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2" s="22"/>
      <c r="D802" s="5" t="str">
        <f>IF(TB_TAREFAS[[#This Row],[Atividade '[*']]]="","-",VLOOKUP(TB_TAREFAS[[#This Row],[Atividade '[*']]],TB_ATIVIDADES[[Atividade '[*']]:[Fase '[*']]],2,FALSE))</f>
        <v>-</v>
      </c>
      <c r="E802" s="35"/>
      <c r="F802" s="36"/>
      <c r="G802" s="34"/>
      <c r="H802" s="36"/>
      <c r="I802" s="36"/>
      <c r="J802" s="17"/>
      <c r="K802" s="18"/>
      <c r="L802" s="18"/>
      <c r="M802" s="1"/>
      <c r="N802" s="17"/>
      <c r="O802" s="18"/>
      <c r="P802" s="18"/>
      <c r="Q802" s="31"/>
    </row>
    <row r="803" spans="2:17" x14ac:dyDescent="0.3">
      <c r="B803" s="1" t="str" cm="1">
        <f t="array" aca="1" ref="B8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3" s="22"/>
      <c r="D803" s="5" t="str">
        <f>IF(TB_TAREFAS[[#This Row],[Atividade '[*']]]="","-",VLOOKUP(TB_TAREFAS[[#This Row],[Atividade '[*']]],TB_ATIVIDADES[[Atividade '[*']]:[Fase '[*']]],2,FALSE))</f>
        <v>-</v>
      </c>
      <c r="E803" s="35"/>
      <c r="F803" s="36"/>
      <c r="G803" s="34"/>
      <c r="H803" s="36"/>
      <c r="I803" s="36"/>
      <c r="J803" s="17"/>
      <c r="K803" s="18"/>
      <c r="L803" s="18"/>
      <c r="M803" s="1"/>
      <c r="N803" s="17"/>
      <c r="O803" s="18"/>
      <c r="P803" s="18"/>
      <c r="Q803" s="31"/>
    </row>
    <row r="804" spans="2:17" x14ac:dyDescent="0.3">
      <c r="B804" s="1" t="str" cm="1">
        <f t="array" aca="1" ref="B8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4" s="22"/>
      <c r="D804" s="5" t="str">
        <f>IF(TB_TAREFAS[[#This Row],[Atividade '[*']]]="","-",VLOOKUP(TB_TAREFAS[[#This Row],[Atividade '[*']]],TB_ATIVIDADES[[Atividade '[*']]:[Fase '[*']]],2,FALSE))</f>
        <v>-</v>
      </c>
      <c r="E804" s="35"/>
      <c r="F804" s="36"/>
      <c r="G804" s="34"/>
      <c r="H804" s="36"/>
      <c r="I804" s="36"/>
      <c r="J804" s="17"/>
      <c r="K804" s="18"/>
      <c r="L804" s="18"/>
      <c r="M804" s="1"/>
      <c r="N804" s="17"/>
      <c r="O804" s="18"/>
      <c r="P804" s="18"/>
      <c r="Q804" s="31"/>
    </row>
    <row r="805" spans="2:17" x14ac:dyDescent="0.3">
      <c r="B805" s="1" t="str" cm="1">
        <f t="array" aca="1" ref="B8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5" s="22"/>
      <c r="D805" s="5" t="str">
        <f>IF(TB_TAREFAS[[#This Row],[Atividade '[*']]]="","-",VLOOKUP(TB_TAREFAS[[#This Row],[Atividade '[*']]],TB_ATIVIDADES[[Atividade '[*']]:[Fase '[*']]],2,FALSE))</f>
        <v>-</v>
      </c>
      <c r="E805" s="35"/>
      <c r="F805" s="36"/>
      <c r="G805" s="34"/>
      <c r="H805" s="36"/>
      <c r="I805" s="36"/>
      <c r="J805" s="17"/>
      <c r="K805" s="18"/>
      <c r="L805" s="18"/>
      <c r="M805" s="1"/>
      <c r="N805" s="17"/>
      <c r="O805" s="18"/>
      <c r="P805" s="18"/>
      <c r="Q805" s="31"/>
    </row>
    <row r="806" spans="2:17" x14ac:dyDescent="0.3">
      <c r="B806" s="1" t="str" cm="1">
        <f t="array" aca="1" ref="B8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6" s="22"/>
      <c r="D806" s="5" t="str">
        <f>IF(TB_TAREFAS[[#This Row],[Atividade '[*']]]="","-",VLOOKUP(TB_TAREFAS[[#This Row],[Atividade '[*']]],TB_ATIVIDADES[[Atividade '[*']]:[Fase '[*']]],2,FALSE))</f>
        <v>-</v>
      </c>
      <c r="E806" s="35"/>
      <c r="F806" s="36"/>
      <c r="G806" s="34"/>
      <c r="H806" s="36"/>
      <c r="I806" s="36"/>
      <c r="J806" s="17"/>
      <c r="K806" s="18"/>
      <c r="L806" s="18"/>
      <c r="M806" s="1"/>
      <c r="N806" s="17"/>
      <c r="O806" s="18"/>
      <c r="P806" s="18"/>
      <c r="Q806" s="31"/>
    </row>
    <row r="807" spans="2:17" x14ac:dyDescent="0.3">
      <c r="B807" s="1" t="str" cm="1">
        <f t="array" aca="1" ref="B8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7" s="22"/>
      <c r="D807" s="5" t="str">
        <f>IF(TB_TAREFAS[[#This Row],[Atividade '[*']]]="","-",VLOOKUP(TB_TAREFAS[[#This Row],[Atividade '[*']]],TB_ATIVIDADES[[Atividade '[*']]:[Fase '[*']]],2,FALSE))</f>
        <v>-</v>
      </c>
      <c r="E807" s="35"/>
      <c r="F807" s="36"/>
      <c r="G807" s="34"/>
      <c r="H807" s="36"/>
      <c r="I807" s="36"/>
      <c r="J807" s="17"/>
      <c r="K807" s="18"/>
      <c r="L807" s="18"/>
      <c r="M807" s="1"/>
      <c r="N807" s="17"/>
      <c r="O807" s="18"/>
      <c r="P807" s="18"/>
      <c r="Q807" s="31"/>
    </row>
    <row r="808" spans="2:17" x14ac:dyDescent="0.3">
      <c r="B808" s="1" t="str" cm="1">
        <f t="array" aca="1" ref="B8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8" s="22"/>
      <c r="D808" s="5" t="str">
        <f>IF(TB_TAREFAS[[#This Row],[Atividade '[*']]]="","-",VLOOKUP(TB_TAREFAS[[#This Row],[Atividade '[*']]],TB_ATIVIDADES[[Atividade '[*']]:[Fase '[*']]],2,FALSE))</f>
        <v>-</v>
      </c>
      <c r="E808" s="35"/>
      <c r="F808" s="36"/>
      <c r="G808" s="34"/>
      <c r="H808" s="36"/>
      <c r="I808" s="36"/>
      <c r="J808" s="17"/>
      <c r="K808" s="18"/>
      <c r="L808" s="18"/>
      <c r="M808" s="1"/>
      <c r="N808" s="17"/>
      <c r="O808" s="18"/>
      <c r="P808" s="18"/>
      <c r="Q808" s="31"/>
    </row>
    <row r="809" spans="2:17" x14ac:dyDescent="0.3">
      <c r="B809" s="1" t="str" cm="1">
        <f t="array" aca="1" ref="B8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09" s="22"/>
      <c r="D809" s="5" t="str">
        <f>IF(TB_TAREFAS[[#This Row],[Atividade '[*']]]="","-",VLOOKUP(TB_TAREFAS[[#This Row],[Atividade '[*']]],TB_ATIVIDADES[[Atividade '[*']]:[Fase '[*']]],2,FALSE))</f>
        <v>-</v>
      </c>
      <c r="E809" s="35"/>
      <c r="F809" s="36"/>
      <c r="G809" s="34"/>
      <c r="H809" s="36"/>
      <c r="I809" s="36"/>
      <c r="J809" s="17"/>
      <c r="K809" s="18"/>
      <c r="L809" s="18"/>
      <c r="M809" s="1"/>
      <c r="N809" s="17"/>
      <c r="O809" s="18"/>
      <c r="P809" s="18"/>
      <c r="Q809" s="31"/>
    </row>
    <row r="810" spans="2:17" x14ac:dyDescent="0.3">
      <c r="B810" s="1" t="str" cm="1">
        <f t="array" aca="1" ref="B8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0" s="22"/>
      <c r="D810" s="5" t="str">
        <f>IF(TB_TAREFAS[[#This Row],[Atividade '[*']]]="","-",VLOOKUP(TB_TAREFAS[[#This Row],[Atividade '[*']]],TB_ATIVIDADES[[Atividade '[*']]:[Fase '[*']]],2,FALSE))</f>
        <v>-</v>
      </c>
      <c r="E810" s="35"/>
      <c r="F810" s="36"/>
      <c r="G810" s="34"/>
      <c r="H810" s="36"/>
      <c r="I810" s="36"/>
      <c r="J810" s="17"/>
      <c r="K810" s="18"/>
      <c r="L810" s="18"/>
      <c r="M810" s="1"/>
      <c r="N810" s="17"/>
      <c r="O810" s="18"/>
      <c r="P810" s="18"/>
      <c r="Q810" s="31"/>
    </row>
    <row r="811" spans="2:17" x14ac:dyDescent="0.3">
      <c r="B811" s="1" t="str" cm="1">
        <f t="array" aca="1" ref="B8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1" s="22"/>
      <c r="D811" s="5" t="str">
        <f>IF(TB_TAREFAS[[#This Row],[Atividade '[*']]]="","-",VLOOKUP(TB_TAREFAS[[#This Row],[Atividade '[*']]],TB_ATIVIDADES[[Atividade '[*']]:[Fase '[*']]],2,FALSE))</f>
        <v>-</v>
      </c>
      <c r="E811" s="35"/>
      <c r="F811" s="36"/>
      <c r="G811" s="34"/>
      <c r="H811" s="36"/>
      <c r="I811" s="36"/>
      <c r="J811" s="17"/>
      <c r="K811" s="18"/>
      <c r="L811" s="18"/>
      <c r="M811" s="1"/>
      <c r="N811" s="17"/>
      <c r="O811" s="18"/>
      <c r="P811" s="18"/>
      <c r="Q811" s="31"/>
    </row>
    <row r="812" spans="2:17" x14ac:dyDescent="0.3">
      <c r="B812" s="1" t="str" cm="1">
        <f t="array" aca="1" ref="B8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2" s="22"/>
      <c r="D812" s="5" t="str">
        <f>IF(TB_TAREFAS[[#This Row],[Atividade '[*']]]="","-",VLOOKUP(TB_TAREFAS[[#This Row],[Atividade '[*']]],TB_ATIVIDADES[[Atividade '[*']]:[Fase '[*']]],2,FALSE))</f>
        <v>-</v>
      </c>
      <c r="E812" s="35"/>
      <c r="F812" s="36"/>
      <c r="G812" s="34"/>
      <c r="H812" s="36"/>
      <c r="I812" s="36"/>
      <c r="J812" s="17"/>
      <c r="K812" s="18"/>
      <c r="L812" s="18"/>
      <c r="M812" s="1"/>
      <c r="N812" s="17"/>
      <c r="O812" s="18"/>
      <c r="P812" s="18"/>
      <c r="Q812" s="31"/>
    </row>
    <row r="813" spans="2:17" x14ac:dyDescent="0.3">
      <c r="B813" s="1" t="str" cm="1">
        <f t="array" aca="1" ref="B8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3" s="22"/>
      <c r="D813" s="5" t="str">
        <f>IF(TB_TAREFAS[[#This Row],[Atividade '[*']]]="","-",VLOOKUP(TB_TAREFAS[[#This Row],[Atividade '[*']]],TB_ATIVIDADES[[Atividade '[*']]:[Fase '[*']]],2,FALSE))</f>
        <v>-</v>
      </c>
      <c r="E813" s="35"/>
      <c r="F813" s="36"/>
      <c r="G813" s="34"/>
      <c r="H813" s="36"/>
      <c r="I813" s="36"/>
      <c r="J813" s="17"/>
      <c r="K813" s="18"/>
      <c r="L813" s="18"/>
      <c r="M813" s="1"/>
      <c r="N813" s="17"/>
      <c r="O813" s="18"/>
      <c r="P813" s="18"/>
      <c r="Q813" s="31"/>
    </row>
    <row r="814" spans="2:17" x14ac:dyDescent="0.3">
      <c r="B814" s="1" t="str" cm="1">
        <f t="array" aca="1" ref="B8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4" s="22"/>
      <c r="D814" s="5" t="str">
        <f>IF(TB_TAREFAS[[#This Row],[Atividade '[*']]]="","-",VLOOKUP(TB_TAREFAS[[#This Row],[Atividade '[*']]],TB_ATIVIDADES[[Atividade '[*']]:[Fase '[*']]],2,FALSE))</f>
        <v>-</v>
      </c>
      <c r="E814" s="35"/>
      <c r="F814" s="36"/>
      <c r="G814" s="34"/>
      <c r="H814" s="36"/>
      <c r="I814" s="36"/>
      <c r="J814" s="17"/>
      <c r="K814" s="18"/>
      <c r="L814" s="18"/>
      <c r="M814" s="1"/>
      <c r="N814" s="17"/>
      <c r="O814" s="18"/>
      <c r="P814" s="18"/>
      <c r="Q814" s="31"/>
    </row>
    <row r="815" spans="2:17" x14ac:dyDescent="0.3">
      <c r="B815" s="1" t="str" cm="1">
        <f t="array" aca="1" ref="B8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5" s="22"/>
      <c r="D815" s="5" t="str">
        <f>IF(TB_TAREFAS[[#This Row],[Atividade '[*']]]="","-",VLOOKUP(TB_TAREFAS[[#This Row],[Atividade '[*']]],TB_ATIVIDADES[[Atividade '[*']]:[Fase '[*']]],2,FALSE))</f>
        <v>-</v>
      </c>
      <c r="E815" s="35"/>
      <c r="F815" s="36"/>
      <c r="G815" s="34"/>
      <c r="H815" s="36"/>
      <c r="I815" s="36"/>
      <c r="J815" s="17"/>
      <c r="K815" s="18"/>
      <c r="L815" s="18"/>
      <c r="M815" s="1"/>
      <c r="N815" s="17"/>
      <c r="O815" s="18"/>
      <c r="P815" s="18"/>
      <c r="Q815" s="31"/>
    </row>
    <row r="816" spans="2:17" x14ac:dyDescent="0.3">
      <c r="B816" s="1" t="str" cm="1">
        <f t="array" aca="1" ref="B8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6" s="22"/>
      <c r="D816" s="5" t="str">
        <f>IF(TB_TAREFAS[[#This Row],[Atividade '[*']]]="","-",VLOOKUP(TB_TAREFAS[[#This Row],[Atividade '[*']]],TB_ATIVIDADES[[Atividade '[*']]:[Fase '[*']]],2,FALSE))</f>
        <v>-</v>
      </c>
      <c r="E816" s="35"/>
      <c r="F816" s="36"/>
      <c r="G816" s="34"/>
      <c r="H816" s="36"/>
      <c r="I816" s="36"/>
      <c r="J816" s="17"/>
      <c r="K816" s="18"/>
      <c r="L816" s="18"/>
      <c r="M816" s="1"/>
      <c r="N816" s="17"/>
      <c r="O816" s="18"/>
      <c r="P816" s="18"/>
      <c r="Q816" s="31"/>
    </row>
    <row r="817" spans="2:17" x14ac:dyDescent="0.3">
      <c r="B817" s="1" t="str" cm="1">
        <f t="array" aca="1" ref="B8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7" s="22"/>
      <c r="D817" s="5" t="str">
        <f>IF(TB_TAREFAS[[#This Row],[Atividade '[*']]]="","-",VLOOKUP(TB_TAREFAS[[#This Row],[Atividade '[*']]],TB_ATIVIDADES[[Atividade '[*']]:[Fase '[*']]],2,FALSE))</f>
        <v>-</v>
      </c>
      <c r="E817" s="35"/>
      <c r="F817" s="36"/>
      <c r="G817" s="34"/>
      <c r="H817" s="36"/>
      <c r="I817" s="36"/>
      <c r="J817" s="17"/>
      <c r="K817" s="18"/>
      <c r="L817" s="18"/>
      <c r="M817" s="1"/>
      <c r="N817" s="17"/>
      <c r="O817" s="18"/>
      <c r="P817" s="18"/>
      <c r="Q817" s="31"/>
    </row>
    <row r="818" spans="2:17" x14ac:dyDescent="0.3">
      <c r="B818" s="1" t="str" cm="1">
        <f t="array" aca="1" ref="B8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8" s="22"/>
      <c r="D818" s="5" t="str">
        <f>IF(TB_TAREFAS[[#This Row],[Atividade '[*']]]="","-",VLOOKUP(TB_TAREFAS[[#This Row],[Atividade '[*']]],TB_ATIVIDADES[[Atividade '[*']]:[Fase '[*']]],2,FALSE))</f>
        <v>-</v>
      </c>
      <c r="E818" s="35"/>
      <c r="F818" s="36"/>
      <c r="G818" s="34"/>
      <c r="H818" s="36"/>
      <c r="I818" s="36"/>
      <c r="J818" s="17"/>
      <c r="K818" s="18"/>
      <c r="L818" s="18"/>
      <c r="M818" s="1"/>
      <c r="N818" s="17"/>
      <c r="O818" s="18"/>
      <c r="P818" s="18"/>
      <c r="Q818" s="31"/>
    </row>
    <row r="819" spans="2:17" x14ac:dyDescent="0.3">
      <c r="B819" s="1" t="str" cm="1">
        <f t="array" aca="1" ref="B8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19" s="22"/>
      <c r="D819" s="5" t="str">
        <f>IF(TB_TAREFAS[[#This Row],[Atividade '[*']]]="","-",VLOOKUP(TB_TAREFAS[[#This Row],[Atividade '[*']]],TB_ATIVIDADES[[Atividade '[*']]:[Fase '[*']]],2,FALSE))</f>
        <v>-</v>
      </c>
      <c r="E819" s="35"/>
      <c r="F819" s="36"/>
      <c r="G819" s="34"/>
      <c r="H819" s="36"/>
      <c r="I819" s="36"/>
      <c r="J819" s="17"/>
      <c r="K819" s="18"/>
      <c r="L819" s="18"/>
      <c r="M819" s="1"/>
      <c r="N819" s="17"/>
      <c r="O819" s="18"/>
      <c r="P819" s="18"/>
      <c r="Q819" s="31"/>
    </row>
    <row r="820" spans="2:17" x14ac:dyDescent="0.3">
      <c r="B820" s="1" t="str" cm="1">
        <f t="array" aca="1" ref="B8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0" s="22"/>
      <c r="D820" s="5" t="str">
        <f>IF(TB_TAREFAS[[#This Row],[Atividade '[*']]]="","-",VLOOKUP(TB_TAREFAS[[#This Row],[Atividade '[*']]],TB_ATIVIDADES[[Atividade '[*']]:[Fase '[*']]],2,FALSE))</f>
        <v>-</v>
      </c>
      <c r="E820" s="35"/>
      <c r="F820" s="36"/>
      <c r="G820" s="34"/>
      <c r="H820" s="36"/>
      <c r="I820" s="36"/>
      <c r="J820" s="17"/>
      <c r="K820" s="18"/>
      <c r="L820" s="18"/>
      <c r="M820" s="1"/>
      <c r="N820" s="17"/>
      <c r="O820" s="18"/>
      <c r="P820" s="18"/>
      <c r="Q820" s="31"/>
    </row>
    <row r="821" spans="2:17" x14ac:dyDescent="0.3">
      <c r="B821" s="1" t="str" cm="1">
        <f t="array" aca="1" ref="B8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1" s="22"/>
      <c r="D821" s="5" t="str">
        <f>IF(TB_TAREFAS[[#This Row],[Atividade '[*']]]="","-",VLOOKUP(TB_TAREFAS[[#This Row],[Atividade '[*']]],TB_ATIVIDADES[[Atividade '[*']]:[Fase '[*']]],2,FALSE))</f>
        <v>-</v>
      </c>
      <c r="E821" s="35"/>
      <c r="F821" s="36"/>
      <c r="G821" s="34"/>
      <c r="H821" s="36"/>
      <c r="I821" s="36"/>
      <c r="J821" s="17"/>
      <c r="K821" s="18"/>
      <c r="L821" s="18"/>
      <c r="M821" s="1"/>
      <c r="N821" s="17"/>
      <c r="O821" s="18"/>
      <c r="P821" s="18"/>
      <c r="Q821" s="31"/>
    </row>
    <row r="822" spans="2:17" x14ac:dyDescent="0.3">
      <c r="B822" s="1" t="str" cm="1">
        <f t="array" aca="1" ref="B8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2" s="22"/>
      <c r="D822" s="5" t="str">
        <f>IF(TB_TAREFAS[[#This Row],[Atividade '[*']]]="","-",VLOOKUP(TB_TAREFAS[[#This Row],[Atividade '[*']]],TB_ATIVIDADES[[Atividade '[*']]:[Fase '[*']]],2,FALSE))</f>
        <v>-</v>
      </c>
      <c r="E822" s="35"/>
      <c r="F822" s="36"/>
      <c r="G822" s="34"/>
      <c r="H822" s="36"/>
      <c r="I822" s="36"/>
      <c r="J822" s="17"/>
      <c r="K822" s="18"/>
      <c r="L822" s="18"/>
      <c r="M822" s="1"/>
      <c r="N822" s="17"/>
      <c r="O822" s="18"/>
      <c r="P822" s="18"/>
      <c r="Q822" s="31"/>
    </row>
    <row r="823" spans="2:17" x14ac:dyDescent="0.3">
      <c r="B823" s="1" t="str" cm="1">
        <f t="array" aca="1" ref="B8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3" s="22"/>
      <c r="D823" s="5" t="str">
        <f>IF(TB_TAREFAS[[#This Row],[Atividade '[*']]]="","-",VLOOKUP(TB_TAREFAS[[#This Row],[Atividade '[*']]],TB_ATIVIDADES[[Atividade '[*']]:[Fase '[*']]],2,FALSE))</f>
        <v>-</v>
      </c>
      <c r="E823" s="35"/>
      <c r="F823" s="36"/>
      <c r="G823" s="34"/>
      <c r="H823" s="36"/>
      <c r="I823" s="36"/>
      <c r="J823" s="17"/>
      <c r="K823" s="18"/>
      <c r="L823" s="18"/>
      <c r="M823" s="1"/>
      <c r="N823" s="17"/>
      <c r="O823" s="18"/>
      <c r="P823" s="18"/>
      <c r="Q823" s="31"/>
    </row>
    <row r="824" spans="2:17" x14ac:dyDescent="0.3">
      <c r="B824" s="1" t="str" cm="1">
        <f t="array" aca="1" ref="B8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4" s="22"/>
      <c r="D824" s="5" t="str">
        <f>IF(TB_TAREFAS[[#This Row],[Atividade '[*']]]="","-",VLOOKUP(TB_TAREFAS[[#This Row],[Atividade '[*']]],TB_ATIVIDADES[[Atividade '[*']]:[Fase '[*']]],2,FALSE))</f>
        <v>-</v>
      </c>
      <c r="E824" s="35"/>
      <c r="F824" s="36"/>
      <c r="G824" s="34"/>
      <c r="H824" s="36"/>
      <c r="I824" s="36"/>
      <c r="J824" s="17"/>
      <c r="K824" s="18"/>
      <c r="L824" s="18"/>
      <c r="M824" s="1"/>
      <c r="N824" s="17"/>
      <c r="O824" s="18"/>
      <c r="P824" s="18"/>
      <c r="Q824" s="31"/>
    </row>
    <row r="825" spans="2:17" x14ac:dyDescent="0.3">
      <c r="B825" s="1" t="str" cm="1">
        <f t="array" aca="1" ref="B8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5" s="22"/>
      <c r="D825" s="5" t="str">
        <f>IF(TB_TAREFAS[[#This Row],[Atividade '[*']]]="","-",VLOOKUP(TB_TAREFAS[[#This Row],[Atividade '[*']]],TB_ATIVIDADES[[Atividade '[*']]:[Fase '[*']]],2,FALSE))</f>
        <v>-</v>
      </c>
      <c r="E825" s="35"/>
      <c r="F825" s="36"/>
      <c r="G825" s="34"/>
      <c r="H825" s="36"/>
      <c r="I825" s="36"/>
      <c r="J825" s="17"/>
      <c r="K825" s="18"/>
      <c r="L825" s="18"/>
      <c r="M825" s="1"/>
      <c r="N825" s="17"/>
      <c r="O825" s="18"/>
      <c r="P825" s="18"/>
      <c r="Q825" s="31"/>
    </row>
    <row r="826" spans="2:17" x14ac:dyDescent="0.3">
      <c r="B826" s="1" t="str" cm="1">
        <f t="array" aca="1" ref="B8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6" s="22"/>
      <c r="D826" s="5" t="str">
        <f>IF(TB_TAREFAS[[#This Row],[Atividade '[*']]]="","-",VLOOKUP(TB_TAREFAS[[#This Row],[Atividade '[*']]],TB_ATIVIDADES[[Atividade '[*']]:[Fase '[*']]],2,FALSE))</f>
        <v>-</v>
      </c>
      <c r="E826" s="35"/>
      <c r="F826" s="36"/>
      <c r="G826" s="34"/>
      <c r="H826" s="36"/>
      <c r="I826" s="36"/>
      <c r="J826" s="17"/>
      <c r="K826" s="18"/>
      <c r="L826" s="18"/>
      <c r="M826" s="1"/>
      <c r="N826" s="17"/>
      <c r="O826" s="18"/>
      <c r="P826" s="18"/>
      <c r="Q826" s="31"/>
    </row>
    <row r="827" spans="2:17" x14ac:dyDescent="0.3">
      <c r="B827" s="1" t="str" cm="1">
        <f t="array" aca="1" ref="B8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7" s="22"/>
      <c r="D827" s="5" t="str">
        <f>IF(TB_TAREFAS[[#This Row],[Atividade '[*']]]="","-",VLOOKUP(TB_TAREFAS[[#This Row],[Atividade '[*']]],TB_ATIVIDADES[[Atividade '[*']]:[Fase '[*']]],2,FALSE))</f>
        <v>-</v>
      </c>
      <c r="E827" s="35"/>
      <c r="F827" s="36"/>
      <c r="G827" s="34"/>
      <c r="H827" s="36"/>
      <c r="I827" s="36"/>
      <c r="J827" s="17"/>
      <c r="K827" s="18"/>
      <c r="L827" s="18"/>
      <c r="M827" s="1"/>
      <c r="N827" s="17"/>
      <c r="O827" s="18"/>
      <c r="P827" s="18"/>
      <c r="Q827" s="31"/>
    </row>
    <row r="828" spans="2:17" x14ac:dyDescent="0.3">
      <c r="B828" s="1" t="str" cm="1">
        <f t="array" aca="1" ref="B8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8" s="22"/>
      <c r="D828" s="5" t="str">
        <f>IF(TB_TAREFAS[[#This Row],[Atividade '[*']]]="","-",VLOOKUP(TB_TAREFAS[[#This Row],[Atividade '[*']]],TB_ATIVIDADES[[Atividade '[*']]:[Fase '[*']]],2,FALSE))</f>
        <v>-</v>
      </c>
      <c r="E828" s="35"/>
      <c r="F828" s="36"/>
      <c r="G828" s="34"/>
      <c r="H828" s="36"/>
      <c r="I828" s="36"/>
      <c r="J828" s="17"/>
      <c r="K828" s="18"/>
      <c r="L828" s="18"/>
      <c r="M828" s="1"/>
      <c r="N828" s="17"/>
      <c r="O828" s="18"/>
      <c r="P828" s="18"/>
      <c r="Q828" s="31"/>
    </row>
    <row r="829" spans="2:17" x14ac:dyDescent="0.3">
      <c r="B829" s="1" t="str" cm="1">
        <f t="array" aca="1" ref="B8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29" s="22"/>
      <c r="D829" s="5" t="str">
        <f>IF(TB_TAREFAS[[#This Row],[Atividade '[*']]]="","-",VLOOKUP(TB_TAREFAS[[#This Row],[Atividade '[*']]],TB_ATIVIDADES[[Atividade '[*']]:[Fase '[*']]],2,FALSE))</f>
        <v>-</v>
      </c>
      <c r="E829" s="35"/>
      <c r="F829" s="36"/>
      <c r="G829" s="34"/>
      <c r="H829" s="36"/>
      <c r="I829" s="36"/>
      <c r="J829" s="17"/>
      <c r="K829" s="18"/>
      <c r="L829" s="18"/>
      <c r="M829" s="1"/>
      <c r="N829" s="17"/>
      <c r="O829" s="18"/>
      <c r="P829" s="18"/>
      <c r="Q829" s="31"/>
    </row>
    <row r="830" spans="2:17" x14ac:dyDescent="0.3">
      <c r="B830" s="1" t="str" cm="1">
        <f t="array" aca="1" ref="B8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0" s="22"/>
      <c r="D830" s="5" t="str">
        <f>IF(TB_TAREFAS[[#This Row],[Atividade '[*']]]="","-",VLOOKUP(TB_TAREFAS[[#This Row],[Atividade '[*']]],TB_ATIVIDADES[[Atividade '[*']]:[Fase '[*']]],2,FALSE))</f>
        <v>-</v>
      </c>
      <c r="E830" s="35"/>
      <c r="F830" s="36"/>
      <c r="G830" s="34"/>
      <c r="H830" s="36"/>
      <c r="I830" s="36"/>
      <c r="J830" s="17"/>
      <c r="K830" s="18"/>
      <c r="L830" s="18"/>
      <c r="M830" s="1"/>
      <c r="N830" s="17"/>
      <c r="O830" s="18"/>
      <c r="P830" s="18"/>
      <c r="Q830" s="31"/>
    </row>
    <row r="831" spans="2:17" x14ac:dyDescent="0.3">
      <c r="B831" s="1" t="str" cm="1">
        <f t="array" aca="1" ref="B8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1" s="22"/>
      <c r="D831" s="5" t="str">
        <f>IF(TB_TAREFAS[[#This Row],[Atividade '[*']]]="","-",VLOOKUP(TB_TAREFAS[[#This Row],[Atividade '[*']]],TB_ATIVIDADES[[Atividade '[*']]:[Fase '[*']]],2,FALSE))</f>
        <v>-</v>
      </c>
      <c r="E831" s="35"/>
      <c r="F831" s="36"/>
      <c r="G831" s="34"/>
      <c r="H831" s="36"/>
      <c r="I831" s="36"/>
      <c r="J831" s="17"/>
      <c r="K831" s="18"/>
      <c r="L831" s="18"/>
      <c r="M831" s="1"/>
      <c r="N831" s="17"/>
      <c r="O831" s="18"/>
      <c r="P831" s="18"/>
      <c r="Q831" s="31"/>
    </row>
    <row r="832" spans="2:17" x14ac:dyDescent="0.3">
      <c r="B832" s="1" t="str" cm="1">
        <f t="array" aca="1" ref="B8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2" s="22"/>
      <c r="D832" s="5" t="str">
        <f>IF(TB_TAREFAS[[#This Row],[Atividade '[*']]]="","-",VLOOKUP(TB_TAREFAS[[#This Row],[Atividade '[*']]],TB_ATIVIDADES[[Atividade '[*']]:[Fase '[*']]],2,FALSE))</f>
        <v>-</v>
      </c>
      <c r="E832" s="35"/>
      <c r="F832" s="36"/>
      <c r="G832" s="34"/>
      <c r="H832" s="36"/>
      <c r="I832" s="36"/>
      <c r="J832" s="17"/>
      <c r="K832" s="18"/>
      <c r="L832" s="18"/>
      <c r="M832" s="1"/>
      <c r="N832" s="17"/>
      <c r="O832" s="18"/>
      <c r="P832" s="18"/>
      <c r="Q832" s="31"/>
    </row>
    <row r="833" spans="2:17" x14ac:dyDescent="0.3">
      <c r="B833" s="1" t="str" cm="1">
        <f t="array" aca="1" ref="B8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3" s="22"/>
      <c r="D833" s="5" t="str">
        <f>IF(TB_TAREFAS[[#This Row],[Atividade '[*']]]="","-",VLOOKUP(TB_TAREFAS[[#This Row],[Atividade '[*']]],TB_ATIVIDADES[[Atividade '[*']]:[Fase '[*']]],2,FALSE))</f>
        <v>-</v>
      </c>
      <c r="E833" s="35"/>
      <c r="F833" s="36"/>
      <c r="G833" s="34"/>
      <c r="H833" s="36"/>
      <c r="I833" s="36"/>
      <c r="J833" s="17"/>
      <c r="K833" s="18"/>
      <c r="L833" s="18"/>
      <c r="M833" s="1"/>
      <c r="N833" s="17"/>
      <c r="O833" s="18"/>
      <c r="P833" s="18"/>
      <c r="Q833" s="31"/>
    </row>
    <row r="834" spans="2:17" x14ac:dyDescent="0.3">
      <c r="B834" s="1" t="str" cm="1">
        <f t="array" aca="1" ref="B8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4" s="22"/>
      <c r="D834" s="5" t="str">
        <f>IF(TB_TAREFAS[[#This Row],[Atividade '[*']]]="","-",VLOOKUP(TB_TAREFAS[[#This Row],[Atividade '[*']]],TB_ATIVIDADES[[Atividade '[*']]:[Fase '[*']]],2,FALSE))</f>
        <v>-</v>
      </c>
      <c r="E834" s="35"/>
      <c r="F834" s="36"/>
      <c r="G834" s="34"/>
      <c r="H834" s="36"/>
      <c r="I834" s="36"/>
      <c r="J834" s="17"/>
      <c r="K834" s="18"/>
      <c r="L834" s="18"/>
      <c r="M834" s="1"/>
      <c r="N834" s="17"/>
      <c r="O834" s="18"/>
      <c r="P834" s="18"/>
      <c r="Q834" s="31"/>
    </row>
    <row r="835" spans="2:17" x14ac:dyDescent="0.3">
      <c r="B835" s="1" t="str" cm="1">
        <f t="array" aca="1" ref="B8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5" s="22"/>
      <c r="D835" s="5" t="str">
        <f>IF(TB_TAREFAS[[#This Row],[Atividade '[*']]]="","-",VLOOKUP(TB_TAREFAS[[#This Row],[Atividade '[*']]],TB_ATIVIDADES[[Atividade '[*']]:[Fase '[*']]],2,FALSE))</f>
        <v>-</v>
      </c>
      <c r="E835" s="35"/>
      <c r="F835" s="36"/>
      <c r="G835" s="34"/>
      <c r="H835" s="36"/>
      <c r="I835" s="36"/>
      <c r="J835" s="17"/>
      <c r="K835" s="18"/>
      <c r="L835" s="18"/>
      <c r="M835" s="1"/>
      <c r="N835" s="17"/>
      <c r="O835" s="18"/>
      <c r="P835" s="18"/>
      <c r="Q835" s="31"/>
    </row>
    <row r="836" spans="2:17" x14ac:dyDescent="0.3">
      <c r="B836" s="1" t="str" cm="1">
        <f t="array" aca="1" ref="B8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6" s="22"/>
      <c r="D836" s="5" t="str">
        <f>IF(TB_TAREFAS[[#This Row],[Atividade '[*']]]="","-",VLOOKUP(TB_TAREFAS[[#This Row],[Atividade '[*']]],TB_ATIVIDADES[[Atividade '[*']]:[Fase '[*']]],2,FALSE))</f>
        <v>-</v>
      </c>
      <c r="E836" s="35"/>
      <c r="F836" s="36"/>
      <c r="G836" s="34"/>
      <c r="H836" s="36"/>
      <c r="I836" s="36"/>
      <c r="J836" s="17"/>
      <c r="K836" s="18"/>
      <c r="L836" s="18"/>
      <c r="M836" s="1"/>
      <c r="N836" s="17"/>
      <c r="O836" s="18"/>
      <c r="P836" s="18"/>
      <c r="Q836" s="31"/>
    </row>
    <row r="837" spans="2:17" x14ac:dyDescent="0.3">
      <c r="B837" s="1" t="str" cm="1">
        <f t="array" aca="1" ref="B8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7" s="22"/>
      <c r="D837" s="5" t="str">
        <f>IF(TB_TAREFAS[[#This Row],[Atividade '[*']]]="","-",VLOOKUP(TB_TAREFAS[[#This Row],[Atividade '[*']]],TB_ATIVIDADES[[Atividade '[*']]:[Fase '[*']]],2,FALSE))</f>
        <v>-</v>
      </c>
      <c r="E837" s="35"/>
      <c r="F837" s="36"/>
      <c r="G837" s="34"/>
      <c r="H837" s="36"/>
      <c r="I837" s="36"/>
      <c r="J837" s="17"/>
      <c r="K837" s="18"/>
      <c r="L837" s="18"/>
      <c r="M837" s="1"/>
      <c r="N837" s="17"/>
      <c r="O837" s="18"/>
      <c r="P837" s="18"/>
      <c r="Q837" s="31"/>
    </row>
    <row r="838" spans="2:17" x14ac:dyDescent="0.3">
      <c r="B838" s="1" t="str" cm="1">
        <f t="array" aca="1" ref="B8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8" s="22"/>
      <c r="D838" s="5" t="str">
        <f>IF(TB_TAREFAS[[#This Row],[Atividade '[*']]]="","-",VLOOKUP(TB_TAREFAS[[#This Row],[Atividade '[*']]],TB_ATIVIDADES[[Atividade '[*']]:[Fase '[*']]],2,FALSE))</f>
        <v>-</v>
      </c>
      <c r="E838" s="35"/>
      <c r="F838" s="36"/>
      <c r="G838" s="34"/>
      <c r="H838" s="36"/>
      <c r="I838" s="36"/>
      <c r="J838" s="17"/>
      <c r="K838" s="18"/>
      <c r="L838" s="18"/>
      <c r="M838" s="1"/>
      <c r="N838" s="17"/>
      <c r="O838" s="18"/>
      <c r="P838" s="18"/>
      <c r="Q838" s="31"/>
    </row>
    <row r="839" spans="2:17" x14ac:dyDescent="0.3">
      <c r="B839" s="1" t="str" cm="1">
        <f t="array" aca="1" ref="B8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39" s="22"/>
      <c r="D839" s="5" t="str">
        <f>IF(TB_TAREFAS[[#This Row],[Atividade '[*']]]="","-",VLOOKUP(TB_TAREFAS[[#This Row],[Atividade '[*']]],TB_ATIVIDADES[[Atividade '[*']]:[Fase '[*']]],2,FALSE))</f>
        <v>-</v>
      </c>
      <c r="E839" s="35"/>
      <c r="F839" s="36"/>
      <c r="G839" s="34"/>
      <c r="H839" s="36"/>
      <c r="I839" s="36"/>
      <c r="J839" s="17"/>
      <c r="K839" s="18"/>
      <c r="L839" s="18"/>
      <c r="M839" s="1"/>
      <c r="N839" s="17"/>
      <c r="O839" s="18"/>
      <c r="P839" s="18"/>
      <c r="Q839" s="31"/>
    </row>
    <row r="840" spans="2:17" x14ac:dyDescent="0.3">
      <c r="B840" s="1" t="str" cm="1">
        <f t="array" aca="1" ref="B8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0" s="22"/>
      <c r="D840" s="5" t="str">
        <f>IF(TB_TAREFAS[[#This Row],[Atividade '[*']]]="","-",VLOOKUP(TB_TAREFAS[[#This Row],[Atividade '[*']]],TB_ATIVIDADES[[Atividade '[*']]:[Fase '[*']]],2,FALSE))</f>
        <v>-</v>
      </c>
      <c r="E840" s="35"/>
      <c r="F840" s="36"/>
      <c r="G840" s="34"/>
      <c r="H840" s="36"/>
      <c r="I840" s="36"/>
      <c r="J840" s="17"/>
      <c r="K840" s="18"/>
      <c r="L840" s="18"/>
      <c r="M840" s="1"/>
      <c r="N840" s="17"/>
      <c r="O840" s="18"/>
      <c r="P840" s="18"/>
      <c r="Q840" s="31"/>
    </row>
    <row r="841" spans="2:17" x14ac:dyDescent="0.3">
      <c r="B841" s="1" t="str" cm="1">
        <f t="array" aca="1" ref="B8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1" s="22"/>
      <c r="D841" s="5" t="str">
        <f>IF(TB_TAREFAS[[#This Row],[Atividade '[*']]]="","-",VLOOKUP(TB_TAREFAS[[#This Row],[Atividade '[*']]],TB_ATIVIDADES[[Atividade '[*']]:[Fase '[*']]],2,FALSE))</f>
        <v>-</v>
      </c>
      <c r="E841" s="35"/>
      <c r="F841" s="36"/>
      <c r="G841" s="34"/>
      <c r="H841" s="36"/>
      <c r="I841" s="36"/>
      <c r="J841" s="17"/>
      <c r="K841" s="18"/>
      <c r="L841" s="18"/>
      <c r="M841" s="1"/>
      <c r="N841" s="17"/>
      <c r="O841" s="18"/>
      <c r="P841" s="18"/>
      <c r="Q841" s="31"/>
    </row>
    <row r="842" spans="2:17" x14ac:dyDescent="0.3">
      <c r="B842" s="1" t="str" cm="1">
        <f t="array" aca="1" ref="B8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2" s="22"/>
      <c r="D842" s="5" t="str">
        <f>IF(TB_TAREFAS[[#This Row],[Atividade '[*']]]="","-",VLOOKUP(TB_TAREFAS[[#This Row],[Atividade '[*']]],TB_ATIVIDADES[[Atividade '[*']]:[Fase '[*']]],2,FALSE))</f>
        <v>-</v>
      </c>
      <c r="E842" s="35"/>
      <c r="F842" s="36"/>
      <c r="G842" s="34"/>
      <c r="H842" s="36"/>
      <c r="I842" s="36"/>
      <c r="J842" s="17"/>
      <c r="K842" s="18"/>
      <c r="L842" s="18"/>
      <c r="M842" s="1"/>
      <c r="N842" s="17"/>
      <c r="O842" s="18"/>
      <c r="P842" s="18"/>
      <c r="Q842" s="31"/>
    </row>
    <row r="843" spans="2:17" x14ac:dyDescent="0.3">
      <c r="B843" s="1" t="str" cm="1">
        <f t="array" aca="1" ref="B8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3" s="22"/>
      <c r="D843" s="5" t="str">
        <f>IF(TB_TAREFAS[[#This Row],[Atividade '[*']]]="","-",VLOOKUP(TB_TAREFAS[[#This Row],[Atividade '[*']]],TB_ATIVIDADES[[Atividade '[*']]:[Fase '[*']]],2,FALSE))</f>
        <v>-</v>
      </c>
      <c r="E843" s="35"/>
      <c r="F843" s="36"/>
      <c r="G843" s="34"/>
      <c r="H843" s="36"/>
      <c r="I843" s="36"/>
      <c r="J843" s="17"/>
      <c r="K843" s="18"/>
      <c r="L843" s="18"/>
      <c r="M843" s="1"/>
      <c r="N843" s="17"/>
      <c r="O843" s="18"/>
      <c r="P843" s="18"/>
      <c r="Q843" s="31"/>
    </row>
    <row r="844" spans="2:17" x14ac:dyDescent="0.3">
      <c r="B844" s="1" t="str" cm="1">
        <f t="array" aca="1" ref="B8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4" s="22"/>
      <c r="D844" s="5" t="str">
        <f>IF(TB_TAREFAS[[#This Row],[Atividade '[*']]]="","-",VLOOKUP(TB_TAREFAS[[#This Row],[Atividade '[*']]],TB_ATIVIDADES[[Atividade '[*']]:[Fase '[*']]],2,FALSE))</f>
        <v>-</v>
      </c>
      <c r="E844" s="35"/>
      <c r="F844" s="36"/>
      <c r="G844" s="34"/>
      <c r="H844" s="36"/>
      <c r="I844" s="36"/>
      <c r="J844" s="17"/>
      <c r="K844" s="18"/>
      <c r="L844" s="18"/>
      <c r="M844" s="1"/>
      <c r="N844" s="17"/>
      <c r="O844" s="18"/>
      <c r="P844" s="18"/>
      <c r="Q844" s="31"/>
    </row>
    <row r="845" spans="2:17" x14ac:dyDescent="0.3">
      <c r="B845" s="1" t="str" cm="1">
        <f t="array" aca="1" ref="B8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5" s="22"/>
      <c r="D845" s="5" t="str">
        <f>IF(TB_TAREFAS[[#This Row],[Atividade '[*']]]="","-",VLOOKUP(TB_TAREFAS[[#This Row],[Atividade '[*']]],TB_ATIVIDADES[[Atividade '[*']]:[Fase '[*']]],2,FALSE))</f>
        <v>-</v>
      </c>
      <c r="E845" s="35"/>
      <c r="F845" s="36"/>
      <c r="G845" s="34"/>
      <c r="H845" s="36"/>
      <c r="I845" s="36"/>
      <c r="J845" s="17"/>
      <c r="K845" s="18"/>
      <c r="L845" s="18"/>
      <c r="M845" s="1"/>
      <c r="N845" s="17"/>
      <c r="O845" s="18"/>
      <c r="P845" s="18"/>
      <c r="Q845" s="31"/>
    </row>
    <row r="846" spans="2:17" x14ac:dyDescent="0.3">
      <c r="B846" s="1" t="str" cm="1">
        <f t="array" aca="1" ref="B8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6" s="22"/>
      <c r="D846" s="5" t="str">
        <f>IF(TB_TAREFAS[[#This Row],[Atividade '[*']]]="","-",VLOOKUP(TB_TAREFAS[[#This Row],[Atividade '[*']]],TB_ATIVIDADES[[Atividade '[*']]:[Fase '[*']]],2,FALSE))</f>
        <v>-</v>
      </c>
      <c r="E846" s="35"/>
      <c r="F846" s="36"/>
      <c r="G846" s="34"/>
      <c r="H846" s="36"/>
      <c r="I846" s="36"/>
      <c r="J846" s="17"/>
      <c r="K846" s="18"/>
      <c r="L846" s="18"/>
      <c r="M846" s="1"/>
      <c r="N846" s="17"/>
      <c r="O846" s="18"/>
      <c r="P846" s="18"/>
      <c r="Q846" s="31"/>
    </row>
    <row r="847" spans="2:17" x14ac:dyDescent="0.3">
      <c r="B847" s="1" t="str" cm="1">
        <f t="array" aca="1" ref="B8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7" s="22"/>
      <c r="D847" s="5" t="str">
        <f>IF(TB_TAREFAS[[#This Row],[Atividade '[*']]]="","-",VLOOKUP(TB_TAREFAS[[#This Row],[Atividade '[*']]],TB_ATIVIDADES[[Atividade '[*']]:[Fase '[*']]],2,FALSE))</f>
        <v>-</v>
      </c>
      <c r="E847" s="35"/>
      <c r="F847" s="36"/>
      <c r="G847" s="34"/>
      <c r="H847" s="36"/>
      <c r="I847" s="36"/>
      <c r="J847" s="17"/>
      <c r="K847" s="18"/>
      <c r="L847" s="18"/>
      <c r="M847" s="1"/>
      <c r="N847" s="17"/>
      <c r="O847" s="18"/>
      <c r="P847" s="18"/>
      <c r="Q847" s="31"/>
    </row>
    <row r="848" spans="2:17" x14ac:dyDescent="0.3">
      <c r="B848" s="1" t="str" cm="1">
        <f t="array" aca="1" ref="B8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8" s="22"/>
      <c r="D848" s="5" t="str">
        <f>IF(TB_TAREFAS[[#This Row],[Atividade '[*']]]="","-",VLOOKUP(TB_TAREFAS[[#This Row],[Atividade '[*']]],TB_ATIVIDADES[[Atividade '[*']]:[Fase '[*']]],2,FALSE))</f>
        <v>-</v>
      </c>
      <c r="E848" s="35"/>
      <c r="F848" s="36"/>
      <c r="G848" s="34"/>
      <c r="H848" s="36"/>
      <c r="I848" s="36"/>
      <c r="J848" s="17"/>
      <c r="K848" s="18"/>
      <c r="L848" s="18"/>
      <c r="M848" s="1"/>
      <c r="N848" s="17"/>
      <c r="O848" s="18"/>
      <c r="P848" s="18"/>
      <c r="Q848" s="31"/>
    </row>
    <row r="849" spans="2:17" x14ac:dyDescent="0.3">
      <c r="B849" s="1" t="str" cm="1">
        <f t="array" aca="1" ref="B8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49" s="22"/>
      <c r="D849" s="5" t="str">
        <f>IF(TB_TAREFAS[[#This Row],[Atividade '[*']]]="","-",VLOOKUP(TB_TAREFAS[[#This Row],[Atividade '[*']]],TB_ATIVIDADES[[Atividade '[*']]:[Fase '[*']]],2,FALSE))</f>
        <v>-</v>
      </c>
      <c r="E849" s="35"/>
      <c r="F849" s="36"/>
      <c r="G849" s="34"/>
      <c r="H849" s="36"/>
      <c r="I849" s="36"/>
      <c r="J849" s="17"/>
      <c r="K849" s="18"/>
      <c r="L849" s="18"/>
      <c r="M849" s="1"/>
      <c r="N849" s="17"/>
      <c r="O849" s="18"/>
      <c r="P849" s="18"/>
      <c r="Q849" s="31"/>
    </row>
    <row r="850" spans="2:17" x14ac:dyDescent="0.3">
      <c r="B850" s="1" t="str" cm="1">
        <f t="array" aca="1" ref="B8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0" s="22"/>
      <c r="D850" s="5" t="str">
        <f>IF(TB_TAREFAS[[#This Row],[Atividade '[*']]]="","-",VLOOKUP(TB_TAREFAS[[#This Row],[Atividade '[*']]],TB_ATIVIDADES[[Atividade '[*']]:[Fase '[*']]],2,FALSE))</f>
        <v>-</v>
      </c>
      <c r="E850" s="35"/>
      <c r="F850" s="36"/>
      <c r="G850" s="34"/>
      <c r="H850" s="36"/>
      <c r="I850" s="36"/>
      <c r="J850" s="17"/>
      <c r="K850" s="18"/>
      <c r="L850" s="18"/>
      <c r="M850" s="1"/>
      <c r="N850" s="17"/>
      <c r="O850" s="18"/>
      <c r="P850" s="18"/>
      <c r="Q850" s="31"/>
    </row>
    <row r="851" spans="2:17" x14ac:dyDescent="0.3">
      <c r="B851" s="1" t="str" cm="1">
        <f t="array" aca="1" ref="B8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1" s="22"/>
      <c r="D851" s="5" t="str">
        <f>IF(TB_TAREFAS[[#This Row],[Atividade '[*']]]="","-",VLOOKUP(TB_TAREFAS[[#This Row],[Atividade '[*']]],TB_ATIVIDADES[[Atividade '[*']]:[Fase '[*']]],2,FALSE))</f>
        <v>-</v>
      </c>
      <c r="E851" s="35"/>
      <c r="F851" s="36"/>
      <c r="G851" s="34"/>
      <c r="H851" s="36"/>
      <c r="I851" s="36"/>
      <c r="J851" s="17"/>
      <c r="K851" s="18"/>
      <c r="L851" s="18"/>
      <c r="M851" s="1"/>
      <c r="N851" s="17"/>
      <c r="O851" s="18"/>
      <c r="P851" s="18"/>
      <c r="Q851" s="31"/>
    </row>
    <row r="852" spans="2:17" x14ac:dyDescent="0.3">
      <c r="B852" s="1" t="str" cm="1">
        <f t="array" aca="1" ref="B8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2" s="22"/>
      <c r="D852" s="5" t="str">
        <f>IF(TB_TAREFAS[[#This Row],[Atividade '[*']]]="","-",VLOOKUP(TB_TAREFAS[[#This Row],[Atividade '[*']]],TB_ATIVIDADES[[Atividade '[*']]:[Fase '[*']]],2,FALSE))</f>
        <v>-</v>
      </c>
      <c r="E852" s="35"/>
      <c r="F852" s="36"/>
      <c r="G852" s="34"/>
      <c r="H852" s="36"/>
      <c r="I852" s="36"/>
      <c r="J852" s="17"/>
      <c r="K852" s="18"/>
      <c r="L852" s="18"/>
      <c r="M852" s="1"/>
      <c r="N852" s="17"/>
      <c r="O852" s="18"/>
      <c r="P852" s="18"/>
      <c r="Q852" s="31"/>
    </row>
    <row r="853" spans="2:17" x14ac:dyDescent="0.3">
      <c r="B853" s="1" t="str" cm="1">
        <f t="array" aca="1" ref="B8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3" s="22"/>
      <c r="D853" s="5" t="str">
        <f>IF(TB_TAREFAS[[#This Row],[Atividade '[*']]]="","-",VLOOKUP(TB_TAREFAS[[#This Row],[Atividade '[*']]],TB_ATIVIDADES[[Atividade '[*']]:[Fase '[*']]],2,FALSE))</f>
        <v>-</v>
      </c>
      <c r="E853" s="35"/>
      <c r="F853" s="36"/>
      <c r="G853" s="34"/>
      <c r="H853" s="36"/>
      <c r="I853" s="36"/>
      <c r="J853" s="17"/>
      <c r="K853" s="18"/>
      <c r="L853" s="18"/>
      <c r="M853" s="1"/>
      <c r="N853" s="17"/>
      <c r="O853" s="18"/>
      <c r="P853" s="18"/>
      <c r="Q853" s="31"/>
    </row>
    <row r="854" spans="2:17" x14ac:dyDescent="0.3">
      <c r="B854" s="1" t="str" cm="1">
        <f t="array" aca="1" ref="B8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4" s="22"/>
      <c r="D854" s="5" t="str">
        <f>IF(TB_TAREFAS[[#This Row],[Atividade '[*']]]="","-",VLOOKUP(TB_TAREFAS[[#This Row],[Atividade '[*']]],TB_ATIVIDADES[[Atividade '[*']]:[Fase '[*']]],2,FALSE))</f>
        <v>-</v>
      </c>
      <c r="E854" s="35"/>
      <c r="F854" s="36"/>
      <c r="G854" s="34"/>
      <c r="H854" s="36"/>
      <c r="I854" s="36"/>
      <c r="J854" s="17"/>
      <c r="K854" s="18"/>
      <c r="L854" s="18"/>
      <c r="M854" s="1"/>
      <c r="N854" s="17"/>
      <c r="O854" s="18"/>
      <c r="P854" s="18"/>
      <c r="Q854" s="31"/>
    </row>
    <row r="855" spans="2:17" x14ac:dyDescent="0.3">
      <c r="B855" s="1" t="str" cm="1">
        <f t="array" aca="1" ref="B8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5" s="22"/>
      <c r="D855" s="5" t="str">
        <f>IF(TB_TAREFAS[[#This Row],[Atividade '[*']]]="","-",VLOOKUP(TB_TAREFAS[[#This Row],[Atividade '[*']]],TB_ATIVIDADES[[Atividade '[*']]:[Fase '[*']]],2,FALSE))</f>
        <v>-</v>
      </c>
      <c r="E855" s="35"/>
      <c r="F855" s="36"/>
      <c r="G855" s="34"/>
      <c r="H855" s="36"/>
      <c r="I855" s="36"/>
      <c r="J855" s="17"/>
      <c r="K855" s="18"/>
      <c r="L855" s="18"/>
      <c r="M855" s="1"/>
      <c r="N855" s="17"/>
      <c r="O855" s="18"/>
      <c r="P855" s="18"/>
      <c r="Q855" s="31"/>
    </row>
    <row r="856" spans="2:17" x14ac:dyDescent="0.3">
      <c r="B856" s="1" t="str" cm="1">
        <f t="array" aca="1" ref="B8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6" s="22"/>
      <c r="D856" s="5" t="str">
        <f>IF(TB_TAREFAS[[#This Row],[Atividade '[*']]]="","-",VLOOKUP(TB_TAREFAS[[#This Row],[Atividade '[*']]],TB_ATIVIDADES[[Atividade '[*']]:[Fase '[*']]],2,FALSE))</f>
        <v>-</v>
      </c>
      <c r="E856" s="35"/>
      <c r="F856" s="36"/>
      <c r="G856" s="34"/>
      <c r="H856" s="36"/>
      <c r="I856" s="36"/>
      <c r="J856" s="17"/>
      <c r="K856" s="18"/>
      <c r="L856" s="18"/>
      <c r="M856" s="1"/>
      <c r="N856" s="17"/>
      <c r="O856" s="18"/>
      <c r="P856" s="18"/>
      <c r="Q856" s="31"/>
    </row>
    <row r="857" spans="2:17" x14ac:dyDescent="0.3">
      <c r="B857" s="1" t="str" cm="1">
        <f t="array" aca="1" ref="B8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7" s="22"/>
      <c r="D857" s="5" t="str">
        <f>IF(TB_TAREFAS[[#This Row],[Atividade '[*']]]="","-",VLOOKUP(TB_TAREFAS[[#This Row],[Atividade '[*']]],TB_ATIVIDADES[[Atividade '[*']]:[Fase '[*']]],2,FALSE))</f>
        <v>-</v>
      </c>
      <c r="E857" s="35"/>
      <c r="F857" s="36"/>
      <c r="G857" s="34"/>
      <c r="H857" s="36"/>
      <c r="I857" s="36"/>
      <c r="J857" s="17"/>
      <c r="K857" s="18"/>
      <c r="L857" s="18"/>
      <c r="M857" s="1"/>
      <c r="N857" s="17"/>
      <c r="O857" s="18"/>
      <c r="P857" s="18"/>
      <c r="Q857" s="31"/>
    </row>
    <row r="858" spans="2:17" x14ac:dyDescent="0.3">
      <c r="B858" s="1" t="str" cm="1">
        <f t="array" aca="1" ref="B8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8" s="22"/>
      <c r="D858" s="5" t="str">
        <f>IF(TB_TAREFAS[[#This Row],[Atividade '[*']]]="","-",VLOOKUP(TB_TAREFAS[[#This Row],[Atividade '[*']]],TB_ATIVIDADES[[Atividade '[*']]:[Fase '[*']]],2,FALSE))</f>
        <v>-</v>
      </c>
      <c r="E858" s="35"/>
      <c r="F858" s="36"/>
      <c r="G858" s="34"/>
      <c r="H858" s="36"/>
      <c r="I858" s="36"/>
      <c r="J858" s="17"/>
      <c r="K858" s="18"/>
      <c r="L858" s="18"/>
      <c r="M858" s="1"/>
      <c r="N858" s="17"/>
      <c r="O858" s="18"/>
      <c r="P858" s="18"/>
      <c r="Q858" s="31"/>
    </row>
    <row r="859" spans="2:17" x14ac:dyDescent="0.3">
      <c r="B859" s="1" t="str" cm="1">
        <f t="array" aca="1" ref="B8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59" s="22"/>
      <c r="D859" s="5" t="str">
        <f>IF(TB_TAREFAS[[#This Row],[Atividade '[*']]]="","-",VLOOKUP(TB_TAREFAS[[#This Row],[Atividade '[*']]],TB_ATIVIDADES[[Atividade '[*']]:[Fase '[*']]],2,FALSE))</f>
        <v>-</v>
      </c>
      <c r="E859" s="35"/>
      <c r="F859" s="36"/>
      <c r="G859" s="34"/>
      <c r="H859" s="36"/>
      <c r="I859" s="36"/>
      <c r="J859" s="17"/>
      <c r="K859" s="18"/>
      <c r="L859" s="18"/>
      <c r="M859" s="1"/>
      <c r="N859" s="17"/>
      <c r="O859" s="18"/>
      <c r="P859" s="18"/>
      <c r="Q859" s="31"/>
    </row>
    <row r="860" spans="2:17" x14ac:dyDescent="0.3">
      <c r="B860" s="1" t="str" cm="1">
        <f t="array" aca="1" ref="B8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0" s="22"/>
      <c r="D860" s="5" t="str">
        <f>IF(TB_TAREFAS[[#This Row],[Atividade '[*']]]="","-",VLOOKUP(TB_TAREFAS[[#This Row],[Atividade '[*']]],TB_ATIVIDADES[[Atividade '[*']]:[Fase '[*']]],2,FALSE))</f>
        <v>-</v>
      </c>
      <c r="E860" s="35"/>
      <c r="F860" s="36"/>
      <c r="G860" s="34"/>
      <c r="H860" s="36"/>
      <c r="I860" s="36"/>
      <c r="J860" s="17"/>
      <c r="K860" s="18"/>
      <c r="L860" s="18"/>
      <c r="M860" s="1"/>
      <c r="N860" s="17"/>
      <c r="O860" s="18"/>
      <c r="P860" s="18"/>
      <c r="Q860" s="31"/>
    </row>
    <row r="861" spans="2:17" x14ac:dyDescent="0.3">
      <c r="B861" s="1" t="str" cm="1">
        <f t="array" aca="1" ref="B8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1" s="22"/>
      <c r="D861" s="5" t="str">
        <f>IF(TB_TAREFAS[[#This Row],[Atividade '[*']]]="","-",VLOOKUP(TB_TAREFAS[[#This Row],[Atividade '[*']]],TB_ATIVIDADES[[Atividade '[*']]:[Fase '[*']]],2,FALSE))</f>
        <v>-</v>
      </c>
      <c r="E861" s="35"/>
      <c r="F861" s="36"/>
      <c r="G861" s="34"/>
      <c r="H861" s="36"/>
      <c r="I861" s="36"/>
      <c r="J861" s="17"/>
      <c r="K861" s="18"/>
      <c r="L861" s="18"/>
      <c r="M861" s="1"/>
      <c r="N861" s="17"/>
      <c r="O861" s="18"/>
      <c r="P861" s="18"/>
      <c r="Q861" s="31"/>
    </row>
    <row r="862" spans="2:17" x14ac:dyDescent="0.3">
      <c r="B862" s="1" t="str" cm="1">
        <f t="array" aca="1" ref="B8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2" s="22"/>
      <c r="D862" s="5" t="str">
        <f>IF(TB_TAREFAS[[#This Row],[Atividade '[*']]]="","-",VLOOKUP(TB_TAREFAS[[#This Row],[Atividade '[*']]],TB_ATIVIDADES[[Atividade '[*']]:[Fase '[*']]],2,FALSE))</f>
        <v>-</v>
      </c>
      <c r="E862" s="35"/>
      <c r="F862" s="36"/>
      <c r="G862" s="34"/>
      <c r="H862" s="36"/>
      <c r="I862" s="36"/>
      <c r="J862" s="17"/>
      <c r="K862" s="18"/>
      <c r="L862" s="18"/>
      <c r="M862" s="1"/>
      <c r="N862" s="17"/>
      <c r="O862" s="18"/>
      <c r="P862" s="18"/>
      <c r="Q862" s="31"/>
    </row>
    <row r="863" spans="2:17" x14ac:dyDescent="0.3">
      <c r="B863" s="1" t="str" cm="1">
        <f t="array" aca="1" ref="B8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3" s="22"/>
      <c r="D863" s="5" t="str">
        <f>IF(TB_TAREFAS[[#This Row],[Atividade '[*']]]="","-",VLOOKUP(TB_TAREFAS[[#This Row],[Atividade '[*']]],TB_ATIVIDADES[[Atividade '[*']]:[Fase '[*']]],2,FALSE))</f>
        <v>-</v>
      </c>
      <c r="E863" s="35"/>
      <c r="F863" s="36"/>
      <c r="G863" s="34"/>
      <c r="H863" s="36"/>
      <c r="I863" s="36"/>
      <c r="J863" s="17"/>
      <c r="K863" s="18"/>
      <c r="L863" s="18"/>
      <c r="M863" s="1"/>
      <c r="N863" s="17"/>
      <c r="O863" s="18"/>
      <c r="P863" s="18"/>
      <c r="Q863" s="31"/>
    </row>
    <row r="864" spans="2:17" x14ac:dyDescent="0.3">
      <c r="B864" s="1" t="str" cm="1">
        <f t="array" aca="1" ref="B8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4" s="22"/>
      <c r="D864" s="5" t="str">
        <f>IF(TB_TAREFAS[[#This Row],[Atividade '[*']]]="","-",VLOOKUP(TB_TAREFAS[[#This Row],[Atividade '[*']]],TB_ATIVIDADES[[Atividade '[*']]:[Fase '[*']]],2,FALSE))</f>
        <v>-</v>
      </c>
      <c r="E864" s="35"/>
      <c r="F864" s="36"/>
      <c r="G864" s="34"/>
      <c r="H864" s="36"/>
      <c r="I864" s="36"/>
      <c r="J864" s="17"/>
      <c r="K864" s="18"/>
      <c r="L864" s="18"/>
      <c r="M864" s="1"/>
      <c r="N864" s="17"/>
      <c r="O864" s="18"/>
      <c r="P864" s="18"/>
      <c r="Q864" s="31"/>
    </row>
    <row r="865" spans="2:17" x14ac:dyDescent="0.3">
      <c r="B865" s="1" t="str" cm="1">
        <f t="array" aca="1" ref="B8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5" s="22"/>
      <c r="D865" s="5" t="str">
        <f>IF(TB_TAREFAS[[#This Row],[Atividade '[*']]]="","-",VLOOKUP(TB_TAREFAS[[#This Row],[Atividade '[*']]],TB_ATIVIDADES[[Atividade '[*']]:[Fase '[*']]],2,FALSE))</f>
        <v>-</v>
      </c>
      <c r="E865" s="35"/>
      <c r="F865" s="36"/>
      <c r="G865" s="34"/>
      <c r="H865" s="36"/>
      <c r="I865" s="36"/>
      <c r="J865" s="17"/>
      <c r="K865" s="18"/>
      <c r="L865" s="18"/>
      <c r="M865" s="1"/>
      <c r="N865" s="17"/>
      <c r="O865" s="18"/>
      <c r="P865" s="18"/>
      <c r="Q865" s="31"/>
    </row>
    <row r="866" spans="2:17" x14ac:dyDescent="0.3">
      <c r="B866" s="1" t="str" cm="1">
        <f t="array" aca="1" ref="B8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6" s="22"/>
      <c r="D866" s="5" t="str">
        <f>IF(TB_TAREFAS[[#This Row],[Atividade '[*']]]="","-",VLOOKUP(TB_TAREFAS[[#This Row],[Atividade '[*']]],TB_ATIVIDADES[[Atividade '[*']]:[Fase '[*']]],2,FALSE))</f>
        <v>-</v>
      </c>
      <c r="E866" s="35"/>
      <c r="F866" s="36"/>
      <c r="G866" s="34"/>
      <c r="H866" s="36"/>
      <c r="I866" s="36"/>
      <c r="J866" s="17"/>
      <c r="K866" s="18"/>
      <c r="L866" s="18"/>
      <c r="M866" s="1"/>
      <c r="N866" s="17"/>
      <c r="O866" s="18"/>
      <c r="P866" s="18"/>
      <c r="Q866" s="31"/>
    </row>
    <row r="867" spans="2:17" x14ac:dyDescent="0.3">
      <c r="B867" s="1" t="str" cm="1">
        <f t="array" aca="1" ref="B8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7" s="22"/>
      <c r="D867" s="5" t="str">
        <f>IF(TB_TAREFAS[[#This Row],[Atividade '[*']]]="","-",VLOOKUP(TB_TAREFAS[[#This Row],[Atividade '[*']]],TB_ATIVIDADES[[Atividade '[*']]:[Fase '[*']]],2,FALSE))</f>
        <v>-</v>
      </c>
      <c r="E867" s="35"/>
      <c r="F867" s="36"/>
      <c r="G867" s="34"/>
      <c r="H867" s="36"/>
      <c r="I867" s="36"/>
      <c r="J867" s="17"/>
      <c r="K867" s="18"/>
      <c r="L867" s="18"/>
      <c r="M867" s="1"/>
      <c r="N867" s="17"/>
      <c r="O867" s="18"/>
      <c r="P867" s="18"/>
      <c r="Q867" s="31"/>
    </row>
    <row r="868" spans="2:17" x14ac:dyDescent="0.3">
      <c r="B868" s="1" t="str" cm="1">
        <f t="array" aca="1" ref="B8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8" s="22"/>
      <c r="D868" s="5" t="str">
        <f>IF(TB_TAREFAS[[#This Row],[Atividade '[*']]]="","-",VLOOKUP(TB_TAREFAS[[#This Row],[Atividade '[*']]],TB_ATIVIDADES[[Atividade '[*']]:[Fase '[*']]],2,FALSE))</f>
        <v>-</v>
      </c>
      <c r="E868" s="35"/>
      <c r="F868" s="36"/>
      <c r="G868" s="34"/>
      <c r="H868" s="36"/>
      <c r="I868" s="36"/>
      <c r="J868" s="17"/>
      <c r="K868" s="18"/>
      <c r="L868" s="18"/>
      <c r="M868" s="1"/>
      <c r="N868" s="17"/>
      <c r="O868" s="18"/>
      <c r="P868" s="18"/>
      <c r="Q868" s="31"/>
    </row>
    <row r="869" spans="2:17" x14ac:dyDescent="0.3">
      <c r="B869" s="1" t="str" cm="1">
        <f t="array" aca="1" ref="B8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69" s="22"/>
      <c r="D869" s="5" t="str">
        <f>IF(TB_TAREFAS[[#This Row],[Atividade '[*']]]="","-",VLOOKUP(TB_TAREFAS[[#This Row],[Atividade '[*']]],TB_ATIVIDADES[[Atividade '[*']]:[Fase '[*']]],2,FALSE))</f>
        <v>-</v>
      </c>
      <c r="E869" s="35"/>
      <c r="F869" s="36"/>
      <c r="G869" s="34"/>
      <c r="H869" s="36"/>
      <c r="I869" s="36"/>
      <c r="J869" s="17"/>
      <c r="K869" s="18"/>
      <c r="L869" s="18"/>
      <c r="M869" s="1"/>
      <c r="N869" s="17"/>
      <c r="O869" s="18"/>
      <c r="P869" s="18"/>
      <c r="Q869" s="31"/>
    </row>
    <row r="870" spans="2:17" x14ac:dyDescent="0.3">
      <c r="B870" s="1" t="str" cm="1">
        <f t="array" aca="1" ref="B8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0" s="22"/>
      <c r="D870" s="5" t="str">
        <f>IF(TB_TAREFAS[[#This Row],[Atividade '[*']]]="","-",VLOOKUP(TB_TAREFAS[[#This Row],[Atividade '[*']]],TB_ATIVIDADES[[Atividade '[*']]:[Fase '[*']]],2,FALSE))</f>
        <v>-</v>
      </c>
      <c r="E870" s="35"/>
      <c r="F870" s="36"/>
      <c r="G870" s="34"/>
      <c r="H870" s="36"/>
      <c r="I870" s="36"/>
      <c r="J870" s="17"/>
      <c r="K870" s="18"/>
      <c r="L870" s="18"/>
      <c r="M870" s="1"/>
      <c r="N870" s="17"/>
      <c r="O870" s="18"/>
      <c r="P870" s="18"/>
      <c r="Q870" s="31"/>
    </row>
    <row r="871" spans="2:17" x14ac:dyDescent="0.3">
      <c r="B871" s="1" t="str" cm="1">
        <f t="array" aca="1" ref="B8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1" s="22"/>
      <c r="D871" s="5" t="str">
        <f>IF(TB_TAREFAS[[#This Row],[Atividade '[*']]]="","-",VLOOKUP(TB_TAREFAS[[#This Row],[Atividade '[*']]],TB_ATIVIDADES[[Atividade '[*']]:[Fase '[*']]],2,FALSE))</f>
        <v>-</v>
      </c>
      <c r="E871" s="35"/>
      <c r="F871" s="36"/>
      <c r="G871" s="34"/>
      <c r="H871" s="36"/>
      <c r="I871" s="36"/>
      <c r="J871" s="17"/>
      <c r="K871" s="18"/>
      <c r="L871" s="18"/>
      <c r="M871" s="1"/>
      <c r="N871" s="17"/>
      <c r="O871" s="18"/>
      <c r="P871" s="18"/>
      <c r="Q871" s="31"/>
    </row>
    <row r="872" spans="2:17" x14ac:dyDescent="0.3">
      <c r="B872" s="1" t="str" cm="1">
        <f t="array" aca="1" ref="B8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2" s="22"/>
      <c r="D872" s="5" t="str">
        <f>IF(TB_TAREFAS[[#This Row],[Atividade '[*']]]="","-",VLOOKUP(TB_TAREFAS[[#This Row],[Atividade '[*']]],TB_ATIVIDADES[[Atividade '[*']]:[Fase '[*']]],2,FALSE))</f>
        <v>-</v>
      </c>
      <c r="E872" s="35"/>
      <c r="F872" s="36"/>
      <c r="G872" s="34"/>
      <c r="H872" s="36"/>
      <c r="I872" s="36"/>
      <c r="J872" s="17"/>
      <c r="K872" s="18"/>
      <c r="L872" s="18"/>
      <c r="M872" s="1"/>
      <c r="N872" s="17"/>
      <c r="O872" s="18"/>
      <c r="P872" s="18"/>
      <c r="Q872" s="31"/>
    </row>
    <row r="873" spans="2:17" x14ac:dyDescent="0.3">
      <c r="B873" s="1" t="str" cm="1">
        <f t="array" aca="1" ref="B8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3" s="22"/>
      <c r="D873" s="5" t="str">
        <f>IF(TB_TAREFAS[[#This Row],[Atividade '[*']]]="","-",VLOOKUP(TB_TAREFAS[[#This Row],[Atividade '[*']]],TB_ATIVIDADES[[Atividade '[*']]:[Fase '[*']]],2,FALSE))</f>
        <v>-</v>
      </c>
      <c r="E873" s="35"/>
      <c r="F873" s="36"/>
      <c r="G873" s="34"/>
      <c r="H873" s="36"/>
      <c r="I873" s="36"/>
      <c r="J873" s="17"/>
      <c r="K873" s="18"/>
      <c r="L873" s="18"/>
      <c r="M873" s="1"/>
      <c r="N873" s="17"/>
      <c r="O873" s="18"/>
      <c r="P873" s="18"/>
      <c r="Q873" s="31"/>
    </row>
    <row r="874" spans="2:17" x14ac:dyDescent="0.3">
      <c r="B874" s="1" t="str" cm="1">
        <f t="array" aca="1" ref="B8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4" s="22"/>
      <c r="D874" s="5" t="str">
        <f>IF(TB_TAREFAS[[#This Row],[Atividade '[*']]]="","-",VLOOKUP(TB_TAREFAS[[#This Row],[Atividade '[*']]],TB_ATIVIDADES[[Atividade '[*']]:[Fase '[*']]],2,FALSE))</f>
        <v>-</v>
      </c>
      <c r="E874" s="35"/>
      <c r="F874" s="36"/>
      <c r="G874" s="34"/>
      <c r="H874" s="36"/>
      <c r="I874" s="36"/>
      <c r="J874" s="17"/>
      <c r="K874" s="18"/>
      <c r="L874" s="18"/>
      <c r="M874" s="1"/>
      <c r="N874" s="17"/>
      <c r="O874" s="18"/>
      <c r="P874" s="18"/>
      <c r="Q874" s="31"/>
    </row>
    <row r="875" spans="2:17" x14ac:dyDescent="0.3">
      <c r="B875" s="1" t="str" cm="1">
        <f t="array" aca="1" ref="B8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5" s="22"/>
      <c r="D875" s="5" t="str">
        <f>IF(TB_TAREFAS[[#This Row],[Atividade '[*']]]="","-",VLOOKUP(TB_TAREFAS[[#This Row],[Atividade '[*']]],TB_ATIVIDADES[[Atividade '[*']]:[Fase '[*']]],2,FALSE))</f>
        <v>-</v>
      </c>
      <c r="E875" s="35"/>
      <c r="F875" s="36"/>
      <c r="G875" s="34"/>
      <c r="H875" s="36"/>
      <c r="I875" s="36"/>
      <c r="J875" s="17"/>
      <c r="K875" s="18"/>
      <c r="L875" s="18"/>
      <c r="M875" s="1"/>
      <c r="N875" s="17"/>
      <c r="O875" s="18"/>
      <c r="P875" s="18"/>
      <c r="Q875" s="31"/>
    </row>
    <row r="876" spans="2:17" x14ac:dyDescent="0.3">
      <c r="B876" s="1" t="str" cm="1">
        <f t="array" aca="1" ref="B8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6" s="22"/>
      <c r="D876" s="5" t="str">
        <f>IF(TB_TAREFAS[[#This Row],[Atividade '[*']]]="","-",VLOOKUP(TB_TAREFAS[[#This Row],[Atividade '[*']]],TB_ATIVIDADES[[Atividade '[*']]:[Fase '[*']]],2,FALSE))</f>
        <v>-</v>
      </c>
      <c r="E876" s="35"/>
      <c r="F876" s="36"/>
      <c r="G876" s="34"/>
      <c r="H876" s="36"/>
      <c r="I876" s="36"/>
      <c r="J876" s="17"/>
      <c r="K876" s="18"/>
      <c r="L876" s="18"/>
      <c r="M876" s="1"/>
      <c r="N876" s="17"/>
      <c r="O876" s="18"/>
      <c r="P876" s="18"/>
      <c r="Q876" s="31"/>
    </row>
    <row r="877" spans="2:17" x14ac:dyDescent="0.3">
      <c r="B877" s="1" t="str" cm="1">
        <f t="array" aca="1" ref="B8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7" s="22"/>
      <c r="D877" s="5" t="str">
        <f>IF(TB_TAREFAS[[#This Row],[Atividade '[*']]]="","-",VLOOKUP(TB_TAREFAS[[#This Row],[Atividade '[*']]],TB_ATIVIDADES[[Atividade '[*']]:[Fase '[*']]],2,FALSE))</f>
        <v>-</v>
      </c>
      <c r="E877" s="35"/>
      <c r="F877" s="36"/>
      <c r="G877" s="34"/>
      <c r="H877" s="36"/>
      <c r="I877" s="36"/>
      <c r="J877" s="17"/>
      <c r="K877" s="18"/>
      <c r="L877" s="18"/>
      <c r="M877" s="1"/>
      <c r="N877" s="17"/>
      <c r="O877" s="18"/>
      <c r="P877" s="18"/>
      <c r="Q877" s="31"/>
    </row>
    <row r="878" spans="2:17" x14ac:dyDescent="0.3">
      <c r="B878" s="1" t="str" cm="1">
        <f t="array" aca="1" ref="B8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8" s="22"/>
      <c r="D878" s="5" t="str">
        <f>IF(TB_TAREFAS[[#This Row],[Atividade '[*']]]="","-",VLOOKUP(TB_TAREFAS[[#This Row],[Atividade '[*']]],TB_ATIVIDADES[[Atividade '[*']]:[Fase '[*']]],2,FALSE))</f>
        <v>-</v>
      </c>
      <c r="E878" s="35"/>
      <c r="F878" s="36"/>
      <c r="G878" s="34"/>
      <c r="H878" s="36"/>
      <c r="I878" s="36"/>
      <c r="J878" s="17"/>
      <c r="K878" s="18"/>
      <c r="L878" s="18"/>
      <c r="M878" s="1"/>
      <c r="N878" s="17"/>
      <c r="O878" s="18"/>
      <c r="P878" s="18"/>
      <c r="Q878" s="31"/>
    </row>
    <row r="879" spans="2:17" x14ac:dyDescent="0.3">
      <c r="B879" s="1" t="str" cm="1">
        <f t="array" aca="1" ref="B8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79" s="22"/>
      <c r="D879" s="5" t="str">
        <f>IF(TB_TAREFAS[[#This Row],[Atividade '[*']]]="","-",VLOOKUP(TB_TAREFAS[[#This Row],[Atividade '[*']]],TB_ATIVIDADES[[Atividade '[*']]:[Fase '[*']]],2,FALSE))</f>
        <v>-</v>
      </c>
      <c r="E879" s="35"/>
      <c r="F879" s="36"/>
      <c r="G879" s="34"/>
      <c r="H879" s="36"/>
      <c r="I879" s="36"/>
      <c r="J879" s="17"/>
      <c r="K879" s="18"/>
      <c r="L879" s="18"/>
      <c r="M879" s="1"/>
      <c r="N879" s="17"/>
      <c r="O879" s="18"/>
      <c r="P879" s="18"/>
      <c r="Q879" s="31"/>
    </row>
    <row r="880" spans="2:17" x14ac:dyDescent="0.3">
      <c r="B880" s="1" t="str" cm="1">
        <f t="array" aca="1" ref="B8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0" s="22"/>
      <c r="D880" s="5" t="str">
        <f>IF(TB_TAREFAS[[#This Row],[Atividade '[*']]]="","-",VLOOKUP(TB_TAREFAS[[#This Row],[Atividade '[*']]],TB_ATIVIDADES[[Atividade '[*']]:[Fase '[*']]],2,FALSE))</f>
        <v>-</v>
      </c>
      <c r="E880" s="35"/>
      <c r="F880" s="36"/>
      <c r="G880" s="34"/>
      <c r="H880" s="36"/>
      <c r="I880" s="36"/>
      <c r="J880" s="17"/>
      <c r="K880" s="18"/>
      <c r="L880" s="18"/>
      <c r="M880" s="1"/>
      <c r="N880" s="17"/>
      <c r="O880" s="18"/>
      <c r="P880" s="18"/>
      <c r="Q880" s="31"/>
    </row>
    <row r="881" spans="2:17" x14ac:dyDescent="0.3">
      <c r="B881" s="1" t="str" cm="1">
        <f t="array" aca="1" ref="B8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1" s="22"/>
      <c r="D881" s="5" t="str">
        <f>IF(TB_TAREFAS[[#This Row],[Atividade '[*']]]="","-",VLOOKUP(TB_TAREFAS[[#This Row],[Atividade '[*']]],TB_ATIVIDADES[[Atividade '[*']]:[Fase '[*']]],2,FALSE))</f>
        <v>-</v>
      </c>
      <c r="E881" s="35"/>
      <c r="F881" s="36"/>
      <c r="G881" s="34"/>
      <c r="H881" s="36"/>
      <c r="I881" s="36"/>
      <c r="J881" s="17"/>
      <c r="K881" s="18"/>
      <c r="L881" s="18"/>
      <c r="M881" s="1"/>
      <c r="N881" s="17"/>
      <c r="O881" s="18"/>
      <c r="P881" s="18"/>
      <c r="Q881" s="31"/>
    </row>
    <row r="882" spans="2:17" x14ac:dyDescent="0.3">
      <c r="B882" s="1" t="str" cm="1">
        <f t="array" aca="1" ref="B8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2" s="22"/>
      <c r="D882" s="5" t="str">
        <f>IF(TB_TAREFAS[[#This Row],[Atividade '[*']]]="","-",VLOOKUP(TB_TAREFAS[[#This Row],[Atividade '[*']]],TB_ATIVIDADES[[Atividade '[*']]:[Fase '[*']]],2,FALSE))</f>
        <v>-</v>
      </c>
      <c r="E882" s="35"/>
      <c r="F882" s="36"/>
      <c r="G882" s="34"/>
      <c r="H882" s="36"/>
      <c r="I882" s="36"/>
      <c r="J882" s="17"/>
      <c r="K882" s="18"/>
      <c r="L882" s="18"/>
      <c r="M882" s="1"/>
      <c r="N882" s="17"/>
      <c r="O882" s="18"/>
      <c r="P882" s="18"/>
      <c r="Q882" s="31"/>
    </row>
    <row r="883" spans="2:17" x14ac:dyDescent="0.3">
      <c r="B883" s="1" t="str" cm="1">
        <f t="array" aca="1" ref="B8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3" s="22"/>
      <c r="D883" s="5" t="str">
        <f>IF(TB_TAREFAS[[#This Row],[Atividade '[*']]]="","-",VLOOKUP(TB_TAREFAS[[#This Row],[Atividade '[*']]],TB_ATIVIDADES[[Atividade '[*']]:[Fase '[*']]],2,FALSE))</f>
        <v>-</v>
      </c>
      <c r="E883" s="35"/>
      <c r="F883" s="36"/>
      <c r="G883" s="34"/>
      <c r="H883" s="36"/>
      <c r="I883" s="36"/>
      <c r="J883" s="17"/>
      <c r="K883" s="18"/>
      <c r="L883" s="18"/>
      <c r="M883" s="1"/>
      <c r="N883" s="17"/>
      <c r="O883" s="18"/>
      <c r="P883" s="18"/>
      <c r="Q883" s="31"/>
    </row>
    <row r="884" spans="2:17" x14ac:dyDescent="0.3">
      <c r="B884" s="1" t="str" cm="1">
        <f t="array" aca="1" ref="B8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4" s="22"/>
      <c r="D884" s="5" t="str">
        <f>IF(TB_TAREFAS[[#This Row],[Atividade '[*']]]="","-",VLOOKUP(TB_TAREFAS[[#This Row],[Atividade '[*']]],TB_ATIVIDADES[[Atividade '[*']]:[Fase '[*']]],2,FALSE))</f>
        <v>-</v>
      </c>
      <c r="E884" s="35"/>
      <c r="F884" s="36"/>
      <c r="G884" s="34"/>
      <c r="H884" s="36"/>
      <c r="I884" s="36"/>
      <c r="J884" s="17"/>
      <c r="K884" s="18"/>
      <c r="L884" s="18"/>
      <c r="M884" s="1"/>
      <c r="N884" s="17"/>
      <c r="O884" s="18"/>
      <c r="P884" s="18"/>
      <c r="Q884" s="31"/>
    </row>
    <row r="885" spans="2:17" x14ac:dyDescent="0.3">
      <c r="B885" s="1" t="str" cm="1">
        <f t="array" aca="1" ref="B8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5" s="22"/>
      <c r="D885" s="5" t="str">
        <f>IF(TB_TAREFAS[[#This Row],[Atividade '[*']]]="","-",VLOOKUP(TB_TAREFAS[[#This Row],[Atividade '[*']]],TB_ATIVIDADES[[Atividade '[*']]:[Fase '[*']]],2,FALSE))</f>
        <v>-</v>
      </c>
      <c r="E885" s="35"/>
      <c r="F885" s="36"/>
      <c r="G885" s="34"/>
      <c r="H885" s="36"/>
      <c r="I885" s="36"/>
      <c r="J885" s="17"/>
      <c r="K885" s="18"/>
      <c r="L885" s="18"/>
      <c r="M885" s="1"/>
      <c r="N885" s="17"/>
      <c r="O885" s="18"/>
      <c r="P885" s="18"/>
      <c r="Q885" s="31"/>
    </row>
    <row r="886" spans="2:17" x14ac:dyDescent="0.3">
      <c r="B886" s="1" t="str" cm="1">
        <f t="array" aca="1" ref="B8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6" s="22"/>
      <c r="D886" s="5" t="str">
        <f>IF(TB_TAREFAS[[#This Row],[Atividade '[*']]]="","-",VLOOKUP(TB_TAREFAS[[#This Row],[Atividade '[*']]],TB_ATIVIDADES[[Atividade '[*']]:[Fase '[*']]],2,FALSE))</f>
        <v>-</v>
      </c>
      <c r="E886" s="35"/>
      <c r="F886" s="36"/>
      <c r="G886" s="34"/>
      <c r="H886" s="36"/>
      <c r="I886" s="36"/>
      <c r="J886" s="17"/>
      <c r="K886" s="18"/>
      <c r="L886" s="18"/>
      <c r="M886" s="1"/>
      <c r="N886" s="17"/>
      <c r="O886" s="18"/>
      <c r="P886" s="18"/>
      <c r="Q886" s="31"/>
    </row>
    <row r="887" spans="2:17" x14ac:dyDescent="0.3">
      <c r="B887" s="1" t="str" cm="1">
        <f t="array" aca="1" ref="B8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7" s="22"/>
      <c r="D887" s="5" t="str">
        <f>IF(TB_TAREFAS[[#This Row],[Atividade '[*']]]="","-",VLOOKUP(TB_TAREFAS[[#This Row],[Atividade '[*']]],TB_ATIVIDADES[[Atividade '[*']]:[Fase '[*']]],2,FALSE))</f>
        <v>-</v>
      </c>
      <c r="E887" s="35"/>
      <c r="F887" s="36"/>
      <c r="G887" s="34"/>
      <c r="H887" s="36"/>
      <c r="I887" s="36"/>
      <c r="J887" s="17"/>
      <c r="K887" s="18"/>
      <c r="L887" s="18"/>
      <c r="M887" s="1"/>
      <c r="N887" s="17"/>
      <c r="O887" s="18"/>
      <c r="P887" s="18"/>
      <c r="Q887" s="31"/>
    </row>
    <row r="888" spans="2:17" x14ac:dyDescent="0.3">
      <c r="B888" s="1" t="str" cm="1">
        <f t="array" aca="1" ref="B8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8" s="22"/>
      <c r="D888" s="5" t="str">
        <f>IF(TB_TAREFAS[[#This Row],[Atividade '[*']]]="","-",VLOOKUP(TB_TAREFAS[[#This Row],[Atividade '[*']]],TB_ATIVIDADES[[Atividade '[*']]:[Fase '[*']]],2,FALSE))</f>
        <v>-</v>
      </c>
      <c r="E888" s="35"/>
      <c r="F888" s="36"/>
      <c r="G888" s="34"/>
      <c r="H888" s="36"/>
      <c r="I888" s="36"/>
      <c r="J888" s="17"/>
      <c r="K888" s="18"/>
      <c r="L888" s="18"/>
      <c r="M888" s="1"/>
      <c r="N888" s="17"/>
      <c r="O888" s="18"/>
      <c r="P888" s="18"/>
      <c r="Q888" s="31"/>
    </row>
    <row r="889" spans="2:17" x14ac:dyDescent="0.3">
      <c r="B889" s="1" t="str" cm="1">
        <f t="array" aca="1" ref="B8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89" s="22"/>
      <c r="D889" s="5" t="str">
        <f>IF(TB_TAREFAS[[#This Row],[Atividade '[*']]]="","-",VLOOKUP(TB_TAREFAS[[#This Row],[Atividade '[*']]],TB_ATIVIDADES[[Atividade '[*']]:[Fase '[*']]],2,FALSE))</f>
        <v>-</v>
      </c>
      <c r="E889" s="35"/>
      <c r="F889" s="36"/>
      <c r="G889" s="34"/>
      <c r="H889" s="36"/>
      <c r="I889" s="36"/>
      <c r="J889" s="17"/>
      <c r="K889" s="18"/>
      <c r="L889" s="18"/>
      <c r="M889" s="1"/>
      <c r="N889" s="17"/>
      <c r="O889" s="18"/>
      <c r="P889" s="18"/>
      <c r="Q889" s="31"/>
    </row>
    <row r="890" spans="2:17" x14ac:dyDescent="0.3">
      <c r="B890" s="1" t="str" cm="1">
        <f t="array" aca="1" ref="B8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0" s="22"/>
      <c r="D890" s="5" t="str">
        <f>IF(TB_TAREFAS[[#This Row],[Atividade '[*']]]="","-",VLOOKUP(TB_TAREFAS[[#This Row],[Atividade '[*']]],TB_ATIVIDADES[[Atividade '[*']]:[Fase '[*']]],2,FALSE))</f>
        <v>-</v>
      </c>
      <c r="E890" s="35"/>
      <c r="F890" s="36"/>
      <c r="G890" s="34"/>
      <c r="H890" s="36"/>
      <c r="I890" s="36"/>
      <c r="J890" s="17"/>
      <c r="K890" s="18"/>
      <c r="L890" s="18"/>
      <c r="M890" s="1"/>
      <c r="N890" s="17"/>
      <c r="O890" s="18"/>
      <c r="P890" s="18"/>
      <c r="Q890" s="31"/>
    </row>
    <row r="891" spans="2:17" x14ac:dyDescent="0.3">
      <c r="B891" s="1" t="str" cm="1">
        <f t="array" aca="1" ref="B8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1" s="22"/>
      <c r="D891" s="5" t="str">
        <f>IF(TB_TAREFAS[[#This Row],[Atividade '[*']]]="","-",VLOOKUP(TB_TAREFAS[[#This Row],[Atividade '[*']]],TB_ATIVIDADES[[Atividade '[*']]:[Fase '[*']]],2,FALSE))</f>
        <v>-</v>
      </c>
      <c r="E891" s="35"/>
      <c r="F891" s="36"/>
      <c r="G891" s="34"/>
      <c r="H891" s="36"/>
      <c r="I891" s="36"/>
      <c r="J891" s="17"/>
      <c r="K891" s="18"/>
      <c r="L891" s="18"/>
      <c r="M891" s="1"/>
      <c r="N891" s="17"/>
      <c r="O891" s="18"/>
      <c r="P891" s="18"/>
      <c r="Q891" s="31"/>
    </row>
    <row r="892" spans="2:17" x14ac:dyDescent="0.3">
      <c r="B892" s="1" t="str" cm="1">
        <f t="array" aca="1" ref="B8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2" s="22"/>
      <c r="D892" s="5" t="str">
        <f>IF(TB_TAREFAS[[#This Row],[Atividade '[*']]]="","-",VLOOKUP(TB_TAREFAS[[#This Row],[Atividade '[*']]],TB_ATIVIDADES[[Atividade '[*']]:[Fase '[*']]],2,FALSE))</f>
        <v>-</v>
      </c>
      <c r="E892" s="35"/>
      <c r="F892" s="36"/>
      <c r="G892" s="34"/>
      <c r="H892" s="36"/>
      <c r="I892" s="36"/>
      <c r="J892" s="17"/>
      <c r="K892" s="18"/>
      <c r="L892" s="18"/>
      <c r="M892" s="1"/>
      <c r="N892" s="17"/>
      <c r="O892" s="18"/>
      <c r="P892" s="18"/>
      <c r="Q892" s="31"/>
    </row>
    <row r="893" spans="2:17" x14ac:dyDescent="0.3">
      <c r="B893" s="1" t="str" cm="1">
        <f t="array" aca="1" ref="B8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3" s="22"/>
      <c r="D893" s="5" t="str">
        <f>IF(TB_TAREFAS[[#This Row],[Atividade '[*']]]="","-",VLOOKUP(TB_TAREFAS[[#This Row],[Atividade '[*']]],TB_ATIVIDADES[[Atividade '[*']]:[Fase '[*']]],2,FALSE))</f>
        <v>-</v>
      </c>
      <c r="E893" s="35"/>
      <c r="F893" s="36"/>
      <c r="G893" s="34"/>
      <c r="H893" s="36"/>
      <c r="I893" s="36"/>
      <c r="J893" s="17"/>
      <c r="K893" s="18"/>
      <c r="L893" s="18"/>
      <c r="M893" s="1"/>
      <c r="N893" s="17"/>
      <c r="O893" s="18"/>
      <c r="P893" s="18"/>
      <c r="Q893" s="31"/>
    </row>
    <row r="894" spans="2:17" x14ac:dyDescent="0.3">
      <c r="B894" s="1" t="str" cm="1">
        <f t="array" aca="1" ref="B8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4" s="22"/>
      <c r="D894" s="5" t="str">
        <f>IF(TB_TAREFAS[[#This Row],[Atividade '[*']]]="","-",VLOOKUP(TB_TAREFAS[[#This Row],[Atividade '[*']]],TB_ATIVIDADES[[Atividade '[*']]:[Fase '[*']]],2,FALSE))</f>
        <v>-</v>
      </c>
      <c r="E894" s="35"/>
      <c r="F894" s="36"/>
      <c r="G894" s="34"/>
      <c r="H894" s="36"/>
      <c r="I894" s="36"/>
      <c r="J894" s="17"/>
      <c r="K894" s="18"/>
      <c r="L894" s="18"/>
      <c r="M894" s="1"/>
      <c r="N894" s="17"/>
      <c r="O894" s="18"/>
      <c r="P894" s="18"/>
      <c r="Q894" s="31"/>
    </row>
    <row r="895" spans="2:17" x14ac:dyDescent="0.3">
      <c r="B895" s="1" t="str" cm="1">
        <f t="array" aca="1" ref="B8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5" s="22"/>
      <c r="D895" s="5" t="str">
        <f>IF(TB_TAREFAS[[#This Row],[Atividade '[*']]]="","-",VLOOKUP(TB_TAREFAS[[#This Row],[Atividade '[*']]],TB_ATIVIDADES[[Atividade '[*']]:[Fase '[*']]],2,FALSE))</f>
        <v>-</v>
      </c>
      <c r="E895" s="35"/>
      <c r="F895" s="36"/>
      <c r="G895" s="34"/>
      <c r="H895" s="36"/>
      <c r="I895" s="36"/>
      <c r="J895" s="17"/>
      <c r="K895" s="18"/>
      <c r="L895" s="18"/>
      <c r="M895" s="1"/>
      <c r="N895" s="17"/>
      <c r="O895" s="18"/>
      <c r="P895" s="18"/>
      <c r="Q895" s="31"/>
    </row>
    <row r="896" spans="2:17" x14ac:dyDescent="0.3">
      <c r="B896" s="1" t="str" cm="1">
        <f t="array" aca="1" ref="B8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6" s="22"/>
      <c r="D896" s="5" t="str">
        <f>IF(TB_TAREFAS[[#This Row],[Atividade '[*']]]="","-",VLOOKUP(TB_TAREFAS[[#This Row],[Atividade '[*']]],TB_ATIVIDADES[[Atividade '[*']]:[Fase '[*']]],2,FALSE))</f>
        <v>-</v>
      </c>
      <c r="E896" s="35"/>
      <c r="F896" s="36"/>
      <c r="G896" s="34"/>
      <c r="H896" s="36"/>
      <c r="I896" s="36"/>
      <c r="J896" s="17"/>
      <c r="K896" s="18"/>
      <c r="L896" s="18"/>
      <c r="M896" s="1"/>
      <c r="N896" s="17"/>
      <c r="O896" s="18"/>
      <c r="P896" s="18"/>
      <c r="Q896" s="31"/>
    </row>
    <row r="897" spans="2:17" x14ac:dyDescent="0.3">
      <c r="B897" s="1" t="str" cm="1">
        <f t="array" aca="1" ref="B8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7" s="22"/>
      <c r="D897" s="5" t="str">
        <f>IF(TB_TAREFAS[[#This Row],[Atividade '[*']]]="","-",VLOOKUP(TB_TAREFAS[[#This Row],[Atividade '[*']]],TB_ATIVIDADES[[Atividade '[*']]:[Fase '[*']]],2,FALSE))</f>
        <v>-</v>
      </c>
      <c r="E897" s="35"/>
      <c r="F897" s="36"/>
      <c r="G897" s="34"/>
      <c r="H897" s="36"/>
      <c r="I897" s="36"/>
      <c r="J897" s="17"/>
      <c r="K897" s="18"/>
      <c r="L897" s="18"/>
      <c r="M897" s="1"/>
      <c r="N897" s="17"/>
      <c r="O897" s="18"/>
      <c r="P897" s="18"/>
      <c r="Q897" s="31"/>
    </row>
    <row r="898" spans="2:17" x14ac:dyDescent="0.3">
      <c r="B898" s="1" t="str" cm="1">
        <f t="array" aca="1" ref="B8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8" s="22"/>
      <c r="D898" s="5" t="str">
        <f>IF(TB_TAREFAS[[#This Row],[Atividade '[*']]]="","-",VLOOKUP(TB_TAREFAS[[#This Row],[Atividade '[*']]],TB_ATIVIDADES[[Atividade '[*']]:[Fase '[*']]],2,FALSE))</f>
        <v>-</v>
      </c>
      <c r="E898" s="35"/>
      <c r="F898" s="36"/>
      <c r="G898" s="34"/>
      <c r="H898" s="36"/>
      <c r="I898" s="36"/>
      <c r="J898" s="17"/>
      <c r="K898" s="18"/>
      <c r="L898" s="18"/>
      <c r="M898" s="1"/>
      <c r="N898" s="17"/>
      <c r="O898" s="18"/>
      <c r="P898" s="18"/>
      <c r="Q898" s="31"/>
    </row>
    <row r="899" spans="2:17" x14ac:dyDescent="0.3">
      <c r="B899" s="1" t="str" cm="1">
        <f t="array" aca="1" ref="B8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899" s="22"/>
      <c r="D899" s="5" t="str">
        <f>IF(TB_TAREFAS[[#This Row],[Atividade '[*']]]="","-",VLOOKUP(TB_TAREFAS[[#This Row],[Atividade '[*']]],TB_ATIVIDADES[[Atividade '[*']]:[Fase '[*']]],2,FALSE))</f>
        <v>-</v>
      </c>
      <c r="E899" s="35"/>
      <c r="F899" s="36"/>
      <c r="G899" s="34"/>
      <c r="H899" s="36"/>
      <c r="I899" s="36"/>
      <c r="J899" s="17"/>
      <c r="K899" s="18"/>
      <c r="L899" s="18"/>
      <c r="M899" s="1"/>
      <c r="N899" s="17"/>
      <c r="O899" s="18"/>
      <c r="P899" s="18"/>
      <c r="Q899" s="31"/>
    </row>
    <row r="900" spans="2:17" x14ac:dyDescent="0.3">
      <c r="B900" s="1" t="str" cm="1">
        <f t="array" aca="1" ref="B9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0" s="22"/>
      <c r="D900" s="5" t="str">
        <f>IF(TB_TAREFAS[[#This Row],[Atividade '[*']]]="","-",VLOOKUP(TB_TAREFAS[[#This Row],[Atividade '[*']]],TB_ATIVIDADES[[Atividade '[*']]:[Fase '[*']]],2,FALSE))</f>
        <v>-</v>
      </c>
      <c r="E900" s="35"/>
      <c r="F900" s="36"/>
      <c r="G900" s="34"/>
      <c r="H900" s="36"/>
      <c r="I900" s="36"/>
      <c r="J900" s="17"/>
      <c r="K900" s="18"/>
      <c r="L900" s="18"/>
      <c r="M900" s="1"/>
      <c r="N900" s="17"/>
      <c r="O900" s="18"/>
      <c r="P900" s="18"/>
      <c r="Q900" s="31"/>
    </row>
    <row r="901" spans="2:17" x14ac:dyDescent="0.3">
      <c r="B901" s="1" t="str" cm="1">
        <f t="array" aca="1" ref="B9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1" s="22"/>
      <c r="D901" s="5" t="str">
        <f>IF(TB_TAREFAS[[#This Row],[Atividade '[*']]]="","-",VLOOKUP(TB_TAREFAS[[#This Row],[Atividade '[*']]],TB_ATIVIDADES[[Atividade '[*']]:[Fase '[*']]],2,FALSE))</f>
        <v>-</v>
      </c>
      <c r="E901" s="35"/>
      <c r="F901" s="36"/>
      <c r="G901" s="34"/>
      <c r="H901" s="36"/>
      <c r="I901" s="36"/>
      <c r="J901" s="17"/>
      <c r="K901" s="18"/>
      <c r="L901" s="18"/>
      <c r="M901" s="1"/>
      <c r="N901" s="17"/>
      <c r="O901" s="18"/>
      <c r="P901" s="18"/>
      <c r="Q901" s="31"/>
    </row>
    <row r="902" spans="2:17" x14ac:dyDescent="0.3">
      <c r="B902" s="1" t="str" cm="1">
        <f t="array" aca="1" ref="B9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2" s="22"/>
      <c r="D902" s="5" t="str">
        <f>IF(TB_TAREFAS[[#This Row],[Atividade '[*']]]="","-",VLOOKUP(TB_TAREFAS[[#This Row],[Atividade '[*']]],TB_ATIVIDADES[[Atividade '[*']]:[Fase '[*']]],2,FALSE))</f>
        <v>-</v>
      </c>
      <c r="E902" s="35"/>
      <c r="F902" s="36"/>
      <c r="G902" s="34"/>
      <c r="H902" s="36"/>
      <c r="I902" s="36"/>
      <c r="J902" s="17"/>
      <c r="K902" s="18"/>
      <c r="L902" s="18"/>
      <c r="M902" s="1"/>
      <c r="N902" s="17"/>
      <c r="O902" s="18"/>
      <c r="P902" s="18"/>
      <c r="Q902" s="31"/>
    </row>
    <row r="903" spans="2:17" x14ac:dyDescent="0.3">
      <c r="B903" s="1" t="str" cm="1">
        <f t="array" aca="1" ref="B9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3" s="22"/>
      <c r="D903" s="5" t="str">
        <f>IF(TB_TAREFAS[[#This Row],[Atividade '[*']]]="","-",VLOOKUP(TB_TAREFAS[[#This Row],[Atividade '[*']]],TB_ATIVIDADES[[Atividade '[*']]:[Fase '[*']]],2,FALSE))</f>
        <v>-</v>
      </c>
      <c r="E903" s="35"/>
      <c r="F903" s="36"/>
      <c r="G903" s="34"/>
      <c r="H903" s="36"/>
      <c r="I903" s="36"/>
      <c r="J903" s="17"/>
      <c r="K903" s="18"/>
      <c r="L903" s="18"/>
      <c r="M903" s="1"/>
      <c r="N903" s="17"/>
      <c r="O903" s="18"/>
      <c r="P903" s="18"/>
      <c r="Q903" s="31"/>
    </row>
    <row r="904" spans="2:17" x14ac:dyDescent="0.3">
      <c r="B904" s="1" t="str" cm="1">
        <f t="array" aca="1" ref="B9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4" s="22"/>
      <c r="D904" s="5" t="str">
        <f>IF(TB_TAREFAS[[#This Row],[Atividade '[*']]]="","-",VLOOKUP(TB_TAREFAS[[#This Row],[Atividade '[*']]],TB_ATIVIDADES[[Atividade '[*']]:[Fase '[*']]],2,FALSE))</f>
        <v>-</v>
      </c>
      <c r="E904" s="35"/>
      <c r="F904" s="36"/>
      <c r="G904" s="34"/>
      <c r="H904" s="36"/>
      <c r="I904" s="36"/>
      <c r="J904" s="17"/>
      <c r="K904" s="18"/>
      <c r="L904" s="18"/>
      <c r="M904" s="1"/>
      <c r="N904" s="17"/>
      <c r="O904" s="18"/>
      <c r="P904" s="18"/>
      <c r="Q904" s="31"/>
    </row>
    <row r="905" spans="2:17" x14ac:dyDescent="0.3">
      <c r="B905" s="1" t="str" cm="1">
        <f t="array" aca="1" ref="B9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5" s="22"/>
      <c r="D905" s="5" t="str">
        <f>IF(TB_TAREFAS[[#This Row],[Atividade '[*']]]="","-",VLOOKUP(TB_TAREFAS[[#This Row],[Atividade '[*']]],TB_ATIVIDADES[[Atividade '[*']]:[Fase '[*']]],2,FALSE))</f>
        <v>-</v>
      </c>
      <c r="E905" s="35"/>
      <c r="F905" s="36"/>
      <c r="G905" s="34"/>
      <c r="H905" s="36"/>
      <c r="I905" s="36"/>
      <c r="J905" s="17"/>
      <c r="K905" s="18"/>
      <c r="L905" s="18"/>
      <c r="M905" s="1"/>
      <c r="N905" s="17"/>
      <c r="O905" s="18"/>
      <c r="P905" s="18"/>
      <c r="Q905" s="31"/>
    </row>
    <row r="906" spans="2:17" x14ac:dyDescent="0.3">
      <c r="B906" s="1" t="str" cm="1">
        <f t="array" aca="1" ref="B9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6" s="22"/>
      <c r="D906" s="5" t="str">
        <f>IF(TB_TAREFAS[[#This Row],[Atividade '[*']]]="","-",VLOOKUP(TB_TAREFAS[[#This Row],[Atividade '[*']]],TB_ATIVIDADES[[Atividade '[*']]:[Fase '[*']]],2,FALSE))</f>
        <v>-</v>
      </c>
      <c r="E906" s="35"/>
      <c r="F906" s="36"/>
      <c r="G906" s="34"/>
      <c r="H906" s="36"/>
      <c r="I906" s="36"/>
      <c r="J906" s="17"/>
      <c r="K906" s="18"/>
      <c r="L906" s="18"/>
      <c r="M906" s="1"/>
      <c r="N906" s="17"/>
      <c r="O906" s="18"/>
      <c r="P906" s="18"/>
      <c r="Q906" s="31"/>
    </row>
    <row r="907" spans="2:17" x14ac:dyDescent="0.3">
      <c r="B907" s="1" t="str" cm="1">
        <f t="array" aca="1" ref="B9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7" s="22"/>
      <c r="D907" s="5" t="str">
        <f>IF(TB_TAREFAS[[#This Row],[Atividade '[*']]]="","-",VLOOKUP(TB_TAREFAS[[#This Row],[Atividade '[*']]],TB_ATIVIDADES[[Atividade '[*']]:[Fase '[*']]],2,FALSE))</f>
        <v>-</v>
      </c>
      <c r="E907" s="35"/>
      <c r="F907" s="36"/>
      <c r="G907" s="34"/>
      <c r="H907" s="36"/>
      <c r="I907" s="36"/>
      <c r="J907" s="17"/>
      <c r="K907" s="18"/>
      <c r="L907" s="18"/>
      <c r="M907" s="1"/>
      <c r="N907" s="17"/>
      <c r="O907" s="18"/>
      <c r="P907" s="18"/>
      <c r="Q907" s="31"/>
    </row>
    <row r="908" spans="2:17" x14ac:dyDescent="0.3">
      <c r="B908" s="1" t="str" cm="1">
        <f t="array" aca="1" ref="B9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8" s="22"/>
      <c r="D908" s="5" t="str">
        <f>IF(TB_TAREFAS[[#This Row],[Atividade '[*']]]="","-",VLOOKUP(TB_TAREFAS[[#This Row],[Atividade '[*']]],TB_ATIVIDADES[[Atividade '[*']]:[Fase '[*']]],2,FALSE))</f>
        <v>-</v>
      </c>
      <c r="E908" s="35"/>
      <c r="F908" s="36"/>
      <c r="G908" s="34"/>
      <c r="H908" s="36"/>
      <c r="I908" s="36"/>
      <c r="J908" s="17"/>
      <c r="K908" s="18"/>
      <c r="L908" s="18"/>
      <c r="M908" s="1"/>
      <c r="N908" s="17"/>
      <c r="O908" s="18"/>
      <c r="P908" s="18"/>
      <c r="Q908" s="31"/>
    </row>
    <row r="909" spans="2:17" x14ac:dyDescent="0.3">
      <c r="B909" s="1" t="str" cm="1">
        <f t="array" aca="1" ref="B9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09" s="22"/>
      <c r="D909" s="5" t="str">
        <f>IF(TB_TAREFAS[[#This Row],[Atividade '[*']]]="","-",VLOOKUP(TB_TAREFAS[[#This Row],[Atividade '[*']]],TB_ATIVIDADES[[Atividade '[*']]:[Fase '[*']]],2,FALSE))</f>
        <v>-</v>
      </c>
      <c r="E909" s="35"/>
      <c r="F909" s="36"/>
      <c r="G909" s="34"/>
      <c r="H909" s="36"/>
      <c r="I909" s="36"/>
      <c r="J909" s="17"/>
      <c r="K909" s="18"/>
      <c r="L909" s="18"/>
      <c r="M909" s="1"/>
      <c r="N909" s="17"/>
      <c r="O909" s="18"/>
      <c r="P909" s="18"/>
      <c r="Q909" s="31"/>
    </row>
    <row r="910" spans="2:17" x14ac:dyDescent="0.3">
      <c r="B910" s="1" t="str" cm="1">
        <f t="array" aca="1" ref="B9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0" s="22"/>
      <c r="D910" s="5" t="str">
        <f>IF(TB_TAREFAS[[#This Row],[Atividade '[*']]]="","-",VLOOKUP(TB_TAREFAS[[#This Row],[Atividade '[*']]],TB_ATIVIDADES[[Atividade '[*']]:[Fase '[*']]],2,FALSE))</f>
        <v>-</v>
      </c>
      <c r="E910" s="35"/>
      <c r="F910" s="36"/>
      <c r="G910" s="34"/>
      <c r="H910" s="36"/>
      <c r="I910" s="36"/>
      <c r="J910" s="17"/>
      <c r="K910" s="18"/>
      <c r="L910" s="18"/>
      <c r="M910" s="1"/>
      <c r="N910" s="17"/>
      <c r="O910" s="18"/>
      <c r="P910" s="18"/>
      <c r="Q910" s="31"/>
    </row>
    <row r="911" spans="2:17" x14ac:dyDescent="0.3">
      <c r="B911" s="1" t="str" cm="1">
        <f t="array" aca="1" ref="B9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1" s="22"/>
      <c r="D911" s="5" t="str">
        <f>IF(TB_TAREFAS[[#This Row],[Atividade '[*']]]="","-",VLOOKUP(TB_TAREFAS[[#This Row],[Atividade '[*']]],TB_ATIVIDADES[[Atividade '[*']]:[Fase '[*']]],2,FALSE))</f>
        <v>-</v>
      </c>
      <c r="E911" s="35"/>
      <c r="F911" s="36"/>
      <c r="G911" s="34"/>
      <c r="H911" s="36"/>
      <c r="I911" s="36"/>
      <c r="J911" s="17"/>
      <c r="K911" s="18"/>
      <c r="L911" s="18"/>
      <c r="M911" s="1"/>
      <c r="N911" s="17"/>
      <c r="O911" s="18"/>
      <c r="P911" s="18"/>
      <c r="Q911" s="31"/>
    </row>
    <row r="912" spans="2:17" x14ac:dyDescent="0.3">
      <c r="B912" s="1" t="str" cm="1">
        <f t="array" aca="1" ref="B9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2" s="22"/>
      <c r="D912" s="5" t="str">
        <f>IF(TB_TAREFAS[[#This Row],[Atividade '[*']]]="","-",VLOOKUP(TB_TAREFAS[[#This Row],[Atividade '[*']]],TB_ATIVIDADES[[Atividade '[*']]:[Fase '[*']]],2,FALSE))</f>
        <v>-</v>
      </c>
      <c r="E912" s="35"/>
      <c r="F912" s="36"/>
      <c r="G912" s="34"/>
      <c r="H912" s="36"/>
      <c r="I912" s="36"/>
      <c r="J912" s="17"/>
      <c r="K912" s="18"/>
      <c r="L912" s="18"/>
      <c r="M912" s="1"/>
      <c r="N912" s="17"/>
      <c r="O912" s="18"/>
      <c r="P912" s="18"/>
      <c r="Q912" s="31"/>
    </row>
    <row r="913" spans="2:17" x14ac:dyDescent="0.3">
      <c r="B913" s="1" t="str" cm="1">
        <f t="array" aca="1" ref="B9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3" s="22"/>
      <c r="D913" s="5" t="str">
        <f>IF(TB_TAREFAS[[#This Row],[Atividade '[*']]]="","-",VLOOKUP(TB_TAREFAS[[#This Row],[Atividade '[*']]],TB_ATIVIDADES[[Atividade '[*']]:[Fase '[*']]],2,FALSE))</f>
        <v>-</v>
      </c>
      <c r="E913" s="35"/>
      <c r="F913" s="36"/>
      <c r="G913" s="34"/>
      <c r="H913" s="36"/>
      <c r="I913" s="36"/>
      <c r="J913" s="17"/>
      <c r="K913" s="18"/>
      <c r="L913" s="18"/>
      <c r="M913" s="1"/>
      <c r="N913" s="17"/>
      <c r="O913" s="18"/>
      <c r="P913" s="18"/>
      <c r="Q913" s="31"/>
    </row>
    <row r="914" spans="2:17" x14ac:dyDescent="0.3">
      <c r="B914" s="1" t="str" cm="1">
        <f t="array" aca="1" ref="B9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4" s="22"/>
      <c r="D914" s="5" t="str">
        <f>IF(TB_TAREFAS[[#This Row],[Atividade '[*']]]="","-",VLOOKUP(TB_TAREFAS[[#This Row],[Atividade '[*']]],TB_ATIVIDADES[[Atividade '[*']]:[Fase '[*']]],2,FALSE))</f>
        <v>-</v>
      </c>
      <c r="E914" s="35"/>
      <c r="F914" s="36"/>
      <c r="G914" s="34"/>
      <c r="H914" s="36"/>
      <c r="I914" s="36"/>
      <c r="J914" s="17"/>
      <c r="K914" s="18"/>
      <c r="L914" s="18"/>
      <c r="M914" s="1"/>
      <c r="N914" s="17"/>
      <c r="O914" s="18"/>
      <c r="P914" s="18"/>
      <c r="Q914" s="31"/>
    </row>
    <row r="915" spans="2:17" x14ac:dyDescent="0.3">
      <c r="B915" s="1" t="str" cm="1">
        <f t="array" aca="1" ref="B9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5" s="22"/>
      <c r="D915" s="5" t="str">
        <f>IF(TB_TAREFAS[[#This Row],[Atividade '[*']]]="","-",VLOOKUP(TB_TAREFAS[[#This Row],[Atividade '[*']]],TB_ATIVIDADES[[Atividade '[*']]:[Fase '[*']]],2,FALSE))</f>
        <v>-</v>
      </c>
      <c r="E915" s="35"/>
      <c r="F915" s="36"/>
      <c r="G915" s="34"/>
      <c r="H915" s="36"/>
      <c r="I915" s="36"/>
      <c r="J915" s="17"/>
      <c r="K915" s="18"/>
      <c r="L915" s="18"/>
      <c r="M915" s="1"/>
      <c r="N915" s="17"/>
      <c r="O915" s="18"/>
      <c r="P915" s="18"/>
      <c r="Q915" s="31"/>
    </row>
    <row r="916" spans="2:17" x14ac:dyDescent="0.3">
      <c r="B916" s="1" t="str" cm="1">
        <f t="array" aca="1" ref="B9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6" s="22"/>
      <c r="D916" s="5" t="str">
        <f>IF(TB_TAREFAS[[#This Row],[Atividade '[*']]]="","-",VLOOKUP(TB_TAREFAS[[#This Row],[Atividade '[*']]],TB_ATIVIDADES[[Atividade '[*']]:[Fase '[*']]],2,FALSE))</f>
        <v>-</v>
      </c>
      <c r="E916" s="35"/>
      <c r="F916" s="36"/>
      <c r="G916" s="34"/>
      <c r="H916" s="36"/>
      <c r="I916" s="36"/>
      <c r="J916" s="17"/>
      <c r="K916" s="18"/>
      <c r="L916" s="18"/>
      <c r="M916" s="1"/>
      <c r="N916" s="17"/>
      <c r="O916" s="18"/>
      <c r="P916" s="18"/>
      <c r="Q916" s="31"/>
    </row>
    <row r="917" spans="2:17" x14ac:dyDescent="0.3">
      <c r="B917" s="1" t="str" cm="1">
        <f t="array" aca="1" ref="B9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7" s="22"/>
      <c r="D917" s="5" t="str">
        <f>IF(TB_TAREFAS[[#This Row],[Atividade '[*']]]="","-",VLOOKUP(TB_TAREFAS[[#This Row],[Atividade '[*']]],TB_ATIVIDADES[[Atividade '[*']]:[Fase '[*']]],2,FALSE))</f>
        <v>-</v>
      </c>
      <c r="E917" s="35"/>
      <c r="F917" s="36"/>
      <c r="G917" s="34"/>
      <c r="H917" s="36"/>
      <c r="I917" s="36"/>
      <c r="J917" s="17"/>
      <c r="K917" s="18"/>
      <c r="L917" s="18"/>
      <c r="M917" s="1"/>
      <c r="N917" s="17"/>
      <c r="O917" s="18"/>
      <c r="P917" s="18"/>
      <c r="Q917" s="31"/>
    </row>
    <row r="918" spans="2:17" x14ac:dyDescent="0.3">
      <c r="B918" s="1" t="str" cm="1">
        <f t="array" aca="1" ref="B9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8" s="22"/>
      <c r="D918" s="5" t="str">
        <f>IF(TB_TAREFAS[[#This Row],[Atividade '[*']]]="","-",VLOOKUP(TB_TAREFAS[[#This Row],[Atividade '[*']]],TB_ATIVIDADES[[Atividade '[*']]:[Fase '[*']]],2,FALSE))</f>
        <v>-</v>
      </c>
      <c r="E918" s="35"/>
      <c r="F918" s="36"/>
      <c r="G918" s="34"/>
      <c r="H918" s="36"/>
      <c r="I918" s="36"/>
      <c r="J918" s="17"/>
      <c r="K918" s="18"/>
      <c r="L918" s="18"/>
      <c r="M918" s="1"/>
      <c r="N918" s="17"/>
      <c r="O918" s="18"/>
      <c r="P918" s="18"/>
      <c r="Q918" s="31"/>
    </row>
    <row r="919" spans="2:17" x14ac:dyDescent="0.3">
      <c r="B919" s="1" t="str" cm="1">
        <f t="array" aca="1" ref="B9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19" s="22"/>
      <c r="D919" s="5" t="str">
        <f>IF(TB_TAREFAS[[#This Row],[Atividade '[*']]]="","-",VLOOKUP(TB_TAREFAS[[#This Row],[Atividade '[*']]],TB_ATIVIDADES[[Atividade '[*']]:[Fase '[*']]],2,FALSE))</f>
        <v>-</v>
      </c>
      <c r="E919" s="35"/>
      <c r="F919" s="36"/>
      <c r="G919" s="34"/>
      <c r="H919" s="36"/>
      <c r="I919" s="36"/>
      <c r="J919" s="17"/>
      <c r="K919" s="18"/>
      <c r="L919" s="18"/>
      <c r="M919" s="1"/>
      <c r="N919" s="17"/>
      <c r="O919" s="18"/>
      <c r="P919" s="18"/>
      <c r="Q919" s="31"/>
    </row>
    <row r="920" spans="2:17" x14ac:dyDescent="0.3">
      <c r="B920" s="1" t="str" cm="1">
        <f t="array" aca="1" ref="B9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0" s="22"/>
      <c r="D920" s="5" t="str">
        <f>IF(TB_TAREFAS[[#This Row],[Atividade '[*']]]="","-",VLOOKUP(TB_TAREFAS[[#This Row],[Atividade '[*']]],TB_ATIVIDADES[[Atividade '[*']]:[Fase '[*']]],2,FALSE))</f>
        <v>-</v>
      </c>
      <c r="E920" s="35"/>
      <c r="F920" s="36"/>
      <c r="G920" s="34"/>
      <c r="H920" s="36"/>
      <c r="I920" s="36"/>
      <c r="J920" s="17"/>
      <c r="K920" s="18"/>
      <c r="L920" s="18"/>
      <c r="M920" s="1"/>
      <c r="N920" s="17"/>
      <c r="O920" s="18"/>
      <c r="P920" s="18"/>
      <c r="Q920" s="31"/>
    </row>
    <row r="921" spans="2:17" x14ac:dyDescent="0.3">
      <c r="B921" s="1" t="str" cm="1">
        <f t="array" aca="1" ref="B9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1" s="22"/>
      <c r="D921" s="5" t="str">
        <f>IF(TB_TAREFAS[[#This Row],[Atividade '[*']]]="","-",VLOOKUP(TB_TAREFAS[[#This Row],[Atividade '[*']]],TB_ATIVIDADES[[Atividade '[*']]:[Fase '[*']]],2,FALSE))</f>
        <v>-</v>
      </c>
      <c r="E921" s="35"/>
      <c r="F921" s="36"/>
      <c r="G921" s="34"/>
      <c r="H921" s="36"/>
      <c r="I921" s="36"/>
      <c r="J921" s="17"/>
      <c r="K921" s="18"/>
      <c r="L921" s="18"/>
      <c r="M921" s="1"/>
      <c r="N921" s="17"/>
      <c r="O921" s="18"/>
      <c r="P921" s="18"/>
      <c r="Q921" s="31"/>
    </row>
    <row r="922" spans="2:17" x14ac:dyDescent="0.3">
      <c r="B922" s="1" t="str" cm="1">
        <f t="array" aca="1" ref="B9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2" s="22"/>
      <c r="D922" s="5" t="str">
        <f>IF(TB_TAREFAS[[#This Row],[Atividade '[*']]]="","-",VLOOKUP(TB_TAREFAS[[#This Row],[Atividade '[*']]],TB_ATIVIDADES[[Atividade '[*']]:[Fase '[*']]],2,FALSE))</f>
        <v>-</v>
      </c>
      <c r="E922" s="35"/>
      <c r="F922" s="36"/>
      <c r="G922" s="34"/>
      <c r="H922" s="36"/>
      <c r="I922" s="36"/>
      <c r="J922" s="17"/>
      <c r="K922" s="18"/>
      <c r="L922" s="18"/>
      <c r="M922" s="1"/>
      <c r="N922" s="17"/>
      <c r="O922" s="18"/>
      <c r="P922" s="18"/>
      <c r="Q922" s="31"/>
    </row>
    <row r="923" spans="2:17" x14ac:dyDescent="0.3">
      <c r="B923" s="1" t="str" cm="1">
        <f t="array" aca="1" ref="B9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3" s="22"/>
      <c r="D923" s="5" t="str">
        <f>IF(TB_TAREFAS[[#This Row],[Atividade '[*']]]="","-",VLOOKUP(TB_TAREFAS[[#This Row],[Atividade '[*']]],TB_ATIVIDADES[[Atividade '[*']]:[Fase '[*']]],2,FALSE))</f>
        <v>-</v>
      </c>
      <c r="E923" s="35"/>
      <c r="F923" s="36"/>
      <c r="G923" s="34"/>
      <c r="H923" s="36"/>
      <c r="I923" s="36"/>
      <c r="J923" s="17"/>
      <c r="K923" s="18"/>
      <c r="L923" s="18"/>
      <c r="M923" s="1"/>
      <c r="N923" s="17"/>
      <c r="O923" s="18"/>
      <c r="P923" s="18"/>
      <c r="Q923" s="31"/>
    </row>
    <row r="924" spans="2:17" x14ac:dyDescent="0.3">
      <c r="B924" s="1" t="str" cm="1">
        <f t="array" aca="1" ref="B9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4" s="22"/>
      <c r="D924" s="5" t="str">
        <f>IF(TB_TAREFAS[[#This Row],[Atividade '[*']]]="","-",VLOOKUP(TB_TAREFAS[[#This Row],[Atividade '[*']]],TB_ATIVIDADES[[Atividade '[*']]:[Fase '[*']]],2,FALSE))</f>
        <v>-</v>
      </c>
      <c r="E924" s="35"/>
      <c r="F924" s="36"/>
      <c r="G924" s="34"/>
      <c r="H924" s="36"/>
      <c r="I924" s="36"/>
      <c r="J924" s="17"/>
      <c r="K924" s="18"/>
      <c r="L924" s="18"/>
      <c r="M924" s="1"/>
      <c r="N924" s="17"/>
      <c r="O924" s="18"/>
      <c r="P924" s="18"/>
      <c r="Q924" s="31"/>
    </row>
    <row r="925" spans="2:17" x14ac:dyDescent="0.3">
      <c r="B925" s="1" t="str" cm="1">
        <f t="array" aca="1" ref="B9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5" s="22"/>
      <c r="D925" s="5" t="str">
        <f>IF(TB_TAREFAS[[#This Row],[Atividade '[*']]]="","-",VLOOKUP(TB_TAREFAS[[#This Row],[Atividade '[*']]],TB_ATIVIDADES[[Atividade '[*']]:[Fase '[*']]],2,FALSE))</f>
        <v>-</v>
      </c>
      <c r="E925" s="35"/>
      <c r="F925" s="36"/>
      <c r="G925" s="34"/>
      <c r="H925" s="36"/>
      <c r="I925" s="36"/>
      <c r="J925" s="17"/>
      <c r="K925" s="18"/>
      <c r="L925" s="18"/>
      <c r="M925" s="1"/>
      <c r="N925" s="17"/>
      <c r="O925" s="18"/>
      <c r="P925" s="18"/>
      <c r="Q925" s="31"/>
    </row>
    <row r="926" spans="2:17" x14ac:dyDescent="0.3">
      <c r="B926" s="1" t="str" cm="1">
        <f t="array" aca="1" ref="B9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6" s="22"/>
      <c r="D926" s="5" t="str">
        <f>IF(TB_TAREFAS[[#This Row],[Atividade '[*']]]="","-",VLOOKUP(TB_TAREFAS[[#This Row],[Atividade '[*']]],TB_ATIVIDADES[[Atividade '[*']]:[Fase '[*']]],2,FALSE))</f>
        <v>-</v>
      </c>
      <c r="E926" s="35"/>
      <c r="F926" s="36"/>
      <c r="G926" s="34"/>
      <c r="H926" s="36"/>
      <c r="I926" s="36"/>
      <c r="J926" s="17"/>
      <c r="K926" s="18"/>
      <c r="L926" s="18"/>
      <c r="M926" s="1"/>
      <c r="N926" s="17"/>
      <c r="O926" s="18"/>
      <c r="P926" s="18"/>
      <c r="Q926" s="31"/>
    </row>
    <row r="927" spans="2:17" x14ac:dyDescent="0.3">
      <c r="B927" s="1" t="str" cm="1">
        <f t="array" aca="1" ref="B9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7" s="22"/>
      <c r="D927" s="5" t="str">
        <f>IF(TB_TAREFAS[[#This Row],[Atividade '[*']]]="","-",VLOOKUP(TB_TAREFAS[[#This Row],[Atividade '[*']]],TB_ATIVIDADES[[Atividade '[*']]:[Fase '[*']]],2,FALSE))</f>
        <v>-</v>
      </c>
      <c r="E927" s="35"/>
      <c r="F927" s="36"/>
      <c r="G927" s="34"/>
      <c r="H927" s="36"/>
      <c r="I927" s="36"/>
      <c r="J927" s="17"/>
      <c r="K927" s="18"/>
      <c r="L927" s="18"/>
      <c r="M927" s="1"/>
      <c r="N927" s="17"/>
      <c r="O927" s="18"/>
      <c r="P927" s="18"/>
      <c r="Q927" s="31"/>
    </row>
    <row r="928" spans="2:17" x14ac:dyDescent="0.3">
      <c r="B928" s="1" t="str" cm="1">
        <f t="array" aca="1" ref="B9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8" s="22"/>
      <c r="D928" s="5" t="str">
        <f>IF(TB_TAREFAS[[#This Row],[Atividade '[*']]]="","-",VLOOKUP(TB_TAREFAS[[#This Row],[Atividade '[*']]],TB_ATIVIDADES[[Atividade '[*']]:[Fase '[*']]],2,FALSE))</f>
        <v>-</v>
      </c>
      <c r="E928" s="35"/>
      <c r="F928" s="36"/>
      <c r="G928" s="34"/>
      <c r="H928" s="36"/>
      <c r="I928" s="36"/>
      <c r="J928" s="17"/>
      <c r="K928" s="18"/>
      <c r="L928" s="18"/>
      <c r="M928" s="1"/>
      <c r="N928" s="17"/>
      <c r="O928" s="18"/>
      <c r="P928" s="18"/>
      <c r="Q928" s="31"/>
    </row>
    <row r="929" spans="2:17" x14ac:dyDescent="0.3">
      <c r="B929" s="1" t="str" cm="1">
        <f t="array" aca="1" ref="B9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29" s="22"/>
      <c r="D929" s="5" t="str">
        <f>IF(TB_TAREFAS[[#This Row],[Atividade '[*']]]="","-",VLOOKUP(TB_TAREFAS[[#This Row],[Atividade '[*']]],TB_ATIVIDADES[[Atividade '[*']]:[Fase '[*']]],2,FALSE))</f>
        <v>-</v>
      </c>
      <c r="E929" s="35"/>
      <c r="F929" s="36"/>
      <c r="G929" s="34"/>
      <c r="H929" s="36"/>
      <c r="I929" s="36"/>
      <c r="J929" s="17"/>
      <c r="K929" s="18"/>
      <c r="L929" s="18"/>
      <c r="M929" s="1"/>
      <c r="N929" s="17"/>
      <c r="O929" s="18"/>
      <c r="P929" s="18"/>
      <c r="Q929" s="31"/>
    </row>
    <row r="930" spans="2:17" x14ac:dyDescent="0.3">
      <c r="B930" s="1" t="str" cm="1">
        <f t="array" aca="1" ref="B9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0" s="22"/>
      <c r="D930" s="5" t="str">
        <f>IF(TB_TAREFAS[[#This Row],[Atividade '[*']]]="","-",VLOOKUP(TB_TAREFAS[[#This Row],[Atividade '[*']]],TB_ATIVIDADES[[Atividade '[*']]:[Fase '[*']]],2,FALSE))</f>
        <v>-</v>
      </c>
      <c r="E930" s="35"/>
      <c r="F930" s="36"/>
      <c r="G930" s="34"/>
      <c r="H930" s="36"/>
      <c r="I930" s="36"/>
      <c r="J930" s="17"/>
      <c r="K930" s="18"/>
      <c r="L930" s="18"/>
      <c r="M930" s="1"/>
      <c r="N930" s="17"/>
      <c r="O930" s="18"/>
      <c r="P930" s="18"/>
      <c r="Q930" s="31"/>
    </row>
    <row r="931" spans="2:17" x14ac:dyDescent="0.3">
      <c r="B931" s="1" t="str" cm="1">
        <f t="array" aca="1" ref="B9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1" s="22"/>
      <c r="D931" s="5" t="str">
        <f>IF(TB_TAREFAS[[#This Row],[Atividade '[*']]]="","-",VLOOKUP(TB_TAREFAS[[#This Row],[Atividade '[*']]],TB_ATIVIDADES[[Atividade '[*']]:[Fase '[*']]],2,FALSE))</f>
        <v>-</v>
      </c>
      <c r="E931" s="35"/>
      <c r="F931" s="36"/>
      <c r="G931" s="34"/>
      <c r="H931" s="36"/>
      <c r="I931" s="36"/>
      <c r="J931" s="17"/>
      <c r="K931" s="18"/>
      <c r="L931" s="18"/>
      <c r="M931" s="1"/>
      <c r="N931" s="17"/>
      <c r="O931" s="18"/>
      <c r="P931" s="18"/>
      <c r="Q931" s="31"/>
    </row>
    <row r="932" spans="2:17" x14ac:dyDescent="0.3">
      <c r="B932" s="1" t="str" cm="1">
        <f t="array" aca="1" ref="B9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2" s="22"/>
      <c r="D932" s="5" t="str">
        <f>IF(TB_TAREFAS[[#This Row],[Atividade '[*']]]="","-",VLOOKUP(TB_TAREFAS[[#This Row],[Atividade '[*']]],TB_ATIVIDADES[[Atividade '[*']]:[Fase '[*']]],2,FALSE))</f>
        <v>-</v>
      </c>
      <c r="E932" s="35"/>
      <c r="F932" s="36"/>
      <c r="G932" s="34"/>
      <c r="H932" s="36"/>
      <c r="I932" s="36"/>
      <c r="J932" s="17"/>
      <c r="K932" s="18"/>
      <c r="L932" s="18"/>
      <c r="M932" s="1"/>
      <c r="N932" s="17"/>
      <c r="O932" s="18"/>
      <c r="P932" s="18"/>
      <c r="Q932" s="31"/>
    </row>
    <row r="933" spans="2:17" x14ac:dyDescent="0.3">
      <c r="B933" s="1" t="str" cm="1">
        <f t="array" aca="1" ref="B9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3" s="22"/>
      <c r="D933" s="5" t="str">
        <f>IF(TB_TAREFAS[[#This Row],[Atividade '[*']]]="","-",VLOOKUP(TB_TAREFAS[[#This Row],[Atividade '[*']]],TB_ATIVIDADES[[Atividade '[*']]:[Fase '[*']]],2,FALSE))</f>
        <v>-</v>
      </c>
      <c r="E933" s="35"/>
      <c r="F933" s="36"/>
      <c r="G933" s="34"/>
      <c r="H933" s="36"/>
      <c r="I933" s="36"/>
      <c r="J933" s="17"/>
      <c r="K933" s="18"/>
      <c r="L933" s="18"/>
      <c r="M933" s="1"/>
      <c r="N933" s="17"/>
      <c r="O933" s="18"/>
      <c r="P933" s="18"/>
      <c r="Q933" s="31"/>
    </row>
    <row r="934" spans="2:17" x14ac:dyDescent="0.3">
      <c r="B934" s="1" t="str" cm="1">
        <f t="array" aca="1" ref="B9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4" s="22"/>
      <c r="D934" s="5" t="str">
        <f>IF(TB_TAREFAS[[#This Row],[Atividade '[*']]]="","-",VLOOKUP(TB_TAREFAS[[#This Row],[Atividade '[*']]],TB_ATIVIDADES[[Atividade '[*']]:[Fase '[*']]],2,FALSE))</f>
        <v>-</v>
      </c>
      <c r="E934" s="35"/>
      <c r="F934" s="36"/>
      <c r="G934" s="34"/>
      <c r="H934" s="36"/>
      <c r="I934" s="36"/>
      <c r="J934" s="17"/>
      <c r="K934" s="18"/>
      <c r="L934" s="18"/>
      <c r="M934" s="1"/>
      <c r="N934" s="17"/>
      <c r="O934" s="18"/>
      <c r="P934" s="18"/>
      <c r="Q934" s="31"/>
    </row>
    <row r="935" spans="2:17" x14ac:dyDescent="0.3">
      <c r="B935" s="1" t="str" cm="1">
        <f t="array" aca="1" ref="B9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5" s="22"/>
      <c r="D935" s="5" t="str">
        <f>IF(TB_TAREFAS[[#This Row],[Atividade '[*']]]="","-",VLOOKUP(TB_TAREFAS[[#This Row],[Atividade '[*']]],TB_ATIVIDADES[[Atividade '[*']]:[Fase '[*']]],2,FALSE))</f>
        <v>-</v>
      </c>
      <c r="E935" s="35"/>
      <c r="F935" s="36"/>
      <c r="G935" s="34"/>
      <c r="H935" s="36"/>
      <c r="I935" s="36"/>
      <c r="J935" s="17"/>
      <c r="K935" s="18"/>
      <c r="L935" s="18"/>
      <c r="M935" s="1"/>
      <c r="N935" s="17"/>
      <c r="O935" s="18"/>
      <c r="P935" s="18"/>
      <c r="Q935" s="31"/>
    </row>
    <row r="936" spans="2:17" x14ac:dyDescent="0.3">
      <c r="B936" s="1" t="str" cm="1">
        <f t="array" aca="1" ref="B9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6" s="22"/>
      <c r="D936" s="5" t="str">
        <f>IF(TB_TAREFAS[[#This Row],[Atividade '[*']]]="","-",VLOOKUP(TB_TAREFAS[[#This Row],[Atividade '[*']]],TB_ATIVIDADES[[Atividade '[*']]:[Fase '[*']]],2,FALSE))</f>
        <v>-</v>
      </c>
      <c r="E936" s="35"/>
      <c r="F936" s="36"/>
      <c r="G936" s="34"/>
      <c r="H936" s="36"/>
      <c r="I936" s="36"/>
      <c r="J936" s="17"/>
      <c r="K936" s="18"/>
      <c r="L936" s="18"/>
      <c r="M936" s="1"/>
      <c r="N936" s="17"/>
      <c r="O936" s="18"/>
      <c r="P936" s="18"/>
      <c r="Q936" s="31"/>
    </row>
    <row r="937" spans="2:17" x14ac:dyDescent="0.3">
      <c r="B937" s="1" t="str" cm="1">
        <f t="array" aca="1" ref="B9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7" s="22"/>
      <c r="D937" s="5" t="str">
        <f>IF(TB_TAREFAS[[#This Row],[Atividade '[*']]]="","-",VLOOKUP(TB_TAREFAS[[#This Row],[Atividade '[*']]],TB_ATIVIDADES[[Atividade '[*']]:[Fase '[*']]],2,FALSE))</f>
        <v>-</v>
      </c>
      <c r="E937" s="35"/>
      <c r="F937" s="36"/>
      <c r="G937" s="34"/>
      <c r="H937" s="36"/>
      <c r="I937" s="36"/>
      <c r="J937" s="17"/>
      <c r="K937" s="18"/>
      <c r="L937" s="18"/>
      <c r="M937" s="1"/>
      <c r="N937" s="17"/>
      <c r="O937" s="18"/>
      <c r="P937" s="18"/>
      <c r="Q937" s="31"/>
    </row>
    <row r="938" spans="2:17" x14ac:dyDescent="0.3">
      <c r="B938" s="1" t="str" cm="1">
        <f t="array" aca="1" ref="B9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8" s="22"/>
      <c r="D938" s="5" t="str">
        <f>IF(TB_TAREFAS[[#This Row],[Atividade '[*']]]="","-",VLOOKUP(TB_TAREFAS[[#This Row],[Atividade '[*']]],TB_ATIVIDADES[[Atividade '[*']]:[Fase '[*']]],2,FALSE))</f>
        <v>-</v>
      </c>
      <c r="E938" s="35"/>
      <c r="F938" s="36"/>
      <c r="G938" s="34"/>
      <c r="H938" s="36"/>
      <c r="I938" s="36"/>
      <c r="J938" s="17"/>
      <c r="K938" s="18"/>
      <c r="L938" s="18"/>
      <c r="M938" s="1"/>
      <c r="N938" s="17"/>
      <c r="O938" s="18"/>
      <c r="P938" s="18"/>
      <c r="Q938" s="31"/>
    </row>
    <row r="939" spans="2:17" x14ac:dyDescent="0.3">
      <c r="B939" s="1" t="str" cm="1">
        <f t="array" aca="1" ref="B9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39" s="22"/>
      <c r="D939" s="5" t="str">
        <f>IF(TB_TAREFAS[[#This Row],[Atividade '[*']]]="","-",VLOOKUP(TB_TAREFAS[[#This Row],[Atividade '[*']]],TB_ATIVIDADES[[Atividade '[*']]:[Fase '[*']]],2,FALSE))</f>
        <v>-</v>
      </c>
      <c r="E939" s="35"/>
      <c r="F939" s="36"/>
      <c r="G939" s="34"/>
      <c r="H939" s="36"/>
      <c r="I939" s="36"/>
      <c r="J939" s="17"/>
      <c r="K939" s="18"/>
      <c r="L939" s="18"/>
      <c r="M939" s="1"/>
      <c r="N939" s="17"/>
      <c r="O939" s="18"/>
      <c r="P939" s="18"/>
      <c r="Q939" s="31"/>
    </row>
    <row r="940" spans="2:17" x14ac:dyDescent="0.3">
      <c r="B940" s="1" t="str" cm="1">
        <f t="array" aca="1" ref="B9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0" s="22"/>
      <c r="D940" s="5" t="str">
        <f>IF(TB_TAREFAS[[#This Row],[Atividade '[*']]]="","-",VLOOKUP(TB_TAREFAS[[#This Row],[Atividade '[*']]],TB_ATIVIDADES[[Atividade '[*']]:[Fase '[*']]],2,FALSE))</f>
        <v>-</v>
      </c>
      <c r="E940" s="35"/>
      <c r="F940" s="36"/>
      <c r="G940" s="34"/>
      <c r="H940" s="36"/>
      <c r="I940" s="36"/>
      <c r="J940" s="17"/>
      <c r="K940" s="18"/>
      <c r="L940" s="18"/>
      <c r="M940" s="1"/>
      <c r="N940" s="17"/>
      <c r="O940" s="18"/>
      <c r="P940" s="18"/>
      <c r="Q940" s="31"/>
    </row>
    <row r="941" spans="2:17" x14ac:dyDescent="0.3">
      <c r="B941" s="1" t="str" cm="1">
        <f t="array" aca="1" ref="B9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1" s="22"/>
      <c r="D941" s="5" t="str">
        <f>IF(TB_TAREFAS[[#This Row],[Atividade '[*']]]="","-",VLOOKUP(TB_TAREFAS[[#This Row],[Atividade '[*']]],TB_ATIVIDADES[[Atividade '[*']]:[Fase '[*']]],2,FALSE))</f>
        <v>-</v>
      </c>
      <c r="E941" s="35"/>
      <c r="F941" s="36"/>
      <c r="G941" s="34"/>
      <c r="H941" s="36"/>
      <c r="I941" s="36"/>
      <c r="J941" s="17"/>
      <c r="K941" s="18"/>
      <c r="L941" s="18"/>
      <c r="M941" s="1"/>
      <c r="N941" s="17"/>
      <c r="O941" s="18"/>
      <c r="P941" s="18"/>
      <c r="Q941" s="31"/>
    </row>
    <row r="942" spans="2:17" x14ac:dyDescent="0.3">
      <c r="B942" s="1" t="str" cm="1">
        <f t="array" aca="1" ref="B9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2" s="22"/>
      <c r="D942" s="5" t="str">
        <f>IF(TB_TAREFAS[[#This Row],[Atividade '[*']]]="","-",VLOOKUP(TB_TAREFAS[[#This Row],[Atividade '[*']]],TB_ATIVIDADES[[Atividade '[*']]:[Fase '[*']]],2,FALSE))</f>
        <v>-</v>
      </c>
      <c r="E942" s="35"/>
      <c r="F942" s="36"/>
      <c r="G942" s="34"/>
      <c r="H942" s="36"/>
      <c r="I942" s="36"/>
      <c r="J942" s="17"/>
      <c r="K942" s="18"/>
      <c r="L942" s="18"/>
      <c r="M942" s="1"/>
      <c r="N942" s="17"/>
      <c r="O942" s="18"/>
      <c r="P942" s="18"/>
      <c r="Q942" s="31"/>
    </row>
    <row r="943" spans="2:17" x14ac:dyDescent="0.3">
      <c r="B943" s="1" t="str" cm="1">
        <f t="array" aca="1" ref="B9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3" s="22"/>
      <c r="D943" s="5" t="str">
        <f>IF(TB_TAREFAS[[#This Row],[Atividade '[*']]]="","-",VLOOKUP(TB_TAREFAS[[#This Row],[Atividade '[*']]],TB_ATIVIDADES[[Atividade '[*']]:[Fase '[*']]],2,FALSE))</f>
        <v>-</v>
      </c>
      <c r="E943" s="35"/>
      <c r="F943" s="36"/>
      <c r="G943" s="34"/>
      <c r="H943" s="36"/>
      <c r="I943" s="36"/>
      <c r="J943" s="17"/>
      <c r="K943" s="18"/>
      <c r="L943" s="18"/>
      <c r="M943" s="1"/>
      <c r="N943" s="17"/>
      <c r="O943" s="18"/>
      <c r="P943" s="18"/>
      <c r="Q943" s="31"/>
    </row>
    <row r="944" spans="2:17" x14ac:dyDescent="0.3">
      <c r="B944" s="1" t="str" cm="1">
        <f t="array" aca="1" ref="B9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4" s="22"/>
      <c r="D944" s="5" t="str">
        <f>IF(TB_TAREFAS[[#This Row],[Atividade '[*']]]="","-",VLOOKUP(TB_TAREFAS[[#This Row],[Atividade '[*']]],TB_ATIVIDADES[[Atividade '[*']]:[Fase '[*']]],2,FALSE))</f>
        <v>-</v>
      </c>
      <c r="E944" s="35"/>
      <c r="F944" s="36"/>
      <c r="G944" s="34"/>
      <c r="H944" s="36"/>
      <c r="I944" s="36"/>
      <c r="J944" s="17"/>
      <c r="K944" s="18"/>
      <c r="L944" s="18"/>
      <c r="M944" s="1"/>
      <c r="N944" s="17"/>
      <c r="O944" s="18"/>
      <c r="P944" s="18"/>
      <c r="Q944" s="31"/>
    </row>
    <row r="945" spans="2:17" x14ac:dyDescent="0.3">
      <c r="B945" s="1" t="str" cm="1">
        <f t="array" aca="1" ref="B9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5" s="22"/>
      <c r="D945" s="5" t="str">
        <f>IF(TB_TAREFAS[[#This Row],[Atividade '[*']]]="","-",VLOOKUP(TB_TAREFAS[[#This Row],[Atividade '[*']]],TB_ATIVIDADES[[Atividade '[*']]:[Fase '[*']]],2,FALSE))</f>
        <v>-</v>
      </c>
      <c r="E945" s="35"/>
      <c r="F945" s="36"/>
      <c r="G945" s="34"/>
      <c r="H945" s="36"/>
      <c r="I945" s="36"/>
      <c r="J945" s="17"/>
      <c r="K945" s="18"/>
      <c r="L945" s="18"/>
      <c r="M945" s="1"/>
      <c r="N945" s="17"/>
      <c r="O945" s="18"/>
      <c r="P945" s="18"/>
      <c r="Q945" s="31"/>
    </row>
    <row r="946" spans="2:17" x14ac:dyDescent="0.3">
      <c r="B946" s="1" t="str" cm="1">
        <f t="array" aca="1" ref="B9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6" s="22"/>
      <c r="D946" s="5" t="str">
        <f>IF(TB_TAREFAS[[#This Row],[Atividade '[*']]]="","-",VLOOKUP(TB_TAREFAS[[#This Row],[Atividade '[*']]],TB_ATIVIDADES[[Atividade '[*']]:[Fase '[*']]],2,FALSE))</f>
        <v>-</v>
      </c>
      <c r="E946" s="35"/>
      <c r="F946" s="36"/>
      <c r="G946" s="34"/>
      <c r="H946" s="36"/>
      <c r="I946" s="36"/>
      <c r="J946" s="17"/>
      <c r="K946" s="18"/>
      <c r="L946" s="18"/>
      <c r="M946" s="1"/>
      <c r="N946" s="17"/>
      <c r="O946" s="18"/>
      <c r="P946" s="18"/>
      <c r="Q946" s="31"/>
    </row>
    <row r="947" spans="2:17" x14ac:dyDescent="0.3">
      <c r="B947" s="1" t="str" cm="1">
        <f t="array" aca="1" ref="B9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7" s="22"/>
      <c r="D947" s="5" t="str">
        <f>IF(TB_TAREFAS[[#This Row],[Atividade '[*']]]="","-",VLOOKUP(TB_TAREFAS[[#This Row],[Atividade '[*']]],TB_ATIVIDADES[[Atividade '[*']]:[Fase '[*']]],2,FALSE))</f>
        <v>-</v>
      </c>
      <c r="E947" s="35"/>
      <c r="F947" s="36"/>
      <c r="G947" s="34"/>
      <c r="H947" s="36"/>
      <c r="I947" s="36"/>
      <c r="J947" s="17"/>
      <c r="K947" s="18"/>
      <c r="L947" s="18"/>
      <c r="M947" s="1"/>
      <c r="N947" s="17"/>
      <c r="O947" s="18"/>
      <c r="P947" s="18"/>
      <c r="Q947" s="31"/>
    </row>
    <row r="948" spans="2:17" x14ac:dyDescent="0.3">
      <c r="B948" s="1" t="str" cm="1">
        <f t="array" aca="1" ref="B9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8" s="22"/>
      <c r="D948" s="5" t="str">
        <f>IF(TB_TAREFAS[[#This Row],[Atividade '[*']]]="","-",VLOOKUP(TB_TAREFAS[[#This Row],[Atividade '[*']]],TB_ATIVIDADES[[Atividade '[*']]:[Fase '[*']]],2,FALSE))</f>
        <v>-</v>
      </c>
      <c r="E948" s="35"/>
      <c r="F948" s="36"/>
      <c r="G948" s="34"/>
      <c r="H948" s="36"/>
      <c r="I948" s="36"/>
      <c r="J948" s="17"/>
      <c r="K948" s="18"/>
      <c r="L948" s="18"/>
      <c r="M948" s="1"/>
      <c r="N948" s="17"/>
      <c r="O948" s="18"/>
      <c r="P948" s="18"/>
      <c r="Q948" s="31"/>
    </row>
    <row r="949" spans="2:17" x14ac:dyDescent="0.3">
      <c r="B949" s="1" t="str" cm="1">
        <f t="array" aca="1" ref="B9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49" s="22"/>
      <c r="D949" s="5" t="str">
        <f>IF(TB_TAREFAS[[#This Row],[Atividade '[*']]]="","-",VLOOKUP(TB_TAREFAS[[#This Row],[Atividade '[*']]],TB_ATIVIDADES[[Atividade '[*']]:[Fase '[*']]],2,FALSE))</f>
        <v>-</v>
      </c>
      <c r="E949" s="35"/>
      <c r="F949" s="36"/>
      <c r="G949" s="34"/>
      <c r="H949" s="36"/>
      <c r="I949" s="36"/>
      <c r="J949" s="17"/>
      <c r="K949" s="18"/>
      <c r="L949" s="18"/>
      <c r="M949" s="1"/>
      <c r="N949" s="17"/>
      <c r="O949" s="18"/>
      <c r="P949" s="18"/>
      <c r="Q949" s="31"/>
    </row>
    <row r="950" spans="2:17" x14ac:dyDescent="0.3">
      <c r="B950" s="1" t="str" cm="1">
        <f t="array" aca="1" ref="B9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0" s="22"/>
      <c r="D950" s="5" t="str">
        <f>IF(TB_TAREFAS[[#This Row],[Atividade '[*']]]="","-",VLOOKUP(TB_TAREFAS[[#This Row],[Atividade '[*']]],TB_ATIVIDADES[[Atividade '[*']]:[Fase '[*']]],2,FALSE))</f>
        <v>-</v>
      </c>
      <c r="E950" s="35"/>
      <c r="F950" s="36"/>
      <c r="G950" s="34"/>
      <c r="H950" s="36"/>
      <c r="I950" s="36"/>
      <c r="J950" s="17"/>
      <c r="K950" s="18"/>
      <c r="L950" s="18"/>
      <c r="M950" s="1"/>
      <c r="N950" s="17"/>
      <c r="O950" s="18"/>
      <c r="P950" s="18"/>
      <c r="Q950" s="31"/>
    </row>
    <row r="951" spans="2:17" x14ac:dyDescent="0.3">
      <c r="B951" s="1" t="str" cm="1">
        <f t="array" aca="1" ref="B9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1" s="22"/>
      <c r="D951" s="5" t="str">
        <f>IF(TB_TAREFAS[[#This Row],[Atividade '[*']]]="","-",VLOOKUP(TB_TAREFAS[[#This Row],[Atividade '[*']]],TB_ATIVIDADES[[Atividade '[*']]:[Fase '[*']]],2,FALSE))</f>
        <v>-</v>
      </c>
      <c r="E951" s="35"/>
      <c r="F951" s="36"/>
      <c r="G951" s="34"/>
      <c r="H951" s="36"/>
      <c r="I951" s="36"/>
      <c r="J951" s="17"/>
      <c r="K951" s="18"/>
      <c r="L951" s="18"/>
      <c r="M951" s="1"/>
      <c r="N951" s="17"/>
      <c r="O951" s="18"/>
      <c r="P951" s="18"/>
      <c r="Q951" s="31"/>
    </row>
    <row r="952" spans="2:17" x14ac:dyDescent="0.3">
      <c r="B952" s="1" t="str" cm="1">
        <f t="array" aca="1" ref="B9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2" s="22"/>
      <c r="D952" s="5" t="str">
        <f>IF(TB_TAREFAS[[#This Row],[Atividade '[*']]]="","-",VLOOKUP(TB_TAREFAS[[#This Row],[Atividade '[*']]],TB_ATIVIDADES[[Atividade '[*']]:[Fase '[*']]],2,FALSE))</f>
        <v>-</v>
      </c>
      <c r="E952" s="35"/>
      <c r="F952" s="36"/>
      <c r="G952" s="34"/>
      <c r="H952" s="36"/>
      <c r="I952" s="36"/>
      <c r="J952" s="17"/>
      <c r="K952" s="18"/>
      <c r="L952" s="18"/>
      <c r="M952" s="1"/>
      <c r="N952" s="17"/>
      <c r="O952" s="18"/>
      <c r="P952" s="18"/>
      <c r="Q952" s="31"/>
    </row>
    <row r="953" spans="2:17" x14ac:dyDescent="0.3">
      <c r="B953" s="1" t="str" cm="1">
        <f t="array" aca="1" ref="B9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3" s="22"/>
      <c r="D953" s="5" t="str">
        <f>IF(TB_TAREFAS[[#This Row],[Atividade '[*']]]="","-",VLOOKUP(TB_TAREFAS[[#This Row],[Atividade '[*']]],TB_ATIVIDADES[[Atividade '[*']]:[Fase '[*']]],2,FALSE))</f>
        <v>-</v>
      </c>
      <c r="E953" s="35"/>
      <c r="F953" s="36"/>
      <c r="G953" s="34"/>
      <c r="H953" s="36"/>
      <c r="I953" s="36"/>
      <c r="J953" s="17"/>
      <c r="K953" s="18"/>
      <c r="L953" s="18"/>
      <c r="M953" s="1"/>
      <c r="N953" s="17"/>
      <c r="O953" s="18"/>
      <c r="P953" s="18"/>
      <c r="Q953" s="31"/>
    </row>
    <row r="954" spans="2:17" x14ac:dyDescent="0.3">
      <c r="B954" s="1" t="str" cm="1">
        <f t="array" aca="1" ref="B9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4" s="22"/>
      <c r="D954" s="5" t="str">
        <f>IF(TB_TAREFAS[[#This Row],[Atividade '[*']]]="","-",VLOOKUP(TB_TAREFAS[[#This Row],[Atividade '[*']]],TB_ATIVIDADES[[Atividade '[*']]:[Fase '[*']]],2,FALSE))</f>
        <v>-</v>
      </c>
      <c r="E954" s="35"/>
      <c r="F954" s="36"/>
      <c r="G954" s="34"/>
      <c r="H954" s="36"/>
      <c r="I954" s="36"/>
      <c r="J954" s="17"/>
      <c r="K954" s="18"/>
      <c r="L954" s="18"/>
      <c r="M954" s="1"/>
      <c r="N954" s="17"/>
      <c r="O954" s="18"/>
      <c r="P954" s="18"/>
      <c r="Q954" s="31"/>
    </row>
    <row r="955" spans="2:17" x14ac:dyDescent="0.3">
      <c r="B955" s="1" t="str" cm="1">
        <f t="array" aca="1" ref="B9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5" s="22"/>
      <c r="D955" s="5" t="str">
        <f>IF(TB_TAREFAS[[#This Row],[Atividade '[*']]]="","-",VLOOKUP(TB_TAREFAS[[#This Row],[Atividade '[*']]],TB_ATIVIDADES[[Atividade '[*']]:[Fase '[*']]],2,FALSE))</f>
        <v>-</v>
      </c>
      <c r="E955" s="35"/>
      <c r="F955" s="36"/>
      <c r="G955" s="34"/>
      <c r="H955" s="36"/>
      <c r="I955" s="36"/>
      <c r="J955" s="17"/>
      <c r="K955" s="18"/>
      <c r="L955" s="18"/>
      <c r="M955" s="1"/>
      <c r="N955" s="17"/>
      <c r="O955" s="18"/>
      <c r="P955" s="18"/>
      <c r="Q955" s="31"/>
    </row>
    <row r="956" spans="2:17" x14ac:dyDescent="0.3">
      <c r="B956" s="1" t="str" cm="1">
        <f t="array" aca="1" ref="B9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6" s="22"/>
      <c r="D956" s="5" t="str">
        <f>IF(TB_TAREFAS[[#This Row],[Atividade '[*']]]="","-",VLOOKUP(TB_TAREFAS[[#This Row],[Atividade '[*']]],TB_ATIVIDADES[[Atividade '[*']]:[Fase '[*']]],2,FALSE))</f>
        <v>-</v>
      </c>
      <c r="E956" s="35"/>
      <c r="F956" s="36"/>
      <c r="G956" s="34"/>
      <c r="H956" s="36"/>
      <c r="I956" s="36"/>
      <c r="J956" s="17"/>
      <c r="K956" s="18"/>
      <c r="L956" s="18"/>
      <c r="M956" s="1"/>
      <c r="N956" s="17"/>
      <c r="O956" s="18"/>
      <c r="P956" s="18"/>
      <c r="Q956" s="31"/>
    </row>
    <row r="957" spans="2:17" x14ac:dyDescent="0.3">
      <c r="B957" s="1" t="str" cm="1">
        <f t="array" aca="1" ref="B9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7" s="22"/>
      <c r="D957" s="5" t="str">
        <f>IF(TB_TAREFAS[[#This Row],[Atividade '[*']]]="","-",VLOOKUP(TB_TAREFAS[[#This Row],[Atividade '[*']]],TB_ATIVIDADES[[Atividade '[*']]:[Fase '[*']]],2,FALSE))</f>
        <v>-</v>
      </c>
      <c r="E957" s="35"/>
      <c r="F957" s="36"/>
      <c r="G957" s="34"/>
      <c r="H957" s="36"/>
      <c r="I957" s="36"/>
      <c r="J957" s="17"/>
      <c r="K957" s="18"/>
      <c r="L957" s="18"/>
      <c r="M957" s="1"/>
      <c r="N957" s="17"/>
      <c r="O957" s="18"/>
      <c r="P957" s="18"/>
      <c r="Q957" s="31"/>
    </row>
    <row r="958" spans="2:17" x14ac:dyDescent="0.3">
      <c r="B958" s="1" t="str" cm="1">
        <f t="array" aca="1" ref="B9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8" s="22"/>
      <c r="D958" s="5" t="str">
        <f>IF(TB_TAREFAS[[#This Row],[Atividade '[*']]]="","-",VLOOKUP(TB_TAREFAS[[#This Row],[Atividade '[*']]],TB_ATIVIDADES[[Atividade '[*']]:[Fase '[*']]],2,FALSE))</f>
        <v>-</v>
      </c>
      <c r="E958" s="35"/>
      <c r="F958" s="36"/>
      <c r="G958" s="34"/>
      <c r="H958" s="36"/>
      <c r="I958" s="36"/>
      <c r="J958" s="17"/>
      <c r="K958" s="18"/>
      <c r="L958" s="18"/>
      <c r="M958" s="1"/>
      <c r="N958" s="17"/>
      <c r="O958" s="18"/>
      <c r="P958" s="18"/>
      <c r="Q958" s="31"/>
    </row>
    <row r="959" spans="2:17" x14ac:dyDescent="0.3">
      <c r="B959" s="1" t="str" cm="1">
        <f t="array" aca="1" ref="B9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59" s="22"/>
      <c r="D959" s="5" t="str">
        <f>IF(TB_TAREFAS[[#This Row],[Atividade '[*']]]="","-",VLOOKUP(TB_TAREFAS[[#This Row],[Atividade '[*']]],TB_ATIVIDADES[[Atividade '[*']]:[Fase '[*']]],2,FALSE))</f>
        <v>-</v>
      </c>
      <c r="E959" s="35"/>
      <c r="F959" s="36"/>
      <c r="G959" s="34"/>
      <c r="H959" s="36"/>
      <c r="I959" s="36"/>
      <c r="J959" s="17"/>
      <c r="K959" s="18"/>
      <c r="L959" s="18"/>
      <c r="M959" s="1"/>
      <c r="N959" s="17"/>
      <c r="O959" s="18"/>
      <c r="P959" s="18"/>
      <c r="Q959" s="31"/>
    </row>
    <row r="960" spans="2:17" x14ac:dyDescent="0.3">
      <c r="B960" s="1" t="str" cm="1">
        <f t="array" aca="1" ref="B9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0" s="22"/>
      <c r="D960" s="5" t="str">
        <f>IF(TB_TAREFAS[[#This Row],[Atividade '[*']]]="","-",VLOOKUP(TB_TAREFAS[[#This Row],[Atividade '[*']]],TB_ATIVIDADES[[Atividade '[*']]:[Fase '[*']]],2,FALSE))</f>
        <v>-</v>
      </c>
      <c r="E960" s="35"/>
      <c r="F960" s="36"/>
      <c r="G960" s="34"/>
      <c r="H960" s="36"/>
      <c r="I960" s="36"/>
      <c r="J960" s="17"/>
      <c r="K960" s="18"/>
      <c r="L960" s="18"/>
      <c r="M960" s="1"/>
      <c r="N960" s="17"/>
      <c r="O960" s="18"/>
      <c r="P960" s="18"/>
      <c r="Q960" s="31"/>
    </row>
    <row r="961" spans="2:17" x14ac:dyDescent="0.3">
      <c r="B961" s="1" t="str" cm="1">
        <f t="array" aca="1" ref="B9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1" s="22"/>
      <c r="D961" s="5" t="str">
        <f>IF(TB_TAREFAS[[#This Row],[Atividade '[*']]]="","-",VLOOKUP(TB_TAREFAS[[#This Row],[Atividade '[*']]],TB_ATIVIDADES[[Atividade '[*']]:[Fase '[*']]],2,FALSE))</f>
        <v>-</v>
      </c>
      <c r="E961" s="35"/>
      <c r="F961" s="36"/>
      <c r="G961" s="34"/>
      <c r="H961" s="36"/>
      <c r="I961" s="36"/>
      <c r="J961" s="17"/>
      <c r="K961" s="18"/>
      <c r="L961" s="18"/>
      <c r="M961" s="1"/>
      <c r="N961" s="17"/>
      <c r="O961" s="18"/>
      <c r="P961" s="18"/>
      <c r="Q961" s="31"/>
    </row>
    <row r="962" spans="2:17" x14ac:dyDescent="0.3">
      <c r="B962" s="1" t="str" cm="1">
        <f t="array" aca="1" ref="B9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2" s="22"/>
      <c r="D962" s="5" t="str">
        <f>IF(TB_TAREFAS[[#This Row],[Atividade '[*']]]="","-",VLOOKUP(TB_TAREFAS[[#This Row],[Atividade '[*']]],TB_ATIVIDADES[[Atividade '[*']]:[Fase '[*']]],2,FALSE))</f>
        <v>-</v>
      </c>
      <c r="E962" s="35"/>
      <c r="F962" s="36"/>
      <c r="G962" s="34"/>
      <c r="H962" s="36"/>
      <c r="I962" s="36"/>
      <c r="J962" s="17"/>
      <c r="K962" s="18"/>
      <c r="L962" s="18"/>
      <c r="M962" s="1"/>
      <c r="N962" s="17"/>
      <c r="O962" s="18"/>
      <c r="P962" s="18"/>
      <c r="Q962" s="31"/>
    </row>
    <row r="963" spans="2:17" x14ac:dyDescent="0.3">
      <c r="B963" s="1" t="str" cm="1">
        <f t="array" aca="1" ref="B9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3" s="22"/>
      <c r="D963" s="5" t="str">
        <f>IF(TB_TAREFAS[[#This Row],[Atividade '[*']]]="","-",VLOOKUP(TB_TAREFAS[[#This Row],[Atividade '[*']]],TB_ATIVIDADES[[Atividade '[*']]:[Fase '[*']]],2,FALSE))</f>
        <v>-</v>
      </c>
      <c r="E963" s="35"/>
      <c r="F963" s="36"/>
      <c r="G963" s="34"/>
      <c r="H963" s="36"/>
      <c r="I963" s="36"/>
      <c r="J963" s="17"/>
      <c r="K963" s="18"/>
      <c r="L963" s="18"/>
      <c r="M963" s="1"/>
      <c r="N963" s="17"/>
      <c r="O963" s="18"/>
      <c r="P963" s="18"/>
      <c r="Q963" s="31"/>
    </row>
    <row r="964" spans="2:17" x14ac:dyDescent="0.3">
      <c r="B964" s="1" t="str" cm="1">
        <f t="array" aca="1" ref="B9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4" s="22"/>
      <c r="D964" s="5" t="str">
        <f>IF(TB_TAREFAS[[#This Row],[Atividade '[*']]]="","-",VLOOKUP(TB_TAREFAS[[#This Row],[Atividade '[*']]],TB_ATIVIDADES[[Atividade '[*']]:[Fase '[*']]],2,FALSE))</f>
        <v>-</v>
      </c>
      <c r="E964" s="35"/>
      <c r="F964" s="36"/>
      <c r="G964" s="34"/>
      <c r="H964" s="36"/>
      <c r="I964" s="36"/>
      <c r="J964" s="17"/>
      <c r="K964" s="18"/>
      <c r="L964" s="18"/>
      <c r="M964" s="1"/>
      <c r="N964" s="17"/>
      <c r="O964" s="18"/>
      <c r="P964" s="18"/>
      <c r="Q964" s="31"/>
    </row>
    <row r="965" spans="2:17" x14ac:dyDescent="0.3">
      <c r="B965" s="1" t="str" cm="1">
        <f t="array" aca="1" ref="B9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5" s="22"/>
      <c r="D965" s="5" t="str">
        <f>IF(TB_TAREFAS[[#This Row],[Atividade '[*']]]="","-",VLOOKUP(TB_TAREFAS[[#This Row],[Atividade '[*']]],TB_ATIVIDADES[[Atividade '[*']]:[Fase '[*']]],2,FALSE))</f>
        <v>-</v>
      </c>
      <c r="E965" s="35"/>
      <c r="F965" s="36"/>
      <c r="G965" s="34"/>
      <c r="H965" s="36"/>
      <c r="I965" s="36"/>
      <c r="J965" s="17"/>
      <c r="K965" s="18"/>
      <c r="L965" s="18"/>
      <c r="M965" s="1"/>
      <c r="N965" s="17"/>
      <c r="O965" s="18"/>
      <c r="P965" s="18"/>
      <c r="Q965" s="31"/>
    </row>
    <row r="966" spans="2:17" x14ac:dyDescent="0.3">
      <c r="B966" s="1" t="str" cm="1">
        <f t="array" aca="1" ref="B9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6" s="22"/>
      <c r="D966" s="5" t="str">
        <f>IF(TB_TAREFAS[[#This Row],[Atividade '[*']]]="","-",VLOOKUP(TB_TAREFAS[[#This Row],[Atividade '[*']]],TB_ATIVIDADES[[Atividade '[*']]:[Fase '[*']]],2,FALSE))</f>
        <v>-</v>
      </c>
      <c r="E966" s="35"/>
      <c r="F966" s="36"/>
      <c r="G966" s="34"/>
      <c r="H966" s="36"/>
      <c r="I966" s="36"/>
      <c r="J966" s="17"/>
      <c r="K966" s="18"/>
      <c r="L966" s="18"/>
      <c r="M966" s="1"/>
      <c r="N966" s="17"/>
      <c r="O966" s="18"/>
      <c r="P966" s="18"/>
      <c r="Q966" s="31"/>
    </row>
    <row r="967" spans="2:17" x14ac:dyDescent="0.3">
      <c r="B967" s="1" t="str" cm="1">
        <f t="array" aca="1" ref="B9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7" s="22"/>
      <c r="D967" s="5" t="str">
        <f>IF(TB_TAREFAS[[#This Row],[Atividade '[*']]]="","-",VLOOKUP(TB_TAREFAS[[#This Row],[Atividade '[*']]],TB_ATIVIDADES[[Atividade '[*']]:[Fase '[*']]],2,FALSE))</f>
        <v>-</v>
      </c>
      <c r="E967" s="35"/>
      <c r="F967" s="36"/>
      <c r="G967" s="34"/>
      <c r="H967" s="36"/>
      <c r="I967" s="36"/>
      <c r="J967" s="17"/>
      <c r="K967" s="18"/>
      <c r="L967" s="18"/>
      <c r="M967" s="1"/>
      <c r="N967" s="17"/>
      <c r="O967" s="18"/>
      <c r="P967" s="18"/>
      <c r="Q967" s="31"/>
    </row>
    <row r="968" spans="2:17" x14ac:dyDescent="0.3">
      <c r="B968" s="1" t="str" cm="1">
        <f t="array" aca="1" ref="B9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8" s="22"/>
      <c r="D968" s="5" t="str">
        <f>IF(TB_TAREFAS[[#This Row],[Atividade '[*']]]="","-",VLOOKUP(TB_TAREFAS[[#This Row],[Atividade '[*']]],TB_ATIVIDADES[[Atividade '[*']]:[Fase '[*']]],2,FALSE))</f>
        <v>-</v>
      </c>
      <c r="E968" s="35"/>
      <c r="F968" s="36"/>
      <c r="G968" s="34"/>
      <c r="H968" s="36"/>
      <c r="I968" s="36"/>
      <c r="J968" s="17"/>
      <c r="K968" s="18"/>
      <c r="L968" s="18"/>
      <c r="M968" s="1"/>
      <c r="N968" s="17"/>
      <c r="O968" s="18"/>
      <c r="P968" s="18"/>
      <c r="Q968" s="31"/>
    </row>
    <row r="969" spans="2:17" x14ac:dyDescent="0.3">
      <c r="B969" s="1" t="str" cm="1">
        <f t="array" aca="1" ref="B9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69" s="22"/>
      <c r="D969" s="5" t="str">
        <f>IF(TB_TAREFAS[[#This Row],[Atividade '[*']]]="","-",VLOOKUP(TB_TAREFAS[[#This Row],[Atividade '[*']]],TB_ATIVIDADES[[Atividade '[*']]:[Fase '[*']]],2,FALSE))</f>
        <v>-</v>
      </c>
      <c r="E969" s="35"/>
      <c r="F969" s="36"/>
      <c r="G969" s="34"/>
      <c r="H969" s="36"/>
      <c r="I969" s="36"/>
      <c r="J969" s="17"/>
      <c r="K969" s="18"/>
      <c r="L969" s="18"/>
      <c r="M969" s="1"/>
      <c r="N969" s="17"/>
      <c r="O969" s="18"/>
      <c r="P969" s="18"/>
      <c r="Q969" s="31"/>
    </row>
    <row r="970" spans="2:17" x14ac:dyDescent="0.3">
      <c r="B970" s="1" t="str" cm="1">
        <f t="array" aca="1" ref="B9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0" s="22"/>
      <c r="D970" s="5" t="str">
        <f>IF(TB_TAREFAS[[#This Row],[Atividade '[*']]]="","-",VLOOKUP(TB_TAREFAS[[#This Row],[Atividade '[*']]],TB_ATIVIDADES[[Atividade '[*']]:[Fase '[*']]],2,FALSE))</f>
        <v>-</v>
      </c>
      <c r="E970" s="35"/>
      <c r="F970" s="36"/>
      <c r="G970" s="34"/>
      <c r="H970" s="36"/>
      <c r="I970" s="36"/>
      <c r="J970" s="17"/>
      <c r="K970" s="18"/>
      <c r="L970" s="18"/>
      <c r="M970" s="1"/>
      <c r="N970" s="17"/>
      <c r="O970" s="18"/>
      <c r="P970" s="18"/>
      <c r="Q970" s="31"/>
    </row>
    <row r="971" spans="2:17" x14ac:dyDescent="0.3">
      <c r="B971" s="1" t="str" cm="1">
        <f t="array" aca="1" ref="B9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1" s="22"/>
      <c r="D971" s="5" t="str">
        <f>IF(TB_TAREFAS[[#This Row],[Atividade '[*']]]="","-",VLOOKUP(TB_TAREFAS[[#This Row],[Atividade '[*']]],TB_ATIVIDADES[[Atividade '[*']]:[Fase '[*']]],2,FALSE))</f>
        <v>-</v>
      </c>
      <c r="E971" s="35"/>
      <c r="F971" s="36"/>
      <c r="G971" s="34"/>
      <c r="H971" s="36"/>
      <c r="I971" s="36"/>
      <c r="J971" s="17"/>
      <c r="K971" s="18"/>
      <c r="L971" s="18"/>
      <c r="M971" s="1"/>
      <c r="N971" s="17"/>
      <c r="O971" s="18"/>
      <c r="P971" s="18"/>
      <c r="Q971" s="31"/>
    </row>
    <row r="972" spans="2:17" x14ac:dyDescent="0.3">
      <c r="B972" s="1" t="str" cm="1">
        <f t="array" aca="1" ref="B9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2" s="22"/>
      <c r="D972" s="5" t="str">
        <f>IF(TB_TAREFAS[[#This Row],[Atividade '[*']]]="","-",VLOOKUP(TB_TAREFAS[[#This Row],[Atividade '[*']]],TB_ATIVIDADES[[Atividade '[*']]:[Fase '[*']]],2,FALSE))</f>
        <v>-</v>
      </c>
      <c r="E972" s="35"/>
      <c r="F972" s="36"/>
      <c r="G972" s="34"/>
      <c r="H972" s="36"/>
      <c r="I972" s="36"/>
      <c r="J972" s="17"/>
      <c r="K972" s="18"/>
      <c r="L972" s="18"/>
      <c r="M972" s="1"/>
      <c r="N972" s="17"/>
      <c r="O972" s="18"/>
      <c r="P972" s="18"/>
      <c r="Q972" s="31"/>
    </row>
    <row r="973" spans="2:17" x14ac:dyDescent="0.3">
      <c r="B973" s="1" t="str" cm="1">
        <f t="array" aca="1" ref="B9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3" s="22"/>
      <c r="D973" s="5" t="str">
        <f>IF(TB_TAREFAS[[#This Row],[Atividade '[*']]]="","-",VLOOKUP(TB_TAREFAS[[#This Row],[Atividade '[*']]],TB_ATIVIDADES[[Atividade '[*']]:[Fase '[*']]],2,FALSE))</f>
        <v>-</v>
      </c>
      <c r="E973" s="35"/>
      <c r="F973" s="36"/>
      <c r="G973" s="34"/>
      <c r="H973" s="36"/>
      <c r="I973" s="36"/>
      <c r="J973" s="17"/>
      <c r="K973" s="18"/>
      <c r="L973" s="18"/>
      <c r="M973" s="1"/>
      <c r="N973" s="17"/>
      <c r="O973" s="18"/>
      <c r="P973" s="18"/>
      <c r="Q973" s="31"/>
    </row>
    <row r="974" spans="2:17" x14ac:dyDescent="0.3">
      <c r="B974" s="1" t="str" cm="1">
        <f t="array" aca="1" ref="B9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4" s="22"/>
      <c r="D974" s="5" t="str">
        <f>IF(TB_TAREFAS[[#This Row],[Atividade '[*']]]="","-",VLOOKUP(TB_TAREFAS[[#This Row],[Atividade '[*']]],TB_ATIVIDADES[[Atividade '[*']]:[Fase '[*']]],2,FALSE))</f>
        <v>-</v>
      </c>
      <c r="E974" s="35"/>
      <c r="F974" s="36"/>
      <c r="G974" s="34"/>
      <c r="H974" s="36"/>
      <c r="I974" s="36"/>
      <c r="J974" s="17"/>
      <c r="K974" s="18"/>
      <c r="L974" s="18"/>
      <c r="M974" s="1"/>
      <c r="N974" s="17"/>
      <c r="O974" s="18"/>
      <c r="P974" s="18"/>
      <c r="Q974" s="31"/>
    </row>
    <row r="975" spans="2:17" x14ac:dyDescent="0.3">
      <c r="B975" s="1" t="str" cm="1">
        <f t="array" aca="1" ref="B9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5" s="22"/>
      <c r="D975" s="5" t="str">
        <f>IF(TB_TAREFAS[[#This Row],[Atividade '[*']]]="","-",VLOOKUP(TB_TAREFAS[[#This Row],[Atividade '[*']]],TB_ATIVIDADES[[Atividade '[*']]:[Fase '[*']]],2,FALSE))</f>
        <v>-</v>
      </c>
      <c r="E975" s="35"/>
      <c r="F975" s="36"/>
      <c r="G975" s="34"/>
      <c r="H975" s="36"/>
      <c r="I975" s="36"/>
      <c r="J975" s="17"/>
      <c r="K975" s="18"/>
      <c r="L975" s="18"/>
      <c r="M975" s="1"/>
      <c r="N975" s="17"/>
      <c r="O975" s="18"/>
      <c r="P975" s="18"/>
      <c r="Q975" s="31"/>
    </row>
    <row r="976" spans="2:17" x14ac:dyDescent="0.3">
      <c r="B976" s="1" t="str" cm="1">
        <f t="array" aca="1" ref="B9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6" s="22"/>
      <c r="D976" s="5" t="str">
        <f>IF(TB_TAREFAS[[#This Row],[Atividade '[*']]]="","-",VLOOKUP(TB_TAREFAS[[#This Row],[Atividade '[*']]],TB_ATIVIDADES[[Atividade '[*']]:[Fase '[*']]],2,FALSE))</f>
        <v>-</v>
      </c>
      <c r="E976" s="35"/>
      <c r="F976" s="36"/>
      <c r="G976" s="34"/>
      <c r="H976" s="36"/>
      <c r="I976" s="36"/>
      <c r="J976" s="17"/>
      <c r="K976" s="18"/>
      <c r="L976" s="18"/>
      <c r="M976" s="1"/>
      <c r="N976" s="17"/>
      <c r="O976" s="18"/>
      <c r="P976" s="18"/>
      <c r="Q976" s="31"/>
    </row>
    <row r="977" spans="2:17" x14ac:dyDescent="0.3">
      <c r="B977" s="1" t="str" cm="1">
        <f t="array" aca="1" ref="B9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7" s="22"/>
      <c r="D977" s="5" t="str">
        <f>IF(TB_TAREFAS[[#This Row],[Atividade '[*']]]="","-",VLOOKUP(TB_TAREFAS[[#This Row],[Atividade '[*']]],TB_ATIVIDADES[[Atividade '[*']]:[Fase '[*']]],2,FALSE))</f>
        <v>-</v>
      </c>
      <c r="E977" s="35"/>
      <c r="F977" s="36"/>
      <c r="G977" s="34"/>
      <c r="H977" s="36"/>
      <c r="I977" s="36"/>
      <c r="J977" s="17"/>
      <c r="K977" s="18"/>
      <c r="L977" s="18"/>
      <c r="M977" s="1"/>
      <c r="N977" s="17"/>
      <c r="O977" s="18"/>
      <c r="P977" s="18"/>
      <c r="Q977" s="31"/>
    </row>
    <row r="978" spans="2:17" x14ac:dyDescent="0.3">
      <c r="B978" s="1" t="str" cm="1">
        <f t="array" aca="1" ref="B9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8" s="22"/>
      <c r="D978" s="5" t="str">
        <f>IF(TB_TAREFAS[[#This Row],[Atividade '[*']]]="","-",VLOOKUP(TB_TAREFAS[[#This Row],[Atividade '[*']]],TB_ATIVIDADES[[Atividade '[*']]:[Fase '[*']]],2,FALSE))</f>
        <v>-</v>
      </c>
      <c r="E978" s="35"/>
      <c r="F978" s="36"/>
      <c r="G978" s="34"/>
      <c r="H978" s="36"/>
      <c r="I978" s="36"/>
      <c r="J978" s="17"/>
      <c r="K978" s="18"/>
      <c r="L978" s="18"/>
      <c r="M978" s="1"/>
      <c r="N978" s="17"/>
      <c r="O978" s="18"/>
      <c r="P978" s="18"/>
      <c r="Q978" s="31"/>
    </row>
    <row r="979" spans="2:17" x14ac:dyDescent="0.3">
      <c r="B979" s="1" t="str" cm="1">
        <f t="array" aca="1" ref="B9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79" s="22"/>
      <c r="D979" s="5" t="str">
        <f>IF(TB_TAREFAS[[#This Row],[Atividade '[*']]]="","-",VLOOKUP(TB_TAREFAS[[#This Row],[Atividade '[*']]],TB_ATIVIDADES[[Atividade '[*']]:[Fase '[*']]],2,FALSE))</f>
        <v>-</v>
      </c>
      <c r="E979" s="35"/>
      <c r="F979" s="36"/>
      <c r="G979" s="34"/>
      <c r="H979" s="36"/>
      <c r="I979" s="36"/>
      <c r="J979" s="17"/>
      <c r="K979" s="18"/>
      <c r="L979" s="18"/>
      <c r="M979" s="1"/>
      <c r="N979" s="17"/>
      <c r="O979" s="18"/>
      <c r="P979" s="18"/>
      <c r="Q979" s="31"/>
    </row>
    <row r="980" spans="2:17" x14ac:dyDescent="0.3">
      <c r="B980" s="1" t="str" cm="1">
        <f t="array" aca="1" ref="B9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0" s="22"/>
      <c r="D980" s="5" t="str">
        <f>IF(TB_TAREFAS[[#This Row],[Atividade '[*']]]="","-",VLOOKUP(TB_TAREFAS[[#This Row],[Atividade '[*']]],TB_ATIVIDADES[[Atividade '[*']]:[Fase '[*']]],2,FALSE))</f>
        <v>-</v>
      </c>
      <c r="E980" s="35"/>
      <c r="F980" s="36"/>
      <c r="G980" s="34"/>
      <c r="H980" s="36"/>
      <c r="I980" s="36"/>
      <c r="J980" s="17"/>
      <c r="K980" s="18"/>
      <c r="L980" s="18"/>
      <c r="M980" s="1"/>
      <c r="N980" s="17"/>
      <c r="O980" s="18"/>
      <c r="P980" s="18"/>
      <c r="Q980" s="31"/>
    </row>
    <row r="981" spans="2:17" x14ac:dyDescent="0.3">
      <c r="B981" s="1" t="str" cm="1">
        <f t="array" aca="1" ref="B9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1" s="22"/>
      <c r="D981" s="5" t="str">
        <f>IF(TB_TAREFAS[[#This Row],[Atividade '[*']]]="","-",VLOOKUP(TB_TAREFAS[[#This Row],[Atividade '[*']]],TB_ATIVIDADES[[Atividade '[*']]:[Fase '[*']]],2,FALSE))</f>
        <v>-</v>
      </c>
      <c r="E981" s="35"/>
      <c r="F981" s="36"/>
      <c r="G981" s="34"/>
      <c r="H981" s="36"/>
      <c r="I981" s="36"/>
      <c r="J981" s="17"/>
      <c r="K981" s="18"/>
      <c r="L981" s="18"/>
      <c r="M981" s="1"/>
      <c r="N981" s="17"/>
      <c r="O981" s="18"/>
      <c r="P981" s="18"/>
      <c r="Q981" s="31"/>
    </row>
    <row r="982" spans="2:17" x14ac:dyDescent="0.3">
      <c r="B982" s="1" t="str" cm="1">
        <f t="array" aca="1" ref="B9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2" s="22"/>
      <c r="D982" s="5" t="str">
        <f>IF(TB_TAREFAS[[#This Row],[Atividade '[*']]]="","-",VLOOKUP(TB_TAREFAS[[#This Row],[Atividade '[*']]],TB_ATIVIDADES[[Atividade '[*']]:[Fase '[*']]],2,FALSE))</f>
        <v>-</v>
      </c>
      <c r="E982" s="35"/>
      <c r="F982" s="36"/>
      <c r="G982" s="34"/>
      <c r="H982" s="36"/>
      <c r="I982" s="36"/>
      <c r="J982" s="17"/>
      <c r="K982" s="18"/>
      <c r="L982" s="18"/>
      <c r="M982" s="1"/>
      <c r="N982" s="17"/>
      <c r="O982" s="18"/>
      <c r="P982" s="18"/>
      <c r="Q982" s="31"/>
    </row>
    <row r="983" spans="2:17" x14ac:dyDescent="0.3">
      <c r="B983" s="1" t="str" cm="1">
        <f t="array" aca="1" ref="B9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3" s="22"/>
      <c r="D983" s="5" t="str">
        <f>IF(TB_TAREFAS[[#This Row],[Atividade '[*']]]="","-",VLOOKUP(TB_TAREFAS[[#This Row],[Atividade '[*']]],TB_ATIVIDADES[[Atividade '[*']]:[Fase '[*']]],2,FALSE))</f>
        <v>-</v>
      </c>
      <c r="E983" s="35"/>
      <c r="F983" s="36"/>
      <c r="G983" s="34"/>
      <c r="H983" s="36"/>
      <c r="I983" s="36"/>
      <c r="J983" s="17"/>
      <c r="K983" s="18"/>
      <c r="L983" s="18"/>
      <c r="M983" s="1"/>
      <c r="N983" s="17"/>
      <c r="O983" s="18"/>
      <c r="P983" s="18"/>
      <c r="Q983" s="31"/>
    </row>
    <row r="984" spans="2:17" x14ac:dyDescent="0.3">
      <c r="B984" s="1" t="str" cm="1">
        <f t="array" aca="1" ref="B9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4" s="22"/>
      <c r="D984" s="5" t="str">
        <f>IF(TB_TAREFAS[[#This Row],[Atividade '[*']]]="","-",VLOOKUP(TB_TAREFAS[[#This Row],[Atividade '[*']]],TB_ATIVIDADES[[Atividade '[*']]:[Fase '[*']]],2,FALSE))</f>
        <v>-</v>
      </c>
      <c r="E984" s="35"/>
      <c r="F984" s="36"/>
      <c r="G984" s="34"/>
      <c r="H984" s="36"/>
      <c r="I984" s="36"/>
      <c r="J984" s="17"/>
      <c r="K984" s="18"/>
      <c r="L984" s="18"/>
      <c r="M984" s="1"/>
      <c r="N984" s="17"/>
      <c r="O984" s="18"/>
      <c r="P984" s="18"/>
      <c r="Q984" s="31"/>
    </row>
    <row r="985" spans="2:17" x14ac:dyDescent="0.3">
      <c r="B985" s="1" t="str" cm="1">
        <f t="array" aca="1" ref="B9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5" s="22"/>
      <c r="D985" s="5" t="str">
        <f>IF(TB_TAREFAS[[#This Row],[Atividade '[*']]]="","-",VLOOKUP(TB_TAREFAS[[#This Row],[Atividade '[*']]],TB_ATIVIDADES[[Atividade '[*']]:[Fase '[*']]],2,FALSE))</f>
        <v>-</v>
      </c>
      <c r="E985" s="35"/>
      <c r="F985" s="36"/>
      <c r="G985" s="34"/>
      <c r="H985" s="36"/>
      <c r="I985" s="36"/>
      <c r="J985" s="17"/>
      <c r="K985" s="18"/>
      <c r="L985" s="18"/>
      <c r="M985" s="1"/>
      <c r="N985" s="17"/>
      <c r="O985" s="18"/>
      <c r="P985" s="18"/>
      <c r="Q985" s="31"/>
    </row>
    <row r="986" spans="2:17" x14ac:dyDescent="0.3">
      <c r="B986" s="1" t="str" cm="1">
        <f t="array" aca="1" ref="B9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6" s="22"/>
      <c r="D986" s="5" t="str">
        <f>IF(TB_TAREFAS[[#This Row],[Atividade '[*']]]="","-",VLOOKUP(TB_TAREFAS[[#This Row],[Atividade '[*']]],TB_ATIVIDADES[[Atividade '[*']]:[Fase '[*']]],2,FALSE))</f>
        <v>-</v>
      </c>
      <c r="E986" s="35"/>
      <c r="F986" s="36"/>
      <c r="G986" s="34"/>
      <c r="H986" s="36"/>
      <c r="I986" s="36"/>
      <c r="J986" s="17"/>
      <c r="K986" s="18"/>
      <c r="L986" s="18"/>
      <c r="M986" s="1"/>
      <c r="N986" s="17"/>
      <c r="O986" s="18"/>
      <c r="P986" s="18"/>
      <c r="Q986" s="31"/>
    </row>
    <row r="987" spans="2:17" x14ac:dyDescent="0.3">
      <c r="B987" s="1" t="str" cm="1">
        <f t="array" aca="1" ref="B9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7" s="22"/>
      <c r="D987" s="5" t="str">
        <f>IF(TB_TAREFAS[[#This Row],[Atividade '[*']]]="","-",VLOOKUP(TB_TAREFAS[[#This Row],[Atividade '[*']]],TB_ATIVIDADES[[Atividade '[*']]:[Fase '[*']]],2,FALSE))</f>
        <v>-</v>
      </c>
      <c r="E987" s="35"/>
      <c r="F987" s="36"/>
      <c r="G987" s="34"/>
      <c r="H987" s="36"/>
      <c r="I987" s="36"/>
      <c r="J987" s="17"/>
      <c r="K987" s="18"/>
      <c r="L987" s="18"/>
      <c r="M987" s="1"/>
      <c r="N987" s="17"/>
      <c r="O987" s="18"/>
      <c r="P987" s="18"/>
      <c r="Q987" s="31"/>
    </row>
    <row r="988" spans="2:17" x14ac:dyDescent="0.3">
      <c r="B988" s="1" t="str" cm="1">
        <f t="array" aca="1" ref="B9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8" s="22"/>
      <c r="D988" s="5" t="str">
        <f>IF(TB_TAREFAS[[#This Row],[Atividade '[*']]]="","-",VLOOKUP(TB_TAREFAS[[#This Row],[Atividade '[*']]],TB_ATIVIDADES[[Atividade '[*']]:[Fase '[*']]],2,FALSE))</f>
        <v>-</v>
      </c>
      <c r="E988" s="35"/>
      <c r="F988" s="36"/>
      <c r="G988" s="34"/>
      <c r="H988" s="36"/>
      <c r="I988" s="36"/>
      <c r="J988" s="17"/>
      <c r="K988" s="18"/>
      <c r="L988" s="18"/>
      <c r="M988" s="1"/>
      <c r="N988" s="17"/>
      <c r="O988" s="18"/>
      <c r="P988" s="18"/>
      <c r="Q988" s="31"/>
    </row>
    <row r="989" spans="2:17" x14ac:dyDescent="0.3">
      <c r="B989" s="1" t="str" cm="1">
        <f t="array" aca="1" ref="B9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89" s="22"/>
      <c r="D989" s="5" t="str">
        <f>IF(TB_TAREFAS[[#This Row],[Atividade '[*']]]="","-",VLOOKUP(TB_TAREFAS[[#This Row],[Atividade '[*']]],TB_ATIVIDADES[[Atividade '[*']]:[Fase '[*']]],2,FALSE))</f>
        <v>-</v>
      </c>
      <c r="E989" s="35"/>
      <c r="F989" s="36"/>
      <c r="G989" s="34"/>
      <c r="H989" s="36"/>
      <c r="I989" s="36"/>
      <c r="J989" s="17"/>
      <c r="K989" s="18"/>
      <c r="L989" s="18"/>
      <c r="M989" s="1"/>
      <c r="N989" s="17"/>
      <c r="O989" s="18"/>
      <c r="P989" s="18"/>
      <c r="Q989" s="31"/>
    </row>
    <row r="990" spans="2:17" x14ac:dyDescent="0.3">
      <c r="B990" s="1" t="str" cm="1">
        <f t="array" aca="1" ref="B9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0" s="22"/>
      <c r="D990" s="5" t="str">
        <f>IF(TB_TAREFAS[[#This Row],[Atividade '[*']]]="","-",VLOOKUP(TB_TAREFAS[[#This Row],[Atividade '[*']]],TB_ATIVIDADES[[Atividade '[*']]:[Fase '[*']]],2,FALSE))</f>
        <v>-</v>
      </c>
      <c r="E990" s="35"/>
      <c r="F990" s="36"/>
      <c r="G990" s="34"/>
      <c r="H990" s="36"/>
      <c r="I990" s="36"/>
      <c r="J990" s="17"/>
      <c r="K990" s="18"/>
      <c r="L990" s="18"/>
      <c r="M990" s="1"/>
      <c r="N990" s="17"/>
      <c r="O990" s="18"/>
      <c r="P990" s="18"/>
      <c r="Q990" s="31"/>
    </row>
    <row r="991" spans="2:17" x14ac:dyDescent="0.3">
      <c r="B991" s="1" t="str" cm="1">
        <f t="array" aca="1" ref="B9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1" s="22"/>
      <c r="D991" s="5" t="str">
        <f>IF(TB_TAREFAS[[#This Row],[Atividade '[*']]]="","-",VLOOKUP(TB_TAREFAS[[#This Row],[Atividade '[*']]],TB_ATIVIDADES[[Atividade '[*']]:[Fase '[*']]],2,FALSE))</f>
        <v>-</v>
      </c>
      <c r="E991" s="35"/>
      <c r="F991" s="36"/>
      <c r="G991" s="34"/>
      <c r="H991" s="36"/>
      <c r="I991" s="36"/>
      <c r="J991" s="17"/>
      <c r="K991" s="18"/>
      <c r="L991" s="18"/>
      <c r="M991" s="1"/>
      <c r="N991" s="17"/>
      <c r="O991" s="18"/>
      <c r="P991" s="18"/>
      <c r="Q991" s="31"/>
    </row>
    <row r="992" spans="2:17" x14ac:dyDescent="0.3">
      <c r="B992" s="1" t="str" cm="1">
        <f t="array" aca="1" ref="B9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2" s="22"/>
      <c r="D992" s="5" t="str">
        <f>IF(TB_TAREFAS[[#This Row],[Atividade '[*']]]="","-",VLOOKUP(TB_TAREFAS[[#This Row],[Atividade '[*']]],TB_ATIVIDADES[[Atividade '[*']]:[Fase '[*']]],2,FALSE))</f>
        <v>-</v>
      </c>
      <c r="E992" s="35"/>
      <c r="F992" s="36"/>
      <c r="G992" s="34"/>
      <c r="H992" s="36"/>
      <c r="I992" s="36"/>
      <c r="J992" s="17"/>
      <c r="K992" s="18"/>
      <c r="L992" s="18"/>
      <c r="M992" s="1"/>
      <c r="N992" s="17"/>
      <c r="O992" s="18"/>
      <c r="P992" s="18"/>
      <c r="Q992" s="31"/>
    </row>
    <row r="993" spans="2:17" x14ac:dyDescent="0.3">
      <c r="B993" s="1" t="str" cm="1">
        <f t="array" aca="1" ref="B9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3" s="22"/>
      <c r="D993" s="5" t="str">
        <f>IF(TB_TAREFAS[[#This Row],[Atividade '[*']]]="","-",VLOOKUP(TB_TAREFAS[[#This Row],[Atividade '[*']]],TB_ATIVIDADES[[Atividade '[*']]:[Fase '[*']]],2,FALSE))</f>
        <v>-</v>
      </c>
      <c r="E993" s="35"/>
      <c r="F993" s="36"/>
      <c r="G993" s="34"/>
      <c r="H993" s="36"/>
      <c r="I993" s="36"/>
      <c r="J993" s="17"/>
      <c r="K993" s="18"/>
      <c r="L993" s="18"/>
      <c r="M993" s="1"/>
      <c r="N993" s="17"/>
      <c r="O993" s="18"/>
      <c r="P993" s="18"/>
      <c r="Q993" s="31"/>
    </row>
    <row r="994" spans="2:17" x14ac:dyDescent="0.3">
      <c r="B994" s="1" t="str" cm="1">
        <f t="array" aca="1" ref="B9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4" s="22"/>
      <c r="D994" s="5" t="str">
        <f>IF(TB_TAREFAS[[#This Row],[Atividade '[*']]]="","-",VLOOKUP(TB_TAREFAS[[#This Row],[Atividade '[*']]],TB_ATIVIDADES[[Atividade '[*']]:[Fase '[*']]],2,FALSE))</f>
        <v>-</v>
      </c>
      <c r="E994" s="35"/>
      <c r="F994" s="36"/>
      <c r="G994" s="34"/>
      <c r="H994" s="36"/>
      <c r="I994" s="36"/>
      <c r="J994" s="17"/>
      <c r="K994" s="18"/>
      <c r="L994" s="18"/>
      <c r="M994" s="1"/>
      <c r="N994" s="17"/>
      <c r="O994" s="18"/>
      <c r="P994" s="18"/>
      <c r="Q994" s="31"/>
    </row>
    <row r="995" spans="2:17" x14ac:dyDescent="0.3">
      <c r="B995" s="1" t="str" cm="1">
        <f t="array" aca="1" ref="B9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5" s="22"/>
      <c r="D995" s="5" t="str">
        <f>IF(TB_TAREFAS[[#This Row],[Atividade '[*']]]="","-",VLOOKUP(TB_TAREFAS[[#This Row],[Atividade '[*']]],TB_ATIVIDADES[[Atividade '[*']]:[Fase '[*']]],2,FALSE))</f>
        <v>-</v>
      </c>
      <c r="E995" s="35"/>
      <c r="F995" s="36"/>
      <c r="G995" s="34"/>
      <c r="H995" s="36"/>
      <c r="I995" s="36"/>
      <c r="J995" s="17"/>
      <c r="K995" s="18"/>
      <c r="L995" s="18"/>
      <c r="M995" s="1"/>
      <c r="N995" s="17"/>
      <c r="O995" s="18"/>
      <c r="P995" s="18"/>
      <c r="Q995" s="31"/>
    </row>
    <row r="996" spans="2:17" x14ac:dyDescent="0.3">
      <c r="B996" s="1" t="str" cm="1">
        <f t="array" aca="1" ref="B9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6" s="22"/>
      <c r="D996" s="5" t="str">
        <f>IF(TB_TAREFAS[[#This Row],[Atividade '[*']]]="","-",VLOOKUP(TB_TAREFAS[[#This Row],[Atividade '[*']]],TB_ATIVIDADES[[Atividade '[*']]:[Fase '[*']]],2,FALSE))</f>
        <v>-</v>
      </c>
      <c r="E996" s="35"/>
      <c r="F996" s="36"/>
      <c r="G996" s="34"/>
      <c r="H996" s="36"/>
      <c r="I996" s="36"/>
      <c r="J996" s="17"/>
      <c r="K996" s="18"/>
      <c r="L996" s="18"/>
      <c r="M996" s="1"/>
      <c r="N996" s="17"/>
      <c r="O996" s="18"/>
      <c r="P996" s="18"/>
      <c r="Q996" s="31"/>
    </row>
    <row r="997" spans="2:17" x14ac:dyDescent="0.3">
      <c r="B997" s="1" t="str" cm="1">
        <f t="array" aca="1" ref="B9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7" s="22"/>
      <c r="D997" s="5" t="str">
        <f>IF(TB_TAREFAS[[#This Row],[Atividade '[*']]]="","-",VLOOKUP(TB_TAREFAS[[#This Row],[Atividade '[*']]],TB_ATIVIDADES[[Atividade '[*']]:[Fase '[*']]],2,FALSE))</f>
        <v>-</v>
      </c>
      <c r="E997" s="35"/>
      <c r="F997" s="36"/>
      <c r="G997" s="34"/>
      <c r="H997" s="36"/>
      <c r="I997" s="36"/>
      <c r="J997" s="17"/>
      <c r="K997" s="18"/>
      <c r="L997" s="18"/>
      <c r="M997" s="1"/>
      <c r="N997" s="17"/>
      <c r="O997" s="18"/>
      <c r="P997" s="18"/>
      <c r="Q997" s="31"/>
    </row>
    <row r="998" spans="2:17" x14ac:dyDescent="0.3">
      <c r="B998" s="1" t="str" cm="1">
        <f t="array" aca="1" ref="B9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8" s="22"/>
      <c r="D998" s="5" t="str">
        <f>IF(TB_TAREFAS[[#This Row],[Atividade '[*']]]="","-",VLOOKUP(TB_TAREFAS[[#This Row],[Atividade '[*']]],TB_ATIVIDADES[[Atividade '[*']]:[Fase '[*']]],2,FALSE))</f>
        <v>-</v>
      </c>
      <c r="E998" s="35"/>
      <c r="F998" s="36"/>
      <c r="G998" s="34"/>
      <c r="H998" s="36"/>
      <c r="I998" s="36"/>
      <c r="J998" s="17"/>
      <c r="K998" s="18"/>
      <c r="L998" s="18"/>
      <c r="M998" s="1"/>
      <c r="N998" s="17"/>
      <c r="O998" s="18"/>
      <c r="P998" s="18"/>
      <c r="Q998" s="31"/>
    </row>
    <row r="999" spans="2:17" x14ac:dyDescent="0.3">
      <c r="B999" s="1" t="str" cm="1">
        <f t="array" aca="1" ref="B9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999" s="22"/>
      <c r="D999" s="5" t="str">
        <f>IF(TB_TAREFAS[[#This Row],[Atividade '[*']]]="","-",VLOOKUP(TB_TAREFAS[[#This Row],[Atividade '[*']]],TB_ATIVIDADES[[Atividade '[*']]:[Fase '[*']]],2,FALSE))</f>
        <v>-</v>
      </c>
      <c r="E999" s="35"/>
      <c r="F999" s="36"/>
      <c r="G999" s="34"/>
      <c r="H999" s="36"/>
      <c r="I999" s="36"/>
      <c r="J999" s="17"/>
      <c r="K999" s="18"/>
      <c r="L999" s="18"/>
      <c r="M999" s="1"/>
      <c r="N999" s="17"/>
      <c r="O999" s="18"/>
      <c r="P999" s="18"/>
      <c r="Q999" s="31"/>
    </row>
    <row r="1000" spans="2:17" x14ac:dyDescent="0.3">
      <c r="B1000" s="1" t="str" cm="1">
        <f t="array" aca="1" ref="B10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0" s="22"/>
      <c r="D1000" s="5" t="str">
        <f>IF(TB_TAREFAS[[#This Row],[Atividade '[*']]]="","-",VLOOKUP(TB_TAREFAS[[#This Row],[Atividade '[*']]],TB_ATIVIDADES[[Atividade '[*']]:[Fase '[*']]],2,FALSE))</f>
        <v>-</v>
      </c>
      <c r="E1000" s="35"/>
      <c r="F1000" s="36"/>
      <c r="G1000" s="34"/>
      <c r="H1000" s="36"/>
      <c r="I1000" s="36"/>
      <c r="J1000" s="17"/>
      <c r="K1000" s="18"/>
      <c r="L1000" s="18"/>
      <c r="M1000" s="1"/>
      <c r="N1000" s="17"/>
      <c r="O1000" s="18"/>
      <c r="P1000" s="18"/>
      <c r="Q1000" s="31"/>
    </row>
    <row r="1001" spans="2:17" x14ac:dyDescent="0.3">
      <c r="B1001" s="1" t="str" cm="1">
        <f t="array" aca="1" ref="B10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1" s="22"/>
      <c r="D1001" s="5" t="str">
        <f>IF(TB_TAREFAS[[#This Row],[Atividade '[*']]]="","-",VLOOKUP(TB_TAREFAS[[#This Row],[Atividade '[*']]],TB_ATIVIDADES[[Atividade '[*']]:[Fase '[*']]],2,FALSE))</f>
        <v>-</v>
      </c>
      <c r="E1001" s="35"/>
      <c r="F1001" s="36"/>
      <c r="G1001" s="34"/>
      <c r="H1001" s="36"/>
      <c r="I1001" s="36"/>
      <c r="J1001" s="17"/>
      <c r="K1001" s="18"/>
      <c r="L1001" s="18"/>
      <c r="M1001" s="1"/>
      <c r="N1001" s="17"/>
      <c r="O1001" s="18"/>
      <c r="P1001" s="18"/>
      <c r="Q1001" s="31"/>
    </row>
    <row r="1002" spans="2:17" x14ac:dyDescent="0.3">
      <c r="B1002" s="1" t="str" cm="1">
        <f t="array" aca="1" ref="B10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2" s="22"/>
      <c r="D1002" s="5" t="str">
        <f>IF(TB_TAREFAS[[#This Row],[Atividade '[*']]]="","-",VLOOKUP(TB_TAREFAS[[#This Row],[Atividade '[*']]],TB_ATIVIDADES[[Atividade '[*']]:[Fase '[*']]],2,FALSE))</f>
        <v>-</v>
      </c>
      <c r="E1002" s="35"/>
      <c r="F1002" s="36"/>
      <c r="G1002" s="34"/>
      <c r="H1002" s="36"/>
      <c r="I1002" s="36"/>
      <c r="J1002" s="17"/>
      <c r="K1002" s="18"/>
      <c r="L1002" s="18"/>
      <c r="M1002" s="1"/>
      <c r="N1002" s="17"/>
      <c r="O1002" s="18"/>
      <c r="P1002" s="18"/>
      <c r="Q1002" s="31"/>
    </row>
    <row r="1003" spans="2:17" x14ac:dyDescent="0.3">
      <c r="B1003" s="1" t="str" cm="1">
        <f t="array" aca="1" ref="B10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3" s="22"/>
      <c r="D1003" s="5" t="str">
        <f>IF(TB_TAREFAS[[#This Row],[Atividade '[*']]]="","-",VLOOKUP(TB_TAREFAS[[#This Row],[Atividade '[*']]],TB_ATIVIDADES[[Atividade '[*']]:[Fase '[*']]],2,FALSE))</f>
        <v>-</v>
      </c>
      <c r="E1003" s="35"/>
      <c r="F1003" s="36"/>
      <c r="G1003" s="34"/>
      <c r="H1003" s="36"/>
      <c r="I1003" s="36"/>
      <c r="J1003" s="17"/>
      <c r="K1003" s="18"/>
      <c r="L1003" s="18"/>
      <c r="M1003" s="1"/>
      <c r="N1003" s="17"/>
      <c r="O1003" s="18"/>
      <c r="P1003" s="18"/>
      <c r="Q1003" s="31"/>
    </row>
    <row r="1004" spans="2:17" x14ac:dyDescent="0.3">
      <c r="B1004" s="1" t="str" cm="1">
        <f t="array" aca="1" ref="B10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4" s="22"/>
      <c r="D1004" s="5" t="str">
        <f>IF(TB_TAREFAS[[#This Row],[Atividade '[*']]]="","-",VLOOKUP(TB_TAREFAS[[#This Row],[Atividade '[*']]],TB_ATIVIDADES[[Atividade '[*']]:[Fase '[*']]],2,FALSE))</f>
        <v>-</v>
      </c>
      <c r="E1004" s="35"/>
      <c r="F1004" s="36"/>
      <c r="G1004" s="34"/>
      <c r="H1004" s="36"/>
      <c r="I1004" s="36"/>
      <c r="J1004" s="17"/>
      <c r="K1004" s="18"/>
      <c r="L1004" s="18"/>
      <c r="M1004" s="1"/>
      <c r="N1004" s="17"/>
      <c r="O1004" s="18"/>
      <c r="P1004" s="18"/>
      <c r="Q1004" s="31"/>
    </row>
    <row r="1005" spans="2:17" x14ac:dyDescent="0.3">
      <c r="B1005" s="1" t="str" cm="1">
        <f t="array" aca="1" ref="B10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5" s="22"/>
      <c r="D1005" s="5" t="str">
        <f>IF(TB_TAREFAS[[#This Row],[Atividade '[*']]]="","-",VLOOKUP(TB_TAREFAS[[#This Row],[Atividade '[*']]],TB_ATIVIDADES[[Atividade '[*']]:[Fase '[*']]],2,FALSE))</f>
        <v>-</v>
      </c>
      <c r="E1005" s="35"/>
      <c r="F1005" s="36"/>
      <c r="G1005" s="34"/>
      <c r="H1005" s="36"/>
      <c r="I1005" s="36"/>
      <c r="J1005" s="17"/>
      <c r="K1005" s="18"/>
      <c r="L1005" s="18"/>
      <c r="M1005" s="1"/>
      <c r="N1005" s="17"/>
      <c r="O1005" s="18"/>
      <c r="P1005" s="18"/>
      <c r="Q1005" s="31"/>
    </row>
    <row r="1006" spans="2:17" x14ac:dyDescent="0.3">
      <c r="B1006" s="1" t="str" cm="1">
        <f t="array" aca="1" ref="B10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6" s="22"/>
      <c r="D1006" s="5" t="str">
        <f>IF(TB_TAREFAS[[#This Row],[Atividade '[*']]]="","-",VLOOKUP(TB_TAREFAS[[#This Row],[Atividade '[*']]],TB_ATIVIDADES[[Atividade '[*']]:[Fase '[*']]],2,FALSE))</f>
        <v>-</v>
      </c>
      <c r="E1006" s="35"/>
      <c r="F1006" s="36"/>
      <c r="G1006" s="34"/>
      <c r="H1006" s="36"/>
      <c r="I1006" s="36"/>
      <c r="J1006" s="17"/>
      <c r="K1006" s="18"/>
      <c r="L1006" s="18"/>
      <c r="M1006" s="1"/>
      <c r="N1006" s="17"/>
      <c r="O1006" s="18"/>
      <c r="P1006" s="18"/>
      <c r="Q1006" s="31"/>
    </row>
    <row r="1007" spans="2:17" x14ac:dyDescent="0.3">
      <c r="B1007" s="1" t="str" cm="1">
        <f t="array" aca="1" ref="B10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7" s="22"/>
      <c r="D1007" s="5" t="str">
        <f>IF(TB_TAREFAS[[#This Row],[Atividade '[*']]]="","-",VLOOKUP(TB_TAREFAS[[#This Row],[Atividade '[*']]],TB_ATIVIDADES[[Atividade '[*']]:[Fase '[*']]],2,FALSE))</f>
        <v>-</v>
      </c>
      <c r="E1007" s="35"/>
      <c r="F1007" s="36"/>
      <c r="G1007" s="34"/>
      <c r="H1007" s="36"/>
      <c r="I1007" s="36"/>
      <c r="J1007" s="17"/>
      <c r="K1007" s="18"/>
      <c r="L1007" s="18"/>
      <c r="M1007" s="1"/>
      <c r="N1007" s="17"/>
      <c r="O1007" s="18"/>
      <c r="P1007" s="18"/>
      <c r="Q1007" s="31"/>
    </row>
    <row r="1008" spans="2:17" x14ac:dyDescent="0.3">
      <c r="B1008" s="1" t="str" cm="1">
        <f t="array" aca="1" ref="B10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8" s="22"/>
      <c r="D1008" s="5" t="str">
        <f>IF(TB_TAREFAS[[#This Row],[Atividade '[*']]]="","-",VLOOKUP(TB_TAREFAS[[#This Row],[Atividade '[*']]],TB_ATIVIDADES[[Atividade '[*']]:[Fase '[*']]],2,FALSE))</f>
        <v>-</v>
      </c>
      <c r="E1008" s="35"/>
      <c r="F1008" s="36"/>
      <c r="G1008" s="34"/>
      <c r="H1008" s="36"/>
      <c r="I1008" s="36"/>
      <c r="J1008" s="17"/>
      <c r="K1008" s="18"/>
      <c r="L1008" s="18"/>
      <c r="M1008" s="1"/>
      <c r="N1008" s="17"/>
      <c r="O1008" s="18"/>
      <c r="P1008" s="18"/>
      <c r="Q1008" s="31"/>
    </row>
    <row r="1009" spans="2:17" x14ac:dyDescent="0.3">
      <c r="B1009" s="1" t="str" cm="1">
        <f t="array" aca="1" ref="B10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09" s="22"/>
      <c r="D1009" s="5" t="str">
        <f>IF(TB_TAREFAS[[#This Row],[Atividade '[*']]]="","-",VLOOKUP(TB_TAREFAS[[#This Row],[Atividade '[*']]],TB_ATIVIDADES[[Atividade '[*']]:[Fase '[*']]],2,FALSE))</f>
        <v>-</v>
      </c>
      <c r="E1009" s="35"/>
      <c r="F1009" s="36"/>
      <c r="G1009" s="34"/>
      <c r="H1009" s="36"/>
      <c r="I1009" s="36"/>
      <c r="J1009" s="17"/>
      <c r="K1009" s="18"/>
      <c r="L1009" s="18"/>
      <c r="M1009" s="1"/>
      <c r="N1009" s="17"/>
      <c r="O1009" s="18"/>
      <c r="P1009" s="18"/>
      <c r="Q1009" s="31"/>
    </row>
    <row r="1010" spans="2:17" x14ac:dyDescent="0.3">
      <c r="B1010" s="1" t="str" cm="1">
        <f t="array" aca="1" ref="B10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0" s="22"/>
      <c r="D1010" s="5" t="str">
        <f>IF(TB_TAREFAS[[#This Row],[Atividade '[*']]]="","-",VLOOKUP(TB_TAREFAS[[#This Row],[Atividade '[*']]],TB_ATIVIDADES[[Atividade '[*']]:[Fase '[*']]],2,FALSE))</f>
        <v>-</v>
      </c>
      <c r="E1010" s="35"/>
      <c r="F1010" s="36"/>
      <c r="G1010" s="34"/>
      <c r="H1010" s="36"/>
      <c r="I1010" s="36"/>
      <c r="J1010" s="17"/>
      <c r="K1010" s="18"/>
      <c r="L1010" s="18"/>
      <c r="M1010" s="1"/>
      <c r="N1010" s="17"/>
      <c r="O1010" s="18"/>
      <c r="P1010" s="18"/>
      <c r="Q1010" s="31"/>
    </row>
    <row r="1011" spans="2:17" x14ac:dyDescent="0.3">
      <c r="B1011" s="1" t="str" cm="1">
        <f t="array" aca="1" ref="B10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1" s="22"/>
      <c r="D1011" s="5" t="str">
        <f>IF(TB_TAREFAS[[#This Row],[Atividade '[*']]]="","-",VLOOKUP(TB_TAREFAS[[#This Row],[Atividade '[*']]],TB_ATIVIDADES[[Atividade '[*']]:[Fase '[*']]],2,FALSE))</f>
        <v>-</v>
      </c>
      <c r="E1011" s="35"/>
      <c r="F1011" s="36"/>
      <c r="G1011" s="34"/>
      <c r="H1011" s="36"/>
      <c r="I1011" s="36"/>
      <c r="J1011" s="17"/>
      <c r="K1011" s="18"/>
      <c r="L1011" s="18"/>
      <c r="M1011" s="1"/>
      <c r="N1011" s="17"/>
      <c r="O1011" s="18"/>
      <c r="P1011" s="18"/>
      <c r="Q1011" s="31"/>
    </row>
    <row r="1012" spans="2:17" x14ac:dyDescent="0.3">
      <c r="B1012" s="1" t="str" cm="1">
        <f t="array" aca="1" ref="B10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2" s="22"/>
      <c r="D1012" s="5" t="str">
        <f>IF(TB_TAREFAS[[#This Row],[Atividade '[*']]]="","-",VLOOKUP(TB_TAREFAS[[#This Row],[Atividade '[*']]],TB_ATIVIDADES[[Atividade '[*']]:[Fase '[*']]],2,FALSE))</f>
        <v>-</v>
      </c>
      <c r="E1012" s="35"/>
      <c r="F1012" s="36"/>
      <c r="G1012" s="34"/>
      <c r="H1012" s="36"/>
      <c r="I1012" s="36"/>
      <c r="J1012" s="17"/>
      <c r="K1012" s="18"/>
      <c r="L1012" s="18"/>
      <c r="M1012" s="1"/>
      <c r="N1012" s="17"/>
      <c r="O1012" s="18"/>
      <c r="P1012" s="18"/>
      <c r="Q1012" s="31"/>
    </row>
    <row r="1013" spans="2:17" x14ac:dyDescent="0.3">
      <c r="B1013" s="1" t="str" cm="1">
        <f t="array" aca="1" ref="B10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3" s="22"/>
      <c r="D1013" s="5" t="str">
        <f>IF(TB_TAREFAS[[#This Row],[Atividade '[*']]]="","-",VLOOKUP(TB_TAREFAS[[#This Row],[Atividade '[*']]],TB_ATIVIDADES[[Atividade '[*']]:[Fase '[*']]],2,FALSE))</f>
        <v>-</v>
      </c>
      <c r="E1013" s="35"/>
      <c r="F1013" s="36"/>
      <c r="G1013" s="34"/>
      <c r="H1013" s="36"/>
      <c r="I1013" s="36"/>
      <c r="J1013" s="17"/>
      <c r="K1013" s="18"/>
      <c r="L1013" s="18"/>
      <c r="M1013" s="1"/>
      <c r="N1013" s="17"/>
      <c r="O1013" s="18"/>
      <c r="P1013" s="18"/>
      <c r="Q1013" s="31"/>
    </row>
    <row r="1014" spans="2:17" x14ac:dyDescent="0.3">
      <c r="B1014" s="1" t="str" cm="1">
        <f t="array" aca="1" ref="B10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4" s="22"/>
      <c r="D1014" s="5" t="str">
        <f>IF(TB_TAREFAS[[#This Row],[Atividade '[*']]]="","-",VLOOKUP(TB_TAREFAS[[#This Row],[Atividade '[*']]],TB_ATIVIDADES[[Atividade '[*']]:[Fase '[*']]],2,FALSE))</f>
        <v>-</v>
      </c>
      <c r="E1014" s="35"/>
      <c r="F1014" s="36"/>
      <c r="G1014" s="34"/>
      <c r="H1014" s="36"/>
      <c r="I1014" s="36"/>
      <c r="J1014" s="17"/>
      <c r="K1014" s="18"/>
      <c r="L1014" s="18"/>
      <c r="M1014" s="1"/>
      <c r="N1014" s="17"/>
      <c r="O1014" s="18"/>
      <c r="P1014" s="18"/>
      <c r="Q1014" s="31"/>
    </row>
    <row r="1015" spans="2:17" x14ac:dyDescent="0.3">
      <c r="B1015" s="1" t="str" cm="1">
        <f t="array" aca="1" ref="B10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5" s="22"/>
      <c r="D1015" s="5" t="str">
        <f>IF(TB_TAREFAS[[#This Row],[Atividade '[*']]]="","-",VLOOKUP(TB_TAREFAS[[#This Row],[Atividade '[*']]],TB_ATIVIDADES[[Atividade '[*']]:[Fase '[*']]],2,FALSE))</f>
        <v>-</v>
      </c>
      <c r="E1015" s="35"/>
      <c r="F1015" s="36"/>
      <c r="G1015" s="34"/>
      <c r="H1015" s="36"/>
      <c r="I1015" s="36"/>
      <c r="J1015" s="17"/>
      <c r="K1015" s="18"/>
      <c r="L1015" s="18"/>
      <c r="M1015" s="1"/>
      <c r="N1015" s="17"/>
      <c r="O1015" s="18"/>
      <c r="P1015" s="18"/>
      <c r="Q1015" s="31"/>
    </row>
    <row r="1016" spans="2:17" x14ac:dyDescent="0.3">
      <c r="B1016" s="1" t="str" cm="1">
        <f t="array" aca="1" ref="B10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6" s="22"/>
      <c r="D1016" s="5" t="str">
        <f>IF(TB_TAREFAS[[#This Row],[Atividade '[*']]]="","-",VLOOKUP(TB_TAREFAS[[#This Row],[Atividade '[*']]],TB_ATIVIDADES[[Atividade '[*']]:[Fase '[*']]],2,FALSE))</f>
        <v>-</v>
      </c>
      <c r="E1016" s="35"/>
      <c r="F1016" s="36"/>
      <c r="G1016" s="34"/>
      <c r="H1016" s="36"/>
      <c r="I1016" s="36"/>
      <c r="J1016" s="17"/>
      <c r="K1016" s="18"/>
      <c r="L1016" s="18"/>
      <c r="M1016" s="1"/>
      <c r="N1016" s="17"/>
      <c r="O1016" s="18"/>
      <c r="P1016" s="18"/>
      <c r="Q1016" s="31"/>
    </row>
    <row r="1017" spans="2:17" x14ac:dyDescent="0.3">
      <c r="B1017" s="1" t="str" cm="1">
        <f t="array" aca="1" ref="B10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7" s="22"/>
      <c r="D1017" s="5" t="str">
        <f>IF(TB_TAREFAS[[#This Row],[Atividade '[*']]]="","-",VLOOKUP(TB_TAREFAS[[#This Row],[Atividade '[*']]],TB_ATIVIDADES[[Atividade '[*']]:[Fase '[*']]],2,FALSE))</f>
        <v>-</v>
      </c>
      <c r="E1017" s="35"/>
      <c r="F1017" s="36"/>
      <c r="G1017" s="34"/>
      <c r="H1017" s="36"/>
      <c r="I1017" s="36"/>
      <c r="J1017" s="17"/>
      <c r="K1017" s="18"/>
      <c r="L1017" s="18"/>
      <c r="M1017" s="1"/>
      <c r="N1017" s="17"/>
      <c r="O1017" s="18"/>
      <c r="P1017" s="18"/>
      <c r="Q1017" s="31"/>
    </row>
    <row r="1018" spans="2:17" x14ac:dyDescent="0.3">
      <c r="B1018" s="1" t="str" cm="1">
        <f t="array" aca="1" ref="B10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8" s="22"/>
      <c r="D1018" s="5" t="str">
        <f>IF(TB_TAREFAS[[#This Row],[Atividade '[*']]]="","-",VLOOKUP(TB_TAREFAS[[#This Row],[Atividade '[*']]],TB_ATIVIDADES[[Atividade '[*']]:[Fase '[*']]],2,FALSE))</f>
        <v>-</v>
      </c>
      <c r="E1018" s="35"/>
      <c r="F1018" s="36"/>
      <c r="G1018" s="34"/>
      <c r="H1018" s="36"/>
      <c r="I1018" s="36"/>
      <c r="J1018" s="17"/>
      <c r="K1018" s="18"/>
      <c r="L1018" s="18"/>
      <c r="M1018" s="1"/>
      <c r="N1018" s="17"/>
      <c r="O1018" s="18"/>
      <c r="P1018" s="18"/>
      <c r="Q1018" s="31"/>
    </row>
    <row r="1019" spans="2:17" x14ac:dyDescent="0.3">
      <c r="B1019" s="1" t="str" cm="1">
        <f t="array" aca="1" ref="B10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19" s="22"/>
      <c r="D1019" s="5" t="str">
        <f>IF(TB_TAREFAS[[#This Row],[Atividade '[*']]]="","-",VLOOKUP(TB_TAREFAS[[#This Row],[Atividade '[*']]],TB_ATIVIDADES[[Atividade '[*']]:[Fase '[*']]],2,FALSE))</f>
        <v>-</v>
      </c>
      <c r="E1019" s="35"/>
      <c r="F1019" s="36"/>
      <c r="G1019" s="34"/>
      <c r="H1019" s="36"/>
      <c r="I1019" s="36"/>
      <c r="J1019" s="17"/>
      <c r="K1019" s="18"/>
      <c r="L1019" s="18"/>
      <c r="M1019" s="1"/>
      <c r="N1019" s="17"/>
      <c r="O1019" s="18"/>
      <c r="P1019" s="18"/>
      <c r="Q1019" s="31"/>
    </row>
    <row r="1020" spans="2:17" x14ac:dyDescent="0.3">
      <c r="B1020" s="1" t="str" cm="1">
        <f t="array" aca="1" ref="B10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0" s="22"/>
      <c r="D1020" s="5" t="str">
        <f>IF(TB_TAREFAS[[#This Row],[Atividade '[*']]]="","-",VLOOKUP(TB_TAREFAS[[#This Row],[Atividade '[*']]],TB_ATIVIDADES[[Atividade '[*']]:[Fase '[*']]],2,FALSE))</f>
        <v>-</v>
      </c>
      <c r="E1020" s="35"/>
      <c r="F1020" s="36"/>
      <c r="G1020" s="34"/>
      <c r="H1020" s="36"/>
      <c r="I1020" s="36"/>
      <c r="J1020" s="17"/>
      <c r="K1020" s="18"/>
      <c r="L1020" s="18"/>
      <c r="M1020" s="1"/>
      <c r="N1020" s="17"/>
      <c r="O1020" s="18"/>
      <c r="P1020" s="18"/>
      <c r="Q1020" s="31"/>
    </row>
    <row r="1021" spans="2:17" x14ac:dyDescent="0.3">
      <c r="B1021" s="1" t="str" cm="1">
        <f t="array" aca="1" ref="B10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1" s="22"/>
      <c r="D1021" s="5" t="str">
        <f>IF(TB_TAREFAS[[#This Row],[Atividade '[*']]]="","-",VLOOKUP(TB_TAREFAS[[#This Row],[Atividade '[*']]],TB_ATIVIDADES[[Atividade '[*']]:[Fase '[*']]],2,FALSE))</f>
        <v>-</v>
      </c>
      <c r="E1021" s="35"/>
      <c r="F1021" s="36"/>
      <c r="G1021" s="34"/>
      <c r="H1021" s="36"/>
      <c r="I1021" s="36"/>
      <c r="J1021" s="17"/>
      <c r="K1021" s="18"/>
      <c r="L1021" s="18"/>
      <c r="M1021" s="1"/>
      <c r="N1021" s="17"/>
      <c r="O1021" s="18"/>
      <c r="P1021" s="18"/>
      <c r="Q1021" s="31"/>
    </row>
    <row r="1022" spans="2:17" x14ac:dyDescent="0.3">
      <c r="B1022" s="1" t="str" cm="1">
        <f t="array" aca="1" ref="B10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2" s="22"/>
      <c r="D1022" s="5" t="str">
        <f>IF(TB_TAREFAS[[#This Row],[Atividade '[*']]]="","-",VLOOKUP(TB_TAREFAS[[#This Row],[Atividade '[*']]],TB_ATIVIDADES[[Atividade '[*']]:[Fase '[*']]],2,FALSE))</f>
        <v>-</v>
      </c>
      <c r="E1022" s="35"/>
      <c r="F1022" s="36"/>
      <c r="G1022" s="34"/>
      <c r="H1022" s="36"/>
      <c r="I1022" s="36"/>
      <c r="J1022" s="17"/>
      <c r="K1022" s="18"/>
      <c r="L1022" s="18"/>
      <c r="M1022" s="1"/>
      <c r="N1022" s="17"/>
      <c r="O1022" s="18"/>
      <c r="P1022" s="18"/>
      <c r="Q1022" s="31"/>
    </row>
    <row r="1023" spans="2:17" x14ac:dyDescent="0.3">
      <c r="B1023" s="1" t="str" cm="1">
        <f t="array" aca="1" ref="B10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3" s="22"/>
      <c r="D1023" s="5" t="str">
        <f>IF(TB_TAREFAS[[#This Row],[Atividade '[*']]]="","-",VLOOKUP(TB_TAREFAS[[#This Row],[Atividade '[*']]],TB_ATIVIDADES[[Atividade '[*']]:[Fase '[*']]],2,FALSE))</f>
        <v>-</v>
      </c>
      <c r="E1023" s="35"/>
      <c r="F1023" s="36"/>
      <c r="G1023" s="34"/>
      <c r="H1023" s="36"/>
      <c r="I1023" s="36"/>
      <c r="J1023" s="17"/>
      <c r="K1023" s="18"/>
      <c r="L1023" s="18"/>
      <c r="M1023" s="1"/>
      <c r="N1023" s="17"/>
      <c r="O1023" s="18"/>
      <c r="P1023" s="18"/>
      <c r="Q1023" s="31"/>
    </row>
    <row r="1024" spans="2:17" x14ac:dyDescent="0.3">
      <c r="B1024" s="1" t="str" cm="1">
        <f t="array" aca="1" ref="B10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4" s="22"/>
      <c r="D1024" s="5" t="str">
        <f>IF(TB_TAREFAS[[#This Row],[Atividade '[*']]]="","-",VLOOKUP(TB_TAREFAS[[#This Row],[Atividade '[*']]],TB_ATIVIDADES[[Atividade '[*']]:[Fase '[*']]],2,FALSE))</f>
        <v>-</v>
      </c>
      <c r="E1024" s="35"/>
      <c r="F1024" s="36"/>
      <c r="G1024" s="34"/>
      <c r="H1024" s="36"/>
      <c r="I1024" s="36"/>
      <c r="J1024" s="17"/>
      <c r="K1024" s="18"/>
      <c r="L1024" s="18"/>
      <c r="M1024" s="1"/>
      <c r="N1024" s="17"/>
      <c r="O1024" s="18"/>
      <c r="P1024" s="18"/>
      <c r="Q1024" s="31"/>
    </row>
    <row r="1025" spans="2:17" x14ac:dyDescent="0.3">
      <c r="B1025" s="1" t="str" cm="1">
        <f t="array" aca="1" ref="B10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5" s="22"/>
      <c r="D1025" s="5" t="str">
        <f>IF(TB_TAREFAS[[#This Row],[Atividade '[*']]]="","-",VLOOKUP(TB_TAREFAS[[#This Row],[Atividade '[*']]],TB_ATIVIDADES[[Atividade '[*']]:[Fase '[*']]],2,FALSE))</f>
        <v>-</v>
      </c>
      <c r="E1025" s="35"/>
      <c r="F1025" s="36"/>
      <c r="G1025" s="34"/>
      <c r="H1025" s="36"/>
      <c r="I1025" s="36"/>
      <c r="J1025" s="17"/>
      <c r="K1025" s="18"/>
      <c r="L1025" s="18"/>
      <c r="M1025" s="1"/>
      <c r="N1025" s="17"/>
      <c r="O1025" s="18"/>
      <c r="P1025" s="18"/>
      <c r="Q1025" s="31"/>
    </row>
    <row r="1026" spans="2:17" x14ac:dyDescent="0.3">
      <c r="B1026" s="1" t="str" cm="1">
        <f t="array" aca="1" ref="B10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6" s="22"/>
      <c r="D1026" s="5" t="str">
        <f>IF(TB_TAREFAS[[#This Row],[Atividade '[*']]]="","-",VLOOKUP(TB_TAREFAS[[#This Row],[Atividade '[*']]],TB_ATIVIDADES[[Atividade '[*']]:[Fase '[*']]],2,FALSE))</f>
        <v>-</v>
      </c>
      <c r="E1026" s="35"/>
      <c r="F1026" s="36"/>
      <c r="G1026" s="34"/>
      <c r="H1026" s="36"/>
      <c r="I1026" s="36"/>
      <c r="J1026" s="17"/>
      <c r="K1026" s="18"/>
      <c r="L1026" s="18"/>
      <c r="M1026" s="1"/>
      <c r="N1026" s="17"/>
      <c r="O1026" s="18"/>
      <c r="P1026" s="18"/>
      <c r="Q1026" s="31"/>
    </row>
    <row r="1027" spans="2:17" x14ac:dyDescent="0.3">
      <c r="B1027" s="1" t="str" cm="1">
        <f t="array" aca="1" ref="B10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7" s="22"/>
      <c r="D1027" s="5" t="str">
        <f>IF(TB_TAREFAS[[#This Row],[Atividade '[*']]]="","-",VLOOKUP(TB_TAREFAS[[#This Row],[Atividade '[*']]],TB_ATIVIDADES[[Atividade '[*']]:[Fase '[*']]],2,FALSE))</f>
        <v>-</v>
      </c>
      <c r="E1027" s="35"/>
      <c r="F1027" s="36"/>
      <c r="G1027" s="34"/>
      <c r="H1027" s="36"/>
      <c r="I1027" s="36"/>
      <c r="J1027" s="17"/>
      <c r="K1027" s="18"/>
      <c r="L1027" s="18"/>
      <c r="M1027" s="1"/>
      <c r="N1027" s="17"/>
      <c r="O1027" s="18"/>
      <c r="P1027" s="18"/>
      <c r="Q1027" s="31"/>
    </row>
    <row r="1028" spans="2:17" x14ac:dyDescent="0.3">
      <c r="B1028" s="1" t="str" cm="1">
        <f t="array" aca="1" ref="B10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8" s="22"/>
      <c r="D1028" s="5" t="str">
        <f>IF(TB_TAREFAS[[#This Row],[Atividade '[*']]]="","-",VLOOKUP(TB_TAREFAS[[#This Row],[Atividade '[*']]],TB_ATIVIDADES[[Atividade '[*']]:[Fase '[*']]],2,FALSE))</f>
        <v>-</v>
      </c>
      <c r="E1028" s="35"/>
      <c r="F1028" s="36"/>
      <c r="G1028" s="34"/>
      <c r="H1028" s="36"/>
      <c r="I1028" s="36"/>
      <c r="J1028" s="17"/>
      <c r="K1028" s="18"/>
      <c r="L1028" s="18"/>
      <c r="M1028" s="1"/>
      <c r="N1028" s="17"/>
      <c r="O1028" s="18"/>
      <c r="P1028" s="18"/>
      <c r="Q1028" s="31"/>
    </row>
    <row r="1029" spans="2:17" x14ac:dyDescent="0.3">
      <c r="B1029" s="1" t="str" cm="1">
        <f t="array" aca="1" ref="B10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29" s="22"/>
      <c r="D1029" s="5" t="str">
        <f>IF(TB_TAREFAS[[#This Row],[Atividade '[*']]]="","-",VLOOKUP(TB_TAREFAS[[#This Row],[Atividade '[*']]],TB_ATIVIDADES[[Atividade '[*']]:[Fase '[*']]],2,FALSE))</f>
        <v>-</v>
      </c>
      <c r="E1029" s="35"/>
      <c r="F1029" s="36"/>
      <c r="G1029" s="34"/>
      <c r="H1029" s="36"/>
      <c r="I1029" s="36"/>
      <c r="J1029" s="17"/>
      <c r="K1029" s="18"/>
      <c r="L1029" s="18"/>
      <c r="M1029" s="1"/>
      <c r="N1029" s="17"/>
      <c r="O1029" s="18"/>
      <c r="P1029" s="18"/>
      <c r="Q1029" s="31"/>
    </row>
    <row r="1030" spans="2:17" x14ac:dyDescent="0.3">
      <c r="B1030" s="1" t="str" cm="1">
        <f t="array" aca="1" ref="B10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0" s="22"/>
      <c r="D1030" s="5" t="str">
        <f>IF(TB_TAREFAS[[#This Row],[Atividade '[*']]]="","-",VLOOKUP(TB_TAREFAS[[#This Row],[Atividade '[*']]],TB_ATIVIDADES[[Atividade '[*']]:[Fase '[*']]],2,FALSE))</f>
        <v>-</v>
      </c>
      <c r="E1030" s="35"/>
      <c r="F1030" s="36"/>
      <c r="G1030" s="34"/>
      <c r="H1030" s="36"/>
      <c r="I1030" s="36"/>
      <c r="J1030" s="17"/>
      <c r="K1030" s="18"/>
      <c r="L1030" s="18"/>
      <c r="M1030" s="1"/>
      <c r="N1030" s="17"/>
      <c r="O1030" s="18"/>
      <c r="P1030" s="18"/>
      <c r="Q1030" s="31"/>
    </row>
    <row r="1031" spans="2:17" x14ac:dyDescent="0.3">
      <c r="B1031" s="1" t="str" cm="1">
        <f t="array" aca="1" ref="B10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1" s="22"/>
      <c r="D1031" s="5" t="str">
        <f>IF(TB_TAREFAS[[#This Row],[Atividade '[*']]]="","-",VLOOKUP(TB_TAREFAS[[#This Row],[Atividade '[*']]],TB_ATIVIDADES[[Atividade '[*']]:[Fase '[*']]],2,FALSE))</f>
        <v>-</v>
      </c>
      <c r="E1031" s="35"/>
      <c r="F1031" s="36"/>
      <c r="G1031" s="34"/>
      <c r="H1031" s="36"/>
      <c r="I1031" s="36"/>
      <c r="J1031" s="17"/>
      <c r="K1031" s="18"/>
      <c r="L1031" s="18"/>
      <c r="M1031" s="1"/>
      <c r="N1031" s="17"/>
      <c r="O1031" s="18"/>
      <c r="P1031" s="18"/>
      <c r="Q1031" s="31"/>
    </row>
    <row r="1032" spans="2:17" x14ac:dyDescent="0.3">
      <c r="B1032" s="1" t="str" cm="1">
        <f t="array" aca="1" ref="B10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2" s="22"/>
      <c r="D1032" s="5" t="str">
        <f>IF(TB_TAREFAS[[#This Row],[Atividade '[*']]]="","-",VLOOKUP(TB_TAREFAS[[#This Row],[Atividade '[*']]],TB_ATIVIDADES[[Atividade '[*']]:[Fase '[*']]],2,FALSE))</f>
        <v>-</v>
      </c>
      <c r="E1032" s="35"/>
      <c r="F1032" s="36"/>
      <c r="G1032" s="34"/>
      <c r="H1032" s="36"/>
      <c r="I1032" s="36"/>
      <c r="J1032" s="17"/>
      <c r="K1032" s="18"/>
      <c r="L1032" s="18"/>
      <c r="M1032" s="1"/>
      <c r="N1032" s="17"/>
      <c r="O1032" s="18"/>
      <c r="P1032" s="18"/>
      <c r="Q1032" s="31"/>
    </row>
    <row r="1033" spans="2:17" x14ac:dyDescent="0.3">
      <c r="B1033" s="1" t="str" cm="1">
        <f t="array" aca="1" ref="B10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3" s="22"/>
      <c r="D1033" s="5" t="str">
        <f>IF(TB_TAREFAS[[#This Row],[Atividade '[*']]]="","-",VLOOKUP(TB_TAREFAS[[#This Row],[Atividade '[*']]],TB_ATIVIDADES[[Atividade '[*']]:[Fase '[*']]],2,FALSE))</f>
        <v>-</v>
      </c>
      <c r="E1033" s="35"/>
      <c r="F1033" s="36"/>
      <c r="G1033" s="34"/>
      <c r="H1033" s="36"/>
      <c r="I1033" s="36"/>
      <c r="J1033" s="17"/>
      <c r="K1033" s="18"/>
      <c r="L1033" s="18"/>
      <c r="M1033" s="1"/>
      <c r="N1033" s="17"/>
      <c r="O1033" s="18"/>
      <c r="P1033" s="18"/>
      <c r="Q1033" s="31"/>
    </row>
    <row r="1034" spans="2:17" x14ac:dyDescent="0.3">
      <c r="B1034" s="1" t="str" cm="1">
        <f t="array" aca="1" ref="B10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4" s="22"/>
      <c r="D1034" s="5" t="str">
        <f>IF(TB_TAREFAS[[#This Row],[Atividade '[*']]]="","-",VLOOKUP(TB_TAREFAS[[#This Row],[Atividade '[*']]],TB_ATIVIDADES[[Atividade '[*']]:[Fase '[*']]],2,FALSE))</f>
        <v>-</v>
      </c>
      <c r="E1034" s="35"/>
      <c r="F1034" s="36"/>
      <c r="G1034" s="34"/>
      <c r="H1034" s="36"/>
      <c r="I1034" s="36"/>
      <c r="J1034" s="17"/>
      <c r="K1034" s="18"/>
      <c r="L1034" s="18"/>
      <c r="M1034" s="1"/>
      <c r="N1034" s="17"/>
      <c r="O1034" s="18"/>
      <c r="P1034" s="18"/>
      <c r="Q1034" s="31"/>
    </row>
    <row r="1035" spans="2:17" x14ac:dyDescent="0.3">
      <c r="B1035" s="1" t="str" cm="1">
        <f t="array" aca="1" ref="B10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5" s="22"/>
      <c r="D1035" s="5" t="str">
        <f>IF(TB_TAREFAS[[#This Row],[Atividade '[*']]]="","-",VLOOKUP(TB_TAREFAS[[#This Row],[Atividade '[*']]],TB_ATIVIDADES[[Atividade '[*']]:[Fase '[*']]],2,FALSE))</f>
        <v>-</v>
      </c>
      <c r="E1035" s="35"/>
      <c r="F1035" s="36"/>
      <c r="G1035" s="34"/>
      <c r="H1035" s="36"/>
      <c r="I1035" s="36"/>
      <c r="J1035" s="17"/>
      <c r="K1035" s="18"/>
      <c r="L1035" s="18"/>
      <c r="M1035" s="1"/>
      <c r="N1035" s="17"/>
      <c r="O1035" s="18"/>
      <c r="P1035" s="18"/>
      <c r="Q1035" s="31"/>
    </row>
    <row r="1036" spans="2:17" x14ac:dyDescent="0.3">
      <c r="B1036" s="1" t="str" cm="1">
        <f t="array" aca="1" ref="B10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6" s="22"/>
      <c r="D1036" s="5" t="str">
        <f>IF(TB_TAREFAS[[#This Row],[Atividade '[*']]]="","-",VLOOKUP(TB_TAREFAS[[#This Row],[Atividade '[*']]],TB_ATIVIDADES[[Atividade '[*']]:[Fase '[*']]],2,FALSE))</f>
        <v>-</v>
      </c>
      <c r="E1036" s="35"/>
      <c r="F1036" s="36"/>
      <c r="G1036" s="34"/>
      <c r="H1036" s="36"/>
      <c r="I1036" s="36"/>
      <c r="J1036" s="17"/>
      <c r="K1036" s="18"/>
      <c r="L1036" s="18"/>
      <c r="M1036" s="1"/>
      <c r="N1036" s="17"/>
      <c r="O1036" s="18"/>
      <c r="P1036" s="18"/>
      <c r="Q1036" s="31"/>
    </row>
    <row r="1037" spans="2:17" x14ac:dyDescent="0.3">
      <c r="B1037" s="1" t="str" cm="1">
        <f t="array" aca="1" ref="B10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7" s="22"/>
      <c r="D1037" s="5" t="str">
        <f>IF(TB_TAREFAS[[#This Row],[Atividade '[*']]]="","-",VLOOKUP(TB_TAREFAS[[#This Row],[Atividade '[*']]],TB_ATIVIDADES[[Atividade '[*']]:[Fase '[*']]],2,FALSE))</f>
        <v>-</v>
      </c>
      <c r="E1037" s="35"/>
      <c r="F1037" s="36"/>
      <c r="G1037" s="34"/>
      <c r="H1037" s="36"/>
      <c r="I1037" s="36"/>
      <c r="J1037" s="17"/>
      <c r="K1037" s="18"/>
      <c r="L1037" s="18"/>
      <c r="M1037" s="1"/>
      <c r="N1037" s="17"/>
      <c r="O1037" s="18"/>
      <c r="P1037" s="18"/>
      <c r="Q1037" s="31"/>
    </row>
    <row r="1038" spans="2:17" x14ac:dyDescent="0.3">
      <c r="B1038" s="1" t="str" cm="1">
        <f t="array" aca="1" ref="B10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8" s="22"/>
      <c r="D1038" s="5" t="str">
        <f>IF(TB_TAREFAS[[#This Row],[Atividade '[*']]]="","-",VLOOKUP(TB_TAREFAS[[#This Row],[Atividade '[*']]],TB_ATIVIDADES[[Atividade '[*']]:[Fase '[*']]],2,FALSE))</f>
        <v>-</v>
      </c>
      <c r="E1038" s="35"/>
      <c r="F1038" s="36"/>
      <c r="G1038" s="34"/>
      <c r="H1038" s="36"/>
      <c r="I1038" s="36"/>
      <c r="J1038" s="17"/>
      <c r="K1038" s="18"/>
      <c r="L1038" s="18"/>
      <c r="M1038" s="1"/>
      <c r="N1038" s="17"/>
      <c r="O1038" s="18"/>
      <c r="P1038" s="18"/>
      <c r="Q1038" s="31"/>
    </row>
    <row r="1039" spans="2:17" x14ac:dyDescent="0.3">
      <c r="B1039" s="1" t="str" cm="1">
        <f t="array" aca="1" ref="B10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39" s="22"/>
      <c r="D1039" s="5" t="str">
        <f>IF(TB_TAREFAS[[#This Row],[Atividade '[*']]]="","-",VLOOKUP(TB_TAREFAS[[#This Row],[Atividade '[*']]],TB_ATIVIDADES[[Atividade '[*']]:[Fase '[*']]],2,FALSE))</f>
        <v>-</v>
      </c>
      <c r="E1039" s="35"/>
      <c r="F1039" s="36"/>
      <c r="G1039" s="34"/>
      <c r="H1039" s="36"/>
      <c r="I1039" s="36"/>
      <c r="J1039" s="17"/>
      <c r="K1039" s="18"/>
      <c r="L1039" s="18"/>
      <c r="M1039" s="1"/>
      <c r="N1039" s="17"/>
      <c r="O1039" s="18"/>
      <c r="P1039" s="18"/>
      <c r="Q1039" s="31"/>
    </row>
    <row r="1040" spans="2:17" x14ac:dyDescent="0.3">
      <c r="B1040" s="1" t="str" cm="1">
        <f t="array" aca="1" ref="B10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0" s="22"/>
      <c r="D1040" s="5" t="str">
        <f>IF(TB_TAREFAS[[#This Row],[Atividade '[*']]]="","-",VLOOKUP(TB_TAREFAS[[#This Row],[Atividade '[*']]],TB_ATIVIDADES[[Atividade '[*']]:[Fase '[*']]],2,FALSE))</f>
        <v>-</v>
      </c>
      <c r="E1040" s="35"/>
      <c r="F1040" s="36"/>
      <c r="G1040" s="34"/>
      <c r="H1040" s="36"/>
      <c r="I1040" s="36"/>
      <c r="J1040" s="17"/>
      <c r="K1040" s="18"/>
      <c r="L1040" s="18"/>
      <c r="M1040" s="1"/>
      <c r="N1040" s="17"/>
      <c r="O1040" s="18"/>
      <c r="P1040" s="18"/>
      <c r="Q1040" s="31"/>
    </row>
    <row r="1041" spans="2:17" x14ac:dyDescent="0.3">
      <c r="B1041" s="1" t="str" cm="1">
        <f t="array" aca="1" ref="B10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1" s="22"/>
      <c r="D1041" s="5" t="str">
        <f>IF(TB_TAREFAS[[#This Row],[Atividade '[*']]]="","-",VLOOKUP(TB_TAREFAS[[#This Row],[Atividade '[*']]],TB_ATIVIDADES[[Atividade '[*']]:[Fase '[*']]],2,FALSE))</f>
        <v>-</v>
      </c>
      <c r="E1041" s="35"/>
      <c r="F1041" s="36"/>
      <c r="G1041" s="34"/>
      <c r="H1041" s="36"/>
      <c r="I1041" s="36"/>
      <c r="J1041" s="17"/>
      <c r="K1041" s="18"/>
      <c r="L1041" s="18"/>
      <c r="M1041" s="1"/>
      <c r="N1041" s="17"/>
      <c r="O1041" s="18"/>
      <c r="P1041" s="18"/>
      <c r="Q1041" s="31"/>
    </row>
    <row r="1042" spans="2:17" x14ac:dyDescent="0.3">
      <c r="B1042" s="1" t="str" cm="1">
        <f t="array" aca="1" ref="B10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2" s="22"/>
      <c r="D1042" s="5" t="str">
        <f>IF(TB_TAREFAS[[#This Row],[Atividade '[*']]]="","-",VLOOKUP(TB_TAREFAS[[#This Row],[Atividade '[*']]],TB_ATIVIDADES[[Atividade '[*']]:[Fase '[*']]],2,FALSE))</f>
        <v>-</v>
      </c>
      <c r="E1042" s="35"/>
      <c r="F1042" s="36"/>
      <c r="G1042" s="34"/>
      <c r="H1042" s="36"/>
      <c r="I1042" s="36"/>
      <c r="J1042" s="17"/>
      <c r="K1042" s="18"/>
      <c r="L1042" s="18"/>
      <c r="M1042" s="1"/>
      <c r="N1042" s="17"/>
      <c r="O1042" s="18"/>
      <c r="P1042" s="18"/>
      <c r="Q1042" s="31"/>
    </row>
    <row r="1043" spans="2:17" x14ac:dyDescent="0.3">
      <c r="B1043" s="1" t="str" cm="1">
        <f t="array" aca="1" ref="B10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3" s="22"/>
      <c r="D1043" s="5" t="str">
        <f>IF(TB_TAREFAS[[#This Row],[Atividade '[*']]]="","-",VLOOKUP(TB_TAREFAS[[#This Row],[Atividade '[*']]],TB_ATIVIDADES[[Atividade '[*']]:[Fase '[*']]],2,FALSE))</f>
        <v>-</v>
      </c>
      <c r="E1043" s="35"/>
      <c r="F1043" s="36"/>
      <c r="G1043" s="34"/>
      <c r="H1043" s="36"/>
      <c r="I1043" s="36"/>
      <c r="J1043" s="17"/>
      <c r="K1043" s="18"/>
      <c r="L1043" s="18"/>
      <c r="M1043" s="1"/>
      <c r="N1043" s="17"/>
      <c r="O1043" s="18"/>
      <c r="P1043" s="18"/>
      <c r="Q1043" s="31"/>
    </row>
    <row r="1044" spans="2:17" x14ac:dyDescent="0.3">
      <c r="B1044" s="1" t="str" cm="1">
        <f t="array" aca="1" ref="B10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4" s="22"/>
      <c r="D1044" s="5" t="str">
        <f>IF(TB_TAREFAS[[#This Row],[Atividade '[*']]]="","-",VLOOKUP(TB_TAREFAS[[#This Row],[Atividade '[*']]],TB_ATIVIDADES[[Atividade '[*']]:[Fase '[*']]],2,FALSE))</f>
        <v>-</v>
      </c>
      <c r="E1044" s="35"/>
      <c r="F1044" s="36"/>
      <c r="G1044" s="34"/>
      <c r="H1044" s="36"/>
      <c r="I1044" s="36"/>
      <c r="J1044" s="17"/>
      <c r="K1044" s="18"/>
      <c r="L1044" s="18"/>
      <c r="M1044" s="1"/>
      <c r="N1044" s="17"/>
      <c r="O1044" s="18"/>
      <c r="P1044" s="18"/>
      <c r="Q1044" s="31"/>
    </row>
    <row r="1045" spans="2:17" x14ac:dyDescent="0.3">
      <c r="B1045" s="1" t="str" cm="1">
        <f t="array" aca="1" ref="B10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5" s="22"/>
      <c r="D1045" s="5" t="str">
        <f>IF(TB_TAREFAS[[#This Row],[Atividade '[*']]]="","-",VLOOKUP(TB_TAREFAS[[#This Row],[Atividade '[*']]],TB_ATIVIDADES[[Atividade '[*']]:[Fase '[*']]],2,FALSE))</f>
        <v>-</v>
      </c>
      <c r="E1045" s="35"/>
      <c r="F1045" s="36"/>
      <c r="G1045" s="34"/>
      <c r="H1045" s="36"/>
      <c r="I1045" s="36"/>
      <c r="J1045" s="17"/>
      <c r="K1045" s="18"/>
      <c r="L1045" s="18"/>
      <c r="M1045" s="1"/>
      <c r="N1045" s="17"/>
      <c r="O1045" s="18"/>
      <c r="P1045" s="18"/>
      <c r="Q1045" s="31"/>
    </row>
    <row r="1046" spans="2:17" x14ac:dyDescent="0.3">
      <c r="B1046" s="1" t="str" cm="1">
        <f t="array" aca="1" ref="B10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6" s="22"/>
      <c r="D1046" s="5" t="str">
        <f>IF(TB_TAREFAS[[#This Row],[Atividade '[*']]]="","-",VLOOKUP(TB_TAREFAS[[#This Row],[Atividade '[*']]],TB_ATIVIDADES[[Atividade '[*']]:[Fase '[*']]],2,FALSE))</f>
        <v>-</v>
      </c>
      <c r="E1046" s="35"/>
      <c r="F1046" s="36"/>
      <c r="G1046" s="34"/>
      <c r="H1046" s="36"/>
      <c r="I1046" s="36"/>
      <c r="J1046" s="17"/>
      <c r="K1046" s="18"/>
      <c r="L1046" s="18"/>
      <c r="M1046" s="1"/>
      <c r="N1046" s="17"/>
      <c r="O1046" s="18"/>
      <c r="P1046" s="18"/>
      <c r="Q1046" s="31"/>
    </row>
    <row r="1047" spans="2:17" x14ac:dyDescent="0.3">
      <c r="B1047" s="1" t="str" cm="1">
        <f t="array" aca="1" ref="B10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7" s="22"/>
      <c r="D1047" s="5" t="str">
        <f>IF(TB_TAREFAS[[#This Row],[Atividade '[*']]]="","-",VLOOKUP(TB_TAREFAS[[#This Row],[Atividade '[*']]],TB_ATIVIDADES[[Atividade '[*']]:[Fase '[*']]],2,FALSE))</f>
        <v>-</v>
      </c>
      <c r="E1047" s="35"/>
      <c r="F1047" s="36"/>
      <c r="G1047" s="34"/>
      <c r="H1047" s="36"/>
      <c r="I1047" s="36"/>
      <c r="J1047" s="17"/>
      <c r="K1047" s="18"/>
      <c r="L1047" s="18"/>
      <c r="M1047" s="1"/>
      <c r="N1047" s="17"/>
      <c r="O1047" s="18"/>
      <c r="P1047" s="18"/>
      <c r="Q1047" s="31"/>
    </row>
    <row r="1048" spans="2:17" x14ac:dyDescent="0.3">
      <c r="B1048" s="1" t="str" cm="1">
        <f t="array" aca="1" ref="B10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8" s="22"/>
      <c r="D1048" s="5" t="str">
        <f>IF(TB_TAREFAS[[#This Row],[Atividade '[*']]]="","-",VLOOKUP(TB_TAREFAS[[#This Row],[Atividade '[*']]],TB_ATIVIDADES[[Atividade '[*']]:[Fase '[*']]],2,FALSE))</f>
        <v>-</v>
      </c>
      <c r="E1048" s="35"/>
      <c r="F1048" s="36"/>
      <c r="G1048" s="34"/>
      <c r="H1048" s="36"/>
      <c r="I1048" s="36"/>
      <c r="J1048" s="17"/>
      <c r="K1048" s="18"/>
      <c r="L1048" s="18"/>
      <c r="M1048" s="1"/>
      <c r="N1048" s="17"/>
      <c r="O1048" s="18"/>
      <c r="P1048" s="18"/>
      <c r="Q1048" s="31"/>
    </row>
    <row r="1049" spans="2:17" x14ac:dyDescent="0.3">
      <c r="B1049" s="1" t="str" cm="1">
        <f t="array" aca="1" ref="B10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49" s="22"/>
      <c r="D1049" s="5" t="str">
        <f>IF(TB_TAREFAS[[#This Row],[Atividade '[*']]]="","-",VLOOKUP(TB_TAREFAS[[#This Row],[Atividade '[*']]],TB_ATIVIDADES[[Atividade '[*']]:[Fase '[*']]],2,FALSE))</f>
        <v>-</v>
      </c>
      <c r="E1049" s="35"/>
      <c r="F1049" s="36"/>
      <c r="G1049" s="34"/>
      <c r="H1049" s="36"/>
      <c r="I1049" s="36"/>
      <c r="J1049" s="17"/>
      <c r="K1049" s="18"/>
      <c r="L1049" s="18"/>
      <c r="M1049" s="1"/>
      <c r="N1049" s="17"/>
      <c r="O1049" s="18"/>
      <c r="P1049" s="18"/>
      <c r="Q1049" s="31"/>
    </row>
    <row r="1050" spans="2:17" x14ac:dyDescent="0.3">
      <c r="B1050" s="1" t="str" cm="1">
        <f t="array" aca="1" ref="B10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0" s="22"/>
      <c r="D1050" s="5" t="str">
        <f>IF(TB_TAREFAS[[#This Row],[Atividade '[*']]]="","-",VLOOKUP(TB_TAREFAS[[#This Row],[Atividade '[*']]],TB_ATIVIDADES[[Atividade '[*']]:[Fase '[*']]],2,FALSE))</f>
        <v>-</v>
      </c>
      <c r="E1050" s="35"/>
      <c r="F1050" s="36"/>
      <c r="G1050" s="34"/>
      <c r="H1050" s="36"/>
      <c r="I1050" s="36"/>
      <c r="J1050" s="17"/>
      <c r="K1050" s="18"/>
      <c r="L1050" s="18"/>
      <c r="M1050" s="1"/>
      <c r="N1050" s="17"/>
      <c r="O1050" s="18"/>
      <c r="P1050" s="18"/>
      <c r="Q1050" s="31"/>
    </row>
    <row r="1051" spans="2:17" x14ac:dyDescent="0.3">
      <c r="B1051" s="1" t="str" cm="1">
        <f t="array" aca="1" ref="B10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1" s="22"/>
      <c r="D1051" s="5" t="str">
        <f>IF(TB_TAREFAS[[#This Row],[Atividade '[*']]]="","-",VLOOKUP(TB_TAREFAS[[#This Row],[Atividade '[*']]],TB_ATIVIDADES[[Atividade '[*']]:[Fase '[*']]],2,FALSE))</f>
        <v>-</v>
      </c>
      <c r="E1051" s="35"/>
      <c r="F1051" s="36"/>
      <c r="G1051" s="34"/>
      <c r="H1051" s="36"/>
      <c r="I1051" s="36"/>
      <c r="J1051" s="17"/>
      <c r="K1051" s="18"/>
      <c r="L1051" s="18"/>
      <c r="M1051" s="1"/>
      <c r="N1051" s="17"/>
      <c r="O1051" s="18"/>
      <c r="P1051" s="18"/>
      <c r="Q1051" s="31"/>
    </row>
    <row r="1052" spans="2:17" x14ac:dyDescent="0.3">
      <c r="B1052" s="1" t="str" cm="1">
        <f t="array" aca="1" ref="B10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2" s="22"/>
      <c r="D1052" s="5" t="str">
        <f>IF(TB_TAREFAS[[#This Row],[Atividade '[*']]]="","-",VLOOKUP(TB_TAREFAS[[#This Row],[Atividade '[*']]],TB_ATIVIDADES[[Atividade '[*']]:[Fase '[*']]],2,FALSE))</f>
        <v>-</v>
      </c>
      <c r="E1052" s="35"/>
      <c r="F1052" s="36"/>
      <c r="G1052" s="34"/>
      <c r="H1052" s="36"/>
      <c r="I1052" s="36"/>
      <c r="J1052" s="17"/>
      <c r="K1052" s="18"/>
      <c r="L1052" s="18"/>
      <c r="M1052" s="1"/>
      <c r="N1052" s="17"/>
      <c r="O1052" s="18"/>
      <c r="P1052" s="18"/>
      <c r="Q1052" s="31"/>
    </row>
    <row r="1053" spans="2:17" x14ac:dyDescent="0.3">
      <c r="B1053" s="1" t="str" cm="1">
        <f t="array" aca="1" ref="B10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3" s="22"/>
      <c r="D1053" s="5" t="str">
        <f>IF(TB_TAREFAS[[#This Row],[Atividade '[*']]]="","-",VLOOKUP(TB_TAREFAS[[#This Row],[Atividade '[*']]],TB_ATIVIDADES[[Atividade '[*']]:[Fase '[*']]],2,FALSE))</f>
        <v>-</v>
      </c>
      <c r="E1053" s="35"/>
      <c r="F1053" s="36"/>
      <c r="G1053" s="34"/>
      <c r="H1053" s="36"/>
      <c r="I1053" s="36"/>
      <c r="J1053" s="17"/>
      <c r="K1053" s="18"/>
      <c r="L1053" s="18"/>
      <c r="M1053" s="1"/>
      <c r="N1053" s="17"/>
      <c r="O1053" s="18"/>
      <c r="P1053" s="18"/>
      <c r="Q1053" s="31"/>
    </row>
    <row r="1054" spans="2:17" x14ac:dyDescent="0.3">
      <c r="B1054" s="1" t="str" cm="1">
        <f t="array" aca="1" ref="B10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4" s="22"/>
      <c r="D1054" s="5" t="str">
        <f>IF(TB_TAREFAS[[#This Row],[Atividade '[*']]]="","-",VLOOKUP(TB_TAREFAS[[#This Row],[Atividade '[*']]],TB_ATIVIDADES[[Atividade '[*']]:[Fase '[*']]],2,FALSE))</f>
        <v>-</v>
      </c>
      <c r="E1054" s="35"/>
      <c r="F1054" s="36"/>
      <c r="G1054" s="34"/>
      <c r="H1054" s="36"/>
      <c r="I1054" s="36"/>
      <c r="J1054" s="17"/>
      <c r="K1054" s="18"/>
      <c r="L1054" s="18"/>
      <c r="M1054" s="1"/>
      <c r="N1054" s="17"/>
      <c r="O1054" s="18"/>
      <c r="P1054" s="18"/>
      <c r="Q1054" s="31"/>
    </row>
    <row r="1055" spans="2:17" x14ac:dyDescent="0.3">
      <c r="B1055" s="1" t="str" cm="1">
        <f t="array" aca="1" ref="B10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5" s="22"/>
      <c r="D1055" s="5" t="str">
        <f>IF(TB_TAREFAS[[#This Row],[Atividade '[*']]]="","-",VLOOKUP(TB_TAREFAS[[#This Row],[Atividade '[*']]],TB_ATIVIDADES[[Atividade '[*']]:[Fase '[*']]],2,FALSE))</f>
        <v>-</v>
      </c>
      <c r="E1055" s="35"/>
      <c r="F1055" s="36"/>
      <c r="G1055" s="34"/>
      <c r="H1055" s="36"/>
      <c r="I1055" s="36"/>
      <c r="J1055" s="17"/>
      <c r="K1055" s="18"/>
      <c r="L1055" s="18"/>
      <c r="M1055" s="1"/>
      <c r="N1055" s="17"/>
      <c r="O1055" s="18"/>
      <c r="P1055" s="18"/>
      <c r="Q1055" s="31"/>
    </row>
    <row r="1056" spans="2:17" x14ac:dyDescent="0.3">
      <c r="B1056" s="1" t="str" cm="1">
        <f t="array" aca="1" ref="B10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6" s="22"/>
      <c r="D1056" s="5" t="str">
        <f>IF(TB_TAREFAS[[#This Row],[Atividade '[*']]]="","-",VLOOKUP(TB_TAREFAS[[#This Row],[Atividade '[*']]],TB_ATIVIDADES[[Atividade '[*']]:[Fase '[*']]],2,FALSE))</f>
        <v>-</v>
      </c>
      <c r="E1056" s="35"/>
      <c r="F1056" s="36"/>
      <c r="G1056" s="34"/>
      <c r="H1056" s="36"/>
      <c r="I1056" s="36"/>
      <c r="J1056" s="17"/>
      <c r="K1056" s="18"/>
      <c r="L1056" s="18"/>
      <c r="M1056" s="1"/>
      <c r="N1056" s="17"/>
      <c r="O1056" s="18"/>
      <c r="P1056" s="18"/>
      <c r="Q1056" s="31"/>
    </row>
    <row r="1057" spans="2:17" x14ac:dyDescent="0.3">
      <c r="B1057" s="1" t="str" cm="1">
        <f t="array" aca="1" ref="B10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7" s="22"/>
      <c r="D1057" s="5" t="str">
        <f>IF(TB_TAREFAS[[#This Row],[Atividade '[*']]]="","-",VLOOKUP(TB_TAREFAS[[#This Row],[Atividade '[*']]],TB_ATIVIDADES[[Atividade '[*']]:[Fase '[*']]],2,FALSE))</f>
        <v>-</v>
      </c>
      <c r="E1057" s="35"/>
      <c r="F1057" s="36"/>
      <c r="G1057" s="34"/>
      <c r="H1057" s="36"/>
      <c r="I1057" s="36"/>
      <c r="J1057" s="17"/>
      <c r="K1057" s="18"/>
      <c r="L1057" s="18"/>
      <c r="M1057" s="1"/>
      <c r="N1057" s="17"/>
      <c r="O1057" s="18"/>
      <c r="P1057" s="18"/>
      <c r="Q1057" s="31"/>
    </row>
    <row r="1058" spans="2:17" x14ac:dyDescent="0.3">
      <c r="B1058" s="1" t="str" cm="1">
        <f t="array" aca="1" ref="B10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8" s="22"/>
      <c r="D1058" s="5" t="str">
        <f>IF(TB_TAREFAS[[#This Row],[Atividade '[*']]]="","-",VLOOKUP(TB_TAREFAS[[#This Row],[Atividade '[*']]],TB_ATIVIDADES[[Atividade '[*']]:[Fase '[*']]],2,FALSE))</f>
        <v>-</v>
      </c>
      <c r="E1058" s="35"/>
      <c r="F1058" s="36"/>
      <c r="G1058" s="34"/>
      <c r="H1058" s="36"/>
      <c r="I1058" s="36"/>
      <c r="J1058" s="17"/>
      <c r="K1058" s="18"/>
      <c r="L1058" s="18"/>
      <c r="M1058" s="1"/>
      <c r="N1058" s="17"/>
      <c r="O1058" s="18"/>
      <c r="P1058" s="18"/>
      <c r="Q1058" s="31"/>
    </row>
    <row r="1059" spans="2:17" x14ac:dyDescent="0.3">
      <c r="B1059" s="1" t="str" cm="1">
        <f t="array" aca="1" ref="B10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59" s="22"/>
      <c r="D1059" s="5" t="str">
        <f>IF(TB_TAREFAS[[#This Row],[Atividade '[*']]]="","-",VLOOKUP(TB_TAREFAS[[#This Row],[Atividade '[*']]],TB_ATIVIDADES[[Atividade '[*']]:[Fase '[*']]],2,FALSE))</f>
        <v>-</v>
      </c>
      <c r="E1059" s="35"/>
      <c r="F1059" s="36"/>
      <c r="G1059" s="34"/>
      <c r="H1059" s="36"/>
      <c r="I1059" s="36"/>
      <c r="J1059" s="17"/>
      <c r="K1059" s="18"/>
      <c r="L1059" s="18"/>
      <c r="M1059" s="1"/>
      <c r="N1059" s="17"/>
      <c r="O1059" s="18"/>
      <c r="P1059" s="18"/>
      <c r="Q1059" s="31"/>
    </row>
    <row r="1060" spans="2:17" x14ac:dyDescent="0.3">
      <c r="B1060" s="1" t="str" cm="1">
        <f t="array" aca="1" ref="B10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0" s="22"/>
      <c r="D1060" s="5" t="str">
        <f>IF(TB_TAREFAS[[#This Row],[Atividade '[*']]]="","-",VLOOKUP(TB_TAREFAS[[#This Row],[Atividade '[*']]],TB_ATIVIDADES[[Atividade '[*']]:[Fase '[*']]],2,FALSE))</f>
        <v>-</v>
      </c>
      <c r="E1060" s="35"/>
      <c r="F1060" s="36"/>
      <c r="G1060" s="34"/>
      <c r="H1060" s="36"/>
      <c r="I1060" s="36"/>
      <c r="J1060" s="17"/>
      <c r="K1060" s="18"/>
      <c r="L1060" s="18"/>
      <c r="M1060" s="1"/>
      <c r="N1060" s="17"/>
      <c r="O1060" s="18"/>
      <c r="P1060" s="18"/>
      <c r="Q1060" s="31"/>
    </row>
    <row r="1061" spans="2:17" x14ac:dyDescent="0.3">
      <c r="B1061" s="1" t="str" cm="1">
        <f t="array" aca="1" ref="B10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1" s="22"/>
      <c r="D1061" s="5" t="str">
        <f>IF(TB_TAREFAS[[#This Row],[Atividade '[*']]]="","-",VLOOKUP(TB_TAREFAS[[#This Row],[Atividade '[*']]],TB_ATIVIDADES[[Atividade '[*']]:[Fase '[*']]],2,FALSE))</f>
        <v>-</v>
      </c>
      <c r="E1061" s="35"/>
      <c r="F1061" s="36"/>
      <c r="G1061" s="34"/>
      <c r="H1061" s="36"/>
      <c r="I1061" s="36"/>
      <c r="J1061" s="17"/>
      <c r="K1061" s="18"/>
      <c r="L1061" s="18"/>
      <c r="M1061" s="1"/>
      <c r="N1061" s="17"/>
      <c r="O1061" s="18"/>
      <c r="P1061" s="18"/>
      <c r="Q1061" s="31"/>
    </row>
    <row r="1062" spans="2:17" x14ac:dyDescent="0.3">
      <c r="B1062" s="1" t="str" cm="1">
        <f t="array" aca="1" ref="B10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2" s="22"/>
      <c r="D1062" s="5" t="str">
        <f>IF(TB_TAREFAS[[#This Row],[Atividade '[*']]]="","-",VLOOKUP(TB_TAREFAS[[#This Row],[Atividade '[*']]],TB_ATIVIDADES[[Atividade '[*']]:[Fase '[*']]],2,FALSE))</f>
        <v>-</v>
      </c>
      <c r="E1062" s="35"/>
      <c r="F1062" s="36"/>
      <c r="G1062" s="34"/>
      <c r="H1062" s="36"/>
      <c r="I1062" s="36"/>
      <c r="J1062" s="17"/>
      <c r="K1062" s="18"/>
      <c r="L1062" s="18"/>
      <c r="M1062" s="1"/>
      <c r="N1062" s="17"/>
      <c r="O1062" s="18"/>
      <c r="P1062" s="18"/>
      <c r="Q1062" s="31"/>
    </row>
    <row r="1063" spans="2:17" x14ac:dyDescent="0.3">
      <c r="B1063" s="1" t="str" cm="1">
        <f t="array" aca="1" ref="B10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3" s="22"/>
      <c r="D1063" s="5" t="str">
        <f>IF(TB_TAREFAS[[#This Row],[Atividade '[*']]]="","-",VLOOKUP(TB_TAREFAS[[#This Row],[Atividade '[*']]],TB_ATIVIDADES[[Atividade '[*']]:[Fase '[*']]],2,FALSE))</f>
        <v>-</v>
      </c>
      <c r="E1063" s="35"/>
      <c r="F1063" s="36"/>
      <c r="G1063" s="34"/>
      <c r="H1063" s="36"/>
      <c r="I1063" s="36"/>
      <c r="J1063" s="17"/>
      <c r="K1063" s="18"/>
      <c r="L1063" s="18"/>
      <c r="M1063" s="1"/>
      <c r="N1063" s="17"/>
      <c r="O1063" s="18"/>
      <c r="P1063" s="18"/>
      <c r="Q1063" s="31"/>
    </row>
    <row r="1064" spans="2:17" x14ac:dyDescent="0.3">
      <c r="B1064" s="1" t="str" cm="1">
        <f t="array" aca="1" ref="B10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4" s="22"/>
      <c r="D1064" s="5" t="str">
        <f>IF(TB_TAREFAS[[#This Row],[Atividade '[*']]]="","-",VLOOKUP(TB_TAREFAS[[#This Row],[Atividade '[*']]],TB_ATIVIDADES[[Atividade '[*']]:[Fase '[*']]],2,FALSE))</f>
        <v>-</v>
      </c>
      <c r="E1064" s="35"/>
      <c r="F1064" s="36"/>
      <c r="G1064" s="34"/>
      <c r="H1064" s="36"/>
      <c r="I1064" s="36"/>
      <c r="J1064" s="17"/>
      <c r="K1064" s="18"/>
      <c r="L1064" s="18"/>
      <c r="M1064" s="1"/>
      <c r="N1064" s="17"/>
      <c r="O1064" s="18"/>
      <c r="P1064" s="18"/>
      <c r="Q1064" s="31"/>
    </row>
    <row r="1065" spans="2:17" x14ac:dyDescent="0.3">
      <c r="B1065" s="1" t="str" cm="1">
        <f t="array" aca="1" ref="B10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5" s="22"/>
      <c r="D1065" s="5" t="str">
        <f>IF(TB_TAREFAS[[#This Row],[Atividade '[*']]]="","-",VLOOKUP(TB_TAREFAS[[#This Row],[Atividade '[*']]],TB_ATIVIDADES[[Atividade '[*']]:[Fase '[*']]],2,FALSE))</f>
        <v>-</v>
      </c>
      <c r="E1065" s="35"/>
      <c r="F1065" s="36"/>
      <c r="G1065" s="34"/>
      <c r="H1065" s="36"/>
      <c r="I1065" s="36"/>
      <c r="J1065" s="17"/>
      <c r="K1065" s="18"/>
      <c r="L1065" s="18"/>
      <c r="M1065" s="1"/>
      <c r="N1065" s="17"/>
      <c r="O1065" s="18"/>
      <c r="P1065" s="18"/>
      <c r="Q1065" s="31"/>
    </row>
    <row r="1066" spans="2:17" x14ac:dyDescent="0.3">
      <c r="B1066" s="1" t="str" cm="1">
        <f t="array" aca="1" ref="B10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6" s="22"/>
      <c r="D1066" s="5" t="str">
        <f>IF(TB_TAREFAS[[#This Row],[Atividade '[*']]]="","-",VLOOKUP(TB_TAREFAS[[#This Row],[Atividade '[*']]],TB_ATIVIDADES[[Atividade '[*']]:[Fase '[*']]],2,FALSE))</f>
        <v>-</v>
      </c>
      <c r="E1066" s="35"/>
      <c r="F1066" s="36"/>
      <c r="G1066" s="34"/>
      <c r="H1066" s="36"/>
      <c r="I1066" s="36"/>
      <c r="J1066" s="17"/>
      <c r="K1066" s="18"/>
      <c r="L1066" s="18"/>
      <c r="M1066" s="1"/>
      <c r="N1066" s="17"/>
      <c r="O1066" s="18"/>
      <c r="P1066" s="18"/>
      <c r="Q1066" s="31"/>
    </row>
    <row r="1067" spans="2:17" x14ac:dyDescent="0.3">
      <c r="B1067" s="1" t="str" cm="1">
        <f t="array" aca="1" ref="B10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7" s="22"/>
      <c r="D1067" s="5" t="str">
        <f>IF(TB_TAREFAS[[#This Row],[Atividade '[*']]]="","-",VLOOKUP(TB_TAREFAS[[#This Row],[Atividade '[*']]],TB_ATIVIDADES[[Atividade '[*']]:[Fase '[*']]],2,FALSE))</f>
        <v>-</v>
      </c>
      <c r="E1067" s="35"/>
      <c r="F1067" s="36"/>
      <c r="G1067" s="34"/>
      <c r="H1067" s="36"/>
      <c r="I1067" s="36"/>
      <c r="J1067" s="17"/>
      <c r="K1067" s="18"/>
      <c r="L1067" s="18"/>
      <c r="M1067" s="1"/>
      <c r="N1067" s="17"/>
      <c r="O1067" s="18"/>
      <c r="P1067" s="18"/>
      <c r="Q1067" s="31"/>
    </row>
    <row r="1068" spans="2:17" x14ac:dyDescent="0.3">
      <c r="B1068" s="1" t="str" cm="1">
        <f t="array" aca="1" ref="B10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8" s="22"/>
      <c r="D1068" s="5" t="str">
        <f>IF(TB_TAREFAS[[#This Row],[Atividade '[*']]]="","-",VLOOKUP(TB_TAREFAS[[#This Row],[Atividade '[*']]],TB_ATIVIDADES[[Atividade '[*']]:[Fase '[*']]],2,FALSE))</f>
        <v>-</v>
      </c>
      <c r="E1068" s="35"/>
      <c r="F1068" s="36"/>
      <c r="G1068" s="34"/>
      <c r="H1068" s="36"/>
      <c r="I1068" s="36"/>
      <c r="J1068" s="17"/>
      <c r="K1068" s="18"/>
      <c r="L1068" s="18"/>
      <c r="M1068" s="1"/>
      <c r="N1068" s="17"/>
      <c r="O1068" s="18"/>
      <c r="P1068" s="18"/>
      <c r="Q1068" s="31"/>
    </row>
    <row r="1069" spans="2:17" x14ac:dyDescent="0.3">
      <c r="B1069" s="1" t="str" cm="1">
        <f t="array" aca="1" ref="B10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69" s="22"/>
      <c r="D1069" s="5" t="str">
        <f>IF(TB_TAREFAS[[#This Row],[Atividade '[*']]]="","-",VLOOKUP(TB_TAREFAS[[#This Row],[Atividade '[*']]],TB_ATIVIDADES[[Atividade '[*']]:[Fase '[*']]],2,FALSE))</f>
        <v>-</v>
      </c>
      <c r="E1069" s="35"/>
      <c r="F1069" s="36"/>
      <c r="G1069" s="34"/>
      <c r="H1069" s="36"/>
      <c r="I1069" s="36"/>
      <c r="J1069" s="17"/>
      <c r="K1069" s="18"/>
      <c r="L1069" s="18"/>
      <c r="M1069" s="1"/>
      <c r="N1069" s="17"/>
      <c r="O1069" s="18"/>
      <c r="P1069" s="18"/>
      <c r="Q1069" s="31"/>
    </row>
    <row r="1070" spans="2:17" x14ac:dyDescent="0.3">
      <c r="B1070" s="1" t="str" cm="1">
        <f t="array" aca="1" ref="B10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0" s="22"/>
      <c r="D1070" s="5" t="str">
        <f>IF(TB_TAREFAS[[#This Row],[Atividade '[*']]]="","-",VLOOKUP(TB_TAREFAS[[#This Row],[Atividade '[*']]],TB_ATIVIDADES[[Atividade '[*']]:[Fase '[*']]],2,FALSE))</f>
        <v>-</v>
      </c>
      <c r="E1070" s="35"/>
      <c r="F1070" s="36"/>
      <c r="G1070" s="34"/>
      <c r="H1070" s="36"/>
      <c r="I1070" s="36"/>
      <c r="J1070" s="17"/>
      <c r="K1070" s="18"/>
      <c r="L1070" s="18"/>
      <c r="M1070" s="1"/>
      <c r="N1070" s="17"/>
      <c r="O1070" s="18"/>
      <c r="P1070" s="18"/>
      <c r="Q1070" s="31"/>
    </row>
    <row r="1071" spans="2:17" x14ac:dyDescent="0.3">
      <c r="B1071" s="1" t="str" cm="1">
        <f t="array" aca="1" ref="B10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1" s="22"/>
      <c r="D1071" s="5" t="str">
        <f>IF(TB_TAREFAS[[#This Row],[Atividade '[*']]]="","-",VLOOKUP(TB_TAREFAS[[#This Row],[Atividade '[*']]],TB_ATIVIDADES[[Atividade '[*']]:[Fase '[*']]],2,FALSE))</f>
        <v>-</v>
      </c>
      <c r="E1071" s="35"/>
      <c r="F1071" s="36"/>
      <c r="G1071" s="34"/>
      <c r="H1071" s="36"/>
      <c r="I1071" s="36"/>
      <c r="J1071" s="17"/>
      <c r="K1071" s="18"/>
      <c r="L1071" s="18"/>
      <c r="M1071" s="1"/>
      <c r="N1071" s="17"/>
      <c r="O1071" s="18"/>
      <c r="P1071" s="18"/>
      <c r="Q1071" s="31"/>
    </row>
    <row r="1072" spans="2:17" x14ac:dyDescent="0.3">
      <c r="B1072" s="1" t="str" cm="1">
        <f t="array" aca="1" ref="B10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2" s="22"/>
      <c r="D1072" s="5" t="str">
        <f>IF(TB_TAREFAS[[#This Row],[Atividade '[*']]]="","-",VLOOKUP(TB_TAREFAS[[#This Row],[Atividade '[*']]],TB_ATIVIDADES[[Atividade '[*']]:[Fase '[*']]],2,FALSE))</f>
        <v>-</v>
      </c>
      <c r="E1072" s="35"/>
      <c r="F1072" s="36"/>
      <c r="G1072" s="34"/>
      <c r="H1072" s="36"/>
      <c r="I1072" s="36"/>
      <c r="J1072" s="17"/>
      <c r="K1072" s="18"/>
      <c r="L1072" s="18"/>
      <c r="M1072" s="1"/>
      <c r="N1072" s="17"/>
      <c r="O1072" s="18"/>
      <c r="P1072" s="18"/>
      <c r="Q1072" s="31"/>
    </row>
    <row r="1073" spans="2:17" x14ac:dyDescent="0.3">
      <c r="B1073" s="1" t="str" cm="1">
        <f t="array" aca="1" ref="B10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3" s="22"/>
      <c r="D1073" s="5" t="str">
        <f>IF(TB_TAREFAS[[#This Row],[Atividade '[*']]]="","-",VLOOKUP(TB_TAREFAS[[#This Row],[Atividade '[*']]],TB_ATIVIDADES[[Atividade '[*']]:[Fase '[*']]],2,FALSE))</f>
        <v>-</v>
      </c>
      <c r="E1073" s="35"/>
      <c r="F1073" s="36"/>
      <c r="G1073" s="34"/>
      <c r="H1073" s="36"/>
      <c r="I1073" s="36"/>
      <c r="J1073" s="17"/>
      <c r="K1073" s="18"/>
      <c r="L1073" s="18"/>
      <c r="M1073" s="1"/>
      <c r="N1073" s="17"/>
      <c r="O1073" s="18"/>
      <c r="P1073" s="18"/>
      <c r="Q1073" s="31"/>
    </row>
    <row r="1074" spans="2:17" x14ac:dyDescent="0.3">
      <c r="B1074" s="1" t="str" cm="1">
        <f t="array" aca="1" ref="B10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4" s="22"/>
      <c r="D1074" s="5" t="str">
        <f>IF(TB_TAREFAS[[#This Row],[Atividade '[*']]]="","-",VLOOKUP(TB_TAREFAS[[#This Row],[Atividade '[*']]],TB_ATIVIDADES[[Atividade '[*']]:[Fase '[*']]],2,FALSE))</f>
        <v>-</v>
      </c>
      <c r="E1074" s="35"/>
      <c r="F1074" s="36"/>
      <c r="G1074" s="34"/>
      <c r="H1074" s="36"/>
      <c r="I1074" s="36"/>
      <c r="J1074" s="17"/>
      <c r="K1074" s="18"/>
      <c r="L1074" s="18"/>
      <c r="M1074" s="1"/>
      <c r="N1074" s="17"/>
      <c r="O1074" s="18"/>
      <c r="P1074" s="18"/>
      <c r="Q1074" s="31"/>
    </row>
    <row r="1075" spans="2:17" x14ac:dyDescent="0.3">
      <c r="B1075" s="1" t="str" cm="1">
        <f t="array" aca="1" ref="B10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5" s="22"/>
      <c r="D1075" s="5" t="str">
        <f>IF(TB_TAREFAS[[#This Row],[Atividade '[*']]]="","-",VLOOKUP(TB_TAREFAS[[#This Row],[Atividade '[*']]],TB_ATIVIDADES[[Atividade '[*']]:[Fase '[*']]],2,FALSE))</f>
        <v>-</v>
      </c>
      <c r="E1075" s="35"/>
      <c r="F1075" s="36"/>
      <c r="G1075" s="34"/>
      <c r="H1075" s="36"/>
      <c r="I1075" s="36"/>
      <c r="J1075" s="17"/>
      <c r="K1075" s="18"/>
      <c r="L1075" s="18"/>
      <c r="M1075" s="1"/>
      <c r="N1075" s="17"/>
      <c r="O1075" s="18"/>
      <c r="P1075" s="18"/>
      <c r="Q1075" s="31"/>
    </row>
    <row r="1076" spans="2:17" x14ac:dyDescent="0.3">
      <c r="B1076" s="1" t="str" cm="1">
        <f t="array" aca="1" ref="B10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6" s="22"/>
      <c r="D1076" s="5" t="str">
        <f>IF(TB_TAREFAS[[#This Row],[Atividade '[*']]]="","-",VLOOKUP(TB_TAREFAS[[#This Row],[Atividade '[*']]],TB_ATIVIDADES[[Atividade '[*']]:[Fase '[*']]],2,FALSE))</f>
        <v>-</v>
      </c>
      <c r="E1076" s="35"/>
      <c r="F1076" s="36"/>
      <c r="G1076" s="34"/>
      <c r="H1076" s="36"/>
      <c r="I1076" s="36"/>
      <c r="J1076" s="17"/>
      <c r="K1076" s="18"/>
      <c r="L1076" s="18"/>
      <c r="M1076" s="1"/>
      <c r="N1076" s="17"/>
      <c r="O1076" s="18"/>
      <c r="P1076" s="18"/>
      <c r="Q1076" s="31"/>
    </row>
    <row r="1077" spans="2:17" x14ac:dyDescent="0.3">
      <c r="B1077" s="1" t="str" cm="1">
        <f t="array" aca="1" ref="B10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7" s="22"/>
      <c r="D1077" s="5" t="str">
        <f>IF(TB_TAREFAS[[#This Row],[Atividade '[*']]]="","-",VLOOKUP(TB_TAREFAS[[#This Row],[Atividade '[*']]],TB_ATIVIDADES[[Atividade '[*']]:[Fase '[*']]],2,FALSE))</f>
        <v>-</v>
      </c>
      <c r="E1077" s="35"/>
      <c r="F1077" s="36"/>
      <c r="G1077" s="34"/>
      <c r="H1077" s="36"/>
      <c r="I1077" s="36"/>
      <c r="J1077" s="17"/>
      <c r="K1077" s="18"/>
      <c r="L1077" s="18"/>
      <c r="M1077" s="1"/>
      <c r="N1077" s="17"/>
      <c r="O1077" s="18"/>
      <c r="P1077" s="18"/>
      <c r="Q1077" s="31"/>
    </row>
    <row r="1078" spans="2:17" x14ac:dyDescent="0.3">
      <c r="B1078" s="1" t="str" cm="1">
        <f t="array" aca="1" ref="B10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8" s="22"/>
      <c r="D1078" s="5" t="str">
        <f>IF(TB_TAREFAS[[#This Row],[Atividade '[*']]]="","-",VLOOKUP(TB_TAREFAS[[#This Row],[Atividade '[*']]],TB_ATIVIDADES[[Atividade '[*']]:[Fase '[*']]],2,FALSE))</f>
        <v>-</v>
      </c>
      <c r="E1078" s="35"/>
      <c r="F1078" s="36"/>
      <c r="G1078" s="34"/>
      <c r="H1078" s="36"/>
      <c r="I1078" s="36"/>
      <c r="J1078" s="17"/>
      <c r="K1078" s="18"/>
      <c r="L1078" s="18"/>
      <c r="M1078" s="1"/>
      <c r="N1078" s="17"/>
      <c r="O1078" s="18"/>
      <c r="P1078" s="18"/>
      <c r="Q1078" s="31"/>
    </row>
    <row r="1079" spans="2:17" x14ac:dyDescent="0.3">
      <c r="B1079" s="1" t="str" cm="1">
        <f t="array" aca="1" ref="B10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79" s="22"/>
      <c r="D1079" s="5" t="str">
        <f>IF(TB_TAREFAS[[#This Row],[Atividade '[*']]]="","-",VLOOKUP(TB_TAREFAS[[#This Row],[Atividade '[*']]],TB_ATIVIDADES[[Atividade '[*']]:[Fase '[*']]],2,FALSE))</f>
        <v>-</v>
      </c>
      <c r="E1079" s="35"/>
      <c r="F1079" s="36"/>
      <c r="G1079" s="34"/>
      <c r="H1079" s="36"/>
      <c r="I1079" s="36"/>
      <c r="J1079" s="17"/>
      <c r="K1079" s="18"/>
      <c r="L1079" s="18"/>
      <c r="M1079" s="1"/>
      <c r="N1079" s="17"/>
      <c r="O1079" s="18"/>
      <c r="P1079" s="18"/>
      <c r="Q1079" s="31"/>
    </row>
    <row r="1080" spans="2:17" x14ac:dyDescent="0.3">
      <c r="B1080" s="1" t="str" cm="1">
        <f t="array" aca="1" ref="B10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0" s="22"/>
      <c r="D1080" s="5" t="str">
        <f>IF(TB_TAREFAS[[#This Row],[Atividade '[*']]]="","-",VLOOKUP(TB_TAREFAS[[#This Row],[Atividade '[*']]],TB_ATIVIDADES[[Atividade '[*']]:[Fase '[*']]],2,FALSE))</f>
        <v>-</v>
      </c>
      <c r="E1080" s="35"/>
      <c r="F1080" s="36"/>
      <c r="G1080" s="34"/>
      <c r="H1080" s="36"/>
      <c r="I1080" s="36"/>
      <c r="J1080" s="17"/>
      <c r="K1080" s="18"/>
      <c r="L1080" s="18"/>
      <c r="M1080" s="1"/>
      <c r="N1080" s="17"/>
      <c r="O1080" s="18"/>
      <c r="P1080" s="18"/>
      <c r="Q1080" s="31"/>
    </row>
    <row r="1081" spans="2:17" x14ac:dyDescent="0.3">
      <c r="B1081" s="1" t="str" cm="1">
        <f t="array" aca="1" ref="B10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1" s="22"/>
      <c r="D1081" s="5" t="str">
        <f>IF(TB_TAREFAS[[#This Row],[Atividade '[*']]]="","-",VLOOKUP(TB_TAREFAS[[#This Row],[Atividade '[*']]],TB_ATIVIDADES[[Atividade '[*']]:[Fase '[*']]],2,FALSE))</f>
        <v>-</v>
      </c>
      <c r="E1081" s="35"/>
      <c r="F1081" s="36"/>
      <c r="G1081" s="34"/>
      <c r="H1081" s="36"/>
      <c r="I1081" s="36"/>
      <c r="J1081" s="17"/>
      <c r="K1081" s="18"/>
      <c r="L1081" s="18"/>
      <c r="M1081" s="1"/>
      <c r="N1081" s="17"/>
      <c r="O1081" s="18"/>
      <c r="P1081" s="18"/>
      <c r="Q1081" s="31"/>
    </row>
    <row r="1082" spans="2:17" x14ac:dyDescent="0.3">
      <c r="B1082" s="1" t="str" cm="1">
        <f t="array" aca="1" ref="B10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2" s="22"/>
      <c r="D1082" s="5" t="str">
        <f>IF(TB_TAREFAS[[#This Row],[Atividade '[*']]]="","-",VLOOKUP(TB_TAREFAS[[#This Row],[Atividade '[*']]],TB_ATIVIDADES[[Atividade '[*']]:[Fase '[*']]],2,FALSE))</f>
        <v>-</v>
      </c>
      <c r="E1082" s="35"/>
      <c r="F1082" s="36"/>
      <c r="G1082" s="34"/>
      <c r="H1082" s="36"/>
      <c r="I1082" s="36"/>
      <c r="J1082" s="17"/>
      <c r="K1082" s="18"/>
      <c r="L1082" s="18"/>
      <c r="M1082" s="1"/>
      <c r="N1082" s="17"/>
      <c r="O1082" s="18"/>
      <c r="P1082" s="18"/>
      <c r="Q1082" s="31"/>
    </row>
    <row r="1083" spans="2:17" x14ac:dyDescent="0.3">
      <c r="B1083" s="1" t="str" cm="1">
        <f t="array" aca="1" ref="B10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3" s="22"/>
      <c r="D1083" s="5" t="str">
        <f>IF(TB_TAREFAS[[#This Row],[Atividade '[*']]]="","-",VLOOKUP(TB_TAREFAS[[#This Row],[Atividade '[*']]],TB_ATIVIDADES[[Atividade '[*']]:[Fase '[*']]],2,FALSE))</f>
        <v>-</v>
      </c>
      <c r="E1083" s="35"/>
      <c r="F1083" s="36"/>
      <c r="G1083" s="34"/>
      <c r="H1083" s="36"/>
      <c r="I1083" s="36"/>
      <c r="J1083" s="17"/>
      <c r="K1083" s="18"/>
      <c r="L1083" s="18"/>
      <c r="M1083" s="1"/>
      <c r="N1083" s="17"/>
      <c r="O1083" s="18"/>
      <c r="P1083" s="18"/>
      <c r="Q1083" s="31"/>
    </row>
    <row r="1084" spans="2:17" x14ac:dyDescent="0.3">
      <c r="B1084" s="1" t="str" cm="1">
        <f t="array" aca="1" ref="B10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4" s="22"/>
      <c r="D1084" s="5" t="str">
        <f>IF(TB_TAREFAS[[#This Row],[Atividade '[*']]]="","-",VLOOKUP(TB_TAREFAS[[#This Row],[Atividade '[*']]],TB_ATIVIDADES[[Atividade '[*']]:[Fase '[*']]],2,FALSE))</f>
        <v>-</v>
      </c>
      <c r="E1084" s="35"/>
      <c r="F1084" s="36"/>
      <c r="G1084" s="34"/>
      <c r="H1084" s="36"/>
      <c r="I1084" s="36"/>
      <c r="J1084" s="17"/>
      <c r="K1084" s="18"/>
      <c r="L1084" s="18"/>
      <c r="M1084" s="1"/>
      <c r="N1084" s="17"/>
      <c r="O1084" s="18"/>
      <c r="P1084" s="18"/>
      <c r="Q1084" s="31"/>
    </row>
    <row r="1085" spans="2:17" x14ac:dyDescent="0.3">
      <c r="B1085" s="1" t="str" cm="1">
        <f t="array" aca="1" ref="B10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5" s="22"/>
      <c r="D1085" s="5" t="str">
        <f>IF(TB_TAREFAS[[#This Row],[Atividade '[*']]]="","-",VLOOKUP(TB_TAREFAS[[#This Row],[Atividade '[*']]],TB_ATIVIDADES[[Atividade '[*']]:[Fase '[*']]],2,FALSE))</f>
        <v>-</v>
      </c>
      <c r="E1085" s="35"/>
      <c r="F1085" s="36"/>
      <c r="G1085" s="34"/>
      <c r="H1085" s="36"/>
      <c r="I1085" s="36"/>
      <c r="J1085" s="17"/>
      <c r="K1085" s="18"/>
      <c r="L1085" s="18"/>
      <c r="M1085" s="1"/>
      <c r="N1085" s="17"/>
      <c r="O1085" s="18"/>
      <c r="P1085" s="18"/>
      <c r="Q1085" s="31"/>
    </row>
    <row r="1086" spans="2:17" x14ac:dyDescent="0.3">
      <c r="B1086" s="1" t="str" cm="1">
        <f t="array" aca="1" ref="B10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6" s="22"/>
      <c r="D1086" s="5" t="str">
        <f>IF(TB_TAREFAS[[#This Row],[Atividade '[*']]]="","-",VLOOKUP(TB_TAREFAS[[#This Row],[Atividade '[*']]],TB_ATIVIDADES[[Atividade '[*']]:[Fase '[*']]],2,FALSE))</f>
        <v>-</v>
      </c>
      <c r="E1086" s="35"/>
      <c r="F1086" s="36"/>
      <c r="G1086" s="34"/>
      <c r="H1086" s="36"/>
      <c r="I1086" s="36"/>
      <c r="J1086" s="17"/>
      <c r="K1086" s="18"/>
      <c r="L1086" s="18"/>
      <c r="M1086" s="1"/>
      <c r="N1086" s="17"/>
      <c r="O1086" s="18"/>
      <c r="P1086" s="18"/>
      <c r="Q1086" s="31"/>
    </row>
    <row r="1087" spans="2:17" x14ac:dyDescent="0.3">
      <c r="B1087" s="1" t="str" cm="1">
        <f t="array" aca="1" ref="B10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7" s="22"/>
      <c r="D1087" s="5" t="str">
        <f>IF(TB_TAREFAS[[#This Row],[Atividade '[*']]]="","-",VLOOKUP(TB_TAREFAS[[#This Row],[Atividade '[*']]],TB_ATIVIDADES[[Atividade '[*']]:[Fase '[*']]],2,FALSE))</f>
        <v>-</v>
      </c>
      <c r="E1087" s="35"/>
      <c r="F1087" s="36"/>
      <c r="G1087" s="34"/>
      <c r="H1087" s="36"/>
      <c r="I1087" s="36"/>
      <c r="J1087" s="17"/>
      <c r="K1087" s="18"/>
      <c r="L1087" s="18"/>
      <c r="M1087" s="1"/>
      <c r="N1087" s="17"/>
      <c r="O1087" s="18"/>
      <c r="P1087" s="18"/>
      <c r="Q1087" s="31"/>
    </row>
    <row r="1088" spans="2:17" x14ac:dyDescent="0.3">
      <c r="B1088" s="1" t="str" cm="1">
        <f t="array" aca="1" ref="B10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8" s="22"/>
      <c r="D1088" s="5" t="str">
        <f>IF(TB_TAREFAS[[#This Row],[Atividade '[*']]]="","-",VLOOKUP(TB_TAREFAS[[#This Row],[Atividade '[*']]],TB_ATIVIDADES[[Atividade '[*']]:[Fase '[*']]],2,FALSE))</f>
        <v>-</v>
      </c>
      <c r="E1088" s="35"/>
      <c r="F1088" s="36"/>
      <c r="G1088" s="34"/>
      <c r="H1088" s="36"/>
      <c r="I1088" s="36"/>
      <c r="J1088" s="17"/>
      <c r="K1088" s="18"/>
      <c r="L1088" s="18"/>
      <c r="M1088" s="1"/>
      <c r="N1088" s="17"/>
      <c r="O1088" s="18"/>
      <c r="P1088" s="18"/>
      <c r="Q1088" s="31"/>
    </row>
    <row r="1089" spans="2:17" x14ac:dyDescent="0.3">
      <c r="B1089" s="1" t="str" cm="1">
        <f t="array" aca="1" ref="B10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89" s="22"/>
      <c r="D1089" s="5" t="str">
        <f>IF(TB_TAREFAS[[#This Row],[Atividade '[*']]]="","-",VLOOKUP(TB_TAREFAS[[#This Row],[Atividade '[*']]],TB_ATIVIDADES[[Atividade '[*']]:[Fase '[*']]],2,FALSE))</f>
        <v>-</v>
      </c>
      <c r="E1089" s="35"/>
      <c r="F1089" s="36"/>
      <c r="G1089" s="34"/>
      <c r="H1089" s="36"/>
      <c r="I1089" s="36"/>
      <c r="J1089" s="17"/>
      <c r="K1089" s="18"/>
      <c r="L1089" s="18"/>
      <c r="M1089" s="1"/>
      <c r="N1089" s="17"/>
      <c r="O1089" s="18"/>
      <c r="P1089" s="18"/>
      <c r="Q1089" s="31"/>
    </row>
    <row r="1090" spans="2:17" x14ac:dyDescent="0.3">
      <c r="B1090" s="1" t="str" cm="1">
        <f t="array" aca="1" ref="B10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0" s="22"/>
      <c r="D1090" s="5" t="str">
        <f>IF(TB_TAREFAS[[#This Row],[Atividade '[*']]]="","-",VLOOKUP(TB_TAREFAS[[#This Row],[Atividade '[*']]],TB_ATIVIDADES[[Atividade '[*']]:[Fase '[*']]],2,FALSE))</f>
        <v>-</v>
      </c>
      <c r="E1090" s="35"/>
      <c r="F1090" s="36"/>
      <c r="G1090" s="34"/>
      <c r="H1090" s="36"/>
      <c r="I1090" s="36"/>
      <c r="J1090" s="17"/>
      <c r="K1090" s="18"/>
      <c r="L1090" s="18"/>
      <c r="M1090" s="1"/>
      <c r="N1090" s="17"/>
      <c r="O1090" s="18"/>
      <c r="P1090" s="18"/>
      <c r="Q1090" s="31"/>
    </row>
    <row r="1091" spans="2:17" x14ac:dyDescent="0.3">
      <c r="B1091" s="1" t="str" cm="1">
        <f t="array" aca="1" ref="B10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1" s="22"/>
      <c r="D1091" s="5" t="str">
        <f>IF(TB_TAREFAS[[#This Row],[Atividade '[*']]]="","-",VLOOKUP(TB_TAREFAS[[#This Row],[Atividade '[*']]],TB_ATIVIDADES[[Atividade '[*']]:[Fase '[*']]],2,FALSE))</f>
        <v>-</v>
      </c>
      <c r="E1091" s="35"/>
      <c r="F1091" s="36"/>
      <c r="G1091" s="34"/>
      <c r="H1091" s="36"/>
      <c r="I1091" s="36"/>
      <c r="J1091" s="17"/>
      <c r="K1091" s="18"/>
      <c r="L1091" s="18"/>
      <c r="M1091" s="1"/>
      <c r="N1091" s="17"/>
      <c r="O1091" s="18"/>
      <c r="P1091" s="18"/>
      <c r="Q1091" s="31"/>
    </row>
    <row r="1092" spans="2:17" x14ac:dyDescent="0.3">
      <c r="B1092" s="1" t="str" cm="1">
        <f t="array" aca="1" ref="B10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2" s="22"/>
      <c r="D1092" s="5" t="str">
        <f>IF(TB_TAREFAS[[#This Row],[Atividade '[*']]]="","-",VLOOKUP(TB_TAREFAS[[#This Row],[Atividade '[*']]],TB_ATIVIDADES[[Atividade '[*']]:[Fase '[*']]],2,FALSE))</f>
        <v>-</v>
      </c>
      <c r="E1092" s="35"/>
      <c r="F1092" s="36"/>
      <c r="G1092" s="34"/>
      <c r="H1092" s="36"/>
      <c r="I1092" s="36"/>
      <c r="J1092" s="17"/>
      <c r="K1092" s="18"/>
      <c r="L1092" s="18"/>
      <c r="M1092" s="1"/>
      <c r="N1092" s="17"/>
      <c r="O1092" s="18"/>
      <c r="P1092" s="18"/>
      <c r="Q1092" s="31"/>
    </row>
    <row r="1093" spans="2:17" x14ac:dyDescent="0.3">
      <c r="B1093" s="1" t="str" cm="1">
        <f t="array" aca="1" ref="B10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3" s="22"/>
      <c r="D1093" s="5" t="str">
        <f>IF(TB_TAREFAS[[#This Row],[Atividade '[*']]]="","-",VLOOKUP(TB_TAREFAS[[#This Row],[Atividade '[*']]],TB_ATIVIDADES[[Atividade '[*']]:[Fase '[*']]],2,FALSE))</f>
        <v>-</v>
      </c>
      <c r="E1093" s="35"/>
      <c r="F1093" s="36"/>
      <c r="G1093" s="34"/>
      <c r="H1093" s="36"/>
      <c r="I1093" s="36"/>
      <c r="J1093" s="17"/>
      <c r="K1093" s="18"/>
      <c r="L1093" s="18"/>
      <c r="M1093" s="1"/>
      <c r="N1093" s="17"/>
      <c r="O1093" s="18"/>
      <c r="P1093" s="18"/>
      <c r="Q1093" s="31"/>
    </row>
    <row r="1094" spans="2:17" x14ac:dyDescent="0.3">
      <c r="B1094" s="1" t="str" cm="1">
        <f t="array" aca="1" ref="B10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4" s="22"/>
      <c r="D1094" s="5" t="str">
        <f>IF(TB_TAREFAS[[#This Row],[Atividade '[*']]]="","-",VLOOKUP(TB_TAREFAS[[#This Row],[Atividade '[*']]],TB_ATIVIDADES[[Atividade '[*']]:[Fase '[*']]],2,FALSE))</f>
        <v>-</v>
      </c>
      <c r="E1094" s="35"/>
      <c r="F1094" s="36"/>
      <c r="G1094" s="34"/>
      <c r="H1094" s="36"/>
      <c r="I1094" s="36"/>
      <c r="J1094" s="17"/>
      <c r="K1094" s="18"/>
      <c r="L1094" s="18"/>
      <c r="M1094" s="1"/>
      <c r="N1094" s="17"/>
      <c r="O1094" s="18"/>
      <c r="P1094" s="18"/>
      <c r="Q1094" s="31"/>
    </row>
    <row r="1095" spans="2:17" x14ac:dyDescent="0.3">
      <c r="B1095" s="1" t="str" cm="1">
        <f t="array" aca="1" ref="B10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5" s="22"/>
      <c r="D1095" s="5" t="str">
        <f>IF(TB_TAREFAS[[#This Row],[Atividade '[*']]]="","-",VLOOKUP(TB_TAREFAS[[#This Row],[Atividade '[*']]],TB_ATIVIDADES[[Atividade '[*']]:[Fase '[*']]],2,FALSE))</f>
        <v>-</v>
      </c>
      <c r="E1095" s="35"/>
      <c r="F1095" s="36"/>
      <c r="G1095" s="34"/>
      <c r="H1095" s="36"/>
      <c r="I1095" s="36"/>
      <c r="J1095" s="17"/>
      <c r="K1095" s="18"/>
      <c r="L1095" s="18"/>
      <c r="M1095" s="1"/>
      <c r="N1095" s="17"/>
      <c r="O1095" s="18"/>
      <c r="P1095" s="18"/>
      <c r="Q1095" s="31"/>
    </row>
    <row r="1096" spans="2:17" x14ac:dyDescent="0.3">
      <c r="B1096" s="1" t="str" cm="1">
        <f t="array" aca="1" ref="B10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6" s="22"/>
      <c r="D1096" s="5" t="str">
        <f>IF(TB_TAREFAS[[#This Row],[Atividade '[*']]]="","-",VLOOKUP(TB_TAREFAS[[#This Row],[Atividade '[*']]],TB_ATIVIDADES[[Atividade '[*']]:[Fase '[*']]],2,FALSE))</f>
        <v>-</v>
      </c>
      <c r="E1096" s="35"/>
      <c r="F1096" s="36"/>
      <c r="G1096" s="34"/>
      <c r="H1096" s="36"/>
      <c r="I1096" s="36"/>
      <c r="J1096" s="17"/>
      <c r="K1096" s="18"/>
      <c r="L1096" s="18"/>
      <c r="M1096" s="1"/>
      <c r="N1096" s="17"/>
      <c r="O1096" s="18"/>
      <c r="P1096" s="18"/>
      <c r="Q1096" s="31"/>
    </row>
    <row r="1097" spans="2:17" x14ac:dyDescent="0.3">
      <c r="B1097" s="1" t="str" cm="1">
        <f t="array" aca="1" ref="B10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7" s="22"/>
      <c r="D1097" s="5" t="str">
        <f>IF(TB_TAREFAS[[#This Row],[Atividade '[*']]]="","-",VLOOKUP(TB_TAREFAS[[#This Row],[Atividade '[*']]],TB_ATIVIDADES[[Atividade '[*']]:[Fase '[*']]],2,FALSE))</f>
        <v>-</v>
      </c>
      <c r="E1097" s="35"/>
      <c r="F1097" s="36"/>
      <c r="G1097" s="34"/>
      <c r="H1097" s="36"/>
      <c r="I1097" s="36"/>
      <c r="J1097" s="17"/>
      <c r="K1097" s="18"/>
      <c r="L1097" s="18"/>
      <c r="M1097" s="1"/>
      <c r="N1097" s="17"/>
      <c r="O1097" s="18"/>
      <c r="P1097" s="18"/>
      <c r="Q1097" s="31"/>
    </row>
    <row r="1098" spans="2:17" x14ac:dyDescent="0.3">
      <c r="B1098" s="1" t="str" cm="1">
        <f t="array" aca="1" ref="B10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8" s="22"/>
      <c r="D1098" s="5" t="str">
        <f>IF(TB_TAREFAS[[#This Row],[Atividade '[*']]]="","-",VLOOKUP(TB_TAREFAS[[#This Row],[Atividade '[*']]],TB_ATIVIDADES[[Atividade '[*']]:[Fase '[*']]],2,FALSE))</f>
        <v>-</v>
      </c>
      <c r="E1098" s="35"/>
      <c r="F1098" s="36"/>
      <c r="G1098" s="34"/>
      <c r="H1098" s="36"/>
      <c r="I1098" s="36"/>
      <c r="J1098" s="17"/>
      <c r="K1098" s="18"/>
      <c r="L1098" s="18"/>
      <c r="M1098" s="1"/>
      <c r="N1098" s="17"/>
      <c r="O1098" s="18"/>
      <c r="P1098" s="18"/>
      <c r="Q1098" s="31"/>
    </row>
    <row r="1099" spans="2:17" x14ac:dyDescent="0.3">
      <c r="B1099" s="1" t="str" cm="1">
        <f t="array" aca="1" ref="B10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099" s="22"/>
      <c r="D1099" s="5" t="str">
        <f>IF(TB_TAREFAS[[#This Row],[Atividade '[*']]]="","-",VLOOKUP(TB_TAREFAS[[#This Row],[Atividade '[*']]],TB_ATIVIDADES[[Atividade '[*']]:[Fase '[*']]],2,FALSE))</f>
        <v>-</v>
      </c>
      <c r="E1099" s="35"/>
      <c r="F1099" s="36"/>
      <c r="G1099" s="34"/>
      <c r="H1099" s="36"/>
      <c r="I1099" s="36"/>
      <c r="J1099" s="17"/>
      <c r="K1099" s="18"/>
      <c r="L1099" s="18"/>
      <c r="M1099" s="1"/>
      <c r="N1099" s="17"/>
      <c r="O1099" s="18"/>
      <c r="P1099" s="18"/>
      <c r="Q1099" s="31"/>
    </row>
    <row r="1100" spans="2:17" x14ac:dyDescent="0.3">
      <c r="B1100" s="1" t="str" cm="1">
        <f t="array" aca="1" ref="B11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0" s="22"/>
      <c r="D1100" s="5" t="str">
        <f>IF(TB_TAREFAS[[#This Row],[Atividade '[*']]]="","-",VLOOKUP(TB_TAREFAS[[#This Row],[Atividade '[*']]],TB_ATIVIDADES[[Atividade '[*']]:[Fase '[*']]],2,FALSE))</f>
        <v>-</v>
      </c>
      <c r="E1100" s="35"/>
      <c r="F1100" s="36"/>
      <c r="G1100" s="34"/>
      <c r="H1100" s="36"/>
      <c r="I1100" s="36"/>
      <c r="J1100" s="17"/>
      <c r="K1100" s="18"/>
      <c r="L1100" s="18"/>
      <c r="M1100" s="1"/>
      <c r="N1100" s="17"/>
      <c r="O1100" s="18"/>
      <c r="P1100" s="18"/>
      <c r="Q1100" s="31"/>
    </row>
    <row r="1101" spans="2:17" x14ac:dyDescent="0.3">
      <c r="B1101" s="1" t="str" cm="1">
        <f t="array" aca="1" ref="B11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1" s="22"/>
      <c r="D1101" s="5" t="str">
        <f>IF(TB_TAREFAS[[#This Row],[Atividade '[*']]]="","-",VLOOKUP(TB_TAREFAS[[#This Row],[Atividade '[*']]],TB_ATIVIDADES[[Atividade '[*']]:[Fase '[*']]],2,FALSE))</f>
        <v>-</v>
      </c>
      <c r="E1101" s="35"/>
      <c r="F1101" s="36"/>
      <c r="G1101" s="34"/>
      <c r="H1101" s="36"/>
      <c r="I1101" s="36"/>
      <c r="J1101" s="17"/>
      <c r="K1101" s="18"/>
      <c r="L1101" s="18"/>
      <c r="M1101" s="1"/>
      <c r="N1101" s="17"/>
      <c r="O1101" s="18"/>
      <c r="P1101" s="18"/>
      <c r="Q1101" s="31"/>
    </row>
    <row r="1102" spans="2:17" x14ac:dyDescent="0.3">
      <c r="B1102" s="1" t="str" cm="1">
        <f t="array" aca="1" ref="B11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2" s="22"/>
      <c r="D1102" s="5" t="str">
        <f>IF(TB_TAREFAS[[#This Row],[Atividade '[*']]]="","-",VLOOKUP(TB_TAREFAS[[#This Row],[Atividade '[*']]],TB_ATIVIDADES[[Atividade '[*']]:[Fase '[*']]],2,FALSE))</f>
        <v>-</v>
      </c>
      <c r="E1102" s="35"/>
      <c r="F1102" s="36"/>
      <c r="G1102" s="34"/>
      <c r="H1102" s="36"/>
      <c r="I1102" s="36"/>
      <c r="J1102" s="17"/>
      <c r="K1102" s="18"/>
      <c r="L1102" s="18"/>
      <c r="M1102" s="1"/>
      <c r="N1102" s="17"/>
      <c r="O1102" s="18"/>
      <c r="P1102" s="18"/>
      <c r="Q1102" s="31"/>
    </row>
    <row r="1103" spans="2:17" x14ac:dyDescent="0.3">
      <c r="B1103" s="1" t="str" cm="1">
        <f t="array" aca="1" ref="B11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3" s="22"/>
      <c r="D1103" s="5" t="str">
        <f>IF(TB_TAREFAS[[#This Row],[Atividade '[*']]]="","-",VLOOKUP(TB_TAREFAS[[#This Row],[Atividade '[*']]],TB_ATIVIDADES[[Atividade '[*']]:[Fase '[*']]],2,FALSE))</f>
        <v>-</v>
      </c>
      <c r="E1103" s="35"/>
      <c r="F1103" s="36"/>
      <c r="G1103" s="34"/>
      <c r="H1103" s="36"/>
      <c r="I1103" s="36"/>
      <c r="J1103" s="17"/>
      <c r="K1103" s="18"/>
      <c r="L1103" s="18"/>
      <c r="M1103" s="1"/>
      <c r="N1103" s="17"/>
      <c r="O1103" s="18"/>
      <c r="P1103" s="18"/>
      <c r="Q1103" s="31"/>
    </row>
    <row r="1104" spans="2:17" x14ac:dyDescent="0.3">
      <c r="B1104" s="1" t="str" cm="1">
        <f t="array" aca="1" ref="B11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4" s="22"/>
      <c r="D1104" s="5" t="str">
        <f>IF(TB_TAREFAS[[#This Row],[Atividade '[*']]]="","-",VLOOKUP(TB_TAREFAS[[#This Row],[Atividade '[*']]],TB_ATIVIDADES[[Atividade '[*']]:[Fase '[*']]],2,FALSE))</f>
        <v>-</v>
      </c>
      <c r="E1104" s="35"/>
      <c r="F1104" s="36"/>
      <c r="G1104" s="34"/>
      <c r="H1104" s="36"/>
      <c r="I1104" s="36"/>
      <c r="J1104" s="17"/>
      <c r="K1104" s="18"/>
      <c r="L1104" s="18"/>
      <c r="M1104" s="1"/>
      <c r="N1104" s="17"/>
      <c r="O1104" s="18"/>
      <c r="P1104" s="18"/>
      <c r="Q1104" s="31"/>
    </row>
    <row r="1105" spans="2:17" x14ac:dyDescent="0.3">
      <c r="B1105" s="1" t="str" cm="1">
        <f t="array" aca="1" ref="B11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5" s="22"/>
      <c r="D1105" s="5" t="str">
        <f>IF(TB_TAREFAS[[#This Row],[Atividade '[*']]]="","-",VLOOKUP(TB_TAREFAS[[#This Row],[Atividade '[*']]],TB_ATIVIDADES[[Atividade '[*']]:[Fase '[*']]],2,FALSE))</f>
        <v>-</v>
      </c>
      <c r="E1105" s="35"/>
      <c r="F1105" s="36"/>
      <c r="G1105" s="34"/>
      <c r="H1105" s="36"/>
      <c r="I1105" s="36"/>
      <c r="J1105" s="17"/>
      <c r="K1105" s="18"/>
      <c r="L1105" s="18"/>
      <c r="M1105" s="1"/>
      <c r="N1105" s="17"/>
      <c r="O1105" s="18"/>
      <c r="P1105" s="18"/>
      <c r="Q1105" s="31"/>
    </row>
    <row r="1106" spans="2:17" x14ac:dyDescent="0.3">
      <c r="B1106" s="1" t="str" cm="1">
        <f t="array" aca="1" ref="B11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6" s="22"/>
      <c r="D1106" s="5" t="str">
        <f>IF(TB_TAREFAS[[#This Row],[Atividade '[*']]]="","-",VLOOKUP(TB_TAREFAS[[#This Row],[Atividade '[*']]],TB_ATIVIDADES[[Atividade '[*']]:[Fase '[*']]],2,FALSE))</f>
        <v>-</v>
      </c>
      <c r="E1106" s="35"/>
      <c r="F1106" s="36"/>
      <c r="G1106" s="34"/>
      <c r="H1106" s="36"/>
      <c r="I1106" s="36"/>
      <c r="J1106" s="17"/>
      <c r="K1106" s="18"/>
      <c r="L1106" s="18"/>
      <c r="M1106" s="1"/>
      <c r="N1106" s="17"/>
      <c r="O1106" s="18"/>
      <c r="P1106" s="18"/>
      <c r="Q1106" s="31"/>
    </row>
    <row r="1107" spans="2:17" x14ac:dyDescent="0.3">
      <c r="B1107" s="1" t="str" cm="1">
        <f t="array" aca="1" ref="B11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7" s="22"/>
      <c r="D1107" s="5" t="str">
        <f>IF(TB_TAREFAS[[#This Row],[Atividade '[*']]]="","-",VLOOKUP(TB_TAREFAS[[#This Row],[Atividade '[*']]],TB_ATIVIDADES[[Atividade '[*']]:[Fase '[*']]],2,FALSE))</f>
        <v>-</v>
      </c>
      <c r="E1107" s="35"/>
      <c r="F1107" s="36"/>
      <c r="G1107" s="34"/>
      <c r="H1107" s="36"/>
      <c r="I1107" s="36"/>
      <c r="J1107" s="17"/>
      <c r="K1107" s="18"/>
      <c r="L1107" s="18"/>
      <c r="M1107" s="1"/>
      <c r="N1107" s="17"/>
      <c r="O1107" s="18"/>
      <c r="P1107" s="18"/>
      <c r="Q1107" s="31"/>
    </row>
    <row r="1108" spans="2:17" x14ac:dyDescent="0.3">
      <c r="B1108" s="1" t="str" cm="1">
        <f t="array" aca="1" ref="B11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8" s="22"/>
      <c r="D1108" s="5" t="str">
        <f>IF(TB_TAREFAS[[#This Row],[Atividade '[*']]]="","-",VLOOKUP(TB_TAREFAS[[#This Row],[Atividade '[*']]],TB_ATIVIDADES[[Atividade '[*']]:[Fase '[*']]],2,FALSE))</f>
        <v>-</v>
      </c>
      <c r="E1108" s="35"/>
      <c r="F1108" s="36"/>
      <c r="G1108" s="34"/>
      <c r="H1108" s="36"/>
      <c r="I1108" s="36"/>
      <c r="J1108" s="17"/>
      <c r="K1108" s="18"/>
      <c r="L1108" s="18"/>
      <c r="M1108" s="1"/>
      <c r="N1108" s="17"/>
      <c r="O1108" s="18"/>
      <c r="P1108" s="18"/>
      <c r="Q1108" s="31"/>
    </row>
    <row r="1109" spans="2:17" x14ac:dyDescent="0.3">
      <c r="B1109" s="1" t="str" cm="1">
        <f t="array" aca="1" ref="B11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09" s="22"/>
      <c r="D1109" s="5" t="str">
        <f>IF(TB_TAREFAS[[#This Row],[Atividade '[*']]]="","-",VLOOKUP(TB_TAREFAS[[#This Row],[Atividade '[*']]],TB_ATIVIDADES[[Atividade '[*']]:[Fase '[*']]],2,FALSE))</f>
        <v>-</v>
      </c>
      <c r="E1109" s="35"/>
      <c r="F1109" s="36"/>
      <c r="G1109" s="34"/>
      <c r="H1109" s="36"/>
      <c r="I1109" s="36"/>
      <c r="J1109" s="17"/>
      <c r="K1109" s="18"/>
      <c r="L1109" s="18"/>
      <c r="M1109" s="1"/>
      <c r="N1109" s="17"/>
      <c r="O1109" s="18"/>
      <c r="P1109" s="18"/>
      <c r="Q1109" s="31"/>
    </row>
    <row r="1110" spans="2:17" x14ac:dyDescent="0.3">
      <c r="B1110" s="1" t="str" cm="1">
        <f t="array" aca="1" ref="B11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0" s="22"/>
      <c r="D1110" s="5" t="str">
        <f>IF(TB_TAREFAS[[#This Row],[Atividade '[*']]]="","-",VLOOKUP(TB_TAREFAS[[#This Row],[Atividade '[*']]],TB_ATIVIDADES[[Atividade '[*']]:[Fase '[*']]],2,FALSE))</f>
        <v>-</v>
      </c>
      <c r="E1110" s="35"/>
      <c r="F1110" s="36"/>
      <c r="G1110" s="34"/>
      <c r="H1110" s="36"/>
      <c r="I1110" s="36"/>
      <c r="J1110" s="17"/>
      <c r="K1110" s="18"/>
      <c r="L1110" s="18"/>
      <c r="M1110" s="1"/>
      <c r="N1110" s="17"/>
      <c r="O1110" s="18"/>
      <c r="P1110" s="18"/>
      <c r="Q1110" s="31"/>
    </row>
    <row r="1111" spans="2:17" x14ac:dyDescent="0.3">
      <c r="B1111" s="1" t="str" cm="1">
        <f t="array" aca="1" ref="B11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1" s="22"/>
      <c r="D1111" s="5" t="str">
        <f>IF(TB_TAREFAS[[#This Row],[Atividade '[*']]]="","-",VLOOKUP(TB_TAREFAS[[#This Row],[Atividade '[*']]],TB_ATIVIDADES[[Atividade '[*']]:[Fase '[*']]],2,FALSE))</f>
        <v>-</v>
      </c>
      <c r="E1111" s="35"/>
      <c r="F1111" s="36"/>
      <c r="G1111" s="34"/>
      <c r="H1111" s="36"/>
      <c r="I1111" s="36"/>
      <c r="J1111" s="17"/>
      <c r="K1111" s="18"/>
      <c r="L1111" s="18"/>
      <c r="M1111" s="1"/>
      <c r="N1111" s="17"/>
      <c r="O1111" s="18"/>
      <c r="P1111" s="18"/>
      <c r="Q1111" s="31"/>
    </row>
    <row r="1112" spans="2:17" x14ac:dyDescent="0.3">
      <c r="B1112" s="1" t="str" cm="1">
        <f t="array" aca="1" ref="B11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2" s="22"/>
      <c r="D1112" s="5" t="str">
        <f>IF(TB_TAREFAS[[#This Row],[Atividade '[*']]]="","-",VLOOKUP(TB_TAREFAS[[#This Row],[Atividade '[*']]],TB_ATIVIDADES[[Atividade '[*']]:[Fase '[*']]],2,FALSE))</f>
        <v>-</v>
      </c>
      <c r="E1112" s="35"/>
      <c r="F1112" s="36"/>
      <c r="G1112" s="34"/>
      <c r="H1112" s="36"/>
      <c r="I1112" s="36"/>
      <c r="J1112" s="17"/>
      <c r="K1112" s="18"/>
      <c r="L1112" s="18"/>
      <c r="M1112" s="1"/>
      <c r="N1112" s="17"/>
      <c r="O1112" s="18"/>
      <c r="P1112" s="18"/>
      <c r="Q1112" s="31"/>
    </row>
    <row r="1113" spans="2:17" x14ac:dyDescent="0.3">
      <c r="B1113" s="1" t="str" cm="1">
        <f t="array" aca="1" ref="B11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3" s="22"/>
      <c r="D1113" s="5" t="str">
        <f>IF(TB_TAREFAS[[#This Row],[Atividade '[*']]]="","-",VLOOKUP(TB_TAREFAS[[#This Row],[Atividade '[*']]],TB_ATIVIDADES[[Atividade '[*']]:[Fase '[*']]],2,FALSE))</f>
        <v>-</v>
      </c>
      <c r="E1113" s="35"/>
      <c r="F1113" s="36"/>
      <c r="G1113" s="34"/>
      <c r="H1113" s="36"/>
      <c r="I1113" s="36"/>
      <c r="J1113" s="17"/>
      <c r="K1113" s="18"/>
      <c r="L1113" s="18"/>
      <c r="M1113" s="1"/>
      <c r="N1113" s="17"/>
      <c r="O1113" s="18"/>
      <c r="P1113" s="18"/>
      <c r="Q1113" s="31"/>
    </row>
    <row r="1114" spans="2:17" x14ac:dyDescent="0.3">
      <c r="B1114" s="1" t="str" cm="1">
        <f t="array" aca="1" ref="B11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4" s="22"/>
      <c r="D1114" s="5" t="str">
        <f>IF(TB_TAREFAS[[#This Row],[Atividade '[*']]]="","-",VLOOKUP(TB_TAREFAS[[#This Row],[Atividade '[*']]],TB_ATIVIDADES[[Atividade '[*']]:[Fase '[*']]],2,FALSE))</f>
        <v>-</v>
      </c>
      <c r="E1114" s="35"/>
      <c r="F1114" s="36"/>
      <c r="G1114" s="34"/>
      <c r="H1114" s="36"/>
      <c r="I1114" s="36"/>
      <c r="J1114" s="17"/>
      <c r="K1114" s="18"/>
      <c r="L1114" s="18"/>
      <c r="M1114" s="1"/>
      <c r="N1114" s="17"/>
      <c r="O1114" s="18"/>
      <c r="P1114" s="18"/>
      <c r="Q1114" s="31"/>
    </row>
    <row r="1115" spans="2:17" x14ac:dyDescent="0.3">
      <c r="B1115" s="1" t="str" cm="1">
        <f t="array" aca="1" ref="B11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5" s="22"/>
      <c r="D1115" s="5" t="str">
        <f>IF(TB_TAREFAS[[#This Row],[Atividade '[*']]]="","-",VLOOKUP(TB_TAREFAS[[#This Row],[Atividade '[*']]],TB_ATIVIDADES[[Atividade '[*']]:[Fase '[*']]],2,FALSE))</f>
        <v>-</v>
      </c>
      <c r="E1115" s="35"/>
      <c r="F1115" s="36"/>
      <c r="G1115" s="34"/>
      <c r="H1115" s="36"/>
      <c r="I1115" s="36"/>
      <c r="J1115" s="17"/>
      <c r="K1115" s="18"/>
      <c r="L1115" s="18"/>
      <c r="M1115" s="1"/>
      <c r="N1115" s="17"/>
      <c r="O1115" s="18"/>
      <c r="P1115" s="18"/>
      <c r="Q1115" s="31"/>
    </row>
    <row r="1116" spans="2:17" x14ac:dyDescent="0.3">
      <c r="B1116" s="1" t="str" cm="1">
        <f t="array" aca="1" ref="B11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6" s="22"/>
      <c r="D1116" s="5" t="str">
        <f>IF(TB_TAREFAS[[#This Row],[Atividade '[*']]]="","-",VLOOKUP(TB_TAREFAS[[#This Row],[Atividade '[*']]],TB_ATIVIDADES[[Atividade '[*']]:[Fase '[*']]],2,FALSE))</f>
        <v>-</v>
      </c>
      <c r="E1116" s="35"/>
      <c r="F1116" s="36"/>
      <c r="G1116" s="34"/>
      <c r="H1116" s="36"/>
      <c r="I1116" s="36"/>
      <c r="J1116" s="17"/>
      <c r="K1116" s="18"/>
      <c r="L1116" s="18"/>
      <c r="M1116" s="1"/>
      <c r="N1116" s="17"/>
      <c r="O1116" s="18"/>
      <c r="P1116" s="18"/>
      <c r="Q1116" s="31"/>
    </row>
    <row r="1117" spans="2:17" x14ac:dyDescent="0.3">
      <c r="B1117" s="1" t="str" cm="1">
        <f t="array" aca="1" ref="B11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7" s="22"/>
      <c r="D1117" s="5" t="str">
        <f>IF(TB_TAREFAS[[#This Row],[Atividade '[*']]]="","-",VLOOKUP(TB_TAREFAS[[#This Row],[Atividade '[*']]],TB_ATIVIDADES[[Atividade '[*']]:[Fase '[*']]],2,FALSE))</f>
        <v>-</v>
      </c>
      <c r="E1117" s="35"/>
      <c r="F1117" s="36"/>
      <c r="G1117" s="34"/>
      <c r="H1117" s="36"/>
      <c r="I1117" s="36"/>
      <c r="J1117" s="17"/>
      <c r="K1117" s="18"/>
      <c r="L1117" s="18"/>
      <c r="M1117" s="1"/>
      <c r="N1117" s="17"/>
      <c r="O1117" s="18"/>
      <c r="P1117" s="18"/>
      <c r="Q1117" s="31"/>
    </row>
    <row r="1118" spans="2:17" x14ac:dyDescent="0.3">
      <c r="B1118" s="1" t="str" cm="1">
        <f t="array" aca="1" ref="B11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8" s="22"/>
      <c r="D1118" s="5" t="str">
        <f>IF(TB_TAREFAS[[#This Row],[Atividade '[*']]]="","-",VLOOKUP(TB_TAREFAS[[#This Row],[Atividade '[*']]],TB_ATIVIDADES[[Atividade '[*']]:[Fase '[*']]],2,FALSE))</f>
        <v>-</v>
      </c>
      <c r="E1118" s="35"/>
      <c r="F1118" s="36"/>
      <c r="G1118" s="34"/>
      <c r="H1118" s="36"/>
      <c r="I1118" s="36"/>
      <c r="J1118" s="17"/>
      <c r="K1118" s="18"/>
      <c r="L1118" s="18"/>
      <c r="M1118" s="1"/>
      <c r="N1118" s="17"/>
      <c r="O1118" s="18"/>
      <c r="P1118" s="18"/>
      <c r="Q1118" s="31"/>
    </row>
    <row r="1119" spans="2:17" x14ac:dyDescent="0.3">
      <c r="B1119" s="1" t="str" cm="1">
        <f t="array" aca="1" ref="B11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19" s="22"/>
      <c r="D1119" s="5" t="str">
        <f>IF(TB_TAREFAS[[#This Row],[Atividade '[*']]]="","-",VLOOKUP(TB_TAREFAS[[#This Row],[Atividade '[*']]],TB_ATIVIDADES[[Atividade '[*']]:[Fase '[*']]],2,FALSE))</f>
        <v>-</v>
      </c>
      <c r="E1119" s="35"/>
      <c r="F1119" s="36"/>
      <c r="G1119" s="34"/>
      <c r="H1119" s="36"/>
      <c r="I1119" s="36"/>
      <c r="J1119" s="17"/>
      <c r="K1119" s="18"/>
      <c r="L1119" s="18"/>
      <c r="M1119" s="1"/>
      <c r="N1119" s="17"/>
      <c r="O1119" s="18"/>
      <c r="P1119" s="18"/>
      <c r="Q1119" s="31"/>
    </row>
    <row r="1120" spans="2:17" x14ac:dyDescent="0.3">
      <c r="B1120" s="1" t="str" cm="1">
        <f t="array" aca="1" ref="B11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0" s="22"/>
      <c r="D1120" s="5" t="str">
        <f>IF(TB_TAREFAS[[#This Row],[Atividade '[*']]]="","-",VLOOKUP(TB_TAREFAS[[#This Row],[Atividade '[*']]],TB_ATIVIDADES[[Atividade '[*']]:[Fase '[*']]],2,FALSE))</f>
        <v>-</v>
      </c>
      <c r="E1120" s="35"/>
      <c r="F1120" s="36"/>
      <c r="G1120" s="34"/>
      <c r="H1120" s="36"/>
      <c r="I1120" s="36"/>
      <c r="J1120" s="17"/>
      <c r="K1120" s="18"/>
      <c r="L1120" s="18"/>
      <c r="M1120" s="1"/>
      <c r="N1120" s="17"/>
      <c r="O1120" s="18"/>
      <c r="P1120" s="18"/>
      <c r="Q1120" s="31"/>
    </row>
    <row r="1121" spans="2:17" x14ac:dyDescent="0.3">
      <c r="B1121" s="1" t="str" cm="1">
        <f t="array" aca="1" ref="B11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1" s="22"/>
      <c r="D1121" s="5" t="str">
        <f>IF(TB_TAREFAS[[#This Row],[Atividade '[*']]]="","-",VLOOKUP(TB_TAREFAS[[#This Row],[Atividade '[*']]],TB_ATIVIDADES[[Atividade '[*']]:[Fase '[*']]],2,FALSE))</f>
        <v>-</v>
      </c>
      <c r="E1121" s="35"/>
      <c r="F1121" s="36"/>
      <c r="G1121" s="34"/>
      <c r="H1121" s="36"/>
      <c r="I1121" s="36"/>
      <c r="J1121" s="17"/>
      <c r="K1121" s="18"/>
      <c r="L1121" s="18"/>
      <c r="M1121" s="1"/>
      <c r="N1121" s="17"/>
      <c r="O1121" s="18"/>
      <c r="P1121" s="18"/>
      <c r="Q1121" s="31"/>
    </row>
    <row r="1122" spans="2:17" x14ac:dyDescent="0.3">
      <c r="B1122" s="1" t="str" cm="1">
        <f t="array" aca="1" ref="B11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2" s="22"/>
      <c r="D1122" s="5" t="str">
        <f>IF(TB_TAREFAS[[#This Row],[Atividade '[*']]]="","-",VLOOKUP(TB_TAREFAS[[#This Row],[Atividade '[*']]],TB_ATIVIDADES[[Atividade '[*']]:[Fase '[*']]],2,FALSE))</f>
        <v>-</v>
      </c>
      <c r="E1122" s="35"/>
      <c r="F1122" s="36"/>
      <c r="G1122" s="34"/>
      <c r="H1122" s="36"/>
      <c r="I1122" s="36"/>
      <c r="J1122" s="17"/>
      <c r="K1122" s="18"/>
      <c r="L1122" s="18"/>
      <c r="M1122" s="1"/>
      <c r="N1122" s="17"/>
      <c r="O1122" s="18"/>
      <c r="P1122" s="18"/>
      <c r="Q1122" s="31"/>
    </row>
    <row r="1123" spans="2:17" x14ac:dyDescent="0.3">
      <c r="B1123" s="1" t="str" cm="1">
        <f t="array" aca="1" ref="B11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3" s="22"/>
      <c r="D1123" s="5" t="str">
        <f>IF(TB_TAREFAS[[#This Row],[Atividade '[*']]]="","-",VLOOKUP(TB_TAREFAS[[#This Row],[Atividade '[*']]],TB_ATIVIDADES[[Atividade '[*']]:[Fase '[*']]],2,FALSE))</f>
        <v>-</v>
      </c>
      <c r="E1123" s="35"/>
      <c r="F1123" s="36"/>
      <c r="G1123" s="34"/>
      <c r="H1123" s="36"/>
      <c r="I1123" s="36"/>
      <c r="J1123" s="17"/>
      <c r="K1123" s="18"/>
      <c r="L1123" s="18"/>
      <c r="M1123" s="1"/>
      <c r="N1123" s="17"/>
      <c r="O1123" s="18"/>
      <c r="P1123" s="18"/>
      <c r="Q1123" s="31"/>
    </row>
    <row r="1124" spans="2:17" x14ac:dyDescent="0.3">
      <c r="B1124" s="1" t="str" cm="1">
        <f t="array" aca="1" ref="B11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4" s="22"/>
      <c r="D1124" s="5" t="str">
        <f>IF(TB_TAREFAS[[#This Row],[Atividade '[*']]]="","-",VLOOKUP(TB_TAREFAS[[#This Row],[Atividade '[*']]],TB_ATIVIDADES[[Atividade '[*']]:[Fase '[*']]],2,FALSE))</f>
        <v>-</v>
      </c>
      <c r="E1124" s="35"/>
      <c r="F1124" s="36"/>
      <c r="G1124" s="34"/>
      <c r="H1124" s="36"/>
      <c r="I1124" s="36"/>
      <c r="J1124" s="17"/>
      <c r="K1124" s="18"/>
      <c r="L1124" s="18"/>
      <c r="M1124" s="1"/>
      <c r="N1124" s="17"/>
      <c r="O1124" s="18"/>
      <c r="P1124" s="18"/>
      <c r="Q1124" s="31"/>
    </row>
    <row r="1125" spans="2:17" x14ac:dyDescent="0.3">
      <c r="B1125" s="1" t="str" cm="1">
        <f t="array" aca="1" ref="B11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5" s="22"/>
      <c r="D1125" s="5" t="str">
        <f>IF(TB_TAREFAS[[#This Row],[Atividade '[*']]]="","-",VLOOKUP(TB_TAREFAS[[#This Row],[Atividade '[*']]],TB_ATIVIDADES[[Atividade '[*']]:[Fase '[*']]],2,FALSE))</f>
        <v>-</v>
      </c>
      <c r="E1125" s="35"/>
      <c r="F1125" s="36"/>
      <c r="G1125" s="34"/>
      <c r="H1125" s="36"/>
      <c r="I1125" s="36"/>
      <c r="J1125" s="17"/>
      <c r="K1125" s="18"/>
      <c r="L1125" s="18"/>
      <c r="M1125" s="1"/>
      <c r="N1125" s="17"/>
      <c r="O1125" s="18"/>
      <c r="P1125" s="18"/>
      <c r="Q1125" s="31"/>
    </row>
    <row r="1126" spans="2:17" x14ac:dyDescent="0.3">
      <c r="B1126" s="1" t="str" cm="1">
        <f t="array" aca="1" ref="B11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6" s="22"/>
      <c r="D1126" s="5" t="str">
        <f>IF(TB_TAREFAS[[#This Row],[Atividade '[*']]]="","-",VLOOKUP(TB_TAREFAS[[#This Row],[Atividade '[*']]],TB_ATIVIDADES[[Atividade '[*']]:[Fase '[*']]],2,FALSE))</f>
        <v>-</v>
      </c>
      <c r="E1126" s="35"/>
      <c r="F1126" s="36"/>
      <c r="G1126" s="34"/>
      <c r="H1126" s="36"/>
      <c r="I1126" s="36"/>
      <c r="J1126" s="17"/>
      <c r="K1126" s="18"/>
      <c r="L1126" s="18"/>
      <c r="M1126" s="1"/>
      <c r="N1126" s="17"/>
      <c r="O1126" s="18"/>
      <c r="P1126" s="18"/>
      <c r="Q1126" s="31"/>
    </row>
    <row r="1127" spans="2:17" x14ac:dyDescent="0.3">
      <c r="B1127" s="1" t="str" cm="1">
        <f t="array" aca="1" ref="B11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7" s="22"/>
      <c r="D1127" s="5" t="str">
        <f>IF(TB_TAREFAS[[#This Row],[Atividade '[*']]]="","-",VLOOKUP(TB_TAREFAS[[#This Row],[Atividade '[*']]],TB_ATIVIDADES[[Atividade '[*']]:[Fase '[*']]],2,FALSE))</f>
        <v>-</v>
      </c>
      <c r="E1127" s="35"/>
      <c r="F1127" s="36"/>
      <c r="G1127" s="34"/>
      <c r="H1127" s="36"/>
      <c r="I1127" s="36"/>
      <c r="J1127" s="17"/>
      <c r="K1127" s="18"/>
      <c r="L1127" s="18"/>
      <c r="M1127" s="1"/>
      <c r="N1127" s="17"/>
      <c r="O1127" s="18"/>
      <c r="P1127" s="18"/>
      <c r="Q1127" s="31"/>
    </row>
    <row r="1128" spans="2:17" x14ac:dyDescent="0.3">
      <c r="B1128" s="1" t="str" cm="1">
        <f t="array" aca="1" ref="B11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8" s="22"/>
      <c r="D1128" s="5" t="str">
        <f>IF(TB_TAREFAS[[#This Row],[Atividade '[*']]]="","-",VLOOKUP(TB_TAREFAS[[#This Row],[Atividade '[*']]],TB_ATIVIDADES[[Atividade '[*']]:[Fase '[*']]],2,FALSE))</f>
        <v>-</v>
      </c>
      <c r="E1128" s="35"/>
      <c r="F1128" s="36"/>
      <c r="G1128" s="34"/>
      <c r="H1128" s="36"/>
      <c r="I1128" s="36"/>
      <c r="J1128" s="17"/>
      <c r="K1128" s="18"/>
      <c r="L1128" s="18"/>
      <c r="M1128" s="1"/>
      <c r="N1128" s="17"/>
      <c r="O1128" s="18"/>
      <c r="P1128" s="18"/>
      <c r="Q1128" s="31"/>
    </row>
    <row r="1129" spans="2:17" x14ac:dyDescent="0.3">
      <c r="B1129" s="1" t="str" cm="1">
        <f t="array" aca="1" ref="B11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29" s="22"/>
      <c r="D1129" s="5" t="str">
        <f>IF(TB_TAREFAS[[#This Row],[Atividade '[*']]]="","-",VLOOKUP(TB_TAREFAS[[#This Row],[Atividade '[*']]],TB_ATIVIDADES[[Atividade '[*']]:[Fase '[*']]],2,FALSE))</f>
        <v>-</v>
      </c>
      <c r="E1129" s="35"/>
      <c r="F1129" s="36"/>
      <c r="G1129" s="34"/>
      <c r="H1129" s="36"/>
      <c r="I1129" s="36"/>
      <c r="J1129" s="17"/>
      <c r="K1129" s="18"/>
      <c r="L1129" s="18"/>
      <c r="M1129" s="1"/>
      <c r="N1129" s="17"/>
      <c r="O1129" s="18"/>
      <c r="P1129" s="18"/>
      <c r="Q1129" s="31"/>
    </row>
    <row r="1130" spans="2:17" x14ac:dyDescent="0.3">
      <c r="B1130" s="1" t="str" cm="1">
        <f t="array" aca="1" ref="B11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0" s="22"/>
      <c r="D1130" s="5" t="str">
        <f>IF(TB_TAREFAS[[#This Row],[Atividade '[*']]]="","-",VLOOKUP(TB_TAREFAS[[#This Row],[Atividade '[*']]],TB_ATIVIDADES[[Atividade '[*']]:[Fase '[*']]],2,FALSE))</f>
        <v>-</v>
      </c>
      <c r="E1130" s="35"/>
      <c r="F1130" s="36"/>
      <c r="G1130" s="34"/>
      <c r="H1130" s="36"/>
      <c r="I1130" s="36"/>
      <c r="J1130" s="17"/>
      <c r="K1130" s="18"/>
      <c r="L1130" s="18"/>
      <c r="M1130" s="1"/>
      <c r="N1130" s="17"/>
      <c r="O1130" s="18"/>
      <c r="P1130" s="18"/>
      <c r="Q1130" s="31"/>
    </row>
    <row r="1131" spans="2:17" x14ac:dyDescent="0.3">
      <c r="B1131" s="1" t="str" cm="1">
        <f t="array" aca="1" ref="B11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1" s="22"/>
      <c r="D1131" s="5" t="str">
        <f>IF(TB_TAREFAS[[#This Row],[Atividade '[*']]]="","-",VLOOKUP(TB_TAREFAS[[#This Row],[Atividade '[*']]],TB_ATIVIDADES[[Atividade '[*']]:[Fase '[*']]],2,FALSE))</f>
        <v>-</v>
      </c>
      <c r="E1131" s="35"/>
      <c r="F1131" s="36"/>
      <c r="G1131" s="34"/>
      <c r="H1131" s="36"/>
      <c r="I1131" s="36"/>
      <c r="J1131" s="17"/>
      <c r="K1131" s="18"/>
      <c r="L1131" s="18"/>
      <c r="M1131" s="1"/>
      <c r="N1131" s="17"/>
      <c r="O1131" s="18"/>
      <c r="P1131" s="18"/>
      <c r="Q1131" s="31"/>
    </row>
    <row r="1132" spans="2:17" x14ac:dyDescent="0.3">
      <c r="B1132" s="1" t="str" cm="1">
        <f t="array" aca="1" ref="B11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2" s="22"/>
      <c r="D1132" s="5" t="str">
        <f>IF(TB_TAREFAS[[#This Row],[Atividade '[*']]]="","-",VLOOKUP(TB_TAREFAS[[#This Row],[Atividade '[*']]],TB_ATIVIDADES[[Atividade '[*']]:[Fase '[*']]],2,FALSE))</f>
        <v>-</v>
      </c>
      <c r="E1132" s="35"/>
      <c r="F1132" s="36"/>
      <c r="G1132" s="34"/>
      <c r="H1132" s="36"/>
      <c r="I1132" s="36"/>
      <c r="J1132" s="17"/>
      <c r="K1132" s="18"/>
      <c r="L1132" s="18"/>
      <c r="M1132" s="1"/>
      <c r="N1132" s="17"/>
      <c r="O1132" s="18"/>
      <c r="P1132" s="18"/>
      <c r="Q1132" s="31"/>
    </row>
    <row r="1133" spans="2:17" x14ac:dyDescent="0.3">
      <c r="B1133" s="1" t="str" cm="1">
        <f t="array" aca="1" ref="B11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3" s="22"/>
      <c r="D1133" s="5" t="str">
        <f>IF(TB_TAREFAS[[#This Row],[Atividade '[*']]]="","-",VLOOKUP(TB_TAREFAS[[#This Row],[Atividade '[*']]],TB_ATIVIDADES[[Atividade '[*']]:[Fase '[*']]],2,FALSE))</f>
        <v>-</v>
      </c>
      <c r="E1133" s="35"/>
      <c r="F1133" s="36"/>
      <c r="G1133" s="34"/>
      <c r="H1133" s="36"/>
      <c r="I1133" s="36"/>
      <c r="J1133" s="17"/>
      <c r="K1133" s="18"/>
      <c r="L1133" s="18"/>
      <c r="M1133" s="1"/>
      <c r="N1133" s="17"/>
      <c r="O1133" s="18"/>
      <c r="P1133" s="18"/>
      <c r="Q1133" s="31"/>
    </row>
    <row r="1134" spans="2:17" x14ac:dyDescent="0.3">
      <c r="B1134" s="1" t="str" cm="1">
        <f t="array" aca="1" ref="B11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4" s="22"/>
      <c r="D1134" s="5" t="str">
        <f>IF(TB_TAREFAS[[#This Row],[Atividade '[*']]]="","-",VLOOKUP(TB_TAREFAS[[#This Row],[Atividade '[*']]],TB_ATIVIDADES[[Atividade '[*']]:[Fase '[*']]],2,FALSE))</f>
        <v>-</v>
      </c>
      <c r="E1134" s="35"/>
      <c r="F1134" s="36"/>
      <c r="G1134" s="34"/>
      <c r="H1134" s="36"/>
      <c r="I1134" s="36"/>
      <c r="J1134" s="17"/>
      <c r="K1134" s="18"/>
      <c r="L1134" s="18"/>
      <c r="M1134" s="1"/>
      <c r="N1134" s="17"/>
      <c r="O1134" s="18"/>
      <c r="P1134" s="18"/>
      <c r="Q1134" s="31"/>
    </row>
    <row r="1135" spans="2:17" x14ac:dyDescent="0.3">
      <c r="B1135" s="1" t="str" cm="1">
        <f t="array" aca="1" ref="B11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5" s="22"/>
      <c r="D1135" s="5" t="str">
        <f>IF(TB_TAREFAS[[#This Row],[Atividade '[*']]]="","-",VLOOKUP(TB_TAREFAS[[#This Row],[Atividade '[*']]],TB_ATIVIDADES[[Atividade '[*']]:[Fase '[*']]],2,FALSE))</f>
        <v>-</v>
      </c>
      <c r="E1135" s="35"/>
      <c r="F1135" s="36"/>
      <c r="G1135" s="34"/>
      <c r="H1135" s="36"/>
      <c r="I1135" s="36"/>
      <c r="J1135" s="17"/>
      <c r="K1135" s="18"/>
      <c r="L1135" s="18"/>
      <c r="M1135" s="1"/>
      <c r="N1135" s="17"/>
      <c r="O1135" s="18"/>
      <c r="P1135" s="18"/>
      <c r="Q1135" s="31"/>
    </row>
    <row r="1136" spans="2:17" x14ac:dyDescent="0.3">
      <c r="B1136" s="1" t="str" cm="1">
        <f t="array" aca="1" ref="B11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6" s="22"/>
      <c r="D1136" s="5" t="str">
        <f>IF(TB_TAREFAS[[#This Row],[Atividade '[*']]]="","-",VLOOKUP(TB_TAREFAS[[#This Row],[Atividade '[*']]],TB_ATIVIDADES[[Atividade '[*']]:[Fase '[*']]],2,FALSE))</f>
        <v>-</v>
      </c>
      <c r="E1136" s="35"/>
      <c r="F1136" s="36"/>
      <c r="G1136" s="34"/>
      <c r="H1136" s="36"/>
      <c r="I1136" s="36"/>
      <c r="J1136" s="17"/>
      <c r="K1136" s="18"/>
      <c r="L1136" s="18"/>
      <c r="M1136" s="1"/>
      <c r="N1136" s="17"/>
      <c r="O1136" s="18"/>
      <c r="P1136" s="18"/>
      <c r="Q1136" s="31"/>
    </row>
    <row r="1137" spans="2:17" x14ac:dyDescent="0.3">
      <c r="B1137" s="1" t="str" cm="1">
        <f t="array" aca="1" ref="B11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7" s="22"/>
      <c r="D1137" s="5" t="str">
        <f>IF(TB_TAREFAS[[#This Row],[Atividade '[*']]]="","-",VLOOKUP(TB_TAREFAS[[#This Row],[Atividade '[*']]],TB_ATIVIDADES[[Atividade '[*']]:[Fase '[*']]],2,FALSE))</f>
        <v>-</v>
      </c>
      <c r="E1137" s="35"/>
      <c r="F1137" s="36"/>
      <c r="G1137" s="34"/>
      <c r="H1137" s="36"/>
      <c r="I1137" s="36"/>
      <c r="J1137" s="17"/>
      <c r="K1137" s="18"/>
      <c r="L1137" s="18"/>
      <c r="M1137" s="1"/>
      <c r="N1137" s="17"/>
      <c r="O1137" s="18"/>
      <c r="P1137" s="18"/>
      <c r="Q1137" s="31"/>
    </row>
    <row r="1138" spans="2:17" x14ac:dyDescent="0.3">
      <c r="B1138" s="1" t="str" cm="1">
        <f t="array" aca="1" ref="B11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8" s="22"/>
      <c r="D1138" s="5" t="str">
        <f>IF(TB_TAREFAS[[#This Row],[Atividade '[*']]]="","-",VLOOKUP(TB_TAREFAS[[#This Row],[Atividade '[*']]],TB_ATIVIDADES[[Atividade '[*']]:[Fase '[*']]],2,FALSE))</f>
        <v>-</v>
      </c>
      <c r="E1138" s="35"/>
      <c r="F1138" s="36"/>
      <c r="G1138" s="34"/>
      <c r="H1138" s="36"/>
      <c r="I1138" s="36"/>
      <c r="J1138" s="17"/>
      <c r="K1138" s="18"/>
      <c r="L1138" s="18"/>
      <c r="M1138" s="1"/>
      <c r="N1138" s="17"/>
      <c r="O1138" s="18"/>
      <c r="P1138" s="18"/>
      <c r="Q1138" s="31"/>
    </row>
    <row r="1139" spans="2:17" x14ac:dyDescent="0.3">
      <c r="B1139" s="1" t="str" cm="1">
        <f t="array" aca="1" ref="B11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39" s="22"/>
      <c r="D1139" s="5" t="str">
        <f>IF(TB_TAREFAS[[#This Row],[Atividade '[*']]]="","-",VLOOKUP(TB_TAREFAS[[#This Row],[Atividade '[*']]],TB_ATIVIDADES[[Atividade '[*']]:[Fase '[*']]],2,FALSE))</f>
        <v>-</v>
      </c>
      <c r="E1139" s="35"/>
      <c r="F1139" s="36"/>
      <c r="G1139" s="34"/>
      <c r="H1139" s="36"/>
      <c r="I1139" s="36"/>
      <c r="J1139" s="17"/>
      <c r="K1139" s="18"/>
      <c r="L1139" s="18"/>
      <c r="M1139" s="1"/>
      <c r="N1139" s="17"/>
      <c r="O1139" s="18"/>
      <c r="P1139" s="18"/>
      <c r="Q1139" s="31"/>
    </row>
    <row r="1140" spans="2:17" x14ac:dyDescent="0.3">
      <c r="B1140" s="1" t="str" cm="1">
        <f t="array" aca="1" ref="B11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0" s="22"/>
      <c r="D1140" s="5" t="str">
        <f>IF(TB_TAREFAS[[#This Row],[Atividade '[*']]]="","-",VLOOKUP(TB_TAREFAS[[#This Row],[Atividade '[*']]],TB_ATIVIDADES[[Atividade '[*']]:[Fase '[*']]],2,FALSE))</f>
        <v>-</v>
      </c>
      <c r="E1140" s="35"/>
      <c r="F1140" s="36"/>
      <c r="G1140" s="34"/>
      <c r="H1140" s="36"/>
      <c r="I1140" s="36"/>
      <c r="J1140" s="17"/>
      <c r="K1140" s="18"/>
      <c r="L1140" s="18"/>
      <c r="M1140" s="1"/>
      <c r="N1140" s="17"/>
      <c r="O1140" s="18"/>
      <c r="P1140" s="18"/>
      <c r="Q1140" s="31"/>
    </row>
    <row r="1141" spans="2:17" x14ac:dyDescent="0.3">
      <c r="B1141" s="1" t="str" cm="1">
        <f t="array" aca="1" ref="B11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1" s="22"/>
      <c r="D1141" s="5" t="str">
        <f>IF(TB_TAREFAS[[#This Row],[Atividade '[*']]]="","-",VLOOKUP(TB_TAREFAS[[#This Row],[Atividade '[*']]],TB_ATIVIDADES[[Atividade '[*']]:[Fase '[*']]],2,FALSE))</f>
        <v>-</v>
      </c>
      <c r="E1141" s="35"/>
      <c r="F1141" s="36"/>
      <c r="G1141" s="34"/>
      <c r="H1141" s="36"/>
      <c r="I1141" s="36"/>
      <c r="J1141" s="17"/>
      <c r="K1141" s="18"/>
      <c r="L1141" s="18"/>
      <c r="M1141" s="1"/>
      <c r="N1141" s="17"/>
      <c r="O1141" s="18"/>
      <c r="P1141" s="18"/>
      <c r="Q1141" s="31"/>
    </row>
    <row r="1142" spans="2:17" x14ac:dyDescent="0.3">
      <c r="B1142" s="1" t="str" cm="1">
        <f t="array" aca="1" ref="B11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2" s="22"/>
      <c r="D1142" s="5" t="str">
        <f>IF(TB_TAREFAS[[#This Row],[Atividade '[*']]]="","-",VLOOKUP(TB_TAREFAS[[#This Row],[Atividade '[*']]],TB_ATIVIDADES[[Atividade '[*']]:[Fase '[*']]],2,FALSE))</f>
        <v>-</v>
      </c>
      <c r="E1142" s="35"/>
      <c r="F1142" s="36"/>
      <c r="G1142" s="34"/>
      <c r="H1142" s="36"/>
      <c r="I1142" s="36"/>
      <c r="J1142" s="17"/>
      <c r="K1142" s="18"/>
      <c r="L1142" s="18"/>
      <c r="M1142" s="1"/>
      <c r="N1142" s="17"/>
      <c r="O1142" s="18"/>
      <c r="P1142" s="18"/>
      <c r="Q1142" s="31"/>
    </row>
    <row r="1143" spans="2:17" x14ac:dyDescent="0.3">
      <c r="B1143" s="1" t="str" cm="1">
        <f t="array" aca="1" ref="B11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3" s="22"/>
      <c r="D1143" s="5" t="str">
        <f>IF(TB_TAREFAS[[#This Row],[Atividade '[*']]]="","-",VLOOKUP(TB_TAREFAS[[#This Row],[Atividade '[*']]],TB_ATIVIDADES[[Atividade '[*']]:[Fase '[*']]],2,FALSE))</f>
        <v>-</v>
      </c>
      <c r="E1143" s="35"/>
      <c r="F1143" s="36"/>
      <c r="G1143" s="34"/>
      <c r="H1143" s="36"/>
      <c r="I1143" s="36"/>
      <c r="J1143" s="17"/>
      <c r="K1143" s="18"/>
      <c r="L1143" s="18"/>
      <c r="M1143" s="1"/>
      <c r="N1143" s="17"/>
      <c r="O1143" s="18"/>
      <c r="P1143" s="18"/>
      <c r="Q1143" s="31"/>
    </row>
    <row r="1144" spans="2:17" x14ac:dyDescent="0.3">
      <c r="B1144" s="1" t="str" cm="1">
        <f t="array" aca="1" ref="B11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4" s="22"/>
      <c r="D1144" s="5" t="str">
        <f>IF(TB_TAREFAS[[#This Row],[Atividade '[*']]]="","-",VLOOKUP(TB_TAREFAS[[#This Row],[Atividade '[*']]],TB_ATIVIDADES[[Atividade '[*']]:[Fase '[*']]],2,FALSE))</f>
        <v>-</v>
      </c>
      <c r="E1144" s="35"/>
      <c r="F1144" s="36"/>
      <c r="G1144" s="34"/>
      <c r="H1144" s="36"/>
      <c r="I1144" s="36"/>
      <c r="J1144" s="17"/>
      <c r="K1144" s="18"/>
      <c r="L1144" s="18"/>
      <c r="M1144" s="1"/>
      <c r="N1144" s="17"/>
      <c r="O1144" s="18"/>
      <c r="P1144" s="18"/>
      <c r="Q1144" s="31"/>
    </row>
    <row r="1145" spans="2:17" x14ac:dyDescent="0.3">
      <c r="B1145" s="1" t="str" cm="1">
        <f t="array" aca="1" ref="B11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5" s="22"/>
      <c r="D1145" s="5" t="str">
        <f>IF(TB_TAREFAS[[#This Row],[Atividade '[*']]]="","-",VLOOKUP(TB_TAREFAS[[#This Row],[Atividade '[*']]],TB_ATIVIDADES[[Atividade '[*']]:[Fase '[*']]],2,FALSE))</f>
        <v>-</v>
      </c>
      <c r="E1145" s="35"/>
      <c r="F1145" s="36"/>
      <c r="G1145" s="34"/>
      <c r="H1145" s="36"/>
      <c r="I1145" s="36"/>
      <c r="J1145" s="17"/>
      <c r="K1145" s="18"/>
      <c r="L1145" s="18"/>
      <c r="M1145" s="1"/>
      <c r="N1145" s="17"/>
      <c r="O1145" s="18"/>
      <c r="P1145" s="18"/>
      <c r="Q1145" s="31"/>
    </row>
    <row r="1146" spans="2:17" x14ac:dyDescent="0.3">
      <c r="B1146" s="1" t="str" cm="1">
        <f t="array" aca="1" ref="B11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6" s="22"/>
      <c r="D1146" s="5" t="str">
        <f>IF(TB_TAREFAS[[#This Row],[Atividade '[*']]]="","-",VLOOKUP(TB_TAREFAS[[#This Row],[Atividade '[*']]],TB_ATIVIDADES[[Atividade '[*']]:[Fase '[*']]],2,FALSE))</f>
        <v>-</v>
      </c>
      <c r="E1146" s="35"/>
      <c r="F1146" s="36"/>
      <c r="G1146" s="34"/>
      <c r="H1146" s="36"/>
      <c r="I1146" s="36"/>
      <c r="J1146" s="17"/>
      <c r="K1146" s="18"/>
      <c r="L1146" s="18"/>
      <c r="M1146" s="1"/>
      <c r="N1146" s="17"/>
      <c r="O1146" s="18"/>
      <c r="P1146" s="18"/>
      <c r="Q1146" s="31"/>
    </row>
    <row r="1147" spans="2:17" x14ac:dyDescent="0.3">
      <c r="B1147" s="1" t="str" cm="1">
        <f t="array" aca="1" ref="B11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7" s="22"/>
      <c r="D1147" s="5" t="str">
        <f>IF(TB_TAREFAS[[#This Row],[Atividade '[*']]]="","-",VLOOKUP(TB_TAREFAS[[#This Row],[Atividade '[*']]],TB_ATIVIDADES[[Atividade '[*']]:[Fase '[*']]],2,FALSE))</f>
        <v>-</v>
      </c>
      <c r="E1147" s="35"/>
      <c r="F1147" s="36"/>
      <c r="G1147" s="34"/>
      <c r="H1147" s="36"/>
      <c r="I1147" s="36"/>
      <c r="J1147" s="17"/>
      <c r="K1147" s="18"/>
      <c r="L1147" s="18"/>
      <c r="M1147" s="1"/>
      <c r="N1147" s="17"/>
      <c r="O1147" s="18"/>
      <c r="P1147" s="18"/>
      <c r="Q1147" s="31"/>
    </row>
    <row r="1148" spans="2:17" x14ac:dyDescent="0.3">
      <c r="B1148" s="1" t="str" cm="1">
        <f t="array" aca="1" ref="B11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8" s="22"/>
      <c r="D1148" s="5" t="str">
        <f>IF(TB_TAREFAS[[#This Row],[Atividade '[*']]]="","-",VLOOKUP(TB_TAREFAS[[#This Row],[Atividade '[*']]],TB_ATIVIDADES[[Atividade '[*']]:[Fase '[*']]],2,FALSE))</f>
        <v>-</v>
      </c>
      <c r="E1148" s="35"/>
      <c r="F1148" s="36"/>
      <c r="G1148" s="34"/>
      <c r="H1148" s="36"/>
      <c r="I1148" s="36"/>
      <c r="J1148" s="17"/>
      <c r="K1148" s="18"/>
      <c r="L1148" s="18"/>
      <c r="M1148" s="1"/>
      <c r="N1148" s="17"/>
      <c r="O1148" s="18"/>
      <c r="P1148" s="18"/>
      <c r="Q1148" s="31"/>
    </row>
    <row r="1149" spans="2:17" x14ac:dyDescent="0.3">
      <c r="B1149" s="1" t="str" cm="1">
        <f t="array" aca="1" ref="B11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49" s="22"/>
      <c r="D1149" s="5" t="str">
        <f>IF(TB_TAREFAS[[#This Row],[Atividade '[*']]]="","-",VLOOKUP(TB_TAREFAS[[#This Row],[Atividade '[*']]],TB_ATIVIDADES[[Atividade '[*']]:[Fase '[*']]],2,FALSE))</f>
        <v>-</v>
      </c>
      <c r="E1149" s="35"/>
      <c r="F1149" s="36"/>
      <c r="G1149" s="34"/>
      <c r="H1149" s="36"/>
      <c r="I1149" s="36"/>
      <c r="J1149" s="17"/>
      <c r="K1149" s="18"/>
      <c r="L1149" s="18"/>
      <c r="M1149" s="1"/>
      <c r="N1149" s="17"/>
      <c r="O1149" s="18"/>
      <c r="P1149" s="18"/>
      <c r="Q1149" s="31"/>
    </row>
    <row r="1150" spans="2:17" x14ac:dyDescent="0.3">
      <c r="B1150" s="1" t="str" cm="1">
        <f t="array" aca="1" ref="B11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0" s="22"/>
      <c r="D1150" s="5" t="str">
        <f>IF(TB_TAREFAS[[#This Row],[Atividade '[*']]]="","-",VLOOKUP(TB_TAREFAS[[#This Row],[Atividade '[*']]],TB_ATIVIDADES[[Atividade '[*']]:[Fase '[*']]],2,FALSE))</f>
        <v>-</v>
      </c>
      <c r="E1150" s="35"/>
      <c r="F1150" s="36"/>
      <c r="G1150" s="34"/>
      <c r="H1150" s="36"/>
      <c r="I1150" s="36"/>
      <c r="J1150" s="17"/>
      <c r="K1150" s="18"/>
      <c r="L1150" s="18"/>
      <c r="M1150" s="1"/>
      <c r="N1150" s="17"/>
      <c r="O1150" s="18"/>
      <c r="P1150" s="18"/>
      <c r="Q1150" s="31"/>
    </row>
    <row r="1151" spans="2:17" x14ac:dyDescent="0.3">
      <c r="B1151" s="1" t="str" cm="1">
        <f t="array" aca="1" ref="B11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1" s="22"/>
      <c r="D1151" s="5" t="str">
        <f>IF(TB_TAREFAS[[#This Row],[Atividade '[*']]]="","-",VLOOKUP(TB_TAREFAS[[#This Row],[Atividade '[*']]],TB_ATIVIDADES[[Atividade '[*']]:[Fase '[*']]],2,FALSE))</f>
        <v>-</v>
      </c>
      <c r="E1151" s="35"/>
      <c r="F1151" s="36"/>
      <c r="G1151" s="34"/>
      <c r="H1151" s="36"/>
      <c r="I1151" s="36"/>
      <c r="J1151" s="17"/>
      <c r="K1151" s="18"/>
      <c r="L1151" s="18"/>
      <c r="M1151" s="1"/>
      <c r="N1151" s="17"/>
      <c r="O1151" s="18"/>
      <c r="P1151" s="18"/>
      <c r="Q1151" s="31"/>
    </row>
    <row r="1152" spans="2:17" x14ac:dyDescent="0.3">
      <c r="B1152" s="1" t="str" cm="1">
        <f t="array" aca="1" ref="B11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2" s="22"/>
      <c r="D1152" s="5" t="str">
        <f>IF(TB_TAREFAS[[#This Row],[Atividade '[*']]]="","-",VLOOKUP(TB_TAREFAS[[#This Row],[Atividade '[*']]],TB_ATIVIDADES[[Atividade '[*']]:[Fase '[*']]],2,FALSE))</f>
        <v>-</v>
      </c>
      <c r="E1152" s="35"/>
      <c r="F1152" s="36"/>
      <c r="G1152" s="34"/>
      <c r="H1152" s="36"/>
      <c r="I1152" s="36"/>
      <c r="J1152" s="17"/>
      <c r="K1152" s="18"/>
      <c r="L1152" s="18"/>
      <c r="M1152" s="1"/>
      <c r="N1152" s="17"/>
      <c r="O1152" s="18"/>
      <c r="P1152" s="18"/>
      <c r="Q1152" s="31"/>
    </row>
    <row r="1153" spans="2:17" x14ac:dyDescent="0.3">
      <c r="B1153" s="1" t="str" cm="1">
        <f t="array" aca="1" ref="B11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3" s="22"/>
      <c r="D1153" s="5" t="str">
        <f>IF(TB_TAREFAS[[#This Row],[Atividade '[*']]]="","-",VLOOKUP(TB_TAREFAS[[#This Row],[Atividade '[*']]],TB_ATIVIDADES[[Atividade '[*']]:[Fase '[*']]],2,FALSE))</f>
        <v>-</v>
      </c>
      <c r="E1153" s="35"/>
      <c r="F1153" s="36"/>
      <c r="G1153" s="34"/>
      <c r="H1153" s="36"/>
      <c r="I1153" s="36"/>
      <c r="J1153" s="17"/>
      <c r="K1153" s="18"/>
      <c r="L1153" s="18"/>
      <c r="M1153" s="1"/>
      <c r="N1153" s="17"/>
      <c r="O1153" s="18"/>
      <c r="P1153" s="18"/>
      <c r="Q1153" s="31"/>
    </row>
    <row r="1154" spans="2:17" x14ac:dyDescent="0.3">
      <c r="B1154" s="1" t="str" cm="1">
        <f t="array" aca="1" ref="B11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4" s="22"/>
      <c r="D1154" s="5" t="str">
        <f>IF(TB_TAREFAS[[#This Row],[Atividade '[*']]]="","-",VLOOKUP(TB_TAREFAS[[#This Row],[Atividade '[*']]],TB_ATIVIDADES[[Atividade '[*']]:[Fase '[*']]],2,FALSE))</f>
        <v>-</v>
      </c>
      <c r="E1154" s="35"/>
      <c r="F1154" s="36"/>
      <c r="G1154" s="34"/>
      <c r="H1154" s="36"/>
      <c r="I1154" s="36"/>
      <c r="J1154" s="17"/>
      <c r="K1154" s="18"/>
      <c r="L1154" s="18"/>
      <c r="M1154" s="1"/>
      <c r="N1154" s="17"/>
      <c r="O1154" s="18"/>
      <c r="P1154" s="18"/>
      <c r="Q1154" s="31"/>
    </row>
    <row r="1155" spans="2:17" x14ac:dyDescent="0.3">
      <c r="B1155" s="1" t="str" cm="1">
        <f t="array" aca="1" ref="B11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5" s="22"/>
      <c r="D1155" s="5" t="str">
        <f>IF(TB_TAREFAS[[#This Row],[Atividade '[*']]]="","-",VLOOKUP(TB_TAREFAS[[#This Row],[Atividade '[*']]],TB_ATIVIDADES[[Atividade '[*']]:[Fase '[*']]],2,FALSE))</f>
        <v>-</v>
      </c>
      <c r="E1155" s="35"/>
      <c r="F1155" s="36"/>
      <c r="G1155" s="34"/>
      <c r="H1155" s="36"/>
      <c r="I1155" s="36"/>
      <c r="J1155" s="17"/>
      <c r="K1155" s="18"/>
      <c r="L1155" s="18"/>
      <c r="M1155" s="1"/>
      <c r="N1155" s="17"/>
      <c r="O1155" s="18"/>
      <c r="P1155" s="18"/>
      <c r="Q1155" s="31"/>
    </row>
    <row r="1156" spans="2:17" x14ac:dyDescent="0.3">
      <c r="B1156" s="1" t="str" cm="1">
        <f t="array" aca="1" ref="B11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6" s="22"/>
      <c r="D1156" s="5" t="str">
        <f>IF(TB_TAREFAS[[#This Row],[Atividade '[*']]]="","-",VLOOKUP(TB_TAREFAS[[#This Row],[Atividade '[*']]],TB_ATIVIDADES[[Atividade '[*']]:[Fase '[*']]],2,FALSE))</f>
        <v>-</v>
      </c>
      <c r="E1156" s="35"/>
      <c r="F1156" s="36"/>
      <c r="G1156" s="34"/>
      <c r="H1156" s="36"/>
      <c r="I1156" s="36"/>
      <c r="J1156" s="17"/>
      <c r="K1156" s="18"/>
      <c r="L1156" s="18"/>
      <c r="M1156" s="1"/>
      <c r="N1156" s="17"/>
      <c r="O1156" s="18"/>
      <c r="P1156" s="18"/>
      <c r="Q1156" s="31"/>
    </row>
    <row r="1157" spans="2:17" x14ac:dyDescent="0.3">
      <c r="B1157" s="1" t="str" cm="1">
        <f t="array" aca="1" ref="B11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7" s="22"/>
      <c r="D1157" s="5" t="str">
        <f>IF(TB_TAREFAS[[#This Row],[Atividade '[*']]]="","-",VLOOKUP(TB_TAREFAS[[#This Row],[Atividade '[*']]],TB_ATIVIDADES[[Atividade '[*']]:[Fase '[*']]],2,FALSE))</f>
        <v>-</v>
      </c>
      <c r="E1157" s="35"/>
      <c r="F1157" s="36"/>
      <c r="G1157" s="34"/>
      <c r="H1157" s="36"/>
      <c r="I1157" s="36"/>
      <c r="J1157" s="17"/>
      <c r="K1157" s="18"/>
      <c r="L1157" s="18"/>
      <c r="M1157" s="1"/>
      <c r="N1157" s="17"/>
      <c r="O1157" s="18"/>
      <c r="P1157" s="18"/>
      <c r="Q1157" s="31"/>
    </row>
    <row r="1158" spans="2:17" x14ac:dyDescent="0.3">
      <c r="B1158" s="1" t="str" cm="1">
        <f t="array" aca="1" ref="B11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8" s="22"/>
      <c r="D1158" s="5" t="str">
        <f>IF(TB_TAREFAS[[#This Row],[Atividade '[*']]]="","-",VLOOKUP(TB_TAREFAS[[#This Row],[Atividade '[*']]],TB_ATIVIDADES[[Atividade '[*']]:[Fase '[*']]],2,FALSE))</f>
        <v>-</v>
      </c>
      <c r="E1158" s="35"/>
      <c r="F1158" s="36"/>
      <c r="G1158" s="34"/>
      <c r="H1158" s="36"/>
      <c r="I1158" s="36"/>
      <c r="J1158" s="17"/>
      <c r="K1158" s="18"/>
      <c r="L1158" s="18"/>
      <c r="M1158" s="1"/>
      <c r="N1158" s="17"/>
      <c r="O1158" s="18"/>
      <c r="P1158" s="18"/>
      <c r="Q1158" s="31"/>
    </row>
    <row r="1159" spans="2:17" x14ac:dyDescent="0.3">
      <c r="B1159" s="1" t="str" cm="1">
        <f t="array" aca="1" ref="B11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59" s="22"/>
      <c r="D1159" s="5" t="str">
        <f>IF(TB_TAREFAS[[#This Row],[Atividade '[*']]]="","-",VLOOKUP(TB_TAREFAS[[#This Row],[Atividade '[*']]],TB_ATIVIDADES[[Atividade '[*']]:[Fase '[*']]],2,FALSE))</f>
        <v>-</v>
      </c>
      <c r="E1159" s="35"/>
      <c r="F1159" s="36"/>
      <c r="G1159" s="34"/>
      <c r="H1159" s="36"/>
      <c r="I1159" s="36"/>
      <c r="J1159" s="17"/>
      <c r="K1159" s="18"/>
      <c r="L1159" s="18"/>
      <c r="M1159" s="1"/>
      <c r="N1159" s="17"/>
      <c r="O1159" s="18"/>
      <c r="P1159" s="18"/>
      <c r="Q1159" s="31"/>
    </row>
    <row r="1160" spans="2:17" x14ac:dyDescent="0.3">
      <c r="B1160" s="1" t="str" cm="1">
        <f t="array" aca="1" ref="B11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0" s="22"/>
      <c r="D1160" s="5" t="str">
        <f>IF(TB_TAREFAS[[#This Row],[Atividade '[*']]]="","-",VLOOKUP(TB_TAREFAS[[#This Row],[Atividade '[*']]],TB_ATIVIDADES[[Atividade '[*']]:[Fase '[*']]],2,FALSE))</f>
        <v>-</v>
      </c>
      <c r="E1160" s="35"/>
      <c r="F1160" s="36"/>
      <c r="G1160" s="34"/>
      <c r="H1160" s="36"/>
      <c r="I1160" s="36"/>
      <c r="J1160" s="17"/>
      <c r="K1160" s="18"/>
      <c r="L1160" s="18"/>
      <c r="M1160" s="1"/>
      <c r="N1160" s="17"/>
      <c r="O1160" s="18"/>
      <c r="P1160" s="18"/>
      <c r="Q1160" s="31"/>
    </row>
    <row r="1161" spans="2:17" x14ac:dyDescent="0.3">
      <c r="B1161" s="1" t="str" cm="1">
        <f t="array" aca="1" ref="B116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1" s="22"/>
      <c r="D1161" s="5" t="str">
        <f>IF(TB_TAREFAS[[#This Row],[Atividade '[*']]]="","-",VLOOKUP(TB_TAREFAS[[#This Row],[Atividade '[*']]],TB_ATIVIDADES[[Atividade '[*']]:[Fase '[*']]],2,FALSE))</f>
        <v>-</v>
      </c>
      <c r="E1161" s="35"/>
      <c r="F1161" s="36"/>
      <c r="G1161" s="34"/>
      <c r="H1161" s="36"/>
      <c r="I1161" s="36"/>
      <c r="J1161" s="17"/>
      <c r="K1161" s="18"/>
      <c r="L1161" s="18"/>
      <c r="M1161" s="1"/>
      <c r="N1161" s="17"/>
      <c r="O1161" s="18"/>
      <c r="P1161" s="18"/>
      <c r="Q1161" s="31"/>
    </row>
    <row r="1162" spans="2:17" x14ac:dyDescent="0.3">
      <c r="B1162" s="1" t="str" cm="1">
        <f t="array" aca="1" ref="B116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2" s="22"/>
      <c r="D1162" s="5" t="str">
        <f>IF(TB_TAREFAS[[#This Row],[Atividade '[*']]]="","-",VLOOKUP(TB_TAREFAS[[#This Row],[Atividade '[*']]],TB_ATIVIDADES[[Atividade '[*']]:[Fase '[*']]],2,FALSE))</f>
        <v>-</v>
      </c>
      <c r="E1162" s="35"/>
      <c r="F1162" s="36"/>
      <c r="G1162" s="34"/>
      <c r="H1162" s="36"/>
      <c r="I1162" s="36"/>
      <c r="J1162" s="17"/>
      <c r="K1162" s="18"/>
      <c r="L1162" s="18"/>
      <c r="M1162" s="1"/>
      <c r="N1162" s="17"/>
      <c r="O1162" s="18"/>
      <c r="P1162" s="18"/>
      <c r="Q1162" s="31"/>
    </row>
    <row r="1163" spans="2:17" x14ac:dyDescent="0.3">
      <c r="B1163" s="1" t="str" cm="1">
        <f t="array" aca="1" ref="B116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3" s="22"/>
      <c r="D1163" s="5" t="str">
        <f>IF(TB_TAREFAS[[#This Row],[Atividade '[*']]]="","-",VLOOKUP(TB_TAREFAS[[#This Row],[Atividade '[*']]],TB_ATIVIDADES[[Atividade '[*']]:[Fase '[*']]],2,FALSE))</f>
        <v>-</v>
      </c>
      <c r="E1163" s="35"/>
      <c r="F1163" s="36"/>
      <c r="G1163" s="34"/>
      <c r="H1163" s="36"/>
      <c r="I1163" s="36"/>
      <c r="J1163" s="17"/>
      <c r="K1163" s="18"/>
      <c r="L1163" s="18"/>
      <c r="M1163" s="1"/>
      <c r="N1163" s="17"/>
      <c r="O1163" s="18"/>
      <c r="P1163" s="18"/>
      <c r="Q1163" s="31"/>
    </row>
    <row r="1164" spans="2:17" x14ac:dyDescent="0.3">
      <c r="B1164" s="1" t="str" cm="1">
        <f t="array" aca="1" ref="B116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4" s="22"/>
      <c r="D1164" s="5" t="str">
        <f>IF(TB_TAREFAS[[#This Row],[Atividade '[*']]]="","-",VLOOKUP(TB_TAREFAS[[#This Row],[Atividade '[*']]],TB_ATIVIDADES[[Atividade '[*']]:[Fase '[*']]],2,FALSE))</f>
        <v>-</v>
      </c>
      <c r="E1164" s="35"/>
      <c r="F1164" s="36"/>
      <c r="G1164" s="34"/>
      <c r="H1164" s="36"/>
      <c r="I1164" s="36"/>
      <c r="J1164" s="17"/>
      <c r="K1164" s="18"/>
      <c r="L1164" s="18"/>
      <c r="M1164" s="1"/>
      <c r="N1164" s="17"/>
      <c r="O1164" s="18"/>
      <c r="P1164" s="18"/>
      <c r="Q1164" s="31"/>
    </row>
    <row r="1165" spans="2:17" x14ac:dyDescent="0.3">
      <c r="B1165" s="1" t="str" cm="1">
        <f t="array" aca="1" ref="B116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5" s="22"/>
      <c r="D1165" s="5" t="str">
        <f>IF(TB_TAREFAS[[#This Row],[Atividade '[*']]]="","-",VLOOKUP(TB_TAREFAS[[#This Row],[Atividade '[*']]],TB_ATIVIDADES[[Atividade '[*']]:[Fase '[*']]],2,FALSE))</f>
        <v>-</v>
      </c>
      <c r="E1165" s="35"/>
      <c r="F1165" s="36"/>
      <c r="G1165" s="34"/>
      <c r="H1165" s="36"/>
      <c r="I1165" s="36"/>
      <c r="J1165" s="17"/>
      <c r="K1165" s="18"/>
      <c r="L1165" s="18"/>
      <c r="M1165" s="1"/>
      <c r="N1165" s="17"/>
      <c r="O1165" s="18"/>
      <c r="P1165" s="18"/>
      <c r="Q1165" s="31"/>
    </row>
    <row r="1166" spans="2:17" x14ac:dyDescent="0.3">
      <c r="B1166" s="1" t="str" cm="1">
        <f t="array" aca="1" ref="B116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6" s="22"/>
      <c r="D1166" s="5" t="str">
        <f>IF(TB_TAREFAS[[#This Row],[Atividade '[*']]]="","-",VLOOKUP(TB_TAREFAS[[#This Row],[Atividade '[*']]],TB_ATIVIDADES[[Atividade '[*']]:[Fase '[*']]],2,FALSE))</f>
        <v>-</v>
      </c>
      <c r="E1166" s="35"/>
      <c r="F1166" s="36"/>
      <c r="G1166" s="34"/>
      <c r="H1166" s="36"/>
      <c r="I1166" s="36"/>
      <c r="J1166" s="17"/>
      <c r="K1166" s="18"/>
      <c r="L1166" s="18"/>
      <c r="M1166" s="1"/>
      <c r="N1166" s="17"/>
      <c r="O1166" s="18"/>
      <c r="P1166" s="18"/>
      <c r="Q1166" s="31"/>
    </row>
    <row r="1167" spans="2:17" x14ac:dyDescent="0.3">
      <c r="B1167" s="1" t="str" cm="1">
        <f t="array" aca="1" ref="B116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7" s="22"/>
      <c r="D1167" s="5" t="str">
        <f>IF(TB_TAREFAS[[#This Row],[Atividade '[*']]]="","-",VLOOKUP(TB_TAREFAS[[#This Row],[Atividade '[*']]],TB_ATIVIDADES[[Atividade '[*']]:[Fase '[*']]],2,FALSE))</f>
        <v>-</v>
      </c>
      <c r="E1167" s="35"/>
      <c r="F1167" s="36"/>
      <c r="G1167" s="34"/>
      <c r="H1167" s="36"/>
      <c r="I1167" s="36"/>
      <c r="J1167" s="17"/>
      <c r="K1167" s="18"/>
      <c r="L1167" s="18"/>
      <c r="M1167" s="1"/>
      <c r="N1167" s="17"/>
      <c r="O1167" s="18"/>
      <c r="P1167" s="18"/>
      <c r="Q1167" s="31"/>
    </row>
    <row r="1168" spans="2:17" x14ac:dyDescent="0.3">
      <c r="B1168" s="1" t="str" cm="1">
        <f t="array" aca="1" ref="B116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8" s="22"/>
      <c r="D1168" s="5" t="str">
        <f>IF(TB_TAREFAS[[#This Row],[Atividade '[*']]]="","-",VLOOKUP(TB_TAREFAS[[#This Row],[Atividade '[*']]],TB_ATIVIDADES[[Atividade '[*']]:[Fase '[*']]],2,FALSE))</f>
        <v>-</v>
      </c>
      <c r="E1168" s="35"/>
      <c r="F1168" s="36"/>
      <c r="G1168" s="34"/>
      <c r="H1168" s="36"/>
      <c r="I1168" s="36"/>
      <c r="J1168" s="17"/>
      <c r="K1168" s="18"/>
      <c r="L1168" s="18"/>
      <c r="M1168" s="1"/>
      <c r="N1168" s="17"/>
      <c r="O1168" s="18"/>
      <c r="P1168" s="18"/>
      <c r="Q1168" s="31"/>
    </row>
    <row r="1169" spans="2:17" x14ac:dyDescent="0.3">
      <c r="B1169" s="1" t="str" cm="1">
        <f t="array" aca="1" ref="B116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69" s="22"/>
      <c r="D1169" s="5" t="str">
        <f>IF(TB_TAREFAS[[#This Row],[Atividade '[*']]]="","-",VLOOKUP(TB_TAREFAS[[#This Row],[Atividade '[*']]],TB_ATIVIDADES[[Atividade '[*']]:[Fase '[*']]],2,FALSE))</f>
        <v>-</v>
      </c>
      <c r="E1169" s="35"/>
      <c r="F1169" s="36"/>
      <c r="G1169" s="34"/>
      <c r="H1169" s="36"/>
      <c r="I1169" s="36"/>
      <c r="J1169" s="17"/>
      <c r="K1169" s="18"/>
      <c r="L1169" s="18"/>
      <c r="M1169" s="1"/>
      <c r="N1169" s="17"/>
      <c r="O1169" s="18"/>
      <c r="P1169" s="18"/>
      <c r="Q1169" s="31"/>
    </row>
    <row r="1170" spans="2:17" x14ac:dyDescent="0.3">
      <c r="B1170" s="1" t="str" cm="1">
        <f t="array" aca="1" ref="B117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0" s="22"/>
      <c r="D1170" s="5" t="str">
        <f>IF(TB_TAREFAS[[#This Row],[Atividade '[*']]]="","-",VLOOKUP(TB_TAREFAS[[#This Row],[Atividade '[*']]],TB_ATIVIDADES[[Atividade '[*']]:[Fase '[*']]],2,FALSE))</f>
        <v>-</v>
      </c>
      <c r="E1170" s="35"/>
      <c r="F1170" s="36"/>
      <c r="G1170" s="34"/>
      <c r="H1170" s="36"/>
      <c r="I1170" s="36"/>
      <c r="J1170" s="17"/>
      <c r="K1170" s="18"/>
      <c r="L1170" s="18"/>
      <c r="M1170" s="1"/>
      <c r="N1170" s="17"/>
      <c r="O1170" s="18"/>
      <c r="P1170" s="18"/>
      <c r="Q1170" s="31"/>
    </row>
    <row r="1171" spans="2:17" x14ac:dyDescent="0.3">
      <c r="B1171" s="1" t="str" cm="1">
        <f t="array" aca="1" ref="B117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1" s="22"/>
      <c r="D1171" s="5" t="str">
        <f>IF(TB_TAREFAS[[#This Row],[Atividade '[*']]]="","-",VLOOKUP(TB_TAREFAS[[#This Row],[Atividade '[*']]],TB_ATIVIDADES[[Atividade '[*']]:[Fase '[*']]],2,FALSE))</f>
        <v>-</v>
      </c>
      <c r="E1171" s="35"/>
      <c r="F1171" s="36"/>
      <c r="G1171" s="34"/>
      <c r="H1171" s="36"/>
      <c r="I1171" s="36"/>
      <c r="J1171" s="17"/>
      <c r="K1171" s="18"/>
      <c r="L1171" s="18"/>
      <c r="M1171" s="1"/>
      <c r="N1171" s="17"/>
      <c r="O1171" s="18"/>
      <c r="P1171" s="18"/>
      <c r="Q1171" s="31"/>
    </row>
    <row r="1172" spans="2:17" x14ac:dyDescent="0.3">
      <c r="B1172" s="1" t="str" cm="1">
        <f t="array" aca="1" ref="B117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2" s="22"/>
      <c r="D1172" s="5" t="str">
        <f>IF(TB_TAREFAS[[#This Row],[Atividade '[*']]]="","-",VLOOKUP(TB_TAREFAS[[#This Row],[Atividade '[*']]],TB_ATIVIDADES[[Atividade '[*']]:[Fase '[*']]],2,FALSE))</f>
        <v>-</v>
      </c>
      <c r="E1172" s="35"/>
      <c r="F1172" s="36"/>
      <c r="G1172" s="34"/>
      <c r="H1172" s="36"/>
      <c r="I1172" s="36"/>
      <c r="J1172" s="17"/>
      <c r="K1172" s="18"/>
      <c r="L1172" s="18"/>
      <c r="M1172" s="1"/>
      <c r="N1172" s="17"/>
      <c r="O1172" s="18"/>
      <c r="P1172" s="18"/>
      <c r="Q1172" s="31"/>
    </row>
    <row r="1173" spans="2:17" x14ac:dyDescent="0.3">
      <c r="B1173" s="1" t="str" cm="1">
        <f t="array" aca="1" ref="B117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3" s="22"/>
      <c r="D1173" s="5" t="str">
        <f>IF(TB_TAREFAS[[#This Row],[Atividade '[*']]]="","-",VLOOKUP(TB_TAREFAS[[#This Row],[Atividade '[*']]],TB_ATIVIDADES[[Atividade '[*']]:[Fase '[*']]],2,FALSE))</f>
        <v>-</v>
      </c>
      <c r="E1173" s="35"/>
      <c r="F1173" s="36"/>
      <c r="G1173" s="34"/>
      <c r="H1173" s="36"/>
      <c r="I1173" s="36"/>
      <c r="J1173" s="17"/>
      <c r="K1173" s="18"/>
      <c r="L1173" s="18"/>
      <c r="M1173" s="1"/>
      <c r="N1173" s="17"/>
      <c r="O1173" s="18"/>
      <c r="P1173" s="18"/>
      <c r="Q1173" s="31"/>
    </row>
    <row r="1174" spans="2:17" x14ac:dyDescent="0.3">
      <c r="B1174" s="1" t="str" cm="1">
        <f t="array" aca="1" ref="B117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4" s="22"/>
      <c r="D1174" s="5" t="str">
        <f>IF(TB_TAREFAS[[#This Row],[Atividade '[*']]]="","-",VLOOKUP(TB_TAREFAS[[#This Row],[Atividade '[*']]],TB_ATIVIDADES[[Atividade '[*']]:[Fase '[*']]],2,FALSE))</f>
        <v>-</v>
      </c>
      <c r="E1174" s="35"/>
      <c r="F1174" s="36"/>
      <c r="G1174" s="34"/>
      <c r="H1174" s="36"/>
      <c r="I1174" s="36"/>
      <c r="J1174" s="17"/>
      <c r="K1174" s="18"/>
      <c r="L1174" s="18"/>
      <c r="M1174" s="1"/>
      <c r="N1174" s="17"/>
      <c r="O1174" s="18"/>
      <c r="P1174" s="18"/>
      <c r="Q1174" s="31"/>
    </row>
    <row r="1175" spans="2:17" x14ac:dyDescent="0.3">
      <c r="B1175" s="1" t="str" cm="1">
        <f t="array" aca="1" ref="B117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5" s="22"/>
      <c r="D1175" s="5" t="str">
        <f>IF(TB_TAREFAS[[#This Row],[Atividade '[*']]]="","-",VLOOKUP(TB_TAREFAS[[#This Row],[Atividade '[*']]],TB_ATIVIDADES[[Atividade '[*']]:[Fase '[*']]],2,FALSE))</f>
        <v>-</v>
      </c>
      <c r="E1175" s="35"/>
      <c r="F1175" s="36"/>
      <c r="G1175" s="34"/>
      <c r="H1175" s="36"/>
      <c r="I1175" s="36"/>
      <c r="J1175" s="17"/>
      <c r="K1175" s="18"/>
      <c r="L1175" s="18"/>
      <c r="M1175" s="1"/>
      <c r="N1175" s="17"/>
      <c r="O1175" s="18"/>
      <c r="P1175" s="18"/>
      <c r="Q1175" s="31"/>
    </row>
    <row r="1176" spans="2:17" x14ac:dyDescent="0.3">
      <c r="B1176" s="1" t="str" cm="1">
        <f t="array" aca="1" ref="B117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6" s="22"/>
      <c r="D1176" s="5" t="str">
        <f>IF(TB_TAREFAS[[#This Row],[Atividade '[*']]]="","-",VLOOKUP(TB_TAREFAS[[#This Row],[Atividade '[*']]],TB_ATIVIDADES[[Atividade '[*']]:[Fase '[*']]],2,FALSE))</f>
        <v>-</v>
      </c>
      <c r="E1176" s="35"/>
      <c r="F1176" s="36"/>
      <c r="G1176" s="34"/>
      <c r="H1176" s="36"/>
      <c r="I1176" s="36"/>
      <c r="J1176" s="17"/>
      <c r="K1176" s="18"/>
      <c r="L1176" s="18"/>
      <c r="M1176" s="1"/>
      <c r="N1176" s="17"/>
      <c r="O1176" s="18"/>
      <c r="P1176" s="18"/>
      <c r="Q1176" s="31"/>
    </row>
    <row r="1177" spans="2:17" x14ac:dyDescent="0.3">
      <c r="B1177" s="1" t="str" cm="1">
        <f t="array" aca="1" ref="B117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7" s="22"/>
      <c r="D1177" s="5" t="str">
        <f>IF(TB_TAREFAS[[#This Row],[Atividade '[*']]]="","-",VLOOKUP(TB_TAREFAS[[#This Row],[Atividade '[*']]],TB_ATIVIDADES[[Atividade '[*']]:[Fase '[*']]],2,FALSE))</f>
        <v>-</v>
      </c>
      <c r="E1177" s="35"/>
      <c r="F1177" s="36"/>
      <c r="G1177" s="34"/>
      <c r="H1177" s="36"/>
      <c r="I1177" s="36"/>
      <c r="J1177" s="17"/>
      <c r="K1177" s="18"/>
      <c r="L1177" s="18"/>
      <c r="M1177" s="1"/>
      <c r="N1177" s="17"/>
      <c r="O1177" s="18"/>
      <c r="P1177" s="18"/>
      <c r="Q1177" s="31"/>
    </row>
    <row r="1178" spans="2:17" x14ac:dyDescent="0.3">
      <c r="B1178" s="1" t="str" cm="1">
        <f t="array" aca="1" ref="B117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8" s="22"/>
      <c r="D1178" s="5" t="str">
        <f>IF(TB_TAREFAS[[#This Row],[Atividade '[*']]]="","-",VLOOKUP(TB_TAREFAS[[#This Row],[Atividade '[*']]],TB_ATIVIDADES[[Atividade '[*']]:[Fase '[*']]],2,FALSE))</f>
        <v>-</v>
      </c>
      <c r="E1178" s="35"/>
      <c r="F1178" s="36"/>
      <c r="G1178" s="34"/>
      <c r="H1178" s="36"/>
      <c r="I1178" s="36"/>
      <c r="J1178" s="17"/>
      <c r="K1178" s="18"/>
      <c r="L1178" s="18"/>
      <c r="M1178" s="1"/>
      <c r="N1178" s="17"/>
      <c r="O1178" s="18"/>
      <c r="P1178" s="18"/>
      <c r="Q1178" s="31"/>
    </row>
    <row r="1179" spans="2:17" x14ac:dyDescent="0.3">
      <c r="B1179" s="1" t="str" cm="1">
        <f t="array" aca="1" ref="B117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79" s="22"/>
      <c r="D1179" s="5" t="str">
        <f>IF(TB_TAREFAS[[#This Row],[Atividade '[*']]]="","-",VLOOKUP(TB_TAREFAS[[#This Row],[Atividade '[*']]],TB_ATIVIDADES[[Atividade '[*']]:[Fase '[*']]],2,FALSE))</f>
        <v>-</v>
      </c>
      <c r="E1179" s="35"/>
      <c r="F1179" s="36"/>
      <c r="G1179" s="34"/>
      <c r="H1179" s="36"/>
      <c r="I1179" s="36"/>
      <c r="J1179" s="17"/>
      <c r="K1179" s="18"/>
      <c r="L1179" s="18"/>
      <c r="M1179" s="1"/>
      <c r="N1179" s="17"/>
      <c r="O1179" s="18"/>
      <c r="P1179" s="18"/>
      <c r="Q1179" s="31"/>
    </row>
    <row r="1180" spans="2:17" x14ac:dyDescent="0.3">
      <c r="B1180" s="1" t="str" cm="1">
        <f t="array" aca="1" ref="B118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0" s="22"/>
      <c r="D1180" s="5" t="str">
        <f>IF(TB_TAREFAS[[#This Row],[Atividade '[*']]]="","-",VLOOKUP(TB_TAREFAS[[#This Row],[Atividade '[*']]],TB_ATIVIDADES[[Atividade '[*']]:[Fase '[*']]],2,FALSE))</f>
        <v>-</v>
      </c>
      <c r="E1180" s="35"/>
      <c r="F1180" s="36"/>
      <c r="G1180" s="34"/>
      <c r="H1180" s="36"/>
      <c r="I1180" s="36"/>
      <c r="J1180" s="17"/>
      <c r="K1180" s="18"/>
      <c r="L1180" s="18"/>
      <c r="M1180" s="1"/>
      <c r="N1180" s="17"/>
      <c r="O1180" s="18"/>
      <c r="P1180" s="18"/>
      <c r="Q1180" s="31"/>
    </row>
    <row r="1181" spans="2:17" x14ac:dyDescent="0.3">
      <c r="B1181" s="1" t="str" cm="1">
        <f t="array" aca="1" ref="B118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1" s="22"/>
      <c r="D1181" s="5" t="str">
        <f>IF(TB_TAREFAS[[#This Row],[Atividade '[*']]]="","-",VLOOKUP(TB_TAREFAS[[#This Row],[Atividade '[*']]],TB_ATIVIDADES[[Atividade '[*']]:[Fase '[*']]],2,FALSE))</f>
        <v>-</v>
      </c>
      <c r="E1181" s="35"/>
      <c r="F1181" s="36"/>
      <c r="G1181" s="34"/>
      <c r="H1181" s="36"/>
      <c r="I1181" s="36"/>
      <c r="J1181" s="17"/>
      <c r="K1181" s="18"/>
      <c r="L1181" s="18"/>
      <c r="M1181" s="1"/>
      <c r="N1181" s="17"/>
      <c r="O1181" s="18"/>
      <c r="P1181" s="18"/>
      <c r="Q1181" s="31"/>
    </row>
    <row r="1182" spans="2:17" x14ac:dyDescent="0.3">
      <c r="B1182" s="1" t="str" cm="1">
        <f t="array" aca="1" ref="B118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2" s="22"/>
      <c r="D1182" s="5" t="str">
        <f>IF(TB_TAREFAS[[#This Row],[Atividade '[*']]]="","-",VLOOKUP(TB_TAREFAS[[#This Row],[Atividade '[*']]],TB_ATIVIDADES[[Atividade '[*']]:[Fase '[*']]],2,FALSE))</f>
        <v>-</v>
      </c>
      <c r="E1182" s="35"/>
      <c r="F1182" s="36"/>
      <c r="G1182" s="34"/>
      <c r="H1182" s="36"/>
      <c r="I1182" s="36"/>
      <c r="J1182" s="17"/>
      <c r="K1182" s="18"/>
      <c r="L1182" s="18"/>
      <c r="M1182" s="1"/>
      <c r="N1182" s="17"/>
      <c r="O1182" s="18"/>
      <c r="P1182" s="18"/>
      <c r="Q1182" s="31"/>
    </row>
    <row r="1183" spans="2:17" x14ac:dyDescent="0.3">
      <c r="B1183" s="1" t="str" cm="1">
        <f t="array" aca="1" ref="B118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3" s="22"/>
      <c r="D1183" s="5" t="str">
        <f>IF(TB_TAREFAS[[#This Row],[Atividade '[*']]]="","-",VLOOKUP(TB_TAREFAS[[#This Row],[Atividade '[*']]],TB_ATIVIDADES[[Atividade '[*']]:[Fase '[*']]],2,FALSE))</f>
        <v>-</v>
      </c>
      <c r="E1183" s="35"/>
      <c r="F1183" s="36"/>
      <c r="G1183" s="34"/>
      <c r="H1183" s="36"/>
      <c r="I1183" s="36"/>
      <c r="J1183" s="17"/>
      <c r="K1183" s="18"/>
      <c r="L1183" s="18"/>
      <c r="M1183" s="1"/>
      <c r="N1183" s="17"/>
      <c r="O1183" s="18"/>
      <c r="P1183" s="18"/>
      <c r="Q1183" s="31"/>
    </row>
    <row r="1184" spans="2:17" x14ac:dyDescent="0.3">
      <c r="B1184" s="1" t="str" cm="1">
        <f t="array" aca="1" ref="B118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4" s="22"/>
      <c r="D1184" s="5" t="str">
        <f>IF(TB_TAREFAS[[#This Row],[Atividade '[*']]]="","-",VLOOKUP(TB_TAREFAS[[#This Row],[Atividade '[*']]],TB_ATIVIDADES[[Atividade '[*']]:[Fase '[*']]],2,FALSE))</f>
        <v>-</v>
      </c>
      <c r="E1184" s="35"/>
      <c r="F1184" s="36"/>
      <c r="G1184" s="34"/>
      <c r="H1184" s="36"/>
      <c r="I1184" s="36"/>
      <c r="J1184" s="17"/>
      <c r="K1184" s="18"/>
      <c r="L1184" s="18"/>
      <c r="M1184" s="1"/>
      <c r="N1184" s="17"/>
      <c r="O1184" s="18"/>
      <c r="P1184" s="18"/>
      <c r="Q1184" s="31"/>
    </row>
    <row r="1185" spans="2:17" x14ac:dyDescent="0.3">
      <c r="B1185" s="1" t="str" cm="1">
        <f t="array" aca="1" ref="B118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5" s="22"/>
      <c r="D1185" s="5" t="str">
        <f>IF(TB_TAREFAS[[#This Row],[Atividade '[*']]]="","-",VLOOKUP(TB_TAREFAS[[#This Row],[Atividade '[*']]],TB_ATIVIDADES[[Atividade '[*']]:[Fase '[*']]],2,FALSE))</f>
        <v>-</v>
      </c>
      <c r="E1185" s="35"/>
      <c r="F1185" s="36"/>
      <c r="G1185" s="34"/>
      <c r="H1185" s="36"/>
      <c r="I1185" s="36"/>
      <c r="J1185" s="17"/>
      <c r="K1185" s="18"/>
      <c r="L1185" s="18"/>
      <c r="M1185" s="1"/>
      <c r="N1185" s="17"/>
      <c r="O1185" s="18"/>
      <c r="P1185" s="18"/>
      <c r="Q1185" s="31"/>
    </row>
    <row r="1186" spans="2:17" x14ac:dyDescent="0.3">
      <c r="B1186" s="1" t="str" cm="1">
        <f t="array" aca="1" ref="B118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6" s="22"/>
      <c r="D1186" s="5" t="str">
        <f>IF(TB_TAREFAS[[#This Row],[Atividade '[*']]]="","-",VLOOKUP(TB_TAREFAS[[#This Row],[Atividade '[*']]],TB_ATIVIDADES[[Atividade '[*']]:[Fase '[*']]],2,FALSE))</f>
        <v>-</v>
      </c>
      <c r="E1186" s="35"/>
      <c r="F1186" s="36"/>
      <c r="G1186" s="34"/>
      <c r="H1186" s="36"/>
      <c r="I1186" s="36"/>
      <c r="J1186" s="17"/>
      <c r="K1186" s="18"/>
      <c r="L1186" s="18"/>
      <c r="M1186" s="1"/>
      <c r="N1186" s="17"/>
      <c r="O1186" s="18"/>
      <c r="P1186" s="18"/>
      <c r="Q1186" s="31"/>
    </row>
    <row r="1187" spans="2:17" x14ac:dyDescent="0.3">
      <c r="B1187" s="1" t="str" cm="1">
        <f t="array" aca="1" ref="B118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7" s="22"/>
      <c r="D1187" s="5" t="str">
        <f>IF(TB_TAREFAS[[#This Row],[Atividade '[*']]]="","-",VLOOKUP(TB_TAREFAS[[#This Row],[Atividade '[*']]],TB_ATIVIDADES[[Atividade '[*']]:[Fase '[*']]],2,FALSE))</f>
        <v>-</v>
      </c>
      <c r="E1187" s="35"/>
      <c r="F1187" s="36"/>
      <c r="G1187" s="34"/>
      <c r="H1187" s="36"/>
      <c r="I1187" s="36"/>
      <c r="J1187" s="17"/>
      <c r="K1187" s="18"/>
      <c r="L1187" s="18"/>
      <c r="M1187" s="1"/>
      <c r="N1187" s="17"/>
      <c r="O1187" s="18"/>
      <c r="P1187" s="18"/>
      <c r="Q1187" s="31"/>
    </row>
    <row r="1188" spans="2:17" x14ac:dyDescent="0.3">
      <c r="B1188" s="1" t="str" cm="1">
        <f t="array" aca="1" ref="B118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8" s="22"/>
      <c r="D1188" s="5" t="str">
        <f>IF(TB_TAREFAS[[#This Row],[Atividade '[*']]]="","-",VLOOKUP(TB_TAREFAS[[#This Row],[Atividade '[*']]],TB_ATIVIDADES[[Atividade '[*']]:[Fase '[*']]],2,FALSE))</f>
        <v>-</v>
      </c>
      <c r="E1188" s="35"/>
      <c r="F1188" s="36"/>
      <c r="G1188" s="34"/>
      <c r="H1188" s="36"/>
      <c r="I1188" s="36"/>
      <c r="J1188" s="17"/>
      <c r="K1188" s="18"/>
      <c r="L1188" s="18"/>
      <c r="M1188" s="1"/>
      <c r="N1188" s="17"/>
      <c r="O1188" s="18"/>
      <c r="P1188" s="18"/>
      <c r="Q1188" s="31"/>
    </row>
    <row r="1189" spans="2:17" x14ac:dyDescent="0.3">
      <c r="B1189" s="1" t="str" cm="1">
        <f t="array" aca="1" ref="B118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89" s="22"/>
      <c r="D1189" s="5" t="str">
        <f>IF(TB_TAREFAS[[#This Row],[Atividade '[*']]]="","-",VLOOKUP(TB_TAREFAS[[#This Row],[Atividade '[*']]],TB_ATIVIDADES[[Atividade '[*']]:[Fase '[*']]],2,FALSE))</f>
        <v>-</v>
      </c>
      <c r="E1189" s="35"/>
      <c r="F1189" s="36"/>
      <c r="G1189" s="34"/>
      <c r="H1189" s="36"/>
      <c r="I1189" s="36"/>
      <c r="J1189" s="17"/>
      <c r="K1189" s="18"/>
      <c r="L1189" s="18"/>
      <c r="M1189" s="1"/>
      <c r="N1189" s="17"/>
      <c r="O1189" s="18"/>
      <c r="P1189" s="18"/>
      <c r="Q1189" s="31"/>
    </row>
    <row r="1190" spans="2:17" x14ac:dyDescent="0.3">
      <c r="B1190" s="1" t="str" cm="1">
        <f t="array" aca="1" ref="B119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0" s="22"/>
      <c r="D1190" s="5" t="str">
        <f>IF(TB_TAREFAS[[#This Row],[Atividade '[*']]]="","-",VLOOKUP(TB_TAREFAS[[#This Row],[Atividade '[*']]],TB_ATIVIDADES[[Atividade '[*']]:[Fase '[*']]],2,FALSE))</f>
        <v>-</v>
      </c>
      <c r="E1190" s="35"/>
      <c r="F1190" s="36"/>
      <c r="G1190" s="34"/>
      <c r="H1190" s="36"/>
      <c r="I1190" s="36"/>
      <c r="J1190" s="17"/>
      <c r="K1190" s="18"/>
      <c r="L1190" s="18"/>
      <c r="M1190" s="1"/>
      <c r="N1190" s="17"/>
      <c r="O1190" s="18"/>
      <c r="P1190" s="18"/>
      <c r="Q1190" s="31"/>
    </row>
    <row r="1191" spans="2:17" x14ac:dyDescent="0.3">
      <c r="B1191" s="1" t="str" cm="1">
        <f t="array" aca="1" ref="B119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1" s="22"/>
      <c r="D1191" s="5" t="str">
        <f>IF(TB_TAREFAS[[#This Row],[Atividade '[*']]]="","-",VLOOKUP(TB_TAREFAS[[#This Row],[Atividade '[*']]],TB_ATIVIDADES[[Atividade '[*']]:[Fase '[*']]],2,FALSE))</f>
        <v>-</v>
      </c>
      <c r="E1191" s="35"/>
      <c r="F1191" s="36"/>
      <c r="G1191" s="34"/>
      <c r="H1191" s="36"/>
      <c r="I1191" s="36"/>
      <c r="J1191" s="17"/>
      <c r="K1191" s="18"/>
      <c r="L1191" s="18"/>
      <c r="M1191" s="1"/>
      <c r="N1191" s="17"/>
      <c r="O1191" s="18"/>
      <c r="P1191" s="18"/>
      <c r="Q1191" s="31"/>
    </row>
    <row r="1192" spans="2:17" x14ac:dyDescent="0.3">
      <c r="B1192" s="1" t="str" cm="1">
        <f t="array" aca="1" ref="B119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2" s="22"/>
      <c r="D1192" s="5" t="str">
        <f>IF(TB_TAREFAS[[#This Row],[Atividade '[*']]]="","-",VLOOKUP(TB_TAREFAS[[#This Row],[Atividade '[*']]],TB_ATIVIDADES[[Atividade '[*']]:[Fase '[*']]],2,FALSE))</f>
        <v>-</v>
      </c>
      <c r="E1192" s="35"/>
      <c r="F1192" s="36"/>
      <c r="G1192" s="34"/>
      <c r="H1192" s="36"/>
      <c r="I1192" s="36"/>
      <c r="J1192" s="17"/>
      <c r="K1192" s="18"/>
      <c r="L1192" s="18"/>
      <c r="M1192" s="1"/>
      <c r="N1192" s="17"/>
      <c r="O1192" s="18"/>
      <c r="P1192" s="18"/>
      <c r="Q1192" s="31"/>
    </row>
    <row r="1193" spans="2:17" x14ac:dyDescent="0.3">
      <c r="B1193" s="1" t="str" cm="1">
        <f t="array" aca="1" ref="B119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3" s="22"/>
      <c r="D1193" s="5" t="str">
        <f>IF(TB_TAREFAS[[#This Row],[Atividade '[*']]]="","-",VLOOKUP(TB_TAREFAS[[#This Row],[Atividade '[*']]],TB_ATIVIDADES[[Atividade '[*']]:[Fase '[*']]],2,FALSE))</f>
        <v>-</v>
      </c>
      <c r="E1193" s="35"/>
      <c r="F1193" s="36"/>
      <c r="G1193" s="34"/>
      <c r="H1193" s="36"/>
      <c r="I1193" s="36"/>
      <c r="J1193" s="17"/>
      <c r="K1193" s="18"/>
      <c r="L1193" s="18"/>
      <c r="M1193" s="1"/>
      <c r="N1193" s="17"/>
      <c r="O1193" s="18"/>
      <c r="P1193" s="18"/>
      <c r="Q1193" s="31"/>
    </row>
    <row r="1194" spans="2:17" x14ac:dyDescent="0.3">
      <c r="B1194" s="1" t="str" cm="1">
        <f t="array" aca="1" ref="B119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4" s="22"/>
      <c r="D1194" s="5" t="str">
        <f>IF(TB_TAREFAS[[#This Row],[Atividade '[*']]]="","-",VLOOKUP(TB_TAREFAS[[#This Row],[Atividade '[*']]],TB_ATIVIDADES[[Atividade '[*']]:[Fase '[*']]],2,FALSE))</f>
        <v>-</v>
      </c>
      <c r="E1194" s="35"/>
      <c r="F1194" s="36"/>
      <c r="G1194" s="34"/>
      <c r="H1194" s="36"/>
      <c r="I1194" s="36"/>
      <c r="J1194" s="17"/>
      <c r="K1194" s="18"/>
      <c r="L1194" s="18"/>
      <c r="M1194" s="1"/>
      <c r="N1194" s="17"/>
      <c r="O1194" s="18"/>
      <c r="P1194" s="18"/>
      <c r="Q1194" s="31"/>
    </row>
    <row r="1195" spans="2:17" x14ac:dyDescent="0.3">
      <c r="B1195" s="1" t="str" cm="1">
        <f t="array" aca="1" ref="B119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5" s="22"/>
      <c r="D1195" s="5" t="str">
        <f>IF(TB_TAREFAS[[#This Row],[Atividade '[*']]]="","-",VLOOKUP(TB_TAREFAS[[#This Row],[Atividade '[*']]],TB_ATIVIDADES[[Atividade '[*']]:[Fase '[*']]],2,FALSE))</f>
        <v>-</v>
      </c>
      <c r="E1195" s="35"/>
      <c r="F1195" s="36"/>
      <c r="G1195" s="34"/>
      <c r="H1195" s="36"/>
      <c r="I1195" s="36"/>
      <c r="J1195" s="17"/>
      <c r="K1195" s="18"/>
      <c r="L1195" s="18"/>
      <c r="M1195" s="1"/>
      <c r="N1195" s="17"/>
      <c r="O1195" s="18"/>
      <c r="P1195" s="18"/>
      <c r="Q1195" s="31"/>
    </row>
    <row r="1196" spans="2:17" x14ac:dyDescent="0.3">
      <c r="B1196" s="1" t="str" cm="1">
        <f t="array" aca="1" ref="B119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6" s="22"/>
      <c r="D1196" s="5" t="str">
        <f>IF(TB_TAREFAS[[#This Row],[Atividade '[*']]]="","-",VLOOKUP(TB_TAREFAS[[#This Row],[Atividade '[*']]],TB_ATIVIDADES[[Atividade '[*']]:[Fase '[*']]],2,FALSE))</f>
        <v>-</v>
      </c>
      <c r="E1196" s="35"/>
      <c r="F1196" s="36"/>
      <c r="G1196" s="34"/>
      <c r="H1196" s="36"/>
      <c r="I1196" s="36"/>
      <c r="J1196" s="17"/>
      <c r="K1196" s="18"/>
      <c r="L1196" s="18"/>
      <c r="M1196" s="1"/>
      <c r="N1196" s="17"/>
      <c r="O1196" s="18"/>
      <c r="P1196" s="18"/>
      <c r="Q1196" s="31"/>
    </row>
    <row r="1197" spans="2:17" x14ac:dyDescent="0.3">
      <c r="B1197" s="1" t="str" cm="1">
        <f t="array" aca="1" ref="B119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7" s="22"/>
      <c r="D1197" s="5" t="str">
        <f>IF(TB_TAREFAS[[#This Row],[Atividade '[*']]]="","-",VLOOKUP(TB_TAREFAS[[#This Row],[Atividade '[*']]],TB_ATIVIDADES[[Atividade '[*']]:[Fase '[*']]],2,FALSE))</f>
        <v>-</v>
      </c>
      <c r="E1197" s="35"/>
      <c r="F1197" s="36"/>
      <c r="G1197" s="34"/>
      <c r="H1197" s="36"/>
      <c r="I1197" s="36"/>
      <c r="J1197" s="17"/>
      <c r="K1197" s="18"/>
      <c r="L1197" s="18"/>
      <c r="M1197" s="1"/>
      <c r="N1197" s="17"/>
      <c r="O1197" s="18"/>
      <c r="P1197" s="18"/>
      <c r="Q1197" s="31"/>
    </row>
    <row r="1198" spans="2:17" x14ac:dyDescent="0.3">
      <c r="B1198" s="1" t="str" cm="1">
        <f t="array" aca="1" ref="B119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8" s="22"/>
      <c r="D1198" s="5" t="str">
        <f>IF(TB_TAREFAS[[#This Row],[Atividade '[*']]]="","-",VLOOKUP(TB_TAREFAS[[#This Row],[Atividade '[*']]],TB_ATIVIDADES[[Atividade '[*']]:[Fase '[*']]],2,FALSE))</f>
        <v>-</v>
      </c>
      <c r="E1198" s="35"/>
      <c r="F1198" s="36"/>
      <c r="G1198" s="34"/>
      <c r="H1198" s="36"/>
      <c r="I1198" s="36"/>
      <c r="J1198" s="17"/>
      <c r="K1198" s="18"/>
      <c r="L1198" s="18"/>
      <c r="M1198" s="1"/>
      <c r="N1198" s="17"/>
      <c r="O1198" s="18"/>
      <c r="P1198" s="18"/>
      <c r="Q1198" s="31"/>
    </row>
    <row r="1199" spans="2:17" x14ac:dyDescent="0.3">
      <c r="B1199" s="1" t="str" cm="1">
        <f t="array" aca="1" ref="B119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199" s="22"/>
      <c r="D1199" s="5" t="str">
        <f>IF(TB_TAREFAS[[#This Row],[Atividade '[*']]]="","-",VLOOKUP(TB_TAREFAS[[#This Row],[Atividade '[*']]],TB_ATIVIDADES[[Atividade '[*']]:[Fase '[*']]],2,FALSE))</f>
        <v>-</v>
      </c>
      <c r="E1199" s="35"/>
      <c r="F1199" s="36"/>
      <c r="G1199" s="34"/>
      <c r="H1199" s="36"/>
      <c r="I1199" s="36"/>
      <c r="J1199" s="17"/>
      <c r="K1199" s="18"/>
      <c r="L1199" s="18"/>
      <c r="M1199" s="1"/>
      <c r="N1199" s="17"/>
      <c r="O1199" s="18"/>
      <c r="P1199" s="18"/>
      <c r="Q1199" s="31"/>
    </row>
    <row r="1200" spans="2:17" x14ac:dyDescent="0.3">
      <c r="B1200" s="1" t="str" cm="1">
        <f t="array" aca="1" ref="B120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0" s="22"/>
      <c r="D1200" s="5" t="str">
        <f>IF(TB_TAREFAS[[#This Row],[Atividade '[*']]]="","-",VLOOKUP(TB_TAREFAS[[#This Row],[Atividade '[*']]],TB_ATIVIDADES[[Atividade '[*']]:[Fase '[*']]],2,FALSE))</f>
        <v>-</v>
      </c>
      <c r="E1200" s="35"/>
      <c r="F1200" s="36"/>
      <c r="G1200" s="34"/>
      <c r="H1200" s="36"/>
      <c r="I1200" s="36"/>
      <c r="J1200" s="17"/>
      <c r="K1200" s="18"/>
      <c r="L1200" s="18"/>
      <c r="M1200" s="1"/>
      <c r="N1200" s="17"/>
      <c r="O1200" s="18"/>
      <c r="P1200" s="18"/>
      <c r="Q1200" s="31"/>
    </row>
    <row r="1201" spans="2:17" x14ac:dyDescent="0.3">
      <c r="B1201" s="1" t="str" cm="1">
        <f t="array" aca="1" ref="B120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1" s="22"/>
      <c r="D1201" s="5" t="str">
        <f>IF(TB_TAREFAS[[#This Row],[Atividade '[*']]]="","-",VLOOKUP(TB_TAREFAS[[#This Row],[Atividade '[*']]],TB_ATIVIDADES[[Atividade '[*']]:[Fase '[*']]],2,FALSE))</f>
        <v>-</v>
      </c>
      <c r="E1201" s="35"/>
      <c r="F1201" s="36"/>
      <c r="G1201" s="34"/>
      <c r="H1201" s="36"/>
      <c r="I1201" s="36"/>
      <c r="J1201" s="17"/>
      <c r="K1201" s="18"/>
      <c r="L1201" s="18"/>
      <c r="M1201" s="1"/>
      <c r="N1201" s="17"/>
      <c r="O1201" s="18"/>
      <c r="P1201" s="18"/>
      <c r="Q1201" s="31"/>
    </row>
    <row r="1202" spans="2:17" x14ac:dyDescent="0.3">
      <c r="B1202" s="1" t="str" cm="1">
        <f t="array" aca="1" ref="B120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2" s="22"/>
      <c r="D1202" s="5" t="str">
        <f>IF(TB_TAREFAS[[#This Row],[Atividade '[*']]]="","-",VLOOKUP(TB_TAREFAS[[#This Row],[Atividade '[*']]],TB_ATIVIDADES[[Atividade '[*']]:[Fase '[*']]],2,FALSE))</f>
        <v>-</v>
      </c>
      <c r="E1202" s="35"/>
      <c r="F1202" s="36"/>
      <c r="G1202" s="34"/>
      <c r="H1202" s="36"/>
      <c r="I1202" s="36"/>
      <c r="J1202" s="17"/>
      <c r="K1202" s="18"/>
      <c r="L1202" s="18"/>
      <c r="M1202" s="1"/>
      <c r="N1202" s="17"/>
      <c r="O1202" s="18"/>
      <c r="P1202" s="18"/>
      <c r="Q1202" s="31"/>
    </row>
    <row r="1203" spans="2:17" x14ac:dyDescent="0.3">
      <c r="B1203" s="1" t="str" cm="1">
        <f t="array" aca="1" ref="B120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3" s="22"/>
      <c r="D1203" s="5" t="str">
        <f>IF(TB_TAREFAS[[#This Row],[Atividade '[*']]]="","-",VLOOKUP(TB_TAREFAS[[#This Row],[Atividade '[*']]],TB_ATIVIDADES[[Atividade '[*']]:[Fase '[*']]],2,FALSE))</f>
        <v>-</v>
      </c>
      <c r="E1203" s="35"/>
      <c r="F1203" s="36"/>
      <c r="G1203" s="34"/>
      <c r="H1203" s="36"/>
      <c r="I1203" s="36"/>
      <c r="J1203" s="17"/>
      <c r="K1203" s="18"/>
      <c r="L1203" s="18"/>
      <c r="M1203" s="1"/>
      <c r="N1203" s="17"/>
      <c r="O1203" s="18"/>
      <c r="P1203" s="18"/>
      <c r="Q1203" s="31"/>
    </row>
    <row r="1204" spans="2:17" x14ac:dyDescent="0.3">
      <c r="B1204" s="1" t="str" cm="1">
        <f t="array" aca="1" ref="B120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4" s="22"/>
      <c r="D1204" s="5" t="str">
        <f>IF(TB_TAREFAS[[#This Row],[Atividade '[*']]]="","-",VLOOKUP(TB_TAREFAS[[#This Row],[Atividade '[*']]],TB_ATIVIDADES[[Atividade '[*']]:[Fase '[*']]],2,FALSE))</f>
        <v>-</v>
      </c>
      <c r="E1204" s="35"/>
      <c r="F1204" s="36"/>
      <c r="G1204" s="34"/>
      <c r="H1204" s="36"/>
      <c r="I1204" s="36"/>
      <c r="J1204" s="17"/>
      <c r="K1204" s="18"/>
      <c r="L1204" s="18"/>
      <c r="M1204" s="1"/>
      <c r="N1204" s="17"/>
      <c r="O1204" s="18"/>
      <c r="P1204" s="18"/>
      <c r="Q1204" s="31"/>
    </row>
    <row r="1205" spans="2:17" x14ac:dyDescent="0.3">
      <c r="B1205" s="1" t="str" cm="1">
        <f t="array" aca="1" ref="B120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5" s="22"/>
      <c r="D1205" s="5" t="str">
        <f>IF(TB_TAREFAS[[#This Row],[Atividade '[*']]]="","-",VLOOKUP(TB_TAREFAS[[#This Row],[Atividade '[*']]],TB_ATIVIDADES[[Atividade '[*']]:[Fase '[*']]],2,FALSE))</f>
        <v>-</v>
      </c>
      <c r="E1205" s="35"/>
      <c r="F1205" s="36"/>
      <c r="G1205" s="34"/>
      <c r="H1205" s="36"/>
      <c r="I1205" s="36"/>
      <c r="J1205" s="17"/>
      <c r="K1205" s="18"/>
      <c r="L1205" s="18"/>
      <c r="M1205" s="1"/>
      <c r="N1205" s="17"/>
      <c r="O1205" s="18"/>
      <c r="P1205" s="18"/>
      <c r="Q1205" s="31"/>
    </row>
    <row r="1206" spans="2:17" x14ac:dyDescent="0.3">
      <c r="B1206" s="1" t="str" cm="1">
        <f t="array" aca="1" ref="B120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6" s="22"/>
      <c r="D1206" s="5" t="str">
        <f>IF(TB_TAREFAS[[#This Row],[Atividade '[*']]]="","-",VLOOKUP(TB_TAREFAS[[#This Row],[Atividade '[*']]],TB_ATIVIDADES[[Atividade '[*']]:[Fase '[*']]],2,FALSE))</f>
        <v>-</v>
      </c>
      <c r="E1206" s="35"/>
      <c r="F1206" s="36"/>
      <c r="G1206" s="34"/>
      <c r="H1206" s="36"/>
      <c r="I1206" s="36"/>
      <c r="J1206" s="17"/>
      <c r="K1206" s="18"/>
      <c r="L1206" s="18"/>
      <c r="M1206" s="1"/>
      <c r="N1206" s="17"/>
      <c r="O1206" s="18"/>
      <c r="P1206" s="18"/>
      <c r="Q1206" s="31"/>
    </row>
    <row r="1207" spans="2:17" x14ac:dyDescent="0.3">
      <c r="B1207" s="1" t="str" cm="1">
        <f t="array" aca="1" ref="B120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7" s="22"/>
      <c r="D1207" s="5" t="str">
        <f>IF(TB_TAREFAS[[#This Row],[Atividade '[*']]]="","-",VLOOKUP(TB_TAREFAS[[#This Row],[Atividade '[*']]],TB_ATIVIDADES[[Atividade '[*']]:[Fase '[*']]],2,FALSE))</f>
        <v>-</v>
      </c>
      <c r="E1207" s="35"/>
      <c r="F1207" s="36"/>
      <c r="G1207" s="34"/>
      <c r="H1207" s="36"/>
      <c r="I1207" s="36"/>
      <c r="J1207" s="17"/>
      <c r="K1207" s="18"/>
      <c r="L1207" s="18"/>
      <c r="M1207" s="1"/>
      <c r="N1207" s="17"/>
      <c r="O1207" s="18"/>
      <c r="P1207" s="18"/>
      <c r="Q1207" s="31"/>
    </row>
    <row r="1208" spans="2:17" x14ac:dyDescent="0.3">
      <c r="B1208" s="1" t="str" cm="1">
        <f t="array" aca="1" ref="B120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8" s="22"/>
      <c r="D1208" s="5" t="str">
        <f>IF(TB_TAREFAS[[#This Row],[Atividade '[*']]]="","-",VLOOKUP(TB_TAREFAS[[#This Row],[Atividade '[*']]],TB_ATIVIDADES[[Atividade '[*']]:[Fase '[*']]],2,FALSE))</f>
        <v>-</v>
      </c>
      <c r="E1208" s="35"/>
      <c r="F1208" s="36"/>
      <c r="G1208" s="34"/>
      <c r="H1208" s="36"/>
      <c r="I1208" s="36"/>
      <c r="J1208" s="17"/>
      <c r="K1208" s="18"/>
      <c r="L1208" s="18"/>
      <c r="M1208" s="1"/>
      <c r="N1208" s="17"/>
      <c r="O1208" s="18"/>
      <c r="P1208" s="18"/>
      <c r="Q1208" s="31"/>
    </row>
    <row r="1209" spans="2:17" x14ac:dyDescent="0.3">
      <c r="B1209" s="1" t="str" cm="1">
        <f t="array" aca="1" ref="B120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09" s="22"/>
      <c r="D1209" s="5" t="str">
        <f>IF(TB_TAREFAS[[#This Row],[Atividade '[*']]]="","-",VLOOKUP(TB_TAREFAS[[#This Row],[Atividade '[*']]],TB_ATIVIDADES[[Atividade '[*']]:[Fase '[*']]],2,FALSE))</f>
        <v>-</v>
      </c>
      <c r="E1209" s="35"/>
      <c r="F1209" s="36"/>
      <c r="G1209" s="34"/>
      <c r="H1209" s="36"/>
      <c r="I1209" s="36"/>
      <c r="J1209" s="17"/>
      <c r="K1209" s="18"/>
      <c r="L1209" s="18"/>
      <c r="M1209" s="1"/>
      <c r="N1209" s="17"/>
      <c r="O1209" s="18"/>
      <c r="P1209" s="18"/>
      <c r="Q1209" s="31"/>
    </row>
    <row r="1210" spans="2:17" x14ac:dyDescent="0.3">
      <c r="B1210" s="1" t="str" cm="1">
        <f t="array" aca="1" ref="B121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0" s="22"/>
      <c r="D1210" s="5" t="str">
        <f>IF(TB_TAREFAS[[#This Row],[Atividade '[*']]]="","-",VLOOKUP(TB_TAREFAS[[#This Row],[Atividade '[*']]],TB_ATIVIDADES[[Atividade '[*']]:[Fase '[*']]],2,FALSE))</f>
        <v>-</v>
      </c>
      <c r="E1210" s="35"/>
      <c r="F1210" s="36"/>
      <c r="G1210" s="34"/>
      <c r="H1210" s="36"/>
      <c r="I1210" s="36"/>
      <c r="J1210" s="17"/>
      <c r="K1210" s="18"/>
      <c r="L1210" s="18"/>
      <c r="M1210" s="1"/>
      <c r="N1210" s="17"/>
      <c r="O1210" s="18"/>
      <c r="P1210" s="18"/>
      <c r="Q1210" s="31"/>
    </row>
    <row r="1211" spans="2:17" x14ac:dyDescent="0.3">
      <c r="B1211" s="1" t="str" cm="1">
        <f t="array" aca="1" ref="B121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1" s="22"/>
      <c r="D1211" s="5" t="str">
        <f>IF(TB_TAREFAS[[#This Row],[Atividade '[*']]]="","-",VLOOKUP(TB_TAREFAS[[#This Row],[Atividade '[*']]],TB_ATIVIDADES[[Atividade '[*']]:[Fase '[*']]],2,FALSE))</f>
        <v>-</v>
      </c>
      <c r="E1211" s="35"/>
      <c r="F1211" s="36"/>
      <c r="G1211" s="34"/>
      <c r="H1211" s="36"/>
      <c r="I1211" s="36"/>
      <c r="J1211" s="17"/>
      <c r="K1211" s="18"/>
      <c r="L1211" s="18"/>
      <c r="M1211" s="1"/>
      <c r="N1211" s="17"/>
      <c r="O1211" s="18"/>
      <c r="P1211" s="18"/>
      <c r="Q1211" s="31"/>
    </row>
    <row r="1212" spans="2:17" x14ac:dyDescent="0.3">
      <c r="B1212" s="1" t="str" cm="1">
        <f t="array" aca="1" ref="B121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2" s="22"/>
      <c r="D1212" s="5" t="str">
        <f>IF(TB_TAREFAS[[#This Row],[Atividade '[*']]]="","-",VLOOKUP(TB_TAREFAS[[#This Row],[Atividade '[*']]],TB_ATIVIDADES[[Atividade '[*']]:[Fase '[*']]],2,FALSE))</f>
        <v>-</v>
      </c>
      <c r="E1212" s="35"/>
      <c r="F1212" s="36"/>
      <c r="G1212" s="34"/>
      <c r="H1212" s="36"/>
      <c r="I1212" s="36"/>
      <c r="J1212" s="17"/>
      <c r="K1212" s="18"/>
      <c r="L1212" s="18"/>
      <c r="M1212" s="1"/>
      <c r="N1212" s="17"/>
      <c r="O1212" s="18"/>
      <c r="P1212" s="18"/>
      <c r="Q1212" s="31"/>
    </row>
    <row r="1213" spans="2:17" x14ac:dyDescent="0.3">
      <c r="B1213" s="1" t="str" cm="1">
        <f t="array" aca="1" ref="B121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3" s="22"/>
      <c r="D1213" s="5" t="str">
        <f>IF(TB_TAREFAS[[#This Row],[Atividade '[*']]]="","-",VLOOKUP(TB_TAREFAS[[#This Row],[Atividade '[*']]],TB_ATIVIDADES[[Atividade '[*']]:[Fase '[*']]],2,FALSE))</f>
        <v>-</v>
      </c>
      <c r="E1213" s="35"/>
      <c r="F1213" s="36"/>
      <c r="G1213" s="34"/>
      <c r="H1213" s="36"/>
      <c r="I1213" s="36"/>
      <c r="J1213" s="17"/>
      <c r="K1213" s="18"/>
      <c r="L1213" s="18"/>
      <c r="M1213" s="1"/>
      <c r="N1213" s="17"/>
      <c r="O1213" s="18"/>
      <c r="P1213" s="18"/>
      <c r="Q1213" s="31"/>
    </row>
    <row r="1214" spans="2:17" x14ac:dyDescent="0.3">
      <c r="B1214" s="1" t="str" cm="1">
        <f t="array" aca="1" ref="B121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4" s="22"/>
      <c r="D1214" s="5" t="str">
        <f>IF(TB_TAREFAS[[#This Row],[Atividade '[*']]]="","-",VLOOKUP(TB_TAREFAS[[#This Row],[Atividade '[*']]],TB_ATIVIDADES[[Atividade '[*']]:[Fase '[*']]],2,FALSE))</f>
        <v>-</v>
      </c>
      <c r="E1214" s="35"/>
      <c r="F1214" s="36"/>
      <c r="G1214" s="34"/>
      <c r="H1214" s="36"/>
      <c r="I1214" s="36"/>
      <c r="J1214" s="17"/>
      <c r="K1214" s="18"/>
      <c r="L1214" s="18"/>
      <c r="M1214" s="1"/>
      <c r="N1214" s="17"/>
      <c r="O1214" s="18"/>
      <c r="P1214" s="18"/>
      <c r="Q1214" s="31"/>
    </row>
    <row r="1215" spans="2:17" x14ac:dyDescent="0.3">
      <c r="B1215" s="1" t="str" cm="1">
        <f t="array" aca="1" ref="B121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5" s="22"/>
      <c r="D1215" s="5" t="str">
        <f>IF(TB_TAREFAS[[#This Row],[Atividade '[*']]]="","-",VLOOKUP(TB_TAREFAS[[#This Row],[Atividade '[*']]],TB_ATIVIDADES[[Atividade '[*']]:[Fase '[*']]],2,FALSE))</f>
        <v>-</v>
      </c>
      <c r="E1215" s="35"/>
      <c r="F1215" s="36"/>
      <c r="G1215" s="34"/>
      <c r="H1215" s="36"/>
      <c r="I1215" s="36"/>
      <c r="J1215" s="17"/>
      <c r="K1215" s="18"/>
      <c r="L1215" s="18"/>
      <c r="M1215" s="1"/>
      <c r="N1215" s="17"/>
      <c r="O1215" s="18"/>
      <c r="P1215" s="18"/>
      <c r="Q1215" s="31"/>
    </row>
    <row r="1216" spans="2:17" x14ac:dyDescent="0.3">
      <c r="B1216" s="1" t="str" cm="1">
        <f t="array" aca="1" ref="B121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6" s="22"/>
      <c r="D1216" s="5" t="str">
        <f>IF(TB_TAREFAS[[#This Row],[Atividade '[*']]]="","-",VLOOKUP(TB_TAREFAS[[#This Row],[Atividade '[*']]],TB_ATIVIDADES[[Atividade '[*']]:[Fase '[*']]],2,FALSE))</f>
        <v>-</v>
      </c>
      <c r="E1216" s="35"/>
      <c r="F1216" s="36"/>
      <c r="G1216" s="34"/>
      <c r="H1216" s="36"/>
      <c r="I1216" s="36"/>
      <c r="J1216" s="17"/>
      <c r="K1216" s="18"/>
      <c r="L1216" s="18"/>
      <c r="M1216" s="1"/>
      <c r="N1216" s="17"/>
      <c r="O1216" s="18"/>
      <c r="P1216" s="18"/>
      <c r="Q1216" s="31"/>
    </row>
    <row r="1217" spans="2:17" x14ac:dyDescent="0.3">
      <c r="B1217" s="1" t="str" cm="1">
        <f t="array" aca="1" ref="B121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7" s="22"/>
      <c r="D1217" s="5" t="str">
        <f>IF(TB_TAREFAS[[#This Row],[Atividade '[*']]]="","-",VLOOKUP(TB_TAREFAS[[#This Row],[Atividade '[*']]],TB_ATIVIDADES[[Atividade '[*']]:[Fase '[*']]],2,FALSE))</f>
        <v>-</v>
      </c>
      <c r="E1217" s="35"/>
      <c r="F1217" s="36"/>
      <c r="G1217" s="34"/>
      <c r="H1217" s="36"/>
      <c r="I1217" s="36"/>
      <c r="J1217" s="17"/>
      <c r="K1217" s="18"/>
      <c r="L1217" s="18"/>
      <c r="M1217" s="1"/>
      <c r="N1217" s="17"/>
      <c r="O1217" s="18"/>
      <c r="P1217" s="18"/>
      <c r="Q1217" s="31"/>
    </row>
    <row r="1218" spans="2:17" x14ac:dyDescent="0.3">
      <c r="B1218" s="1" t="str" cm="1">
        <f t="array" aca="1" ref="B121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8" s="22"/>
      <c r="D1218" s="5" t="str">
        <f>IF(TB_TAREFAS[[#This Row],[Atividade '[*']]]="","-",VLOOKUP(TB_TAREFAS[[#This Row],[Atividade '[*']]],TB_ATIVIDADES[[Atividade '[*']]:[Fase '[*']]],2,FALSE))</f>
        <v>-</v>
      </c>
      <c r="E1218" s="35"/>
      <c r="F1218" s="36"/>
      <c r="G1218" s="34"/>
      <c r="H1218" s="36"/>
      <c r="I1218" s="36"/>
      <c r="J1218" s="17"/>
      <c r="K1218" s="18"/>
      <c r="L1218" s="18"/>
      <c r="M1218" s="1"/>
      <c r="N1218" s="17"/>
      <c r="O1218" s="18"/>
      <c r="P1218" s="18"/>
      <c r="Q1218" s="31"/>
    </row>
    <row r="1219" spans="2:17" x14ac:dyDescent="0.3">
      <c r="B1219" s="1" t="str" cm="1">
        <f t="array" aca="1" ref="B121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19" s="22"/>
      <c r="D1219" s="5" t="str">
        <f>IF(TB_TAREFAS[[#This Row],[Atividade '[*']]]="","-",VLOOKUP(TB_TAREFAS[[#This Row],[Atividade '[*']]],TB_ATIVIDADES[[Atividade '[*']]:[Fase '[*']]],2,FALSE))</f>
        <v>-</v>
      </c>
      <c r="E1219" s="35"/>
      <c r="F1219" s="36"/>
      <c r="G1219" s="34"/>
      <c r="H1219" s="36"/>
      <c r="I1219" s="36"/>
      <c r="J1219" s="17"/>
      <c r="K1219" s="18"/>
      <c r="L1219" s="18"/>
      <c r="M1219" s="1"/>
      <c r="N1219" s="17"/>
      <c r="O1219" s="18"/>
      <c r="P1219" s="18"/>
      <c r="Q1219" s="31"/>
    </row>
    <row r="1220" spans="2:17" x14ac:dyDescent="0.3">
      <c r="B1220" s="1" t="str" cm="1">
        <f t="array" aca="1" ref="B122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0" s="22"/>
      <c r="D1220" s="5" t="str">
        <f>IF(TB_TAREFAS[[#This Row],[Atividade '[*']]]="","-",VLOOKUP(TB_TAREFAS[[#This Row],[Atividade '[*']]],TB_ATIVIDADES[[Atividade '[*']]:[Fase '[*']]],2,FALSE))</f>
        <v>-</v>
      </c>
      <c r="E1220" s="35"/>
      <c r="F1220" s="36"/>
      <c r="G1220" s="34"/>
      <c r="H1220" s="36"/>
      <c r="I1220" s="36"/>
      <c r="J1220" s="17"/>
      <c r="K1220" s="18"/>
      <c r="L1220" s="18"/>
      <c r="M1220" s="1"/>
      <c r="N1220" s="17"/>
      <c r="O1220" s="18"/>
      <c r="P1220" s="18"/>
      <c r="Q1220" s="31"/>
    </row>
    <row r="1221" spans="2:17" x14ac:dyDescent="0.3">
      <c r="B1221" s="1" t="str" cm="1">
        <f t="array" aca="1" ref="B122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1" s="22"/>
      <c r="D1221" s="5" t="str">
        <f>IF(TB_TAREFAS[[#This Row],[Atividade '[*']]]="","-",VLOOKUP(TB_TAREFAS[[#This Row],[Atividade '[*']]],TB_ATIVIDADES[[Atividade '[*']]:[Fase '[*']]],2,FALSE))</f>
        <v>-</v>
      </c>
      <c r="E1221" s="35"/>
      <c r="F1221" s="36"/>
      <c r="G1221" s="34"/>
      <c r="H1221" s="36"/>
      <c r="I1221" s="36"/>
      <c r="J1221" s="17"/>
      <c r="K1221" s="18"/>
      <c r="L1221" s="18"/>
      <c r="M1221" s="1"/>
      <c r="N1221" s="17"/>
      <c r="O1221" s="18"/>
      <c r="P1221" s="18"/>
      <c r="Q1221" s="31"/>
    </row>
    <row r="1222" spans="2:17" x14ac:dyDescent="0.3">
      <c r="B1222" s="1" t="str" cm="1">
        <f t="array" aca="1" ref="B122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2" s="22"/>
      <c r="D1222" s="5" t="str">
        <f>IF(TB_TAREFAS[[#This Row],[Atividade '[*']]]="","-",VLOOKUP(TB_TAREFAS[[#This Row],[Atividade '[*']]],TB_ATIVIDADES[[Atividade '[*']]:[Fase '[*']]],2,FALSE))</f>
        <v>-</v>
      </c>
      <c r="E1222" s="35"/>
      <c r="F1222" s="36"/>
      <c r="G1222" s="34"/>
      <c r="H1222" s="36"/>
      <c r="I1222" s="36"/>
      <c r="J1222" s="17"/>
      <c r="K1222" s="18"/>
      <c r="L1222" s="18"/>
      <c r="M1222" s="1"/>
      <c r="N1222" s="17"/>
      <c r="O1222" s="18"/>
      <c r="P1222" s="18"/>
      <c r="Q1222" s="31"/>
    </row>
    <row r="1223" spans="2:17" x14ac:dyDescent="0.3">
      <c r="B1223" s="1" t="str" cm="1">
        <f t="array" aca="1" ref="B122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3" s="22"/>
      <c r="D1223" s="5" t="str">
        <f>IF(TB_TAREFAS[[#This Row],[Atividade '[*']]]="","-",VLOOKUP(TB_TAREFAS[[#This Row],[Atividade '[*']]],TB_ATIVIDADES[[Atividade '[*']]:[Fase '[*']]],2,FALSE))</f>
        <v>-</v>
      </c>
      <c r="E1223" s="35"/>
      <c r="F1223" s="36"/>
      <c r="G1223" s="34"/>
      <c r="H1223" s="36"/>
      <c r="I1223" s="36"/>
      <c r="J1223" s="17"/>
      <c r="K1223" s="18"/>
      <c r="L1223" s="18"/>
      <c r="M1223" s="1"/>
      <c r="N1223" s="17"/>
      <c r="O1223" s="18"/>
      <c r="P1223" s="18"/>
      <c r="Q1223" s="31"/>
    </row>
    <row r="1224" spans="2:17" x14ac:dyDescent="0.3">
      <c r="B1224" s="1" t="str" cm="1">
        <f t="array" aca="1" ref="B122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4" s="22"/>
      <c r="D1224" s="5" t="str">
        <f>IF(TB_TAREFAS[[#This Row],[Atividade '[*']]]="","-",VLOOKUP(TB_TAREFAS[[#This Row],[Atividade '[*']]],TB_ATIVIDADES[[Atividade '[*']]:[Fase '[*']]],2,FALSE))</f>
        <v>-</v>
      </c>
      <c r="E1224" s="35"/>
      <c r="F1224" s="36"/>
      <c r="G1224" s="34"/>
      <c r="H1224" s="36"/>
      <c r="I1224" s="36"/>
      <c r="J1224" s="17"/>
      <c r="K1224" s="18"/>
      <c r="L1224" s="18"/>
      <c r="M1224" s="1"/>
      <c r="N1224" s="17"/>
      <c r="O1224" s="18"/>
      <c r="P1224" s="18"/>
      <c r="Q1224" s="31"/>
    </row>
    <row r="1225" spans="2:17" x14ac:dyDescent="0.3">
      <c r="B1225" s="1" t="str" cm="1">
        <f t="array" aca="1" ref="B122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5" s="22"/>
      <c r="D1225" s="5" t="str">
        <f>IF(TB_TAREFAS[[#This Row],[Atividade '[*']]]="","-",VLOOKUP(TB_TAREFAS[[#This Row],[Atividade '[*']]],TB_ATIVIDADES[[Atividade '[*']]:[Fase '[*']]],2,FALSE))</f>
        <v>-</v>
      </c>
      <c r="E1225" s="35"/>
      <c r="F1225" s="36"/>
      <c r="G1225" s="34"/>
      <c r="H1225" s="36"/>
      <c r="I1225" s="36"/>
      <c r="J1225" s="17"/>
      <c r="K1225" s="18"/>
      <c r="L1225" s="18"/>
      <c r="M1225" s="1"/>
      <c r="N1225" s="17"/>
      <c r="O1225" s="18"/>
      <c r="P1225" s="18"/>
      <c r="Q1225" s="31"/>
    </row>
    <row r="1226" spans="2:17" x14ac:dyDescent="0.3">
      <c r="B1226" s="1" t="str" cm="1">
        <f t="array" aca="1" ref="B122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6" s="22"/>
      <c r="D1226" s="5" t="str">
        <f>IF(TB_TAREFAS[[#This Row],[Atividade '[*']]]="","-",VLOOKUP(TB_TAREFAS[[#This Row],[Atividade '[*']]],TB_ATIVIDADES[[Atividade '[*']]:[Fase '[*']]],2,FALSE))</f>
        <v>-</v>
      </c>
      <c r="E1226" s="35"/>
      <c r="F1226" s="36"/>
      <c r="G1226" s="34"/>
      <c r="H1226" s="36"/>
      <c r="I1226" s="36"/>
      <c r="J1226" s="17"/>
      <c r="K1226" s="18"/>
      <c r="L1226" s="18"/>
      <c r="M1226" s="1"/>
      <c r="N1226" s="17"/>
      <c r="O1226" s="18"/>
      <c r="P1226" s="18"/>
      <c r="Q1226" s="31"/>
    </row>
    <row r="1227" spans="2:17" x14ac:dyDescent="0.3">
      <c r="B1227" s="1" t="str" cm="1">
        <f t="array" aca="1" ref="B122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7" s="22"/>
      <c r="D1227" s="5" t="str">
        <f>IF(TB_TAREFAS[[#This Row],[Atividade '[*']]]="","-",VLOOKUP(TB_TAREFAS[[#This Row],[Atividade '[*']]],TB_ATIVIDADES[[Atividade '[*']]:[Fase '[*']]],2,FALSE))</f>
        <v>-</v>
      </c>
      <c r="E1227" s="35"/>
      <c r="F1227" s="36"/>
      <c r="G1227" s="34"/>
      <c r="H1227" s="36"/>
      <c r="I1227" s="36"/>
      <c r="J1227" s="17"/>
      <c r="K1227" s="18"/>
      <c r="L1227" s="18"/>
      <c r="M1227" s="1"/>
      <c r="N1227" s="17"/>
      <c r="O1227" s="18"/>
      <c r="P1227" s="18"/>
      <c r="Q1227" s="31"/>
    </row>
    <row r="1228" spans="2:17" x14ac:dyDescent="0.3">
      <c r="B1228" s="1" t="str" cm="1">
        <f t="array" aca="1" ref="B122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8" s="22"/>
      <c r="D1228" s="5" t="str">
        <f>IF(TB_TAREFAS[[#This Row],[Atividade '[*']]]="","-",VLOOKUP(TB_TAREFAS[[#This Row],[Atividade '[*']]],TB_ATIVIDADES[[Atividade '[*']]:[Fase '[*']]],2,FALSE))</f>
        <v>-</v>
      </c>
      <c r="E1228" s="35"/>
      <c r="F1228" s="36"/>
      <c r="G1228" s="34"/>
      <c r="H1228" s="36"/>
      <c r="I1228" s="36"/>
      <c r="J1228" s="17"/>
      <c r="K1228" s="18"/>
      <c r="L1228" s="18"/>
      <c r="M1228" s="1"/>
      <c r="N1228" s="17"/>
      <c r="O1228" s="18"/>
      <c r="P1228" s="18"/>
      <c r="Q1228" s="31"/>
    </row>
    <row r="1229" spans="2:17" x14ac:dyDescent="0.3">
      <c r="B1229" s="1" t="str" cm="1">
        <f t="array" aca="1" ref="B122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29" s="22"/>
      <c r="D1229" s="5" t="str">
        <f>IF(TB_TAREFAS[[#This Row],[Atividade '[*']]]="","-",VLOOKUP(TB_TAREFAS[[#This Row],[Atividade '[*']]],TB_ATIVIDADES[[Atividade '[*']]:[Fase '[*']]],2,FALSE))</f>
        <v>-</v>
      </c>
      <c r="E1229" s="35"/>
      <c r="F1229" s="36"/>
      <c r="G1229" s="34"/>
      <c r="H1229" s="36"/>
      <c r="I1229" s="36"/>
      <c r="J1229" s="17"/>
      <c r="K1229" s="18"/>
      <c r="L1229" s="18"/>
      <c r="M1229" s="1"/>
      <c r="N1229" s="17"/>
      <c r="O1229" s="18"/>
      <c r="P1229" s="18"/>
      <c r="Q1229" s="31"/>
    </row>
    <row r="1230" spans="2:17" x14ac:dyDescent="0.3">
      <c r="B1230" s="1" t="str" cm="1">
        <f t="array" aca="1" ref="B123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0" s="22"/>
      <c r="D1230" s="5" t="str">
        <f>IF(TB_TAREFAS[[#This Row],[Atividade '[*']]]="","-",VLOOKUP(TB_TAREFAS[[#This Row],[Atividade '[*']]],TB_ATIVIDADES[[Atividade '[*']]:[Fase '[*']]],2,FALSE))</f>
        <v>-</v>
      </c>
      <c r="E1230" s="35"/>
      <c r="F1230" s="36"/>
      <c r="G1230" s="34"/>
      <c r="H1230" s="36"/>
      <c r="I1230" s="36"/>
      <c r="J1230" s="17"/>
      <c r="K1230" s="18"/>
      <c r="L1230" s="18"/>
      <c r="M1230" s="1"/>
      <c r="N1230" s="17"/>
      <c r="O1230" s="18"/>
      <c r="P1230" s="18"/>
      <c r="Q1230" s="31"/>
    </row>
    <row r="1231" spans="2:17" x14ac:dyDescent="0.3">
      <c r="B1231" s="1" t="str" cm="1">
        <f t="array" aca="1" ref="B123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1" s="22"/>
      <c r="D1231" s="5" t="str">
        <f>IF(TB_TAREFAS[[#This Row],[Atividade '[*']]]="","-",VLOOKUP(TB_TAREFAS[[#This Row],[Atividade '[*']]],TB_ATIVIDADES[[Atividade '[*']]:[Fase '[*']]],2,FALSE))</f>
        <v>-</v>
      </c>
      <c r="E1231" s="35"/>
      <c r="F1231" s="36"/>
      <c r="G1231" s="34"/>
      <c r="H1231" s="36"/>
      <c r="I1231" s="36"/>
      <c r="J1231" s="17"/>
      <c r="K1231" s="18"/>
      <c r="L1231" s="18"/>
      <c r="M1231" s="1"/>
      <c r="N1231" s="17"/>
      <c r="O1231" s="18"/>
      <c r="P1231" s="18"/>
      <c r="Q1231" s="31"/>
    </row>
    <row r="1232" spans="2:17" x14ac:dyDescent="0.3">
      <c r="B1232" s="1" t="str" cm="1">
        <f t="array" aca="1" ref="B123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2" s="22"/>
      <c r="D1232" s="5" t="str">
        <f>IF(TB_TAREFAS[[#This Row],[Atividade '[*']]]="","-",VLOOKUP(TB_TAREFAS[[#This Row],[Atividade '[*']]],TB_ATIVIDADES[[Atividade '[*']]:[Fase '[*']]],2,FALSE))</f>
        <v>-</v>
      </c>
      <c r="E1232" s="35"/>
      <c r="F1232" s="36"/>
      <c r="G1232" s="34"/>
      <c r="H1232" s="36"/>
      <c r="I1232" s="36"/>
      <c r="J1232" s="17"/>
      <c r="K1232" s="18"/>
      <c r="L1232" s="18"/>
      <c r="M1232" s="1"/>
      <c r="N1232" s="17"/>
      <c r="O1232" s="18"/>
      <c r="P1232" s="18"/>
      <c r="Q1232" s="31"/>
    </row>
    <row r="1233" spans="2:17" x14ac:dyDescent="0.3">
      <c r="B1233" s="1" t="str" cm="1">
        <f t="array" aca="1" ref="B123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3" s="22"/>
      <c r="D1233" s="5" t="str">
        <f>IF(TB_TAREFAS[[#This Row],[Atividade '[*']]]="","-",VLOOKUP(TB_TAREFAS[[#This Row],[Atividade '[*']]],TB_ATIVIDADES[[Atividade '[*']]:[Fase '[*']]],2,FALSE))</f>
        <v>-</v>
      </c>
      <c r="E1233" s="35"/>
      <c r="F1233" s="36"/>
      <c r="G1233" s="34"/>
      <c r="H1233" s="36"/>
      <c r="I1233" s="36"/>
      <c r="J1233" s="17"/>
      <c r="K1233" s="18"/>
      <c r="L1233" s="18"/>
      <c r="M1233" s="1"/>
      <c r="N1233" s="17"/>
      <c r="O1233" s="18"/>
      <c r="P1233" s="18"/>
      <c r="Q1233" s="31"/>
    </row>
    <row r="1234" spans="2:17" x14ac:dyDescent="0.3">
      <c r="B1234" s="1" t="str" cm="1">
        <f t="array" aca="1" ref="B123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4" s="22"/>
      <c r="D1234" s="5" t="str">
        <f>IF(TB_TAREFAS[[#This Row],[Atividade '[*']]]="","-",VLOOKUP(TB_TAREFAS[[#This Row],[Atividade '[*']]],TB_ATIVIDADES[[Atividade '[*']]:[Fase '[*']]],2,FALSE))</f>
        <v>-</v>
      </c>
      <c r="E1234" s="35"/>
      <c r="F1234" s="36"/>
      <c r="G1234" s="34"/>
      <c r="H1234" s="36"/>
      <c r="I1234" s="36"/>
      <c r="J1234" s="17"/>
      <c r="K1234" s="18"/>
      <c r="L1234" s="18"/>
      <c r="M1234" s="1"/>
      <c r="N1234" s="17"/>
      <c r="O1234" s="18"/>
      <c r="P1234" s="18"/>
      <c r="Q1234" s="31"/>
    </row>
    <row r="1235" spans="2:17" x14ac:dyDescent="0.3">
      <c r="B1235" s="1" t="str" cm="1">
        <f t="array" aca="1" ref="B123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5" s="22"/>
      <c r="D1235" s="5" t="str">
        <f>IF(TB_TAREFAS[[#This Row],[Atividade '[*']]]="","-",VLOOKUP(TB_TAREFAS[[#This Row],[Atividade '[*']]],TB_ATIVIDADES[[Atividade '[*']]:[Fase '[*']]],2,FALSE))</f>
        <v>-</v>
      </c>
      <c r="E1235" s="35"/>
      <c r="F1235" s="36"/>
      <c r="G1235" s="34"/>
      <c r="H1235" s="36"/>
      <c r="I1235" s="36"/>
      <c r="J1235" s="17"/>
      <c r="K1235" s="18"/>
      <c r="L1235" s="18"/>
      <c r="M1235" s="1"/>
      <c r="N1235" s="17"/>
      <c r="O1235" s="18"/>
      <c r="P1235" s="18"/>
      <c r="Q1235" s="31"/>
    </row>
    <row r="1236" spans="2:17" x14ac:dyDescent="0.3">
      <c r="B1236" s="1" t="str" cm="1">
        <f t="array" aca="1" ref="B123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6" s="22"/>
      <c r="D1236" s="5" t="str">
        <f>IF(TB_TAREFAS[[#This Row],[Atividade '[*']]]="","-",VLOOKUP(TB_TAREFAS[[#This Row],[Atividade '[*']]],TB_ATIVIDADES[[Atividade '[*']]:[Fase '[*']]],2,FALSE))</f>
        <v>-</v>
      </c>
      <c r="E1236" s="35"/>
      <c r="F1236" s="36"/>
      <c r="G1236" s="34"/>
      <c r="H1236" s="36"/>
      <c r="I1236" s="36"/>
      <c r="J1236" s="17"/>
      <c r="K1236" s="18"/>
      <c r="L1236" s="18"/>
      <c r="M1236" s="1"/>
      <c r="N1236" s="17"/>
      <c r="O1236" s="18"/>
      <c r="P1236" s="18"/>
      <c r="Q1236" s="31"/>
    </row>
    <row r="1237" spans="2:17" x14ac:dyDescent="0.3">
      <c r="B1237" s="1" t="str" cm="1">
        <f t="array" aca="1" ref="B123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7" s="22"/>
      <c r="D1237" s="5" t="str">
        <f>IF(TB_TAREFAS[[#This Row],[Atividade '[*']]]="","-",VLOOKUP(TB_TAREFAS[[#This Row],[Atividade '[*']]],TB_ATIVIDADES[[Atividade '[*']]:[Fase '[*']]],2,FALSE))</f>
        <v>-</v>
      </c>
      <c r="E1237" s="35"/>
      <c r="F1237" s="36"/>
      <c r="G1237" s="34"/>
      <c r="H1237" s="36"/>
      <c r="I1237" s="36"/>
      <c r="J1237" s="17"/>
      <c r="K1237" s="18"/>
      <c r="L1237" s="18"/>
      <c r="M1237" s="1"/>
      <c r="N1237" s="17"/>
      <c r="O1237" s="18"/>
      <c r="P1237" s="18"/>
      <c r="Q1237" s="31"/>
    </row>
    <row r="1238" spans="2:17" x14ac:dyDescent="0.3">
      <c r="B1238" s="1" t="str" cm="1">
        <f t="array" aca="1" ref="B123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8" s="22"/>
      <c r="D1238" s="5" t="str">
        <f>IF(TB_TAREFAS[[#This Row],[Atividade '[*']]]="","-",VLOOKUP(TB_TAREFAS[[#This Row],[Atividade '[*']]],TB_ATIVIDADES[[Atividade '[*']]:[Fase '[*']]],2,FALSE))</f>
        <v>-</v>
      </c>
      <c r="E1238" s="35"/>
      <c r="F1238" s="36"/>
      <c r="G1238" s="34"/>
      <c r="H1238" s="36"/>
      <c r="I1238" s="36"/>
      <c r="J1238" s="17"/>
      <c r="K1238" s="18"/>
      <c r="L1238" s="18"/>
      <c r="M1238" s="1"/>
      <c r="N1238" s="17"/>
      <c r="O1238" s="18"/>
      <c r="P1238" s="18"/>
      <c r="Q1238" s="31"/>
    </row>
    <row r="1239" spans="2:17" x14ac:dyDescent="0.3">
      <c r="B1239" s="1" t="str" cm="1">
        <f t="array" aca="1" ref="B123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39" s="22"/>
      <c r="D1239" s="5" t="str">
        <f>IF(TB_TAREFAS[[#This Row],[Atividade '[*']]]="","-",VLOOKUP(TB_TAREFAS[[#This Row],[Atividade '[*']]],TB_ATIVIDADES[[Atividade '[*']]:[Fase '[*']]],2,FALSE))</f>
        <v>-</v>
      </c>
      <c r="E1239" s="35"/>
      <c r="F1239" s="36"/>
      <c r="G1239" s="34"/>
      <c r="H1239" s="36"/>
      <c r="I1239" s="36"/>
      <c r="J1239" s="17"/>
      <c r="K1239" s="18"/>
      <c r="L1239" s="18"/>
      <c r="M1239" s="1"/>
      <c r="N1239" s="17"/>
      <c r="O1239" s="18"/>
      <c r="P1239" s="18"/>
      <c r="Q1239" s="31"/>
    </row>
    <row r="1240" spans="2:17" x14ac:dyDescent="0.3">
      <c r="B1240" s="1" t="str" cm="1">
        <f t="array" aca="1" ref="B124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0" s="22"/>
      <c r="D1240" s="5" t="str">
        <f>IF(TB_TAREFAS[[#This Row],[Atividade '[*']]]="","-",VLOOKUP(TB_TAREFAS[[#This Row],[Atividade '[*']]],TB_ATIVIDADES[[Atividade '[*']]:[Fase '[*']]],2,FALSE))</f>
        <v>-</v>
      </c>
      <c r="E1240" s="35"/>
      <c r="F1240" s="36"/>
      <c r="G1240" s="34"/>
      <c r="H1240" s="36"/>
      <c r="I1240" s="36"/>
      <c r="J1240" s="17"/>
      <c r="K1240" s="18"/>
      <c r="L1240" s="18"/>
      <c r="M1240" s="1"/>
      <c r="N1240" s="17"/>
      <c r="O1240" s="18"/>
      <c r="P1240" s="18"/>
      <c r="Q1240" s="31"/>
    </row>
    <row r="1241" spans="2:17" x14ac:dyDescent="0.3">
      <c r="B1241" s="1" t="str" cm="1">
        <f t="array" aca="1" ref="B124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1" s="22"/>
      <c r="D1241" s="5" t="str">
        <f>IF(TB_TAREFAS[[#This Row],[Atividade '[*']]]="","-",VLOOKUP(TB_TAREFAS[[#This Row],[Atividade '[*']]],TB_ATIVIDADES[[Atividade '[*']]:[Fase '[*']]],2,FALSE))</f>
        <v>-</v>
      </c>
      <c r="E1241" s="35"/>
      <c r="F1241" s="36"/>
      <c r="G1241" s="34"/>
      <c r="H1241" s="36"/>
      <c r="I1241" s="36"/>
      <c r="J1241" s="17"/>
      <c r="K1241" s="18"/>
      <c r="L1241" s="18"/>
      <c r="M1241" s="1"/>
      <c r="N1241" s="17"/>
      <c r="O1241" s="18"/>
      <c r="P1241" s="18"/>
      <c r="Q1241" s="31"/>
    </row>
    <row r="1242" spans="2:17" x14ac:dyDescent="0.3">
      <c r="B1242" s="1" t="str" cm="1">
        <f t="array" aca="1" ref="B124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2" s="22"/>
      <c r="D1242" s="5" t="str">
        <f>IF(TB_TAREFAS[[#This Row],[Atividade '[*']]]="","-",VLOOKUP(TB_TAREFAS[[#This Row],[Atividade '[*']]],TB_ATIVIDADES[[Atividade '[*']]:[Fase '[*']]],2,FALSE))</f>
        <v>-</v>
      </c>
      <c r="E1242" s="35"/>
      <c r="F1242" s="36"/>
      <c r="G1242" s="34"/>
      <c r="H1242" s="36"/>
      <c r="I1242" s="36"/>
      <c r="J1242" s="17"/>
      <c r="K1242" s="18"/>
      <c r="L1242" s="18"/>
      <c r="M1242" s="1"/>
      <c r="N1242" s="17"/>
      <c r="O1242" s="18"/>
      <c r="P1242" s="18"/>
      <c r="Q1242" s="31"/>
    </row>
    <row r="1243" spans="2:17" x14ac:dyDescent="0.3">
      <c r="B1243" s="1" t="str" cm="1">
        <f t="array" aca="1" ref="B124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3" s="22"/>
      <c r="D1243" s="5" t="str">
        <f>IF(TB_TAREFAS[[#This Row],[Atividade '[*']]]="","-",VLOOKUP(TB_TAREFAS[[#This Row],[Atividade '[*']]],TB_ATIVIDADES[[Atividade '[*']]:[Fase '[*']]],2,FALSE))</f>
        <v>-</v>
      </c>
      <c r="E1243" s="35"/>
      <c r="F1243" s="36"/>
      <c r="G1243" s="34"/>
      <c r="H1243" s="36"/>
      <c r="I1243" s="36"/>
      <c r="J1243" s="17"/>
      <c r="K1243" s="18"/>
      <c r="L1243" s="18"/>
      <c r="M1243" s="1"/>
      <c r="N1243" s="17"/>
      <c r="O1243" s="18"/>
      <c r="P1243" s="18"/>
      <c r="Q1243" s="31"/>
    </row>
    <row r="1244" spans="2:17" x14ac:dyDescent="0.3">
      <c r="B1244" s="1" t="str" cm="1">
        <f t="array" aca="1" ref="B124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4" s="22"/>
      <c r="D1244" s="5" t="str">
        <f>IF(TB_TAREFAS[[#This Row],[Atividade '[*']]]="","-",VLOOKUP(TB_TAREFAS[[#This Row],[Atividade '[*']]],TB_ATIVIDADES[[Atividade '[*']]:[Fase '[*']]],2,FALSE))</f>
        <v>-</v>
      </c>
      <c r="E1244" s="35"/>
      <c r="F1244" s="36"/>
      <c r="G1244" s="34"/>
      <c r="H1244" s="36"/>
      <c r="I1244" s="36"/>
      <c r="J1244" s="17"/>
      <c r="K1244" s="18"/>
      <c r="L1244" s="18"/>
      <c r="M1244" s="1"/>
      <c r="N1244" s="17"/>
      <c r="O1244" s="18"/>
      <c r="P1244" s="18"/>
      <c r="Q1244" s="31"/>
    </row>
    <row r="1245" spans="2:17" x14ac:dyDescent="0.3">
      <c r="B1245" s="1" t="str" cm="1">
        <f t="array" aca="1" ref="B124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5" s="22"/>
      <c r="D1245" s="5" t="str">
        <f>IF(TB_TAREFAS[[#This Row],[Atividade '[*']]]="","-",VLOOKUP(TB_TAREFAS[[#This Row],[Atividade '[*']]],TB_ATIVIDADES[[Atividade '[*']]:[Fase '[*']]],2,FALSE))</f>
        <v>-</v>
      </c>
      <c r="E1245" s="35"/>
      <c r="F1245" s="36"/>
      <c r="G1245" s="34"/>
      <c r="H1245" s="36"/>
      <c r="I1245" s="36"/>
      <c r="J1245" s="17"/>
      <c r="K1245" s="18"/>
      <c r="L1245" s="18"/>
      <c r="M1245" s="1"/>
      <c r="N1245" s="17"/>
      <c r="O1245" s="18"/>
      <c r="P1245" s="18"/>
      <c r="Q1245" s="31"/>
    </row>
    <row r="1246" spans="2:17" x14ac:dyDescent="0.3">
      <c r="B1246" s="1" t="str" cm="1">
        <f t="array" aca="1" ref="B124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6" s="22"/>
      <c r="D1246" s="5" t="str">
        <f>IF(TB_TAREFAS[[#This Row],[Atividade '[*']]]="","-",VLOOKUP(TB_TAREFAS[[#This Row],[Atividade '[*']]],TB_ATIVIDADES[[Atividade '[*']]:[Fase '[*']]],2,FALSE))</f>
        <v>-</v>
      </c>
      <c r="E1246" s="35"/>
      <c r="F1246" s="36"/>
      <c r="G1246" s="34"/>
      <c r="H1246" s="36"/>
      <c r="I1246" s="36"/>
      <c r="J1246" s="17"/>
      <c r="K1246" s="18"/>
      <c r="L1246" s="18"/>
      <c r="M1246" s="1"/>
      <c r="N1246" s="17"/>
      <c r="O1246" s="18"/>
      <c r="P1246" s="18"/>
      <c r="Q1246" s="31"/>
    </row>
    <row r="1247" spans="2:17" x14ac:dyDescent="0.3">
      <c r="B1247" s="1" t="str" cm="1">
        <f t="array" aca="1" ref="B124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7" s="22"/>
      <c r="D1247" s="5" t="str">
        <f>IF(TB_TAREFAS[[#This Row],[Atividade '[*']]]="","-",VLOOKUP(TB_TAREFAS[[#This Row],[Atividade '[*']]],TB_ATIVIDADES[[Atividade '[*']]:[Fase '[*']]],2,FALSE))</f>
        <v>-</v>
      </c>
      <c r="E1247" s="35"/>
      <c r="F1247" s="36"/>
      <c r="G1247" s="34"/>
      <c r="H1247" s="36"/>
      <c r="I1247" s="36"/>
      <c r="J1247" s="17"/>
      <c r="K1247" s="18"/>
      <c r="L1247" s="18"/>
      <c r="M1247" s="1"/>
      <c r="N1247" s="17"/>
      <c r="O1247" s="18"/>
      <c r="P1247" s="18"/>
      <c r="Q1247" s="31"/>
    </row>
    <row r="1248" spans="2:17" x14ac:dyDescent="0.3">
      <c r="B1248" s="1" t="str" cm="1">
        <f t="array" aca="1" ref="B124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8" s="22"/>
      <c r="D1248" s="5" t="str">
        <f>IF(TB_TAREFAS[[#This Row],[Atividade '[*']]]="","-",VLOOKUP(TB_TAREFAS[[#This Row],[Atividade '[*']]],TB_ATIVIDADES[[Atividade '[*']]:[Fase '[*']]],2,FALSE))</f>
        <v>-</v>
      </c>
      <c r="E1248" s="35"/>
      <c r="F1248" s="36"/>
      <c r="G1248" s="34"/>
      <c r="H1248" s="36"/>
      <c r="I1248" s="36"/>
      <c r="J1248" s="17"/>
      <c r="K1248" s="18"/>
      <c r="L1248" s="18"/>
      <c r="M1248" s="1"/>
      <c r="N1248" s="17"/>
      <c r="O1248" s="18"/>
      <c r="P1248" s="18"/>
      <c r="Q1248" s="31"/>
    </row>
    <row r="1249" spans="2:17" x14ac:dyDescent="0.3">
      <c r="B1249" s="1" t="str" cm="1">
        <f t="array" aca="1" ref="B124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49" s="22"/>
      <c r="D1249" s="5" t="str">
        <f>IF(TB_TAREFAS[[#This Row],[Atividade '[*']]]="","-",VLOOKUP(TB_TAREFAS[[#This Row],[Atividade '[*']]],TB_ATIVIDADES[[Atividade '[*']]:[Fase '[*']]],2,FALSE))</f>
        <v>-</v>
      </c>
      <c r="E1249" s="35"/>
      <c r="F1249" s="36"/>
      <c r="G1249" s="34"/>
      <c r="H1249" s="36"/>
      <c r="I1249" s="36"/>
      <c r="J1249" s="17"/>
      <c r="K1249" s="18"/>
      <c r="L1249" s="18"/>
      <c r="M1249" s="1"/>
      <c r="N1249" s="17"/>
      <c r="O1249" s="18"/>
      <c r="P1249" s="18"/>
      <c r="Q1249" s="31"/>
    </row>
    <row r="1250" spans="2:17" x14ac:dyDescent="0.3">
      <c r="B1250" s="1" t="str" cm="1">
        <f t="array" aca="1" ref="B125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0" s="22"/>
      <c r="D1250" s="5" t="str">
        <f>IF(TB_TAREFAS[[#This Row],[Atividade '[*']]]="","-",VLOOKUP(TB_TAREFAS[[#This Row],[Atividade '[*']]],TB_ATIVIDADES[[Atividade '[*']]:[Fase '[*']]],2,FALSE))</f>
        <v>-</v>
      </c>
      <c r="E1250" s="35"/>
      <c r="F1250" s="36"/>
      <c r="G1250" s="34"/>
      <c r="H1250" s="36"/>
      <c r="I1250" s="36"/>
      <c r="J1250" s="17"/>
      <c r="K1250" s="18"/>
      <c r="L1250" s="18"/>
      <c r="M1250" s="1"/>
      <c r="N1250" s="17"/>
      <c r="O1250" s="18"/>
      <c r="P1250" s="18"/>
      <c r="Q1250" s="31"/>
    </row>
    <row r="1251" spans="2:17" x14ac:dyDescent="0.3">
      <c r="B1251" s="1" t="str" cm="1">
        <f t="array" aca="1" ref="B1251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1" s="22"/>
      <c r="D1251" s="5" t="str">
        <f>IF(TB_TAREFAS[[#This Row],[Atividade '[*']]]="","-",VLOOKUP(TB_TAREFAS[[#This Row],[Atividade '[*']]],TB_ATIVIDADES[[Atividade '[*']]:[Fase '[*']]],2,FALSE))</f>
        <v>-</v>
      </c>
      <c r="E1251" s="35"/>
      <c r="F1251" s="36"/>
      <c r="G1251" s="34"/>
      <c r="H1251" s="36"/>
      <c r="I1251" s="36"/>
      <c r="J1251" s="17"/>
      <c r="K1251" s="18"/>
      <c r="L1251" s="18"/>
      <c r="M1251" s="1"/>
      <c r="N1251" s="17"/>
      <c r="O1251" s="18"/>
      <c r="P1251" s="18"/>
      <c r="Q1251" s="31"/>
    </row>
    <row r="1252" spans="2:17" x14ac:dyDescent="0.3">
      <c r="B1252" s="1" t="str" cm="1">
        <f t="array" aca="1" ref="B1252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2" s="22"/>
      <c r="D1252" s="5" t="str">
        <f>IF(TB_TAREFAS[[#This Row],[Atividade '[*']]]="","-",VLOOKUP(TB_TAREFAS[[#This Row],[Atividade '[*']]],TB_ATIVIDADES[[Atividade '[*']]:[Fase '[*']]],2,FALSE))</f>
        <v>-</v>
      </c>
      <c r="E1252" s="35"/>
      <c r="F1252" s="36"/>
      <c r="G1252" s="34"/>
      <c r="H1252" s="36"/>
      <c r="I1252" s="36"/>
      <c r="J1252" s="17"/>
      <c r="K1252" s="18"/>
      <c r="L1252" s="18"/>
      <c r="M1252" s="1"/>
      <c r="N1252" s="17"/>
      <c r="O1252" s="18"/>
      <c r="P1252" s="18"/>
      <c r="Q1252" s="31"/>
    </row>
    <row r="1253" spans="2:17" x14ac:dyDescent="0.3">
      <c r="B1253" s="1" t="str" cm="1">
        <f t="array" aca="1" ref="B1253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3" s="22"/>
      <c r="D1253" s="5" t="str">
        <f>IF(TB_TAREFAS[[#This Row],[Atividade '[*']]]="","-",VLOOKUP(TB_TAREFAS[[#This Row],[Atividade '[*']]],TB_ATIVIDADES[[Atividade '[*']]:[Fase '[*']]],2,FALSE))</f>
        <v>-</v>
      </c>
      <c r="E1253" s="35"/>
      <c r="F1253" s="36"/>
      <c r="G1253" s="34"/>
      <c r="H1253" s="36"/>
      <c r="I1253" s="36"/>
      <c r="J1253" s="17"/>
      <c r="K1253" s="18"/>
      <c r="L1253" s="18"/>
      <c r="M1253" s="1"/>
      <c r="N1253" s="17"/>
      <c r="O1253" s="18"/>
      <c r="P1253" s="18"/>
      <c r="Q1253" s="31"/>
    </row>
    <row r="1254" spans="2:17" x14ac:dyDescent="0.3">
      <c r="B1254" s="1" t="str" cm="1">
        <f t="array" aca="1" ref="B1254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4" s="22"/>
      <c r="D1254" s="5" t="str">
        <f>IF(TB_TAREFAS[[#This Row],[Atividade '[*']]]="","-",VLOOKUP(TB_TAREFAS[[#This Row],[Atividade '[*']]],TB_ATIVIDADES[[Atividade '[*']]:[Fase '[*']]],2,FALSE))</f>
        <v>-</v>
      </c>
      <c r="E1254" s="35"/>
      <c r="F1254" s="36"/>
      <c r="G1254" s="34"/>
      <c r="H1254" s="36"/>
      <c r="I1254" s="36"/>
      <c r="J1254" s="17"/>
      <c r="K1254" s="18"/>
      <c r="L1254" s="18"/>
      <c r="M1254" s="1"/>
      <c r="N1254" s="17"/>
      <c r="O1254" s="18"/>
      <c r="P1254" s="18"/>
      <c r="Q1254" s="31"/>
    </row>
    <row r="1255" spans="2:17" x14ac:dyDescent="0.3">
      <c r="B1255" s="1" t="str" cm="1">
        <f t="array" aca="1" ref="B1255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5" s="22"/>
      <c r="D1255" s="5" t="str">
        <f>IF(TB_TAREFAS[[#This Row],[Atividade '[*']]]="","-",VLOOKUP(TB_TAREFAS[[#This Row],[Atividade '[*']]],TB_ATIVIDADES[[Atividade '[*']]:[Fase '[*']]],2,FALSE))</f>
        <v>-</v>
      </c>
      <c r="E1255" s="35"/>
      <c r="F1255" s="36"/>
      <c r="G1255" s="34"/>
      <c r="H1255" s="36"/>
      <c r="I1255" s="36"/>
      <c r="J1255" s="17"/>
      <c r="K1255" s="18"/>
      <c r="L1255" s="18"/>
      <c r="M1255" s="1"/>
      <c r="N1255" s="17"/>
      <c r="O1255" s="18"/>
      <c r="P1255" s="18"/>
      <c r="Q1255" s="31"/>
    </row>
    <row r="1256" spans="2:17" x14ac:dyDescent="0.3">
      <c r="B1256" s="1" t="str" cm="1">
        <f t="array" aca="1" ref="B1256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6" s="22"/>
      <c r="D1256" s="5" t="str">
        <f>IF(TB_TAREFAS[[#This Row],[Atividade '[*']]]="","-",VLOOKUP(TB_TAREFAS[[#This Row],[Atividade '[*']]],TB_ATIVIDADES[[Atividade '[*']]:[Fase '[*']]],2,FALSE))</f>
        <v>-</v>
      </c>
      <c r="E1256" s="35"/>
      <c r="F1256" s="36"/>
      <c r="G1256" s="34"/>
      <c r="H1256" s="36"/>
      <c r="I1256" s="36"/>
      <c r="J1256" s="17"/>
      <c r="K1256" s="18"/>
      <c r="L1256" s="18"/>
      <c r="M1256" s="1"/>
      <c r="N1256" s="17"/>
      <c r="O1256" s="18"/>
      <c r="P1256" s="18"/>
      <c r="Q1256" s="31"/>
    </row>
    <row r="1257" spans="2:17" x14ac:dyDescent="0.3">
      <c r="B1257" s="1" t="str" cm="1">
        <f t="array" aca="1" ref="B1257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7" s="22"/>
      <c r="D1257" s="5" t="str">
        <f>IF(TB_TAREFAS[[#This Row],[Atividade '[*']]]="","-",VLOOKUP(TB_TAREFAS[[#This Row],[Atividade '[*']]],TB_ATIVIDADES[[Atividade '[*']]:[Fase '[*']]],2,FALSE))</f>
        <v>-</v>
      </c>
      <c r="E1257" s="35"/>
      <c r="F1257" s="36"/>
      <c r="G1257" s="34"/>
      <c r="H1257" s="36"/>
      <c r="I1257" s="36"/>
      <c r="J1257" s="17"/>
      <c r="K1257" s="18"/>
      <c r="L1257" s="18"/>
      <c r="M1257" s="1"/>
      <c r="N1257" s="17"/>
      <c r="O1257" s="18"/>
      <c r="P1257" s="18"/>
      <c r="Q1257" s="31"/>
    </row>
    <row r="1258" spans="2:17" x14ac:dyDescent="0.3">
      <c r="B1258" s="1" t="str" cm="1">
        <f t="array" aca="1" ref="B1258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8" s="22"/>
      <c r="D1258" s="5" t="str">
        <f>IF(TB_TAREFAS[[#This Row],[Atividade '[*']]]="","-",VLOOKUP(TB_TAREFAS[[#This Row],[Atividade '[*']]],TB_ATIVIDADES[[Atividade '[*']]:[Fase '[*']]],2,FALSE))</f>
        <v>-</v>
      </c>
      <c r="E1258" s="35"/>
      <c r="F1258" s="36"/>
      <c r="G1258" s="34"/>
      <c r="H1258" s="36"/>
      <c r="I1258" s="36"/>
      <c r="J1258" s="17"/>
      <c r="K1258" s="18"/>
      <c r="L1258" s="18"/>
      <c r="M1258" s="1"/>
      <c r="N1258" s="17"/>
      <c r="O1258" s="18"/>
      <c r="P1258" s="18"/>
      <c r="Q1258" s="31"/>
    </row>
    <row r="1259" spans="2:17" x14ac:dyDescent="0.3">
      <c r="B1259" s="1" t="str" cm="1">
        <f t="array" aca="1" ref="B1259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59" s="22"/>
      <c r="D1259" s="5" t="str">
        <f>IF(TB_TAREFAS[[#This Row],[Atividade '[*']]]="","-",VLOOKUP(TB_TAREFAS[[#This Row],[Atividade '[*']]],TB_ATIVIDADES[[Atividade '[*']]:[Fase '[*']]],2,FALSE))</f>
        <v>-</v>
      </c>
      <c r="E1259" s="35"/>
      <c r="F1259" s="36"/>
      <c r="G1259" s="34"/>
      <c r="H1259" s="36"/>
      <c r="I1259" s="36"/>
      <c r="J1259" s="17"/>
      <c r="K1259" s="18"/>
      <c r="L1259" s="18"/>
      <c r="M1259" s="1"/>
      <c r="N1259" s="17"/>
      <c r="O1259" s="18"/>
      <c r="P1259" s="18"/>
      <c r="Q1259" s="31"/>
    </row>
    <row r="1260" spans="2:17" x14ac:dyDescent="0.3">
      <c r="B1260" s="1" t="str" cm="1">
        <f t="array" aca="1" ref="B1260" ca="1">IF(COUNTA(TB_TAREFAS[[#This Row],[Atividade '[*']]:[Observação '[+']]])-1=0,"-",_xlfn.LET(_xlpm.equipeResponsavelExec,VLOOKUP(TB_TAREFAS[[#This Row],[Responsável Execução '[*']]],Configurações!$K$9:$L$58,2,FALSE),_xlpm.maxEsforcoDiario,VLOOKUP(TB_TAREFAS[[#This Row],[Responsável Execução '[*']]],Configurações!$K$9:$N$58,4,FALSE),IF(OR(TB_TAREFAS[[#This Row],[Atividade '[*']]]="",TB_TAREFAS[[#This Row],[Tarefa '[*']]]="",TB_TAREFAS[[#This Row],[Tipo Tarefa '[*']]]="",TB_TAREFAS[[#This Row],[Responsável Execução '[*']]]=""),"REVISAR! MOTIVO 1",IF(TB_TAREFAS[[#This Row],[Previsão Esforço (min) '[*']]]="","REVISAR! MOTIVO 2",IF(TB_TAREFAS[[#This Row],[Situação da Execução '[*']]]="","REVISAR! MOTIVO 3",IF(ISERROR(_xlpm.equipeResponsavelExec),"REVISAR! MOTIVO 4",IF(_xlfn.ARRAYTOTEXT(_xlfn._xlws.FILTER(Configurações!$F$9:$G$108,(Configurações!$F$9:$F$108=TB_TAREFAS[[#This Row],[Tipo Tarefa '[*']]])*(Configurações!$G$9:$G$108=_xlpm.equipeResponsavelExec),"-"))="-","REVISAR! MOTIVO 4",IF(INT(TB_TAREFAS[[#This Row],[Previsão Esforço (min) '[*']]]/(TB_TAREFAS[[#This Row],[Previsão Conclusão '[*']]]-TB_TAREFAS[[#This Row],[Previsão Início '[*']]]+1))&gt;_xlpm.maxEsforcoDiario,"REVISAR! MOTIVO 5",IF(OR(TB_TAREFAS[[#This Row],[Situação da Execução '[*']]]="CONCLUÍDA",TB_TAREFAS[[#This Row],[Situação da Execução '[*']]]="DESNECESSÁRIA"),TB_TAREFAS[[#This Row],[Situação da Execução '[*']]],IF(TB_TAREFAS[[#This Row],[Situação da Execução '[*']]]="NÃO INICIADA",IF(DATE(YEAR(NOW()),MONTH(NOW()),DAY(NOW()))&gt;DATE(YEAR(TB_TAREFAS[[#This Row],[Previsão Início '[*']]]),MONTH(TB_TAREFAS[[#This Row],[Previsão Início '[*']]]),DAY(TB_TAREFAS[[#This Row],[Previsão Início '[*']]])),"INÍCIO COM ATRASO",TB_TAREFAS[[#This Row],[Situação da Execução '[*']]]),IF(DATE(YEAR(NOW()),MONTH(NOW()),DAY(NOW()))&gt;TB_TAREFAS[[#This Row],[Previsão Conclusão '[*']]],"CONCLUSÃO COM ATRASO",TB_TAREFAS[[#This Row],[Situação da Execução '[*']]])))))))))))</f>
        <v>-</v>
      </c>
      <c r="C1260" s="22"/>
      <c r="D1260" s="5" t="str">
        <f>IF(TB_TAREFAS[[#This Row],[Atividade '[*']]]="","-",VLOOKUP(TB_TAREFAS[[#This Row],[Atividade '[*']]],TB_ATIVIDADES[[Atividade '[*']]:[Fase '[*']]],2,FALSE))</f>
        <v>-</v>
      </c>
      <c r="E1260" s="35"/>
      <c r="F1260" s="36"/>
      <c r="G1260" s="34"/>
      <c r="H1260" s="36"/>
      <c r="I1260" s="36"/>
      <c r="J1260" s="17"/>
      <c r="K1260" s="18"/>
      <c r="L1260" s="18"/>
      <c r="M1260" s="1"/>
      <c r="N1260" s="17"/>
      <c r="O1260" s="18"/>
      <c r="P1260" s="18"/>
      <c r="Q1260" s="31"/>
    </row>
  </sheetData>
  <mergeCells count="7">
    <mergeCell ref="B5:Q5"/>
    <mergeCell ref="F7:J7"/>
    <mergeCell ref="J9:L9"/>
    <mergeCell ref="M9:Q9"/>
    <mergeCell ref="B6:Q6"/>
    <mergeCell ref="B7:D7"/>
    <mergeCell ref="C9:I9"/>
  </mergeCells>
  <phoneticPr fontId="5" type="noConversion"/>
  <conditionalFormatting sqref="B11:B1260">
    <cfRule type="containsText" dxfId="15" priority="1" operator="containsText" text="REVISAR">
      <formula>NOT(ISERROR(SEARCH("REVISAR",B11)))</formula>
    </cfRule>
    <cfRule type="cellIs" dxfId="14" priority="2" operator="equal">
      <formula>"DESNECESSÁRIA"</formula>
    </cfRule>
    <cfRule type="cellIs" dxfId="13" priority="3" operator="equal">
      <formula>"EM PAUSA"</formula>
    </cfRule>
    <cfRule type="cellIs" dxfId="12" priority="4" operator="equal">
      <formula>"EM ANDAMENTO"</formula>
    </cfRule>
    <cfRule type="cellIs" dxfId="11" priority="5" operator="equal">
      <formula>"NÃO INICIADA"</formula>
    </cfRule>
    <cfRule type="cellIs" dxfId="10" priority="6" operator="equal">
      <formula>"CONCLUÍDA"</formula>
    </cfRule>
    <cfRule type="containsText" dxfId="9" priority="7" operator="containsText" text="ATRASO">
      <formula>NOT(ISERROR(SEARCH("ATRASO",B11)))</formula>
    </cfRule>
  </conditionalFormatting>
  <conditionalFormatting sqref="M11:P1260">
    <cfRule type="cellIs" dxfId="8" priority="10" operator="equal">
      <formula>"DESNECESSÁRIA"</formula>
    </cfRule>
    <cfRule type="cellIs" dxfId="7" priority="11" operator="equal">
      <formula>"EM PAUSA"</formula>
    </cfRule>
    <cfRule type="cellIs" dxfId="6" priority="12" operator="equal">
      <formula>"EM ANDAMENTO"</formula>
    </cfRule>
    <cfRule type="cellIs" dxfId="5" priority="13" operator="equal">
      <formula>"NÃO INICIADA"</formula>
    </cfRule>
    <cfRule type="cellIs" dxfId="4" priority="14" operator="equal">
      <formula>"CONCLUÍDA"</formula>
    </cfRule>
    <cfRule type="containsText" dxfId="3" priority="15" operator="containsText" text="ATRASO">
      <formula>NOT(ISERROR(SEARCH("ATRASO",M11)))</formula>
    </cfRule>
  </conditionalFormatting>
  <dataValidations count="4">
    <dataValidation type="list" allowBlank="1" showInputMessage="1" showErrorMessage="1" sqref="Q94" xr:uid="{45C29981-1823-487B-BA43-F96833375007}">
      <formula1>"NÃO INICIADO,EM ANDAMENTO,EM PAUSA,CONCLUÍDO"</formula1>
    </dataValidation>
    <dataValidation type="list" allowBlank="1" showInputMessage="1" showErrorMessage="1" sqref="E7" xr:uid="{F8750C8A-6FA6-41C3-819D-563477A9CC6D}">
      <formula1>"MOTIVO 1,MOTIVO 2,MOTIVO 3,MOTIVO 4,MOTIVO 5"</formula1>
    </dataValidation>
    <dataValidation type="whole" operator="greaterThanOrEqual" allowBlank="1" showInputMessage="1" showErrorMessage="1" sqref="J11:J1260 N11:N1260" xr:uid="{7D5EF5F2-516C-4B23-9CF9-A2BBEE94D0C8}">
      <formula1>0</formula1>
    </dataValidation>
    <dataValidation type="list" allowBlank="1" showInputMessage="1" showErrorMessage="1" sqref="M11:M1260" xr:uid="{2F463ADE-50D1-44D3-B55A-0618D3339BBE}">
      <formula1>"NÃO INICIADA,EM ANDAMENTO,EM PAUSA,CONCLUÍDA,DESNECESSÁRIA"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C5BF5FE-4246-407C-9BBD-035C7FEB312C}">
          <x14:formula1>
            <xm:f>Configurações!$D$9:$D$28</xm:f>
          </x14:formula1>
          <xm:sqref>F11:F1260</xm:sqref>
        </x14:dataValidation>
        <x14:dataValidation type="list" allowBlank="1" showInputMessage="1" showErrorMessage="1" xr:uid="{8C5B9F08-78CB-4FBF-8EB5-58E968E60271}">
          <x14:formula1>
            <xm:f>Configurações!$K$9:$K$58</xm:f>
          </x14:formula1>
          <xm:sqref>H11:I1260</xm:sqref>
        </x14:dataValidation>
        <x14:dataValidation type="list" allowBlank="1" showInputMessage="1" showErrorMessage="1" xr:uid="{24797DA1-ED9D-4C16-8F67-EA5381CE5947}">
          <x14:formula1>
            <xm:f>'Fases e Atividades'!$L$9:$L1102</xm:f>
          </x14:formula1>
          <xm:sqref>C116:C117</xm:sqref>
        </x14:dataValidation>
        <x14:dataValidation type="list" allowBlank="1" showInputMessage="1" showErrorMessage="1" xr:uid="{FCF3D44D-7E85-439A-8457-840A660A6E6D}">
          <x14:formula1>
            <xm:f>'Fases e Atividades'!$L$9:$L1102</xm:f>
          </x14:formula1>
          <xm:sqref>C118:C1260</xm:sqref>
        </x14:dataValidation>
        <x14:dataValidation type="list" allowBlank="1" showInputMessage="1" showErrorMessage="1" xr:uid="{7200B367-5DFA-4FAE-9AC9-30FD7B61A6D1}">
          <x14:formula1>
            <xm:f>'Fases e Atividades'!$L$9:$L1008</xm:f>
          </x14:formula1>
          <xm:sqref>C11:C112</xm:sqref>
        </x14:dataValidation>
        <x14:dataValidation type="list" allowBlank="1" showInputMessage="1" showErrorMessage="1" xr:uid="{D5C2AA2F-9F85-4F4D-9BED-EEEEF5F1A304}">
          <x14:formula1>
            <xm:f>'Fases e Atividades'!$L$9:$L1103</xm:f>
          </x14:formula1>
          <xm:sqref>C113:C115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CB63-C7B6-414D-8EBA-FC7C6A95911D}">
  <dimension ref="B1:AJ1258"/>
  <sheetViews>
    <sheetView tabSelected="1" workbookViewId="0">
      <selection activeCell="F8" sqref="F8"/>
    </sheetView>
  </sheetViews>
  <sheetFormatPr defaultRowHeight="14.4" x14ac:dyDescent="0.3"/>
  <cols>
    <col min="1" max="1" width="2.77734375" customWidth="1"/>
    <col min="2" max="2" width="23.6640625" customWidth="1"/>
    <col min="3" max="3" width="1.77734375" customWidth="1"/>
    <col min="4" max="4" width="23.6640625" customWidth="1"/>
    <col min="5" max="5" width="1.77734375" customWidth="1"/>
    <col min="6" max="6" width="23.6640625" customWidth="1"/>
    <col min="7" max="7" width="1.77734375" customWidth="1"/>
    <col min="8" max="8" width="23.6640625" customWidth="1"/>
    <col min="9" max="9" width="1.77734375" customWidth="1"/>
    <col min="10" max="10" width="23.6640625" customWidth="1"/>
    <col min="11" max="11" width="2.77734375" customWidth="1"/>
    <col min="12" max="12" width="23.6640625" customWidth="1"/>
    <col min="13" max="13" width="1.77734375" customWidth="1"/>
    <col min="14" max="14" width="23.6640625" customWidth="1"/>
    <col min="15" max="15" width="1.77734375" customWidth="1"/>
    <col min="16" max="16" width="23.6640625" customWidth="1"/>
    <col min="17" max="17" width="1.77734375" customWidth="1"/>
    <col min="18" max="18" width="23.6640625" customWidth="1"/>
    <col min="19" max="19" width="1.77734375" customWidth="1"/>
    <col min="20" max="20" width="23.6640625" customWidth="1"/>
    <col min="21" max="21" width="2.77734375" customWidth="1"/>
    <col min="22" max="22" width="23.6640625" customWidth="1"/>
    <col min="23" max="23" width="1.77734375" customWidth="1"/>
    <col min="24" max="24" width="23.6640625" customWidth="1"/>
    <col min="25" max="25" width="1.77734375" customWidth="1"/>
    <col min="26" max="26" width="23.6640625" customWidth="1"/>
    <col min="27" max="27" width="1.77734375" customWidth="1"/>
    <col min="28" max="28" width="23.6640625" customWidth="1"/>
    <col min="29" max="29" width="1.77734375" customWidth="1"/>
    <col min="30" max="30" width="23.6640625" customWidth="1"/>
    <col min="31" max="31" width="1.77734375" customWidth="1"/>
    <col min="32" max="32" width="23.6640625" customWidth="1"/>
    <col min="33" max="33" width="1.77734375" customWidth="1"/>
    <col min="34" max="34" width="23.6640625" customWidth="1"/>
    <col min="35" max="35" width="1.77734375" customWidth="1"/>
    <col min="36" max="36" width="23.6640625" customWidth="1"/>
  </cols>
  <sheetData>
    <row r="1" spans="2:36" x14ac:dyDescent="0.3">
      <c r="B1" s="8" t="s">
        <v>99</v>
      </c>
      <c r="C1" s="7"/>
      <c r="D1" s="7"/>
      <c r="E1" s="7"/>
      <c r="F1" s="7"/>
      <c r="G1" s="7"/>
      <c r="H1" s="7"/>
      <c r="I1" s="7"/>
      <c r="J1" s="7"/>
      <c r="K1" s="7"/>
      <c r="L1" s="8" t="s">
        <v>99</v>
      </c>
      <c r="M1" s="7"/>
      <c r="N1" s="7"/>
      <c r="O1" s="7"/>
      <c r="P1" s="7"/>
      <c r="Q1" s="7"/>
      <c r="R1" s="7"/>
      <c r="S1" s="7"/>
      <c r="T1" s="7"/>
      <c r="U1" s="7"/>
      <c r="V1" s="8" t="s">
        <v>99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2:36" x14ac:dyDescent="0.3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2:36" ht="21" x14ac:dyDescent="0.3">
      <c r="B3" s="122" t="s">
        <v>155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</row>
    <row r="4" spans="2:36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2:36" ht="15.6" x14ac:dyDescent="0.3">
      <c r="B5" s="128" t="str">
        <f>"KANBAN DE FASES - TOTAL: " &amp;COUNTA(TB_FASES[Fase '[*']])</f>
        <v>KANBAN DE FASES - TOTAL: 4</v>
      </c>
      <c r="C5" s="128"/>
      <c r="D5" s="128"/>
      <c r="E5" s="128"/>
      <c r="F5" s="128"/>
      <c r="G5" s="128"/>
      <c r="H5" s="128"/>
      <c r="I5" s="128"/>
      <c r="J5" s="128"/>
      <c r="L5" s="128" t="str">
        <f>"KANBAN DE ATIVIDADES - TOTAL: " &amp; COUNTA(TB_ATIVIDADES[Atividade '[*']])</f>
        <v>KANBAN DE ATIVIDADES - TOTAL: 20</v>
      </c>
      <c r="M5" s="128"/>
      <c r="N5" s="128"/>
      <c r="O5" s="128"/>
      <c r="P5" s="128"/>
      <c r="Q5" s="128"/>
      <c r="R5" s="128"/>
      <c r="S5" s="128"/>
      <c r="T5" s="128"/>
      <c r="V5" s="128" t="str">
        <f ca="1">"KANBAN DE TAREFAS - TOTAL: " &amp; COUNTIF(TB_TAREFAS[Status '[=']],"&lt;&gt;"&amp;"-")</f>
        <v>KANBAN DE TAREFAS - TOTAL: 94</v>
      </c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</row>
    <row r="6" spans="2:36" ht="31.8" customHeight="1" x14ac:dyDescent="0.3">
      <c r="B6" s="112">
        <f ca="1">IF(B8="",0,_xlfn.LET(_xlpm.total,COUNTA(TB_FASES[Fase '[*']]),_xlpm.totalItens,COUNTIF(B8:B1000007,"&lt;&gt;"&amp;""),_xlpm.totalItens &amp; IF(_xlpm.total&gt;0," ("&amp;TEXT(_xlpm.totalItens/_xlpm.total,"0,0%") &amp; ")","")))</f>
        <v>0</v>
      </c>
      <c r="C6" s="14"/>
      <c r="D6" s="113" t="str">
        <f ca="1">IF(D8="",0,_xlfn.LET(_xlpm.total,COUNTA(TB_FASES[Fase '[*']]),_xlpm.totalItens,COUNTIF(D8:D1000007,"&lt;&gt;"&amp;""),_xlpm.totalItens &amp; IF(_xlpm.total&gt;0," ("&amp;TEXT(_xlpm.totalItens/_xlpm.total,"0,0%") &amp; ")","")))</f>
        <v>3 (75,0%)</v>
      </c>
      <c r="E6" s="14"/>
      <c r="F6" s="114">
        <f ca="1">IF(F8="",0,_xlfn.LET(_xlpm.total,COUNTA(TB_FASES[Fase '[*']]),_xlpm.totalItens,COUNTIF(F8:F1000007,"&lt;&gt;"&amp;""),_xlpm.totalItens &amp; IF(_xlpm.total&gt;0," ("&amp;TEXT(_xlpm.totalItens/_xlpm.total,"0,0%") &amp; ")","")))</f>
        <v>0</v>
      </c>
      <c r="G6" s="14"/>
      <c r="H6" s="113" t="str">
        <f ca="1">IF(H8="",0,_xlfn.LET(_xlpm.total,COUNTA(TB_FASES[Fase '[*']]),_xlpm.totalItens,COUNTIF(H8:H1000007,"&lt;&gt;"&amp;""),_xlpm.totalItens &amp; IF(_xlpm.total&gt;0," ("&amp;TEXT(_xlpm.totalItens/_xlpm.total,"0,0%") &amp; ")","")))</f>
        <v>1 (25,0%)</v>
      </c>
      <c r="I6" s="14"/>
      <c r="J6" s="115">
        <f ca="1">IF(J8="",0,_xlfn.LET(_xlpm.total,COUNTA(TB_FASES[Fase '[*']]),_xlpm.totalItens,COUNTIF(J8:J1000007,"&lt;&gt;"&amp;""),_xlpm.totalItens &amp; IF(_xlpm.total&gt;0," ("&amp;TEXT(_xlpm.totalItens/_xlpm.total,"0,0%") &amp; ")","")))</f>
        <v>0</v>
      </c>
      <c r="K6" s="14"/>
      <c r="L6" s="112">
        <f ca="1">IF(L8="",0,_xlfn.LET(_xlpm.total,COUNTA(TB_ATIVIDADES[Atividade '[*']]),_xlpm.totalItens,COUNTIF(L8:L1000007,"&lt;&gt;"&amp;""),_xlpm.totalItens &amp; IF(_xlpm.total&gt;0," ("&amp;TEXT(_xlpm.totalItens/_xlpm.total,"0,0%") &amp; ")","")))</f>
        <v>0</v>
      </c>
      <c r="M6" s="14"/>
      <c r="N6" s="113" t="str">
        <f ca="1">IF(N8="",0,_xlfn.LET(_xlpm.total,COUNTA(TB_ATIVIDADES[Atividade '[*']]),_xlpm.totalItens,COUNTIF(N8:N1000007,"&lt;&gt;"&amp;""),_xlpm.totalItens &amp; IF(_xlpm.total&gt;0," ("&amp;TEXT(_xlpm.totalItens/_xlpm.total,"0,0%") &amp; ")","")))</f>
        <v>17 (85,0%)</v>
      </c>
      <c r="O6" s="14"/>
      <c r="P6" s="114">
        <f ca="1">IF(P8="",0,_xlfn.LET(_xlpm.total,COUNTA(TB_ATIVIDADES[Atividade '[*']]),_xlpm.totalItens,COUNTIF(P8:P1000007,"&lt;&gt;"&amp;""),_xlpm.totalItens &amp; IF(_xlpm.total&gt;0," ("&amp;TEXT(_xlpm.totalItens/_xlpm.total,"0,0%") &amp; ")","")))</f>
        <v>0</v>
      </c>
      <c r="Q6" s="14"/>
      <c r="R6" s="113">
        <f ca="1">IF(R8="",0,_xlfn.LET(_xlpm.total,COUNTA(TB_ATIVIDADES[Atividade '[*']]),_xlpm.totalItens,COUNTIF(R8:R1000007,"&lt;&gt;"&amp;""),_xlpm.totalItens &amp; IF(_xlpm.total&gt;0," ("&amp;TEXT(_xlpm.totalItens/_xlpm.total,"0,0%") &amp; ")","")))</f>
        <v>0</v>
      </c>
      <c r="S6" s="14"/>
      <c r="T6" s="115" t="str">
        <f ca="1">IF(T8="",0,_xlfn.LET(_xlpm.total,COUNTA(TB_ATIVIDADES[Atividade '[*']]),_xlpm.totalItens,COUNTIF(T8:T1000007,"&lt;&gt;"&amp;""),_xlpm.totalItens &amp; IF(_xlpm.total&gt;0," ("&amp;TEXT(_xlpm.totalItens/_xlpm.total,"0,0%") &amp; ")","")))</f>
        <v>3 (15,0%)</v>
      </c>
      <c r="U6" s="14"/>
      <c r="V6" s="116">
        <f ca="1">IF(V8="",0,_xlfn.LET(_xlpm.total,COUNTIF(TB_TAREFAS[Status '[=']],"&lt;&gt;" &amp; "-"),_xlpm.totalItens,COUNTIF(V8:V1000007,"&lt;&gt;"&amp;""),_xlpm.totalItens &amp; IF(_xlpm.total&gt;0," ("&amp;TEXT(_xlpm.totalItens/_xlpm.total,"0,0%") &amp; ")","")))</f>
        <v>0</v>
      </c>
      <c r="W6" s="14"/>
      <c r="X6" s="112">
        <f ca="1">IF(X8="",0,_xlfn.LET(_xlpm.total,COUNTIF(TB_TAREFAS[Status '[=']],"&lt;&gt;" &amp; "-"),_xlpm.totalItens,COUNTIF(X8:X1000007,"&lt;&gt;"&amp;""),_xlpm.totalItens &amp; IF(_xlpm.total&gt;0," ("&amp;TEXT(_xlpm.totalItens/_xlpm.total,"0,0%") &amp; ")","")))</f>
        <v>0</v>
      </c>
      <c r="Y6" s="14"/>
      <c r="Z6" s="113" t="str">
        <f ca="1">IF(Z8="",0,_xlfn.LET(_xlpm.total,COUNTIF(TB_TAREFAS[Status '[=']],"&lt;&gt;" &amp; "-"),_xlpm.totalItens,COUNTIF(Z8:Z1000007,"&lt;&gt;"&amp;""),_xlpm.totalItens &amp; IF(_xlpm.total&gt;0," ("&amp;TEXT(_xlpm.totalItens/_xlpm.total,"0,0%") &amp; ")","")))</f>
        <v>78 (83,0%)</v>
      </c>
      <c r="AA6" s="14"/>
      <c r="AB6" s="114">
        <f ca="1">IF(AB8="",0,_xlfn.LET(_xlpm.total,COUNTIF(TB_TAREFAS[Status '[=']],"&lt;&gt;" &amp; "-"),_xlpm.totalItens,COUNTIF(AB8:AB1000007,"&lt;&gt;"&amp;""),_xlpm.totalItens &amp; IF(_xlpm.total&gt;0," ("&amp;TEXT(_xlpm.totalItens/_xlpm.total,"0,0%") &amp; ")","")))</f>
        <v>0</v>
      </c>
      <c r="AC6" s="14"/>
      <c r="AD6" s="116">
        <f ca="1">IF(AD8="",0,_xlfn.LET(_xlpm.total,COUNTIF(TB_TAREFAS[Status '[=']],"&lt;&gt;" &amp; "-"),_xlpm.totalItens,COUNTIF(AD8:AD1000007,"&lt;&gt;"&amp;""),_xlpm.totalItens &amp; IF(_xlpm.total&gt;0," ("&amp;TEXT(_xlpm.totalItens/_xlpm.total,"0,0%") &amp; ")","")))</f>
        <v>0</v>
      </c>
      <c r="AE6" s="14"/>
      <c r="AF6" s="113">
        <f ca="1">IF(AF8="",0,_xlfn.LET(_xlpm.total,COUNTIF(TB_TAREFAS[Status '[=']],"&lt;&gt;" &amp; "-"),_xlpm.totalItens,COUNTIF(AF8:AF1000007,"&lt;&gt;"&amp;""),_xlpm.totalItens &amp; IF(_xlpm.total&gt;0," ("&amp;TEXT(_xlpm.totalItens/_xlpm.total,"0,0%") &amp; ")","")))</f>
        <v>0</v>
      </c>
      <c r="AG6" s="14"/>
      <c r="AH6" s="115" t="str">
        <f ca="1">IF(AH8="",0,_xlfn.LET(_xlpm.total,COUNTIF(TB_TAREFAS[Status '[=']],"&lt;&gt;" &amp; "-"),_xlpm.totalItens,COUNTIF(AH8:AH1000007,"&lt;&gt;"&amp;""),_xlpm.totalItens &amp; IF(_xlpm.total&gt;0," ("&amp;TEXT(_xlpm.totalItens/_xlpm.total,"0,0%") &amp; ")","")))</f>
        <v>2 (2,1%)</v>
      </c>
      <c r="AI6" s="14"/>
      <c r="AJ6" s="115" t="str">
        <f ca="1">IF(AJ8="",0,_xlfn.LET(_xlpm.total,COUNTIF(TB_TAREFAS[Status '[=']],"&lt;&gt;" &amp; "-"),_xlpm.totalItens,COUNTIF(AJ8:AJ1000007,"&lt;&gt;"&amp;""),_xlpm.totalItens &amp; IF(_xlpm.total&gt;0," ("&amp;TEXT(_xlpm.totalItens/_xlpm.total,"0,0%") &amp; ")","")))</f>
        <v>14 (14,9%)</v>
      </c>
    </row>
    <row r="7" spans="2:36" ht="29.4" thickBot="1" x14ac:dyDescent="0.35">
      <c r="B7" s="105" t="s">
        <v>161</v>
      </c>
      <c r="C7" s="58"/>
      <c r="D7" s="104" t="s">
        <v>162</v>
      </c>
      <c r="E7" s="58"/>
      <c r="F7" s="102" t="s">
        <v>163</v>
      </c>
      <c r="G7" s="58"/>
      <c r="H7" s="104" t="s">
        <v>164</v>
      </c>
      <c r="I7" s="58"/>
      <c r="J7" s="103" t="s">
        <v>165</v>
      </c>
      <c r="K7" s="58"/>
      <c r="L7" s="105" t="s">
        <v>161</v>
      </c>
      <c r="M7" s="58"/>
      <c r="N7" s="104" t="s">
        <v>166</v>
      </c>
      <c r="O7" s="58"/>
      <c r="P7" s="102" t="s">
        <v>163</v>
      </c>
      <c r="Q7" s="58"/>
      <c r="R7" s="104" t="s">
        <v>164</v>
      </c>
      <c r="S7" s="58"/>
      <c r="T7" s="103" t="s">
        <v>165</v>
      </c>
      <c r="U7" s="58"/>
      <c r="V7" s="101" t="s">
        <v>167</v>
      </c>
      <c r="W7" s="58"/>
      <c r="X7" s="105" t="s">
        <v>161</v>
      </c>
      <c r="Y7" s="58"/>
      <c r="Z7" s="104" t="s">
        <v>166</v>
      </c>
      <c r="AA7" s="58"/>
      <c r="AB7" s="102" t="s">
        <v>163</v>
      </c>
      <c r="AC7" s="58"/>
      <c r="AD7" s="101" t="s">
        <v>168</v>
      </c>
      <c r="AE7" s="58"/>
      <c r="AF7" s="104" t="s">
        <v>164</v>
      </c>
      <c r="AG7" s="58"/>
      <c r="AH7" s="103" t="s">
        <v>169</v>
      </c>
      <c r="AI7" s="58"/>
      <c r="AJ7" s="103" t="s">
        <v>165</v>
      </c>
    </row>
    <row r="8" spans="2:36" ht="28.8" customHeight="1" thickTop="1" thickBot="1" x14ac:dyDescent="0.35">
      <c r="B8" s="106" t="str" cm="1">
        <f t="array" aca="1" ref="B8" ca="1">_xlfn.LET(_xlpm.itens,_xlfn._xlws.FILTER(TB_FASES[],(TB_FASES[[Status '[=']]:[Status '[=']]]=MID(B$7,1,LEN(B$7)-4)),"-"),IF(_xlfn.ARRAYTOTEXT(_xlpm.itens)="-","",IF(LEN(_xlfn.CHOOSECOLS(_xlpm.itens,1))&gt;40,MID(_xlfn.CHOOSECOLS(_xlpm.itens,1),1,37) &amp; "...",_xlfn.CHOOSECOLS(_xlpm.itens,1))))</f>
        <v/>
      </c>
      <c r="C8" s="117"/>
      <c r="D8" s="106" t="str" cm="1">
        <f t="array" aca="1" ref="D8:D10" ca="1">_xlfn.LET(_xlpm.itens,_xlfn._xlws.FILTER(TB_FASES[],(TB_FASES[[Status '[=']]:[Status '[=']]]=MID(D$7,1,LEN(D$7)-4)),"-"),IF(_xlfn.ARRAYTOTEXT(_xlpm.itens)="-","",IF(LEN(_xlfn.CHOOSECOLS(_xlpm.itens,1))&gt;40,MID(_xlfn.CHOOSECOLS(_xlpm.itens,1),1,37) &amp; "...",_xlfn.CHOOSECOLS(_xlpm.itens,1))))</f>
        <v>F2-TESTE</v>
      </c>
      <c r="E8" s="117"/>
      <c r="F8" s="106" t="str" cm="1">
        <f t="array" aca="1" ref="F8" ca="1">_xlfn.LET(_xlpm.itens,_xlfn._xlws.FILTER(TB_FASES[],(TB_FASES[[Status '[=']]:[Status '[=']]]=MID(F$7,1,LEN(F$7)-4)),"-"),IF(_xlfn.ARRAYTOTEXT(_xlpm.itens)="-","",IF(LEN(_xlfn.CHOOSECOLS(_xlpm.itens,1))&gt;40,MID(_xlfn.CHOOSECOLS(_xlpm.itens,1),1,37) &amp; "...",_xlfn.CHOOSECOLS(_xlpm.itens,1))))</f>
        <v/>
      </c>
      <c r="G8" s="117"/>
      <c r="H8" s="106" t="str" cm="1">
        <f t="array" aca="1" ref="H8" ca="1">_xlfn.LET(_xlpm.itens,_xlfn._xlws.FILTER(TB_FASES[],(TB_FASES[[Status '[=']]:[Status '[=']]]=MID(H$7,1,LEN(H$7)-4)),"-"),IF(_xlfn.ARRAYTOTEXT(_xlpm.itens)="-","",IF(LEN(_xlfn.CHOOSECOLS(_xlpm.itens,1))&gt;40,MID(_xlfn.CHOOSECOLS(_xlpm.itens,1),1,37) &amp; "...",_xlfn.CHOOSECOLS(_xlpm.itens,1))))</f>
        <v>F1-DESENV</v>
      </c>
      <c r="I8" s="117"/>
      <c r="J8" s="106" t="str" cm="1">
        <f t="array" aca="1" ref="J8" ca="1">_xlfn.LET(_xlpm.itens,_xlfn._xlws.FILTER(TB_FASES[],(TB_FASES[[Status '[=']]:[Status '[=']]]=MID(J$7,1,LEN(J$7)-4)),"-"),IF(_xlfn.ARRAYTOTEXT(_xlpm.itens)="-","",IF(LEN(_xlfn.CHOOSECOLS(_xlpm.itens,1))&gt;40,MID(_xlfn.CHOOSECOLS(_xlpm.itens,1),1,37) &amp; "...",_xlfn.CHOOSECOLS(_xlpm.itens,1))))</f>
        <v/>
      </c>
      <c r="K8" s="117"/>
      <c r="L8" s="106" t="str" cm="1">
        <f t="array" aca="1" ref="L8" ca="1">_xlfn.LET(_xlpm.itens,_xlfn._xlws.FILTER(TB_ATIVIDADES[],(TB_ATIVIDADES[[Status '[=']]:[Status '[=']]]=MID(L$7,1,LEN(L$7)-4)),"-"),IF(_xlfn.ARRAYTOTEXT(_xlpm.itens)="-","",IF(LEN(_xlfn.CHOOSECOLS(_xlpm.itens,1))&gt;40,MID(_xlfn.CHOOSECOLS(_xlpm.itens,1),1,37) &amp; "...",_xlfn.CHOOSECOLS(_xlpm.itens,1))))</f>
        <v/>
      </c>
      <c r="M8" s="117"/>
      <c r="N8" s="106" t="str" cm="1">
        <f t="array" aca="1" ref="N8:N24" ca="1">_xlfn.LET(_xlpm.itens,_xlfn._xlws.FILTER(TB_ATIVIDADES[],(TB_ATIVIDADES[[Status '[=']]:[Status '[=']]]=MID(N$7,1,LEN(N$7)-4)),"-"),IF(_xlfn.ARRAYTOTEXT(_xlpm.itens)="-","",IF(LEN(_xlfn.CHOOSECOLS(_xlpm.itens,1))&gt;40,MID(_xlfn.CHOOSECOLS(_xlpm.itens,1),1,37) &amp; "...",_xlfn.CHOOSECOLS(_xlpm.itens,1))))</f>
        <v>Desenv. Pg. Bolões do Usuário</v>
      </c>
      <c r="O8" s="117"/>
      <c r="P8" s="106" t="str" cm="1">
        <f t="array" aca="1" ref="P8" ca="1">_xlfn.LET(_xlpm.itens,_xlfn._xlws.FILTER(TB_ATIVIDADES[],(TB_ATIVIDADES[[Status '[=']]:[Status '[=']]]=MID(P$7,1,LEN(P$7)-4)),"-"),IF(_xlfn.ARRAYTOTEXT(_xlpm.itens)="-","",IF(LEN(_xlfn.CHOOSECOLS(_xlpm.itens,1))&gt;40,MID(_xlfn.CHOOSECOLS(_xlpm.itens,1),1,37) &amp; "...",_xlfn.CHOOSECOLS(_xlpm.itens,1))))</f>
        <v/>
      </c>
      <c r="Q8" s="117"/>
      <c r="R8" s="106" t="str" cm="1">
        <f t="array" aca="1" ref="R8" ca="1">_xlfn.LET(_xlpm.itens,_xlfn._xlws.FILTER(TB_ATIVIDADES[],(TB_ATIVIDADES[[Status '[=']]:[Status '[=']]]=MID(R$7,1,LEN(R$7)-4)),"-"),IF(_xlfn.ARRAYTOTEXT(_xlpm.itens)="-","",IF(LEN(_xlfn.CHOOSECOLS(_xlpm.itens,1))&gt;40,MID(_xlfn.CHOOSECOLS(_xlpm.itens,1),1,37) &amp; "...",_xlfn.CHOOSECOLS(_xlpm.itens,1))))</f>
        <v/>
      </c>
      <c r="S8" s="117"/>
      <c r="T8" s="106" t="str" cm="1">
        <f t="array" aca="1" ref="T8:T10" ca="1">_xlfn.LET(_xlpm.itens,_xlfn._xlws.FILTER(TB_ATIVIDADES[],(TB_ATIVIDADES[[Status '[=']]:[Status '[=']]]=MID(T$7,1,LEN(T$7)-4)),"-"),IF(_xlfn.ARRAYTOTEXT(_xlpm.itens)="-","",IF(LEN(_xlfn.CHOOSECOLS(_xlpm.itens,1))&gt;40,MID(_xlfn.CHOOSECOLS(_xlpm.itens,1),1,37) &amp; "...",_xlfn.CHOOSECOLS(_xlpm.itens,1))))</f>
        <v>Desenv. Pg. Home</v>
      </c>
      <c r="U8" s="117"/>
      <c r="V8" s="106" t="str" cm="1">
        <f t="array" aca="1" ref="V8" ca="1">_xlfn.LET(_xlpm.itens,_xlfn._xlws.FILTER(TB_TAREFAS[],(TB_TAREFAS[[Status '[=']]:[Status '[=']]]=MID(V$7,1,LEN(V$7)-4)),"-"),IF(_xlfn.ARRAYTOTEXT(_xlpm.itens)="-","",IF(LEN(_xlfn.CHOOSECOLS(_xlpm.itens,4))&gt;40,MID(_xlfn.CHOOSECOLS(_xlpm.itens,4),1,37) &amp; "...",_xlfn.CHOOSECOLS(_xlpm.itens,4))))</f>
        <v/>
      </c>
      <c r="W8" s="117"/>
      <c r="X8" s="106" t="str" cm="1">
        <f t="array" aca="1" ref="X8" ca="1">_xlfn.LET(_xlpm.itens,_xlfn._xlws.FILTER(TB_TAREFAS[],(TB_TAREFAS[[Status '[=']]:[Status '[=']]]=MID(X$7,1,LEN(X$7)-4)),"-"),IF(_xlfn.ARRAYTOTEXT(_xlpm.itens)="-","",IF(LEN(_xlfn.CHOOSECOLS(_xlpm.itens,4))&gt;40,MID(_xlfn.CHOOSECOLS(_xlpm.itens,4),1,37) &amp; "...",_xlfn.CHOOSECOLS(_xlpm.itens,4))))</f>
        <v/>
      </c>
      <c r="Y8" s="117"/>
      <c r="Z8" s="106" t="str" cm="1">
        <f t="array" aca="1" ref="Z8:Z85" ca="1">_xlfn.LET(_xlpm.itens,_xlfn._xlws.FILTER(TB_TAREFAS[],(TB_TAREFAS[[Status '[=']]:[Status '[=']]]=MID(Z$7,1,LEN(Z$7)-4)),"-"),IF(_xlfn.ARRAYTOTEXT(_xlpm.itens)="-","",IF(LEN(_xlfn.CHOOSECOLS(_xlpm.itens,4))&gt;40,MID(_xlfn.CHOOSECOLS(_xlpm.itens,4),1,37) &amp; "...",_xlfn.CHOOSECOLS(_xlpm.itens,4))))</f>
        <v>Design</v>
      </c>
      <c r="AA8" s="117"/>
      <c r="AB8" s="106" t="str" cm="1">
        <f t="array" aca="1" ref="AB8" ca="1">_xlfn.LET(_xlpm.itens,_xlfn._xlws.FILTER(TB_TAREFAS[],(TB_TAREFAS[[Status '[=']]:[Status '[=']]]=MID(AB$7,1,LEN(AB$7)-4)),"-"),IF(_xlfn.ARRAYTOTEXT(_xlpm.itens)="-","",IF(LEN(_xlfn.CHOOSECOLS(_xlpm.itens,4))&gt;40,MID(_xlfn.CHOOSECOLS(_xlpm.itens,4),1,37) &amp; "...",_xlfn.CHOOSECOLS(_xlpm.itens,4))))</f>
        <v/>
      </c>
      <c r="AC8" s="117"/>
      <c r="AD8" s="106" t="str" cm="1">
        <f t="array" aca="1" ref="AD8" ca="1">_xlfn.LET(_xlpm.itens,_xlfn._xlws.FILTER(TB_TAREFAS[],(TB_TAREFAS[[Status '[=']]:[Status '[=']]]=MID(AD$7,1,LEN(AD$7)-4)),"-"),IF(_xlfn.ARRAYTOTEXT(_xlpm.itens)="-","",IF(LEN(_xlfn.CHOOSECOLS(_xlpm.itens,4))&gt;40,MID(_xlfn.CHOOSECOLS(_xlpm.itens,4),1,37) &amp; "...",_xlfn.CHOOSECOLS(_xlpm.itens,4))))</f>
        <v/>
      </c>
      <c r="AE8" s="117"/>
      <c r="AF8" s="106" t="str" cm="1">
        <f t="array" aca="1" ref="AF8" ca="1">_xlfn.LET(_xlpm.itens,_xlfn._xlws.FILTER(TB_TAREFAS[],(TB_TAREFAS[[Status '[=']]:[Status '[=']]]=MID(AF$7,1,LEN(AF$7)-4)),"-"),IF(_xlfn.ARRAYTOTEXT(_xlpm.itens)="-","",IF(LEN(_xlfn.CHOOSECOLS(_xlpm.itens,4))&gt;40,MID(_xlfn.CHOOSECOLS(_xlpm.itens,4),1,37) &amp; "...",_xlfn.CHOOSECOLS(_xlpm.itens,4))))</f>
        <v/>
      </c>
      <c r="AG8" s="117"/>
      <c r="AH8" s="106" t="str" cm="1">
        <f t="array" aca="1" ref="AH8:AH9" ca="1">_xlfn.LET(_xlpm.itens,_xlfn._xlws.FILTER(TB_TAREFAS[],(TB_TAREFAS[[Status '[=']]:[Status '[=']]]=MID(AH$7,1,LEN(AH$7)-4)),"-"),IF(_xlfn.ARRAYTOTEXT(_xlpm.itens)="-","",IF(LEN(_xlfn.CHOOSECOLS(_xlpm.itens,4))&gt;40,MID(_xlfn.CHOOSECOLS(_xlpm.itens,4),1,37) &amp; "...",_xlfn.CHOOSECOLS(_xlpm.itens,4))))</f>
        <v>Elaborar Testes</v>
      </c>
      <c r="AI8" s="117"/>
      <c r="AJ8" s="106" t="str" cm="1">
        <f t="array" aca="1" ref="AJ8:AJ21" ca="1">_xlfn.LET(_xlpm.itens,_xlfn._xlws.FILTER(TB_TAREFAS[],(TB_TAREFAS[[Status '[=']]:[Status '[=']]]=MID(AJ$7,1,LEN(AJ$7)-4)),"-"),IF(_xlfn.ARRAYTOTEXT(_xlpm.itens)="-","",IF(LEN(_xlfn.CHOOSECOLS(_xlpm.itens,4))&gt;40,MID(_xlfn.CHOOSECOLS(_xlpm.itens,4),1,37) &amp; "...",_xlfn.CHOOSECOLS(_xlpm.itens,4))))</f>
        <v>Design</v>
      </c>
    </row>
    <row r="9" spans="2:36" ht="28.8" customHeight="1" thickTop="1" thickBot="1" x14ac:dyDescent="0.35">
      <c r="B9" s="106"/>
      <c r="C9" s="117"/>
      <c r="D9" s="106" t="str">
        <f ca="1"/>
        <v>F3-LIBERAÇÃO</v>
      </c>
      <c r="E9" s="117"/>
      <c r="F9" s="106"/>
      <c r="G9" s="117"/>
      <c r="H9" s="106"/>
      <c r="I9" s="117"/>
      <c r="J9" s="106"/>
      <c r="K9" s="117"/>
      <c r="L9" s="106"/>
      <c r="M9" s="117"/>
      <c r="N9" s="106" t="str">
        <f ca="1"/>
        <v>Desenv. Mdl. Criar Bolão</v>
      </c>
      <c r="O9" s="117"/>
      <c r="P9" s="106"/>
      <c r="Q9" s="117"/>
      <c r="R9" s="106"/>
      <c r="S9" s="117"/>
      <c r="T9" s="106" t="str">
        <f ca="1"/>
        <v>Desenv. Pg. Cadastro</v>
      </c>
      <c r="U9" s="117"/>
      <c r="V9" s="106"/>
      <c r="W9" s="117"/>
      <c r="X9" s="106"/>
      <c r="Y9" s="117"/>
      <c r="Z9" s="106" t="str">
        <f ca="1"/>
        <v>Exibir botões superiores de acordo co...</v>
      </c>
      <c r="AA9" s="117"/>
      <c r="AB9" s="106"/>
      <c r="AC9" s="117"/>
      <c r="AD9" s="106"/>
      <c r="AE9" s="117"/>
      <c r="AF9" s="106"/>
      <c r="AG9" s="117"/>
      <c r="AH9" s="106" t="str">
        <f ca="1"/>
        <v>Executar Todos os Testes</v>
      </c>
      <c r="AI9" s="117"/>
      <c r="AJ9" s="107" t="str">
        <f ca="1"/>
        <v>Direcionar p/ página de login</v>
      </c>
    </row>
    <row r="10" spans="2:36" ht="28.8" customHeight="1" thickTop="1" thickBot="1" x14ac:dyDescent="0.35">
      <c r="B10" s="106"/>
      <c r="C10" s="117"/>
      <c r="D10" s="106" t="str">
        <f ca="1"/>
        <v>F4-SUPORTE</v>
      </c>
      <c r="E10" s="117"/>
      <c r="F10" s="106"/>
      <c r="G10" s="117"/>
      <c r="H10" s="106"/>
      <c r="I10" s="117"/>
      <c r="J10" s="106"/>
      <c r="K10" s="117"/>
      <c r="L10" s="106"/>
      <c r="M10" s="117"/>
      <c r="N10" s="106" t="str">
        <f ca="1"/>
        <v>Desenv. Mdl. Entrar Bolão</v>
      </c>
      <c r="O10" s="117"/>
      <c r="P10" s="106"/>
      <c r="Q10" s="117"/>
      <c r="R10" s="106"/>
      <c r="S10" s="117"/>
      <c r="T10" s="106" t="str">
        <f ca="1"/>
        <v>Desenv. Pg. Login</v>
      </c>
      <c r="U10" s="117"/>
      <c r="V10" s="106"/>
      <c r="W10" s="117"/>
      <c r="X10" s="106"/>
      <c r="Y10" s="117"/>
      <c r="Z10" s="106" t="str">
        <f ca="1"/>
        <v>Desenvolver filtragem</v>
      </c>
      <c r="AA10" s="117"/>
      <c r="AB10" s="106"/>
      <c r="AC10" s="117"/>
      <c r="AD10" s="106"/>
      <c r="AE10" s="117"/>
      <c r="AF10" s="106"/>
      <c r="AG10" s="117"/>
      <c r="AH10" s="106"/>
      <c r="AI10" s="117"/>
      <c r="AJ10" s="107" t="str">
        <f ca="1"/>
        <v>Direcionar p/ página de cadastro</v>
      </c>
    </row>
    <row r="11" spans="2:36" ht="28.8" customHeight="1" thickTop="1" thickBot="1" x14ac:dyDescent="0.35">
      <c r="B11" s="106"/>
      <c r="C11" s="117"/>
      <c r="D11" s="106"/>
      <c r="E11" s="117"/>
      <c r="F11" s="106"/>
      <c r="G11" s="117"/>
      <c r="H11" s="106"/>
      <c r="I11" s="117"/>
      <c r="J11" s="106"/>
      <c r="K11" s="117"/>
      <c r="L11" s="106"/>
      <c r="M11" s="117"/>
      <c r="N11" s="106" t="str">
        <f ca="1"/>
        <v>Desenv. Pg. Bolão</v>
      </c>
      <c r="O11" s="117"/>
      <c r="P11" s="106"/>
      <c r="Q11" s="117"/>
      <c r="R11" s="106"/>
      <c r="S11" s="117"/>
      <c r="T11" s="106"/>
      <c r="U11" s="117"/>
      <c r="V11" s="106"/>
      <c r="W11" s="117"/>
      <c r="X11" s="106"/>
      <c r="Y11" s="117"/>
      <c r="Z11" s="106" t="str">
        <f ca="1"/>
        <v>Exibir lista com bolões e as opções d...</v>
      </c>
      <c r="AA11" s="117"/>
      <c r="AB11" s="106"/>
      <c r="AC11" s="117"/>
      <c r="AD11" s="106"/>
      <c r="AE11" s="117"/>
      <c r="AF11" s="106"/>
      <c r="AG11" s="117"/>
      <c r="AH11" s="106"/>
      <c r="AI11" s="117"/>
      <c r="AJ11" s="107" t="str">
        <f ca="1"/>
        <v>Design</v>
      </c>
    </row>
    <row r="12" spans="2:36" ht="28.8" customHeight="1" thickTop="1" thickBot="1" x14ac:dyDescent="0.35">
      <c r="B12" s="106"/>
      <c r="C12" s="117"/>
      <c r="D12" s="106"/>
      <c r="E12" s="117"/>
      <c r="F12" s="106"/>
      <c r="G12" s="117"/>
      <c r="H12" s="106"/>
      <c r="I12" s="117"/>
      <c r="J12" s="106"/>
      <c r="K12" s="117"/>
      <c r="L12" s="106"/>
      <c r="M12" s="117"/>
      <c r="N12" s="106" t="str">
        <f ca="1"/>
        <v>Desenv. Mdl. Editar Bolão</v>
      </c>
      <c r="O12" s="117"/>
      <c r="P12" s="106"/>
      <c r="Q12" s="117"/>
      <c r="R12" s="106"/>
      <c r="S12" s="117"/>
      <c r="T12" s="106"/>
      <c r="U12" s="117"/>
      <c r="V12" s="106"/>
      <c r="W12" s="117"/>
      <c r="X12" s="106"/>
      <c r="Y12" s="117"/>
      <c r="Z12" s="106" t="str">
        <f ca="1"/>
        <v>Exibir tela com ícone de jogador quan...</v>
      </c>
      <c r="AA12" s="117"/>
      <c r="AB12" s="106"/>
      <c r="AC12" s="117"/>
      <c r="AD12" s="106"/>
      <c r="AE12" s="117"/>
      <c r="AF12" s="106"/>
      <c r="AG12" s="117"/>
      <c r="AH12" s="106"/>
      <c r="AI12" s="117"/>
      <c r="AJ12" s="107" t="str">
        <f ca="1"/>
        <v>Validar Dados Front e Back</v>
      </c>
    </row>
    <row r="13" spans="2:36" ht="28.8" customHeight="1" thickTop="1" thickBot="1" x14ac:dyDescent="0.35">
      <c r="B13" s="106"/>
      <c r="C13" s="117"/>
      <c r="D13" s="106"/>
      <c r="E13" s="117"/>
      <c r="F13" s="106"/>
      <c r="G13" s="117"/>
      <c r="H13" s="106"/>
      <c r="I13" s="117"/>
      <c r="J13" s="106"/>
      <c r="K13" s="117"/>
      <c r="L13" s="106"/>
      <c r="M13" s="117"/>
      <c r="N13" s="106" t="str">
        <f ca="1"/>
        <v>Desenv. Mdl. Gerenciar Participantes</v>
      </c>
      <c r="O13" s="117"/>
      <c r="P13" s="106"/>
      <c r="Q13" s="117"/>
      <c r="R13" s="106"/>
      <c r="S13" s="117"/>
      <c r="T13" s="106"/>
      <c r="U13" s="117"/>
      <c r="V13" s="106"/>
      <c r="W13" s="117"/>
      <c r="X13" s="106"/>
      <c r="Y13" s="117"/>
      <c r="Z13" s="106" t="str">
        <f ca="1"/>
        <v>Elaborar Testes</v>
      </c>
      <c r="AA13" s="117"/>
      <c r="AB13" s="106"/>
      <c r="AC13" s="117"/>
      <c r="AD13" s="106"/>
      <c r="AE13" s="117"/>
      <c r="AF13" s="106"/>
      <c r="AG13" s="117"/>
      <c r="AH13" s="106"/>
      <c r="AI13" s="117"/>
      <c r="AJ13" s="107" t="str">
        <f ca="1"/>
        <v>Validar Pergunta (Back)</v>
      </c>
    </row>
    <row r="14" spans="2:36" ht="28.8" customHeight="1" thickTop="1" thickBot="1" x14ac:dyDescent="0.35">
      <c r="B14" s="106"/>
      <c r="C14" s="117"/>
      <c r="D14" s="106"/>
      <c r="E14" s="117"/>
      <c r="F14" s="106"/>
      <c r="G14" s="117"/>
      <c r="H14" s="106"/>
      <c r="I14" s="117"/>
      <c r="J14" s="106"/>
      <c r="K14" s="117"/>
      <c r="L14" s="106"/>
      <c r="M14" s="117"/>
      <c r="N14" s="106" t="str">
        <f ca="1"/>
        <v>Desenv. Mdl. Log de Bolão</v>
      </c>
      <c r="O14" s="117"/>
      <c r="P14" s="106"/>
      <c r="Q14" s="117"/>
      <c r="R14" s="106"/>
      <c r="S14" s="117"/>
      <c r="T14" s="106"/>
      <c r="U14" s="117"/>
      <c r="V14" s="106"/>
      <c r="W14" s="117"/>
      <c r="X14" s="106"/>
      <c r="Y14" s="117"/>
      <c r="Z14" s="106" t="str">
        <f ca="1"/>
        <v>Executar Todos os Testes</v>
      </c>
      <c r="AA14" s="117"/>
      <c r="AB14" s="106"/>
      <c r="AC14" s="117"/>
      <c r="AD14" s="106"/>
      <c r="AE14" s="117"/>
      <c r="AF14" s="106"/>
      <c r="AG14" s="117"/>
      <c r="AH14" s="106"/>
      <c r="AI14" s="117"/>
      <c r="AJ14" s="106" t="str">
        <f ca="1"/>
        <v>Armazenar dados (back)</v>
      </c>
    </row>
    <row r="15" spans="2:36" ht="28.8" customHeight="1" thickTop="1" thickBot="1" x14ac:dyDescent="0.35">
      <c r="B15" s="106"/>
      <c r="C15" s="117"/>
      <c r="D15" s="106"/>
      <c r="E15" s="117"/>
      <c r="F15" s="106"/>
      <c r="G15" s="117"/>
      <c r="H15" s="106"/>
      <c r="I15" s="117"/>
      <c r="J15" s="106"/>
      <c r="K15" s="117"/>
      <c r="L15" s="106"/>
      <c r="M15" s="117"/>
      <c r="N15" s="106" t="str">
        <f ca="1"/>
        <v>Desenv. Pg. Preenchimento Bolão F. Gr...</v>
      </c>
      <c r="O15" s="117"/>
      <c r="P15" s="106"/>
      <c r="Q15" s="117"/>
      <c r="R15" s="106"/>
      <c r="S15" s="117"/>
      <c r="T15" s="106"/>
      <c r="U15" s="117"/>
      <c r="V15" s="106"/>
      <c r="W15" s="117"/>
      <c r="X15" s="106"/>
      <c r="Y15" s="117"/>
      <c r="Z15" s="106" t="str">
        <f ca="1"/>
        <v>Design</v>
      </c>
      <c r="AA15" s="117"/>
      <c r="AB15" s="106"/>
      <c r="AC15" s="117"/>
      <c r="AD15" s="106"/>
      <c r="AE15" s="117"/>
      <c r="AF15" s="106"/>
      <c r="AG15" s="117"/>
      <c r="AH15" s="106"/>
      <c r="AI15" s="117"/>
      <c r="AJ15" s="106" t="str">
        <f ca="1"/>
        <v>Direcionar p/ página de login</v>
      </c>
    </row>
    <row r="16" spans="2:36" ht="28.8" customHeight="1" thickTop="1" thickBot="1" x14ac:dyDescent="0.35">
      <c r="B16" s="106"/>
      <c r="C16" s="117"/>
      <c r="D16" s="106"/>
      <c r="E16" s="117"/>
      <c r="F16" s="106"/>
      <c r="G16" s="117"/>
      <c r="H16" s="106"/>
      <c r="I16" s="117"/>
      <c r="J16" s="106"/>
      <c r="K16" s="117"/>
      <c r="L16" s="106"/>
      <c r="M16" s="117"/>
      <c r="N16" s="106" t="str">
        <f ca="1"/>
        <v>Desenv. Mdl. Desempate F. Grupos</v>
      </c>
      <c r="O16" s="117"/>
      <c r="P16" s="106"/>
      <c r="Q16" s="117"/>
      <c r="R16" s="106"/>
      <c r="S16" s="117"/>
      <c r="T16" s="106"/>
      <c r="U16" s="117"/>
      <c r="V16" s="106"/>
      <c r="W16" s="117"/>
      <c r="X16" s="106"/>
      <c r="Y16" s="117"/>
      <c r="Z16" s="106" t="str">
        <f ca="1"/>
        <v>Validar Dados Front e Back</v>
      </c>
      <c r="AA16" s="117"/>
      <c r="AB16" s="106"/>
      <c r="AC16" s="117"/>
      <c r="AD16" s="106"/>
      <c r="AE16" s="117"/>
      <c r="AF16" s="106"/>
      <c r="AG16" s="117"/>
      <c r="AH16" s="106"/>
      <c r="AI16" s="117"/>
      <c r="AJ16" s="106" t="str">
        <f ca="1"/>
        <v>Elaborar Testes</v>
      </c>
    </row>
    <row r="17" spans="2:36" ht="28.8" customHeight="1" thickTop="1" thickBot="1" x14ac:dyDescent="0.35">
      <c r="B17" s="106"/>
      <c r="C17" s="117"/>
      <c r="D17" s="106"/>
      <c r="E17" s="117"/>
      <c r="F17" s="106"/>
      <c r="G17" s="117"/>
      <c r="H17" s="106"/>
      <c r="I17" s="117"/>
      <c r="J17" s="106"/>
      <c r="K17" s="117"/>
      <c r="L17" s="106"/>
      <c r="M17" s="117"/>
      <c r="N17" s="106" t="str">
        <f ca="1"/>
        <v>Desenv. Pg. Preenchimento Bolão F. Ma...</v>
      </c>
      <c r="O17" s="117"/>
      <c r="P17" s="106"/>
      <c r="Q17" s="117"/>
      <c r="R17" s="106"/>
      <c r="S17" s="117"/>
      <c r="T17" s="106"/>
      <c r="U17" s="117"/>
      <c r="V17" s="106"/>
      <c r="W17" s="117"/>
      <c r="X17" s="106"/>
      <c r="Y17" s="117"/>
      <c r="Z17" s="106" t="str">
        <f ca="1"/>
        <v>Armazenar dados (back)</v>
      </c>
      <c r="AA17" s="117"/>
      <c r="AB17" s="106"/>
      <c r="AC17" s="117"/>
      <c r="AD17" s="106"/>
      <c r="AE17" s="117"/>
      <c r="AF17" s="106"/>
      <c r="AG17" s="117"/>
      <c r="AH17" s="106"/>
      <c r="AI17" s="117"/>
      <c r="AJ17" s="106" t="str">
        <f ca="1"/>
        <v>Executar Todos os Testes</v>
      </c>
    </row>
    <row r="18" spans="2:36" ht="28.8" customHeight="1" thickTop="1" thickBot="1" x14ac:dyDescent="0.35">
      <c r="B18" s="106"/>
      <c r="C18" s="117"/>
      <c r="D18" s="106"/>
      <c r="E18" s="117"/>
      <c r="F18" s="106"/>
      <c r="G18" s="117"/>
      <c r="H18" s="106"/>
      <c r="I18" s="117"/>
      <c r="J18" s="106"/>
      <c r="K18" s="117"/>
      <c r="L18" s="106"/>
      <c r="M18" s="117"/>
      <c r="N18" s="106" t="str">
        <f ca="1"/>
        <v>Desenv. Mdl. Desempate F. Mata-mata</v>
      </c>
      <c r="O18" s="117"/>
      <c r="P18" s="106"/>
      <c r="Q18" s="117"/>
      <c r="R18" s="106"/>
      <c r="S18" s="117"/>
      <c r="T18" s="106"/>
      <c r="U18" s="117"/>
      <c r="V18" s="106"/>
      <c r="W18" s="117"/>
      <c r="X18" s="106"/>
      <c r="Y18" s="117"/>
      <c r="Z18" s="106" t="str">
        <f ca="1"/>
        <v>Elaborar Testes</v>
      </c>
      <c r="AA18" s="117"/>
      <c r="AB18" s="106"/>
      <c r="AC18" s="117"/>
      <c r="AD18" s="106"/>
      <c r="AE18" s="117"/>
      <c r="AF18" s="106"/>
      <c r="AG18" s="117"/>
      <c r="AH18" s="106"/>
      <c r="AI18" s="117"/>
      <c r="AJ18" s="106" t="str">
        <f ca="1"/>
        <v>Validar dados Front e Back</v>
      </c>
    </row>
    <row r="19" spans="2:36" ht="28.8" customHeight="1" thickTop="1" thickBot="1" x14ac:dyDescent="0.35">
      <c r="B19" s="106"/>
      <c r="C19" s="117"/>
      <c r="D19" s="106"/>
      <c r="E19" s="117"/>
      <c r="F19" s="106"/>
      <c r="G19" s="117"/>
      <c r="H19" s="106"/>
      <c r="I19" s="117"/>
      <c r="J19" s="106"/>
      <c r="K19" s="117"/>
      <c r="L19" s="106"/>
      <c r="M19" s="117"/>
      <c r="N19" s="106" t="str">
        <f ca="1"/>
        <v>Desenv. Pg. Pós-envio das respostas</v>
      </c>
      <c r="O19" s="117"/>
      <c r="P19" s="106"/>
      <c r="Q19" s="117"/>
      <c r="R19" s="106"/>
      <c r="S19" s="117"/>
      <c r="T19" s="106"/>
      <c r="U19" s="117"/>
      <c r="V19" s="106"/>
      <c r="W19" s="117"/>
      <c r="X19" s="106"/>
      <c r="Y19" s="117"/>
      <c r="Z19" s="106" t="str">
        <f ca="1"/>
        <v>Executar Todos os Testes</v>
      </c>
      <c r="AA19" s="117"/>
      <c r="AB19" s="106"/>
      <c r="AC19" s="117"/>
      <c r="AD19" s="106"/>
      <c r="AE19" s="117"/>
      <c r="AF19" s="106"/>
      <c r="AG19" s="117"/>
      <c r="AH19" s="106"/>
      <c r="AI19" s="117"/>
      <c r="AJ19" s="106" t="str">
        <f ca="1"/>
        <v>Design</v>
      </c>
    </row>
    <row r="20" spans="2:36" ht="28.8" customHeight="1" thickTop="1" thickBot="1" x14ac:dyDescent="0.35">
      <c r="B20" s="106"/>
      <c r="C20" s="117"/>
      <c r="D20" s="106"/>
      <c r="E20" s="117"/>
      <c r="F20" s="106"/>
      <c r="G20" s="117"/>
      <c r="H20" s="106"/>
      <c r="I20" s="117"/>
      <c r="J20" s="106"/>
      <c r="K20" s="117"/>
      <c r="L20" s="106"/>
      <c r="M20" s="117"/>
      <c r="N20" s="106" t="str">
        <f ca="1"/>
        <v>Testes E2E</v>
      </c>
      <c r="O20" s="117"/>
      <c r="P20" s="106"/>
      <c r="Q20" s="117"/>
      <c r="R20" s="106"/>
      <c r="S20" s="117"/>
      <c r="T20" s="106"/>
      <c r="U20" s="117"/>
      <c r="V20" s="106"/>
      <c r="W20" s="117"/>
      <c r="X20" s="106"/>
      <c r="Y20" s="117"/>
      <c r="Z20" s="106" t="str">
        <f ca="1"/>
        <v>Design da modal exigindo palavra-chav...</v>
      </c>
      <c r="AA20" s="117"/>
      <c r="AB20" s="106"/>
      <c r="AC20" s="117"/>
      <c r="AD20" s="106"/>
      <c r="AE20" s="117"/>
      <c r="AF20" s="106"/>
      <c r="AG20" s="117"/>
      <c r="AH20" s="106"/>
      <c r="AI20" s="117"/>
      <c r="AJ20" s="106" t="str">
        <f ca="1"/>
        <v>Elaborar Testes</v>
      </c>
    </row>
    <row r="21" spans="2:36" ht="28.8" customHeight="1" thickTop="1" thickBot="1" x14ac:dyDescent="0.35">
      <c r="B21" s="106"/>
      <c r="C21" s="117"/>
      <c r="D21" s="106"/>
      <c r="E21" s="117"/>
      <c r="F21" s="106"/>
      <c r="G21" s="117"/>
      <c r="H21" s="106"/>
      <c r="I21" s="117"/>
      <c r="J21" s="106"/>
      <c r="K21" s="117"/>
      <c r="L21" s="106"/>
      <c r="M21" s="117"/>
      <c r="N21" s="106" t="str">
        <f ca="1"/>
        <v>Hospedagem</v>
      </c>
      <c r="O21" s="117"/>
      <c r="P21" s="106"/>
      <c r="Q21" s="117"/>
      <c r="R21" s="106"/>
      <c r="S21" s="117"/>
      <c r="T21" s="106"/>
      <c r="U21" s="117"/>
      <c r="V21" s="106"/>
      <c r="W21" s="117"/>
      <c r="X21" s="106"/>
      <c r="Y21" s="117"/>
      <c r="Z21" s="106" t="str">
        <f ca="1"/>
        <v>Validar palavra-chave</v>
      </c>
      <c r="AA21" s="117"/>
      <c r="AB21" s="106"/>
      <c r="AC21" s="117"/>
      <c r="AD21" s="106"/>
      <c r="AE21" s="117"/>
      <c r="AF21" s="106"/>
      <c r="AG21" s="117"/>
      <c r="AH21" s="106"/>
      <c r="AI21" s="117"/>
      <c r="AJ21" s="106" t="str">
        <f ca="1"/>
        <v>Executar Todos os Testes</v>
      </c>
    </row>
    <row r="22" spans="2:36" ht="28.8" customHeight="1" thickTop="1" thickBot="1" x14ac:dyDescent="0.35">
      <c r="B22" s="106"/>
      <c r="C22" s="117"/>
      <c r="D22" s="106"/>
      <c r="E22" s="117"/>
      <c r="F22" s="106"/>
      <c r="G22" s="117"/>
      <c r="H22" s="106"/>
      <c r="I22" s="117"/>
      <c r="J22" s="106"/>
      <c r="K22" s="117"/>
      <c r="L22" s="106"/>
      <c r="M22" s="117"/>
      <c r="N22" s="106" t="str">
        <f ca="1"/>
        <v>Testes de Carga</v>
      </c>
      <c r="O22" s="117"/>
      <c r="P22" s="106"/>
      <c r="Q22" s="117"/>
      <c r="R22" s="106"/>
      <c r="S22" s="117"/>
      <c r="T22" s="106"/>
      <c r="U22" s="117"/>
      <c r="V22" s="106"/>
      <c r="W22" s="117"/>
      <c r="X22" s="106"/>
      <c r="Y22" s="117"/>
      <c r="Z22" s="106" t="str">
        <f ca="1"/>
        <v>Registrar entrada no log e direcionar...</v>
      </c>
      <c r="AA22" s="117"/>
      <c r="AB22" s="106"/>
      <c r="AC22" s="117"/>
      <c r="AD22" s="106"/>
      <c r="AE22" s="117"/>
      <c r="AF22" s="106"/>
      <c r="AG22" s="117"/>
      <c r="AH22" s="106"/>
      <c r="AI22" s="117"/>
      <c r="AJ22" s="106"/>
    </row>
    <row r="23" spans="2:36" ht="28.8" customHeight="1" thickTop="1" thickBot="1" x14ac:dyDescent="0.35">
      <c r="B23" s="106"/>
      <c r="C23" s="117"/>
      <c r="D23" s="106"/>
      <c r="E23" s="117"/>
      <c r="F23" s="106"/>
      <c r="G23" s="117"/>
      <c r="H23" s="106"/>
      <c r="I23" s="117"/>
      <c r="J23" s="106"/>
      <c r="K23" s="117"/>
      <c r="L23" s="106"/>
      <c r="M23" s="117"/>
      <c r="N23" s="106" t="str">
        <f ca="1"/>
        <v>Disponibilização para Cliente</v>
      </c>
      <c r="O23" s="117"/>
      <c r="P23" s="106"/>
      <c r="Q23" s="117"/>
      <c r="R23" s="106"/>
      <c r="S23" s="117"/>
      <c r="T23" s="106"/>
      <c r="U23" s="117"/>
      <c r="V23" s="106"/>
      <c r="W23" s="117"/>
      <c r="X23" s="106"/>
      <c r="Y23" s="117"/>
      <c r="Z23" s="106" t="str">
        <f ca="1"/>
        <v>Elaborar Testes</v>
      </c>
      <c r="AA23" s="117"/>
      <c r="AB23" s="106"/>
      <c r="AC23" s="117"/>
      <c r="AD23" s="106"/>
      <c r="AE23" s="117"/>
      <c r="AF23" s="106"/>
      <c r="AG23" s="117"/>
      <c r="AH23" s="106"/>
      <c r="AI23" s="117"/>
      <c r="AJ23" s="106"/>
    </row>
    <row r="24" spans="2:36" ht="28.8" customHeight="1" thickTop="1" thickBot="1" x14ac:dyDescent="0.35">
      <c r="B24" s="106"/>
      <c r="C24" s="117"/>
      <c r="D24" s="106"/>
      <c r="E24" s="117"/>
      <c r="F24" s="106"/>
      <c r="G24" s="117"/>
      <c r="H24" s="106"/>
      <c r="I24" s="117"/>
      <c r="J24" s="106"/>
      <c r="K24" s="117"/>
      <c r="L24" s="106"/>
      <c r="M24" s="117"/>
      <c r="N24" s="106" t="str">
        <f ca="1"/>
        <v>Suporte</v>
      </c>
      <c r="O24" s="117"/>
      <c r="P24" s="106"/>
      <c r="Q24" s="117"/>
      <c r="R24" s="106"/>
      <c r="S24" s="117"/>
      <c r="T24" s="106"/>
      <c r="U24" s="117"/>
      <c r="V24" s="106"/>
      <c r="W24" s="117"/>
      <c r="X24" s="106"/>
      <c r="Y24" s="117"/>
      <c r="Z24" s="106" t="str">
        <f ca="1"/>
        <v>Executar Todos os Testes</v>
      </c>
      <c r="AA24" s="117"/>
      <c r="AB24" s="106"/>
      <c r="AC24" s="117"/>
      <c r="AD24" s="106"/>
      <c r="AE24" s="117"/>
      <c r="AF24" s="106"/>
      <c r="AG24" s="117"/>
      <c r="AH24" s="106"/>
      <c r="AI24" s="117"/>
      <c r="AJ24" s="106"/>
    </row>
    <row r="25" spans="2:36" ht="28.8" customHeight="1" thickTop="1" thickBot="1" x14ac:dyDescent="0.35">
      <c r="B25" s="106"/>
      <c r="C25" s="117"/>
      <c r="D25" s="106"/>
      <c r="E25" s="117"/>
      <c r="F25" s="106"/>
      <c r="G25" s="117"/>
      <c r="H25" s="106"/>
      <c r="I25" s="117"/>
      <c r="J25" s="106"/>
      <c r="K25" s="117"/>
      <c r="L25" s="106"/>
      <c r="M25" s="117"/>
      <c r="N25" s="106"/>
      <c r="O25" s="117"/>
      <c r="P25" s="106"/>
      <c r="Q25" s="117"/>
      <c r="R25" s="106"/>
      <c r="S25" s="117"/>
      <c r="T25" s="106"/>
      <c r="U25" s="117"/>
      <c r="V25" s="106"/>
      <c r="W25" s="117"/>
      <c r="X25" s="106"/>
      <c r="Y25" s="117"/>
      <c r="Z25" s="106" t="str">
        <f ca="1"/>
        <v>Design</v>
      </c>
      <c r="AA25" s="117"/>
      <c r="AB25" s="106"/>
      <c r="AC25" s="117"/>
      <c r="AD25" s="106"/>
      <c r="AE25" s="117"/>
      <c r="AF25" s="106"/>
      <c r="AG25" s="117"/>
      <c r="AH25" s="106"/>
      <c r="AI25" s="117"/>
      <c r="AJ25" s="106"/>
    </row>
    <row r="26" spans="2:36" ht="28.8" customHeight="1" thickTop="1" thickBot="1" x14ac:dyDescent="0.35">
      <c r="B26" s="106"/>
      <c r="C26" s="117"/>
      <c r="D26" s="106"/>
      <c r="E26" s="117"/>
      <c r="F26" s="106"/>
      <c r="G26" s="117"/>
      <c r="H26" s="106"/>
      <c r="I26" s="117"/>
      <c r="J26" s="106"/>
      <c r="K26" s="117"/>
      <c r="L26" s="106"/>
      <c r="M26" s="117"/>
      <c r="N26" s="106"/>
      <c r="O26" s="117"/>
      <c r="P26" s="106"/>
      <c r="Q26" s="117"/>
      <c r="R26" s="106"/>
      <c r="S26" s="117"/>
      <c r="T26" s="106"/>
      <c r="U26" s="117"/>
      <c r="V26" s="106"/>
      <c r="W26" s="117"/>
      <c r="X26" s="106"/>
      <c r="Y26" s="117"/>
      <c r="Z26" s="106" t="str">
        <f ca="1"/>
        <v>Exibir dados e opções de acordo com t...</v>
      </c>
      <c r="AA26" s="117"/>
      <c r="AB26" s="106"/>
      <c r="AC26" s="117"/>
      <c r="AD26" s="106"/>
      <c r="AE26" s="117"/>
      <c r="AF26" s="106"/>
      <c r="AG26" s="117"/>
      <c r="AH26" s="106"/>
      <c r="AI26" s="117"/>
      <c r="AJ26" s="106"/>
    </row>
    <row r="27" spans="2:36" ht="28.8" customHeight="1" thickTop="1" thickBot="1" x14ac:dyDescent="0.35">
      <c r="B27" s="106"/>
      <c r="C27" s="117"/>
      <c r="D27" s="106"/>
      <c r="E27" s="117"/>
      <c r="F27" s="106"/>
      <c r="G27" s="117"/>
      <c r="H27" s="106"/>
      <c r="I27" s="117"/>
      <c r="J27" s="106"/>
      <c r="K27" s="117"/>
      <c r="L27" s="106"/>
      <c r="M27" s="117"/>
      <c r="N27" s="106"/>
      <c r="O27" s="117"/>
      <c r="P27" s="106"/>
      <c r="Q27" s="117"/>
      <c r="R27" s="106"/>
      <c r="S27" s="117"/>
      <c r="T27" s="106"/>
      <c r="U27" s="117"/>
      <c r="V27" s="106"/>
      <c r="W27" s="117"/>
      <c r="X27" s="106"/>
      <c r="Y27" s="117"/>
      <c r="Z27" s="106" t="str">
        <f ca="1"/>
        <v>Desenvolver opções "Copiar link", "Co...</v>
      </c>
      <c r="AA27" s="117"/>
      <c r="AB27" s="106"/>
      <c r="AC27" s="117"/>
      <c r="AD27" s="106"/>
      <c r="AE27" s="117"/>
      <c r="AF27" s="106"/>
      <c r="AG27" s="117"/>
      <c r="AH27" s="106"/>
      <c r="AI27" s="117"/>
      <c r="AJ27" s="106"/>
    </row>
    <row r="28" spans="2:36" ht="28.8" customHeight="1" thickTop="1" thickBot="1" x14ac:dyDescent="0.35">
      <c r="B28" s="106"/>
      <c r="C28" s="117"/>
      <c r="D28" s="106"/>
      <c r="E28" s="117"/>
      <c r="F28" s="106"/>
      <c r="G28" s="117"/>
      <c r="H28" s="106"/>
      <c r="I28" s="117"/>
      <c r="J28" s="106"/>
      <c r="K28" s="117"/>
      <c r="L28" s="106"/>
      <c r="M28" s="117"/>
      <c r="N28" s="106"/>
      <c r="O28" s="117"/>
      <c r="P28" s="106"/>
      <c r="Q28" s="117"/>
      <c r="R28" s="106"/>
      <c r="S28" s="117"/>
      <c r="T28" s="106"/>
      <c r="U28" s="117"/>
      <c r="V28" s="106"/>
      <c r="W28" s="117"/>
      <c r="X28" s="106"/>
      <c r="Y28" s="117"/>
      <c r="Z28" s="106" t="str">
        <f ca="1"/>
        <v>Elaborar Testes</v>
      </c>
      <c r="AA28" s="117"/>
      <c r="AB28" s="106"/>
      <c r="AC28" s="117"/>
      <c r="AD28" s="106"/>
      <c r="AE28" s="117"/>
      <c r="AF28" s="106"/>
      <c r="AG28" s="117"/>
      <c r="AH28" s="106"/>
      <c r="AI28" s="117"/>
      <c r="AJ28" s="106"/>
    </row>
    <row r="29" spans="2:36" ht="28.8" customHeight="1" thickTop="1" thickBot="1" x14ac:dyDescent="0.35">
      <c r="B29" s="106"/>
      <c r="C29" s="117"/>
      <c r="D29" s="106"/>
      <c r="E29" s="117"/>
      <c r="F29" s="106"/>
      <c r="G29" s="117"/>
      <c r="H29" s="106"/>
      <c r="I29" s="117"/>
      <c r="J29" s="106"/>
      <c r="K29" s="117"/>
      <c r="L29" s="106"/>
      <c r="M29" s="117"/>
      <c r="N29" s="106"/>
      <c r="O29" s="117"/>
      <c r="P29" s="106"/>
      <c r="Q29" s="117"/>
      <c r="R29" s="106"/>
      <c r="S29" s="117"/>
      <c r="T29" s="106"/>
      <c r="U29" s="117"/>
      <c r="V29" s="106"/>
      <c r="W29" s="117"/>
      <c r="X29" s="106"/>
      <c r="Y29" s="117"/>
      <c r="Z29" s="106" t="str">
        <f ca="1"/>
        <v>Executar Todos os Testes</v>
      </c>
      <c r="AA29" s="117"/>
      <c r="AB29" s="106"/>
      <c r="AC29" s="117"/>
      <c r="AD29" s="106"/>
      <c r="AE29" s="117"/>
      <c r="AF29" s="106"/>
      <c r="AG29" s="117"/>
      <c r="AH29" s="106"/>
      <c r="AI29" s="117"/>
      <c r="AJ29" s="106"/>
    </row>
    <row r="30" spans="2:36" ht="28.8" customHeight="1" thickTop="1" thickBot="1" x14ac:dyDescent="0.35">
      <c r="B30" s="106"/>
      <c r="C30" s="117"/>
      <c r="D30" s="106"/>
      <c r="E30" s="117"/>
      <c r="F30" s="106"/>
      <c r="G30" s="117"/>
      <c r="H30" s="106"/>
      <c r="I30" s="117"/>
      <c r="J30" s="106"/>
      <c r="K30" s="117"/>
      <c r="L30" s="106"/>
      <c r="M30" s="117"/>
      <c r="N30" s="106"/>
      <c r="O30" s="117"/>
      <c r="P30" s="106"/>
      <c r="Q30" s="117"/>
      <c r="R30" s="106"/>
      <c r="S30" s="117"/>
      <c r="T30" s="106"/>
      <c r="U30" s="117"/>
      <c r="V30" s="106"/>
      <c r="W30" s="117"/>
      <c r="X30" s="106"/>
      <c r="Y30" s="117"/>
      <c r="Z30" s="106" t="str">
        <f ca="1"/>
        <v>Design</v>
      </c>
      <c r="AA30" s="117"/>
      <c r="AB30" s="106"/>
      <c r="AC30" s="117"/>
      <c r="AD30" s="106"/>
      <c r="AE30" s="117"/>
      <c r="AF30" s="106"/>
      <c r="AG30" s="117"/>
      <c r="AH30" s="106"/>
      <c r="AI30" s="117"/>
      <c r="AJ30" s="106"/>
    </row>
    <row r="31" spans="2:36" ht="28.8" customHeight="1" thickTop="1" thickBot="1" x14ac:dyDescent="0.35">
      <c r="B31" s="106"/>
      <c r="C31" s="117"/>
      <c r="D31" s="106"/>
      <c r="E31" s="117"/>
      <c r="F31" s="106"/>
      <c r="G31" s="117"/>
      <c r="H31" s="106"/>
      <c r="I31" s="117"/>
      <c r="J31" s="106"/>
      <c r="K31" s="117"/>
      <c r="L31" s="106"/>
      <c r="M31" s="117"/>
      <c r="N31" s="106"/>
      <c r="O31" s="117"/>
      <c r="P31" s="106"/>
      <c r="Q31" s="117"/>
      <c r="R31" s="106"/>
      <c r="S31" s="117"/>
      <c r="T31" s="106"/>
      <c r="U31" s="117"/>
      <c r="V31" s="106"/>
      <c r="W31" s="117"/>
      <c r="X31" s="106"/>
      <c r="Y31" s="117"/>
      <c r="Z31" s="106" t="str">
        <f ca="1"/>
        <v>Verificar se usuário pode editar bolã...</v>
      </c>
      <c r="AA31" s="117"/>
      <c r="AB31" s="106"/>
      <c r="AC31" s="117"/>
      <c r="AD31" s="106"/>
      <c r="AE31" s="117"/>
      <c r="AF31" s="106"/>
      <c r="AG31" s="117"/>
      <c r="AH31" s="106"/>
      <c r="AI31" s="117"/>
      <c r="AJ31" s="106"/>
    </row>
    <row r="32" spans="2:36" ht="28.8" customHeight="1" thickTop="1" thickBot="1" x14ac:dyDescent="0.35">
      <c r="B32" s="106"/>
      <c r="C32" s="117"/>
      <c r="D32" s="106"/>
      <c r="E32" s="117"/>
      <c r="F32" s="106"/>
      <c r="G32" s="117"/>
      <c r="H32" s="106"/>
      <c r="I32" s="117"/>
      <c r="J32" s="106"/>
      <c r="K32" s="117"/>
      <c r="L32" s="106"/>
      <c r="M32" s="117"/>
      <c r="N32" s="106"/>
      <c r="O32" s="117"/>
      <c r="P32" s="106"/>
      <c r="Q32" s="117"/>
      <c r="R32" s="106"/>
      <c r="S32" s="117"/>
      <c r="T32" s="106"/>
      <c r="U32" s="117"/>
      <c r="V32" s="106"/>
      <c r="W32" s="117"/>
      <c r="X32" s="106"/>
      <c r="Y32" s="117"/>
      <c r="Z32" s="106" t="str">
        <f ca="1"/>
        <v>Validar Dados Front e Back</v>
      </c>
      <c r="AA32" s="117"/>
      <c r="AB32" s="106"/>
      <c r="AC32" s="117"/>
      <c r="AD32" s="106"/>
      <c r="AE32" s="117"/>
      <c r="AF32" s="106"/>
      <c r="AG32" s="117"/>
      <c r="AH32" s="106"/>
      <c r="AI32" s="117"/>
      <c r="AJ32" s="106"/>
    </row>
    <row r="33" spans="2:36" ht="28.8" customHeight="1" thickTop="1" thickBot="1" x14ac:dyDescent="0.35">
      <c r="B33" s="106"/>
      <c r="C33" s="117"/>
      <c r="D33" s="106"/>
      <c r="E33" s="117"/>
      <c r="F33" s="106"/>
      <c r="G33" s="117"/>
      <c r="H33" s="106"/>
      <c r="I33" s="117"/>
      <c r="J33" s="106"/>
      <c r="K33" s="117"/>
      <c r="L33" s="106"/>
      <c r="M33" s="117"/>
      <c r="N33" s="106"/>
      <c r="O33" s="117"/>
      <c r="P33" s="106"/>
      <c r="Q33" s="117"/>
      <c r="R33" s="106"/>
      <c r="S33" s="117"/>
      <c r="T33" s="106"/>
      <c r="U33" s="117"/>
      <c r="V33" s="106"/>
      <c r="W33" s="117"/>
      <c r="X33" s="106"/>
      <c r="Y33" s="117"/>
      <c r="Z33" s="106" t="str">
        <f ca="1"/>
        <v>Armazenar dados (back) e registrar al...</v>
      </c>
      <c r="AA33" s="117"/>
      <c r="AB33" s="106"/>
      <c r="AC33" s="117"/>
      <c r="AD33" s="106"/>
      <c r="AE33" s="117"/>
      <c r="AF33" s="106"/>
      <c r="AG33" s="117"/>
      <c r="AH33" s="106"/>
      <c r="AI33" s="117"/>
      <c r="AJ33" s="106"/>
    </row>
    <row r="34" spans="2:36" ht="28.8" customHeight="1" thickTop="1" thickBot="1" x14ac:dyDescent="0.35">
      <c r="B34" s="106"/>
      <c r="C34" s="117"/>
      <c r="D34" s="106"/>
      <c r="E34" s="117"/>
      <c r="F34" s="106"/>
      <c r="G34" s="117"/>
      <c r="H34" s="106"/>
      <c r="I34" s="117"/>
      <c r="J34" s="106"/>
      <c r="K34" s="117"/>
      <c r="L34" s="106"/>
      <c r="M34" s="117"/>
      <c r="N34" s="106"/>
      <c r="O34" s="117"/>
      <c r="P34" s="106"/>
      <c r="Q34" s="117"/>
      <c r="R34" s="106"/>
      <c r="S34" s="117"/>
      <c r="T34" s="106"/>
      <c r="U34" s="117"/>
      <c r="V34" s="106"/>
      <c r="W34" s="117"/>
      <c r="X34" s="106"/>
      <c r="Y34" s="117"/>
      <c r="Z34" s="106" t="str">
        <f ca="1"/>
        <v>Elaborar Testes</v>
      </c>
      <c r="AA34" s="117"/>
      <c r="AB34" s="106"/>
      <c r="AC34" s="117"/>
      <c r="AD34" s="106"/>
      <c r="AE34" s="117"/>
      <c r="AF34" s="106"/>
      <c r="AG34" s="117"/>
      <c r="AH34" s="106"/>
      <c r="AI34" s="117"/>
      <c r="AJ34" s="106"/>
    </row>
    <row r="35" spans="2:36" ht="28.8" customHeight="1" thickTop="1" thickBot="1" x14ac:dyDescent="0.35">
      <c r="B35" s="106"/>
      <c r="C35" s="117"/>
      <c r="D35" s="106"/>
      <c r="E35" s="117"/>
      <c r="F35" s="106"/>
      <c r="G35" s="117"/>
      <c r="H35" s="106"/>
      <c r="I35" s="117"/>
      <c r="J35" s="106"/>
      <c r="K35" s="117"/>
      <c r="L35" s="106"/>
      <c r="M35" s="117"/>
      <c r="N35" s="106"/>
      <c r="O35" s="117"/>
      <c r="P35" s="106"/>
      <c r="Q35" s="117"/>
      <c r="R35" s="106"/>
      <c r="S35" s="117"/>
      <c r="T35" s="106"/>
      <c r="U35" s="117"/>
      <c r="V35" s="106"/>
      <c r="W35" s="117"/>
      <c r="X35" s="106"/>
      <c r="Y35" s="117"/>
      <c r="Z35" s="106" t="str">
        <f ca="1"/>
        <v>Executar Todos os Testes</v>
      </c>
      <c r="AA35" s="117"/>
      <c r="AB35" s="106"/>
      <c r="AC35" s="117"/>
      <c r="AD35" s="106"/>
      <c r="AE35" s="117"/>
      <c r="AF35" s="106"/>
      <c r="AG35" s="117"/>
      <c r="AH35" s="106"/>
      <c r="AI35" s="117"/>
      <c r="AJ35" s="106"/>
    </row>
    <row r="36" spans="2:36" ht="28.8" customHeight="1" thickTop="1" thickBot="1" x14ac:dyDescent="0.35">
      <c r="B36" s="106"/>
      <c r="C36" s="117"/>
      <c r="D36" s="106"/>
      <c r="E36" s="117"/>
      <c r="F36" s="106"/>
      <c r="G36" s="117"/>
      <c r="H36" s="106"/>
      <c r="I36" s="117"/>
      <c r="J36" s="106"/>
      <c r="K36" s="117"/>
      <c r="L36" s="106"/>
      <c r="M36" s="117"/>
      <c r="N36" s="106"/>
      <c r="O36" s="117"/>
      <c r="P36" s="106"/>
      <c r="Q36" s="117"/>
      <c r="R36" s="106"/>
      <c r="S36" s="117"/>
      <c r="T36" s="106"/>
      <c r="U36" s="117"/>
      <c r="V36" s="106"/>
      <c r="W36" s="117"/>
      <c r="X36" s="106"/>
      <c r="Y36" s="117"/>
      <c r="Z36" s="106" t="str">
        <f ca="1"/>
        <v>Design</v>
      </c>
      <c r="AA36" s="117"/>
      <c r="AB36" s="106"/>
      <c r="AC36" s="117"/>
      <c r="AD36" s="106"/>
      <c r="AE36" s="117"/>
      <c r="AF36" s="106"/>
      <c r="AG36" s="117"/>
      <c r="AH36" s="106"/>
      <c r="AI36" s="117"/>
      <c r="AJ36" s="106"/>
    </row>
    <row r="37" spans="2:36" ht="28.8" customHeight="1" thickTop="1" thickBot="1" x14ac:dyDescent="0.35">
      <c r="B37" s="106"/>
      <c r="C37" s="117"/>
      <c r="D37" s="106"/>
      <c r="E37" s="117"/>
      <c r="F37" s="106"/>
      <c r="G37" s="117"/>
      <c r="H37" s="106"/>
      <c r="I37" s="117"/>
      <c r="J37" s="106"/>
      <c r="K37" s="117"/>
      <c r="L37" s="106"/>
      <c r="M37" s="117"/>
      <c r="N37" s="106"/>
      <c r="O37" s="117"/>
      <c r="P37" s="106"/>
      <c r="Q37" s="117"/>
      <c r="R37" s="106"/>
      <c r="S37" s="117"/>
      <c r="T37" s="106"/>
      <c r="U37" s="117"/>
      <c r="V37" s="106"/>
      <c r="W37" s="117"/>
      <c r="X37" s="106"/>
      <c r="Y37" s="117"/>
      <c r="Z37" s="106" t="str">
        <f ca="1"/>
        <v>Verificar se usuário pode gerenciar (...</v>
      </c>
      <c r="AA37" s="117"/>
      <c r="AB37" s="106"/>
      <c r="AC37" s="117"/>
      <c r="AD37" s="106"/>
      <c r="AE37" s="117"/>
      <c r="AF37" s="106"/>
      <c r="AG37" s="117"/>
      <c r="AH37" s="106"/>
      <c r="AI37" s="117"/>
      <c r="AJ37" s="106"/>
    </row>
    <row r="38" spans="2:36" ht="28.8" customHeight="1" thickTop="1" thickBot="1" x14ac:dyDescent="0.35">
      <c r="B38" s="106"/>
      <c r="C38" s="117"/>
      <c r="D38" s="106"/>
      <c r="E38" s="117"/>
      <c r="F38" s="106"/>
      <c r="G38" s="117"/>
      <c r="H38" s="106"/>
      <c r="I38" s="117"/>
      <c r="J38" s="106"/>
      <c r="K38" s="117"/>
      <c r="L38" s="106"/>
      <c r="M38" s="117"/>
      <c r="N38" s="106"/>
      <c r="O38" s="117"/>
      <c r="P38" s="106"/>
      <c r="Q38" s="117"/>
      <c r="R38" s="106"/>
      <c r="S38" s="117"/>
      <c r="T38" s="106"/>
      <c r="U38" s="117"/>
      <c r="V38" s="106"/>
      <c r="W38" s="117"/>
      <c r="X38" s="106"/>
      <c r="Y38" s="117"/>
      <c r="Z38" s="106" t="str">
        <f ca="1"/>
        <v>Desenvolver filtragem</v>
      </c>
      <c r="AA38" s="117"/>
      <c r="AB38" s="106"/>
      <c r="AC38" s="117"/>
      <c r="AD38" s="106"/>
      <c r="AE38" s="117"/>
      <c r="AF38" s="106"/>
      <c r="AG38" s="117"/>
      <c r="AH38" s="106"/>
      <c r="AI38" s="117"/>
      <c r="AJ38" s="106"/>
    </row>
    <row r="39" spans="2:36" ht="28.8" customHeight="1" thickTop="1" thickBot="1" x14ac:dyDescent="0.35">
      <c r="B39" s="106"/>
      <c r="C39" s="117"/>
      <c r="D39" s="106"/>
      <c r="E39" s="117"/>
      <c r="F39" s="106"/>
      <c r="G39" s="117"/>
      <c r="H39" s="106"/>
      <c r="I39" s="117"/>
      <c r="J39" s="106"/>
      <c r="K39" s="117"/>
      <c r="L39" s="106"/>
      <c r="M39" s="117"/>
      <c r="N39" s="106"/>
      <c r="O39" s="117"/>
      <c r="P39" s="106"/>
      <c r="Q39" s="117"/>
      <c r="R39" s="106"/>
      <c r="S39" s="117"/>
      <c r="T39" s="106"/>
      <c r="U39" s="117"/>
      <c r="V39" s="106"/>
      <c r="W39" s="117"/>
      <c r="X39" s="106"/>
      <c r="Y39" s="117"/>
      <c r="Z39" s="106" t="str">
        <f ca="1"/>
        <v>Exibir lista de participantes com sta...</v>
      </c>
      <c r="AA39" s="117"/>
      <c r="AB39" s="106"/>
      <c r="AC39" s="117"/>
      <c r="AD39" s="106"/>
      <c r="AE39" s="117"/>
      <c r="AF39" s="106"/>
      <c r="AG39" s="117"/>
      <c r="AH39" s="106"/>
      <c r="AI39" s="117"/>
      <c r="AJ39" s="106"/>
    </row>
    <row r="40" spans="2:36" ht="28.8" customHeight="1" thickTop="1" thickBot="1" x14ac:dyDescent="0.35">
      <c r="B40" s="106"/>
      <c r="C40" s="117"/>
      <c r="D40" s="106"/>
      <c r="E40" s="117"/>
      <c r="F40" s="106"/>
      <c r="G40" s="117"/>
      <c r="H40" s="106"/>
      <c r="I40" s="117"/>
      <c r="J40" s="106"/>
      <c r="K40" s="117"/>
      <c r="L40" s="106"/>
      <c r="M40" s="117"/>
      <c r="N40" s="106"/>
      <c r="O40" s="117"/>
      <c r="P40" s="106"/>
      <c r="Q40" s="117"/>
      <c r="R40" s="106"/>
      <c r="S40" s="117"/>
      <c r="T40" s="106"/>
      <c r="U40" s="117"/>
      <c r="V40" s="106"/>
      <c r="W40" s="117"/>
      <c r="X40" s="106"/>
      <c r="Y40" s="117"/>
      <c r="Z40" s="106" t="str">
        <f ca="1"/>
        <v>Desenvolver confirmação de remoções e...</v>
      </c>
      <c r="AA40" s="117"/>
      <c r="AB40" s="106"/>
      <c r="AC40" s="117"/>
      <c r="AD40" s="106"/>
      <c r="AE40" s="117"/>
      <c r="AF40" s="106"/>
      <c r="AG40" s="117"/>
      <c r="AH40" s="106"/>
      <c r="AI40" s="117"/>
      <c r="AJ40" s="106"/>
    </row>
    <row r="41" spans="2:36" ht="28.8" customHeight="1" thickTop="1" thickBot="1" x14ac:dyDescent="0.35">
      <c r="B41" s="106"/>
      <c r="C41" s="117"/>
      <c r="D41" s="106"/>
      <c r="E41" s="117"/>
      <c r="F41" s="106"/>
      <c r="G41" s="117"/>
      <c r="H41" s="106"/>
      <c r="I41" s="117"/>
      <c r="J41" s="106"/>
      <c r="K41" s="117"/>
      <c r="L41" s="106"/>
      <c r="M41" s="117"/>
      <c r="N41" s="106"/>
      <c r="O41" s="117"/>
      <c r="P41" s="106"/>
      <c r="Q41" s="117"/>
      <c r="R41" s="106"/>
      <c r="S41" s="117"/>
      <c r="T41" s="106"/>
      <c r="U41" s="117"/>
      <c r="V41" s="106"/>
      <c r="W41" s="117"/>
      <c r="X41" s="106"/>
      <c r="Y41" s="117"/>
      <c r="Z41" s="106" t="str">
        <f ca="1"/>
        <v>Elaborar Testes</v>
      </c>
      <c r="AA41" s="117"/>
      <c r="AB41" s="106"/>
      <c r="AC41" s="117"/>
      <c r="AD41" s="106"/>
      <c r="AE41" s="117"/>
      <c r="AF41" s="106"/>
      <c r="AG41" s="117"/>
      <c r="AH41" s="106"/>
      <c r="AI41" s="117"/>
      <c r="AJ41" s="106"/>
    </row>
    <row r="42" spans="2:36" ht="28.8" customHeight="1" thickTop="1" thickBot="1" x14ac:dyDescent="0.35">
      <c r="B42" s="106"/>
      <c r="C42" s="117"/>
      <c r="D42" s="106"/>
      <c r="E42" s="117"/>
      <c r="F42" s="106"/>
      <c r="G42" s="117"/>
      <c r="H42" s="106"/>
      <c r="I42" s="117"/>
      <c r="J42" s="106"/>
      <c r="K42" s="117"/>
      <c r="L42" s="106"/>
      <c r="M42" s="117"/>
      <c r="N42" s="106"/>
      <c r="O42" s="117"/>
      <c r="P42" s="106"/>
      <c r="Q42" s="117"/>
      <c r="R42" s="106"/>
      <c r="S42" s="117"/>
      <c r="T42" s="106"/>
      <c r="U42" s="117"/>
      <c r="V42" s="106"/>
      <c r="W42" s="117"/>
      <c r="X42" s="106"/>
      <c r="Y42" s="117"/>
      <c r="Z42" s="106" t="str">
        <f ca="1"/>
        <v>Executar Todos os Testes</v>
      </c>
      <c r="AA42" s="117"/>
      <c r="AB42" s="106"/>
      <c r="AC42" s="117"/>
      <c r="AD42" s="106"/>
      <c r="AE42" s="117"/>
      <c r="AF42" s="106"/>
      <c r="AG42" s="117"/>
      <c r="AH42" s="106"/>
      <c r="AI42" s="117"/>
      <c r="AJ42" s="106"/>
    </row>
    <row r="43" spans="2:36" ht="28.8" customHeight="1" thickTop="1" thickBot="1" x14ac:dyDescent="0.35">
      <c r="B43" s="106"/>
      <c r="C43" s="117"/>
      <c r="D43" s="106"/>
      <c r="E43" s="117"/>
      <c r="F43" s="106"/>
      <c r="G43" s="117"/>
      <c r="H43" s="106"/>
      <c r="I43" s="117"/>
      <c r="J43" s="106"/>
      <c r="K43" s="117"/>
      <c r="L43" s="106"/>
      <c r="M43" s="117"/>
      <c r="N43" s="106"/>
      <c r="O43" s="117"/>
      <c r="P43" s="106"/>
      <c r="Q43" s="117"/>
      <c r="R43" s="106"/>
      <c r="S43" s="117"/>
      <c r="T43" s="106"/>
      <c r="U43" s="117"/>
      <c r="V43" s="106"/>
      <c r="W43" s="117"/>
      <c r="X43" s="106"/>
      <c r="Y43" s="117"/>
      <c r="Z43" s="106" t="str">
        <f ca="1"/>
        <v>Design da modal</v>
      </c>
      <c r="AA43" s="117"/>
      <c r="AB43" s="106"/>
      <c r="AC43" s="117"/>
      <c r="AD43" s="106"/>
      <c r="AE43" s="117"/>
      <c r="AF43" s="106"/>
      <c r="AG43" s="117"/>
      <c r="AH43" s="106"/>
      <c r="AI43" s="117"/>
      <c r="AJ43" s="106"/>
    </row>
    <row r="44" spans="2:36" ht="28.8" customHeight="1" thickTop="1" thickBot="1" x14ac:dyDescent="0.35">
      <c r="B44" s="106"/>
      <c r="C44" s="117"/>
      <c r="D44" s="106"/>
      <c r="E44" s="117"/>
      <c r="F44" s="106"/>
      <c r="G44" s="117"/>
      <c r="H44" s="106"/>
      <c r="I44" s="117"/>
      <c r="J44" s="106"/>
      <c r="K44" s="117"/>
      <c r="L44" s="106"/>
      <c r="M44" s="117"/>
      <c r="N44" s="106"/>
      <c r="O44" s="117"/>
      <c r="P44" s="106"/>
      <c r="Q44" s="117"/>
      <c r="R44" s="106"/>
      <c r="S44" s="117"/>
      <c r="T44" s="106"/>
      <c r="U44" s="117"/>
      <c r="V44" s="106"/>
      <c r="W44" s="117"/>
      <c r="X44" s="106"/>
      <c r="Y44" s="117"/>
      <c r="Z44" s="106" t="str">
        <f ca="1"/>
        <v>Exibir registros do log do mais recen...</v>
      </c>
      <c r="AA44" s="117"/>
      <c r="AB44" s="106"/>
      <c r="AC44" s="117"/>
      <c r="AD44" s="106"/>
      <c r="AE44" s="117"/>
      <c r="AF44" s="106"/>
      <c r="AG44" s="117"/>
      <c r="AH44" s="106"/>
      <c r="AI44" s="117"/>
      <c r="AJ44" s="106"/>
    </row>
    <row r="45" spans="2:36" ht="28.8" customHeight="1" thickTop="1" thickBot="1" x14ac:dyDescent="0.35">
      <c r="B45" s="106"/>
      <c r="C45" s="117"/>
      <c r="D45" s="106"/>
      <c r="E45" s="117"/>
      <c r="F45" s="106"/>
      <c r="G45" s="117"/>
      <c r="H45" s="106"/>
      <c r="I45" s="117"/>
      <c r="J45" s="106"/>
      <c r="K45" s="117"/>
      <c r="L45" s="106"/>
      <c r="M45" s="117"/>
      <c r="N45" s="106"/>
      <c r="O45" s="117"/>
      <c r="P45" s="106"/>
      <c r="Q45" s="117"/>
      <c r="R45" s="106"/>
      <c r="S45" s="117"/>
      <c r="T45" s="106"/>
      <c r="U45" s="117"/>
      <c r="V45" s="106"/>
      <c r="W45" s="117"/>
      <c r="X45" s="106"/>
      <c r="Y45" s="117"/>
      <c r="Z45" s="106" t="str">
        <f ca="1"/>
        <v>Colocar exibição do log relacionada a...</v>
      </c>
      <c r="AA45" s="117"/>
      <c r="AB45" s="106"/>
      <c r="AC45" s="117"/>
      <c r="AD45" s="106"/>
      <c r="AE45" s="117"/>
      <c r="AF45" s="106"/>
      <c r="AG45" s="117"/>
      <c r="AH45" s="106"/>
      <c r="AI45" s="117"/>
      <c r="AJ45" s="106"/>
    </row>
    <row r="46" spans="2:36" ht="28.8" customHeight="1" thickTop="1" thickBot="1" x14ac:dyDescent="0.35">
      <c r="B46" s="106"/>
      <c r="C46" s="117"/>
      <c r="D46" s="106"/>
      <c r="E46" s="117"/>
      <c r="F46" s="106"/>
      <c r="G46" s="117"/>
      <c r="H46" s="106"/>
      <c r="I46" s="117"/>
      <c r="J46" s="106"/>
      <c r="K46" s="117"/>
      <c r="L46" s="106"/>
      <c r="M46" s="117"/>
      <c r="N46" s="106"/>
      <c r="O46" s="117"/>
      <c r="P46" s="106"/>
      <c r="Q46" s="117"/>
      <c r="R46" s="106"/>
      <c r="S46" s="117"/>
      <c r="T46" s="106"/>
      <c r="U46" s="117"/>
      <c r="V46" s="106"/>
      <c r="W46" s="117"/>
      <c r="X46" s="106"/>
      <c r="Y46" s="117"/>
      <c r="Z46" s="106" t="str">
        <f ca="1"/>
        <v>Elaborar Testes</v>
      </c>
      <c r="AA46" s="117"/>
      <c r="AB46" s="106"/>
      <c r="AC46" s="117"/>
      <c r="AD46" s="106"/>
      <c r="AE46" s="117"/>
      <c r="AF46" s="106"/>
      <c r="AG46" s="117"/>
      <c r="AH46" s="106"/>
      <c r="AI46" s="117"/>
      <c r="AJ46" s="106"/>
    </row>
    <row r="47" spans="2:36" ht="28.8" customHeight="1" thickTop="1" thickBot="1" x14ac:dyDescent="0.35">
      <c r="B47" s="106"/>
      <c r="C47" s="117"/>
      <c r="D47" s="106"/>
      <c r="E47" s="117"/>
      <c r="F47" s="106"/>
      <c r="G47" s="117"/>
      <c r="H47" s="106"/>
      <c r="I47" s="117"/>
      <c r="J47" s="106"/>
      <c r="K47" s="117"/>
      <c r="L47" s="106"/>
      <c r="M47" s="117"/>
      <c r="N47" s="106"/>
      <c r="O47" s="117"/>
      <c r="P47" s="106"/>
      <c r="Q47" s="117"/>
      <c r="R47" s="106"/>
      <c r="S47" s="117"/>
      <c r="T47" s="106"/>
      <c r="U47" s="117"/>
      <c r="V47" s="106"/>
      <c r="W47" s="117"/>
      <c r="X47" s="106"/>
      <c r="Y47" s="117"/>
      <c r="Z47" s="106" t="str">
        <f ca="1"/>
        <v>Executar Todos os Testes</v>
      </c>
      <c r="AA47" s="117"/>
      <c r="AB47" s="106"/>
      <c r="AC47" s="117"/>
      <c r="AD47" s="106"/>
      <c r="AE47" s="117"/>
      <c r="AF47" s="106"/>
      <c r="AG47" s="117"/>
      <c r="AH47" s="106"/>
      <c r="AI47" s="117"/>
      <c r="AJ47" s="106"/>
    </row>
    <row r="48" spans="2:36" ht="28.8" customHeight="1" thickTop="1" thickBot="1" x14ac:dyDescent="0.35">
      <c r="B48" s="106"/>
      <c r="C48" s="117"/>
      <c r="D48" s="106"/>
      <c r="E48" s="117"/>
      <c r="F48" s="106"/>
      <c r="G48" s="117"/>
      <c r="H48" s="106"/>
      <c r="I48" s="117"/>
      <c r="J48" s="106"/>
      <c r="K48" s="117"/>
      <c r="L48" s="106"/>
      <c r="M48" s="117"/>
      <c r="N48" s="106"/>
      <c r="O48" s="117"/>
      <c r="P48" s="106"/>
      <c r="Q48" s="117"/>
      <c r="R48" s="106"/>
      <c r="S48" s="117"/>
      <c r="T48" s="106"/>
      <c r="U48" s="117"/>
      <c r="V48" s="106"/>
      <c r="W48" s="117"/>
      <c r="X48" s="106"/>
      <c r="Y48" s="117"/>
      <c r="Z48" s="106" t="str">
        <f ca="1"/>
        <v>Design</v>
      </c>
      <c r="AA48" s="117"/>
      <c r="AB48" s="106"/>
      <c r="AC48" s="117"/>
      <c r="AD48" s="106"/>
      <c r="AE48" s="117"/>
      <c r="AF48" s="106"/>
      <c r="AG48" s="117"/>
      <c r="AH48" s="106"/>
      <c r="AI48" s="117"/>
      <c r="AJ48" s="106"/>
    </row>
    <row r="49" spans="2:36" ht="28.8" customHeight="1" thickTop="1" thickBot="1" x14ac:dyDescent="0.35">
      <c r="B49" s="106"/>
      <c r="C49" s="117"/>
      <c r="D49" s="106"/>
      <c r="E49" s="117"/>
      <c r="F49" s="106"/>
      <c r="G49" s="117"/>
      <c r="H49" s="106"/>
      <c r="I49" s="117"/>
      <c r="J49" s="106"/>
      <c r="K49" s="117"/>
      <c r="L49" s="106"/>
      <c r="M49" s="117"/>
      <c r="N49" s="106"/>
      <c r="O49" s="117"/>
      <c r="P49" s="106"/>
      <c r="Q49" s="117"/>
      <c r="R49" s="106"/>
      <c r="S49" s="117"/>
      <c r="T49" s="106"/>
      <c r="U49" s="117"/>
      <c r="V49" s="106"/>
      <c r="W49" s="117"/>
      <c r="X49" s="106"/>
      <c r="Y49" s="117"/>
      <c r="Z49" s="106" t="str">
        <f ca="1"/>
        <v>Exibição da modal de instruções</v>
      </c>
      <c r="AA49" s="117"/>
      <c r="AB49" s="106"/>
      <c r="AC49" s="117"/>
      <c r="AD49" s="106"/>
      <c r="AE49" s="117"/>
      <c r="AF49" s="106"/>
      <c r="AG49" s="117"/>
      <c r="AH49" s="106"/>
      <c r="AI49" s="117"/>
      <c r="AJ49" s="106"/>
    </row>
    <row r="50" spans="2:36" ht="28.8" customHeight="1" thickTop="1" thickBot="1" x14ac:dyDescent="0.35">
      <c r="B50" s="106"/>
      <c r="C50" s="117"/>
      <c r="D50" s="106"/>
      <c r="E50" s="117"/>
      <c r="F50" s="106"/>
      <c r="G50" s="117"/>
      <c r="H50" s="106"/>
      <c r="I50" s="117"/>
      <c r="J50" s="106"/>
      <c r="K50" s="117"/>
      <c r="L50" s="106"/>
      <c r="M50" s="117"/>
      <c r="N50" s="106"/>
      <c r="O50" s="117"/>
      <c r="P50" s="106"/>
      <c r="Q50" s="117"/>
      <c r="R50" s="106"/>
      <c r="S50" s="117"/>
      <c r="T50" s="106"/>
      <c r="U50" s="117"/>
      <c r="V50" s="106"/>
      <c r="W50" s="117"/>
      <c r="X50" s="106"/>
      <c r="Y50" s="117"/>
      <c r="Z50" s="106" t="str">
        <f ca="1"/>
        <v>Exibição dos dados dos jogos, dados d...</v>
      </c>
      <c r="AA50" s="117"/>
      <c r="AB50" s="106"/>
      <c r="AC50" s="117"/>
      <c r="AD50" s="106"/>
      <c r="AE50" s="117"/>
      <c r="AF50" s="106"/>
      <c r="AG50" s="117"/>
      <c r="AH50" s="106"/>
      <c r="AI50" s="117"/>
      <c r="AJ50" s="106"/>
    </row>
    <row r="51" spans="2:36" ht="28.8" customHeight="1" thickTop="1" thickBot="1" x14ac:dyDescent="0.35">
      <c r="B51" s="106"/>
      <c r="C51" s="117"/>
      <c r="D51" s="106"/>
      <c r="E51" s="117"/>
      <c r="F51" s="106"/>
      <c r="G51" s="117"/>
      <c r="H51" s="106"/>
      <c r="I51" s="117"/>
      <c r="J51" s="106"/>
      <c r="K51" s="117"/>
      <c r="L51" s="106"/>
      <c r="M51" s="117"/>
      <c r="N51" s="106"/>
      <c r="O51" s="117"/>
      <c r="P51" s="106"/>
      <c r="Q51" s="117"/>
      <c r="R51" s="106"/>
      <c r="S51" s="117"/>
      <c r="T51" s="106"/>
      <c r="U51" s="117"/>
      <c r="V51" s="106"/>
      <c r="W51" s="117"/>
      <c r="X51" s="106"/>
      <c r="Y51" s="117"/>
      <c r="Z51" s="106" t="str">
        <f ca="1"/>
        <v>Desenvolvimento do save</v>
      </c>
      <c r="AA51" s="117"/>
      <c r="AB51" s="106"/>
      <c r="AC51" s="117"/>
      <c r="AD51" s="106"/>
      <c r="AE51" s="117"/>
      <c r="AF51" s="106"/>
      <c r="AG51" s="117"/>
      <c r="AH51" s="106"/>
      <c r="AI51" s="117"/>
      <c r="AJ51" s="106"/>
    </row>
    <row r="52" spans="2:36" ht="28.8" customHeight="1" thickTop="1" thickBot="1" x14ac:dyDescent="0.35">
      <c r="B52" s="106"/>
      <c r="C52" s="117"/>
      <c r="D52" s="106"/>
      <c r="E52" s="117"/>
      <c r="F52" s="106"/>
      <c r="G52" s="117"/>
      <c r="H52" s="106"/>
      <c r="I52" s="117"/>
      <c r="J52" s="106"/>
      <c r="K52" s="117"/>
      <c r="L52" s="106"/>
      <c r="M52" s="117"/>
      <c r="N52" s="106"/>
      <c r="O52" s="117"/>
      <c r="P52" s="106"/>
      <c r="Q52" s="117"/>
      <c r="R52" s="106"/>
      <c r="S52" s="117"/>
      <c r="T52" s="106"/>
      <c r="U52" s="117"/>
      <c r="V52" s="106"/>
      <c r="W52" s="117"/>
      <c r="X52" s="106"/>
      <c r="Y52" s="117"/>
      <c r="Z52" s="106" t="str">
        <f ca="1"/>
        <v>Desenvolvimento do desempate manual</v>
      </c>
      <c r="AA52" s="117"/>
      <c r="AB52" s="106"/>
      <c r="AC52" s="117"/>
      <c r="AD52" s="106"/>
      <c r="AE52" s="117"/>
      <c r="AF52" s="106"/>
      <c r="AG52" s="117"/>
      <c r="AH52" s="106"/>
      <c r="AI52" s="117"/>
      <c r="AJ52" s="106"/>
    </row>
    <row r="53" spans="2:36" ht="28.8" customHeight="1" thickTop="1" thickBot="1" x14ac:dyDescent="0.35">
      <c r="B53" s="106"/>
      <c r="C53" s="117"/>
      <c r="D53" s="106"/>
      <c r="E53" s="117"/>
      <c r="F53" s="106"/>
      <c r="G53" s="117"/>
      <c r="H53" s="106"/>
      <c r="I53" s="117"/>
      <c r="J53" s="106"/>
      <c r="K53" s="117"/>
      <c r="L53" s="106"/>
      <c r="M53" s="117"/>
      <c r="N53" s="106"/>
      <c r="O53" s="117"/>
      <c r="P53" s="106"/>
      <c r="Q53" s="117"/>
      <c r="R53" s="106"/>
      <c r="S53" s="117"/>
      <c r="T53" s="106"/>
      <c r="U53" s="117"/>
      <c r="V53" s="106"/>
      <c r="W53" s="117"/>
      <c r="X53" s="106"/>
      <c r="Y53" s="117"/>
      <c r="Z53" s="106" t="str">
        <f ca="1"/>
        <v>Adicionar os devidos registros no log</v>
      </c>
      <c r="AA53" s="117"/>
      <c r="AB53" s="106"/>
      <c r="AC53" s="117"/>
      <c r="AD53" s="106"/>
      <c r="AE53" s="117"/>
      <c r="AF53" s="106"/>
      <c r="AG53" s="117"/>
      <c r="AH53" s="106"/>
      <c r="AI53" s="117"/>
      <c r="AJ53" s="106"/>
    </row>
    <row r="54" spans="2:36" ht="28.8" customHeight="1" thickTop="1" thickBot="1" x14ac:dyDescent="0.35">
      <c r="B54" s="106"/>
      <c r="C54" s="117"/>
      <c r="D54" s="106"/>
      <c r="E54" s="117"/>
      <c r="F54" s="106"/>
      <c r="G54" s="117"/>
      <c r="H54" s="106"/>
      <c r="I54" s="117"/>
      <c r="J54" s="106"/>
      <c r="K54" s="117"/>
      <c r="L54" s="106"/>
      <c r="M54" s="117"/>
      <c r="N54" s="106"/>
      <c r="O54" s="117"/>
      <c r="P54" s="106"/>
      <c r="Q54" s="117"/>
      <c r="R54" s="106"/>
      <c r="S54" s="117"/>
      <c r="T54" s="106"/>
      <c r="U54" s="117"/>
      <c r="V54" s="106"/>
      <c r="W54" s="117"/>
      <c r="X54" s="106"/>
      <c r="Y54" s="117"/>
      <c r="Z54" s="106" t="str">
        <f ca="1"/>
        <v>Elaborar Testes</v>
      </c>
      <c r="AA54" s="117"/>
      <c r="AB54" s="106"/>
      <c r="AC54" s="117"/>
      <c r="AD54" s="106"/>
      <c r="AE54" s="117"/>
      <c r="AF54" s="106"/>
      <c r="AG54" s="117"/>
      <c r="AH54" s="106"/>
      <c r="AI54" s="117"/>
      <c r="AJ54" s="106"/>
    </row>
    <row r="55" spans="2:36" ht="28.8" customHeight="1" thickTop="1" thickBot="1" x14ac:dyDescent="0.35">
      <c r="B55" s="106"/>
      <c r="C55" s="117"/>
      <c r="D55" s="106"/>
      <c r="E55" s="117"/>
      <c r="F55" s="106"/>
      <c r="G55" s="117"/>
      <c r="H55" s="106"/>
      <c r="I55" s="117"/>
      <c r="J55" s="106"/>
      <c r="K55" s="117"/>
      <c r="L55" s="106"/>
      <c r="M55" s="117"/>
      <c r="N55" s="106"/>
      <c r="O55" s="117"/>
      <c r="P55" s="106"/>
      <c r="Q55" s="117"/>
      <c r="R55" s="106"/>
      <c r="S55" s="117"/>
      <c r="T55" s="106"/>
      <c r="U55" s="117"/>
      <c r="V55" s="106"/>
      <c r="W55" s="117"/>
      <c r="X55" s="106"/>
      <c r="Y55" s="117"/>
      <c r="Z55" s="106" t="str">
        <f ca="1"/>
        <v>Executar Todos os Testes</v>
      </c>
      <c r="AA55" s="117"/>
      <c r="AB55" s="106"/>
      <c r="AC55" s="117"/>
      <c r="AD55" s="106"/>
      <c r="AE55" s="117"/>
      <c r="AF55" s="106"/>
      <c r="AG55" s="117"/>
      <c r="AH55" s="106"/>
      <c r="AI55" s="117"/>
      <c r="AJ55" s="106"/>
    </row>
    <row r="56" spans="2:36" ht="28.8" customHeight="1" thickTop="1" thickBot="1" x14ac:dyDescent="0.35">
      <c r="B56" s="106"/>
      <c r="C56" s="117"/>
      <c r="D56" s="106"/>
      <c r="E56" s="117"/>
      <c r="F56" s="106"/>
      <c r="G56" s="117"/>
      <c r="H56" s="106"/>
      <c r="I56" s="117"/>
      <c r="J56" s="106"/>
      <c r="K56" s="117"/>
      <c r="L56" s="106"/>
      <c r="M56" s="117"/>
      <c r="N56" s="106"/>
      <c r="O56" s="117"/>
      <c r="P56" s="106"/>
      <c r="Q56" s="117"/>
      <c r="R56" s="106"/>
      <c r="S56" s="117"/>
      <c r="T56" s="106"/>
      <c r="U56" s="117"/>
      <c r="V56" s="106"/>
      <c r="W56" s="117"/>
      <c r="X56" s="106"/>
      <c r="Y56" s="117"/>
      <c r="Z56" s="106" t="str">
        <f ca="1"/>
        <v>Design</v>
      </c>
      <c r="AA56" s="117"/>
      <c r="AB56" s="106"/>
      <c r="AC56" s="117"/>
      <c r="AD56" s="106"/>
      <c r="AE56" s="117"/>
      <c r="AF56" s="106"/>
      <c r="AG56" s="117"/>
      <c r="AH56" s="106"/>
      <c r="AI56" s="117"/>
      <c r="AJ56" s="106"/>
    </row>
    <row r="57" spans="2:36" ht="28.8" customHeight="1" thickTop="1" thickBot="1" x14ac:dyDescent="0.35">
      <c r="B57" s="106"/>
      <c r="C57" s="117"/>
      <c r="D57" s="106"/>
      <c r="E57" s="117"/>
      <c r="F57" s="106"/>
      <c r="G57" s="117"/>
      <c r="H57" s="106"/>
      <c r="I57" s="117"/>
      <c r="J57" s="106"/>
      <c r="K57" s="117"/>
      <c r="L57" s="106"/>
      <c r="M57" s="117"/>
      <c r="N57" s="106"/>
      <c r="O57" s="117"/>
      <c r="P57" s="106"/>
      <c r="Q57" s="117"/>
      <c r="R57" s="106"/>
      <c r="S57" s="117"/>
      <c r="T57" s="106"/>
      <c r="U57" s="117"/>
      <c r="V57" s="106"/>
      <c r="W57" s="117"/>
      <c r="X57" s="106"/>
      <c r="Y57" s="117"/>
      <c r="Z57" s="106" t="str">
        <f ca="1"/>
        <v>Exibição dos dados dos jogos, dados d...</v>
      </c>
      <c r="AA57" s="117"/>
      <c r="AB57" s="106"/>
      <c r="AC57" s="117"/>
      <c r="AD57" s="106"/>
      <c r="AE57" s="117"/>
      <c r="AF57" s="106"/>
      <c r="AG57" s="117"/>
      <c r="AH57" s="106"/>
      <c r="AI57" s="117"/>
      <c r="AJ57" s="106"/>
    </row>
    <row r="58" spans="2:36" ht="28.8" customHeight="1" thickTop="1" thickBot="1" x14ac:dyDescent="0.35">
      <c r="B58" s="106"/>
      <c r="C58" s="117"/>
      <c r="D58" s="106"/>
      <c r="E58" s="117"/>
      <c r="F58" s="106"/>
      <c r="G58" s="117"/>
      <c r="H58" s="106"/>
      <c r="I58" s="117"/>
      <c r="J58" s="106"/>
      <c r="K58" s="117"/>
      <c r="L58" s="106"/>
      <c r="M58" s="117"/>
      <c r="N58" s="106"/>
      <c r="O58" s="117"/>
      <c r="P58" s="106"/>
      <c r="Q58" s="117"/>
      <c r="R58" s="106"/>
      <c r="S58" s="117"/>
      <c r="T58" s="106"/>
      <c r="U58" s="117"/>
      <c r="V58" s="106"/>
      <c r="W58" s="117"/>
      <c r="X58" s="106"/>
      <c r="Y58" s="117"/>
      <c r="Z58" s="106" t="str">
        <f ca="1"/>
        <v>Desenvolvimento do save</v>
      </c>
      <c r="AA58" s="117"/>
      <c r="AB58" s="106"/>
      <c r="AC58" s="117"/>
      <c r="AD58" s="106"/>
      <c r="AE58" s="117"/>
      <c r="AF58" s="106"/>
      <c r="AG58" s="117"/>
      <c r="AH58" s="106"/>
      <c r="AI58" s="117"/>
      <c r="AJ58" s="106"/>
    </row>
    <row r="59" spans="2:36" ht="28.8" customHeight="1" thickTop="1" thickBot="1" x14ac:dyDescent="0.35">
      <c r="B59" s="106"/>
      <c r="C59" s="117"/>
      <c r="D59" s="106"/>
      <c r="E59" s="117"/>
      <c r="F59" s="106"/>
      <c r="G59" s="117"/>
      <c r="H59" s="106"/>
      <c r="I59" s="117"/>
      <c r="J59" s="106"/>
      <c r="K59" s="117"/>
      <c r="L59" s="106"/>
      <c r="M59" s="117"/>
      <c r="N59" s="106"/>
      <c r="O59" s="117"/>
      <c r="P59" s="106"/>
      <c r="Q59" s="117"/>
      <c r="R59" s="106"/>
      <c r="S59" s="117"/>
      <c r="T59" s="106"/>
      <c r="U59" s="117"/>
      <c r="V59" s="106"/>
      <c r="W59" s="117"/>
      <c r="X59" s="106"/>
      <c r="Y59" s="117"/>
      <c r="Z59" s="106" t="str">
        <f ca="1"/>
        <v>Desenvolvimento do desempate manual</v>
      </c>
      <c r="AA59" s="117"/>
      <c r="AB59" s="106"/>
      <c r="AC59" s="117"/>
      <c r="AD59" s="106"/>
      <c r="AE59" s="117"/>
      <c r="AF59" s="106"/>
      <c r="AG59" s="117"/>
      <c r="AH59" s="106"/>
      <c r="AI59" s="117"/>
      <c r="AJ59" s="106"/>
    </row>
    <row r="60" spans="2:36" ht="28.8" customHeight="1" thickTop="1" thickBot="1" x14ac:dyDescent="0.35">
      <c r="B60" s="106"/>
      <c r="C60" s="117"/>
      <c r="D60" s="106"/>
      <c r="E60" s="117"/>
      <c r="F60" s="106"/>
      <c r="G60" s="117"/>
      <c r="H60" s="106"/>
      <c r="I60" s="117"/>
      <c r="J60" s="106"/>
      <c r="K60" s="117"/>
      <c r="L60" s="106"/>
      <c r="M60" s="117"/>
      <c r="N60" s="106"/>
      <c r="O60" s="117"/>
      <c r="P60" s="106"/>
      <c r="Q60" s="117"/>
      <c r="R60" s="106"/>
      <c r="S60" s="117"/>
      <c r="T60" s="106"/>
      <c r="U60" s="117"/>
      <c r="V60" s="106"/>
      <c r="W60" s="117"/>
      <c r="X60" s="106"/>
      <c r="Y60" s="117"/>
      <c r="Z60" s="106" t="str">
        <f ca="1"/>
        <v>Adicionar os devidos registros no log</v>
      </c>
      <c r="AA60" s="117"/>
      <c r="AB60" s="106"/>
      <c r="AC60" s="117"/>
      <c r="AD60" s="106"/>
      <c r="AE60" s="117"/>
      <c r="AF60" s="106"/>
      <c r="AG60" s="117"/>
      <c r="AH60" s="106"/>
      <c r="AI60" s="117"/>
      <c r="AJ60" s="106"/>
    </row>
    <row r="61" spans="2:36" ht="28.8" customHeight="1" thickTop="1" thickBot="1" x14ac:dyDescent="0.35">
      <c r="B61" s="106"/>
      <c r="C61" s="117"/>
      <c r="D61" s="106"/>
      <c r="E61" s="117"/>
      <c r="F61" s="106"/>
      <c r="G61" s="117"/>
      <c r="H61" s="106"/>
      <c r="I61" s="117"/>
      <c r="J61" s="106"/>
      <c r="K61" s="117"/>
      <c r="L61" s="106"/>
      <c r="M61" s="117"/>
      <c r="N61" s="106"/>
      <c r="O61" s="117"/>
      <c r="P61" s="106"/>
      <c r="Q61" s="117"/>
      <c r="R61" s="106"/>
      <c r="S61" s="117"/>
      <c r="T61" s="106"/>
      <c r="U61" s="117"/>
      <c r="V61" s="106"/>
      <c r="W61" s="117"/>
      <c r="X61" s="106"/>
      <c r="Y61" s="117"/>
      <c r="Z61" s="106" t="str">
        <f ca="1"/>
        <v>Elaborar Testes</v>
      </c>
      <c r="AA61" s="117"/>
      <c r="AB61" s="106"/>
      <c r="AC61" s="117"/>
      <c r="AD61" s="106"/>
      <c r="AE61" s="117"/>
      <c r="AF61" s="106"/>
      <c r="AG61" s="117"/>
      <c r="AH61" s="106"/>
      <c r="AI61" s="117"/>
      <c r="AJ61" s="106"/>
    </row>
    <row r="62" spans="2:36" ht="28.8" customHeight="1" thickTop="1" thickBot="1" x14ac:dyDescent="0.35">
      <c r="B62" s="106"/>
      <c r="C62" s="117"/>
      <c r="D62" s="106"/>
      <c r="E62" s="117"/>
      <c r="F62" s="106"/>
      <c r="G62" s="117"/>
      <c r="H62" s="106"/>
      <c r="I62" s="117"/>
      <c r="J62" s="106"/>
      <c r="K62" s="117"/>
      <c r="L62" s="106"/>
      <c r="M62" s="117"/>
      <c r="N62" s="106"/>
      <c r="O62" s="117"/>
      <c r="P62" s="106"/>
      <c r="Q62" s="117"/>
      <c r="R62" s="106"/>
      <c r="S62" s="117"/>
      <c r="T62" s="106"/>
      <c r="U62" s="117"/>
      <c r="V62" s="106"/>
      <c r="W62" s="117"/>
      <c r="X62" s="106"/>
      <c r="Y62" s="117"/>
      <c r="Z62" s="106" t="str">
        <f ca="1"/>
        <v>Executar Todos os Testes</v>
      </c>
      <c r="AA62" s="117"/>
      <c r="AB62" s="106"/>
      <c r="AC62" s="117"/>
      <c r="AD62" s="106"/>
      <c r="AE62" s="117"/>
      <c r="AF62" s="106"/>
      <c r="AG62" s="117"/>
      <c r="AH62" s="106"/>
      <c r="AI62" s="117"/>
      <c r="AJ62" s="106"/>
    </row>
    <row r="63" spans="2:36" ht="28.8" customHeight="1" thickTop="1" thickBot="1" x14ac:dyDescent="0.35">
      <c r="B63" s="106"/>
      <c r="C63" s="117"/>
      <c r="D63" s="106"/>
      <c r="E63" s="117"/>
      <c r="F63" s="106"/>
      <c r="G63" s="117"/>
      <c r="H63" s="106"/>
      <c r="I63" s="117"/>
      <c r="J63" s="106"/>
      <c r="K63" s="117"/>
      <c r="L63" s="106"/>
      <c r="M63" s="117"/>
      <c r="N63" s="106"/>
      <c r="O63" s="117"/>
      <c r="P63" s="106"/>
      <c r="Q63" s="117"/>
      <c r="R63" s="106"/>
      <c r="S63" s="117"/>
      <c r="T63" s="106"/>
      <c r="U63" s="117"/>
      <c r="V63" s="106"/>
      <c r="W63" s="117"/>
      <c r="X63" s="106"/>
      <c r="Y63" s="117"/>
      <c r="Z63" s="106" t="str">
        <f ca="1"/>
        <v>Design</v>
      </c>
      <c r="AA63" s="117"/>
      <c r="AB63" s="106"/>
      <c r="AC63" s="117"/>
      <c r="AD63" s="106"/>
      <c r="AE63" s="117"/>
      <c r="AF63" s="106"/>
      <c r="AG63" s="117"/>
      <c r="AH63" s="106"/>
      <c r="AI63" s="117"/>
      <c r="AJ63" s="106"/>
    </row>
    <row r="64" spans="2:36" ht="28.8" customHeight="1" thickTop="1" thickBot="1" x14ac:dyDescent="0.35">
      <c r="B64" s="106"/>
      <c r="C64" s="117"/>
      <c r="D64" s="106"/>
      <c r="E64" s="117"/>
      <c r="F64" s="106"/>
      <c r="G64" s="117"/>
      <c r="H64" s="106"/>
      <c r="I64" s="117"/>
      <c r="J64" s="106"/>
      <c r="K64" s="117"/>
      <c r="L64" s="106"/>
      <c r="M64" s="117"/>
      <c r="N64" s="106"/>
      <c r="O64" s="117"/>
      <c r="P64" s="106"/>
      <c r="Q64" s="117"/>
      <c r="R64" s="106"/>
      <c r="S64" s="117"/>
      <c r="T64" s="106"/>
      <c r="U64" s="117"/>
      <c r="V64" s="106"/>
      <c r="W64" s="117"/>
      <c r="X64" s="106"/>
      <c r="Y64" s="117"/>
      <c r="Z64" s="106" t="str">
        <f ca="1"/>
        <v>Exibir e desenvolver opções de baixar...</v>
      </c>
      <c r="AA64" s="117"/>
      <c r="AB64" s="106"/>
      <c r="AC64" s="117"/>
      <c r="AD64" s="106"/>
      <c r="AE64" s="117"/>
      <c r="AF64" s="106"/>
      <c r="AG64" s="117"/>
      <c r="AH64" s="106"/>
      <c r="AI64" s="117"/>
      <c r="AJ64" s="106"/>
    </row>
    <row r="65" spans="2:36" ht="28.8" customHeight="1" thickTop="1" thickBot="1" x14ac:dyDescent="0.35">
      <c r="B65" s="106"/>
      <c r="C65" s="117"/>
      <c r="D65" s="106"/>
      <c r="E65" s="117"/>
      <c r="F65" s="106"/>
      <c r="G65" s="117"/>
      <c r="H65" s="106"/>
      <c r="I65" s="117"/>
      <c r="J65" s="106"/>
      <c r="K65" s="117"/>
      <c r="L65" s="106"/>
      <c r="M65" s="117"/>
      <c r="N65" s="106"/>
      <c r="O65" s="117"/>
      <c r="P65" s="106"/>
      <c r="Q65" s="117"/>
      <c r="R65" s="106"/>
      <c r="S65" s="117"/>
      <c r="T65" s="106"/>
      <c r="U65" s="117"/>
      <c r="V65" s="106"/>
      <c r="W65" s="117"/>
      <c r="X65" s="106"/>
      <c r="Y65" s="117"/>
      <c r="Z65" s="106" t="str">
        <f ca="1"/>
        <v>Adicionar os devidos registros no log</v>
      </c>
      <c r="AA65" s="117"/>
      <c r="AB65" s="106"/>
      <c r="AC65" s="117"/>
      <c r="AD65" s="106"/>
      <c r="AE65" s="117"/>
      <c r="AF65" s="106"/>
      <c r="AG65" s="117"/>
      <c r="AH65" s="106"/>
      <c r="AI65" s="117"/>
      <c r="AJ65" s="106"/>
    </row>
    <row r="66" spans="2:36" ht="28.8" customHeight="1" thickTop="1" thickBot="1" x14ac:dyDescent="0.35">
      <c r="B66" s="106"/>
      <c r="C66" s="117"/>
      <c r="D66" s="106"/>
      <c r="E66" s="117"/>
      <c r="F66" s="106"/>
      <c r="G66" s="117"/>
      <c r="H66" s="106"/>
      <c r="I66" s="117"/>
      <c r="J66" s="106"/>
      <c r="K66" s="117"/>
      <c r="L66" s="106"/>
      <c r="M66" s="117"/>
      <c r="N66" s="106"/>
      <c r="O66" s="117"/>
      <c r="P66" s="106"/>
      <c r="Q66" s="117"/>
      <c r="R66" s="106"/>
      <c r="S66" s="117"/>
      <c r="T66" s="106"/>
      <c r="U66" s="117"/>
      <c r="V66" s="106"/>
      <c r="W66" s="117"/>
      <c r="X66" s="106"/>
      <c r="Y66" s="117"/>
      <c r="Z66" s="106" t="str">
        <f ca="1"/>
        <v>Elaborar Testes</v>
      </c>
      <c r="AA66" s="117"/>
      <c r="AB66" s="106"/>
      <c r="AC66" s="117"/>
      <c r="AD66" s="106"/>
      <c r="AE66" s="117"/>
      <c r="AF66" s="106"/>
      <c r="AG66" s="117"/>
      <c r="AH66" s="106"/>
      <c r="AI66" s="117"/>
      <c r="AJ66" s="106"/>
    </row>
    <row r="67" spans="2:36" ht="28.8" customHeight="1" thickTop="1" thickBot="1" x14ac:dyDescent="0.35">
      <c r="B67" s="106"/>
      <c r="C67" s="117"/>
      <c r="D67" s="106"/>
      <c r="E67" s="117"/>
      <c r="F67" s="106"/>
      <c r="G67" s="117"/>
      <c r="H67" s="106"/>
      <c r="I67" s="117"/>
      <c r="J67" s="106"/>
      <c r="K67" s="117"/>
      <c r="L67" s="106"/>
      <c r="M67" s="117"/>
      <c r="N67" s="106"/>
      <c r="O67" s="117"/>
      <c r="P67" s="106"/>
      <c r="Q67" s="117"/>
      <c r="R67" s="106"/>
      <c r="S67" s="117"/>
      <c r="T67" s="106"/>
      <c r="U67" s="117"/>
      <c r="V67" s="106"/>
      <c r="W67" s="117"/>
      <c r="X67" s="106"/>
      <c r="Y67" s="117"/>
      <c r="Z67" s="106" t="str">
        <f ca="1"/>
        <v>Executar Todos os Testes</v>
      </c>
      <c r="AA67" s="117"/>
      <c r="AB67" s="106"/>
      <c r="AC67" s="117"/>
      <c r="AD67" s="106"/>
      <c r="AE67" s="117"/>
      <c r="AF67" s="106"/>
      <c r="AG67" s="117"/>
      <c r="AH67" s="106"/>
      <c r="AI67" s="117"/>
      <c r="AJ67" s="106"/>
    </row>
    <row r="68" spans="2:36" ht="28.8" customHeight="1" thickTop="1" thickBot="1" x14ac:dyDescent="0.35">
      <c r="B68" s="106"/>
      <c r="C68" s="117"/>
      <c r="D68" s="106"/>
      <c r="E68" s="117"/>
      <c r="F68" s="106"/>
      <c r="G68" s="117"/>
      <c r="H68" s="106"/>
      <c r="I68" s="117"/>
      <c r="J68" s="106"/>
      <c r="K68" s="117"/>
      <c r="L68" s="106"/>
      <c r="M68" s="117"/>
      <c r="N68" s="106"/>
      <c r="O68" s="117"/>
      <c r="P68" s="106"/>
      <c r="Q68" s="117"/>
      <c r="R68" s="106"/>
      <c r="S68" s="117"/>
      <c r="T68" s="106"/>
      <c r="U68" s="117"/>
      <c r="V68" s="106"/>
      <c r="W68" s="117"/>
      <c r="X68" s="106"/>
      <c r="Y68" s="117"/>
      <c r="Z68" s="106" t="str">
        <f ca="1"/>
        <v>Concluir desenvolvimento de demais op...</v>
      </c>
      <c r="AA68" s="117"/>
      <c r="AB68" s="106"/>
      <c r="AC68" s="117"/>
      <c r="AD68" s="106"/>
      <c r="AE68" s="117"/>
      <c r="AF68" s="106"/>
      <c r="AG68" s="117"/>
      <c r="AH68" s="106"/>
      <c r="AI68" s="117"/>
      <c r="AJ68" s="106"/>
    </row>
    <row r="69" spans="2:36" ht="28.8" customHeight="1" thickTop="1" thickBot="1" x14ac:dyDescent="0.35">
      <c r="B69" s="106"/>
      <c r="C69" s="117"/>
      <c r="D69" s="106"/>
      <c r="E69" s="117"/>
      <c r="F69" s="106"/>
      <c r="G69" s="117"/>
      <c r="H69" s="106"/>
      <c r="I69" s="117"/>
      <c r="J69" s="106"/>
      <c r="K69" s="117"/>
      <c r="L69" s="106"/>
      <c r="M69" s="117"/>
      <c r="N69" s="106"/>
      <c r="O69" s="117"/>
      <c r="P69" s="106"/>
      <c r="Q69" s="117"/>
      <c r="R69" s="106"/>
      <c r="S69" s="117"/>
      <c r="T69" s="106"/>
      <c r="U69" s="117"/>
      <c r="V69" s="106"/>
      <c r="W69" s="117"/>
      <c r="X69" s="106"/>
      <c r="Y69" s="117"/>
      <c r="Z69" s="106" t="str">
        <f ca="1"/>
        <v>Exibir "Baixar resposta" no lugar de ...</v>
      </c>
      <c r="AA69" s="117"/>
      <c r="AB69" s="106"/>
      <c r="AC69" s="117"/>
      <c r="AD69" s="106"/>
      <c r="AE69" s="117"/>
      <c r="AF69" s="106"/>
      <c r="AG69" s="117"/>
      <c r="AH69" s="106"/>
      <c r="AI69" s="117"/>
      <c r="AJ69" s="106"/>
    </row>
    <row r="70" spans="2:36" ht="28.8" customHeight="1" thickTop="1" thickBot="1" x14ac:dyDescent="0.35">
      <c r="B70" s="106"/>
      <c r="C70" s="117"/>
      <c r="D70" s="106"/>
      <c r="E70" s="117"/>
      <c r="F70" s="106"/>
      <c r="G70" s="117"/>
      <c r="H70" s="106"/>
      <c r="I70" s="117"/>
      <c r="J70" s="106"/>
      <c r="K70" s="117"/>
      <c r="L70" s="106"/>
      <c r="M70" s="117"/>
      <c r="N70" s="106"/>
      <c r="O70" s="117"/>
      <c r="P70" s="106"/>
      <c r="Q70" s="117"/>
      <c r="R70" s="106"/>
      <c r="S70" s="117"/>
      <c r="T70" s="106"/>
      <c r="U70" s="117"/>
      <c r="V70" s="106"/>
      <c r="W70" s="117"/>
      <c r="X70" s="106"/>
      <c r="Y70" s="117"/>
      <c r="Z70" s="106" t="str">
        <f ca="1"/>
        <v>Elaborar Testes</v>
      </c>
      <c r="AA70" s="117"/>
      <c r="AB70" s="106"/>
      <c r="AC70" s="117"/>
      <c r="AD70" s="106"/>
      <c r="AE70" s="117"/>
      <c r="AF70" s="106"/>
      <c r="AG70" s="117"/>
      <c r="AH70" s="106"/>
      <c r="AI70" s="117"/>
      <c r="AJ70" s="106"/>
    </row>
    <row r="71" spans="2:36" ht="28.8" customHeight="1" thickTop="1" thickBot="1" x14ac:dyDescent="0.35">
      <c r="B71" s="106"/>
      <c r="C71" s="117"/>
      <c r="D71" s="106"/>
      <c r="E71" s="117"/>
      <c r="F71" s="106"/>
      <c r="G71" s="117"/>
      <c r="H71" s="106"/>
      <c r="I71" s="117"/>
      <c r="J71" s="106"/>
      <c r="K71" s="117"/>
      <c r="L71" s="106"/>
      <c r="M71" s="117"/>
      <c r="N71" s="106"/>
      <c r="O71" s="117"/>
      <c r="P71" s="106"/>
      <c r="Q71" s="117"/>
      <c r="R71" s="106"/>
      <c r="S71" s="117"/>
      <c r="T71" s="106"/>
      <c r="U71" s="117"/>
      <c r="V71" s="106"/>
      <c r="W71" s="117"/>
      <c r="X71" s="106"/>
      <c r="Y71" s="117"/>
      <c r="Z71" s="106" t="str">
        <f ca="1"/>
        <v>Executar Todos os Testes</v>
      </c>
      <c r="AA71" s="117"/>
      <c r="AB71" s="106"/>
      <c r="AC71" s="117"/>
      <c r="AD71" s="106"/>
      <c r="AE71" s="117"/>
      <c r="AF71" s="106"/>
      <c r="AG71" s="117"/>
      <c r="AH71" s="106"/>
      <c r="AI71" s="117"/>
      <c r="AJ71" s="106"/>
    </row>
    <row r="72" spans="2:36" ht="28.8" customHeight="1" thickTop="1" thickBot="1" x14ac:dyDescent="0.35">
      <c r="B72" s="106"/>
      <c r="C72" s="117"/>
      <c r="D72" s="106"/>
      <c r="E72" s="117"/>
      <c r="F72" s="106"/>
      <c r="G72" s="117"/>
      <c r="H72" s="106"/>
      <c r="I72" s="117"/>
      <c r="J72" s="106"/>
      <c r="K72" s="117"/>
      <c r="L72" s="106"/>
      <c r="M72" s="117"/>
      <c r="N72" s="106"/>
      <c r="O72" s="117"/>
      <c r="P72" s="106"/>
      <c r="Q72" s="117"/>
      <c r="R72" s="106"/>
      <c r="S72" s="117"/>
      <c r="T72" s="106"/>
      <c r="U72" s="117"/>
      <c r="V72" s="106"/>
      <c r="W72" s="117"/>
      <c r="X72" s="106"/>
      <c r="Y72" s="117"/>
      <c r="Z72" s="106" t="str">
        <f ca="1"/>
        <v>Elaborar Testes</v>
      </c>
      <c r="AA72" s="117"/>
      <c r="AB72" s="106"/>
      <c r="AC72" s="117"/>
      <c r="AD72" s="106"/>
      <c r="AE72" s="117"/>
      <c r="AF72" s="106"/>
      <c r="AG72" s="117"/>
      <c r="AH72" s="106"/>
      <c r="AI72" s="117"/>
      <c r="AJ72" s="106"/>
    </row>
    <row r="73" spans="2:36" ht="28.8" customHeight="1" thickTop="1" thickBot="1" x14ac:dyDescent="0.35">
      <c r="B73" s="106"/>
      <c r="C73" s="117"/>
      <c r="D73" s="106"/>
      <c r="E73" s="117"/>
      <c r="F73" s="106"/>
      <c r="G73" s="117"/>
      <c r="H73" s="106"/>
      <c r="I73" s="117"/>
      <c r="J73" s="106"/>
      <c r="K73" s="117"/>
      <c r="L73" s="106"/>
      <c r="M73" s="117"/>
      <c r="N73" s="106"/>
      <c r="O73" s="117"/>
      <c r="P73" s="106"/>
      <c r="Q73" s="117"/>
      <c r="R73" s="106"/>
      <c r="S73" s="117"/>
      <c r="T73" s="106"/>
      <c r="U73" s="117"/>
      <c r="V73" s="106"/>
      <c r="W73" s="117"/>
      <c r="X73" s="106"/>
      <c r="Y73" s="117"/>
      <c r="Z73" s="106" t="str">
        <f ca="1"/>
        <v>Executar Testes</v>
      </c>
      <c r="AA73" s="117"/>
      <c r="AB73" s="106"/>
      <c r="AC73" s="117"/>
      <c r="AD73" s="106"/>
      <c r="AE73" s="117"/>
      <c r="AF73" s="106"/>
      <c r="AG73" s="117"/>
      <c r="AH73" s="106"/>
      <c r="AI73" s="117"/>
      <c r="AJ73" s="106"/>
    </row>
    <row r="74" spans="2:36" ht="28.8" customHeight="1" thickTop="1" thickBot="1" x14ac:dyDescent="0.35">
      <c r="B74" s="106"/>
      <c r="C74" s="117"/>
      <c r="D74" s="106"/>
      <c r="E74" s="117"/>
      <c r="F74" s="106"/>
      <c r="G74" s="117"/>
      <c r="H74" s="106"/>
      <c r="I74" s="117"/>
      <c r="J74" s="106"/>
      <c r="K74" s="117"/>
      <c r="L74" s="106"/>
      <c r="M74" s="117"/>
      <c r="N74" s="106"/>
      <c r="O74" s="117"/>
      <c r="P74" s="106"/>
      <c r="Q74" s="117"/>
      <c r="R74" s="106"/>
      <c r="S74" s="117"/>
      <c r="T74" s="106"/>
      <c r="U74" s="117"/>
      <c r="V74" s="106"/>
      <c r="W74" s="117"/>
      <c r="X74" s="106"/>
      <c r="Y74" s="117"/>
      <c r="Z74" s="106" t="str">
        <f ca="1"/>
        <v>Realizar Possíveis Correções na Aplic...</v>
      </c>
      <c r="AA74" s="117"/>
      <c r="AB74" s="106"/>
      <c r="AC74" s="117"/>
      <c r="AD74" s="106"/>
      <c r="AE74" s="117"/>
      <c r="AF74" s="106"/>
      <c r="AG74" s="117"/>
      <c r="AH74" s="106"/>
      <c r="AI74" s="117"/>
      <c r="AJ74" s="106"/>
    </row>
    <row r="75" spans="2:36" ht="28.8" customHeight="1" thickTop="1" thickBot="1" x14ac:dyDescent="0.35">
      <c r="B75" s="106"/>
      <c r="C75" s="117"/>
      <c r="D75" s="106"/>
      <c r="E75" s="117"/>
      <c r="F75" s="106"/>
      <c r="G75" s="117"/>
      <c r="H75" s="106"/>
      <c r="I75" s="117"/>
      <c r="J75" s="106"/>
      <c r="K75" s="117"/>
      <c r="L75" s="106"/>
      <c r="M75" s="117"/>
      <c r="N75" s="106"/>
      <c r="O75" s="117"/>
      <c r="P75" s="106"/>
      <c r="Q75" s="117"/>
      <c r="R75" s="106"/>
      <c r="S75" s="117"/>
      <c r="T75" s="106"/>
      <c r="U75" s="117"/>
      <c r="V75" s="106"/>
      <c r="W75" s="117"/>
      <c r="X75" s="106"/>
      <c r="Y75" s="117"/>
      <c r="Z75" s="106" t="str">
        <f ca="1"/>
        <v>Executar Testes Novamente, caso corre...</v>
      </c>
      <c r="AA75" s="117"/>
      <c r="AB75" s="106"/>
      <c r="AC75" s="117"/>
      <c r="AD75" s="106"/>
      <c r="AE75" s="117"/>
      <c r="AF75" s="106"/>
      <c r="AG75" s="117"/>
      <c r="AH75" s="106"/>
      <c r="AI75" s="117"/>
      <c r="AJ75" s="106"/>
    </row>
    <row r="76" spans="2:36" ht="28.8" customHeight="1" thickTop="1" thickBot="1" x14ac:dyDescent="0.35">
      <c r="B76" s="106"/>
      <c r="C76" s="117"/>
      <c r="D76" s="106"/>
      <c r="E76" s="117"/>
      <c r="F76" s="106"/>
      <c r="G76" s="117"/>
      <c r="H76" s="106"/>
      <c r="I76" s="117"/>
      <c r="J76" s="106"/>
      <c r="K76" s="117"/>
      <c r="L76" s="106"/>
      <c r="M76" s="117"/>
      <c r="N76" s="106"/>
      <c r="O76" s="117"/>
      <c r="P76" s="106"/>
      <c r="Q76" s="117"/>
      <c r="R76" s="106"/>
      <c r="S76" s="117"/>
      <c r="T76" s="106"/>
      <c r="U76" s="117"/>
      <c r="V76" s="106"/>
      <c r="W76" s="117"/>
      <c r="X76" s="106"/>
      <c r="Y76" s="117"/>
      <c r="Z76" s="106" t="str">
        <f ca="1"/>
        <v>Definir serviço de hospedagem</v>
      </c>
      <c r="AA76" s="117"/>
      <c r="AB76" s="106"/>
      <c r="AC76" s="117"/>
      <c r="AD76" s="106"/>
      <c r="AE76" s="117"/>
      <c r="AF76" s="106"/>
      <c r="AG76" s="117"/>
      <c r="AH76" s="106"/>
      <c r="AI76" s="117"/>
      <c r="AJ76" s="106"/>
    </row>
    <row r="77" spans="2:36" ht="28.8" customHeight="1" thickTop="1" thickBot="1" x14ac:dyDescent="0.35">
      <c r="B77" s="106"/>
      <c r="C77" s="117"/>
      <c r="D77" s="106"/>
      <c r="E77" s="117"/>
      <c r="F77" s="106"/>
      <c r="G77" s="117"/>
      <c r="H77" s="106"/>
      <c r="I77" s="117"/>
      <c r="J77" s="106"/>
      <c r="K77" s="117"/>
      <c r="L77" s="106"/>
      <c r="M77" s="117"/>
      <c r="N77" s="106"/>
      <c r="O77" s="117"/>
      <c r="P77" s="106"/>
      <c r="Q77" s="117"/>
      <c r="R77" s="106"/>
      <c r="S77" s="117"/>
      <c r="T77" s="106"/>
      <c r="U77" s="117"/>
      <c r="V77" s="106"/>
      <c r="W77" s="117"/>
      <c r="X77" s="106"/>
      <c r="Y77" s="117"/>
      <c r="Z77" s="106" t="str">
        <f ca="1"/>
        <v>Hospedar aplicação - Parte 1 de 2</v>
      </c>
      <c r="AA77" s="117"/>
      <c r="AB77" s="106"/>
      <c r="AC77" s="117"/>
      <c r="AD77" s="106"/>
      <c r="AE77" s="117"/>
      <c r="AF77" s="106"/>
      <c r="AG77" s="117"/>
      <c r="AH77" s="106"/>
      <c r="AI77" s="117"/>
      <c r="AJ77" s="106"/>
    </row>
    <row r="78" spans="2:36" ht="28.8" customHeight="1" thickTop="1" thickBot="1" x14ac:dyDescent="0.35">
      <c r="B78" s="106"/>
      <c r="C78" s="117"/>
      <c r="D78" s="106"/>
      <c r="E78" s="117"/>
      <c r="F78" s="106"/>
      <c r="G78" s="117"/>
      <c r="H78" s="106"/>
      <c r="I78" s="117"/>
      <c r="J78" s="106"/>
      <c r="K78" s="117"/>
      <c r="L78" s="106"/>
      <c r="M78" s="117"/>
      <c r="N78" s="106"/>
      <c r="O78" s="117"/>
      <c r="P78" s="106"/>
      <c r="Q78" s="117"/>
      <c r="R78" s="106"/>
      <c r="S78" s="117"/>
      <c r="T78" s="106"/>
      <c r="U78" s="117"/>
      <c r="V78" s="106"/>
      <c r="W78" s="117"/>
      <c r="X78" s="106"/>
      <c r="Y78" s="117"/>
      <c r="Z78" s="106" t="str">
        <f ca="1"/>
        <v>Hospedar aplicação - Parte 2 de 2</v>
      </c>
      <c r="AA78" s="117"/>
      <c r="AB78" s="106"/>
      <c r="AC78" s="117"/>
      <c r="AD78" s="106"/>
      <c r="AE78" s="117"/>
      <c r="AF78" s="106"/>
      <c r="AG78" s="117"/>
      <c r="AH78" s="106"/>
      <c r="AI78" s="117"/>
      <c r="AJ78" s="106"/>
    </row>
    <row r="79" spans="2:36" ht="28.8" customHeight="1" thickTop="1" thickBot="1" x14ac:dyDescent="0.35">
      <c r="B79" s="106"/>
      <c r="C79" s="117"/>
      <c r="D79" s="106"/>
      <c r="E79" s="117"/>
      <c r="F79" s="106"/>
      <c r="G79" s="117"/>
      <c r="H79" s="106"/>
      <c r="I79" s="117"/>
      <c r="J79" s="106"/>
      <c r="K79" s="117"/>
      <c r="L79" s="106"/>
      <c r="M79" s="117"/>
      <c r="N79" s="106"/>
      <c r="O79" s="117"/>
      <c r="P79" s="106"/>
      <c r="Q79" s="117"/>
      <c r="R79" s="106"/>
      <c r="S79" s="117"/>
      <c r="T79" s="106"/>
      <c r="U79" s="117"/>
      <c r="V79" s="106"/>
      <c r="W79" s="117"/>
      <c r="X79" s="106"/>
      <c r="Y79" s="117"/>
      <c r="Z79" s="106" t="str">
        <f ca="1"/>
        <v>Executar todos os Testes de API no am...</v>
      </c>
      <c r="AA79" s="117"/>
      <c r="AB79" s="106"/>
      <c r="AC79" s="117"/>
      <c r="AD79" s="106"/>
      <c r="AE79" s="117"/>
      <c r="AF79" s="106"/>
      <c r="AG79" s="117"/>
      <c r="AH79" s="106"/>
      <c r="AI79" s="117"/>
      <c r="AJ79" s="106"/>
    </row>
    <row r="80" spans="2:36" ht="28.8" customHeight="1" thickTop="1" thickBot="1" x14ac:dyDescent="0.35">
      <c r="B80" s="106"/>
      <c r="C80" s="117"/>
      <c r="D80" s="106"/>
      <c r="E80" s="117"/>
      <c r="F80" s="106"/>
      <c r="G80" s="117"/>
      <c r="H80" s="106"/>
      <c r="I80" s="117"/>
      <c r="J80" s="106"/>
      <c r="K80" s="117"/>
      <c r="L80" s="106"/>
      <c r="M80" s="117"/>
      <c r="N80" s="106"/>
      <c r="O80" s="117"/>
      <c r="P80" s="106"/>
      <c r="Q80" s="117"/>
      <c r="R80" s="106"/>
      <c r="S80" s="117"/>
      <c r="T80" s="106"/>
      <c r="U80" s="117"/>
      <c r="V80" s="106"/>
      <c r="W80" s="117"/>
      <c r="X80" s="106"/>
      <c r="Y80" s="117"/>
      <c r="Z80" s="106" t="str">
        <f ca="1"/>
        <v>Executar todos os Testes E2E no ambie...</v>
      </c>
      <c r="AA80" s="117"/>
      <c r="AB80" s="106"/>
      <c r="AC80" s="117"/>
      <c r="AD80" s="106"/>
      <c r="AE80" s="117"/>
      <c r="AF80" s="106"/>
      <c r="AG80" s="117"/>
      <c r="AH80" s="106"/>
      <c r="AI80" s="117"/>
      <c r="AJ80" s="106"/>
    </row>
    <row r="81" spans="2:36" ht="28.8" customHeight="1" thickTop="1" thickBot="1" x14ac:dyDescent="0.35">
      <c r="B81" s="106"/>
      <c r="C81" s="117"/>
      <c r="D81" s="106"/>
      <c r="E81" s="117"/>
      <c r="F81" s="106"/>
      <c r="G81" s="117"/>
      <c r="H81" s="106"/>
      <c r="I81" s="117"/>
      <c r="J81" s="106"/>
      <c r="K81" s="117"/>
      <c r="L81" s="106"/>
      <c r="M81" s="117"/>
      <c r="N81" s="106"/>
      <c r="O81" s="117"/>
      <c r="P81" s="106"/>
      <c r="Q81" s="117"/>
      <c r="R81" s="106"/>
      <c r="S81" s="117"/>
      <c r="T81" s="106"/>
      <c r="U81" s="117"/>
      <c r="V81" s="106"/>
      <c r="W81" s="117"/>
      <c r="X81" s="106"/>
      <c r="Y81" s="117"/>
      <c r="Z81" s="106" t="str">
        <f ca="1"/>
        <v>Elaborar Testes de Carga</v>
      </c>
      <c r="AA81" s="117"/>
      <c r="AB81" s="106"/>
      <c r="AC81" s="117"/>
      <c r="AD81" s="106"/>
      <c r="AE81" s="117"/>
      <c r="AF81" s="106"/>
      <c r="AG81" s="117"/>
      <c r="AH81" s="106"/>
      <c r="AI81" s="117"/>
      <c r="AJ81" s="106"/>
    </row>
    <row r="82" spans="2:36" ht="28.8" customHeight="1" thickTop="1" thickBot="1" x14ac:dyDescent="0.35">
      <c r="B82" s="106"/>
      <c r="C82" s="117"/>
      <c r="D82" s="106"/>
      <c r="E82" s="117"/>
      <c r="F82" s="106"/>
      <c r="G82" s="117"/>
      <c r="H82" s="106"/>
      <c r="I82" s="117"/>
      <c r="J82" s="106"/>
      <c r="K82" s="117"/>
      <c r="L82" s="106"/>
      <c r="M82" s="117"/>
      <c r="N82" s="106"/>
      <c r="O82" s="117"/>
      <c r="P82" s="106"/>
      <c r="Q82" s="117"/>
      <c r="R82" s="106"/>
      <c r="S82" s="117"/>
      <c r="T82" s="106"/>
      <c r="U82" s="117"/>
      <c r="V82" s="106"/>
      <c r="W82" s="117"/>
      <c r="X82" s="106"/>
      <c r="Y82" s="117"/>
      <c r="Z82" s="106" t="str">
        <f ca="1"/>
        <v>Executar Testes de Carga em Prod</v>
      </c>
      <c r="AA82" s="117"/>
      <c r="AB82" s="106"/>
      <c r="AC82" s="117"/>
      <c r="AD82" s="106"/>
      <c r="AE82" s="117"/>
      <c r="AF82" s="106"/>
      <c r="AG82" s="117"/>
      <c r="AH82" s="106"/>
      <c r="AI82" s="117"/>
      <c r="AJ82" s="106"/>
    </row>
    <row r="83" spans="2:36" ht="28.8" customHeight="1" thickTop="1" thickBot="1" x14ac:dyDescent="0.35">
      <c r="B83" s="106"/>
      <c r="C83" s="117"/>
      <c r="D83" s="106"/>
      <c r="E83" s="117"/>
      <c r="F83" s="106"/>
      <c r="G83" s="117"/>
      <c r="H83" s="106"/>
      <c r="I83" s="117"/>
      <c r="J83" s="106"/>
      <c r="K83" s="117"/>
      <c r="L83" s="106"/>
      <c r="M83" s="117"/>
      <c r="N83" s="106"/>
      <c r="O83" s="117"/>
      <c r="P83" s="106"/>
      <c r="Q83" s="117"/>
      <c r="R83" s="106"/>
      <c r="S83" s="117"/>
      <c r="T83" s="106"/>
      <c r="U83" s="117"/>
      <c r="V83" s="106"/>
      <c r="W83" s="117"/>
      <c r="X83" s="106"/>
      <c r="Y83" s="117"/>
      <c r="Z83" s="106" t="str">
        <f ca="1"/>
        <v>Sugerir realização de teste de aceitação</v>
      </c>
      <c r="AA83" s="117"/>
      <c r="AB83" s="106"/>
      <c r="AC83" s="117"/>
      <c r="AD83" s="106"/>
      <c r="AE83" s="117"/>
      <c r="AF83" s="106"/>
      <c r="AG83" s="117"/>
      <c r="AH83" s="106"/>
      <c r="AI83" s="117"/>
      <c r="AJ83" s="106"/>
    </row>
    <row r="84" spans="2:36" ht="28.8" customHeight="1" thickTop="1" thickBot="1" x14ac:dyDescent="0.35">
      <c r="B84" s="106"/>
      <c r="C84" s="117"/>
      <c r="D84" s="106"/>
      <c r="E84" s="117"/>
      <c r="F84" s="106"/>
      <c r="G84" s="117"/>
      <c r="H84" s="106"/>
      <c r="I84" s="117"/>
      <c r="J84" s="106"/>
      <c r="K84" s="117"/>
      <c r="L84" s="106"/>
      <c r="M84" s="117"/>
      <c r="N84" s="106"/>
      <c r="O84" s="117"/>
      <c r="P84" s="106"/>
      <c r="Q84" s="117"/>
      <c r="R84" s="106"/>
      <c r="S84" s="117"/>
      <c r="T84" s="106"/>
      <c r="U84" s="117"/>
      <c r="V84" s="106"/>
      <c r="W84" s="117"/>
      <c r="X84" s="106"/>
      <c r="Y84" s="117"/>
      <c r="Z84" s="106" t="str">
        <f ca="1"/>
        <v>Colocar agendamento diário de 16/03 a...</v>
      </c>
      <c r="AA84" s="117"/>
      <c r="AB84" s="106"/>
      <c r="AC84" s="117"/>
      <c r="AD84" s="106"/>
      <c r="AE84" s="117"/>
      <c r="AF84" s="106"/>
      <c r="AG84" s="117"/>
      <c r="AH84" s="106"/>
      <c r="AI84" s="117"/>
      <c r="AJ84" s="106"/>
    </row>
    <row r="85" spans="2:36" ht="28.8" customHeight="1" thickTop="1" thickBot="1" x14ac:dyDescent="0.35">
      <c r="B85" s="106"/>
      <c r="C85" s="117"/>
      <c r="D85" s="106"/>
      <c r="E85" s="117"/>
      <c r="F85" s="106"/>
      <c r="G85" s="117"/>
      <c r="H85" s="106"/>
      <c r="I85" s="117"/>
      <c r="J85" s="106"/>
      <c r="K85" s="117"/>
      <c r="L85" s="106"/>
      <c r="M85" s="117"/>
      <c r="N85" s="106"/>
      <c r="O85" s="117"/>
      <c r="P85" s="106"/>
      <c r="Q85" s="117"/>
      <c r="R85" s="106"/>
      <c r="S85" s="117"/>
      <c r="T85" s="106"/>
      <c r="U85" s="117"/>
      <c r="V85" s="106"/>
      <c r="W85" s="117"/>
      <c r="X85" s="106"/>
      <c r="Y85" s="117"/>
      <c r="Z85" s="106" t="str">
        <f ca="1"/>
        <v>Dar suporte aos usuários e demais int...</v>
      </c>
      <c r="AA85" s="117"/>
      <c r="AB85" s="106"/>
      <c r="AC85" s="117"/>
      <c r="AD85" s="106"/>
      <c r="AE85" s="117"/>
      <c r="AF85" s="106"/>
      <c r="AG85" s="117"/>
      <c r="AH85" s="106"/>
      <c r="AI85" s="117"/>
      <c r="AJ85" s="106"/>
    </row>
    <row r="86" spans="2:36" ht="28.8" customHeight="1" thickTop="1" thickBot="1" x14ac:dyDescent="0.35">
      <c r="B86" s="106"/>
      <c r="C86" s="117"/>
      <c r="D86" s="106"/>
      <c r="E86" s="117"/>
      <c r="F86" s="106"/>
      <c r="G86" s="117"/>
      <c r="H86" s="106"/>
      <c r="I86" s="117"/>
      <c r="J86" s="106"/>
      <c r="K86" s="117"/>
      <c r="L86" s="106"/>
      <c r="M86" s="117"/>
      <c r="N86" s="106"/>
      <c r="O86" s="117"/>
      <c r="P86" s="106"/>
      <c r="Q86" s="117"/>
      <c r="R86" s="106"/>
      <c r="S86" s="117"/>
      <c r="T86" s="106"/>
      <c r="U86" s="117"/>
      <c r="V86" s="106"/>
      <c r="W86" s="117"/>
      <c r="X86" s="106"/>
      <c r="Y86" s="117"/>
      <c r="Z86" s="106"/>
      <c r="AA86" s="117"/>
      <c r="AB86" s="106"/>
      <c r="AC86" s="117"/>
      <c r="AD86" s="106"/>
      <c r="AE86" s="117"/>
      <c r="AF86" s="106"/>
      <c r="AG86" s="117"/>
      <c r="AH86" s="106"/>
      <c r="AI86" s="117"/>
      <c r="AJ86" s="106"/>
    </row>
    <row r="87" spans="2:36" ht="28.8" customHeight="1" thickTop="1" thickBot="1" x14ac:dyDescent="0.35">
      <c r="B87" s="106"/>
      <c r="C87" s="117"/>
      <c r="D87" s="106"/>
      <c r="E87" s="117"/>
      <c r="F87" s="106"/>
      <c r="G87" s="117"/>
      <c r="H87" s="106"/>
      <c r="I87" s="117"/>
      <c r="J87" s="106"/>
      <c r="K87" s="117"/>
      <c r="L87" s="106"/>
      <c r="M87" s="117"/>
      <c r="N87" s="106"/>
      <c r="O87" s="117"/>
      <c r="P87" s="106"/>
      <c r="Q87" s="117"/>
      <c r="R87" s="106"/>
      <c r="S87" s="117"/>
      <c r="T87" s="106"/>
      <c r="U87" s="117"/>
      <c r="V87" s="106"/>
      <c r="W87" s="117"/>
      <c r="X87" s="106"/>
      <c r="Y87" s="117"/>
      <c r="Z87" s="106"/>
      <c r="AA87" s="117"/>
      <c r="AB87" s="106"/>
      <c r="AC87" s="117"/>
      <c r="AD87" s="106"/>
      <c r="AE87" s="117"/>
      <c r="AF87" s="106"/>
      <c r="AG87" s="117"/>
      <c r="AH87" s="106"/>
      <c r="AI87" s="117"/>
      <c r="AJ87" s="106"/>
    </row>
    <row r="88" spans="2:36" ht="28.8" customHeight="1" thickTop="1" thickBot="1" x14ac:dyDescent="0.35">
      <c r="B88" s="106"/>
      <c r="C88" s="117"/>
      <c r="D88" s="106"/>
      <c r="E88" s="117"/>
      <c r="F88" s="106"/>
      <c r="G88" s="117"/>
      <c r="H88" s="106"/>
      <c r="I88" s="117"/>
      <c r="J88" s="106"/>
      <c r="K88" s="117"/>
      <c r="L88" s="106"/>
      <c r="M88" s="117"/>
      <c r="N88" s="106"/>
      <c r="O88" s="117"/>
      <c r="P88" s="106"/>
      <c r="Q88" s="117"/>
      <c r="R88" s="106"/>
      <c r="S88" s="117"/>
      <c r="T88" s="106"/>
      <c r="U88" s="117"/>
      <c r="V88" s="106"/>
      <c r="W88" s="117"/>
      <c r="X88" s="106"/>
      <c r="Y88" s="117"/>
      <c r="Z88" s="106"/>
      <c r="AA88" s="117"/>
      <c r="AB88" s="106"/>
      <c r="AC88" s="117"/>
      <c r="AD88" s="106"/>
      <c r="AE88" s="117"/>
      <c r="AF88" s="106"/>
      <c r="AG88" s="117"/>
      <c r="AH88" s="106"/>
      <c r="AI88" s="117"/>
      <c r="AJ88" s="106"/>
    </row>
    <row r="89" spans="2:36" ht="28.8" customHeight="1" thickTop="1" thickBot="1" x14ac:dyDescent="0.35">
      <c r="B89" s="106"/>
      <c r="C89" s="117"/>
      <c r="D89" s="106"/>
      <c r="E89" s="117"/>
      <c r="F89" s="106"/>
      <c r="G89" s="117"/>
      <c r="H89" s="106"/>
      <c r="I89" s="117"/>
      <c r="J89" s="106"/>
      <c r="K89" s="117"/>
      <c r="L89" s="106"/>
      <c r="M89" s="117"/>
      <c r="N89" s="106"/>
      <c r="O89" s="117"/>
      <c r="P89" s="106"/>
      <c r="Q89" s="117"/>
      <c r="R89" s="106"/>
      <c r="S89" s="117"/>
      <c r="T89" s="106"/>
      <c r="U89" s="117"/>
      <c r="V89" s="106"/>
      <c r="W89" s="117"/>
      <c r="X89" s="106"/>
      <c r="Y89" s="117"/>
      <c r="Z89" s="106"/>
      <c r="AA89" s="117"/>
      <c r="AB89" s="106"/>
      <c r="AC89" s="117"/>
      <c r="AD89" s="106"/>
      <c r="AE89" s="117"/>
      <c r="AF89" s="106"/>
      <c r="AG89" s="117"/>
      <c r="AH89" s="106"/>
      <c r="AI89" s="117"/>
      <c r="AJ89" s="106"/>
    </row>
    <row r="90" spans="2:36" ht="28.8" customHeight="1" thickTop="1" thickBot="1" x14ac:dyDescent="0.35">
      <c r="B90" s="106"/>
      <c r="C90" s="117"/>
      <c r="D90" s="106"/>
      <c r="E90" s="117"/>
      <c r="F90" s="106"/>
      <c r="G90" s="117"/>
      <c r="H90" s="106"/>
      <c r="I90" s="117"/>
      <c r="J90" s="106"/>
      <c r="K90" s="117"/>
      <c r="L90" s="106"/>
      <c r="M90" s="117"/>
      <c r="N90" s="106"/>
      <c r="O90" s="117"/>
      <c r="P90" s="106"/>
      <c r="Q90" s="117"/>
      <c r="R90" s="106"/>
      <c r="S90" s="117"/>
      <c r="T90" s="106"/>
      <c r="U90" s="117"/>
      <c r="V90" s="106"/>
      <c r="W90" s="117"/>
      <c r="X90" s="106"/>
      <c r="Y90" s="117"/>
      <c r="Z90" s="106"/>
      <c r="AA90" s="117"/>
      <c r="AB90" s="106"/>
      <c r="AC90" s="117"/>
      <c r="AD90" s="106"/>
      <c r="AE90" s="117"/>
      <c r="AF90" s="106"/>
      <c r="AG90" s="117"/>
      <c r="AH90" s="106"/>
      <c r="AI90" s="117"/>
      <c r="AJ90" s="106"/>
    </row>
    <row r="91" spans="2:36" ht="28.8" customHeight="1" thickTop="1" thickBot="1" x14ac:dyDescent="0.35">
      <c r="B91" s="106"/>
      <c r="C91" s="117"/>
      <c r="D91" s="106"/>
      <c r="E91" s="117"/>
      <c r="F91" s="106"/>
      <c r="G91" s="117"/>
      <c r="H91" s="106"/>
      <c r="I91" s="117"/>
      <c r="J91" s="106"/>
      <c r="K91" s="117"/>
      <c r="L91" s="106"/>
      <c r="M91" s="117"/>
      <c r="N91" s="106"/>
      <c r="O91" s="117"/>
      <c r="P91" s="106"/>
      <c r="Q91" s="117"/>
      <c r="R91" s="106"/>
      <c r="S91" s="117"/>
      <c r="T91" s="106"/>
      <c r="U91" s="117"/>
      <c r="V91" s="106"/>
      <c r="W91" s="117"/>
      <c r="X91" s="106"/>
      <c r="Y91" s="117"/>
      <c r="Z91" s="106"/>
      <c r="AA91" s="117"/>
      <c r="AB91" s="106"/>
      <c r="AC91" s="117"/>
      <c r="AD91" s="106"/>
      <c r="AE91" s="117"/>
      <c r="AF91" s="106"/>
      <c r="AG91" s="117"/>
      <c r="AH91" s="106"/>
      <c r="AI91" s="117"/>
      <c r="AJ91" s="106"/>
    </row>
    <row r="92" spans="2:36" ht="28.8" customHeight="1" thickTop="1" thickBot="1" x14ac:dyDescent="0.35">
      <c r="B92" s="106"/>
      <c r="C92" s="117"/>
      <c r="D92" s="106"/>
      <c r="E92" s="117"/>
      <c r="F92" s="106"/>
      <c r="G92" s="117"/>
      <c r="H92" s="106"/>
      <c r="I92" s="117"/>
      <c r="J92" s="106"/>
      <c r="K92" s="117"/>
      <c r="L92" s="106"/>
      <c r="M92" s="117"/>
      <c r="N92" s="106"/>
      <c r="O92" s="117"/>
      <c r="P92" s="106"/>
      <c r="Q92" s="117"/>
      <c r="R92" s="106"/>
      <c r="S92" s="117"/>
      <c r="T92" s="106"/>
      <c r="U92" s="117"/>
      <c r="V92" s="106"/>
      <c r="W92" s="117"/>
      <c r="X92" s="106"/>
      <c r="Y92" s="117"/>
      <c r="Z92" s="106"/>
      <c r="AA92" s="117"/>
      <c r="AB92" s="106"/>
      <c r="AC92" s="117"/>
      <c r="AD92" s="106"/>
      <c r="AE92" s="117"/>
      <c r="AF92" s="106"/>
      <c r="AG92" s="117"/>
      <c r="AH92" s="106"/>
      <c r="AI92" s="117"/>
      <c r="AJ92" s="106"/>
    </row>
    <row r="93" spans="2:36" ht="28.8" customHeight="1" thickTop="1" thickBot="1" x14ac:dyDescent="0.35">
      <c r="B93" s="106"/>
      <c r="C93" s="117"/>
      <c r="D93" s="106"/>
      <c r="E93" s="117"/>
      <c r="F93" s="106"/>
      <c r="G93" s="117"/>
      <c r="H93" s="106"/>
      <c r="I93" s="117"/>
      <c r="J93" s="106"/>
      <c r="K93" s="117"/>
      <c r="L93" s="106"/>
      <c r="M93" s="117"/>
      <c r="N93" s="106"/>
      <c r="O93" s="117"/>
      <c r="P93" s="106"/>
      <c r="Q93" s="117"/>
      <c r="R93" s="106"/>
      <c r="S93" s="117"/>
      <c r="T93" s="106"/>
      <c r="U93" s="117"/>
      <c r="V93" s="106"/>
      <c r="W93" s="117"/>
      <c r="X93" s="106"/>
      <c r="Y93" s="117"/>
      <c r="Z93" s="106"/>
      <c r="AA93" s="117"/>
      <c r="AB93" s="106"/>
      <c r="AC93" s="117"/>
      <c r="AD93" s="106"/>
      <c r="AE93" s="117"/>
      <c r="AF93" s="106"/>
      <c r="AG93" s="117"/>
      <c r="AH93" s="106"/>
      <c r="AI93" s="117"/>
      <c r="AJ93" s="106"/>
    </row>
    <row r="94" spans="2:36" ht="28.8" customHeight="1" thickTop="1" thickBot="1" x14ac:dyDescent="0.35">
      <c r="B94" s="106"/>
      <c r="C94" s="117"/>
      <c r="D94" s="106"/>
      <c r="E94" s="117"/>
      <c r="F94" s="106"/>
      <c r="G94" s="117"/>
      <c r="H94" s="106"/>
      <c r="I94" s="117"/>
      <c r="J94" s="106"/>
      <c r="K94" s="117"/>
      <c r="L94" s="106"/>
      <c r="M94" s="117"/>
      <c r="N94" s="106"/>
      <c r="O94" s="117"/>
      <c r="P94" s="106"/>
      <c r="Q94" s="117"/>
      <c r="R94" s="106"/>
      <c r="S94" s="117"/>
      <c r="T94" s="106"/>
      <c r="U94" s="117"/>
      <c r="V94" s="106"/>
      <c r="W94" s="117"/>
      <c r="X94" s="106"/>
      <c r="Y94" s="117"/>
      <c r="Z94" s="106"/>
      <c r="AA94" s="117"/>
      <c r="AB94" s="106"/>
      <c r="AC94" s="117"/>
      <c r="AD94" s="106"/>
      <c r="AE94" s="117"/>
      <c r="AF94" s="106"/>
      <c r="AG94" s="117"/>
      <c r="AH94" s="106"/>
      <c r="AI94" s="117"/>
      <c r="AJ94" s="106"/>
    </row>
    <row r="95" spans="2:36" ht="28.8" customHeight="1" thickTop="1" thickBot="1" x14ac:dyDescent="0.35">
      <c r="B95" s="106"/>
      <c r="C95" s="117"/>
      <c r="D95" s="106"/>
      <c r="E95" s="117"/>
      <c r="F95" s="106"/>
      <c r="G95" s="117"/>
      <c r="H95" s="106"/>
      <c r="I95" s="117"/>
      <c r="J95" s="106"/>
      <c r="K95" s="117"/>
      <c r="L95" s="106"/>
      <c r="M95" s="117"/>
      <c r="N95" s="106"/>
      <c r="O95" s="117"/>
      <c r="P95" s="106"/>
      <c r="Q95" s="117"/>
      <c r="R95" s="106"/>
      <c r="S95" s="117"/>
      <c r="T95" s="106"/>
      <c r="U95" s="117"/>
      <c r="V95" s="106"/>
      <c r="W95" s="117"/>
      <c r="X95" s="106"/>
      <c r="Y95" s="117"/>
      <c r="Z95" s="106"/>
      <c r="AA95" s="117"/>
      <c r="AB95" s="106"/>
      <c r="AC95" s="117"/>
      <c r="AD95" s="106"/>
      <c r="AE95" s="117"/>
      <c r="AF95" s="106"/>
      <c r="AG95" s="117"/>
      <c r="AH95" s="106"/>
      <c r="AI95" s="117"/>
      <c r="AJ95" s="106"/>
    </row>
    <row r="96" spans="2:36" ht="28.8" customHeight="1" thickTop="1" thickBot="1" x14ac:dyDescent="0.35">
      <c r="B96" s="106"/>
      <c r="C96" s="117"/>
      <c r="D96" s="106"/>
      <c r="E96" s="117"/>
      <c r="F96" s="106"/>
      <c r="G96" s="117"/>
      <c r="H96" s="106"/>
      <c r="I96" s="117"/>
      <c r="J96" s="106"/>
      <c r="K96" s="117"/>
      <c r="L96" s="106"/>
      <c r="M96" s="117"/>
      <c r="N96" s="106"/>
      <c r="O96" s="117"/>
      <c r="P96" s="106"/>
      <c r="Q96" s="117"/>
      <c r="R96" s="106"/>
      <c r="S96" s="117"/>
      <c r="T96" s="106"/>
      <c r="U96" s="117"/>
      <c r="V96" s="106"/>
      <c r="W96" s="117"/>
      <c r="X96" s="106"/>
      <c r="Y96" s="117"/>
      <c r="Z96" s="106"/>
      <c r="AA96" s="117"/>
      <c r="AB96" s="106"/>
      <c r="AC96" s="117"/>
      <c r="AD96" s="106"/>
      <c r="AE96" s="117"/>
      <c r="AF96" s="106"/>
      <c r="AG96" s="117"/>
      <c r="AH96" s="106"/>
      <c r="AI96" s="117"/>
      <c r="AJ96" s="106"/>
    </row>
    <row r="97" spans="2:36" ht="28.8" customHeight="1" thickTop="1" thickBot="1" x14ac:dyDescent="0.35">
      <c r="B97" s="106"/>
      <c r="C97" s="117"/>
      <c r="D97" s="106"/>
      <c r="E97" s="117"/>
      <c r="F97" s="106"/>
      <c r="G97" s="117"/>
      <c r="H97" s="106"/>
      <c r="I97" s="117"/>
      <c r="J97" s="106"/>
      <c r="K97" s="117"/>
      <c r="L97" s="106"/>
      <c r="M97" s="117"/>
      <c r="N97" s="106"/>
      <c r="O97" s="117"/>
      <c r="P97" s="106"/>
      <c r="Q97" s="117"/>
      <c r="R97" s="106"/>
      <c r="S97" s="117"/>
      <c r="T97" s="106"/>
      <c r="U97" s="117"/>
      <c r="V97" s="106"/>
      <c r="W97" s="117"/>
      <c r="X97" s="106"/>
      <c r="Y97" s="117"/>
      <c r="Z97" s="106"/>
      <c r="AA97" s="117"/>
      <c r="AB97" s="106"/>
      <c r="AC97" s="117"/>
      <c r="AD97" s="106"/>
      <c r="AE97" s="117"/>
      <c r="AF97" s="106"/>
      <c r="AG97" s="117"/>
      <c r="AH97" s="106"/>
      <c r="AI97" s="117"/>
      <c r="AJ97" s="106"/>
    </row>
    <row r="98" spans="2:36" ht="28.8" customHeight="1" thickTop="1" thickBot="1" x14ac:dyDescent="0.35">
      <c r="B98" s="106"/>
      <c r="C98" s="117"/>
      <c r="D98" s="106"/>
      <c r="E98" s="117"/>
      <c r="F98" s="106"/>
      <c r="G98" s="117"/>
      <c r="H98" s="106"/>
      <c r="I98" s="117"/>
      <c r="J98" s="106"/>
      <c r="K98" s="117"/>
      <c r="L98" s="106"/>
      <c r="M98" s="117"/>
      <c r="N98" s="106"/>
      <c r="O98" s="117"/>
      <c r="P98" s="106"/>
      <c r="Q98" s="117"/>
      <c r="R98" s="106"/>
      <c r="S98" s="117"/>
      <c r="T98" s="106"/>
      <c r="U98" s="117"/>
      <c r="V98" s="106"/>
      <c r="W98" s="117"/>
      <c r="X98" s="106"/>
      <c r="Y98" s="117"/>
      <c r="Z98" s="106"/>
      <c r="AA98" s="117"/>
      <c r="AB98" s="106"/>
      <c r="AC98" s="117"/>
      <c r="AD98" s="106"/>
      <c r="AE98" s="117"/>
      <c r="AF98" s="106"/>
      <c r="AG98" s="117"/>
      <c r="AH98" s="106"/>
      <c r="AI98" s="117"/>
      <c r="AJ98" s="106"/>
    </row>
    <row r="99" spans="2:36" ht="28.8" customHeight="1" thickTop="1" thickBot="1" x14ac:dyDescent="0.35">
      <c r="B99" s="106"/>
      <c r="C99" s="117"/>
      <c r="D99" s="106"/>
      <c r="E99" s="117"/>
      <c r="F99" s="106"/>
      <c r="G99" s="117"/>
      <c r="H99" s="106"/>
      <c r="I99" s="117"/>
      <c r="J99" s="106"/>
      <c r="K99" s="117"/>
      <c r="L99" s="106"/>
      <c r="M99" s="117"/>
      <c r="N99" s="106"/>
      <c r="O99" s="117"/>
      <c r="P99" s="106"/>
      <c r="Q99" s="117"/>
      <c r="R99" s="106"/>
      <c r="S99" s="117"/>
      <c r="T99" s="106"/>
      <c r="U99" s="117"/>
      <c r="V99" s="106"/>
      <c r="W99" s="117"/>
      <c r="X99" s="106"/>
      <c r="Y99" s="117"/>
      <c r="Z99" s="106"/>
      <c r="AA99" s="117"/>
      <c r="AB99" s="106"/>
      <c r="AC99" s="117"/>
      <c r="AD99" s="106"/>
      <c r="AE99" s="117"/>
      <c r="AF99" s="106"/>
      <c r="AG99" s="117"/>
      <c r="AH99" s="106"/>
      <c r="AI99" s="117"/>
      <c r="AJ99" s="106"/>
    </row>
    <row r="100" spans="2:36" ht="28.8" customHeight="1" thickTop="1" thickBot="1" x14ac:dyDescent="0.35">
      <c r="B100" s="106"/>
      <c r="C100" s="117"/>
      <c r="D100" s="106"/>
      <c r="E100" s="117"/>
      <c r="F100" s="106"/>
      <c r="G100" s="117"/>
      <c r="H100" s="106"/>
      <c r="I100" s="117"/>
      <c r="J100" s="106"/>
      <c r="K100" s="117"/>
      <c r="L100" s="106"/>
      <c r="M100" s="117"/>
      <c r="N100" s="106"/>
      <c r="O100" s="117"/>
      <c r="P100" s="106"/>
      <c r="Q100" s="117"/>
      <c r="R100" s="106"/>
      <c r="S100" s="117"/>
      <c r="T100" s="106"/>
      <c r="U100" s="117"/>
      <c r="V100" s="106"/>
      <c r="W100" s="117"/>
      <c r="X100" s="106"/>
      <c r="Y100" s="117"/>
      <c r="Z100" s="106"/>
      <c r="AA100" s="117"/>
      <c r="AB100" s="106"/>
      <c r="AC100" s="117"/>
      <c r="AD100" s="106"/>
      <c r="AE100" s="117"/>
      <c r="AF100" s="106"/>
      <c r="AG100" s="117"/>
      <c r="AH100" s="106"/>
      <c r="AI100" s="117"/>
      <c r="AJ100" s="106"/>
    </row>
    <row r="101" spans="2:36" ht="28.8" customHeight="1" thickTop="1" thickBot="1" x14ac:dyDescent="0.35">
      <c r="B101" s="106"/>
      <c r="C101" s="117"/>
      <c r="D101" s="106"/>
      <c r="E101" s="117"/>
      <c r="F101" s="106"/>
      <c r="G101" s="117"/>
      <c r="H101" s="106"/>
      <c r="I101" s="117"/>
      <c r="J101" s="106"/>
      <c r="K101" s="117"/>
      <c r="L101" s="106"/>
      <c r="M101" s="117"/>
      <c r="N101" s="106"/>
      <c r="O101" s="117"/>
      <c r="P101" s="106"/>
      <c r="Q101" s="117"/>
      <c r="R101" s="106"/>
      <c r="S101" s="117"/>
      <c r="T101" s="106"/>
      <c r="U101" s="117"/>
      <c r="V101" s="106"/>
      <c r="W101" s="117"/>
      <c r="X101" s="106"/>
      <c r="Y101" s="117"/>
      <c r="Z101" s="106"/>
      <c r="AA101" s="117"/>
      <c r="AB101" s="106"/>
      <c r="AC101" s="117"/>
      <c r="AD101" s="106"/>
      <c r="AE101" s="117"/>
      <c r="AF101" s="106"/>
      <c r="AG101" s="117"/>
      <c r="AH101" s="106"/>
      <c r="AI101" s="117"/>
      <c r="AJ101" s="106"/>
    </row>
    <row r="102" spans="2:36" ht="28.8" customHeight="1" thickTop="1" thickBot="1" x14ac:dyDescent="0.35">
      <c r="B102" s="106"/>
      <c r="C102" s="117"/>
      <c r="D102" s="106"/>
      <c r="E102" s="117"/>
      <c r="F102" s="106"/>
      <c r="G102" s="117"/>
      <c r="H102" s="106"/>
      <c r="I102" s="117"/>
      <c r="J102" s="106"/>
      <c r="K102" s="117"/>
      <c r="L102" s="106"/>
      <c r="M102" s="117"/>
      <c r="N102" s="106"/>
      <c r="O102" s="117"/>
      <c r="P102" s="106"/>
      <c r="Q102" s="117"/>
      <c r="R102" s="106"/>
      <c r="S102" s="117"/>
      <c r="T102" s="106"/>
      <c r="U102" s="117"/>
      <c r="V102" s="106"/>
      <c r="W102" s="117"/>
      <c r="X102" s="106"/>
      <c r="Y102" s="117"/>
      <c r="Z102" s="106"/>
      <c r="AA102" s="117"/>
      <c r="AB102" s="106"/>
      <c r="AC102" s="117"/>
      <c r="AD102" s="106"/>
      <c r="AE102" s="117"/>
      <c r="AF102" s="106"/>
      <c r="AG102" s="117"/>
      <c r="AH102" s="106"/>
      <c r="AI102" s="117"/>
      <c r="AJ102" s="106"/>
    </row>
    <row r="103" spans="2:36" ht="28.8" customHeight="1" thickTop="1" thickBot="1" x14ac:dyDescent="0.35">
      <c r="B103" s="106"/>
      <c r="C103" s="117"/>
      <c r="D103" s="106"/>
      <c r="E103" s="117"/>
      <c r="F103" s="106"/>
      <c r="G103" s="117"/>
      <c r="H103" s="106"/>
      <c r="I103" s="117"/>
      <c r="J103" s="106"/>
      <c r="K103" s="117"/>
      <c r="L103" s="106"/>
      <c r="M103" s="117"/>
      <c r="N103" s="106"/>
      <c r="O103" s="117"/>
      <c r="P103" s="106"/>
      <c r="Q103" s="117"/>
      <c r="R103" s="106"/>
      <c r="S103" s="117"/>
      <c r="T103" s="106"/>
      <c r="U103" s="117"/>
      <c r="V103" s="106"/>
      <c r="W103" s="117"/>
      <c r="X103" s="106"/>
      <c r="Y103" s="117"/>
      <c r="Z103" s="106"/>
      <c r="AA103" s="117"/>
      <c r="AB103" s="106"/>
      <c r="AC103" s="117"/>
      <c r="AD103" s="106"/>
      <c r="AE103" s="117"/>
      <c r="AF103" s="106"/>
      <c r="AG103" s="117"/>
      <c r="AH103" s="106"/>
      <c r="AI103" s="117"/>
      <c r="AJ103" s="106"/>
    </row>
    <row r="104" spans="2:36" ht="28.8" customHeight="1" thickTop="1" thickBot="1" x14ac:dyDescent="0.35">
      <c r="B104" s="106"/>
      <c r="C104" s="117"/>
      <c r="D104" s="106"/>
      <c r="E104" s="117"/>
      <c r="F104" s="106"/>
      <c r="G104" s="117"/>
      <c r="H104" s="106"/>
      <c r="I104" s="117"/>
      <c r="J104" s="106"/>
      <c r="K104" s="117"/>
      <c r="L104" s="106"/>
      <c r="M104" s="117"/>
      <c r="N104" s="106"/>
      <c r="O104" s="117"/>
      <c r="P104" s="106"/>
      <c r="Q104" s="117"/>
      <c r="R104" s="106"/>
      <c r="S104" s="117"/>
      <c r="T104" s="106"/>
      <c r="U104" s="117"/>
      <c r="V104" s="106"/>
      <c r="W104" s="117"/>
      <c r="X104" s="106"/>
      <c r="Y104" s="117"/>
      <c r="Z104" s="106"/>
      <c r="AA104" s="117"/>
      <c r="AB104" s="106"/>
      <c r="AC104" s="117"/>
      <c r="AD104" s="106"/>
      <c r="AE104" s="117"/>
      <c r="AF104" s="106"/>
      <c r="AG104" s="117"/>
      <c r="AH104" s="106"/>
      <c r="AI104" s="117"/>
      <c r="AJ104" s="106"/>
    </row>
    <row r="105" spans="2:36" ht="28.8" customHeight="1" thickTop="1" thickBot="1" x14ac:dyDescent="0.35">
      <c r="B105" s="106"/>
      <c r="C105" s="117"/>
      <c r="D105" s="106"/>
      <c r="E105" s="117"/>
      <c r="F105" s="106"/>
      <c r="G105" s="117"/>
      <c r="H105" s="106"/>
      <c r="I105" s="117"/>
      <c r="J105" s="106"/>
      <c r="K105" s="117"/>
      <c r="L105" s="106"/>
      <c r="M105" s="117"/>
      <c r="N105" s="106"/>
      <c r="O105" s="117"/>
      <c r="P105" s="106"/>
      <c r="Q105" s="117"/>
      <c r="R105" s="106"/>
      <c r="S105" s="117"/>
      <c r="T105" s="106"/>
      <c r="U105" s="117"/>
      <c r="V105" s="106"/>
      <c r="W105" s="117"/>
      <c r="X105" s="106"/>
      <c r="Y105" s="117"/>
      <c r="Z105" s="106"/>
      <c r="AA105" s="117"/>
      <c r="AB105" s="106"/>
      <c r="AC105" s="117"/>
      <c r="AD105" s="106"/>
      <c r="AE105" s="117"/>
      <c r="AF105" s="106"/>
      <c r="AG105" s="117"/>
      <c r="AH105" s="106"/>
      <c r="AI105" s="117"/>
      <c r="AJ105" s="106"/>
    </row>
    <row r="106" spans="2:36" ht="28.8" customHeight="1" thickTop="1" thickBot="1" x14ac:dyDescent="0.35">
      <c r="B106" s="106"/>
      <c r="C106" s="117"/>
      <c r="D106" s="106"/>
      <c r="E106" s="117"/>
      <c r="F106" s="106"/>
      <c r="G106" s="117"/>
      <c r="H106" s="106"/>
      <c r="I106" s="117"/>
      <c r="J106" s="106"/>
      <c r="K106" s="117"/>
      <c r="L106" s="106"/>
      <c r="M106" s="117"/>
      <c r="N106" s="106"/>
      <c r="O106" s="117"/>
      <c r="P106" s="106"/>
      <c r="Q106" s="117"/>
      <c r="R106" s="106"/>
      <c r="S106" s="117"/>
      <c r="T106" s="106"/>
      <c r="U106" s="117"/>
      <c r="V106" s="106"/>
      <c r="W106" s="117"/>
      <c r="X106" s="106"/>
      <c r="Y106" s="117"/>
      <c r="Z106" s="106"/>
      <c r="AA106" s="117"/>
      <c r="AB106" s="106"/>
      <c r="AC106" s="117"/>
      <c r="AD106" s="106"/>
      <c r="AE106" s="117"/>
      <c r="AF106" s="106"/>
      <c r="AG106" s="117"/>
      <c r="AH106" s="106"/>
      <c r="AI106" s="117"/>
      <c r="AJ106" s="106"/>
    </row>
    <row r="107" spans="2:36" ht="28.8" customHeight="1" thickTop="1" thickBot="1" x14ac:dyDescent="0.35">
      <c r="B107" s="106"/>
      <c r="C107" s="117"/>
      <c r="D107" s="106"/>
      <c r="E107" s="117"/>
      <c r="F107" s="106"/>
      <c r="G107" s="117"/>
      <c r="H107" s="106"/>
      <c r="I107" s="117"/>
      <c r="J107" s="106"/>
      <c r="K107" s="117"/>
      <c r="L107" s="106"/>
      <c r="M107" s="117"/>
      <c r="N107" s="106"/>
      <c r="O107" s="117"/>
      <c r="P107" s="106"/>
      <c r="Q107" s="117"/>
      <c r="R107" s="106"/>
      <c r="S107" s="117"/>
      <c r="T107" s="106"/>
      <c r="U107" s="117"/>
      <c r="V107" s="106"/>
      <c r="W107" s="117"/>
      <c r="X107" s="106"/>
      <c r="Y107" s="117"/>
      <c r="Z107" s="106"/>
      <c r="AA107" s="117"/>
      <c r="AB107" s="106"/>
      <c r="AC107" s="117"/>
      <c r="AD107" s="106"/>
      <c r="AE107" s="117"/>
      <c r="AF107" s="106"/>
      <c r="AG107" s="117"/>
      <c r="AH107" s="106"/>
      <c r="AI107" s="117"/>
      <c r="AJ107" s="106"/>
    </row>
    <row r="108" spans="2:36" ht="28.8" customHeight="1" thickTop="1" thickBot="1" x14ac:dyDescent="0.35">
      <c r="B108" s="106"/>
      <c r="C108" s="117"/>
      <c r="D108" s="106"/>
      <c r="E108" s="117"/>
      <c r="F108" s="106"/>
      <c r="G108" s="117"/>
      <c r="H108" s="106"/>
      <c r="I108" s="117"/>
      <c r="J108" s="106"/>
      <c r="K108" s="117"/>
      <c r="L108" s="106"/>
      <c r="M108" s="117"/>
      <c r="N108" s="106"/>
      <c r="O108" s="117"/>
      <c r="P108" s="106"/>
      <c r="Q108" s="117"/>
      <c r="R108" s="106"/>
      <c r="S108" s="117"/>
      <c r="T108" s="106"/>
      <c r="U108" s="117"/>
      <c r="V108" s="106"/>
      <c r="W108" s="117"/>
      <c r="X108" s="106"/>
      <c r="Y108" s="117"/>
      <c r="Z108" s="106"/>
      <c r="AA108" s="117"/>
      <c r="AB108" s="106"/>
      <c r="AC108" s="117"/>
      <c r="AD108" s="106"/>
      <c r="AE108" s="117"/>
      <c r="AF108" s="106"/>
      <c r="AG108" s="117"/>
      <c r="AH108" s="106"/>
      <c r="AI108" s="117"/>
      <c r="AJ108" s="106"/>
    </row>
    <row r="109" spans="2:36" ht="28.8" customHeight="1" thickTop="1" thickBot="1" x14ac:dyDescent="0.35">
      <c r="B109" s="106"/>
      <c r="C109" s="117"/>
      <c r="D109" s="106"/>
      <c r="E109" s="117"/>
      <c r="F109" s="106"/>
      <c r="G109" s="117"/>
      <c r="H109" s="106"/>
      <c r="I109" s="117"/>
      <c r="J109" s="106"/>
      <c r="K109" s="117"/>
      <c r="L109" s="106"/>
      <c r="M109" s="117"/>
      <c r="N109" s="106"/>
      <c r="O109" s="117"/>
      <c r="P109" s="106"/>
      <c r="Q109" s="117"/>
      <c r="R109" s="106"/>
      <c r="S109" s="117"/>
      <c r="T109" s="106"/>
      <c r="U109" s="117"/>
      <c r="V109" s="106"/>
      <c r="W109" s="117"/>
      <c r="X109" s="106"/>
      <c r="Y109" s="117"/>
      <c r="Z109" s="106"/>
      <c r="AA109" s="117"/>
      <c r="AB109" s="106"/>
      <c r="AC109" s="117"/>
      <c r="AD109" s="106"/>
      <c r="AE109" s="117"/>
      <c r="AF109" s="106"/>
      <c r="AG109" s="117"/>
      <c r="AH109" s="106"/>
      <c r="AI109" s="117"/>
      <c r="AJ109" s="106"/>
    </row>
    <row r="110" spans="2:36" ht="28.8" customHeight="1" thickTop="1" thickBot="1" x14ac:dyDescent="0.35">
      <c r="B110" s="106"/>
      <c r="C110" s="117"/>
      <c r="D110" s="106"/>
      <c r="E110" s="117"/>
      <c r="F110" s="106"/>
      <c r="G110" s="117"/>
      <c r="H110" s="106"/>
      <c r="I110" s="117"/>
      <c r="J110" s="106"/>
      <c r="K110" s="117"/>
      <c r="L110" s="106"/>
      <c r="M110" s="117"/>
      <c r="N110" s="106"/>
      <c r="O110" s="117"/>
      <c r="P110" s="106"/>
      <c r="Q110" s="117"/>
      <c r="R110" s="106"/>
      <c r="S110" s="117"/>
      <c r="T110" s="106"/>
      <c r="U110" s="117"/>
      <c r="V110" s="106"/>
      <c r="W110" s="117"/>
      <c r="X110" s="106"/>
      <c r="Y110" s="117"/>
      <c r="Z110" s="106"/>
      <c r="AA110" s="117"/>
      <c r="AB110" s="106"/>
      <c r="AC110" s="117"/>
      <c r="AD110" s="106"/>
      <c r="AE110" s="117"/>
      <c r="AF110" s="106"/>
      <c r="AG110" s="117"/>
      <c r="AH110" s="106"/>
      <c r="AI110" s="117"/>
      <c r="AJ110" s="106"/>
    </row>
    <row r="111" spans="2:36" ht="28.8" customHeight="1" thickTop="1" thickBot="1" x14ac:dyDescent="0.35">
      <c r="B111" s="106"/>
      <c r="C111" s="117"/>
      <c r="D111" s="106"/>
      <c r="E111" s="117"/>
      <c r="F111" s="106"/>
      <c r="G111" s="117"/>
      <c r="H111" s="106"/>
      <c r="I111" s="117"/>
      <c r="J111" s="106"/>
      <c r="K111" s="117"/>
      <c r="L111" s="106"/>
      <c r="M111" s="117"/>
      <c r="N111" s="106"/>
      <c r="O111" s="117"/>
      <c r="P111" s="106"/>
      <c r="Q111" s="117"/>
      <c r="R111" s="106"/>
      <c r="S111" s="117"/>
      <c r="T111" s="106"/>
      <c r="U111" s="117"/>
      <c r="V111" s="106"/>
      <c r="W111" s="117"/>
      <c r="X111" s="106"/>
      <c r="Y111" s="117"/>
      <c r="Z111" s="106"/>
      <c r="AA111" s="117"/>
      <c r="AB111" s="106"/>
      <c r="AC111" s="117"/>
      <c r="AD111" s="106"/>
      <c r="AE111" s="117"/>
      <c r="AF111" s="106"/>
      <c r="AG111" s="117"/>
      <c r="AH111" s="106"/>
      <c r="AI111" s="117"/>
      <c r="AJ111" s="106"/>
    </row>
    <row r="112" spans="2:36" ht="28.8" customHeight="1" thickTop="1" thickBot="1" x14ac:dyDescent="0.35">
      <c r="B112" s="106"/>
      <c r="C112" s="117"/>
      <c r="D112" s="106"/>
      <c r="E112" s="117"/>
      <c r="F112" s="106"/>
      <c r="G112" s="117"/>
      <c r="H112" s="106"/>
      <c r="I112" s="117"/>
      <c r="J112" s="106"/>
      <c r="K112" s="117"/>
      <c r="L112" s="106"/>
      <c r="M112" s="117"/>
      <c r="N112" s="106"/>
      <c r="O112" s="117"/>
      <c r="P112" s="106"/>
      <c r="Q112" s="117"/>
      <c r="R112" s="106"/>
      <c r="S112" s="117"/>
      <c r="T112" s="106"/>
      <c r="U112" s="117"/>
      <c r="V112" s="106"/>
      <c r="W112" s="117"/>
      <c r="X112" s="106"/>
      <c r="Y112" s="117"/>
      <c r="Z112" s="106"/>
      <c r="AA112" s="117"/>
      <c r="AB112" s="106"/>
      <c r="AC112" s="117"/>
      <c r="AD112" s="106"/>
      <c r="AE112" s="117"/>
      <c r="AF112" s="106"/>
      <c r="AG112" s="117"/>
      <c r="AH112" s="106"/>
      <c r="AI112" s="117"/>
      <c r="AJ112" s="106"/>
    </row>
    <row r="113" spans="2:36" ht="28.8" customHeight="1" thickTop="1" thickBot="1" x14ac:dyDescent="0.35">
      <c r="B113" s="106"/>
      <c r="C113" s="117"/>
      <c r="D113" s="106"/>
      <c r="E113" s="117"/>
      <c r="F113" s="106"/>
      <c r="G113" s="117"/>
      <c r="H113" s="106"/>
      <c r="I113" s="117"/>
      <c r="J113" s="106"/>
      <c r="K113" s="117"/>
      <c r="L113" s="106"/>
      <c r="M113" s="117"/>
      <c r="N113" s="106"/>
      <c r="O113" s="117"/>
      <c r="P113" s="106"/>
      <c r="Q113" s="117"/>
      <c r="R113" s="106"/>
      <c r="S113" s="117"/>
      <c r="T113" s="106"/>
      <c r="U113" s="117"/>
      <c r="V113" s="106"/>
      <c r="W113" s="117"/>
      <c r="X113" s="106"/>
      <c r="Y113" s="117"/>
      <c r="Z113" s="106"/>
      <c r="AA113" s="117"/>
      <c r="AB113" s="106"/>
      <c r="AC113" s="117"/>
      <c r="AD113" s="106"/>
      <c r="AE113" s="117"/>
      <c r="AF113" s="106"/>
      <c r="AG113" s="117"/>
      <c r="AH113" s="106"/>
      <c r="AI113" s="117"/>
      <c r="AJ113" s="106"/>
    </row>
    <row r="114" spans="2:36" ht="28.8" customHeight="1" thickTop="1" thickBot="1" x14ac:dyDescent="0.35">
      <c r="B114" s="106"/>
      <c r="C114" s="117"/>
      <c r="D114" s="106"/>
      <c r="E114" s="117"/>
      <c r="F114" s="106"/>
      <c r="G114" s="117"/>
      <c r="H114" s="106"/>
      <c r="I114" s="117"/>
      <c r="J114" s="106"/>
      <c r="K114" s="117"/>
      <c r="L114" s="106"/>
      <c r="M114" s="117"/>
      <c r="N114" s="106"/>
      <c r="O114" s="117"/>
      <c r="P114" s="106"/>
      <c r="Q114" s="117"/>
      <c r="R114" s="106"/>
      <c r="S114" s="117"/>
      <c r="T114" s="106"/>
      <c r="U114" s="117"/>
      <c r="V114" s="106"/>
      <c r="W114" s="117"/>
      <c r="X114" s="106"/>
      <c r="Y114" s="117"/>
      <c r="Z114" s="106"/>
      <c r="AA114" s="117"/>
      <c r="AB114" s="106"/>
      <c r="AC114" s="117"/>
      <c r="AD114" s="106"/>
      <c r="AE114" s="117"/>
      <c r="AF114" s="106"/>
      <c r="AG114" s="117"/>
      <c r="AH114" s="106"/>
      <c r="AI114" s="117"/>
      <c r="AJ114" s="106"/>
    </row>
    <row r="115" spans="2:36" ht="28.8" customHeight="1" thickTop="1" thickBot="1" x14ac:dyDescent="0.35">
      <c r="B115" s="106"/>
      <c r="C115" s="117"/>
      <c r="D115" s="106"/>
      <c r="E115" s="117"/>
      <c r="F115" s="106"/>
      <c r="G115" s="117"/>
      <c r="H115" s="106"/>
      <c r="I115" s="117"/>
      <c r="J115" s="106"/>
      <c r="K115" s="117"/>
      <c r="L115" s="106"/>
      <c r="M115" s="117"/>
      <c r="N115" s="106"/>
      <c r="O115" s="117"/>
      <c r="P115" s="106"/>
      <c r="Q115" s="117"/>
      <c r="R115" s="106"/>
      <c r="S115" s="117"/>
      <c r="T115" s="106"/>
      <c r="U115" s="117"/>
      <c r="V115" s="106"/>
      <c r="W115" s="117"/>
      <c r="X115" s="106"/>
      <c r="Y115" s="117"/>
      <c r="Z115" s="106"/>
      <c r="AA115" s="117"/>
      <c r="AB115" s="106"/>
      <c r="AC115" s="117"/>
      <c r="AD115" s="106"/>
      <c r="AE115" s="117"/>
      <c r="AF115" s="106"/>
      <c r="AG115" s="117"/>
      <c r="AH115" s="106"/>
      <c r="AI115" s="117"/>
      <c r="AJ115" s="106"/>
    </row>
    <row r="116" spans="2:36" ht="28.8" customHeight="1" thickTop="1" thickBot="1" x14ac:dyDescent="0.35">
      <c r="B116" s="106"/>
      <c r="C116" s="117"/>
      <c r="D116" s="106"/>
      <c r="E116" s="117"/>
      <c r="F116" s="106"/>
      <c r="G116" s="117"/>
      <c r="H116" s="106"/>
      <c r="I116" s="117"/>
      <c r="J116" s="106"/>
      <c r="K116" s="117"/>
      <c r="L116" s="106"/>
      <c r="M116" s="117"/>
      <c r="N116" s="106"/>
      <c r="O116" s="117"/>
      <c r="P116" s="106"/>
      <c r="Q116" s="117"/>
      <c r="R116" s="106"/>
      <c r="S116" s="117"/>
      <c r="T116" s="106"/>
      <c r="U116" s="117"/>
      <c r="V116" s="106"/>
      <c r="W116" s="117"/>
      <c r="X116" s="106"/>
      <c r="Y116" s="117"/>
      <c r="Z116" s="106"/>
      <c r="AA116" s="117"/>
      <c r="AB116" s="106"/>
      <c r="AC116" s="117"/>
      <c r="AD116" s="106"/>
      <c r="AE116" s="117"/>
      <c r="AF116" s="106"/>
      <c r="AG116" s="117"/>
      <c r="AH116" s="106"/>
      <c r="AI116" s="117"/>
      <c r="AJ116" s="106"/>
    </row>
    <row r="117" spans="2:36" ht="28.8" customHeight="1" thickTop="1" thickBot="1" x14ac:dyDescent="0.35">
      <c r="B117" s="106"/>
      <c r="C117" s="117"/>
      <c r="D117" s="106"/>
      <c r="E117" s="117"/>
      <c r="F117" s="106"/>
      <c r="G117" s="117"/>
      <c r="H117" s="106"/>
      <c r="I117" s="117"/>
      <c r="J117" s="106"/>
      <c r="K117" s="117"/>
      <c r="L117" s="106"/>
      <c r="M117" s="117"/>
      <c r="N117" s="106"/>
      <c r="O117" s="117"/>
      <c r="P117" s="106"/>
      <c r="Q117" s="117"/>
      <c r="R117" s="106"/>
      <c r="S117" s="117"/>
      <c r="T117" s="106"/>
      <c r="U117" s="117"/>
      <c r="V117" s="106"/>
      <c r="W117" s="117"/>
      <c r="X117" s="106"/>
      <c r="Y117" s="117"/>
      <c r="Z117" s="106"/>
      <c r="AA117" s="117"/>
      <c r="AB117" s="106"/>
      <c r="AC117" s="117"/>
      <c r="AD117" s="106"/>
      <c r="AE117" s="117"/>
      <c r="AF117" s="106"/>
      <c r="AG117" s="117"/>
      <c r="AH117" s="106"/>
      <c r="AI117" s="117"/>
      <c r="AJ117" s="106"/>
    </row>
    <row r="118" spans="2:36" ht="28.8" customHeight="1" thickTop="1" thickBot="1" x14ac:dyDescent="0.35">
      <c r="B118" s="106"/>
      <c r="C118" s="117"/>
      <c r="D118" s="106"/>
      <c r="E118" s="117"/>
      <c r="F118" s="106"/>
      <c r="G118" s="117"/>
      <c r="H118" s="106"/>
      <c r="I118" s="117"/>
      <c r="J118" s="106"/>
      <c r="K118" s="117"/>
      <c r="L118" s="106"/>
      <c r="M118" s="117"/>
      <c r="N118" s="106"/>
      <c r="O118" s="117"/>
      <c r="P118" s="106"/>
      <c r="Q118" s="117"/>
      <c r="R118" s="106"/>
      <c r="S118" s="117"/>
      <c r="T118" s="106"/>
      <c r="U118" s="117"/>
      <c r="V118" s="106"/>
      <c r="W118" s="117"/>
      <c r="X118" s="106"/>
      <c r="Y118" s="117"/>
      <c r="Z118" s="106"/>
      <c r="AA118" s="117"/>
      <c r="AB118" s="106"/>
      <c r="AC118" s="117"/>
      <c r="AD118" s="106"/>
      <c r="AE118" s="117"/>
      <c r="AF118" s="106"/>
      <c r="AG118" s="117"/>
      <c r="AH118" s="106"/>
      <c r="AI118" s="117"/>
      <c r="AJ118" s="106"/>
    </row>
    <row r="119" spans="2:36" ht="28.8" customHeight="1" thickTop="1" thickBot="1" x14ac:dyDescent="0.35">
      <c r="B119" s="106"/>
      <c r="C119" s="117"/>
      <c r="D119" s="106"/>
      <c r="E119" s="117"/>
      <c r="F119" s="106"/>
      <c r="G119" s="117"/>
      <c r="H119" s="106"/>
      <c r="I119" s="117"/>
      <c r="J119" s="106"/>
      <c r="K119" s="117"/>
      <c r="L119" s="106"/>
      <c r="M119" s="117"/>
      <c r="N119" s="106"/>
      <c r="O119" s="117"/>
      <c r="P119" s="106"/>
      <c r="Q119" s="117"/>
      <c r="R119" s="106"/>
      <c r="S119" s="117"/>
      <c r="T119" s="106"/>
      <c r="U119" s="117"/>
      <c r="V119" s="106"/>
      <c r="W119" s="117"/>
      <c r="X119" s="106"/>
      <c r="Y119" s="117"/>
      <c r="Z119" s="106"/>
      <c r="AA119" s="117"/>
      <c r="AB119" s="106"/>
      <c r="AC119" s="117"/>
      <c r="AD119" s="106"/>
      <c r="AE119" s="117"/>
      <c r="AF119" s="106"/>
      <c r="AG119" s="117"/>
      <c r="AH119" s="106"/>
      <c r="AI119" s="117"/>
      <c r="AJ119" s="106"/>
    </row>
    <row r="120" spans="2:36" ht="28.8" customHeight="1" thickTop="1" thickBot="1" x14ac:dyDescent="0.35">
      <c r="B120" s="106"/>
      <c r="C120" s="117"/>
      <c r="D120" s="106"/>
      <c r="E120" s="117"/>
      <c r="F120" s="106"/>
      <c r="G120" s="117"/>
      <c r="H120" s="106"/>
      <c r="I120" s="117"/>
      <c r="J120" s="106"/>
      <c r="K120" s="117"/>
      <c r="L120" s="106"/>
      <c r="M120" s="117"/>
      <c r="N120" s="106"/>
      <c r="O120" s="117"/>
      <c r="P120" s="106"/>
      <c r="Q120" s="117"/>
      <c r="R120" s="106"/>
      <c r="S120" s="117"/>
      <c r="T120" s="106"/>
      <c r="U120" s="117"/>
      <c r="V120" s="106"/>
      <c r="W120" s="117"/>
      <c r="X120" s="106"/>
      <c r="Y120" s="117"/>
      <c r="Z120" s="106"/>
      <c r="AA120" s="117"/>
      <c r="AB120" s="106"/>
      <c r="AC120" s="117"/>
      <c r="AD120" s="106"/>
      <c r="AE120" s="117"/>
      <c r="AF120" s="106"/>
      <c r="AG120" s="117"/>
      <c r="AH120" s="106"/>
      <c r="AI120" s="117"/>
      <c r="AJ120" s="106"/>
    </row>
    <row r="121" spans="2:36" ht="28.8" customHeight="1" thickTop="1" thickBot="1" x14ac:dyDescent="0.35">
      <c r="B121" s="106"/>
      <c r="C121" s="117"/>
      <c r="D121" s="106"/>
      <c r="E121" s="117"/>
      <c r="F121" s="106"/>
      <c r="G121" s="117"/>
      <c r="H121" s="106"/>
      <c r="I121" s="117"/>
      <c r="J121" s="106"/>
      <c r="K121" s="117"/>
      <c r="L121" s="106"/>
      <c r="M121" s="117"/>
      <c r="N121" s="106"/>
      <c r="O121" s="117"/>
      <c r="P121" s="106"/>
      <c r="Q121" s="117"/>
      <c r="R121" s="106"/>
      <c r="S121" s="117"/>
      <c r="T121" s="106"/>
      <c r="U121" s="117"/>
      <c r="V121" s="106"/>
      <c r="W121" s="117"/>
      <c r="X121" s="106"/>
      <c r="Y121" s="117"/>
      <c r="Z121" s="106"/>
      <c r="AA121" s="117"/>
      <c r="AB121" s="106"/>
      <c r="AC121" s="117"/>
      <c r="AD121" s="106"/>
      <c r="AE121" s="117"/>
      <c r="AF121" s="106"/>
      <c r="AG121" s="117"/>
      <c r="AH121" s="106"/>
      <c r="AI121" s="117"/>
      <c r="AJ121" s="106"/>
    </row>
    <row r="122" spans="2:36" ht="28.8" customHeight="1" thickTop="1" thickBot="1" x14ac:dyDescent="0.35">
      <c r="B122" s="106"/>
      <c r="C122" s="117"/>
      <c r="D122" s="106"/>
      <c r="E122" s="117"/>
      <c r="F122" s="106"/>
      <c r="G122" s="117"/>
      <c r="H122" s="106"/>
      <c r="I122" s="117"/>
      <c r="J122" s="106"/>
      <c r="K122" s="117"/>
      <c r="L122" s="106"/>
      <c r="M122" s="117"/>
      <c r="N122" s="106"/>
      <c r="O122" s="117"/>
      <c r="P122" s="106"/>
      <c r="Q122" s="117"/>
      <c r="R122" s="106"/>
      <c r="S122" s="117"/>
      <c r="T122" s="106"/>
      <c r="U122" s="117"/>
      <c r="V122" s="106"/>
      <c r="W122" s="117"/>
      <c r="X122" s="106"/>
      <c r="Y122" s="117"/>
      <c r="Z122" s="106"/>
      <c r="AA122" s="117"/>
      <c r="AB122" s="106"/>
      <c r="AC122" s="117"/>
      <c r="AD122" s="106"/>
      <c r="AE122" s="117"/>
      <c r="AF122" s="106"/>
      <c r="AG122" s="117"/>
      <c r="AH122" s="106"/>
      <c r="AI122" s="117"/>
      <c r="AJ122" s="106"/>
    </row>
    <row r="123" spans="2:36" ht="28.8" customHeight="1" thickTop="1" thickBot="1" x14ac:dyDescent="0.35">
      <c r="B123" s="106"/>
      <c r="C123" s="117"/>
      <c r="D123" s="106"/>
      <c r="E123" s="117"/>
      <c r="F123" s="106"/>
      <c r="G123" s="117"/>
      <c r="H123" s="106"/>
      <c r="I123" s="117"/>
      <c r="J123" s="106"/>
      <c r="K123" s="117"/>
      <c r="L123" s="106"/>
      <c r="M123" s="117"/>
      <c r="N123" s="106"/>
      <c r="O123" s="117"/>
      <c r="P123" s="106"/>
      <c r="Q123" s="117"/>
      <c r="R123" s="106"/>
      <c r="S123" s="117"/>
      <c r="T123" s="106"/>
      <c r="U123" s="117"/>
      <c r="V123" s="106"/>
      <c r="W123" s="117"/>
      <c r="X123" s="106"/>
      <c r="Y123" s="117"/>
      <c r="Z123" s="106"/>
      <c r="AA123" s="117"/>
      <c r="AB123" s="106"/>
      <c r="AC123" s="117"/>
      <c r="AD123" s="106"/>
      <c r="AE123" s="117"/>
      <c r="AF123" s="106"/>
      <c r="AG123" s="117"/>
      <c r="AH123" s="106"/>
      <c r="AI123" s="117"/>
      <c r="AJ123" s="106"/>
    </row>
    <row r="124" spans="2:36" ht="28.8" customHeight="1" thickTop="1" thickBot="1" x14ac:dyDescent="0.35">
      <c r="B124" s="106"/>
      <c r="C124" s="117"/>
      <c r="D124" s="106"/>
      <c r="E124" s="117"/>
      <c r="F124" s="106"/>
      <c r="G124" s="117"/>
      <c r="H124" s="106"/>
      <c r="I124" s="117"/>
      <c r="J124" s="106"/>
      <c r="K124" s="117"/>
      <c r="L124" s="106"/>
      <c r="M124" s="117"/>
      <c r="N124" s="106"/>
      <c r="O124" s="117"/>
      <c r="P124" s="106"/>
      <c r="Q124" s="117"/>
      <c r="R124" s="106"/>
      <c r="S124" s="117"/>
      <c r="T124" s="106"/>
      <c r="U124" s="117"/>
      <c r="V124" s="106"/>
      <c r="W124" s="117"/>
      <c r="X124" s="106"/>
      <c r="Y124" s="117"/>
      <c r="Z124" s="106"/>
      <c r="AA124" s="117"/>
      <c r="AB124" s="106"/>
      <c r="AC124" s="117"/>
      <c r="AD124" s="106"/>
      <c r="AE124" s="117"/>
      <c r="AF124" s="106"/>
      <c r="AG124" s="117"/>
      <c r="AH124" s="106"/>
      <c r="AI124" s="117"/>
      <c r="AJ124" s="106"/>
    </row>
    <row r="125" spans="2:36" ht="28.8" customHeight="1" thickTop="1" thickBot="1" x14ac:dyDescent="0.35">
      <c r="B125" s="106"/>
      <c r="C125" s="117"/>
      <c r="D125" s="106"/>
      <c r="E125" s="117"/>
      <c r="F125" s="106"/>
      <c r="G125" s="117"/>
      <c r="H125" s="106"/>
      <c r="I125" s="117"/>
      <c r="J125" s="106"/>
      <c r="K125" s="117"/>
      <c r="L125" s="106"/>
      <c r="M125" s="117"/>
      <c r="N125" s="106"/>
      <c r="O125" s="117"/>
      <c r="P125" s="106"/>
      <c r="Q125" s="117"/>
      <c r="R125" s="106"/>
      <c r="S125" s="117"/>
      <c r="T125" s="106"/>
      <c r="U125" s="117"/>
      <c r="V125" s="106"/>
      <c r="W125" s="117"/>
      <c r="X125" s="106"/>
      <c r="Y125" s="117"/>
      <c r="Z125" s="106"/>
      <c r="AA125" s="117"/>
      <c r="AB125" s="106"/>
      <c r="AC125" s="117"/>
      <c r="AD125" s="106"/>
      <c r="AE125" s="117"/>
      <c r="AF125" s="106"/>
      <c r="AG125" s="117"/>
      <c r="AH125" s="106"/>
      <c r="AI125" s="117"/>
      <c r="AJ125" s="106"/>
    </row>
    <row r="126" spans="2:36" ht="28.8" customHeight="1" thickTop="1" thickBot="1" x14ac:dyDescent="0.35">
      <c r="B126" s="106"/>
      <c r="C126" s="117"/>
      <c r="D126" s="106"/>
      <c r="E126" s="117"/>
      <c r="F126" s="106"/>
      <c r="G126" s="117"/>
      <c r="H126" s="106"/>
      <c r="I126" s="117"/>
      <c r="J126" s="106"/>
      <c r="K126" s="117"/>
      <c r="L126" s="106"/>
      <c r="M126" s="117"/>
      <c r="N126" s="106"/>
      <c r="O126" s="117"/>
      <c r="P126" s="106"/>
      <c r="Q126" s="117"/>
      <c r="R126" s="106"/>
      <c r="S126" s="117"/>
      <c r="T126" s="106"/>
      <c r="U126" s="117"/>
      <c r="V126" s="106"/>
      <c r="W126" s="117"/>
      <c r="X126" s="106"/>
      <c r="Y126" s="117"/>
      <c r="Z126" s="106"/>
      <c r="AA126" s="117"/>
      <c r="AB126" s="106"/>
      <c r="AC126" s="117"/>
      <c r="AD126" s="106"/>
      <c r="AE126" s="117"/>
      <c r="AF126" s="106"/>
      <c r="AG126" s="117"/>
      <c r="AH126" s="106"/>
      <c r="AI126" s="117"/>
      <c r="AJ126" s="106"/>
    </row>
    <row r="127" spans="2:36" ht="28.8" customHeight="1" thickTop="1" thickBot="1" x14ac:dyDescent="0.35">
      <c r="B127" s="106"/>
      <c r="C127" s="117"/>
      <c r="D127" s="106"/>
      <c r="E127" s="117"/>
      <c r="F127" s="106"/>
      <c r="G127" s="117"/>
      <c r="H127" s="106"/>
      <c r="I127" s="117"/>
      <c r="J127" s="106"/>
      <c r="K127" s="117"/>
      <c r="L127" s="106"/>
      <c r="M127" s="117"/>
      <c r="N127" s="106"/>
      <c r="O127" s="117"/>
      <c r="P127" s="106"/>
      <c r="Q127" s="117"/>
      <c r="R127" s="106"/>
      <c r="S127" s="117"/>
      <c r="T127" s="106"/>
      <c r="U127" s="117"/>
      <c r="V127" s="106"/>
      <c r="W127" s="117"/>
      <c r="X127" s="106"/>
      <c r="Y127" s="117"/>
      <c r="Z127" s="106"/>
      <c r="AA127" s="117"/>
      <c r="AB127" s="106"/>
      <c r="AC127" s="117"/>
      <c r="AD127" s="106"/>
      <c r="AE127" s="117"/>
      <c r="AF127" s="106"/>
      <c r="AG127" s="117"/>
      <c r="AH127" s="106"/>
      <c r="AI127" s="117"/>
      <c r="AJ127" s="106"/>
    </row>
    <row r="128" spans="2:36" ht="28.8" customHeight="1" thickTop="1" thickBot="1" x14ac:dyDescent="0.35">
      <c r="B128" s="106"/>
      <c r="C128" s="117"/>
      <c r="D128" s="106"/>
      <c r="E128" s="117"/>
      <c r="F128" s="106"/>
      <c r="G128" s="117"/>
      <c r="H128" s="106"/>
      <c r="I128" s="117"/>
      <c r="J128" s="106"/>
      <c r="K128" s="117"/>
      <c r="L128" s="106"/>
      <c r="M128" s="117"/>
      <c r="N128" s="106"/>
      <c r="O128" s="117"/>
      <c r="P128" s="106"/>
      <c r="Q128" s="117"/>
      <c r="R128" s="106"/>
      <c r="S128" s="117"/>
      <c r="T128" s="106"/>
      <c r="U128" s="117"/>
      <c r="V128" s="106"/>
      <c r="W128" s="117"/>
      <c r="X128" s="106"/>
      <c r="Y128" s="117"/>
      <c r="Z128" s="106"/>
      <c r="AA128" s="117"/>
      <c r="AB128" s="106"/>
      <c r="AC128" s="117"/>
      <c r="AD128" s="106"/>
      <c r="AE128" s="117"/>
      <c r="AF128" s="106"/>
      <c r="AG128" s="117"/>
      <c r="AH128" s="106"/>
      <c r="AI128" s="117"/>
      <c r="AJ128" s="106"/>
    </row>
    <row r="129" spans="2:36" ht="28.8" customHeight="1" thickTop="1" thickBot="1" x14ac:dyDescent="0.35">
      <c r="B129" s="106"/>
      <c r="C129" s="117"/>
      <c r="D129" s="106"/>
      <c r="E129" s="117"/>
      <c r="F129" s="106"/>
      <c r="G129" s="117"/>
      <c r="H129" s="106"/>
      <c r="I129" s="117"/>
      <c r="J129" s="106"/>
      <c r="K129" s="117"/>
      <c r="L129" s="106"/>
      <c r="M129" s="117"/>
      <c r="N129" s="106"/>
      <c r="O129" s="117"/>
      <c r="P129" s="106"/>
      <c r="Q129" s="117"/>
      <c r="R129" s="106"/>
      <c r="S129" s="117"/>
      <c r="T129" s="106"/>
      <c r="U129" s="117"/>
      <c r="V129" s="106"/>
      <c r="W129" s="117"/>
      <c r="X129" s="106"/>
      <c r="Y129" s="117"/>
      <c r="Z129" s="106"/>
      <c r="AA129" s="117"/>
      <c r="AB129" s="106"/>
      <c r="AC129" s="117"/>
      <c r="AD129" s="106"/>
      <c r="AE129" s="117"/>
      <c r="AF129" s="106"/>
      <c r="AG129" s="117"/>
      <c r="AH129" s="106"/>
      <c r="AI129" s="117"/>
      <c r="AJ129" s="106"/>
    </row>
    <row r="130" spans="2:36" ht="28.8" customHeight="1" thickTop="1" thickBot="1" x14ac:dyDescent="0.35">
      <c r="B130" s="106"/>
      <c r="C130" s="117"/>
      <c r="D130" s="106"/>
      <c r="E130" s="117"/>
      <c r="F130" s="106"/>
      <c r="G130" s="117"/>
      <c r="H130" s="106"/>
      <c r="I130" s="117"/>
      <c r="J130" s="106"/>
      <c r="K130" s="117"/>
      <c r="L130" s="106"/>
      <c r="M130" s="117"/>
      <c r="N130" s="106"/>
      <c r="O130" s="117"/>
      <c r="P130" s="106"/>
      <c r="Q130" s="117"/>
      <c r="R130" s="106"/>
      <c r="S130" s="117"/>
      <c r="T130" s="106"/>
      <c r="U130" s="117"/>
      <c r="V130" s="106"/>
      <c r="W130" s="117"/>
      <c r="X130" s="106"/>
      <c r="Y130" s="117"/>
      <c r="Z130" s="106"/>
      <c r="AA130" s="117"/>
      <c r="AB130" s="106"/>
      <c r="AC130" s="117"/>
      <c r="AD130" s="106"/>
      <c r="AE130" s="117"/>
      <c r="AF130" s="106"/>
      <c r="AG130" s="117"/>
      <c r="AH130" s="106"/>
      <c r="AI130" s="117"/>
      <c r="AJ130" s="106"/>
    </row>
    <row r="131" spans="2:36" ht="28.8" customHeight="1" thickTop="1" thickBot="1" x14ac:dyDescent="0.35">
      <c r="B131" s="106"/>
      <c r="C131" s="117"/>
      <c r="D131" s="106"/>
      <c r="E131" s="117"/>
      <c r="F131" s="106"/>
      <c r="G131" s="117"/>
      <c r="H131" s="106"/>
      <c r="I131" s="117"/>
      <c r="J131" s="106"/>
      <c r="K131" s="117"/>
      <c r="L131" s="106"/>
      <c r="M131" s="117"/>
      <c r="N131" s="106"/>
      <c r="O131" s="117"/>
      <c r="P131" s="106"/>
      <c r="Q131" s="117"/>
      <c r="R131" s="106"/>
      <c r="S131" s="117"/>
      <c r="T131" s="106"/>
      <c r="U131" s="117"/>
      <c r="V131" s="106"/>
      <c r="W131" s="117"/>
      <c r="X131" s="106"/>
      <c r="Y131" s="117"/>
      <c r="Z131" s="106"/>
      <c r="AA131" s="117"/>
      <c r="AB131" s="106"/>
      <c r="AC131" s="117"/>
      <c r="AD131" s="106"/>
      <c r="AE131" s="117"/>
      <c r="AF131" s="106"/>
      <c r="AG131" s="117"/>
      <c r="AH131" s="106"/>
      <c r="AI131" s="117"/>
      <c r="AJ131" s="106"/>
    </row>
    <row r="132" spans="2:36" ht="28.8" customHeight="1" thickTop="1" thickBot="1" x14ac:dyDescent="0.35">
      <c r="B132" s="106"/>
      <c r="C132" s="117"/>
      <c r="D132" s="106"/>
      <c r="E132" s="117"/>
      <c r="F132" s="106"/>
      <c r="G132" s="117"/>
      <c r="H132" s="106"/>
      <c r="I132" s="117"/>
      <c r="J132" s="106"/>
      <c r="K132" s="117"/>
      <c r="L132" s="106"/>
      <c r="M132" s="117"/>
      <c r="N132" s="106"/>
      <c r="O132" s="117"/>
      <c r="P132" s="106"/>
      <c r="Q132" s="117"/>
      <c r="R132" s="106"/>
      <c r="S132" s="117"/>
      <c r="T132" s="106"/>
      <c r="U132" s="117"/>
      <c r="V132" s="106"/>
      <c r="W132" s="117"/>
      <c r="X132" s="106"/>
      <c r="Y132" s="117"/>
      <c r="Z132" s="106"/>
      <c r="AA132" s="117"/>
      <c r="AB132" s="106"/>
      <c r="AC132" s="117"/>
      <c r="AD132" s="106"/>
      <c r="AE132" s="117"/>
      <c r="AF132" s="106"/>
      <c r="AG132" s="117"/>
      <c r="AH132" s="106"/>
      <c r="AI132" s="117"/>
      <c r="AJ132" s="106"/>
    </row>
    <row r="133" spans="2:36" ht="28.8" customHeight="1" thickTop="1" thickBot="1" x14ac:dyDescent="0.35">
      <c r="B133" s="106"/>
      <c r="C133" s="117"/>
      <c r="D133" s="106"/>
      <c r="E133" s="117"/>
      <c r="F133" s="106"/>
      <c r="G133" s="117"/>
      <c r="H133" s="106"/>
      <c r="I133" s="117"/>
      <c r="J133" s="106"/>
      <c r="K133" s="117"/>
      <c r="L133" s="106"/>
      <c r="M133" s="117"/>
      <c r="N133" s="106"/>
      <c r="O133" s="117"/>
      <c r="P133" s="106"/>
      <c r="Q133" s="117"/>
      <c r="R133" s="106"/>
      <c r="S133" s="117"/>
      <c r="T133" s="106"/>
      <c r="U133" s="117"/>
      <c r="V133" s="106"/>
      <c r="W133" s="117"/>
      <c r="X133" s="106"/>
      <c r="Y133" s="117"/>
      <c r="Z133" s="106"/>
      <c r="AA133" s="117"/>
      <c r="AB133" s="106"/>
      <c r="AC133" s="117"/>
      <c r="AD133" s="106"/>
      <c r="AE133" s="117"/>
      <c r="AF133" s="106"/>
      <c r="AG133" s="117"/>
      <c r="AH133" s="106"/>
      <c r="AI133" s="117"/>
      <c r="AJ133" s="106"/>
    </row>
    <row r="134" spans="2:36" ht="28.8" customHeight="1" thickTop="1" thickBot="1" x14ac:dyDescent="0.35">
      <c r="B134" s="106"/>
      <c r="C134" s="117"/>
      <c r="D134" s="106"/>
      <c r="E134" s="117"/>
      <c r="F134" s="106"/>
      <c r="G134" s="117"/>
      <c r="H134" s="106"/>
      <c r="I134" s="117"/>
      <c r="J134" s="106"/>
      <c r="K134" s="117"/>
      <c r="L134" s="106"/>
      <c r="M134" s="117"/>
      <c r="N134" s="106"/>
      <c r="O134" s="117"/>
      <c r="P134" s="106"/>
      <c r="Q134" s="117"/>
      <c r="R134" s="106"/>
      <c r="S134" s="117"/>
      <c r="T134" s="106"/>
      <c r="U134" s="117"/>
      <c r="V134" s="106"/>
      <c r="W134" s="117"/>
      <c r="X134" s="106"/>
      <c r="Y134" s="117"/>
      <c r="Z134" s="106"/>
      <c r="AA134" s="117"/>
      <c r="AB134" s="106"/>
      <c r="AC134" s="117"/>
      <c r="AD134" s="106"/>
      <c r="AE134" s="117"/>
      <c r="AF134" s="106"/>
      <c r="AG134" s="117"/>
      <c r="AH134" s="106"/>
      <c r="AI134" s="117"/>
      <c r="AJ134" s="106"/>
    </row>
    <row r="135" spans="2:36" ht="28.8" customHeight="1" thickTop="1" thickBot="1" x14ac:dyDescent="0.35">
      <c r="B135" s="106"/>
      <c r="C135" s="117"/>
      <c r="D135" s="106"/>
      <c r="E135" s="117"/>
      <c r="F135" s="106"/>
      <c r="G135" s="117"/>
      <c r="H135" s="106"/>
      <c r="I135" s="117"/>
      <c r="J135" s="106"/>
      <c r="K135" s="117"/>
      <c r="L135" s="106"/>
      <c r="M135" s="117"/>
      <c r="N135" s="106"/>
      <c r="O135" s="117"/>
      <c r="P135" s="106"/>
      <c r="Q135" s="117"/>
      <c r="R135" s="106"/>
      <c r="S135" s="117"/>
      <c r="T135" s="106"/>
      <c r="U135" s="117"/>
      <c r="V135" s="106"/>
      <c r="W135" s="117"/>
      <c r="X135" s="106"/>
      <c r="Y135" s="117"/>
      <c r="Z135" s="106"/>
      <c r="AA135" s="117"/>
      <c r="AB135" s="106"/>
      <c r="AC135" s="117"/>
      <c r="AD135" s="106"/>
      <c r="AE135" s="117"/>
      <c r="AF135" s="106"/>
      <c r="AG135" s="117"/>
      <c r="AH135" s="106"/>
      <c r="AI135" s="117"/>
      <c r="AJ135" s="106"/>
    </row>
    <row r="136" spans="2:36" ht="28.8" customHeight="1" thickTop="1" thickBot="1" x14ac:dyDescent="0.35">
      <c r="B136" s="106"/>
      <c r="C136" s="117"/>
      <c r="D136" s="106"/>
      <c r="E136" s="117"/>
      <c r="F136" s="106"/>
      <c r="G136" s="117"/>
      <c r="H136" s="106"/>
      <c r="I136" s="117"/>
      <c r="J136" s="106"/>
      <c r="K136" s="117"/>
      <c r="L136" s="106"/>
      <c r="M136" s="117"/>
      <c r="N136" s="106"/>
      <c r="O136" s="117"/>
      <c r="P136" s="106"/>
      <c r="Q136" s="117"/>
      <c r="R136" s="106"/>
      <c r="S136" s="117"/>
      <c r="T136" s="106"/>
      <c r="U136" s="117"/>
      <c r="V136" s="106"/>
      <c r="W136" s="117"/>
      <c r="X136" s="106"/>
      <c r="Y136" s="117"/>
      <c r="Z136" s="106"/>
      <c r="AA136" s="117"/>
      <c r="AB136" s="106"/>
      <c r="AC136" s="117"/>
      <c r="AD136" s="106"/>
      <c r="AE136" s="117"/>
      <c r="AF136" s="106"/>
      <c r="AG136" s="117"/>
      <c r="AH136" s="106"/>
      <c r="AI136" s="117"/>
      <c r="AJ136" s="106"/>
    </row>
    <row r="137" spans="2:36" ht="28.8" customHeight="1" thickTop="1" thickBot="1" x14ac:dyDescent="0.35">
      <c r="B137" s="106"/>
      <c r="C137" s="117"/>
      <c r="D137" s="106"/>
      <c r="E137" s="117"/>
      <c r="F137" s="106"/>
      <c r="G137" s="117"/>
      <c r="H137" s="106"/>
      <c r="I137" s="117"/>
      <c r="J137" s="106"/>
      <c r="K137" s="117"/>
      <c r="L137" s="106"/>
      <c r="M137" s="117"/>
      <c r="N137" s="106"/>
      <c r="O137" s="117"/>
      <c r="P137" s="106"/>
      <c r="Q137" s="117"/>
      <c r="R137" s="106"/>
      <c r="S137" s="117"/>
      <c r="T137" s="106"/>
      <c r="U137" s="117"/>
      <c r="V137" s="106"/>
      <c r="W137" s="117"/>
      <c r="X137" s="106"/>
      <c r="Y137" s="117"/>
      <c r="Z137" s="106"/>
      <c r="AA137" s="117"/>
      <c r="AB137" s="106"/>
      <c r="AC137" s="117"/>
      <c r="AD137" s="106"/>
      <c r="AE137" s="117"/>
      <c r="AF137" s="106"/>
      <c r="AG137" s="117"/>
      <c r="AH137" s="106"/>
      <c r="AI137" s="117"/>
      <c r="AJ137" s="106"/>
    </row>
    <row r="138" spans="2:36" ht="28.8" customHeight="1" thickTop="1" thickBot="1" x14ac:dyDescent="0.35">
      <c r="B138" s="106"/>
      <c r="C138" s="117"/>
      <c r="D138" s="106"/>
      <c r="E138" s="117"/>
      <c r="F138" s="106"/>
      <c r="G138" s="117"/>
      <c r="H138" s="106"/>
      <c r="I138" s="117"/>
      <c r="J138" s="106"/>
      <c r="K138" s="117"/>
      <c r="L138" s="106"/>
      <c r="M138" s="117"/>
      <c r="N138" s="106"/>
      <c r="O138" s="117"/>
      <c r="P138" s="106"/>
      <c r="Q138" s="117"/>
      <c r="R138" s="106"/>
      <c r="S138" s="117"/>
      <c r="T138" s="106"/>
      <c r="U138" s="117"/>
      <c r="V138" s="106"/>
      <c r="W138" s="117"/>
      <c r="X138" s="106"/>
      <c r="Y138" s="117"/>
      <c r="Z138" s="106"/>
      <c r="AA138" s="117"/>
      <c r="AB138" s="106"/>
      <c r="AC138" s="117"/>
      <c r="AD138" s="106"/>
      <c r="AE138" s="117"/>
      <c r="AF138" s="106"/>
      <c r="AG138" s="117"/>
      <c r="AH138" s="106"/>
      <c r="AI138" s="117"/>
      <c r="AJ138" s="106"/>
    </row>
    <row r="139" spans="2:36" ht="28.8" customHeight="1" thickTop="1" thickBot="1" x14ac:dyDescent="0.35">
      <c r="B139" s="106"/>
      <c r="C139" s="117"/>
      <c r="D139" s="106"/>
      <c r="E139" s="117"/>
      <c r="F139" s="106"/>
      <c r="G139" s="117"/>
      <c r="H139" s="106"/>
      <c r="I139" s="117"/>
      <c r="J139" s="106"/>
      <c r="K139" s="117"/>
      <c r="L139" s="106"/>
      <c r="M139" s="117"/>
      <c r="N139" s="106"/>
      <c r="O139" s="117"/>
      <c r="P139" s="106"/>
      <c r="Q139" s="117"/>
      <c r="R139" s="106"/>
      <c r="S139" s="117"/>
      <c r="T139" s="106"/>
      <c r="U139" s="117"/>
      <c r="V139" s="106"/>
      <c r="W139" s="117"/>
      <c r="X139" s="106"/>
      <c r="Y139" s="117"/>
      <c r="Z139" s="106"/>
      <c r="AA139" s="117"/>
      <c r="AB139" s="106"/>
      <c r="AC139" s="117"/>
      <c r="AD139" s="106"/>
      <c r="AE139" s="117"/>
      <c r="AF139" s="106"/>
      <c r="AG139" s="117"/>
      <c r="AH139" s="106"/>
      <c r="AI139" s="117"/>
      <c r="AJ139" s="106"/>
    </row>
    <row r="140" spans="2:36" ht="28.8" customHeight="1" thickTop="1" thickBot="1" x14ac:dyDescent="0.35">
      <c r="B140" s="106"/>
      <c r="C140" s="117"/>
      <c r="D140" s="106"/>
      <c r="E140" s="117"/>
      <c r="F140" s="106"/>
      <c r="G140" s="117"/>
      <c r="H140" s="106"/>
      <c r="I140" s="117"/>
      <c r="J140" s="106"/>
      <c r="K140" s="117"/>
      <c r="L140" s="106"/>
      <c r="M140" s="117"/>
      <c r="N140" s="106"/>
      <c r="O140" s="117"/>
      <c r="P140" s="106"/>
      <c r="Q140" s="117"/>
      <c r="R140" s="106"/>
      <c r="S140" s="117"/>
      <c r="T140" s="106"/>
      <c r="U140" s="117"/>
      <c r="V140" s="106"/>
      <c r="W140" s="117"/>
      <c r="X140" s="106"/>
      <c r="Y140" s="117"/>
      <c r="Z140" s="106"/>
      <c r="AA140" s="117"/>
      <c r="AB140" s="106"/>
      <c r="AC140" s="117"/>
      <c r="AD140" s="106"/>
      <c r="AE140" s="117"/>
      <c r="AF140" s="106"/>
      <c r="AG140" s="117"/>
      <c r="AH140" s="106"/>
      <c r="AI140" s="117"/>
      <c r="AJ140" s="106"/>
    </row>
    <row r="141" spans="2:36" ht="28.8" customHeight="1" thickTop="1" thickBot="1" x14ac:dyDescent="0.35">
      <c r="B141" s="106"/>
      <c r="C141" s="117"/>
      <c r="D141" s="106"/>
      <c r="E141" s="117"/>
      <c r="F141" s="106"/>
      <c r="G141" s="117"/>
      <c r="H141" s="106"/>
      <c r="I141" s="117"/>
      <c r="J141" s="106"/>
      <c r="K141" s="117"/>
      <c r="L141" s="106"/>
      <c r="M141" s="117"/>
      <c r="N141" s="106"/>
      <c r="O141" s="117"/>
      <c r="P141" s="106"/>
      <c r="Q141" s="117"/>
      <c r="R141" s="106"/>
      <c r="S141" s="117"/>
      <c r="T141" s="106"/>
      <c r="U141" s="117"/>
      <c r="V141" s="106"/>
      <c r="W141" s="117"/>
      <c r="X141" s="106"/>
      <c r="Y141" s="117"/>
      <c r="Z141" s="106"/>
      <c r="AA141" s="117"/>
      <c r="AB141" s="106"/>
      <c r="AC141" s="117"/>
      <c r="AD141" s="106"/>
      <c r="AE141" s="117"/>
      <c r="AF141" s="106"/>
      <c r="AG141" s="117"/>
      <c r="AH141" s="106"/>
      <c r="AI141" s="117"/>
      <c r="AJ141" s="106"/>
    </row>
    <row r="142" spans="2:36" ht="28.8" customHeight="1" thickTop="1" thickBot="1" x14ac:dyDescent="0.35">
      <c r="B142" s="106"/>
      <c r="C142" s="117"/>
      <c r="D142" s="106"/>
      <c r="E142" s="117"/>
      <c r="F142" s="106"/>
      <c r="G142" s="117"/>
      <c r="H142" s="106"/>
      <c r="I142" s="117"/>
      <c r="J142" s="106"/>
      <c r="K142" s="117"/>
      <c r="L142" s="106"/>
      <c r="M142" s="117"/>
      <c r="N142" s="106"/>
      <c r="O142" s="117"/>
      <c r="P142" s="106"/>
      <c r="Q142" s="117"/>
      <c r="R142" s="106"/>
      <c r="S142" s="117"/>
      <c r="T142" s="106"/>
      <c r="U142" s="117"/>
      <c r="V142" s="106"/>
      <c r="W142" s="117"/>
      <c r="X142" s="106"/>
      <c r="Y142" s="117"/>
      <c r="Z142" s="106"/>
      <c r="AA142" s="117"/>
      <c r="AB142" s="106"/>
      <c r="AC142" s="117"/>
      <c r="AD142" s="106"/>
      <c r="AE142" s="117"/>
      <c r="AF142" s="106"/>
      <c r="AG142" s="117"/>
      <c r="AH142" s="106"/>
      <c r="AI142" s="117"/>
      <c r="AJ142" s="106"/>
    </row>
    <row r="143" spans="2:36" ht="28.8" customHeight="1" thickTop="1" thickBot="1" x14ac:dyDescent="0.35">
      <c r="B143" s="106"/>
      <c r="C143" s="117"/>
      <c r="D143" s="106"/>
      <c r="E143" s="117"/>
      <c r="F143" s="106"/>
      <c r="G143" s="117"/>
      <c r="H143" s="106"/>
      <c r="I143" s="117"/>
      <c r="J143" s="106"/>
      <c r="K143" s="117"/>
      <c r="L143" s="106"/>
      <c r="M143" s="117"/>
      <c r="N143" s="106"/>
      <c r="O143" s="117"/>
      <c r="P143" s="106"/>
      <c r="Q143" s="117"/>
      <c r="R143" s="106"/>
      <c r="S143" s="117"/>
      <c r="T143" s="106"/>
      <c r="U143" s="117"/>
      <c r="V143" s="106"/>
      <c r="W143" s="117"/>
      <c r="X143" s="106"/>
      <c r="Y143" s="117"/>
      <c r="Z143" s="106"/>
      <c r="AA143" s="117"/>
      <c r="AB143" s="106"/>
      <c r="AC143" s="117"/>
      <c r="AD143" s="106"/>
      <c r="AE143" s="117"/>
      <c r="AF143" s="106"/>
      <c r="AG143" s="117"/>
      <c r="AH143" s="106"/>
      <c r="AI143" s="117"/>
      <c r="AJ143" s="106"/>
    </row>
    <row r="144" spans="2:36" ht="28.8" customHeight="1" thickTop="1" thickBot="1" x14ac:dyDescent="0.35">
      <c r="B144" s="106"/>
      <c r="C144" s="117"/>
      <c r="D144" s="106"/>
      <c r="E144" s="117"/>
      <c r="F144" s="106"/>
      <c r="G144" s="117"/>
      <c r="H144" s="106"/>
      <c r="I144" s="117"/>
      <c r="J144" s="106"/>
      <c r="K144" s="117"/>
      <c r="L144" s="106"/>
      <c r="M144" s="117"/>
      <c r="N144" s="106"/>
      <c r="O144" s="117"/>
      <c r="P144" s="106"/>
      <c r="Q144" s="117"/>
      <c r="R144" s="106"/>
      <c r="S144" s="117"/>
      <c r="T144" s="106"/>
      <c r="U144" s="117"/>
      <c r="V144" s="106"/>
      <c r="W144" s="117"/>
      <c r="X144" s="106"/>
      <c r="Y144" s="117"/>
      <c r="Z144" s="106"/>
      <c r="AA144" s="117"/>
      <c r="AB144" s="106"/>
      <c r="AC144" s="117"/>
      <c r="AD144" s="106"/>
      <c r="AE144" s="117"/>
      <c r="AF144" s="106"/>
      <c r="AG144" s="117"/>
      <c r="AH144" s="106"/>
      <c r="AI144" s="117"/>
      <c r="AJ144" s="106"/>
    </row>
    <row r="145" spans="2:36" ht="28.8" customHeight="1" thickTop="1" thickBot="1" x14ac:dyDescent="0.35">
      <c r="B145" s="106"/>
      <c r="C145" s="117"/>
      <c r="D145" s="106"/>
      <c r="E145" s="117"/>
      <c r="F145" s="106"/>
      <c r="G145" s="117"/>
      <c r="H145" s="106"/>
      <c r="I145" s="117"/>
      <c r="J145" s="106"/>
      <c r="K145" s="117"/>
      <c r="L145" s="106"/>
      <c r="M145" s="117"/>
      <c r="N145" s="106"/>
      <c r="O145" s="117"/>
      <c r="P145" s="106"/>
      <c r="Q145" s="117"/>
      <c r="R145" s="106"/>
      <c r="S145" s="117"/>
      <c r="T145" s="106"/>
      <c r="U145" s="117"/>
      <c r="V145" s="106"/>
      <c r="W145" s="117"/>
      <c r="X145" s="106"/>
      <c r="Y145" s="117"/>
      <c r="Z145" s="106"/>
      <c r="AA145" s="117"/>
      <c r="AB145" s="106"/>
      <c r="AC145" s="117"/>
      <c r="AD145" s="106"/>
      <c r="AE145" s="117"/>
      <c r="AF145" s="106"/>
      <c r="AG145" s="117"/>
      <c r="AH145" s="106"/>
      <c r="AI145" s="117"/>
      <c r="AJ145" s="106"/>
    </row>
    <row r="146" spans="2:36" ht="28.8" customHeight="1" thickTop="1" thickBot="1" x14ac:dyDescent="0.35">
      <c r="B146" s="106"/>
      <c r="C146" s="117"/>
      <c r="D146" s="106"/>
      <c r="E146" s="117"/>
      <c r="F146" s="106"/>
      <c r="G146" s="117"/>
      <c r="H146" s="106"/>
      <c r="I146" s="117"/>
      <c r="J146" s="106"/>
      <c r="K146" s="117"/>
      <c r="L146" s="106"/>
      <c r="M146" s="117"/>
      <c r="N146" s="106"/>
      <c r="O146" s="117"/>
      <c r="P146" s="106"/>
      <c r="Q146" s="117"/>
      <c r="R146" s="106"/>
      <c r="S146" s="117"/>
      <c r="T146" s="106"/>
      <c r="U146" s="117"/>
      <c r="V146" s="106"/>
      <c r="W146" s="117"/>
      <c r="X146" s="106"/>
      <c r="Y146" s="117"/>
      <c r="Z146" s="106"/>
      <c r="AA146" s="117"/>
      <c r="AB146" s="106"/>
      <c r="AC146" s="117"/>
      <c r="AD146" s="106"/>
      <c r="AE146" s="117"/>
      <c r="AF146" s="106"/>
      <c r="AG146" s="117"/>
      <c r="AH146" s="106"/>
      <c r="AI146" s="117"/>
      <c r="AJ146" s="106"/>
    </row>
    <row r="147" spans="2:36" ht="28.8" customHeight="1" thickTop="1" thickBot="1" x14ac:dyDescent="0.35">
      <c r="B147" s="106"/>
      <c r="C147" s="117"/>
      <c r="D147" s="106"/>
      <c r="E147" s="117"/>
      <c r="F147" s="106"/>
      <c r="G147" s="117"/>
      <c r="H147" s="106"/>
      <c r="I147" s="117"/>
      <c r="J147" s="106"/>
      <c r="K147" s="117"/>
      <c r="L147" s="106"/>
      <c r="M147" s="117"/>
      <c r="N147" s="106"/>
      <c r="O147" s="117"/>
      <c r="P147" s="106"/>
      <c r="Q147" s="117"/>
      <c r="R147" s="106"/>
      <c r="S147" s="117"/>
      <c r="T147" s="106"/>
      <c r="U147" s="117"/>
      <c r="V147" s="106"/>
      <c r="W147" s="117"/>
      <c r="X147" s="106"/>
      <c r="Y147" s="117"/>
      <c r="Z147" s="106"/>
      <c r="AA147" s="117"/>
      <c r="AB147" s="106"/>
      <c r="AC147" s="117"/>
      <c r="AD147" s="106"/>
      <c r="AE147" s="117"/>
      <c r="AF147" s="106"/>
      <c r="AG147" s="117"/>
      <c r="AH147" s="106"/>
      <c r="AI147" s="117"/>
      <c r="AJ147" s="106"/>
    </row>
    <row r="148" spans="2:36" ht="28.8" customHeight="1" thickTop="1" thickBot="1" x14ac:dyDescent="0.35">
      <c r="B148" s="106"/>
      <c r="C148" s="117"/>
      <c r="D148" s="106"/>
      <c r="E148" s="117"/>
      <c r="F148" s="106"/>
      <c r="G148" s="117"/>
      <c r="H148" s="106"/>
      <c r="I148" s="117"/>
      <c r="J148" s="106"/>
      <c r="K148" s="117"/>
      <c r="L148" s="106"/>
      <c r="M148" s="117"/>
      <c r="N148" s="106"/>
      <c r="O148" s="117"/>
      <c r="P148" s="106"/>
      <c r="Q148" s="117"/>
      <c r="R148" s="106"/>
      <c r="S148" s="117"/>
      <c r="T148" s="106"/>
      <c r="U148" s="117"/>
      <c r="V148" s="106"/>
      <c r="W148" s="117"/>
      <c r="X148" s="106"/>
      <c r="Y148" s="117"/>
      <c r="Z148" s="106"/>
      <c r="AA148" s="117"/>
      <c r="AB148" s="106"/>
      <c r="AC148" s="117"/>
      <c r="AD148" s="106"/>
      <c r="AE148" s="117"/>
      <c r="AF148" s="106"/>
      <c r="AG148" s="117"/>
      <c r="AH148" s="106"/>
      <c r="AI148" s="117"/>
      <c r="AJ148" s="106"/>
    </row>
    <row r="149" spans="2:36" ht="28.8" customHeight="1" thickTop="1" thickBot="1" x14ac:dyDescent="0.35">
      <c r="B149" s="106"/>
      <c r="C149" s="117"/>
      <c r="D149" s="106"/>
      <c r="E149" s="117"/>
      <c r="F149" s="106"/>
      <c r="G149" s="117"/>
      <c r="H149" s="106"/>
      <c r="I149" s="117"/>
      <c r="J149" s="106"/>
      <c r="K149" s="117"/>
      <c r="L149" s="106"/>
      <c r="M149" s="117"/>
      <c r="N149" s="106"/>
      <c r="O149" s="117"/>
      <c r="P149" s="106"/>
      <c r="Q149" s="117"/>
      <c r="R149" s="106"/>
      <c r="S149" s="117"/>
      <c r="T149" s="106"/>
      <c r="U149" s="117"/>
      <c r="V149" s="106"/>
      <c r="W149" s="117"/>
      <c r="X149" s="106"/>
      <c r="Y149" s="117"/>
      <c r="Z149" s="106"/>
      <c r="AA149" s="117"/>
      <c r="AB149" s="106"/>
      <c r="AC149" s="117"/>
      <c r="AD149" s="106"/>
      <c r="AE149" s="117"/>
      <c r="AF149" s="106"/>
      <c r="AG149" s="117"/>
      <c r="AH149" s="106"/>
      <c r="AI149" s="117"/>
      <c r="AJ149" s="106"/>
    </row>
    <row r="150" spans="2:36" ht="28.8" customHeight="1" thickTop="1" thickBot="1" x14ac:dyDescent="0.35">
      <c r="B150" s="106"/>
      <c r="C150" s="117"/>
      <c r="D150" s="106"/>
      <c r="E150" s="117"/>
      <c r="F150" s="106"/>
      <c r="G150" s="117"/>
      <c r="H150" s="106"/>
      <c r="I150" s="117"/>
      <c r="J150" s="106"/>
      <c r="K150" s="117"/>
      <c r="L150" s="106"/>
      <c r="M150" s="117"/>
      <c r="N150" s="106"/>
      <c r="O150" s="117"/>
      <c r="P150" s="106"/>
      <c r="Q150" s="117"/>
      <c r="R150" s="106"/>
      <c r="S150" s="117"/>
      <c r="T150" s="106"/>
      <c r="U150" s="117"/>
      <c r="V150" s="106"/>
      <c r="W150" s="117"/>
      <c r="X150" s="106"/>
      <c r="Y150" s="117"/>
      <c r="Z150" s="106"/>
      <c r="AA150" s="117"/>
      <c r="AB150" s="106"/>
      <c r="AC150" s="117"/>
      <c r="AD150" s="106"/>
      <c r="AE150" s="117"/>
      <c r="AF150" s="106"/>
      <c r="AG150" s="117"/>
      <c r="AH150" s="106"/>
      <c r="AI150" s="117"/>
      <c r="AJ150" s="106"/>
    </row>
    <row r="151" spans="2:36" ht="28.8" customHeight="1" thickTop="1" thickBot="1" x14ac:dyDescent="0.35">
      <c r="B151" s="106"/>
      <c r="C151" s="117"/>
      <c r="D151" s="106"/>
      <c r="E151" s="117"/>
      <c r="F151" s="106"/>
      <c r="G151" s="117"/>
      <c r="H151" s="106"/>
      <c r="I151" s="117"/>
      <c r="J151" s="106"/>
      <c r="K151" s="117"/>
      <c r="L151" s="106"/>
      <c r="M151" s="117"/>
      <c r="N151" s="106"/>
      <c r="O151" s="117"/>
      <c r="P151" s="106"/>
      <c r="Q151" s="117"/>
      <c r="R151" s="106"/>
      <c r="S151" s="117"/>
      <c r="T151" s="106"/>
      <c r="U151" s="117"/>
      <c r="V151" s="106"/>
      <c r="W151" s="117"/>
      <c r="X151" s="106"/>
      <c r="Y151" s="117"/>
      <c r="Z151" s="106"/>
      <c r="AA151" s="117"/>
      <c r="AB151" s="106"/>
      <c r="AC151" s="117"/>
      <c r="AD151" s="106"/>
      <c r="AE151" s="117"/>
      <c r="AF151" s="106"/>
      <c r="AG151" s="117"/>
      <c r="AH151" s="106"/>
      <c r="AI151" s="117"/>
      <c r="AJ151" s="106"/>
    </row>
    <row r="152" spans="2:36" ht="28.8" customHeight="1" thickTop="1" thickBot="1" x14ac:dyDescent="0.35">
      <c r="B152" s="106"/>
      <c r="C152" s="117"/>
      <c r="D152" s="106"/>
      <c r="E152" s="117"/>
      <c r="F152" s="106"/>
      <c r="G152" s="117"/>
      <c r="H152" s="106"/>
      <c r="I152" s="117"/>
      <c r="J152" s="106"/>
      <c r="K152" s="117"/>
      <c r="L152" s="106"/>
      <c r="M152" s="117"/>
      <c r="N152" s="106"/>
      <c r="O152" s="117"/>
      <c r="P152" s="106"/>
      <c r="Q152" s="117"/>
      <c r="R152" s="106"/>
      <c r="S152" s="117"/>
      <c r="T152" s="106"/>
      <c r="U152" s="117"/>
      <c r="V152" s="106"/>
      <c r="W152" s="117"/>
      <c r="X152" s="106"/>
      <c r="Y152" s="117"/>
      <c r="Z152" s="106"/>
      <c r="AA152" s="117"/>
      <c r="AB152" s="106"/>
      <c r="AC152" s="117"/>
      <c r="AD152" s="106"/>
      <c r="AE152" s="117"/>
      <c r="AF152" s="106"/>
      <c r="AG152" s="117"/>
      <c r="AH152" s="106"/>
      <c r="AI152" s="117"/>
      <c r="AJ152" s="106"/>
    </row>
    <row r="153" spans="2:36" ht="28.8" customHeight="1" thickTop="1" thickBot="1" x14ac:dyDescent="0.35">
      <c r="B153" s="106"/>
      <c r="C153" s="117"/>
      <c r="D153" s="106"/>
      <c r="E153" s="117"/>
      <c r="F153" s="106"/>
      <c r="G153" s="117"/>
      <c r="H153" s="106"/>
      <c r="I153" s="117"/>
      <c r="J153" s="106"/>
      <c r="K153" s="117"/>
      <c r="L153" s="106"/>
      <c r="M153" s="117"/>
      <c r="N153" s="106"/>
      <c r="O153" s="117"/>
      <c r="P153" s="106"/>
      <c r="Q153" s="117"/>
      <c r="R153" s="106"/>
      <c r="S153" s="117"/>
      <c r="T153" s="106"/>
      <c r="U153" s="117"/>
      <c r="V153" s="106"/>
      <c r="W153" s="117"/>
      <c r="X153" s="106"/>
      <c r="Y153" s="117"/>
      <c r="Z153" s="106"/>
      <c r="AA153" s="117"/>
      <c r="AB153" s="106"/>
      <c r="AC153" s="117"/>
      <c r="AD153" s="106"/>
      <c r="AE153" s="117"/>
      <c r="AF153" s="106"/>
      <c r="AG153" s="117"/>
      <c r="AH153" s="106"/>
      <c r="AI153" s="117"/>
      <c r="AJ153" s="106"/>
    </row>
    <row r="154" spans="2:36" ht="28.8" customHeight="1" thickTop="1" thickBot="1" x14ac:dyDescent="0.35">
      <c r="B154" s="106"/>
      <c r="C154" s="117"/>
      <c r="D154" s="106"/>
      <c r="E154" s="117"/>
      <c r="F154" s="106"/>
      <c r="G154" s="117"/>
      <c r="H154" s="106"/>
      <c r="I154" s="117"/>
      <c r="J154" s="106"/>
      <c r="K154" s="117"/>
      <c r="L154" s="106"/>
      <c r="M154" s="117"/>
      <c r="N154" s="106"/>
      <c r="O154" s="117"/>
      <c r="P154" s="106"/>
      <c r="Q154" s="117"/>
      <c r="R154" s="106"/>
      <c r="S154" s="117"/>
      <c r="T154" s="106"/>
      <c r="U154" s="117"/>
      <c r="V154" s="106"/>
      <c r="W154" s="117"/>
      <c r="X154" s="106"/>
      <c r="Y154" s="117"/>
      <c r="Z154" s="106"/>
      <c r="AA154" s="117"/>
      <c r="AB154" s="106"/>
      <c r="AC154" s="117"/>
      <c r="AD154" s="106"/>
      <c r="AE154" s="117"/>
      <c r="AF154" s="106"/>
      <c r="AG154" s="117"/>
      <c r="AH154" s="106"/>
      <c r="AI154" s="117"/>
      <c r="AJ154" s="106"/>
    </row>
    <row r="155" spans="2:36" ht="28.8" customHeight="1" thickTop="1" thickBot="1" x14ac:dyDescent="0.35">
      <c r="B155" s="106"/>
      <c r="C155" s="117"/>
      <c r="D155" s="106"/>
      <c r="E155" s="117"/>
      <c r="F155" s="106"/>
      <c r="G155" s="117"/>
      <c r="H155" s="106"/>
      <c r="I155" s="117"/>
      <c r="J155" s="106"/>
      <c r="K155" s="117"/>
      <c r="L155" s="106"/>
      <c r="M155" s="117"/>
      <c r="N155" s="106"/>
      <c r="O155" s="117"/>
      <c r="P155" s="106"/>
      <c r="Q155" s="117"/>
      <c r="R155" s="106"/>
      <c r="S155" s="117"/>
      <c r="T155" s="106"/>
      <c r="U155" s="117"/>
      <c r="V155" s="106"/>
      <c r="W155" s="117"/>
      <c r="X155" s="106"/>
      <c r="Y155" s="117"/>
      <c r="Z155" s="106"/>
      <c r="AA155" s="117"/>
      <c r="AB155" s="106"/>
      <c r="AC155" s="117"/>
      <c r="AD155" s="106"/>
      <c r="AE155" s="117"/>
      <c r="AF155" s="106"/>
      <c r="AG155" s="117"/>
      <c r="AH155" s="106"/>
      <c r="AI155" s="117"/>
      <c r="AJ155" s="106"/>
    </row>
    <row r="156" spans="2:36" ht="28.8" customHeight="1" thickTop="1" thickBot="1" x14ac:dyDescent="0.35">
      <c r="B156" s="106"/>
      <c r="C156" s="117"/>
      <c r="D156" s="106"/>
      <c r="E156" s="117"/>
      <c r="F156" s="106"/>
      <c r="G156" s="117"/>
      <c r="H156" s="106"/>
      <c r="I156" s="117"/>
      <c r="J156" s="106"/>
      <c r="K156" s="117"/>
      <c r="L156" s="106"/>
      <c r="M156" s="117"/>
      <c r="N156" s="106"/>
      <c r="O156" s="117"/>
      <c r="P156" s="106"/>
      <c r="Q156" s="117"/>
      <c r="R156" s="106"/>
      <c r="S156" s="117"/>
      <c r="T156" s="106"/>
      <c r="U156" s="117"/>
      <c r="V156" s="106"/>
      <c r="W156" s="117"/>
      <c r="X156" s="106"/>
      <c r="Y156" s="117"/>
      <c r="Z156" s="106"/>
      <c r="AA156" s="117"/>
      <c r="AB156" s="106"/>
      <c r="AC156" s="117"/>
      <c r="AD156" s="106"/>
      <c r="AE156" s="117"/>
      <c r="AF156" s="106"/>
      <c r="AG156" s="117"/>
      <c r="AH156" s="106"/>
      <c r="AI156" s="117"/>
      <c r="AJ156" s="106"/>
    </row>
    <row r="157" spans="2:36" ht="28.8" customHeight="1" thickTop="1" thickBot="1" x14ac:dyDescent="0.35">
      <c r="B157" s="106"/>
      <c r="C157" s="117"/>
      <c r="D157" s="106"/>
      <c r="E157" s="117"/>
      <c r="F157" s="106"/>
      <c r="G157" s="117"/>
      <c r="H157" s="106"/>
      <c r="I157" s="117"/>
      <c r="J157" s="106"/>
      <c r="K157" s="117"/>
      <c r="L157" s="106"/>
      <c r="M157" s="117"/>
      <c r="N157" s="106"/>
      <c r="O157" s="117"/>
      <c r="P157" s="106"/>
      <c r="Q157" s="117"/>
      <c r="R157" s="106"/>
      <c r="S157" s="117"/>
      <c r="T157" s="106"/>
      <c r="U157" s="117"/>
      <c r="V157" s="106"/>
      <c r="W157" s="117"/>
      <c r="X157" s="106"/>
      <c r="Y157" s="117"/>
      <c r="Z157" s="106"/>
      <c r="AA157" s="117"/>
      <c r="AB157" s="106"/>
      <c r="AC157" s="117"/>
      <c r="AD157" s="106"/>
      <c r="AE157" s="117"/>
      <c r="AF157" s="106"/>
      <c r="AG157" s="117"/>
      <c r="AH157" s="106"/>
      <c r="AI157" s="117"/>
      <c r="AJ157" s="106"/>
    </row>
    <row r="158" spans="2:36" ht="28.8" customHeight="1" thickTop="1" thickBot="1" x14ac:dyDescent="0.35">
      <c r="B158" s="106"/>
      <c r="C158" s="117"/>
      <c r="D158" s="106"/>
      <c r="E158" s="117"/>
      <c r="F158" s="106"/>
      <c r="G158" s="117"/>
      <c r="H158" s="106"/>
      <c r="I158" s="117"/>
      <c r="J158" s="106"/>
      <c r="K158" s="117"/>
      <c r="L158" s="106"/>
      <c r="M158" s="117"/>
      <c r="N158" s="106"/>
      <c r="O158" s="117"/>
      <c r="P158" s="106"/>
      <c r="Q158" s="117"/>
      <c r="R158" s="106"/>
      <c r="S158" s="117"/>
      <c r="T158" s="106"/>
      <c r="U158" s="117"/>
      <c r="V158" s="106"/>
      <c r="W158" s="117"/>
      <c r="X158" s="106"/>
      <c r="Y158" s="117"/>
      <c r="Z158" s="106"/>
      <c r="AA158" s="117"/>
      <c r="AB158" s="106"/>
      <c r="AC158" s="117"/>
      <c r="AD158" s="106"/>
      <c r="AE158" s="117"/>
      <c r="AF158" s="106"/>
      <c r="AG158" s="117"/>
      <c r="AH158" s="106"/>
      <c r="AI158" s="117"/>
      <c r="AJ158" s="106"/>
    </row>
    <row r="159" spans="2:36" ht="28.8" customHeight="1" thickTop="1" thickBot="1" x14ac:dyDescent="0.35">
      <c r="B159" s="106"/>
      <c r="C159" s="117"/>
      <c r="D159" s="106"/>
      <c r="E159" s="117"/>
      <c r="F159" s="106"/>
      <c r="G159" s="117"/>
      <c r="H159" s="106"/>
      <c r="I159" s="117"/>
      <c r="J159" s="106"/>
      <c r="K159" s="117"/>
      <c r="L159" s="106"/>
      <c r="M159" s="117"/>
      <c r="N159" s="106"/>
      <c r="O159" s="117"/>
      <c r="P159" s="106"/>
      <c r="Q159" s="117"/>
      <c r="R159" s="106"/>
      <c r="S159" s="117"/>
      <c r="T159" s="106"/>
      <c r="U159" s="117"/>
      <c r="V159" s="106"/>
      <c r="W159" s="117"/>
      <c r="X159" s="106"/>
      <c r="Y159" s="117"/>
      <c r="Z159" s="106"/>
      <c r="AA159" s="117"/>
      <c r="AB159" s="106"/>
      <c r="AC159" s="117"/>
      <c r="AD159" s="106"/>
      <c r="AE159" s="117"/>
      <c r="AF159" s="106"/>
      <c r="AG159" s="117"/>
      <c r="AH159" s="106"/>
      <c r="AI159" s="117"/>
      <c r="AJ159" s="106"/>
    </row>
    <row r="160" spans="2:36" ht="28.8" customHeight="1" thickTop="1" thickBot="1" x14ac:dyDescent="0.35">
      <c r="B160" s="106"/>
      <c r="C160" s="117"/>
      <c r="D160" s="106"/>
      <c r="E160" s="117"/>
      <c r="F160" s="106"/>
      <c r="G160" s="117"/>
      <c r="H160" s="106"/>
      <c r="I160" s="117"/>
      <c r="J160" s="106"/>
      <c r="K160" s="117"/>
      <c r="L160" s="106"/>
      <c r="M160" s="117"/>
      <c r="N160" s="106"/>
      <c r="O160" s="117"/>
      <c r="P160" s="106"/>
      <c r="Q160" s="117"/>
      <c r="R160" s="106"/>
      <c r="S160" s="117"/>
      <c r="T160" s="106"/>
      <c r="U160" s="117"/>
      <c r="V160" s="106"/>
      <c r="W160" s="117"/>
      <c r="X160" s="106"/>
      <c r="Y160" s="117"/>
      <c r="Z160" s="106"/>
      <c r="AA160" s="117"/>
      <c r="AB160" s="106"/>
      <c r="AC160" s="117"/>
      <c r="AD160" s="106"/>
      <c r="AE160" s="117"/>
      <c r="AF160" s="106"/>
      <c r="AG160" s="117"/>
      <c r="AH160" s="106"/>
      <c r="AI160" s="117"/>
      <c r="AJ160" s="106"/>
    </row>
    <row r="161" spans="2:36" ht="28.8" customHeight="1" thickTop="1" thickBot="1" x14ac:dyDescent="0.35">
      <c r="B161" s="106"/>
      <c r="C161" s="117"/>
      <c r="D161" s="106"/>
      <c r="E161" s="117"/>
      <c r="F161" s="106"/>
      <c r="G161" s="117"/>
      <c r="H161" s="106"/>
      <c r="I161" s="117"/>
      <c r="J161" s="106"/>
      <c r="K161" s="117"/>
      <c r="L161" s="106"/>
      <c r="M161" s="117"/>
      <c r="N161" s="106"/>
      <c r="O161" s="117"/>
      <c r="P161" s="106"/>
      <c r="Q161" s="117"/>
      <c r="R161" s="106"/>
      <c r="S161" s="117"/>
      <c r="T161" s="106"/>
      <c r="U161" s="117"/>
      <c r="V161" s="106"/>
      <c r="W161" s="117"/>
      <c r="X161" s="106"/>
      <c r="Y161" s="117"/>
      <c r="Z161" s="106"/>
      <c r="AA161" s="117"/>
      <c r="AB161" s="106"/>
      <c r="AC161" s="117"/>
      <c r="AD161" s="106"/>
      <c r="AE161" s="117"/>
      <c r="AF161" s="106"/>
      <c r="AG161" s="117"/>
      <c r="AH161" s="106"/>
      <c r="AI161" s="117"/>
      <c r="AJ161" s="106"/>
    </row>
    <row r="162" spans="2:36" ht="28.8" customHeight="1" thickTop="1" thickBot="1" x14ac:dyDescent="0.35">
      <c r="B162" s="106"/>
      <c r="C162" s="117"/>
      <c r="D162" s="106"/>
      <c r="E162" s="117"/>
      <c r="F162" s="106"/>
      <c r="G162" s="117"/>
      <c r="H162" s="106"/>
      <c r="I162" s="117"/>
      <c r="J162" s="106"/>
      <c r="K162" s="117"/>
      <c r="L162" s="106"/>
      <c r="M162" s="117"/>
      <c r="N162" s="106"/>
      <c r="O162" s="117"/>
      <c r="P162" s="106"/>
      <c r="Q162" s="117"/>
      <c r="R162" s="106"/>
      <c r="S162" s="117"/>
      <c r="T162" s="106"/>
      <c r="U162" s="117"/>
      <c r="V162" s="106"/>
      <c r="W162" s="117"/>
      <c r="X162" s="106"/>
      <c r="Y162" s="117"/>
      <c r="Z162" s="106"/>
      <c r="AA162" s="117"/>
      <c r="AB162" s="106"/>
      <c r="AC162" s="117"/>
      <c r="AD162" s="106"/>
      <c r="AE162" s="117"/>
      <c r="AF162" s="106"/>
      <c r="AG162" s="117"/>
      <c r="AH162" s="106"/>
      <c r="AI162" s="117"/>
      <c r="AJ162" s="106"/>
    </row>
    <row r="163" spans="2:36" ht="28.8" customHeight="1" thickTop="1" thickBot="1" x14ac:dyDescent="0.35">
      <c r="B163" s="106"/>
      <c r="C163" s="117"/>
      <c r="D163" s="106"/>
      <c r="E163" s="117"/>
      <c r="F163" s="106"/>
      <c r="G163" s="117"/>
      <c r="H163" s="106"/>
      <c r="I163" s="117"/>
      <c r="J163" s="106"/>
      <c r="K163" s="117"/>
      <c r="L163" s="106"/>
      <c r="M163" s="117"/>
      <c r="N163" s="106"/>
      <c r="O163" s="117"/>
      <c r="P163" s="106"/>
      <c r="Q163" s="117"/>
      <c r="R163" s="106"/>
      <c r="S163" s="117"/>
      <c r="T163" s="106"/>
      <c r="U163" s="117"/>
      <c r="V163" s="106"/>
      <c r="W163" s="117"/>
      <c r="X163" s="106"/>
      <c r="Y163" s="117"/>
      <c r="Z163" s="106"/>
      <c r="AA163" s="117"/>
      <c r="AB163" s="106"/>
      <c r="AC163" s="117"/>
      <c r="AD163" s="106"/>
      <c r="AE163" s="117"/>
      <c r="AF163" s="106"/>
      <c r="AG163" s="117"/>
      <c r="AH163" s="106"/>
      <c r="AI163" s="117"/>
      <c r="AJ163" s="106"/>
    </row>
    <row r="164" spans="2:36" ht="28.8" customHeight="1" thickTop="1" thickBot="1" x14ac:dyDescent="0.35">
      <c r="B164" s="106"/>
      <c r="C164" s="117"/>
      <c r="D164" s="106"/>
      <c r="E164" s="117"/>
      <c r="F164" s="106"/>
      <c r="G164" s="117"/>
      <c r="H164" s="106"/>
      <c r="I164" s="117"/>
      <c r="J164" s="106"/>
      <c r="K164" s="117"/>
      <c r="L164" s="106"/>
      <c r="M164" s="117"/>
      <c r="N164" s="106"/>
      <c r="O164" s="117"/>
      <c r="P164" s="106"/>
      <c r="Q164" s="117"/>
      <c r="R164" s="106"/>
      <c r="S164" s="117"/>
      <c r="T164" s="106"/>
      <c r="U164" s="117"/>
      <c r="V164" s="106"/>
      <c r="W164" s="117"/>
      <c r="X164" s="106"/>
      <c r="Y164" s="117"/>
      <c r="Z164" s="106"/>
      <c r="AA164" s="117"/>
      <c r="AB164" s="106"/>
      <c r="AC164" s="117"/>
      <c r="AD164" s="106"/>
      <c r="AE164" s="117"/>
      <c r="AF164" s="106"/>
      <c r="AG164" s="117"/>
      <c r="AH164" s="106"/>
      <c r="AI164" s="117"/>
      <c r="AJ164" s="106"/>
    </row>
    <row r="165" spans="2:36" ht="28.8" customHeight="1" thickTop="1" thickBot="1" x14ac:dyDescent="0.35">
      <c r="B165" s="106"/>
      <c r="C165" s="117"/>
      <c r="D165" s="106"/>
      <c r="E165" s="117"/>
      <c r="F165" s="106"/>
      <c r="G165" s="117"/>
      <c r="H165" s="106"/>
      <c r="I165" s="117"/>
      <c r="J165" s="106"/>
      <c r="K165" s="117"/>
      <c r="L165" s="106"/>
      <c r="M165" s="117"/>
      <c r="N165" s="106"/>
      <c r="O165" s="117"/>
      <c r="P165" s="106"/>
      <c r="Q165" s="117"/>
      <c r="R165" s="106"/>
      <c r="S165" s="117"/>
      <c r="T165" s="106"/>
      <c r="U165" s="117"/>
      <c r="V165" s="106"/>
      <c r="W165" s="117"/>
      <c r="X165" s="106"/>
      <c r="Y165" s="117"/>
      <c r="Z165" s="106"/>
      <c r="AA165" s="117"/>
      <c r="AB165" s="106"/>
      <c r="AC165" s="117"/>
      <c r="AD165" s="106"/>
      <c r="AE165" s="117"/>
      <c r="AF165" s="106"/>
      <c r="AG165" s="117"/>
      <c r="AH165" s="106"/>
      <c r="AI165" s="117"/>
      <c r="AJ165" s="106"/>
    </row>
    <row r="166" spans="2:36" ht="28.8" customHeight="1" thickTop="1" thickBot="1" x14ac:dyDescent="0.35">
      <c r="B166" s="106"/>
      <c r="C166" s="117"/>
      <c r="D166" s="106"/>
      <c r="E166" s="117"/>
      <c r="F166" s="106"/>
      <c r="G166" s="117"/>
      <c r="H166" s="106"/>
      <c r="I166" s="117"/>
      <c r="J166" s="106"/>
      <c r="K166" s="117"/>
      <c r="L166" s="106"/>
      <c r="M166" s="117"/>
      <c r="N166" s="106"/>
      <c r="O166" s="117"/>
      <c r="P166" s="106"/>
      <c r="Q166" s="117"/>
      <c r="R166" s="106"/>
      <c r="S166" s="117"/>
      <c r="T166" s="106"/>
      <c r="U166" s="117"/>
      <c r="V166" s="106"/>
      <c r="W166" s="117"/>
      <c r="X166" s="106"/>
      <c r="Y166" s="117"/>
      <c r="Z166" s="106"/>
      <c r="AA166" s="117"/>
      <c r="AB166" s="106"/>
      <c r="AC166" s="117"/>
      <c r="AD166" s="106"/>
      <c r="AE166" s="117"/>
      <c r="AF166" s="106"/>
      <c r="AG166" s="117"/>
      <c r="AH166" s="106"/>
      <c r="AI166" s="117"/>
      <c r="AJ166" s="106"/>
    </row>
    <row r="167" spans="2:36" ht="28.8" customHeight="1" thickTop="1" thickBot="1" x14ac:dyDescent="0.35">
      <c r="B167" s="106"/>
      <c r="C167" s="117"/>
      <c r="D167" s="106"/>
      <c r="E167" s="117"/>
      <c r="F167" s="106"/>
      <c r="G167" s="117"/>
      <c r="H167" s="106"/>
      <c r="I167" s="117"/>
      <c r="J167" s="106"/>
      <c r="K167" s="117"/>
      <c r="L167" s="106"/>
      <c r="M167" s="117"/>
      <c r="N167" s="106"/>
      <c r="O167" s="117"/>
      <c r="P167" s="106"/>
      <c r="Q167" s="117"/>
      <c r="R167" s="106"/>
      <c r="S167" s="117"/>
      <c r="T167" s="106"/>
      <c r="U167" s="117"/>
      <c r="V167" s="106"/>
      <c r="W167" s="117"/>
      <c r="X167" s="106"/>
      <c r="Y167" s="117"/>
      <c r="Z167" s="106"/>
      <c r="AA167" s="117"/>
      <c r="AB167" s="106"/>
      <c r="AC167" s="117"/>
      <c r="AD167" s="106"/>
      <c r="AE167" s="117"/>
      <c r="AF167" s="106"/>
      <c r="AG167" s="117"/>
      <c r="AH167" s="106"/>
      <c r="AI167" s="117"/>
      <c r="AJ167" s="106"/>
    </row>
    <row r="168" spans="2:36" ht="28.8" customHeight="1" thickTop="1" thickBot="1" x14ac:dyDescent="0.35">
      <c r="B168" s="106"/>
      <c r="C168" s="117"/>
      <c r="D168" s="106"/>
      <c r="E168" s="117"/>
      <c r="F168" s="106"/>
      <c r="G168" s="117"/>
      <c r="H168" s="106"/>
      <c r="I168" s="117"/>
      <c r="J168" s="106"/>
      <c r="K168" s="117"/>
      <c r="L168" s="106"/>
      <c r="M168" s="117"/>
      <c r="N168" s="106"/>
      <c r="O168" s="117"/>
      <c r="P168" s="106"/>
      <c r="Q168" s="117"/>
      <c r="R168" s="106"/>
      <c r="S168" s="117"/>
      <c r="T168" s="106"/>
      <c r="U168" s="117"/>
      <c r="V168" s="106"/>
      <c r="W168" s="117"/>
      <c r="X168" s="106"/>
      <c r="Y168" s="117"/>
      <c r="Z168" s="106"/>
      <c r="AA168" s="117"/>
      <c r="AB168" s="106"/>
      <c r="AC168" s="117"/>
      <c r="AD168" s="106"/>
      <c r="AE168" s="117"/>
      <c r="AF168" s="106"/>
      <c r="AG168" s="117"/>
      <c r="AH168" s="106"/>
      <c r="AI168" s="117"/>
      <c r="AJ168" s="106"/>
    </row>
    <row r="169" spans="2:36" ht="28.8" customHeight="1" thickTop="1" thickBot="1" x14ac:dyDescent="0.35">
      <c r="B169" s="106"/>
      <c r="C169" s="117"/>
      <c r="D169" s="106"/>
      <c r="E169" s="117"/>
      <c r="F169" s="106"/>
      <c r="G169" s="117"/>
      <c r="H169" s="106"/>
      <c r="I169" s="117"/>
      <c r="J169" s="106"/>
      <c r="K169" s="117"/>
      <c r="L169" s="106"/>
      <c r="M169" s="117"/>
      <c r="N169" s="106"/>
      <c r="O169" s="117"/>
      <c r="P169" s="106"/>
      <c r="Q169" s="117"/>
      <c r="R169" s="106"/>
      <c r="S169" s="117"/>
      <c r="T169" s="106"/>
      <c r="U169" s="117"/>
      <c r="V169" s="106"/>
      <c r="W169" s="117"/>
      <c r="X169" s="106"/>
      <c r="Y169" s="117"/>
      <c r="Z169" s="106"/>
      <c r="AA169" s="117"/>
      <c r="AB169" s="106"/>
      <c r="AC169" s="117"/>
      <c r="AD169" s="106"/>
      <c r="AE169" s="117"/>
      <c r="AF169" s="106"/>
      <c r="AG169" s="117"/>
      <c r="AH169" s="106"/>
      <c r="AI169" s="117"/>
      <c r="AJ169" s="106"/>
    </row>
    <row r="170" spans="2:36" ht="28.8" customHeight="1" thickTop="1" thickBot="1" x14ac:dyDescent="0.35">
      <c r="B170" s="106"/>
      <c r="C170" s="117"/>
      <c r="D170" s="106"/>
      <c r="E170" s="117"/>
      <c r="F170" s="106"/>
      <c r="G170" s="117"/>
      <c r="H170" s="106"/>
      <c r="I170" s="117"/>
      <c r="J170" s="106"/>
      <c r="K170" s="117"/>
      <c r="L170" s="106"/>
      <c r="M170" s="117"/>
      <c r="N170" s="106"/>
      <c r="O170" s="117"/>
      <c r="P170" s="106"/>
      <c r="Q170" s="117"/>
      <c r="R170" s="106"/>
      <c r="S170" s="117"/>
      <c r="T170" s="106"/>
      <c r="U170" s="117"/>
      <c r="V170" s="106"/>
      <c r="W170" s="117"/>
      <c r="X170" s="106"/>
      <c r="Y170" s="117"/>
      <c r="Z170" s="106"/>
      <c r="AA170" s="117"/>
      <c r="AB170" s="106"/>
      <c r="AC170" s="117"/>
      <c r="AD170" s="106"/>
      <c r="AE170" s="117"/>
      <c r="AF170" s="106"/>
      <c r="AG170" s="117"/>
      <c r="AH170" s="106"/>
      <c r="AI170" s="117"/>
      <c r="AJ170" s="106"/>
    </row>
    <row r="171" spans="2:36" ht="28.8" customHeight="1" thickTop="1" thickBot="1" x14ac:dyDescent="0.35">
      <c r="B171" s="106"/>
      <c r="C171" s="117"/>
      <c r="D171" s="106"/>
      <c r="E171" s="117"/>
      <c r="F171" s="106"/>
      <c r="G171" s="117"/>
      <c r="H171" s="106"/>
      <c r="I171" s="117"/>
      <c r="J171" s="106"/>
      <c r="K171" s="117"/>
      <c r="L171" s="106"/>
      <c r="M171" s="117"/>
      <c r="N171" s="106"/>
      <c r="O171" s="117"/>
      <c r="P171" s="106"/>
      <c r="Q171" s="117"/>
      <c r="R171" s="106"/>
      <c r="S171" s="117"/>
      <c r="T171" s="106"/>
      <c r="U171" s="117"/>
      <c r="V171" s="106"/>
      <c r="W171" s="117"/>
      <c r="X171" s="106"/>
      <c r="Y171" s="117"/>
      <c r="Z171" s="106"/>
      <c r="AA171" s="117"/>
      <c r="AB171" s="106"/>
      <c r="AC171" s="117"/>
      <c r="AD171" s="106"/>
      <c r="AE171" s="117"/>
      <c r="AF171" s="106"/>
      <c r="AG171" s="117"/>
      <c r="AH171" s="106"/>
      <c r="AI171" s="117"/>
      <c r="AJ171" s="106"/>
    </row>
    <row r="172" spans="2:36" ht="28.8" customHeight="1" thickTop="1" thickBot="1" x14ac:dyDescent="0.35">
      <c r="B172" s="106"/>
      <c r="C172" s="117"/>
      <c r="D172" s="106"/>
      <c r="E172" s="117"/>
      <c r="F172" s="106"/>
      <c r="G172" s="117"/>
      <c r="H172" s="106"/>
      <c r="I172" s="117"/>
      <c r="J172" s="106"/>
      <c r="K172" s="117"/>
      <c r="L172" s="106"/>
      <c r="M172" s="117"/>
      <c r="N172" s="106"/>
      <c r="O172" s="117"/>
      <c r="P172" s="106"/>
      <c r="Q172" s="117"/>
      <c r="R172" s="106"/>
      <c r="S172" s="117"/>
      <c r="T172" s="106"/>
      <c r="U172" s="117"/>
      <c r="V172" s="106"/>
      <c r="W172" s="117"/>
      <c r="X172" s="106"/>
      <c r="Y172" s="117"/>
      <c r="Z172" s="106"/>
      <c r="AA172" s="117"/>
      <c r="AB172" s="106"/>
      <c r="AC172" s="117"/>
      <c r="AD172" s="106"/>
      <c r="AE172" s="117"/>
      <c r="AF172" s="106"/>
      <c r="AG172" s="117"/>
      <c r="AH172" s="106"/>
      <c r="AI172" s="117"/>
      <c r="AJ172" s="106"/>
    </row>
    <row r="173" spans="2:36" ht="28.8" customHeight="1" thickTop="1" thickBot="1" x14ac:dyDescent="0.35">
      <c r="B173" s="106"/>
      <c r="C173" s="117"/>
      <c r="D173" s="106"/>
      <c r="E173" s="117"/>
      <c r="F173" s="106"/>
      <c r="G173" s="117"/>
      <c r="H173" s="106"/>
      <c r="I173" s="117"/>
      <c r="J173" s="106"/>
      <c r="K173" s="117"/>
      <c r="L173" s="106"/>
      <c r="M173" s="117"/>
      <c r="N173" s="106"/>
      <c r="O173" s="117"/>
      <c r="P173" s="106"/>
      <c r="Q173" s="117"/>
      <c r="R173" s="106"/>
      <c r="S173" s="117"/>
      <c r="T173" s="106"/>
      <c r="U173" s="117"/>
      <c r="V173" s="106"/>
      <c r="W173" s="117"/>
      <c r="X173" s="106"/>
      <c r="Y173" s="117"/>
      <c r="Z173" s="106"/>
      <c r="AA173" s="117"/>
      <c r="AB173" s="106"/>
      <c r="AC173" s="117"/>
      <c r="AD173" s="106"/>
      <c r="AE173" s="117"/>
      <c r="AF173" s="106"/>
      <c r="AG173" s="117"/>
      <c r="AH173" s="106"/>
      <c r="AI173" s="117"/>
      <c r="AJ173" s="106"/>
    </row>
    <row r="174" spans="2:36" ht="28.8" customHeight="1" thickTop="1" thickBot="1" x14ac:dyDescent="0.35">
      <c r="B174" s="106"/>
      <c r="C174" s="117"/>
      <c r="D174" s="106"/>
      <c r="E174" s="117"/>
      <c r="F174" s="106"/>
      <c r="G174" s="117"/>
      <c r="H174" s="106"/>
      <c r="I174" s="117"/>
      <c r="J174" s="106"/>
      <c r="K174" s="117"/>
      <c r="L174" s="106"/>
      <c r="M174" s="117"/>
      <c r="N174" s="106"/>
      <c r="O174" s="117"/>
      <c r="P174" s="106"/>
      <c r="Q174" s="117"/>
      <c r="R174" s="106"/>
      <c r="S174" s="117"/>
      <c r="T174" s="106"/>
      <c r="U174" s="117"/>
      <c r="V174" s="106"/>
      <c r="W174" s="117"/>
      <c r="X174" s="106"/>
      <c r="Y174" s="117"/>
      <c r="Z174" s="106"/>
      <c r="AA174" s="117"/>
      <c r="AB174" s="106"/>
      <c r="AC174" s="117"/>
      <c r="AD174" s="106"/>
      <c r="AE174" s="117"/>
      <c r="AF174" s="106"/>
      <c r="AG174" s="117"/>
      <c r="AH174" s="106"/>
      <c r="AI174" s="117"/>
      <c r="AJ174" s="106"/>
    </row>
    <row r="175" spans="2:36" ht="28.8" customHeight="1" thickTop="1" thickBot="1" x14ac:dyDescent="0.35">
      <c r="B175" s="106"/>
      <c r="C175" s="117"/>
      <c r="D175" s="106"/>
      <c r="E175" s="117"/>
      <c r="F175" s="106"/>
      <c r="G175" s="117"/>
      <c r="H175" s="106"/>
      <c r="I175" s="117"/>
      <c r="J175" s="106"/>
      <c r="K175" s="117"/>
      <c r="L175" s="106"/>
      <c r="M175" s="117"/>
      <c r="N175" s="106"/>
      <c r="O175" s="117"/>
      <c r="P175" s="106"/>
      <c r="Q175" s="117"/>
      <c r="R175" s="106"/>
      <c r="S175" s="117"/>
      <c r="T175" s="106"/>
      <c r="U175" s="117"/>
      <c r="V175" s="106"/>
      <c r="W175" s="117"/>
      <c r="X175" s="106"/>
      <c r="Y175" s="117"/>
      <c r="Z175" s="106"/>
      <c r="AA175" s="117"/>
      <c r="AB175" s="106"/>
      <c r="AC175" s="117"/>
      <c r="AD175" s="106"/>
      <c r="AE175" s="117"/>
      <c r="AF175" s="106"/>
      <c r="AG175" s="117"/>
      <c r="AH175" s="106"/>
      <c r="AI175" s="117"/>
      <c r="AJ175" s="106"/>
    </row>
    <row r="176" spans="2:36" ht="28.8" customHeight="1" thickTop="1" thickBot="1" x14ac:dyDescent="0.35">
      <c r="B176" s="106"/>
      <c r="C176" s="117"/>
      <c r="D176" s="106"/>
      <c r="E176" s="117"/>
      <c r="F176" s="106"/>
      <c r="G176" s="117"/>
      <c r="H176" s="106"/>
      <c r="I176" s="117"/>
      <c r="J176" s="106"/>
      <c r="K176" s="117"/>
      <c r="L176" s="106"/>
      <c r="M176" s="117"/>
      <c r="N176" s="106"/>
      <c r="O176" s="117"/>
      <c r="P176" s="106"/>
      <c r="Q176" s="117"/>
      <c r="R176" s="106"/>
      <c r="S176" s="117"/>
      <c r="T176" s="106"/>
      <c r="U176" s="117"/>
      <c r="V176" s="106"/>
      <c r="W176" s="117"/>
      <c r="X176" s="106"/>
      <c r="Y176" s="117"/>
      <c r="Z176" s="106"/>
      <c r="AA176" s="117"/>
      <c r="AB176" s="106"/>
      <c r="AC176" s="117"/>
      <c r="AD176" s="106"/>
      <c r="AE176" s="117"/>
      <c r="AF176" s="106"/>
      <c r="AG176" s="117"/>
      <c r="AH176" s="106"/>
      <c r="AI176" s="117"/>
      <c r="AJ176" s="106"/>
    </row>
    <row r="177" spans="2:36" ht="28.8" customHeight="1" thickTop="1" thickBot="1" x14ac:dyDescent="0.35">
      <c r="B177" s="106"/>
      <c r="C177" s="117"/>
      <c r="D177" s="106"/>
      <c r="E177" s="117"/>
      <c r="F177" s="106"/>
      <c r="G177" s="117"/>
      <c r="H177" s="106"/>
      <c r="I177" s="117"/>
      <c r="J177" s="106"/>
      <c r="K177" s="117"/>
      <c r="L177" s="106"/>
      <c r="M177" s="117"/>
      <c r="N177" s="106"/>
      <c r="O177" s="117"/>
      <c r="P177" s="106"/>
      <c r="Q177" s="117"/>
      <c r="R177" s="106"/>
      <c r="S177" s="117"/>
      <c r="T177" s="106"/>
      <c r="U177" s="117"/>
      <c r="V177" s="106"/>
      <c r="W177" s="117"/>
      <c r="X177" s="106"/>
      <c r="Y177" s="117"/>
      <c r="Z177" s="106"/>
      <c r="AA177" s="117"/>
      <c r="AB177" s="106"/>
      <c r="AC177" s="117"/>
      <c r="AD177" s="106"/>
      <c r="AE177" s="117"/>
      <c r="AF177" s="106"/>
      <c r="AG177" s="117"/>
      <c r="AH177" s="106"/>
      <c r="AI177" s="117"/>
      <c r="AJ177" s="106"/>
    </row>
    <row r="178" spans="2:36" ht="28.8" customHeight="1" thickTop="1" thickBot="1" x14ac:dyDescent="0.35">
      <c r="B178" s="106"/>
      <c r="C178" s="117"/>
      <c r="D178" s="106"/>
      <c r="E178" s="117"/>
      <c r="F178" s="106"/>
      <c r="G178" s="117"/>
      <c r="H178" s="106"/>
      <c r="I178" s="117"/>
      <c r="J178" s="106"/>
      <c r="K178" s="117"/>
      <c r="L178" s="106"/>
      <c r="M178" s="117"/>
      <c r="N178" s="106"/>
      <c r="O178" s="117"/>
      <c r="P178" s="106"/>
      <c r="Q178" s="117"/>
      <c r="R178" s="106"/>
      <c r="S178" s="117"/>
      <c r="T178" s="106"/>
      <c r="U178" s="117"/>
      <c r="V178" s="106"/>
      <c r="W178" s="117"/>
      <c r="X178" s="106"/>
      <c r="Y178" s="117"/>
      <c r="Z178" s="106"/>
      <c r="AA178" s="117"/>
      <c r="AB178" s="106"/>
      <c r="AC178" s="117"/>
      <c r="AD178" s="106"/>
      <c r="AE178" s="117"/>
      <c r="AF178" s="106"/>
      <c r="AG178" s="117"/>
      <c r="AH178" s="106"/>
      <c r="AI178" s="117"/>
      <c r="AJ178" s="106"/>
    </row>
    <row r="179" spans="2:36" ht="28.8" customHeight="1" thickTop="1" thickBot="1" x14ac:dyDescent="0.35">
      <c r="B179" s="106"/>
      <c r="C179" s="117"/>
      <c r="D179" s="106"/>
      <c r="E179" s="117"/>
      <c r="F179" s="106"/>
      <c r="G179" s="117"/>
      <c r="H179" s="106"/>
      <c r="I179" s="117"/>
      <c r="J179" s="106"/>
      <c r="K179" s="117"/>
      <c r="L179" s="106"/>
      <c r="M179" s="117"/>
      <c r="N179" s="106"/>
      <c r="O179" s="117"/>
      <c r="P179" s="106"/>
      <c r="Q179" s="117"/>
      <c r="R179" s="106"/>
      <c r="S179" s="117"/>
      <c r="T179" s="106"/>
      <c r="U179" s="117"/>
      <c r="V179" s="106"/>
      <c r="W179" s="117"/>
      <c r="X179" s="106"/>
      <c r="Y179" s="117"/>
      <c r="Z179" s="106"/>
      <c r="AA179" s="117"/>
      <c r="AB179" s="106"/>
      <c r="AC179" s="117"/>
      <c r="AD179" s="106"/>
      <c r="AE179" s="117"/>
      <c r="AF179" s="106"/>
      <c r="AG179" s="117"/>
      <c r="AH179" s="106"/>
      <c r="AI179" s="117"/>
      <c r="AJ179" s="106"/>
    </row>
    <row r="180" spans="2:36" ht="28.8" customHeight="1" thickTop="1" thickBot="1" x14ac:dyDescent="0.35">
      <c r="B180" s="106"/>
      <c r="C180" s="117"/>
      <c r="D180" s="106"/>
      <c r="E180" s="117"/>
      <c r="F180" s="106"/>
      <c r="G180" s="117"/>
      <c r="H180" s="106"/>
      <c r="I180" s="117"/>
      <c r="J180" s="106"/>
      <c r="K180" s="117"/>
      <c r="L180" s="106"/>
      <c r="M180" s="117"/>
      <c r="N180" s="106"/>
      <c r="O180" s="117"/>
      <c r="P180" s="106"/>
      <c r="Q180" s="117"/>
      <c r="R180" s="106"/>
      <c r="S180" s="117"/>
      <c r="T180" s="106"/>
      <c r="U180" s="117"/>
      <c r="V180" s="106"/>
      <c r="W180" s="117"/>
      <c r="X180" s="106"/>
      <c r="Y180" s="117"/>
      <c r="Z180" s="106"/>
      <c r="AA180" s="117"/>
      <c r="AB180" s="106"/>
      <c r="AC180" s="117"/>
      <c r="AD180" s="106"/>
      <c r="AE180" s="117"/>
      <c r="AF180" s="106"/>
      <c r="AG180" s="117"/>
      <c r="AH180" s="106"/>
      <c r="AI180" s="117"/>
      <c r="AJ180" s="106"/>
    </row>
    <row r="181" spans="2:36" ht="28.8" customHeight="1" thickTop="1" thickBot="1" x14ac:dyDescent="0.35">
      <c r="B181" s="106"/>
      <c r="C181" s="117"/>
      <c r="D181" s="106"/>
      <c r="E181" s="117"/>
      <c r="F181" s="106"/>
      <c r="G181" s="117"/>
      <c r="H181" s="106"/>
      <c r="I181" s="117"/>
      <c r="J181" s="106"/>
      <c r="K181" s="117"/>
      <c r="L181" s="106"/>
      <c r="M181" s="117"/>
      <c r="N181" s="106"/>
      <c r="O181" s="117"/>
      <c r="P181" s="106"/>
      <c r="Q181" s="117"/>
      <c r="R181" s="106"/>
      <c r="S181" s="117"/>
      <c r="T181" s="106"/>
      <c r="U181" s="117"/>
      <c r="V181" s="106"/>
      <c r="W181" s="117"/>
      <c r="X181" s="106"/>
      <c r="Y181" s="117"/>
      <c r="Z181" s="106"/>
      <c r="AA181" s="117"/>
      <c r="AB181" s="106"/>
      <c r="AC181" s="117"/>
      <c r="AD181" s="106"/>
      <c r="AE181" s="117"/>
      <c r="AF181" s="106"/>
      <c r="AG181" s="117"/>
      <c r="AH181" s="106"/>
      <c r="AI181" s="117"/>
      <c r="AJ181" s="106"/>
    </row>
    <row r="182" spans="2:36" ht="28.8" customHeight="1" thickTop="1" thickBot="1" x14ac:dyDescent="0.35">
      <c r="B182" s="106"/>
      <c r="C182" s="117"/>
      <c r="D182" s="106"/>
      <c r="E182" s="117"/>
      <c r="F182" s="106"/>
      <c r="G182" s="117"/>
      <c r="H182" s="106"/>
      <c r="I182" s="117"/>
      <c r="J182" s="106"/>
      <c r="K182" s="117"/>
      <c r="L182" s="106"/>
      <c r="M182" s="117"/>
      <c r="N182" s="106"/>
      <c r="O182" s="117"/>
      <c r="P182" s="106"/>
      <c r="Q182" s="117"/>
      <c r="R182" s="106"/>
      <c r="S182" s="117"/>
      <c r="T182" s="106"/>
      <c r="U182" s="117"/>
      <c r="V182" s="106"/>
      <c r="W182" s="117"/>
      <c r="X182" s="106"/>
      <c r="Y182" s="117"/>
      <c r="Z182" s="106"/>
      <c r="AA182" s="117"/>
      <c r="AB182" s="106"/>
      <c r="AC182" s="117"/>
      <c r="AD182" s="106"/>
      <c r="AE182" s="117"/>
      <c r="AF182" s="106"/>
      <c r="AG182" s="117"/>
      <c r="AH182" s="106"/>
      <c r="AI182" s="117"/>
      <c r="AJ182" s="106"/>
    </row>
    <row r="183" spans="2:36" ht="28.8" customHeight="1" thickTop="1" thickBot="1" x14ac:dyDescent="0.35">
      <c r="B183" s="106"/>
      <c r="C183" s="117"/>
      <c r="D183" s="106"/>
      <c r="E183" s="117"/>
      <c r="F183" s="106"/>
      <c r="G183" s="117"/>
      <c r="H183" s="106"/>
      <c r="I183" s="117"/>
      <c r="J183" s="106"/>
      <c r="K183" s="117"/>
      <c r="L183" s="106"/>
      <c r="M183" s="117"/>
      <c r="N183" s="106"/>
      <c r="O183" s="117"/>
      <c r="P183" s="106"/>
      <c r="Q183" s="117"/>
      <c r="R183" s="106"/>
      <c r="S183" s="117"/>
      <c r="T183" s="106"/>
      <c r="U183" s="117"/>
      <c r="V183" s="106"/>
      <c r="W183" s="117"/>
      <c r="X183" s="106"/>
      <c r="Y183" s="117"/>
      <c r="Z183" s="106"/>
      <c r="AA183" s="117"/>
      <c r="AB183" s="106"/>
      <c r="AC183" s="117"/>
      <c r="AD183" s="106"/>
      <c r="AE183" s="117"/>
      <c r="AF183" s="106"/>
      <c r="AG183" s="117"/>
      <c r="AH183" s="106"/>
      <c r="AI183" s="117"/>
      <c r="AJ183" s="106"/>
    </row>
    <row r="184" spans="2:36" ht="28.8" customHeight="1" thickTop="1" thickBot="1" x14ac:dyDescent="0.35">
      <c r="B184" s="106"/>
      <c r="C184" s="117"/>
      <c r="D184" s="106"/>
      <c r="E184" s="117"/>
      <c r="F184" s="106"/>
      <c r="G184" s="117"/>
      <c r="H184" s="106"/>
      <c r="I184" s="117"/>
      <c r="J184" s="106"/>
      <c r="K184" s="117"/>
      <c r="L184" s="106"/>
      <c r="M184" s="117"/>
      <c r="N184" s="106"/>
      <c r="O184" s="117"/>
      <c r="P184" s="106"/>
      <c r="Q184" s="117"/>
      <c r="R184" s="106"/>
      <c r="S184" s="117"/>
      <c r="T184" s="106"/>
      <c r="U184" s="117"/>
      <c r="V184" s="106"/>
      <c r="W184" s="117"/>
      <c r="X184" s="106"/>
      <c r="Y184" s="117"/>
      <c r="Z184" s="106"/>
      <c r="AA184" s="117"/>
      <c r="AB184" s="106"/>
      <c r="AC184" s="117"/>
      <c r="AD184" s="106"/>
      <c r="AE184" s="117"/>
      <c r="AF184" s="106"/>
      <c r="AG184" s="117"/>
      <c r="AH184" s="106"/>
      <c r="AI184" s="117"/>
      <c r="AJ184" s="106"/>
    </row>
    <row r="185" spans="2:36" ht="28.8" customHeight="1" thickTop="1" thickBot="1" x14ac:dyDescent="0.35">
      <c r="B185" s="106"/>
      <c r="C185" s="117"/>
      <c r="D185" s="106"/>
      <c r="E185" s="117"/>
      <c r="F185" s="106"/>
      <c r="G185" s="117"/>
      <c r="H185" s="106"/>
      <c r="I185" s="117"/>
      <c r="J185" s="106"/>
      <c r="K185" s="117"/>
      <c r="L185" s="106"/>
      <c r="M185" s="117"/>
      <c r="N185" s="106"/>
      <c r="O185" s="117"/>
      <c r="P185" s="106"/>
      <c r="Q185" s="117"/>
      <c r="R185" s="106"/>
      <c r="S185" s="117"/>
      <c r="T185" s="106"/>
      <c r="U185" s="117"/>
      <c r="V185" s="106"/>
      <c r="W185" s="117"/>
      <c r="X185" s="106"/>
      <c r="Y185" s="117"/>
      <c r="Z185" s="106"/>
      <c r="AA185" s="117"/>
      <c r="AB185" s="106"/>
      <c r="AC185" s="117"/>
      <c r="AD185" s="106"/>
      <c r="AE185" s="117"/>
      <c r="AF185" s="106"/>
      <c r="AG185" s="117"/>
      <c r="AH185" s="106"/>
      <c r="AI185" s="117"/>
      <c r="AJ185" s="106"/>
    </row>
    <row r="186" spans="2:36" ht="28.8" customHeight="1" thickTop="1" thickBot="1" x14ac:dyDescent="0.35">
      <c r="B186" s="106"/>
      <c r="C186" s="117"/>
      <c r="D186" s="106"/>
      <c r="E186" s="117"/>
      <c r="F186" s="106"/>
      <c r="G186" s="117"/>
      <c r="H186" s="106"/>
      <c r="I186" s="117"/>
      <c r="J186" s="106"/>
      <c r="K186" s="117"/>
      <c r="L186" s="106"/>
      <c r="M186" s="117"/>
      <c r="N186" s="106"/>
      <c r="O186" s="117"/>
      <c r="P186" s="106"/>
      <c r="Q186" s="117"/>
      <c r="R186" s="106"/>
      <c r="S186" s="117"/>
      <c r="T186" s="106"/>
      <c r="U186" s="117"/>
      <c r="V186" s="106"/>
      <c r="W186" s="117"/>
      <c r="X186" s="106"/>
      <c r="Y186" s="117"/>
      <c r="Z186" s="106"/>
      <c r="AA186" s="117"/>
      <c r="AB186" s="106"/>
      <c r="AC186" s="117"/>
      <c r="AD186" s="106"/>
      <c r="AE186" s="117"/>
      <c r="AF186" s="106"/>
      <c r="AG186" s="117"/>
      <c r="AH186" s="106"/>
      <c r="AI186" s="117"/>
      <c r="AJ186" s="106"/>
    </row>
    <row r="187" spans="2:36" ht="28.8" customHeight="1" thickTop="1" thickBot="1" x14ac:dyDescent="0.35">
      <c r="B187" s="106"/>
      <c r="C187" s="117"/>
      <c r="D187" s="106"/>
      <c r="E187" s="117"/>
      <c r="F187" s="106"/>
      <c r="G187" s="117"/>
      <c r="H187" s="106"/>
      <c r="I187" s="117"/>
      <c r="J187" s="106"/>
      <c r="K187" s="117"/>
      <c r="L187" s="106"/>
      <c r="M187" s="117"/>
      <c r="N187" s="106"/>
      <c r="O187" s="117"/>
      <c r="P187" s="106"/>
      <c r="Q187" s="117"/>
      <c r="R187" s="106"/>
      <c r="S187" s="117"/>
      <c r="T187" s="106"/>
      <c r="U187" s="117"/>
      <c r="V187" s="106"/>
      <c r="W187" s="117"/>
      <c r="X187" s="106"/>
      <c r="Y187" s="117"/>
      <c r="Z187" s="106"/>
      <c r="AA187" s="117"/>
      <c r="AB187" s="106"/>
      <c r="AC187" s="117"/>
      <c r="AD187" s="106"/>
      <c r="AE187" s="117"/>
      <c r="AF187" s="106"/>
      <c r="AG187" s="117"/>
      <c r="AH187" s="106"/>
      <c r="AI187" s="117"/>
      <c r="AJ187" s="106"/>
    </row>
    <row r="188" spans="2:36" ht="28.8" customHeight="1" thickTop="1" thickBot="1" x14ac:dyDescent="0.35">
      <c r="B188" s="106"/>
      <c r="C188" s="117"/>
      <c r="D188" s="106"/>
      <c r="E188" s="117"/>
      <c r="F188" s="106"/>
      <c r="G188" s="117"/>
      <c r="H188" s="106"/>
      <c r="I188" s="117"/>
      <c r="J188" s="106"/>
      <c r="K188" s="117"/>
      <c r="L188" s="106"/>
      <c r="M188" s="117"/>
      <c r="N188" s="106"/>
      <c r="O188" s="117"/>
      <c r="P188" s="106"/>
      <c r="Q188" s="117"/>
      <c r="R188" s="106"/>
      <c r="S188" s="117"/>
      <c r="T188" s="106"/>
      <c r="U188" s="117"/>
      <c r="V188" s="106"/>
      <c r="W188" s="117"/>
      <c r="X188" s="106"/>
      <c r="Y188" s="117"/>
      <c r="Z188" s="106"/>
      <c r="AA188" s="117"/>
      <c r="AB188" s="106"/>
      <c r="AC188" s="117"/>
      <c r="AD188" s="106"/>
      <c r="AE188" s="117"/>
      <c r="AF188" s="106"/>
      <c r="AG188" s="117"/>
      <c r="AH188" s="106"/>
      <c r="AI188" s="117"/>
      <c r="AJ188" s="106"/>
    </row>
    <row r="189" spans="2:36" ht="28.8" customHeight="1" thickTop="1" thickBot="1" x14ac:dyDescent="0.35">
      <c r="B189" s="106"/>
      <c r="C189" s="117"/>
      <c r="D189" s="106"/>
      <c r="E189" s="117"/>
      <c r="F189" s="106"/>
      <c r="G189" s="117"/>
      <c r="H189" s="106"/>
      <c r="I189" s="117"/>
      <c r="J189" s="106"/>
      <c r="K189" s="117"/>
      <c r="L189" s="106"/>
      <c r="M189" s="117"/>
      <c r="N189" s="106"/>
      <c r="O189" s="117"/>
      <c r="P189" s="106"/>
      <c r="Q189" s="117"/>
      <c r="R189" s="106"/>
      <c r="S189" s="117"/>
      <c r="T189" s="106"/>
      <c r="U189" s="117"/>
      <c r="V189" s="106"/>
      <c r="W189" s="117"/>
      <c r="X189" s="106"/>
      <c r="Y189" s="117"/>
      <c r="Z189" s="106"/>
      <c r="AA189" s="117"/>
      <c r="AB189" s="106"/>
      <c r="AC189" s="117"/>
      <c r="AD189" s="106"/>
      <c r="AE189" s="117"/>
      <c r="AF189" s="106"/>
      <c r="AG189" s="117"/>
      <c r="AH189" s="106"/>
      <c r="AI189" s="117"/>
      <c r="AJ189" s="106"/>
    </row>
    <row r="190" spans="2:36" ht="28.8" customHeight="1" thickTop="1" thickBot="1" x14ac:dyDescent="0.35">
      <c r="B190" s="106"/>
      <c r="C190" s="117"/>
      <c r="D190" s="106"/>
      <c r="E190" s="117"/>
      <c r="F190" s="106"/>
      <c r="G190" s="117"/>
      <c r="H190" s="106"/>
      <c r="I190" s="117"/>
      <c r="J190" s="106"/>
      <c r="K190" s="117"/>
      <c r="L190" s="106"/>
      <c r="M190" s="117"/>
      <c r="N190" s="106"/>
      <c r="O190" s="117"/>
      <c r="P190" s="106"/>
      <c r="Q190" s="117"/>
      <c r="R190" s="106"/>
      <c r="S190" s="117"/>
      <c r="T190" s="106"/>
      <c r="U190" s="117"/>
      <c r="V190" s="106"/>
      <c r="W190" s="117"/>
      <c r="X190" s="106"/>
      <c r="Y190" s="117"/>
      <c r="Z190" s="106"/>
      <c r="AA190" s="117"/>
      <c r="AB190" s="106"/>
      <c r="AC190" s="117"/>
      <c r="AD190" s="106"/>
      <c r="AE190" s="117"/>
      <c r="AF190" s="106"/>
      <c r="AG190" s="117"/>
      <c r="AH190" s="106"/>
      <c r="AI190" s="117"/>
      <c r="AJ190" s="106"/>
    </row>
    <row r="191" spans="2:36" ht="28.8" customHeight="1" thickTop="1" thickBot="1" x14ac:dyDescent="0.35">
      <c r="B191" s="106"/>
      <c r="C191" s="117"/>
      <c r="D191" s="106"/>
      <c r="E191" s="117"/>
      <c r="F191" s="106"/>
      <c r="G191" s="117"/>
      <c r="H191" s="106"/>
      <c r="I191" s="117"/>
      <c r="J191" s="106"/>
      <c r="K191" s="117"/>
      <c r="L191" s="106"/>
      <c r="M191" s="117"/>
      <c r="N191" s="106"/>
      <c r="O191" s="117"/>
      <c r="P191" s="106"/>
      <c r="Q191" s="117"/>
      <c r="R191" s="106"/>
      <c r="S191" s="117"/>
      <c r="T191" s="106"/>
      <c r="U191" s="117"/>
      <c r="V191" s="106"/>
      <c r="W191" s="117"/>
      <c r="X191" s="106"/>
      <c r="Y191" s="117"/>
      <c r="Z191" s="106"/>
      <c r="AA191" s="117"/>
      <c r="AB191" s="106"/>
      <c r="AC191" s="117"/>
      <c r="AD191" s="106"/>
      <c r="AE191" s="117"/>
      <c r="AF191" s="106"/>
      <c r="AG191" s="117"/>
      <c r="AH191" s="106"/>
      <c r="AI191" s="117"/>
      <c r="AJ191" s="106"/>
    </row>
    <row r="192" spans="2:36" ht="28.8" customHeight="1" thickTop="1" thickBot="1" x14ac:dyDescent="0.35">
      <c r="B192" s="106"/>
      <c r="C192" s="117"/>
      <c r="D192" s="106"/>
      <c r="E192" s="117"/>
      <c r="F192" s="106"/>
      <c r="G192" s="117"/>
      <c r="H192" s="106"/>
      <c r="I192" s="117"/>
      <c r="J192" s="106"/>
      <c r="K192" s="117"/>
      <c r="L192" s="106"/>
      <c r="M192" s="117"/>
      <c r="N192" s="106"/>
      <c r="O192" s="117"/>
      <c r="P192" s="106"/>
      <c r="Q192" s="117"/>
      <c r="R192" s="106"/>
      <c r="S192" s="117"/>
      <c r="T192" s="106"/>
      <c r="U192" s="117"/>
      <c r="V192" s="106"/>
      <c r="W192" s="117"/>
      <c r="X192" s="106"/>
      <c r="Y192" s="117"/>
      <c r="Z192" s="106"/>
      <c r="AA192" s="117"/>
      <c r="AB192" s="106"/>
      <c r="AC192" s="117"/>
      <c r="AD192" s="106"/>
      <c r="AE192" s="117"/>
      <c r="AF192" s="106"/>
      <c r="AG192" s="117"/>
      <c r="AH192" s="106"/>
      <c r="AI192" s="117"/>
      <c r="AJ192" s="106"/>
    </row>
    <row r="193" spans="2:36" ht="28.8" customHeight="1" thickTop="1" thickBot="1" x14ac:dyDescent="0.35">
      <c r="B193" s="106"/>
      <c r="C193" s="117"/>
      <c r="D193" s="106"/>
      <c r="E193" s="117"/>
      <c r="F193" s="106"/>
      <c r="G193" s="117"/>
      <c r="H193" s="106"/>
      <c r="I193" s="117"/>
      <c r="J193" s="106"/>
      <c r="K193" s="117"/>
      <c r="L193" s="106"/>
      <c r="M193" s="117"/>
      <c r="N193" s="106"/>
      <c r="O193" s="117"/>
      <c r="P193" s="106"/>
      <c r="Q193" s="117"/>
      <c r="R193" s="106"/>
      <c r="S193" s="117"/>
      <c r="T193" s="106"/>
      <c r="U193" s="117"/>
      <c r="V193" s="106"/>
      <c r="W193" s="117"/>
      <c r="X193" s="106"/>
      <c r="Y193" s="117"/>
      <c r="Z193" s="106"/>
      <c r="AA193" s="117"/>
      <c r="AB193" s="106"/>
      <c r="AC193" s="117"/>
      <c r="AD193" s="106"/>
      <c r="AE193" s="117"/>
      <c r="AF193" s="106"/>
      <c r="AG193" s="117"/>
      <c r="AH193" s="106"/>
      <c r="AI193" s="117"/>
      <c r="AJ193" s="106"/>
    </row>
    <row r="194" spans="2:36" ht="28.8" customHeight="1" thickTop="1" thickBot="1" x14ac:dyDescent="0.35">
      <c r="B194" s="106"/>
      <c r="C194" s="117"/>
      <c r="D194" s="106"/>
      <c r="E194" s="117"/>
      <c r="F194" s="106"/>
      <c r="G194" s="117"/>
      <c r="H194" s="106"/>
      <c r="I194" s="117"/>
      <c r="J194" s="106"/>
      <c r="K194" s="117"/>
      <c r="L194" s="106"/>
      <c r="M194" s="117"/>
      <c r="N194" s="106"/>
      <c r="O194" s="117"/>
      <c r="P194" s="106"/>
      <c r="Q194" s="117"/>
      <c r="R194" s="106"/>
      <c r="S194" s="117"/>
      <c r="T194" s="106"/>
      <c r="U194" s="117"/>
      <c r="V194" s="106"/>
      <c r="W194" s="117"/>
      <c r="X194" s="106"/>
      <c r="Y194" s="117"/>
      <c r="Z194" s="106"/>
      <c r="AA194" s="117"/>
      <c r="AB194" s="106"/>
      <c r="AC194" s="117"/>
      <c r="AD194" s="106"/>
      <c r="AE194" s="117"/>
      <c r="AF194" s="106"/>
      <c r="AG194" s="117"/>
      <c r="AH194" s="106"/>
      <c r="AI194" s="117"/>
      <c r="AJ194" s="106"/>
    </row>
    <row r="195" spans="2:36" ht="28.8" customHeight="1" thickTop="1" thickBot="1" x14ac:dyDescent="0.35">
      <c r="B195" s="106"/>
      <c r="C195" s="117"/>
      <c r="D195" s="106"/>
      <c r="E195" s="117"/>
      <c r="F195" s="106"/>
      <c r="G195" s="117"/>
      <c r="H195" s="106"/>
      <c r="I195" s="117"/>
      <c r="J195" s="106"/>
      <c r="K195" s="117"/>
      <c r="L195" s="106"/>
      <c r="M195" s="117"/>
      <c r="N195" s="106"/>
      <c r="O195" s="117"/>
      <c r="P195" s="106"/>
      <c r="Q195" s="117"/>
      <c r="R195" s="106"/>
      <c r="S195" s="117"/>
      <c r="T195" s="106"/>
      <c r="U195" s="117"/>
      <c r="V195" s="106"/>
      <c r="W195" s="117"/>
      <c r="X195" s="106"/>
      <c r="Y195" s="117"/>
      <c r="Z195" s="106"/>
      <c r="AA195" s="117"/>
      <c r="AB195" s="106"/>
      <c r="AC195" s="117"/>
      <c r="AD195" s="106"/>
      <c r="AE195" s="117"/>
      <c r="AF195" s="106"/>
      <c r="AG195" s="117"/>
      <c r="AH195" s="106"/>
      <c r="AI195" s="117"/>
      <c r="AJ195" s="106"/>
    </row>
    <row r="196" spans="2:36" ht="28.8" customHeight="1" thickTop="1" thickBot="1" x14ac:dyDescent="0.35">
      <c r="B196" s="106"/>
      <c r="C196" s="117"/>
      <c r="D196" s="106"/>
      <c r="E196" s="117"/>
      <c r="F196" s="106"/>
      <c r="G196" s="117"/>
      <c r="H196" s="106"/>
      <c r="I196" s="117"/>
      <c r="J196" s="106"/>
      <c r="K196" s="117"/>
      <c r="L196" s="106"/>
      <c r="M196" s="117"/>
      <c r="N196" s="106"/>
      <c r="O196" s="117"/>
      <c r="P196" s="106"/>
      <c r="Q196" s="117"/>
      <c r="R196" s="106"/>
      <c r="S196" s="117"/>
      <c r="T196" s="106"/>
      <c r="U196" s="117"/>
      <c r="V196" s="106"/>
      <c r="W196" s="117"/>
      <c r="X196" s="106"/>
      <c r="Y196" s="117"/>
      <c r="Z196" s="106"/>
      <c r="AA196" s="117"/>
      <c r="AB196" s="106"/>
      <c r="AC196" s="117"/>
      <c r="AD196" s="106"/>
      <c r="AE196" s="117"/>
      <c r="AF196" s="106"/>
      <c r="AG196" s="117"/>
      <c r="AH196" s="106"/>
      <c r="AI196" s="117"/>
      <c r="AJ196" s="106"/>
    </row>
    <row r="197" spans="2:36" ht="28.8" customHeight="1" thickTop="1" thickBot="1" x14ac:dyDescent="0.35">
      <c r="B197" s="106"/>
      <c r="C197" s="117"/>
      <c r="D197" s="106"/>
      <c r="E197" s="117"/>
      <c r="F197" s="106"/>
      <c r="G197" s="117"/>
      <c r="H197" s="106"/>
      <c r="I197" s="117"/>
      <c r="J197" s="106"/>
      <c r="K197" s="117"/>
      <c r="L197" s="106"/>
      <c r="M197" s="117"/>
      <c r="N197" s="106"/>
      <c r="O197" s="117"/>
      <c r="P197" s="106"/>
      <c r="Q197" s="117"/>
      <c r="R197" s="106"/>
      <c r="S197" s="117"/>
      <c r="T197" s="106"/>
      <c r="U197" s="117"/>
      <c r="V197" s="106"/>
      <c r="W197" s="117"/>
      <c r="X197" s="106"/>
      <c r="Y197" s="117"/>
      <c r="Z197" s="106"/>
      <c r="AA197" s="117"/>
      <c r="AB197" s="106"/>
      <c r="AC197" s="117"/>
      <c r="AD197" s="106"/>
      <c r="AE197" s="117"/>
      <c r="AF197" s="106"/>
      <c r="AG197" s="117"/>
      <c r="AH197" s="106"/>
      <c r="AI197" s="117"/>
      <c r="AJ197" s="106"/>
    </row>
    <row r="198" spans="2:36" ht="28.8" customHeight="1" thickTop="1" thickBot="1" x14ac:dyDescent="0.35">
      <c r="B198" s="106"/>
      <c r="C198" s="117"/>
      <c r="D198" s="106"/>
      <c r="E198" s="117"/>
      <c r="F198" s="106"/>
      <c r="G198" s="117"/>
      <c r="H198" s="106"/>
      <c r="I198" s="117"/>
      <c r="J198" s="106"/>
      <c r="K198" s="117"/>
      <c r="L198" s="106"/>
      <c r="M198" s="117"/>
      <c r="N198" s="106"/>
      <c r="O198" s="117"/>
      <c r="P198" s="106"/>
      <c r="Q198" s="117"/>
      <c r="R198" s="106"/>
      <c r="S198" s="117"/>
      <c r="T198" s="106"/>
      <c r="U198" s="117"/>
      <c r="V198" s="106"/>
      <c r="W198" s="117"/>
      <c r="X198" s="106"/>
      <c r="Y198" s="117"/>
      <c r="Z198" s="106"/>
      <c r="AA198" s="117"/>
      <c r="AB198" s="106"/>
      <c r="AC198" s="117"/>
      <c r="AD198" s="106"/>
      <c r="AE198" s="117"/>
      <c r="AF198" s="106"/>
      <c r="AG198" s="117"/>
      <c r="AH198" s="106"/>
      <c r="AI198" s="117"/>
      <c r="AJ198" s="106"/>
    </row>
    <row r="199" spans="2:36" ht="28.8" customHeight="1" thickTop="1" thickBot="1" x14ac:dyDescent="0.35">
      <c r="B199" s="106"/>
      <c r="C199" s="117"/>
      <c r="D199" s="106"/>
      <c r="E199" s="117"/>
      <c r="F199" s="106"/>
      <c r="G199" s="117"/>
      <c r="H199" s="106"/>
      <c r="I199" s="117"/>
      <c r="J199" s="106"/>
      <c r="K199" s="117"/>
      <c r="L199" s="106"/>
      <c r="M199" s="117"/>
      <c r="N199" s="106"/>
      <c r="O199" s="117"/>
      <c r="P199" s="106"/>
      <c r="Q199" s="117"/>
      <c r="R199" s="106"/>
      <c r="S199" s="117"/>
      <c r="T199" s="106"/>
      <c r="U199" s="117"/>
      <c r="V199" s="106"/>
      <c r="W199" s="117"/>
      <c r="X199" s="106"/>
      <c r="Y199" s="117"/>
      <c r="Z199" s="106"/>
      <c r="AA199" s="117"/>
      <c r="AB199" s="106"/>
      <c r="AC199" s="117"/>
      <c r="AD199" s="106"/>
      <c r="AE199" s="117"/>
      <c r="AF199" s="106"/>
      <c r="AG199" s="117"/>
      <c r="AH199" s="106"/>
      <c r="AI199" s="117"/>
      <c r="AJ199" s="106"/>
    </row>
    <row r="200" spans="2:36" ht="28.8" customHeight="1" thickTop="1" thickBot="1" x14ac:dyDescent="0.35">
      <c r="B200" s="106"/>
      <c r="C200" s="117"/>
      <c r="D200" s="106"/>
      <c r="E200" s="117"/>
      <c r="F200" s="106"/>
      <c r="G200" s="117"/>
      <c r="H200" s="106"/>
      <c r="I200" s="117"/>
      <c r="J200" s="106"/>
      <c r="K200" s="117"/>
      <c r="L200" s="106"/>
      <c r="M200" s="117"/>
      <c r="N200" s="106"/>
      <c r="O200" s="117"/>
      <c r="P200" s="106"/>
      <c r="Q200" s="117"/>
      <c r="R200" s="106"/>
      <c r="S200" s="117"/>
      <c r="T200" s="106"/>
      <c r="U200" s="117"/>
      <c r="V200" s="106"/>
      <c r="W200" s="117"/>
      <c r="X200" s="106"/>
      <c r="Y200" s="117"/>
      <c r="Z200" s="106"/>
      <c r="AA200" s="117"/>
      <c r="AB200" s="106"/>
      <c r="AC200" s="117"/>
      <c r="AD200" s="106"/>
      <c r="AE200" s="117"/>
      <c r="AF200" s="106"/>
      <c r="AG200" s="117"/>
      <c r="AH200" s="106"/>
      <c r="AI200" s="117"/>
      <c r="AJ200" s="106"/>
    </row>
    <row r="201" spans="2:36" ht="28.8" customHeight="1" thickTop="1" thickBot="1" x14ac:dyDescent="0.35">
      <c r="B201" s="106"/>
      <c r="C201" s="117"/>
      <c r="D201" s="106"/>
      <c r="E201" s="117"/>
      <c r="F201" s="106"/>
      <c r="G201" s="117"/>
      <c r="H201" s="106"/>
      <c r="I201" s="117"/>
      <c r="J201" s="106"/>
      <c r="K201" s="117"/>
      <c r="L201" s="106"/>
      <c r="M201" s="117"/>
      <c r="N201" s="106"/>
      <c r="O201" s="117"/>
      <c r="P201" s="106"/>
      <c r="Q201" s="117"/>
      <c r="R201" s="106"/>
      <c r="S201" s="117"/>
      <c r="T201" s="106"/>
      <c r="U201" s="117"/>
      <c r="V201" s="106"/>
      <c r="W201" s="117"/>
      <c r="X201" s="106"/>
      <c r="Y201" s="117"/>
      <c r="Z201" s="106"/>
      <c r="AA201" s="117"/>
      <c r="AB201" s="106"/>
      <c r="AC201" s="117"/>
      <c r="AD201" s="106"/>
      <c r="AE201" s="117"/>
      <c r="AF201" s="106"/>
      <c r="AG201" s="117"/>
      <c r="AH201" s="106"/>
      <c r="AI201" s="117"/>
      <c r="AJ201" s="106"/>
    </row>
    <row r="202" spans="2:36" ht="28.8" customHeight="1" thickTop="1" thickBot="1" x14ac:dyDescent="0.35">
      <c r="B202" s="106"/>
      <c r="C202" s="117"/>
      <c r="D202" s="106"/>
      <c r="E202" s="117"/>
      <c r="F202" s="106"/>
      <c r="G202" s="117"/>
      <c r="H202" s="106"/>
      <c r="I202" s="117"/>
      <c r="J202" s="106"/>
      <c r="K202" s="117"/>
      <c r="L202" s="106"/>
      <c r="M202" s="117"/>
      <c r="N202" s="106"/>
      <c r="O202" s="117"/>
      <c r="P202" s="106"/>
      <c r="Q202" s="117"/>
      <c r="R202" s="106"/>
      <c r="S202" s="117"/>
      <c r="T202" s="106"/>
      <c r="U202" s="117"/>
      <c r="V202" s="106"/>
      <c r="W202" s="117"/>
      <c r="X202" s="106"/>
      <c r="Y202" s="117"/>
      <c r="Z202" s="106"/>
      <c r="AA202" s="117"/>
      <c r="AB202" s="106"/>
      <c r="AC202" s="117"/>
      <c r="AD202" s="106"/>
      <c r="AE202" s="117"/>
      <c r="AF202" s="106"/>
      <c r="AG202" s="117"/>
      <c r="AH202" s="106"/>
      <c r="AI202" s="117"/>
      <c r="AJ202" s="106"/>
    </row>
    <row r="203" spans="2:36" ht="28.8" customHeight="1" thickTop="1" thickBot="1" x14ac:dyDescent="0.35">
      <c r="B203" s="106"/>
      <c r="C203" s="117"/>
      <c r="D203" s="106"/>
      <c r="E203" s="117"/>
      <c r="F203" s="106"/>
      <c r="G203" s="117"/>
      <c r="H203" s="106"/>
      <c r="I203" s="117"/>
      <c r="J203" s="106"/>
      <c r="K203" s="117"/>
      <c r="L203" s="106"/>
      <c r="M203" s="117"/>
      <c r="N203" s="106"/>
      <c r="O203" s="117"/>
      <c r="P203" s="106"/>
      <c r="Q203" s="117"/>
      <c r="R203" s="106"/>
      <c r="S203" s="117"/>
      <c r="T203" s="106"/>
      <c r="U203" s="117"/>
      <c r="V203" s="106"/>
      <c r="W203" s="117"/>
      <c r="X203" s="106"/>
      <c r="Y203" s="117"/>
      <c r="Z203" s="106"/>
      <c r="AA203" s="117"/>
      <c r="AB203" s="106"/>
      <c r="AC203" s="117"/>
      <c r="AD203" s="106"/>
      <c r="AE203" s="117"/>
      <c r="AF203" s="106"/>
      <c r="AG203" s="117"/>
      <c r="AH203" s="106"/>
      <c r="AI203" s="117"/>
      <c r="AJ203" s="106"/>
    </row>
    <row r="204" spans="2:36" ht="28.8" customHeight="1" thickTop="1" thickBot="1" x14ac:dyDescent="0.35">
      <c r="B204" s="106"/>
      <c r="C204" s="117"/>
      <c r="D204" s="106"/>
      <c r="E204" s="117"/>
      <c r="F204" s="106"/>
      <c r="G204" s="117"/>
      <c r="H204" s="106"/>
      <c r="I204" s="117"/>
      <c r="J204" s="106"/>
      <c r="K204" s="117"/>
      <c r="L204" s="106"/>
      <c r="M204" s="117"/>
      <c r="N204" s="106"/>
      <c r="O204" s="117"/>
      <c r="P204" s="106"/>
      <c r="Q204" s="117"/>
      <c r="R204" s="106"/>
      <c r="S204" s="117"/>
      <c r="T204" s="106"/>
      <c r="U204" s="117"/>
      <c r="V204" s="106"/>
      <c r="W204" s="117"/>
      <c r="X204" s="106"/>
      <c r="Y204" s="117"/>
      <c r="Z204" s="106"/>
      <c r="AA204" s="117"/>
      <c r="AB204" s="106"/>
      <c r="AC204" s="117"/>
      <c r="AD204" s="106"/>
      <c r="AE204" s="117"/>
      <c r="AF204" s="106"/>
      <c r="AG204" s="117"/>
      <c r="AH204" s="106"/>
      <c r="AI204" s="117"/>
      <c r="AJ204" s="106"/>
    </row>
    <row r="205" spans="2:36" ht="28.8" customHeight="1" thickTop="1" thickBot="1" x14ac:dyDescent="0.35">
      <c r="B205" s="106"/>
      <c r="C205" s="117"/>
      <c r="D205" s="106"/>
      <c r="E205" s="117"/>
      <c r="F205" s="106"/>
      <c r="G205" s="117"/>
      <c r="H205" s="106"/>
      <c r="I205" s="117"/>
      <c r="J205" s="106"/>
      <c r="K205" s="117"/>
      <c r="L205" s="106"/>
      <c r="M205" s="117"/>
      <c r="N205" s="106"/>
      <c r="O205" s="117"/>
      <c r="P205" s="106"/>
      <c r="Q205" s="117"/>
      <c r="R205" s="106"/>
      <c r="S205" s="117"/>
      <c r="T205" s="106"/>
      <c r="U205" s="117"/>
      <c r="V205" s="106"/>
      <c r="W205" s="117"/>
      <c r="X205" s="106"/>
      <c r="Y205" s="117"/>
      <c r="Z205" s="106"/>
      <c r="AA205" s="117"/>
      <c r="AB205" s="106"/>
      <c r="AC205" s="117"/>
      <c r="AD205" s="106"/>
      <c r="AE205" s="117"/>
      <c r="AF205" s="106"/>
      <c r="AG205" s="117"/>
      <c r="AH205" s="106"/>
      <c r="AI205" s="117"/>
      <c r="AJ205" s="106"/>
    </row>
    <row r="206" spans="2:36" ht="28.8" customHeight="1" thickTop="1" thickBot="1" x14ac:dyDescent="0.35">
      <c r="B206" s="106"/>
      <c r="C206" s="117"/>
      <c r="D206" s="106"/>
      <c r="E206" s="117"/>
      <c r="F206" s="106"/>
      <c r="G206" s="117"/>
      <c r="H206" s="106"/>
      <c r="I206" s="117"/>
      <c r="J206" s="106"/>
      <c r="K206" s="117"/>
      <c r="L206" s="106"/>
      <c r="M206" s="117"/>
      <c r="N206" s="106"/>
      <c r="O206" s="117"/>
      <c r="P206" s="106"/>
      <c r="Q206" s="117"/>
      <c r="R206" s="106"/>
      <c r="S206" s="117"/>
      <c r="T206" s="106"/>
      <c r="U206" s="117"/>
      <c r="V206" s="106"/>
      <c r="W206" s="117"/>
      <c r="X206" s="106"/>
      <c r="Y206" s="117"/>
      <c r="Z206" s="106"/>
      <c r="AA206" s="117"/>
      <c r="AB206" s="106"/>
      <c r="AC206" s="117"/>
      <c r="AD206" s="106"/>
      <c r="AE206" s="117"/>
      <c r="AF206" s="106"/>
      <c r="AG206" s="117"/>
      <c r="AH206" s="106"/>
      <c r="AI206" s="117"/>
      <c r="AJ206" s="106"/>
    </row>
    <row r="207" spans="2:36" ht="28.8" customHeight="1" thickTop="1" thickBot="1" x14ac:dyDescent="0.35">
      <c r="B207" s="106"/>
      <c r="C207" s="117"/>
      <c r="D207" s="106"/>
      <c r="E207" s="117"/>
      <c r="F207" s="106"/>
      <c r="G207" s="117"/>
      <c r="H207" s="106"/>
      <c r="I207" s="117"/>
      <c r="J207" s="106"/>
      <c r="K207" s="117"/>
      <c r="L207" s="106"/>
      <c r="M207" s="117"/>
      <c r="N207" s="106"/>
      <c r="O207" s="117"/>
      <c r="P207" s="106"/>
      <c r="Q207" s="117"/>
      <c r="R207" s="106"/>
      <c r="S207" s="117"/>
      <c r="T207" s="106"/>
      <c r="U207" s="117"/>
      <c r="V207" s="106"/>
      <c r="W207" s="117"/>
      <c r="X207" s="106"/>
      <c r="Y207" s="117"/>
      <c r="Z207" s="106"/>
      <c r="AA207" s="117"/>
      <c r="AB207" s="106"/>
      <c r="AC207" s="117"/>
      <c r="AD207" s="106"/>
      <c r="AE207" s="117"/>
      <c r="AF207" s="106"/>
      <c r="AG207" s="117"/>
      <c r="AH207" s="106"/>
      <c r="AI207" s="117"/>
      <c r="AJ207" s="106"/>
    </row>
    <row r="208" spans="2:36" ht="28.8" customHeight="1" thickTop="1" thickBot="1" x14ac:dyDescent="0.35">
      <c r="B208" s="106"/>
      <c r="C208" s="117"/>
      <c r="D208" s="106"/>
      <c r="E208" s="117"/>
      <c r="F208" s="106"/>
      <c r="G208" s="117"/>
      <c r="H208" s="106"/>
      <c r="I208" s="117"/>
      <c r="J208" s="106"/>
      <c r="K208" s="117"/>
      <c r="L208" s="106"/>
      <c r="M208" s="117"/>
      <c r="N208" s="106"/>
      <c r="O208" s="117"/>
      <c r="P208" s="106"/>
      <c r="Q208" s="117"/>
      <c r="R208" s="106"/>
      <c r="S208" s="117"/>
      <c r="T208" s="106"/>
      <c r="U208" s="117"/>
      <c r="V208" s="106"/>
      <c r="W208" s="117"/>
      <c r="X208" s="106"/>
      <c r="Y208" s="117"/>
      <c r="Z208" s="106"/>
      <c r="AA208" s="117"/>
      <c r="AB208" s="106"/>
      <c r="AC208" s="117"/>
      <c r="AD208" s="106"/>
      <c r="AE208" s="117"/>
      <c r="AF208" s="106"/>
      <c r="AG208" s="117"/>
      <c r="AH208" s="106"/>
      <c r="AI208" s="117"/>
      <c r="AJ208" s="106"/>
    </row>
    <row r="209" spans="2:36" ht="28.8" customHeight="1" thickTop="1" thickBot="1" x14ac:dyDescent="0.35">
      <c r="B209" s="106"/>
      <c r="C209" s="117"/>
      <c r="D209" s="106"/>
      <c r="E209" s="117"/>
      <c r="F209" s="106"/>
      <c r="G209" s="117"/>
      <c r="H209" s="106"/>
      <c r="I209" s="117"/>
      <c r="J209" s="106"/>
      <c r="K209" s="117"/>
      <c r="L209" s="106"/>
      <c r="M209" s="117"/>
      <c r="N209" s="106"/>
      <c r="O209" s="117"/>
      <c r="P209" s="106"/>
      <c r="Q209" s="117"/>
      <c r="R209" s="106"/>
      <c r="S209" s="117"/>
      <c r="T209" s="106"/>
      <c r="U209" s="117"/>
      <c r="V209" s="106"/>
      <c r="W209" s="117"/>
      <c r="X209" s="106"/>
      <c r="Y209" s="117"/>
      <c r="Z209" s="106"/>
      <c r="AA209" s="117"/>
      <c r="AB209" s="106"/>
      <c r="AC209" s="117"/>
      <c r="AD209" s="106"/>
      <c r="AE209" s="117"/>
      <c r="AF209" s="106"/>
      <c r="AG209" s="117"/>
      <c r="AH209" s="106"/>
      <c r="AI209" s="117"/>
      <c r="AJ209" s="106"/>
    </row>
    <row r="210" spans="2:36" ht="28.8" customHeight="1" thickTop="1" thickBot="1" x14ac:dyDescent="0.35">
      <c r="B210" s="106"/>
      <c r="C210" s="117"/>
      <c r="D210" s="106"/>
      <c r="E210" s="117"/>
      <c r="F210" s="106"/>
      <c r="G210" s="117"/>
      <c r="H210" s="106"/>
      <c r="I210" s="117"/>
      <c r="J210" s="106"/>
      <c r="K210" s="117"/>
      <c r="L210" s="106"/>
      <c r="M210" s="117"/>
      <c r="N210" s="106"/>
      <c r="O210" s="117"/>
      <c r="P210" s="106"/>
      <c r="Q210" s="117"/>
      <c r="R210" s="106"/>
      <c r="S210" s="117"/>
      <c r="T210" s="106"/>
      <c r="U210" s="117"/>
      <c r="V210" s="106"/>
      <c r="W210" s="117"/>
      <c r="X210" s="106"/>
      <c r="Y210" s="117"/>
      <c r="Z210" s="106"/>
      <c r="AA210" s="117"/>
      <c r="AB210" s="106"/>
      <c r="AC210" s="117"/>
      <c r="AD210" s="106"/>
      <c r="AE210" s="117"/>
      <c r="AF210" s="106"/>
      <c r="AG210" s="117"/>
      <c r="AH210" s="106"/>
      <c r="AI210" s="117"/>
      <c r="AJ210" s="106"/>
    </row>
    <row r="211" spans="2:36" ht="28.8" customHeight="1" thickTop="1" thickBot="1" x14ac:dyDescent="0.35">
      <c r="B211" s="106"/>
      <c r="C211" s="117"/>
      <c r="D211" s="106"/>
      <c r="E211" s="117"/>
      <c r="F211" s="106"/>
      <c r="G211" s="117"/>
      <c r="H211" s="106"/>
      <c r="I211" s="117"/>
      <c r="J211" s="106"/>
      <c r="K211" s="117"/>
      <c r="L211" s="106"/>
      <c r="M211" s="117"/>
      <c r="N211" s="106"/>
      <c r="O211" s="117"/>
      <c r="P211" s="106"/>
      <c r="Q211" s="117"/>
      <c r="R211" s="106"/>
      <c r="S211" s="117"/>
      <c r="T211" s="106"/>
      <c r="U211" s="117"/>
      <c r="V211" s="106"/>
      <c r="W211" s="117"/>
      <c r="X211" s="106"/>
      <c r="Y211" s="117"/>
      <c r="Z211" s="106"/>
      <c r="AA211" s="117"/>
      <c r="AB211" s="106"/>
      <c r="AC211" s="117"/>
      <c r="AD211" s="106"/>
      <c r="AE211" s="117"/>
      <c r="AF211" s="106"/>
      <c r="AG211" s="117"/>
      <c r="AH211" s="106"/>
      <c r="AI211" s="117"/>
      <c r="AJ211" s="106"/>
    </row>
    <row r="212" spans="2:36" ht="28.8" customHeight="1" thickTop="1" thickBot="1" x14ac:dyDescent="0.35">
      <c r="B212" s="106"/>
      <c r="C212" s="117"/>
      <c r="D212" s="106"/>
      <c r="E212" s="117"/>
      <c r="F212" s="106"/>
      <c r="G212" s="117"/>
      <c r="H212" s="106"/>
      <c r="I212" s="117"/>
      <c r="J212" s="106"/>
      <c r="K212" s="117"/>
      <c r="L212" s="106"/>
      <c r="M212" s="117"/>
      <c r="N212" s="106"/>
      <c r="O212" s="117"/>
      <c r="P212" s="106"/>
      <c r="Q212" s="117"/>
      <c r="R212" s="106"/>
      <c r="S212" s="117"/>
      <c r="T212" s="106"/>
      <c r="U212" s="117"/>
      <c r="V212" s="106"/>
      <c r="W212" s="117"/>
      <c r="X212" s="106"/>
      <c r="Y212" s="117"/>
      <c r="Z212" s="106"/>
      <c r="AA212" s="117"/>
      <c r="AB212" s="106"/>
      <c r="AC212" s="117"/>
      <c r="AD212" s="106"/>
      <c r="AE212" s="117"/>
      <c r="AF212" s="106"/>
      <c r="AG212" s="117"/>
      <c r="AH212" s="106"/>
      <c r="AI212" s="117"/>
      <c r="AJ212" s="106"/>
    </row>
    <row r="213" spans="2:36" ht="28.8" customHeight="1" thickTop="1" thickBot="1" x14ac:dyDescent="0.35">
      <c r="B213" s="106"/>
      <c r="C213" s="117"/>
      <c r="D213" s="106"/>
      <c r="E213" s="117"/>
      <c r="F213" s="106"/>
      <c r="G213" s="117"/>
      <c r="H213" s="106"/>
      <c r="I213" s="117"/>
      <c r="J213" s="106"/>
      <c r="K213" s="117"/>
      <c r="L213" s="106"/>
      <c r="M213" s="117"/>
      <c r="N213" s="106"/>
      <c r="O213" s="117"/>
      <c r="P213" s="106"/>
      <c r="Q213" s="117"/>
      <c r="R213" s="106"/>
      <c r="S213" s="117"/>
      <c r="T213" s="106"/>
      <c r="U213" s="117"/>
      <c r="V213" s="106"/>
      <c r="W213" s="117"/>
      <c r="X213" s="106"/>
      <c r="Y213" s="117"/>
      <c r="Z213" s="106"/>
      <c r="AA213" s="117"/>
      <c r="AB213" s="106"/>
      <c r="AC213" s="117"/>
      <c r="AD213" s="106"/>
      <c r="AE213" s="117"/>
      <c r="AF213" s="106"/>
      <c r="AG213" s="117"/>
      <c r="AH213" s="106"/>
      <c r="AI213" s="117"/>
      <c r="AJ213" s="106"/>
    </row>
    <row r="214" spans="2:36" ht="28.8" customHeight="1" thickTop="1" thickBot="1" x14ac:dyDescent="0.35">
      <c r="B214" s="106"/>
      <c r="C214" s="117"/>
      <c r="D214" s="106"/>
      <c r="E214" s="117"/>
      <c r="F214" s="106"/>
      <c r="G214" s="117"/>
      <c r="H214" s="106"/>
      <c r="I214" s="117"/>
      <c r="J214" s="106"/>
      <c r="K214" s="117"/>
      <c r="L214" s="106"/>
      <c r="M214" s="117"/>
      <c r="N214" s="106"/>
      <c r="O214" s="117"/>
      <c r="P214" s="106"/>
      <c r="Q214" s="117"/>
      <c r="R214" s="106"/>
      <c r="S214" s="117"/>
      <c r="T214" s="106"/>
      <c r="U214" s="117"/>
      <c r="V214" s="106"/>
      <c r="W214" s="117"/>
      <c r="X214" s="106"/>
      <c r="Y214" s="117"/>
      <c r="Z214" s="106"/>
      <c r="AA214" s="117"/>
      <c r="AB214" s="106"/>
      <c r="AC214" s="117"/>
      <c r="AD214" s="106"/>
      <c r="AE214" s="117"/>
      <c r="AF214" s="106"/>
      <c r="AG214" s="117"/>
      <c r="AH214" s="106"/>
      <c r="AI214" s="117"/>
      <c r="AJ214" s="106"/>
    </row>
    <row r="215" spans="2:36" ht="28.8" customHeight="1" thickTop="1" thickBot="1" x14ac:dyDescent="0.35">
      <c r="B215" s="106"/>
      <c r="C215" s="117"/>
      <c r="D215" s="106"/>
      <c r="E215" s="117"/>
      <c r="F215" s="106"/>
      <c r="G215" s="117"/>
      <c r="H215" s="106"/>
      <c r="I215" s="117"/>
      <c r="J215" s="106"/>
      <c r="K215" s="117"/>
      <c r="L215" s="106"/>
      <c r="M215" s="117"/>
      <c r="N215" s="106"/>
      <c r="O215" s="117"/>
      <c r="P215" s="106"/>
      <c r="Q215" s="117"/>
      <c r="R215" s="106"/>
      <c r="S215" s="117"/>
      <c r="T215" s="106"/>
      <c r="U215" s="117"/>
      <c r="V215" s="106"/>
      <c r="W215" s="117"/>
      <c r="X215" s="106"/>
      <c r="Y215" s="117"/>
      <c r="Z215" s="106"/>
      <c r="AA215" s="117"/>
      <c r="AB215" s="106"/>
      <c r="AC215" s="117"/>
      <c r="AD215" s="106"/>
      <c r="AE215" s="117"/>
      <c r="AF215" s="106"/>
      <c r="AG215" s="117"/>
      <c r="AH215" s="106"/>
      <c r="AI215" s="117"/>
      <c r="AJ215" s="106"/>
    </row>
    <row r="216" spans="2:36" ht="28.8" customHeight="1" thickTop="1" thickBot="1" x14ac:dyDescent="0.35">
      <c r="B216" s="106"/>
      <c r="C216" s="117"/>
      <c r="D216" s="106"/>
      <c r="E216" s="117"/>
      <c r="F216" s="106"/>
      <c r="G216" s="117"/>
      <c r="H216" s="106"/>
      <c r="I216" s="117"/>
      <c r="J216" s="106"/>
      <c r="K216" s="117"/>
      <c r="L216" s="106"/>
      <c r="M216" s="117"/>
      <c r="N216" s="106"/>
      <c r="O216" s="117"/>
      <c r="P216" s="106"/>
      <c r="Q216" s="117"/>
      <c r="R216" s="106"/>
      <c r="S216" s="117"/>
      <c r="T216" s="106"/>
      <c r="U216" s="117"/>
      <c r="V216" s="106"/>
      <c r="W216" s="117"/>
      <c r="X216" s="106"/>
      <c r="Y216" s="117"/>
      <c r="Z216" s="106"/>
      <c r="AA216" s="117"/>
      <c r="AB216" s="106"/>
      <c r="AC216" s="117"/>
      <c r="AD216" s="106"/>
      <c r="AE216" s="117"/>
      <c r="AF216" s="106"/>
      <c r="AG216" s="117"/>
      <c r="AH216" s="106"/>
      <c r="AI216" s="117"/>
      <c r="AJ216" s="106"/>
    </row>
    <row r="217" spans="2:36" ht="28.8" customHeight="1" thickTop="1" thickBot="1" x14ac:dyDescent="0.35">
      <c r="B217" s="106"/>
      <c r="C217" s="117"/>
      <c r="D217" s="106"/>
      <c r="E217" s="117"/>
      <c r="F217" s="106"/>
      <c r="G217" s="117"/>
      <c r="H217" s="106"/>
      <c r="I217" s="117"/>
      <c r="J217" s="106"/>
      <c r="K217" s="117"/>
      <c r="L217" s="106"/>
      <c r="M217" s="117"/>
      <c r="N217" s="106"/>
      <c r="O217" s="117"/>
      <c r="P217" s="106"/>
      <c r="Q217" s="117"/>
      <c r="R217" s="106"/>
      <c r="S217" s="117"/>
      <c r="T217" s="106"/>
      <c r="U217" s="117"/>
      <c r="V217" s="106"/>
      <c r="W217" s="117"/>
      <c r="X217" s="106"/>
      <c r="Y217" s="117"/>
      <c r="Z217" s="106"/>
      <c r="AA217" s="117"/>
      <c r="AB217" s="106"/>
      <c r="AC217" s="117"/>
      <c r="AD217" s="106"/>
      <c r="AE217" s="117"/>
      <c r="AF217" s="106"/>
      <c r="AG217" s="117"/>
      <c r="AH217" s="106"/>
      <c r="AI217" s="117"/>
      <c r="AJ217" s="106"/>
    </row>
    <row r="218" spans="2:36" ht="28.8" customHeight="1" thickTop="1" thickBot="1" x14ac:dyDescent="0.35">
      <c r="B218" s="106"/>
      <c r="C218" s="117"/>
      <c r="D218" s="106"/>
      <c r="E218" s="117"/>
      <c r="F218" s="106"/>
      <c r="G218" s="117"/>
      <c r="H218" s="106"/>
      <c r="I218" s="117"/>
      <c r="J218" s="106"/>
      <c r="K218" s="117"/>
      <c r="L218" s="106"/>
      <c r="M218" s="117"/>
      <c r="N218" s="106"/>
      <c r="O218" s="117"/>
      <c r="P218" s="106"/>
      <c r="Q218" s="117"/>
      <c r="R218" s="106"/>
      <c r="S218" s="117"/>
      <c r="T218" s="106"/>
      <c r="U218" s="117"/>
      <c r="V218" s="106"/>
      <c r="W218" s="117"/>
      <c r="X218" s="106"/>
      <c r="Y218" s="117"/>
      <c r="Z218" s="106"/>
      <c r="AA218" s="117"/>
      <c r="AB218" s="106"/>
      <c r="AC218" s="117"/>
      <c r="AD218" s="106"/>
      <c r="AE218" s="117"/>
      <c r="AF218" s="106"/>
      <c r="AG218" s="117"/>
      <c r="AH218" s="106"/>
      <c r="AI218" s="117"/>
      <c r="AJ218" s="106"/>
    </row>
    <row r="219" spans="2:36" ht="28.8" customHeight="1" thickTop="1" thickBot="1" x14ac:dyDescent="0.35">
      <c r="B219" s="106"/>
      <c r="C219" s="117"/>
      <c r="D219" s="106"/>
      <c r="E219" s="117"/>
      <c r="F219" s="106"/>
      <c r="G219" s="117"/>
      <c r="H219" s="106"/>
      <c r="I219" s="117"/>
      <c r="J219" s="106"/>
      <c r="K219" s="117"/>
      <c r="L219" s="106"/>
      <c r="M219" s="117"/>
      <c r="N219" s="106"/>
      <c r="O219" s="117"/>
      <c r="P219" s="106"/>
      <c r="Q219" s="117"/>
      <c r="R219" s="106"/>
      <c r="S219" s="117"/>
      <c r="T219" s="106"/>
      <c r="U219" s="117"/>
      <c r="V219" s="106"/>
      <c r="W219" s="117"/>
      <c r="X219" s="106"/>
      <c r="Y219" s="117"/>
      <c r="Z219" s="106"/>
      <c r="AA219" s="117"/>
      <c r="AB219" s="106"/>
      <c r="AC219" s="117"/>
      <c r="AD219" s="106"/>
      <c r="AE219" s="117"/>
      <c r="AF219" s="106"/>
      <c r="AG219" s="117"/>
      <c r="AH219" s="106"/>
      <c r="AI219" s="117"/>
      <c r="AJ219" s="106"/>
    </row>
    <row r="220" spans="2:36" ht="28.8" customHeight="1" thickTop="1" thickBot="1" x14ac:dyDescent="0.35">
      <c r="B220" s="106"/>
      <c r="C220" s="117"/>
      <c r="D220" s="106"/>
      <c r="E220" s="117"/>
      <c r="F220" s="106"/>
      <c r="G220" s="117"/>
      <c r="H220" s="106"/>
      <c r="I220" s="117"/>
      <c r="J220" s="106"/>
      <c r="K220" s="117"/>
      <c r="L220" s="106"/>
      <c r="M220" s="117"/>
      <c r="N220" s="106"/>
      <c r="O220" s="117"/>
      <c r="P220" s="106"/>
      <c r="Q220" s="117"/>
      <c r="R220" s="106"/>
      <c r="S220" s="117"/>
      <c r="T220" s="106"/>
      <c r="U220" s="117"/>
      <c r="V220" s="106"/>
      <c r="W220" s="117"/>
      <c r="X220" s="106"/>
      <c r="Y220" s="117"/>
      <c r="Z220" s="106"/>
      <c r="AA220" s="117"/>
      <c r="AB220" s="106"/>
      <c r="AC220" s="117"/>
      <c r="AD220" s="106"/>
      <c r="AE220" s="117"/>
      <c r="AF220" s="106"/>
      <c r="AG220" s="117"/>
      <c r="AH220" s="106"/>
      <c r="AI220" s="117"/>
      <c r="AJ220" s="106"/>
    </row>
    <row r="221" spans="2:36" ht="28.8" customHeight="1" thickTop="1" thickBot="1" x14ac:dyDescent="0.35">
      <c r="B221" s="106"/>
      <c r="C221" s="117"/>
      <c r="D221" s="106"/>
      <c r="E221" s="117"/>
      <c r="F221" s="106"/>
      <c r="G221" s="117"/>
      <c r="H221" s="106"/>
      <c r="I221" s="117"/>
      <c r="J221" s="106"/>
      <c r="K221" s="117"/>
      <c r="L221" s="106"/>
      <c r="M221" s="117"/>
      <c r="N221" s="106"/>
      <c r="O221" s="117"/>
      <c r="P221" s="106"/>
      <c r="Q221" s="117"/>
      <c r="R221" s="106"/>
      <c r="S221" s="117"/>
      <c r="T221" s="106"/>
      <c r="U221" s="117"/>
      <c r="V221" s="106"/>
      <c r="W221" s="117"/>
      <c r="X221" s="106"/>
      <c r="Y221" s="117"/>
      <c r="Z221" s="106"/>
      <c r="AA221" s="117"/>
      <c r="AB221" s="106"/>
      <c r="AC221" s="117"/>
      <c r="AD221" s="106"/>
      <c r="AE221" s="117"/>
      <c r="AF221" s="106"/>
      <c r="AG221" s="117"/>
      <c r="AH221" s="106"/>
      <c r="AI221" s="117"/>
      <c r="AJ221" s="106"/>
    </row>
    <row r="222" spans="2:36" ht="28.8" customHeight="1" thickTop="1" thickBot="1" x14ac:dyDescent="0.35">
      <c r="B222" s="106"/>
      <c r="C222" s="117"/>
      <c r="D222" s="106"/>
      <c r="E222" s="117"/>
      <c r="F222" s="106"/>
      <c r="G222" s="117"/>
      <c r="H222" s="106"/>
      <c r="I222" s="117"/>
      <c r="J222" s="106"/>
      <c r="K222" s="117"/>
      <c r="L222" s="106"/>
      <c r="M222" s="117"/>
      <c r="N222" s="106"/>
      <c r="O222" s="117"/>
      <c r="P222" s="106"/>
      <c r="Q222" s="117"/>
      <c r="R222" s="106"/>
      <c r="S222" s="117"/>
      <c r="T222" s="106"/>
      <c r="U222" s="117"/>
      <c r="V222" s="106"/>
      <c r="W222" s="117"/>
      <c r="X222" s="106"/>
      <c r="Y222" s="117"/>
      <c r="Z222" s="106"/>
      <c r="AA222" s="117"/>
      <c r="AB222" s="106"/>
      <c r="AC222" s="117"/>
      <c r="AD222" s="106"/>
      <c r="AE222" s="117"/>
      <c r="AF222" s="106"/>
      <c r="AG222" s="117"/>
      <c r="AH222" s="106"/>
      <c r="AI222" s="117"/>
      <c r="AJ222" s="106"/>
    </row>
    <row r="223" spans="2:36" ht="28.8" customHeight="1" thickTop="1" thickBot="1" x14ac:dyDescent="0.35">
      <c r="B223" s="106"/>
      <c r="C223" s="117"/>
      <c r="D223" s="106"/>
      <c r="E223" s="117"/>
      <c r="F223" s="106"/>
      <c r="G223" s="117"/>
      <c r="H223" s="106"/>
      <c r="I223" s="117"/>
      <c r="J223" s="106"/>
      <c r="K223" s="117"/>
      <c r="L223" s="106"/>
      <c r="M223" s="117"/>
      <c r="N223" s="106"/>
      <c r="O223" s="117"/>
      <c r="P223" s="106"/>
      <c r="Q223" s="117"/>
      <c r="R223" s="106"/>
      <c r="S223" s="117"/>
      <c r="T223" s="106"/>
      <c r="U223" s="117"/>
      <c r="V223" s="106"/>
      <c r="W223" s="117"/>
      <c r="X223" s="106"/>
      <c r="Y223" s="117"/>
      <c r="Z223" s="106"/>
      <c r="AA223" s="117"/>
      <c r="AB223" s="106"/>
      <c r="AC223" s="117"/>
      <c r="AD223" s="106"/>
      <c r="AE223" s="117"/>
      <c r="AF223" s="106"/>
      <c r="AG223" s="117"/>
      <c r="AH223" s="106"/>
      <c r="AI223" s="117"/>
      <c r="AJ223" s="106"/>
    </row>
    <row r="224" spans="2:36" ht="28.8" customHeight="1" thickTop="1" thickBot="1" x14ac:dyDescent="0.35">
      <c r="B224" s="106"/>
      <c r="C224" s="117"/>
      <c r="D224" s="106"/>
      <c r="E224" s="117"/>
      <c r="F224" s="106"/>
      <c r="G224" s="117"/>
      <c r="H224" s="106"/>
      <c r="I224" s="117"/>
      <c r="J224" s="106"/>
      <c r="K224" s="117"/>
      <c r="L224" s="106"/>
      <c r="M224" s="117"/>
      <c r="N224" s="106"/>
      <c r="O224" s="117"/>
      <c r="P224" s="106"/>
      <c r="Q224" s="117"/>
      <c r="R224" s="106"/>
      <c r="S224" s="117"/>
      <c r="T224" s="106"/>
      <c r="U224" s="117"/>
      <c r="V224" s="106"/>
      <c r="W224" s="117"/>
      <c r="X224" s="106"/>
      <c r="Y224" s="117"/>
      <c r="Z224" s="106"/>
      <c r="AA224" s="117"/>
      <c r="AB224" s="106"/>
      <c r="AC224" s="117"/>
      <c r="AD224" s="106"/>
      <c r="AE224" s="117"/>
      <c r="AF224" s="106"/>
      <c r="AG224" s="117"/>
      <c r="AH224" s="106"/>
      <c r="AI224" s="117"/>
      <c r="AJ224" s="106"/>
    </row>
    <row r="225" spans="2:36" ht="28.8" customHeight="1" thickTop="1" thickBot="1" x14ac:dyDescent="0.35">
      <c r="B225" s="106"/>
      <c r="C225" s="117"/>
      <c r="D225" s="106"/>
      <c r="E225" s="117"/>
      <c r="F225" s="106"/>
      <c r="G225" s="117"/>
      <c r="H225" s="106"/>
      <c r="I225" s="117"/>
      <c r="J225" s="106"/>
      <c r="K225" s="117"/>
      <c r="L225" s="106"/>
      <c r="M225" s="117"/>
      <c r="N225" s="106"/>
      <c r="O225" s="117"/>
      <c r="P225" s="106"/>
      <c r="Q225" s="117"/>
      <c r="R225" s="106"/>
      <c r="S225" s="117"/>
      <c r="T225" s="106"/>
      <c r="U225" s="117"/>
      <c r="V225" s="106"/>
      <c r="W225" s="117"/>
      <c r="X225" s="106"/>
      <c r="Y225" s="117"/>
      <c r="Z225" s="106"/>
      <c r="AA225" s="117"/>
      <c r="AB225" s="106"/>
      <c r="AC225" s="117"/>
      <c r="AD225" s="106"/>
      <c r="AE225" s="117"/>
      <c r="AF225" s="106"/>
      <c r="AG225" s="117"/>
      <c r="AH225" s="106"/>
      <c r="AI225" s="117"/>
      <c r="AJ225" s="106"/>
    </row>
    <row r="226" spans="2:36" ht="28.8" customHeight="1" thickTop="1" thickBot="1" x14ac:dyDescent="0.35">
      <c r="B226" s="106"/>
      <c r="C226" s="117"/>
      <c r="D226" s="106"/>
      <c r="E226" s="117"/>
      <c r="F226" s="106"/>
      <c r="G226" s="117"/>
      <c r="H226" s="106"/>
      <c r="I226" s="117"/>
      <c r="J226" s="106"/>
      <c r="K226" s="117"/>
      <c r="L226" s="106"/>
      <c r="M226" s="117"/>
      <c r="N226" s="106"/>
      <c r="O226" s="117"/>
      <c r="P226" s="106"/>
      <c r="Q226" s="117"/>
      <c r="R226" s="106"/>
      <c r="S226" s="117"/>
      <c r="T226" s="106"/>
      <c r="U226" s="117"/>
      <c r="V226" s="106"/>
      <c r="W226" s="117"/>
      <c r="X226" s="106"/>
      <c r="Y226" s="117"/>
      <c r="Z226" s="106"/>
      <c r="AA226" s="117"/>
      <c r="AB226" s="106"/>
      <c r="AC226" s="117"/>
      <c r="AD226" s="106"/>
      <c r="AE226" s="117"/>
      <c r="AF226" s="106"/>
      <c r="AG226" s="117"/>
      <c r="AH226" s="106"/>
      <c r="AI226" s="117"/>
      <c r="AJ226" s="106"/>
    </row>
    <row r="227" spans="2:36" ht="28.8" customHeight="1" thickTop="1" thickBot="1" x14ac:dyDescent="0.35">
      <c r="B227" s="106"/>
      <c r="C227" s="117"/>
      <c r="D227" s="106"/>
      <c r="E227" s="117"/>
      <c r="F227" s="106"/>
      <c r="G227" s="117"/>
      <c r="H227" s="106"/>
      <c r="I227" s="117"/>
      <c r="J227" s="106"/>
      <c r="K227" s="117"/>
      <c r="L227" s="106"/>
      <c r="M227" s="117"/>
      <c r="N227" s="106"/>
      <c r="O227" s="117"/>
      <c r="P227" s="106"/>
      <c r="Q227" s="117"/>
      <c r="R227" s="106"/>
      <c r="S227" s="117"/>
      <c r="T227" s="106"/>
      <c r="U227" s="117"/>
      <c r="V227" s="106"/>
      <c r="W227" s="117"/>
      <c r="X227" s="106"/>
      <c r="Y227" s="117"/>
      <c r="Z227" s="106"/>
      <c r="AA227" s="117"/>
      <c r="AB227" s="106"/>
      <c r="AC227" s="117"/>
      <c r="AD227" s="106"/>
      <c r="AE227" s="117"/>
      <c r="AF227" s="106"/>
      <c r="AG227" s="117"/>
      <c r="AH227" s="106"/>
      <c r="AI227" s="117"/>
      <c r="AJ227" s="106"/>
    </row>
    <row r="228" spans="2:36" ht="28.8" customHeight="1" thickTop="1" thickBot="1" x14ac:dyDescent="0.35">
      <c r="B228" s="106"/>
      <c r="C228" s="117"/>
      <c r="D228" s="106"/>
      <c r="E228" s="117"/>
      <c r="F228" s="106"/>
      <c r="G228" s="117"/>
      <c r="H228" s="106"/>
      <c r="I228" s="117"/>
      <c r="J228" s="106"/>
      <c r="K228" s="117"/>
      <c r="L228" s="106"/>
      <c r="M228" s="117"/>
      <c r="N228" s="106"/>
      <c r="O228" s="117"/>
      <c r="P228" s="106"/>
      <c r="Q228" s="117"/>
      <c r="R228" s="106"/>
      <c r="S228" s="117"/>
      <c r="T228" s="106"/>
      <c r="U228" s="117"/>
      <c r="V228" s="106"/>
      <c r="W228" s="117"/>
      <c r="X228" s="106"/>
      <c r="Y228" s="117"/>
      <c r="Z228" s="106"/>
      <c r="AA228" s="117"/>
      <c r="AB228" s="106"/>
      <c r="AC228" s="117"/>
      <c r="AD228" s="106"/>
      <c r="AE228" s="117"/>
      <c r="AF228" s="106"/>
      <c r="AG228" s="117"/>
      <c r="AH228" s="106"/>
      <c r="AI228" s="117"/>
      <c r="AJ228" s="106"/>
    </row>
    <row r="229" spans="2:36" ht="28.8" customHeight="1" thickTop="1" thickBot="1" x14ac:dyDescent="0.35">
      <c r="B229" s="106"/>
      <c r="C229" s="117"/>
      <c r="D229" s="106"/>
      <c r="E229" s="117"/>
      <c r="F229" s="106"/>
      <c r="G229" s="117"/>
      <c r="H229" s="106"/>
      <c r="I229" s="117"/>
      <c r="J229" s="106"/>
      <c r="K229" s="117"/>
      <c r="L229" s="106"/>
      <c r="M229" s="117"/>
      <c r="N229" s="106"/>
      <c r="O229" s="117"/>
      <c r="P229" s="106"/>
      <c r="Q229" s="117"/>
      <c r="R229" s="106"/>
      <c r="S229" s="117"/>
      <c r="T229" s="106"/>
      <c r="U229" s="117"/>
      <c r="V229" s="106"/>
      <c r="W229" s="117"/>
      <c r="X229" s="106"/>
      <c r="Y229" s="117"/>
      <c r="Z229" s="106"/>
      <c r="AA229" s="117"/>
      <c r="AB229" s="106"/>
      <c r="AC229" s="117"/>
      <c r="AD229" s="106"/>
      <c r="AE229" s="117"/>
      <c r="AF229" s="106"/>
      <c r="AG229" s="117"/>
      <c r="AH229" s="106"/>
      <c r="AI229" s="117"/>
      <c r="AJ229" s="106"/>
    </row>
    <row r="230" spans="2:36" ht="28.8" customHeight="1" thickTop="1" thickBot="1" x14ac:dyDescent="0.35">
      <c r="B230" s="106"/>
      <c r="C230" s="117"/>
      <c r="D230" s="106"/>
      <c r="E230" s="117"/>
      <c r="F230" s="106"/>
      <c r="G230" s="117"/>
      <c r="H230" s="106"/>
      <c r="I230" s="117"/>
      <c r="J230" s="106"/>
      <c r="K230" s="117"/>
      <c r="L230" s="106"/>
      <c r="M230" s="117"/>
      <c r="N230" s="106"/>
      <c r="O230" s="117"/>
      <c r="P230" s="106"/>
      <c r="Q230" s="117"/>
      <c r="R230" s="106"/>
      <c r="S230" s="117"/>
      <c r="T230" s="106"/>
      <c r="U230" s="117"/>
      <c r="V230" s="106"/>
      <c r="W230" s="117"/>
      <c r="X230" s="106"/>
      <c r="Y230" s="117"/>
      <c r="Z230" s="106"/>
      <c r="AA230" s="117"/>
      <c r="AB230" s="106"/>
      <c r="AC230" s="117"/>
      <c r="AD230" s="106"/>
      <c r="AE230" s="117"/>
      <c r="AF230" s="106"/>
      <c r="AG230" s="117"/>
      <c r="AH230" s="106"/>
      <c r="AI230" s="117"/>
      <c r="AJ230" s="106"/>
    </row>
    <row r="231" spans="2:36" ht="28.8" customHeight="1" thickTop="1" thickBot="1" x14ac:dyDescent="0.35">
      <c r="B231" s="106"/>
      <c r="C231" s="117"/>
      <c r="D231" s="106"/>
      <c r="E231" s="117"/>
      <c r="F231" s="106"/>
      <c r="G231" s="117"/>
      <c r="H231" s="106"/>
      <c r="I231" s="117"/>
      <c r="J231" s="106"/>
      <c r="K231" s="117"/>
      <c r="L231" s="106"/>
      <c r="M231" s="117"/>
      <c r="N231" s="106"/>
      <c r="O231" s="117"/>
      <c r="P231" s="106"/>
      <c r="Q231" s="117"/>
      <c r="R231" s="106"/>
      <c r="S231" s="117"/>
      <c r="T231" s="106"/>
      <c r="U231" s="117"/>
      <c r="V231" s="106"/>
      <c r="W231" s="117"/>
      <c r="X231" s="106"/>
      <c r="Y231" s="117"/>
      <c r="Z231" s="106"/>
      <c r="AA231" s="117"/>
      <c r="AB231" s="106"/>
      <c r="AC231" s="117"/>
      <c r="AD231" s="106"/>
      <c r="AE231" s="117"/>
      <c r="AF231" s="106"/>
      <c r="AG231" s="117"/>
      <c r="AH231" s="106"/>
      <c r="AI231" s="117"/>
      <c r="AJ231" s="106"/>
    </row>
    <row r="232" spans="2:36" ht="28.8" customHeight="1" thickTop="1" thickBot="1" x14ac:dyDescent="0.35">
      <c r="B232" s="106"/>
      <c r="C232" s="117"/>
      <c r="D232" s="106"/>
      <c r="E232" s="117"/>
      <c r="F232" s="106"/>
      <c r="G232" s="117"/>
      <c r="H232" s="106"/>
      <c r="I232" s="117"/>
      <c r="J232" s="106"/>
      <c r="K232" s="117"/>
      <c r="L232" s="106"/>
      <c r="M232" s="117"/>
      <c r="N232" s="106"/>
      <c r="O232" s="117"/>
      <c r="P232" s="106"/>
      <c r="Q232" s="117"/>
      <c r="R232" s="106"/>
      <c r="S232" s="117"/>
      <c r="T232" s="106"/>
      <c r="U232" s="117"/>
      <c r="V232" s="106"/>
      <c r="W232" s="117"/>
      <c r="X232" s="106"/>
      <c r="Y232" s="117"/>
      <c r="Z232" s="106"/>
      <c r="AA232" s="117"/>
      <c r="AB232" s="106"/>
      <c r="AC232" s="117"/>
      <c r="AD232" s="106"/>
      <c r="AE232" s="117"/>
      <c r="AF232" s="106"/>
      <c r="AG232" s="117"/>
      <c r="AH232" s="106"/>
      <c r="AI232" s="117"/>
      <c r="AJ232" s="106"/>
    </row>
    <row r="233" spans="2:36" ht="28.8" customHeight="1" thickTop="1" thickBot="1" x14ac:dyDescent="0.35">
      <c r="B233" s="106"/>
      <c r="C233" s="117"/>
      <c r="D233" s="106"/>
      <c r="E233" s="117"/>
      <c r="F233" s="106"/>
      <c r="G233" s="117"/>
      <c r="H233" s="106"/>
      <c r="I233" s="117"/>
      <c r="J233" s="106"/>
      <c r="K233" s="117"/>
      <c r="L233" s="106"/>
      <c r="M233" s="117"/>
      <c r="N233" s="106"/>
      <c r="O233" s="117"/>
      <c r="P233" s="106"/>
      <c r="Q233" s="117"/>
      <c r="R233" s="106"/>
      <c r="S233" s="117"/>
      <c r="T233" s="106"/>
      <c r="U233" s="117"/>
      <c r="V233" s="106"/>
      <c r="W233" s="117"/>
      <c r="X233" s="106"/>
      <c r="Y233" s="117"/>
      <c r="Z233" s="106"/>
      <c r="AA233" s="117"/>
      <c r="AB233" s="106"/>
      <c r="AC233" s="117"/>
      <c r="AD233" s="106"/>
      <c r="AE233" s="117"/>
      <c r="AF233" s="106"/>
      <c r="AG233" s="117"/>
      <c r="AH233" s="106"/>
      <c r="AI233" s="117"/>
      <c r="AJ233" s="106"/>
    </row>
    <row r="234" spans="2:36" ht="28.8" customHeight="1" thickTop="1" thickBot="1" x14ac:dyDescent="0.35">
      <c r="B234" s="106"/>
      <c r="C234" s="117"/>
      <c r="D234" s="106"/>
      <c r="E234" s="117"/>
      <c r="F234" s="106"/>
      <c r="G234" s="117"/>
      <c r="H234" s="106"/>
      <c r="I234" s="117"/>
      <c r="J234" s="106"/>
      <c r="K234" s="117"/>
      <c r="L234" s="106"/>
      <c r="M234" s="117"/>
      <c r="N234" s="106"/>
      <c r="O234" s="117"/>
      <c r="P234" s="106"/>
      <c r="Q234" s="117"/>
      <c r="R234" s="106"/>
      <c r="S234" s="117"/>
      <c r="T234" s="106"/>
      <c r="U234" s="117"/>
      <c r="V234" s="106"/>
      <c r="W234" s="117"/>
      <c r="X234" s="106"/>
      <c r="Y234" s="117"/>
      <c r="Z234" s="106"/>
      <c r="AA234" s="117"/>
      <c r="AB234" s="106"/>
      <c r="AC234" s="117"/>
      <c r="AD234" s="106"/>
      <c r="AE234" s="117"/>
      <c r="AF234" s="106"/>
      <c r="AG234" s="117"/>
      <c r="AH234" s="106"/>
      <c r="AI234" s="117"/>
      <c r="AJ234" s="106"/>
    </row>
    <row r="235" spans="2:36" ht="28.8" customHeight="1" thickTop="1" thickBot="1" x14ac:dyDescent="0.35">
      <c r="B235" s="106"/>
      <c r="C235" s="117"/>
      <c r="D235" s="106"/>
      <c r="E235" s="117"/>
      <c r="F235" s="106"/>
      <c r="G235" s="117"/>
      <c r="H235" s="106"/>
      <c r="I235" s="117"/>
      <c r="J235" s="106"/>
      <c r="K235" s="117"/>
      <c r="L235" s="106"/>
      <c r="M235" s="117"/>
      <c r="N235" s="106"/>
      <c r="O235" s="117"/>
      <c r="P235" s="106"/>
      <c r="Q235" s="117"/>
      <c r="R235" s="106"/>
      <c r="S235" s="117"/>
      <c r="T235" s="106"/>
      <c r="U235" s="117"/>
      <c r="V235" s="106"/>
      <c r="W235" s="117"/>
      <c r="X235" s="106"/>
      <c r="Y235" s="117"/>
      <c r="Z235" s="106"/>
      <c r="AA235" s="117"/>
      <c r="AB235" s="106"/>
      <c r="AC235" s="117"/>
      <c r="AD235" s="106"/>
      <c r="AE235" s="117"/>
      <c r="AF235" s="106"/>
      <c r="AG235" s="117"/>
      <c r="AH235" s="106"/>
      <c r="AI235" s="117"/>
      <c r="AJ235" s="106"/>
    </row>
    <row r="236" spans="2:36" ht="28.8" customHeight="1" thickTop="1" thickBot="1" x14ac:dyDescent="0.35">
      <c r="B236" s="106"/>
      <c r="C236" s="117"/>
      <c r="D236" s="106"/>
      <c r="E236" s="117"/>
      <c r="F236" s="106"/>
      <c r="G236" s="117"/>
      <c r="H236" s="106"/>
      <c r="I236" s="117"/>
      <c r="J236" s="106"/>
      <c r="K236" s="117"/>
      <c r="L236" s="106"/>
      <c r="M236" s="117"/>
      <c r="N236" s="106"/>
      <c r="O236" s="117"/>
      <c r="P236" s="106"/>
      <c r="Q236" s="117"/>
      <c r="R236" s="106"/>
      <c r="S236" s="117"/>
      <c r="T236" s="106"/>
      <c r="U236" s="117"/>
      <c r="V236" s="106"/>
      <c r="W236" s="117"/>
      <c r="X236" s="106"/>
      <c r="Y236" s="117"/>
      <c r="Z236" s="106"/>
      <c r="AA236" s="117"/>
      <c r="AB236" s="106"/>
      <c r="AC236" s="117"/>
      <c r="AD236" s="106"/>
      <c r="AE236" s="117"/>
      <c r="AF236" s="106"/>
      <c r="AG236" s="117"/>
      <c r="AH236" s="106"/>
      <c r="AI236" s="117"/>
      <c r="AJ236" s="106"/>
    </row>
    <row r="237" spans="2:36" ht="28.8" customHeight="1" thickTop="1" thickBot="1" x14ac:dyDescent="0.35">
      <c r="B237" s="106"/>
      <c r="C237" s="117"/>
      <c r="D237" s="106"/>
      <c r="E237" s="117"/>
      <c r="F237" s="106"/>
      <c r="G237" s="117"/>
      <c r="H237" s="106"/>
      <c r="I237" s="117"/>
      <c r="J237" s="106"/>
      <c r="K237" s="117"/>
      <c r="L237" s="106"/>
      <c r="M237" s="117"/>
      <c r="N237" s="106"/>
      <c r="O237" s="117"/>
      <c r="P237" s="106"/>
      <c r="Q237" s="117"/>
      <c r="R237" s="106"/>
      <c r="S237" s="117"/>
      <c r="T237" s="106"/>
      <c r="U237" s="117"/>
      <c r="V237" s="106"/>
      <c r="W237" s="117"/>
      <c r="X237" s="106"/>
      <c r="Y237" s="117"/>
      <c r="Z237" s="106"/>
      <c r="AA237" s="117"/>
      <c r="AB237" s="106"/>
      <c r="AC237" s="117"/>
      <c r="AD237" s="106"/>
      <c r="AE237" s="117"/>
      <c r="AF237" s="106"/>
      <c r="AG237" s="117"/>
      <c r="AH237" s="106"/>
      <c r="AI237" s="117"/>
      <c r="AJ237" s="106"/>
    </row>
    <row r="238" spans="2:36" ht="28.8" customHeight="1" thickTop="1" thickBot="1" x14ac:dyDescent="0.35">
      <c r="B238" s="106"/>
      <c r="C238" s="117"/>
      <c r="D238" s="106"/>
      <c r="E238" s="117"/>
      <c r="F238" s="106"/>
      <c r="G238" s="117"/>
      <c r="H238" s="106"/>
      <c r="I238" s="117"/>
      <c r="J238" s="106"/>
      <c r="K238" s="117"/>
      <c r="L238" s="106"/>
      <c r="M238" s="117"/>
      <c r="N238" s="106"/>
      <c r="O238" s="117"/>
      <c r="P238" s="106"/>
      <c r="Q238" s="117"/>
      <c r="R238" s="106"/>
      <c r="S238" s="117"/>
      <c r="T238" s="106"/>
      <c r="U238" s="117"/>
      <c r="V238" s="106"/>
      <c r="W238" s="117"/>
      <c r="X238" s="106"/>
      <c r="Y238" s="117"/>
      <c r="Z238" s="106"/>
      <c r="AA238" s="117"/>
      <c r="AB238" s="106"/>
      <c r="AC238" s="117"/>
      <c r="AD238" s="106"/>
      <c r="AE238" s="117"/>
      <c r="AF238" s="106"/>
      <c r="AG238" s="117"/>
      <c r="AH238" s="106"/>
      <c r="AI238" s="117"/>
      <c r="AJ238" s="106"/>
    </row>
    <row r="239" spans="2:36" ht="28.8" customHeight="1" thickTop="1" thickBot="1" x14ac:dyDescent="0.35">
      <c r="B239" s="106"/>
      <c r="C239" s="117"/>
      <c r="D239" s="106"/>
      <c r="E239" s="117"/>
      <c r="F239" s="106"/>
      <c r="G239" s="117"/>
      <c r="H239" s="106"/>
      <c r="I239" s="117"/>
      <c r="J239" s="106"/>
      <c r="K239" s="117"/>
      <c r="L239" s="106"/>
      <c r="M239" s="117"/>
      <c r="N239" s="106"/>
      <c r="O239" s="117"/>
      <c r="P239" s="106"/>
      <c r="Q239" s="117"/>
      <c r="R239" s="106"/>
      <c r="S239" s="117"/>
      <c r="T239" s="106"/>
      <c r="U239" s="117"/>
      <c r="V239" s="106"/>
      <c r="W239" s="117"/>
      <c r="X239" s="106"/>
      <c r="Y239" s="117"/>
      <c r="Z239" s="106"/>
      <c r="AA239" s="117"/>
      <c r="AB239" s="106"/>
      <c r="AC239" s="117"/>
      <c r="AD239" s="106"/>
      <c r="AE239" s="117"/>
      <c r="AF239" s="106"/>
      <c r="AG239" s="117"/>
      <c r="AH239" s="106"/>
      <c r="AI239" s="117"/>
      <c r="AJ239" s="106"/>
    </row>
    <row r="240" spans="2:36" ht="28.8" customHeight="1" thickTop="1" thickBot="1" x14ac:dyDescent="0.35">
      <c r="B240" s="106"/>
      <c r="C240" s="117"/>
      <c r="D240" s="106"/>
      <c r="E240" s="117"/>
      <c r="F240" s="106"/>
      <c r="G240" s="117"/>
      <c r="H240" s="106"/>
      <c r="I240" s="117"/>
      <c r="J240" s="106"/>
      <c r="K240" s="117"/>
      <c r="L240" s="106"/>
      <c r="M240" s="117"/>
      <c r="N240" s="106"/>
      <c r="O240" s="117"/>
      <c r="P240" s="106"/>
      <c r="Q240" s="117"/>
      <c r="R240" s="106"/>
      <c r="S240" s="117"/>
      <c r="T240" s="106"/>
      <c r="U240" s="117"/>
      <c r="V240" s="106"/>
      <c r="W240" s="117"/>
      <c r="X240" s="106"/>
      <c r="Y240" s="117"/>
      <c r="Z240" s="106"/>
      <c r="AA240" s="117"/>
      <c r="AB240" s="106"/>
      <c r="AC240" s="117"/>
      <c r="AD240" s="106"/>
      <c r="AE240" s="117"/>
      <c r="AF240" s="106"/>
      <c r="AG240" s="117"/>
      <c r="AH240" s="106"/>
      <c r="AI240" s="117"/>
      <c r="AJ240" s="106"/>
    </row>
    <row r="241" spans="2:36" ht="28.8" customHeight="1" thickTop="1" thickBot="1" x14ac:dyDescent="0.35">
      <c r="B241" s="106"/>
      <c r="C241" s="117"/>
      <c r="D241" s="106"/>
      <c r="E241" s="117"/>
      <c r="F241" s="106"/>
      <c r="G241" s="117"/>
      <c r="H241" s="106"/>
      <c r="I241" s="117"/>
      <c r="J241" s="106"/>
      <c r="K241" s="117"/>
      <c r="L241" s="106"/>
      <c r="M241" s="117"/>
      <c r="N241" s="106"/>
      <c r="O241" s="117"/>
      <c r="P241" s="106"/>
      <c r="Q241" s="117"/>
      <c r="R241" s="106"/>
      <c r="S241" s="117"/>
      <c r="T241" s="106"/>
      <c r="U241" s="117"/>
      <c r="V241" s="106"/>
      <c r="W241" s="117"/>
      <c r="X241" s="106"/>
      <c r="Y241" s="117"/>
      <c r="Z241" s="106"/>
      <c r="AA241" s="117"/>
      <c r="AB241" s="106"/>
      <c r="AC241" s="117"/>
      <c r="AD241" s="106"/>
      <c r="AE241" s="117"/>
      <c r="AF241" s="106"/>
      <c r="AG241" s="117"/>
      <c r="AH241" s="106"/>
      <c r="AI241" s="117"/>
      <c r="AJ241" s="106"/>
    </row>
    <row r="242" spans="2:36" ht="28.8" customHeight="1" thickTop="1" thickBot="1" x14ac:dyDescent="0.35">
      <c r="B242" s="106"/>
      <c r="C242" s="117"/>
      <c r="D242" s="106"/>
      <c r="E242" s="117"/>
      <c r="F242" s="106"/>
      <c r="G242" s="117"/>
      <c r="H242" s="106"/>
      <c r="I242" s="117"/>
      <c r="J242" s="106"/>
      <c r="K242" s="117"/>
      <c r="L242" s="106"/>
      <c r="M242" s="117"/>
      <c r="N242" s="106"/>
      <c r="O242" s="117"/>
      <c r="P242" s="106"/>
      <c r="Q242" s="117"/>
      <c r="R242" s="106"/>
      <c r="S242" s="117"/>
      <c r="T242" s="106"/>
      <c r="U242" s="117"/>
      <c r="V242" s="106"/>
      <c r="W242" s="117"/>
      <c r="X242" s="106"/>
      <c r="Y242" s="117"/>
      <c r="Z242" s="106"/>
      <c r="AA242" s="117"/>
      <c r="AB242" s="106"/>
      <c r="AC242" s="117"/>
      <c r="AD242" s="106"/>
      <c r="AE242" s="117"/>
      <c r="AF242" s="106"/>
      <c r="AG242" s="117"/>
      <c r="AH242" s="106"/>
      <c r="AI242" s="117"/>
      <c r="AJ242" s="106"/>
    </row>
    <row r="243" spans="2:36" ht="28.8" customHeight="1" thickTop="1" thickBot="1" x14ac:dyDescent="0.35">
      <c r="B243" s="106"/>
      <c r="C243" s="117"/>
      <c r="D243" s="106"/>
      <c r="E243" s="117"/>
      <c r="F243" s="106"/>
      <c r="G243" s="117"/>
      <c r="H243" s="106"/>
      <c r="I243" s="117"/>
      <c r="J243" s="106"/>
      <c r="K243" s="117"/>
      <c r="L243" s="106"/>
      <c r="M243" s="117"/>
      <c r="N243" s="106"/>
      <c r="O243" s="117"/>
      <c r="P243" s="106"/>
      <c r="Q243" s="117"/>
      <c r="R243" s="106"/>
      <c r="S243" s="117"/>
      <c r="T243" s="106"/>
      <c r="U243" s="117"/>
      <c r="V243" s="106"/>
      <c r="W243" s="117"/>
      <c r="X243" s="106"/>
      <c r="Y243" s="117"/>
      <c r="Z243" s="106"/>
      <c r="AA243" s="117"/>
      <c r="AB243" s="106"/>
      <c r="AC243" s="117"/>
      <c r="AD243" s="106"/>
      <c r="AE243" s="117"/>
      <c r="AF243" s="106"/>
      <c r="AG243" s="117"/>
      <c r="AH243" s="106"/>
      <c r="AI243" s="117"/>
      <c r="AJ243" s="106"/>
    </row>
    <row r="244" spans="2:36" ht="28.8" customHeight="1" thickTop="1" thickBot="1" x14ac:dyDescent="0.35">
      <c r="B244" s="106"/>
      <c r="C244" s="117"/>
      <c r="D244" s="106"/>
      <c r="E244" s="117"/>
      <c r="F244" s="106"/>
      <c r="G244" s="117"/>
      <c r="H244" s="106"/>
      <c r="I244" s="117"/>
      <c r="J244" s="106"/>
      <c r="K244" s="117"/>
      <c r="L244" s="106"/>
      <c r="M244" s="117"/>
      <c r="N244" s="106"/>
      <c r="O244" s="117"/>
      <c r="P244" s="106"/>
      <c r="Q244" s="117"/>
      <c r="R244" s="106"/>
      <c r="S244" s="117"/>
      <c r="T244" s="106"/>
      <c r="U244" s="117"/>
      <c r="V244" s="106"/>
      <c r="W244" s="117"/>
      <c r="X244" s="106"/>
      <c r="Y244" s="117"/>
      <c r="Z244" s="106"/>
      <c r="AA244" s="117"/>
      <c r="AB244" s="106"/>
      <c r="AC244" s="117"/>
      <c r="AD244" s="106"/>
      <c r="AE244" s="117"/>
      <c r="AF244" s="106"/>
      <c r="AG244" s="117"/>
      <c r="AH244" s="106"/>
      <c r="AI244" s="117"/>
      <c r="AJ244" s="106"/>
    </row>
    <row r="245" spans="2:36" ht="28.8" customHeight="1" thickTop="1" thickBot="1" x14ac:dyDescent="0.35">
      <c r="B245" s="106"/>
      <c r="C245" s="117"/>
      <c r="D245" s="106"/>
      <c r="E245" s="117"/>
      <c r="F245" s="106"/>
      <c r="G245" s="117"/>
      <c r="H245" s="106"/>
      <c r="I245" s="117"/>
      <c r="J245" s="106"/>
      <c r="K245" s="117"/>
      <c r="L245" s="106"/>
      <c r="M245" s="117"/>
      <c r="N245" s="106"/>
      <c r="O245" s="117"/>
      <c r="P245" s="106"/>
      <c r="Q245" s="117"/>
      <c r="R245" s="106"/>
      <c r="S245" s="117"/>
      <c r="T245" s="106"/>
      <c r="U245" s="117"/>
      <c r="V245" s="106"/>
      <c r="W245" s="117"/>
      <c r="X245" s="106"/>
      <c r="Y245" s="117"/>
      <c r="Z245" s="106"/>
      <c r="AA245" s="117"/>
      <c r="AB245" s="106"/>
      <c r="AC245" s="117"/>
      <c r="AD245" s="106"/>
      <c r="AE245" s="117"/>
      <c r="AF245" s="106"/>
      <c r="AG245" s="117"/>
      <c r="AH245" s="106"/>
      <c r="AI245" s="117"/>
      <c r="AJ245" s="106"/>
    </row>
    <row r="246" spans="2:36" ht="28.8" customHeight="1" thickTop="1" thickBot="1" x14ac:dyDescent="0.35">
      <c r="B246" s="106"/>
      <c r="C246" s="117"/>
      <c r="D246" s="106"/>
      <c r="E246" s="117"/>
      <c r="F246" s="106"/>
      <c r="G246" s="117"/>
      <c r="H246" s="106"/>
      <c r="I246" s="117"/>
      <c r="J246" s="106"/>
      <c r="K246" s="117"/>
      <c r="L246" s="106"/>
      <c r="M246" s="117"/>
      <c r="N246" s="106"/>
      <c r="O246" s="117"/>
      <c r="P246" s="106"/>
      <c r="Q246" s="117"/>
      <c r="R246" s="106"/>
      <c r="S246" s="117"/>
      <c r="T246" s="106"/>
      <c r="U246" s="117"/>
      <c r="V246" s="106"/>
      <c r="W246" s="117"/>
      <c r="X246" s="106"/>
      <c r="Y246" s="117"/>
      <c r="Z246" s="106"/>
      <c r="AA246" s="117"/>
      <c r="AB246" s="106"/>
      <c r="AC246" s="117"/>
      <c r="AD246" s="106"/>
      <c r="AE246" s="117"/>
      <c r="AF246" s="106"/>
      <c r="AG246" s="117"/>
      <c r="AH246" s="106"/>
      <c r="AI246" s="117"/>
      <c r="AJ246" s="106"/>
    </row>
    <row r="247" spans="2:36" ht="28.8" customHeight="1" thickTop="1" thickBot="1" x14ac:dyDescent="0.35">
      <c r="B247" s="106"/>
      <c r="C247" s="117"/>
      <c r="D247" s="106"/>
      <c r="E247" s="117"/>
      <c r="F247" s="106"/>
      <c r="G247" s="117"/>
      <c r="H247" s="106"/>
      <c r="I247" s="117"/>
      <c r="J247" s="106"/>
      <c r="K247" s="117"/>
      <c r="L247" s="106"/>
      <c r="M247" s="117"/>
      <c r="N247" s="106"/>
      <c r="O247" s="117"/>
      <c r="P247" s="106"/>
      <c r="Q247" s="117"/>
      <c r="R247" s="106"/>
      <c r="S247" s="117"/>
      <c r="T247" s="106"/>
      <c r="U247" s="117"/>
      <c r="V247" s="106"/>
      <c r="W247" s="117"/>
      <c r="X247" s="106"/>
      <c r="Y247" s="117"/>
      <c r="Z247" s="106"/>
      <c r="AA247" s="117"/>
      <c r="AB247" s="106"/>
      <c r="AC247" s="117"/>
      <c r="AD247" s="106"/>
      <c r="AE247" s="117"/>
      <c r="AF247" s="106"/>
      <c r="AG247" s="117"/>
      <c r="AH247" s="106"/>
      <c r="AI247" s="117"/>
      <c r="AJ247" s="106"/>
    </row>
    <row r="248" spans="2:36" ht="28.8" customHeight="1" thickTop="1" thickBot="1" x14ac:dyDescent="0.35">
      <c r="B248" s="106"/>
      <c r="C248" s="117"/>
      <c r="D248" s="106"/>
      <c r="E248" s="117"/>
      <c r="F248" s="106"/>
      <c r="G248" s="117"/>
      <c r="H248" s="106"/>
      <c r="I248" s="117"/>
      <c r="J248" s="106"/>
      <c r="K248" s="117"/>
      <c r="L248" s="106"/>
      <c r="M248" s="117"/>
      <c r="N248" s="106"/>
      <c r="O248" s="117"/>
      <c r="P248" s="106"/>
      <c r="Q248" s="117"/>
      <c r="R248" s="106"/>
      <c r="S248" s="117"/>
      <c r="T248" s="106"/>
      <c r="U248" s="117"/>
      <c r="V248" s="106"/>
      <c r="W248" s="117"/>
      <c r="X248" s="106"/>
      <c r="Y248" s="117"/>
      <c r="Z248" s="106"/>
      <c r="AA248" s="117"/>
      <c r="AB248" s="106"/>
      <c r="AC248" s="117"/>
      <c r="AD248" s="106"/>
      <c r="AE248" s="117"/>
      <c r="AF248" s="106"/>
      <c r="AG248" s="117"/>
      <c r="AH248" s="106"/>
      <c r="AI248" s="117"/>
      <c r="AJ248" s="106"/>
    </row>
    <row r="249" spans="2:36" ht="28.8" customHeight="1" thickTop="1" thickBot="1" x14ac:dyDescent="0.35">
      <c r="B249" s="106"/>
      <c r="C249" s="117"/>
      <c r="D249" s="106"/>
      <c r="E249" s="117"/>
      <c r="F249" s="106"/>
      <c r="G249" s="117"/>
      <c r="H249" s="106"/>
      <c r="I249" s="117"/>
      <c r="J249" s="106"/>
      <c r="K249" s="117"/>
      <c r="L249" s="106"/>
      <c r="M249" s="117"/>
      <c r="N249" s="106"/>
      <c r="O249" s="117"/>
      <c r="P249" s="106"/>
      <c r="Q249" s="117"/>
      <c r="R249" s="106"/>
      <c r="S249" s="117"/>
      <c r="T249" s="106"/>
      <c r="U249" s="117"/>
      <c r="V249" s="106"/>
      <c r="W249" s="117"/>
      <c r="X249" s="106"/>
      <c r="Y249" s="117"/>
      <c r="Z249" s="106"/>
      <c r="AA249" s="117"/>
      <c r="AB249" s="106"/>
      <c r="AC249" s="117"/>
      <c r="AD249" s="106"/>
      <c r="AE249" s="117"/>
      <c r="AF249" s="106"/>
      <c r="AG249" s="117"/>
      <c r="AH249" s="106"/>
      <c r="AI249" s="117"/>
      <c r="AJ249" s="106"/>
    </row>
    <row r="250" spans="2:36" ht="28.8" customHeight="1" thickTop="1" thickBot="1" x14ac:dyDescent="0.35">
      <c r="B250" s="106"/>
      <c r="C250" s="117"/>
      <c r="D250" s="106"/>
      <c r="E250" s="117"/>
      <c r="F250" s="106"/>
      <c r="G250" s="117"/>
      <c r="H250" s="106"/>
      <c r="I250" s="117"/>
      <c r="J250" s="106"/>
      <c r="K250" s="117"/>
      <c r="L250" s="106"/>
      <c r="M250" s="117"/>
      <c r="N250" s="106"/>
      <c r="O250" s="117"/>
      <c r="P250" s="106"/>
      <c r="Q250" s="117"/>
      <c r="R250" s="106"/>
      <c r="S250" s="117"/>
      <c r="T250" s="106"/>
      <c r="U250" s="117"/>
      <c r="V250" s="106"/>
      <c r="W250" s="117"/>
      <c r="X250" s="106"/>
      <c r="Y250" s="117"/>
      <c r="Z250" s="106"/>
      <c r="AA250" s="117"/>
      <c r="AB250" s="106"/>
      <c r="AC250" s="117"/>
      <c r="AD250" s="106"/>
      <c r="AE250" s="117"/>
      <c r="AF250" s="106"/>
      <c r="AG250" s="117"/>
      <c r="AH250" s="106"/>
      <c r="AI250" s="117"/>
      <c r="AJ250" s="106"/>
    </row>
    <row r="251" spans="2:36" ht="28.8" customHeight="1" thickTop="1" thickBot="1" x14ac:dyDescent="0.35">
      <c r="B251" s="106"/>
      <c r="C251" s="117"/>
      <c r="D251" s="106"/>
      <c r="E251" s="117"/>
      <c r="F251" s="106"/>
      <c r="G251" s="117"/>
      <c r="H251" s="106"/>
      <c r="I251" s="117"/>
      <c r="J251" s="106"/>
      <c r="K251" s="117"/>
      <c r="L251" s="106"/>
      <c r="M251" s="117"/>
      <c r="N251" s="106"/>
      <c r="O251" s="117"/>
      <c r="P251" s="106"/>
      <c r="Q251" s="117"/>
      <c r="R251" s="106"/>
      <c r="S251" s="117"/>
      <c r="T251" s="106"/>
      <c r="U251" s="117"/>
      <c r="V251" s="106"/>
      <c r="W251" s="117"/>
      <c r="X251" s="106"/>
      <c r="Y251" s="117"/>
      <c r="Z251" s="106"/>
      <c r="AA251" s="117"/>
      <c r="AB251" s="106"/>
      <c r="AC251" s="117"/>
      <c r="AD251" s="106"/>
      <c r="AE251" s="117"/>
      <c r="AF251" s="106"/>
      <c r="AG251" s="117"/>
      <c r="AH251" s="106"/>
      <c r="AI251" s="117"/>
      <c r="AJ251" s="106"/>
    </row>
    <row r="252" spans="2:36" ht="28.8" customHeight="1" thickTop="1" thickBot="1" x14ac:dyDescent="0.35">
      <c r="B252" s="106"/>
      <c r="C252" s="117"/>
      <c r="D252" s="106"/>
      <c r="E252" s="117"/>
      <c r="F252" s="106"/>
      <c r="G252" s="117"/>
      <c r="H252" s="106"/>
      <c r="I252" s="117"/>
      <c r="J252" s="106"/>
      <c r="K252" s="117"/>
      <c r="L252" s="106"/>
      <c r="M252" s="117"/>
      <c r="N252" s="106"/>
      <c r="O252" s="117"/>
      <c r="P252" s="106"/>
      <c r="Q252" s="117"/>
      <c r="R252" s="106"/>
      <c r="S252" s="117"/>
      <c r="T252" s="106"/>
      <c r="U252" s="117"/>
      <c r="V252" s="106"/>
      <c r="W252" s="117"/>
      <c r="X252" s="106"/>
      <c r="Y252" s="117"/>
      <c r="Z252" s="106"/>
      <c r="AA252" s="117"/>
      <c r="AB252" s="106"/>
      <c r="AC252" s="117"/>
      <c r="AD252" s="106"/>
      <c r="AE252" s="117"/>
      <c r="AF252" s="106"/>
      <c r="AG252" s="117"/>
      <c r="AH252" s="106"/>
      <c r="AI252" s="117"/>
      <c r="AJ252" s="106"/>
    </row>
    <row r="253" spans="2:36" ht="28.8" customHeight="1" thickTop="1" thickBot="1" x14ac:dyDescent="0.35">
      <c r="B253" s="106"/>
      <c r="C253" s="117"/>
      <c r="D253" s="106"/>
      <c r="E253" s="117"/>
      <c r="F253" s="106"/>
      <c r="G253" s="117"/>
      <c r="H253" s="106"/>
      <c r="I253" s="117"/>
      <c r="J253" s="106"/>
      <c r="K253" s="117"/>
      <c r="L253" s="106"/>
      <c r="M253" s="117"/>
      <c r="N253" s="106"/>
      <c r="O253" s="117"/>
      <c r="P253" s="106"/>
      <c r="Q253" s="117"/>
      <c r="R253" s="106"/>
      <c r="S253" s="117"/>
      <c r="T253" s="106"/>
      <c r="U253" s="117"/>
      <c r="V253" s="106"/>
      <c r="W253" s="117"/>
      <c r="X253" s="106"/>
      <c r="Y253" s="117"/>
      <c r="Z253" s="106"/>
      <c r="AA253" s="117"/>
      <c r="AB253" s="106"/>
      <c r="AC253" s="117"/>
      <c r="AD253" s="106"/>
      <c r="AE253" s="117"/>
      <c r="AF253" s="106"/>
      <c r="AG253" s="117"/>
      <c r="AH253" s="106"/>
      <c r="AI253" s="117"/>
      <c r="AJ253" s="106"/>
    </row>
    <row r="254" spans="2:36" ht="28.8" customHeight="1" thickTop="1" thickBot="1" x14ac:dyDescent="0.35">
      <c r="B254" s="106"/>
      <c r="C254" s="117"/>
      <c r="D254" s="106"/>
      <c r="E254" s="117"/>
      <c r="F254" s="106"/>
      <c r="G254" s="117"/>
      <c r="H254" s="106"/>
      <c r="I254" s="117"/>
      <c r="J254" s="106"/>
      <c r="K254" s="117"/>
      <c r="L254" s="106"/>
      <c r="M254" s="117"/>
      <c r="N254" s="106"/>
      <c r="O254" s="117"/>
      <c r="P254" s="106"/>
      <c r="Q254" s="117"/>
      <c r="R254" s="106"/>
      <c r="S254" s="117"/>
      <c r="T254" s="106"/>
      <c r="U254" s="117"/>
      <c r="V254" s="106"/>
      <c r="W254" s="117"/>
      <c r="X254" s="106"/>
      <c r="Y254" s="117"/>
      <c r="Z254" s="106"/>
      <c r="AA254" s="117"/>
      <c r="AB254" s="106"/>
      <c r="AC254" s="117"/>
      <c r="AD254" s="106"/>
      <c r="AE254" s="117"/>
      <c r="AF254" s="106"/>
      <c r="AG254" s="117"/>
      <c r="AH254" s="106"/>
      <c r="AI254" s="117"/>
      <c r="AJ254" s="106"/>
    </row>
    <row r="255" spans="2:36" ht="28.8" customHeight="1" thickTop="1" thickBot="1" x14ac:dyDescent="0.35">
      <c r="B255" s="106"/>
      <c r="C255" s="117"/>
      <c r="D255" s="106"/>
      <c r="E255" s="117"/>
      <c r="F255" s="106"/>
      <c r="G255" s="117"/>
      <c r="H255" s="106"/>
      <c r="I255" s="117"/>
      <c r="J255" s="106"/>
      <c r="K255" s="117"/>
      <c r="L255" s="106"/>
      <c r="M255" s="117"/>
      <c r="N255" s="106"/>
      <c r="O255" s="117"/>
      <c r="P255" s="106"/>
      <c r="Q255" s="117"/>
      <c r="R255" s="106"/>
      <c r="S255" s="117"/>
      <c r="T255" s="106"/>
      <c r="U255" s="117"/>
      <c r="V255" s="106"/>
      <c r="W255" s="117"/>
      <c r="X255" s="106"/>
      <c r="Y255" s="117"/>
      <c r="Z255" s="106"/>
      <c r="AA255" s="117"/>
      <c r="AB255" s="106"/>
      <c r="AC255" s="117"/>
      <c r="AD255" s="106"/>
      <c r="AE255" s="117"/>
      <c r="AF255" s="106"/>
      <c r="AG255" s="117"/>
      <c r="AH255" s="106"/>
      <c r="AI255" s="117"/>
      <c r="AJ255" s="106"/>
    </row>
    <row r="256" spans="2:36" ht="28.8" customHeight="1" thickTop="1" thickBot="1" x14ac:dyDescent="0.35">
      <c r="B256" s="106"/>
      <c r="C256" s="117"/>
      <c r="D256" s="106"/>
      <c r="E256" s="117"/>
      <c r="F256" s="106"/>
      <c r="G256" s="117"/>
      <c r="H256" s="106"/>
      <c r="I256" s="117"/>
      <c r="J256" s="106"/>
      <c r="K256" s="117"/>
      <c r="L256" s="106"/>
      <c r="M256" s="117"/>
      <c r="N256" s="106"/>
      <c r="O256" s="117"/>
      <c r="P256" s="106"/>
      <c r="Q256" s="117"/>
      <c r="R256" s="106"/>
      <c r="S256" s="117"/>
      <c r="T256" s="106"/>
      <c r="U256" s="117"/>
      <c r="V256" s="106"/>
      <c r="W256" s="117"/>
      <c r="X256" s="106"/>
      <c r="Y256" s="117"/>
      <c r="Z256" s="106"/>
      <c r="AA256" s="117"/>
      <c r="AB256" s="106"/>
      <c r="AC256" s="117"/>
      <c r="AD256" s="106"/>
      <c r="AE256" s="117"/>
      <c r="AF256" s="106"/>
      <c r="AG256" s="117"/>
      <c r="AH256" s="106"/>
      <c r="AI256" s="117"/>
      <c r="AJ256" s="106"/>
    </row>
    <row r="257" spans="2:36" ht="28.8" customHeight="1" thickTop="1" thickBot="1" x14ac:dyDescent="0.35">
      <c r="B257" s="106"/>
      <c r="C257" s="117"/>
      <c r="D257" s="106"/>
      <c r="E257" s="117"/>
      <c r="F257" s="106"/>
      <c r="G257" s="117"/>
      <c r="H257" s="106"/>
      <c r="I257" s="117"/>
      <c r="J257" s="106"/>
      <c r="K257" s="117"/>
      <c r="L257" s="106"/>
      <c r="M257" s="117"/>
      <c r="N257" s="106"/>
      <c r="O257" s="117"/>
      <c r="P257" s="106"/>
      <c r="Q257" s="117"/>
      <c r="R257" s="106"/>
      <c r="S257" s="117"/>
      <c r="T257" s="106"/>
      <c r="U257" s="117"/>
      <c r="V257" s="106"/>
      <c r="W257" s="117"/>
      <c r="X257" s="106"/>
      <c r="Y257" s="117"/>
      <c r="Z257" s="106"/>
      <c r="AA257" s="117"/>
      <c r="AB257" s="106"/>
      <c r="AC257" s="117"/>
      <c r="AD257" s="106"/>
      <c r="AE257" s="117"/>
      <c r="AF257" s="106"/>
      <c r="AG257" s="117"/>
      <c r="AH257" s="106"/>
      <c r="AI257" s="117"/>
      <c r="AJ257" s="106"/>
    </row>
    <row r="258" spans="2:36" ht="28.8" customHeight="1" thickTop="1" thickBot="1" x14ac:dyDescent="0.35">
      <c r="B258" s="106"/>
      <c r="C258" s="117"/>
      <c r="D258" s="106"/>
      <c r="E258" s="117"/>
      <c r="F258" s="106"/>
      <c r="G258" s="117"/>
      <c r="H258" s="106"/>
      <c r="I258" s="117"/>
      <c r="J258" s="106"/>
      <c r="K258" s="117"/>
      <c r="L258" s="106"/>
      <c r="M258" s="117"/>
      <c r="N258" s="106"/>
      <c r="O258" s="117"/>
      <c r="P258" s="106"/>
      <c r="Q258" s="117"/>
      <c r="R258" s="106"/>
      <c r="S258" s="117"/>
      <c r="T258" s="106"/>
      <c r="U258" s="117"/>
      <c r="V258" s="106"/>
      <c r="W258" s="117"/>
      <c r="X258" s="106"/>
      <c r="Y258" s="117"/>
      <c r="Z258" s="106"/>
      <c r="AA258" s="117"/>
      <c r="AB258" s="106"/>
      <c r="AC258" s="117"/>
      <c r="AD258" s="106"/>
      <c r="AE258" s="117"/>
      <c r="AF258" s="106"/>
      <c r="AG258" s="117"/>
      <c r="AH258" s="106"/>
      <c r="AI258" s="117"/>
      <c r="AJ258" s="106"/>
    </row>
    <row r="259" spans="2:36" ht="28.8" customHeight="1" thickTop="1" thickBot="1" x14ac:dyDescent="0.35">
      <c r="B259" s="106"/>
      <c r="C259" s="117"/>
      <c r="D259" s="106"/>
      <c r="E259" s="117"/>
      <c r="F259" s="106"/>
      <c r="G259" s="117"/>
      <c r="H259" s="106"/>
      <c r="I259" s="117"/>
      <c r="J259" s="106"/>
      <c r="K259" s="117"/>
      <c r="L259" s="106"/>
      <c r="M259" s="117"/>
      <c r="N259" s="106"/>
      <c r="O259" s="117"/>
      <c r="P259" s="106"/>
      <c r="Q259" s="117"/>
      <c r="R259" s="106"/>
      <c r="S259" s="117"/>
      <c r="T259" s="106"/>
      <c r="U259" s="117"/>
      <c r="V259" s="106"/>
      <c r="W259" s="117"/>
      <c r="X259" s="106"/>
      <c r="Y259" s="117"/>
      <c r="Z259" s="106"/>
      <c r="AA259" s="117"/>
      <c r="AB259" s="106"/>
      <c r="AC259" s="117"/>
      <c r="AD259" s="106"/>
      <c r="AE259" s="117"/>
      <c r="AF259" s="106"/>
      <c r="AG259" s="117"/>
      <c r="AH259" s="106"/>
      <c r="AI259" s="117"/>
      <c r="AJ259" s="106"/>
    </row>
    <row r="260" spans="2:36" ht="28.8" customHeight="1" thickTop="1" thickBot="1" x14ac:dyDescent="0.35">
      <c r="B260" s="106"/>
      <c r="C260" s="117"/>
      <c r="D260" s="106"/>
      <c r="E260" s="117"/>
      <c r="F260" s="106"/>
      <c r="G260" s="117"/>
      <c r="H260" s="106"/>
      <c r="I260" s="117"/>
      <c r="J260" s="106"/>
      <c r="K260" s="117"/>
      <c r="L260" s="106"/>
      <c r="M260" s="117"/>
      <c r="N260" s="106"/>
      <c r="O260" s="117"/>
      <c r="P260" s="106"/>
      <c r="Q260" s="117"/>
      <c r="R260" s="106"/>
      <c r="S260" s="117"/>
      <c r="T260" s="106"/>
      <c r="U260" s="117"/>
      <c r="V260" s="106"/>
      <c r="W260" s="117"/>
      <c r="X260" s="106"/>
      <c r="Y260" s="117"/>
      <c r="Z260" s="106"/>
      <c r="AA260" s="117"/>
      <c r="AB260" s="106"/>
      <c r="AC260" s="117"/>
      <c r="AD260" s="106"/>
      <c r="AE260" s="117"/>
      <c r="AF260" s="106"/>
      <c r="AG260" s="117"/>
      <c r="AH260" s="106"/>
      <c r="AI260" s="117"/>
      <c r="AJ260" s="106"/>
    </row>
    <row r="261" spans="2:36" ht="28.8" customHeight="1" thickTop="1" thickBot="1" x14ac:dyDescent="0.35">
      <c r="B261" s="106"/>
      <c r="C261" s="117"/>
      <c r="D261" s="106"/>
      <c r="E261" s="117"/>
      <c r="F261" s="106"/>
      <c r="G261" s="117"/>
      <c r="H261" s="106"/>
      <c r="I261" s="117"/>
      <c r="J261" s="106"/>
      <c r="K261" s="117"/>
      <c r="L261" s="106"/>
      <c r="M261" s="117"/>
      <c r="N261" s="106"/>
      <c r="O261" s="117"/>
      <c r="P261" s="106"/>
      <c r="Q261" s="117"/>
      <c r="R261" s="106"/>
      <c r="S261" s="117"/>
      <c r="T261" s="106"/>
      <c r="U261" s="117"/>
      <c r="V261" s="106"/>
      <c r="W261" s="117"/>
      <c r="X261" s="106"/>
      <c r="Y261" s="117"/>
      <c r="Z261" s="106"/>
      <c r="AA261" s="117"/>
      <c r="AB261" s="106"/>
      <c r="AC261" s="117"/>
      <c r="AD261" s="106"/>
      <c r="AE261" s="117"/>
      <c r="AF261" s="106"/>
      <c r="AG261" s="117"/>
      <c r="AH261" s="106"/>
      <c r="AI261" s="117"/>
      <c r="AJ261" s="106"/>
    </row>
    <row r="262" spans="2:36" ht="28.8" customHeight="1" thickTop="1" thickBot="1" x14ac:dyDescent="0.35">
      <c r="B262" s="106"/>
      <c r="C262" s="117"/>
      <c r="D262" s="106"/>
      <c r="E262" s="117"/>
      <c r="F262" s="106"/>
      <c r="G262" s="117"/>
      <c r="H262" s="106"/>
      <c r="I262" s="117"/>
      <c r="J262" s="106"/>
      <c r="K262" s="117"/>
      <c r="L262" s="106"/>
      <c r="M262" s="117"/>
      <c r="N262" s="106"/>
      <c r="O262" s="117"/>
      <c r="P262" s="106"/>
      <c r="Q262" s="117"/>
      <c r="R262" s="106"/>
      <c r="S262" s="117"/>
      <c r="T262" s="106"/>
      <c r="U262" s="117"/>
      <c r="V262" s="106"/>
      <c r="W262" s="117"/>
      <c r="X262" s="106"/>
      <c r="Y262" s="117"/>
      <c r="Z262" s="106"/>
      <c r="AA262" s="117"/>
      <c r="AB262" s="106"/>
      <c r="AC262" s="117"/>
      <c r="AD262" s="106"/>
      <c r="AE262" s="117"/>
      <c r="AF262" s="106"/>
      <c r="AG262" s="117"/>
      <c r="AH262" s="106"/>
      <c r="AI262" s="117"/>
      <c r="AJ262" s="106"/>
    </row>
    <row r="263" spans="2:36" ht="28.8" customHeight="1" thickTop="1" thickBot="1" x14ac:dyDescent="0.35">
      <c r="B263" s="106"/>
      <c r="C263" s="117"/>
      <c r="D263" s="106"/>
      <c r="E263" s="117"/>
      <c r="F263" s="106"/>
      <c r="G263" s="117"/>
      <c r="H263" s="106"/>
      <c r="I263" s="117"/>
      <c r="J263" s="106"/>
      <c r="K263" s="117"/>
      <c r="L263" s="106"/>
      <c r="M263" s="117"/>
      <c r="N263" s="106"/>
      <c r="O263" s="117"/>
      <c r="P263" s="106"/>
      <c r="Q263" s="117"/>
      <c r="R263" s="106"/>
      <c r="S263" s="117"/>
      <c r="T263" s="106"/>
      <c r="U263" s="117"/>
      <c r="V263" s="106"/>
      <c r="W263" s="117"/>
      <c r="X263" s="106"/>
      <c r="Y263" s="117"/>
      <c r="Z263" s="106"/>
      <c r="AA263" s="117"/>
      <c r="AB263" s="106"/>
      <c r="AC263" s="117"/>
      <c r="AD263" s="106"/>
      <c r="AE263" s="117"/>
      <c r="AF263" s="106"/>
      <c r="AG263" s="117"/>
      <c r="AH263" s="106"/>
      <c r="AI263" s="117"/>
      <c r="AJ263" s="106"/>
    </row>
    <row r="264" spans="2:36" ht="28.8" customHeight="1" thickTop="1" thickBot="1" x14ac:dyDescent="0.35">
      <c r="B264" s="106"/>
      <c r="C264" s="117"/>
      <c r="D264" s="106"/>
      <c r="E264" s="117"/>
      <c r="F264" s="106"/>
      <c r="G264" s="117"/>
      <c r="H264" s="106"/>
      <c r="I264" s="117"/>
      <c r="J264" s="106"/>
      <c r="K264" s="117"/>
      <c r="L264" s="106"/>
      <c r="M264" s="117"/>
      <c r="N264" s="106"/>
      <c r="O264" s="117"/>
      <c r="P264" s="106"/>
      <c r="Q264" s="117"/>
      <c r="R264" s="106"/>
      <c r="S264" s="117"/>
      <c r="T264" s="106"/>
      <c r="U264" s="117"/>
      <c r="V264" s="106"/>
      <c r="W264" s="117"/>
      <c r="X264" s="106"/>
      <c r="Y264" s="117"/>
      <c r="Z264" s="106"/>
      <c r="AA264" s="117"/>
      <c r="AB264" s="106"/>
      <c r="AC264" s="117"/>
      <c r="AD264" s="106"/>
      <c r="AE264" s="117"/>
      <c r="AF264" s="106"/>
      <c r="AG264" s="117"/>
      <c r="AH264" s="106"/>
      <c r="AI264" s="117"/>
      <c r="AJ264" s="106"/>
    </row>
    <row r="265" spans="2:36" ht="28.8" customHeight="1" thickTop="1" thickBot="1" x14ac:dyDescent="0.35">
      <c r="B265" s="106"/>
      <c r="C265" s="117"/>
      <c r="D265" s="106"/>
      <c r="E265" s="117"/>
      <c r="F265" s="106"/>
      <c r="G265" s="117"/>
      <c r="H265" s="106"/>
      <c r="I265" s="117"/>
      <c r="J265" s="106"/>
      <c r="K265" s="117"/>
      <c r="L265" s="106"/>
      <c r="M265" s="117"/>
      <c r="N265" s="106"/>
      <c r="O265" s="117"/>
      <c r="P265" s="106"/>
      <c r="Q265" s="117"/>
      <c r="R265" s="106"/>
      <c r="S265" s="117"/>
      <c r="T265" s="106"/>
      <c r="U265" s="117"/>
      <c r="V265" s="106"/>
      <c r="W265" s="117"/>
      <c r="X265" s="106"/>
      <c r="Y265" s="117"/>
      <c r="Z265" s="106"/>
      <c r="AA265" s="117"/>
      <c r="AB265" s="106"/>
      <c r="AC265" s="117"/>
      <c r="AD265" s="106"/>
      <c r="AE265" s="117"/>
      <c r="AF265" s="106"/>
      <c r="AG265" s="117"/>
      <c r="AH265" s="106"/>
      <c r="AI265" s="117"/>
      <c r="AJ265" s="106"/>
    </row>
    <row r="266" spans="2:36" ht="28.8" customHeight="1" thickTop="1" thickBot="1" x14ac:dyDescent="0.35">
      <c r="B266" s="106"/>
      <c r="C266" s="117"/>
      <c r="D266" s="106"/>
      <c r="E266" s="117"/>
      <c r="F266" s="106"/>
      <c r="G266" s="117"/>
      <c r="H266" s="106"/>
      <c r="I266" s="117"/>
      <c r="J266" s="106"/>
      <c r="K266" s="117"/>
      <c r="L266" s="106"/>
      <c r="M266" s="117"/>
      <c r="N266" s="106"/>
      <c r="O266" s="117"/>
      <c r="P266" s="106"/>
      <c r="Q266" s="117"/>
      <c r="R266" s="106"/>
      <c r="S266" s="117"/>
      <c r="T266" s="106"/>
      <c r="U266" s="117"/>
      <c r="V266" s="106"/>
      <c r="W266" s="117"/>
      <c r="X266" s="106"/>
      <c r="Y266" s="117"/>
      <c r="Z266" s="106"/>
      <c r="AA266" s="117"/>
      <c r="AB266" s="106"/>
      <c r="AC266" s="117"/>
      <c r="AD266" s="106"/>
      <c r="AE266" s="117"/>
      <c r="AF266" s="106"/>
      <c r="AG266" s="117"/>
      <c r="AH266" s="106"/>
      <c r="AI266" s="117"/>
      <c r="AJ266" s="106"/>
    </row>
    <row r="267" spans="2:36" ht="28.8" customHeight="1" thickTop="1" thickBot="1" x14ac:dyDescent="0.35">
      <c r="B267" s="106"/>
      <c r="C267" s="117"/>
      <c r="D267" s="106"/>
      <c r="E267" s="117"/>
      <c r="F267" s="106"/>
      <c r="G267" s="117"/>
      <c r="H267" s="106"/>
      <c r="I267" s="117"/>
      <c r="J267" s="106"/>
      <c r="K267" s="117"/>
      <c r="L267" s="106"/>
      <c r="M267" s="117"/>
      <c r="N267" s="106"/>
      <c r="O267" s="117"/>
      <c r="P267" s="106"/>
      <c r="Q267" s="117"/>
      <c r="R267" s="106"/>
      <c r="S267" s="117"/>
      <c r="T267" s="106"/>
      <c r="U267" s="117"/>
      <c r="V267" s="106"/>
      <c r="W267" s="117"/>
      <c r="X267" s="106"/>
      <c r="Y267" s="117"/>
      <c r="Z267" s="106"/>
      <c r="AA267" s="117"/>
      <c r="AB267" s="106"/>
      <c r="AC267" s="117"/>
      <c r="AD267" s="106"/>
      <c r="AE267" s="117"/>
      <c r="AF267" s="106"/>
      <c r="AG267" s="117"/>
      <c r="AH267" s="106"/>
      <c r="AI267" s="117"/>
      <c r="AJ267" s="106"/>
    </row>
    <row r="268" spans="2:36" ht="28.8" customHeight="1" thickTop="1" thickBot="1" x14ac:dyDescent="0.35">
      <c r="B268" s="106"/>
      <c r="C268" s="117"/>
      <c r="D268" s="106"/>
      <c r="E268" s="117"/>
      <c r="F268" s="106"/>
      <c r="G268" s="117"/>
      <c r="H268" s="106"/>
      <c r="I268" s="117"/>
      <c r="J268" s="106"/>
      <c r="K268" s="117"/>
      <c r="L268" s="106"/>
      <c r="M268" s="117"/>
      <c r="N268" s="106"/>
      <c r="O268" s="117"/>
      <c r="P268" s="106"/>
      <c r="Q268" s="117"/>
      <c r="R268" s="106"/>
      <c r="S268" s="117"/>
      <c r="T268" s="106"/>
      <c r="U268" s="117"/>
      <c r="V268" s="106"/>
      <c r="W268" s="117"/>
      <c r="X268" s="106"/>
      <c r="Y268" s="117"/>
      <c r="Z268" s="106"/>
      <c r="AA268" s="117"/>
      <c r="AB268" s="106"/>
      <c r="AC268" s="117"/>
      <c r="AD268" s="106"/>
      <c r="AE268" s="117"/>
      <c r="AF268" s="106"/>
      <c r="AG268" s="117"/>
      <c r="AH268" s="106"/>
      <c r="AI268" s="117"/>
      <c r="AJ268" s="106"/>
    </row>
    <row r="269" spans="2:36" ht="28.8" customHeight="1" thickTop="1" thickBot="1" x14ac:dyDescent="0.35">
      <c r="B269" s="106"/>
      <c r="C269" s="117"/>
      <c r="D269" s="106"/>
      <c r="E269" s="117"/>
      <c r="F269" s="106"/>
      <c r="G269" s="117"/>
      <c r="H269" s="106"/>
      <c r="I269" s="117"/>
      <c r="J269" s="106"/>
      <c r="K269" s="117"/>
      <c r="L269" s="106"/>
      <c r="M269" s="117"/>
      <c r="N269" s="106"/>
      <c r="O269" s="117"/>
      <c r="P269" s="106"/>
      <c r="Q269" s="117"/>
      <c r="R269" s="106"/>
      <c r="S269" s="117"/>
      <c r="T269" s="106"/>
      <c r="U269" s="117"/>
      <c r="V269" s="106"/>
      <c r="W269" s="117"/>
      <c r="X269" s="106"/>
      <c r="Y269" s="117"/>
      <c r="Z269" s="106"/>
      <c r="AA269" s="117"/>
      <c r="AB269" s="106"/>
      <c r="AC269" s="117"/>
      <c r="AD269" s="106"/>
      <c r="AE269" s="117"/>
      <c r="AF269" s="106"/>
      <c r="AG269" s="117"/>
      <c r="AH269" s="106"/>
      <c r="AI269" s="117"/>
      <c r="AJ269" s="106"/>
    </row>
    <row r="270" spans="2:36" ht="28.8" customHeight="1" thickTop="1" thickBot="1" x14ac:dyDescent="0.35">
      <c r="B270" s="106"/>
      <c r="C270" s="117"/>
      <c r="D270" s="106"/>
      <c r="E270" s="117"/>
      <c r="F270" s="106"/>
      <c r="G270" s="117"/>
      <c r="H270" s="106"/>
      <c r="I270" s="117"/>
      <c r="J270" s="106"/>
      <c r="K270" s="117"/>
      <c r="L270" s="106"/>
      <c r="M270" s="117"/>
      <c r="N270" s="106"/>
      <c r="O270" s="117"/>
      <c r="P270" s="106"/>
      <c r="Q270" s="117"/>
      <c r="R270" s="106"/>
      <c r="S270" s="117"/>
      <c r="T270" s="106"/>
      <c r="U270" s="117"/>
      <c r="V270" s="106"/>
      <c r="W270" s="117"/>
      <c r="X270" s="106"/>
      <c r="Y270" s="117"/>
      <c r="Z270" s="106"/>
      <c r="AA270" s="117"/>
      <c r="AB270" s="106"/>
      <c r="AC270" s="117"/>
      <c r="AD270" s="106"/>
      <c r="AE270" s="117"/>
      <c r="AF270" s="106"/>
      <c r="AG270" s="117"/>
      <c r="AH270" s="106"/>
      <c r="AI270" s="117"/>
      <c r="AJ270" s="106"/>
    </row>
    <row r="271" spans="2:36" ht="28.8" customHeight="1" thickTop="1" thickBot="1" x14ac:dyDescent="0.35">
      <c r="B271" s="106"/>
      <c r="C271" s="117"/>
      <c r="D271" s="106"/>
      <c r="E271" s="117"/>
      <c r="F271" s="106"/>
      <c r="G271" s="117"/>
      <c r="H271" s="106"/>
      <c r="I271" s="117"/>
      <c r="J271" s="106"/>
      <c r="K271" s="117"/>
      <c r="L271" s="106"/>
      <c r="M271" s="117"/>
      <c r="N271" s="106"/>
      <c r="O271" s="117"/>
      <c r="P271" s="106"/>
      <c r="Q271" s="117"/>
      <c r="R271" s="106"/>
      <c r="S271" s="117"/>
      <c r="T271" s="106"/>
      <c r="U271" s="117"/>
      <c r="V271" s="106"/>
      <c r="W271" s="117"/>
      <c r="X271" s="106"/>
      <c r="Y271" s="117"/>
      <c r="Z271" s="106"/>
      <c r="AA271" s="117"/>
      <c r="AB271" s="106"/>
      <c r="AC271" s="117"/>
      <c r="AD271" s="106"/>
      <c r="AE271" s="117"/>
      <c r="AF271" s="106"/>
      <c r="AG271" s="117"/>
      <c r="AH271" s="106"/>
      <c r="AI271" s="117"/>
      <c r="AJ271" s="106"/>
    </row>
    <row r="272" spans="2:36" ht="28.8" customHeight="1" thickTop="1" thickBot="1" x14ac:dyDescent="0.35">
      <c r="B272" s="106"/>
      <c r="C272" s="117"/>
      <c r="D272" s="106"/>
      <c r="E272" s="117"/>
      <c r="F272" s="106"/>
      <c r="G272" s="117"/>
      <c r="H272" s="106"/>
      <c r="I272" s="117"/>
      <c r="J272" s="106"/>
      <c r="K272" s="117"/>
      <c r="L272" s="106"/>
      <c r="M272" s="117"/>
      <c r="N272" s="106"/>
      <c r="O272" s="117"/>
      <c r="P272" s="106"/>
      <c r="Q272" s="117"/>
      <c r="R272" s="106"/>
      <c r="S272" s="117"/>
      <c r="T272" s="106"/>
      <c r="U272" s="117"/>
      <c r="V272" s="106"/>
      <c r="W272" s="117"/>
      <c r="X272" s="106"/>
      <c r="Y272" s="117"/>
      <c r="Z272" s="106"/>
      <c r="AA272" s="117"/>
      <c r="AB272" s="106"/>
      <c r="AC272" s="117"/>
      <c r="AD272" s="106"/>
      <c r="AE272" s="117"/>
      <c r="AF272" s="106"/>
      <c r="AG272" s="117"/>
      <c r="AH272" s="106"/>
      <c r="AI272" s="117"/>
      <c r="AJ272" s="106"/>
    </row>
    <row r="273" spans="2:36" ht="28.8" customHeight="1" thickTop="1" thickBot="1" x14ac:dyDescent="0.35">
      <c r="B273" s="106"/>
      <c r="C273" s="117"/>
      <c r="D273" s="106"/>
      <c r="E273" s="117"/>
      <c r="F273" s="106"/>
      <c r="G273" s="117"/>
      <c r="H273" s="106"/>
      <c r="I273" s="117"/>
      <c r="J273" s="106"/>
      <c r="K273" s="117"/>
      <c r="L273" s="106"/>
      <c r="M273" s="117"/>
      <c r="N273" s="106"/>
      <c r="O273" s="117"/>
      <c r="P273" s="106"/>
      <c r="Q273" s="117"/>
      <c r="R273" s="106"/>
      <c r="S273" s="117"/>
      <c r="T273" s="106"/>
      <c r="U273" s="117"/>
      <c r="V273" s="106"/>
      <c r="W273" s="117"/>
      <c r="X273" s="106"/>
      <c r="Y273" s="117"/>
      <c r="Z273" s="106"/>
      <c r="AA273" s="117"/>
      <c r="AB273" s="106"/>
      <c r="AC273" s="117"/>
      <c r="AD273" s="106"/>
      <c r="AE273" s="117"/>
      <c r="AF273" s="106"/>
      <c r="AG273" s="117"/>
      <c r="AH273" s="106"/>
      <c r="AI273" s="117"/>
      <c r="AJ273" s="106"/>
    </row>
    <row r="274" spans="2:36" ht="28.8" customHeight="1" thickTop="1" thickBot="1" x14ac:dyDescent="0.35">
      <c r="B274" s="106"/>
      <c r="C274" s="117"/>
      <c r="D274" s="106"/>
      <c r="E274" s="117"/>
      <c r="F274" s="106"/>
      <c r="G274" s="117"/>
      <c r="H274" s="106"/>
      <c r="I274" s="117"/>
      <c r="J274" s="106"/>
      <c r="K274" s="117"/>
      <c r="L274" s="106"/>
      <c r="M274" s="117"/>
      <c r="N274" s="106"/>
      <c r="O274" s="117"/>
      <c r="P274" s="106"/>
      <c r="Q274" s="117"/>
      <c r="R274" s="106"/>
      <c r="S274" s="117"/>
      <c r="T274" s="106"/>
      <c r="U274" s="117"/>
      <c r="V274" s="106"/>
      <c r="W274" s="117"/>
      <c r="X274" s="106"/>
      <c r="Y274" s="117"/>
      <c r="Z274" s="106"/>
      <c r="AA274" s="117"/>
      <c r="AB274" s="106"/>
      <c r="AC274" s="117"/>
      <c r="AD274" s="106"/>
      <c r="AE274" s="117"/>
      <c r="AF274" s="106"/>
      <c r="AG274" s="117"/>
      <c r="AH274" s="106"/>
      <c r="AI274" s="117"/>
      <c r="AJ274" s="106"/>
    </row>
    <row r="275" spans="2:36" ht="28.8" customHeight="1" thickTop="1" thickBot="1" x14ac:dyDescent="0.35">
      <c r="B275" s="106"/>
      <c r="C275" s="117"/>
      <c r="D275" s="106"/>
      <c r="E275" s="117"/>
      <c r="F275" s="106"/>
      <c r="G275" s="117"/>
      <c r="H275" s="106"/>
      <c r="I275" s="117"/>
      <c r="J275" s="106"/>
      <c r="K275" s="117"/>
      <c r="L275" s="106"/>
      <c r="M275" s="117"/>
      <c r="N275" s="106"/>
      <c r="O275" s="117"/>
      <c r="P275" s="106"/>
      <c r="Q275" s="117"/>
      <c r="R275" s="106"/>
      <c r="S275" s="117"/>
      <c r="T275" s="106"/>
      <c r="U275" s="117"/>
      <c r="V275" s="106"/>
      <c r="W275" s="117"/>
      <c r="X275" s="106"/>
      <c r="Y275" s="117"/>
      <c r="Z275" s="106"/>
      <c r="AA275" s="117"/>
      <c r="AB275" s="106"/>
      <c r="AC275" s="117"/>
      <c r="AD275" s="106"/>
      <c r="AE275" s="117"/>
      <c r="AF275" s="106"/>
      <c r="AG275" s="117"/>
      <c r="AH275" s="106"/>
      <c r="AI275" s="117"/>
      <c r="AJ275" s="106"/>
    </row>
    <row r="276" spans="2:36" ht="28.8" customHeight="1" thickTop="1" thickBot="1" x14ac:dyDescent="0.35">
      <c r="B276" s="106"/>
      <c r="C276" s="117"/>
      <c r="D276" s="106"/>
      <c r="E276" s="117"/>
      <c r="F276" s="106"/>
      <c r="G276" s="117"/>
      <c r="H276" s="106"/>
      <c r="I276" s="117"/>
      <c r="J276" s="106"/>
      <c r="K276" s="117"/>
      <c r="L276" s="106"/>
      <c r="M276" s="117"/>
      <c r="N276" s="106"/>
      <c r="O276" s="117"/>
      <c r="P276" s="106"/>
      <c r="Q276" s="117"/>
      <c r="R276" s="106"/>
      <c r="S276" s="117"/>
      <c r="T276" s="106"/>
      <c r="U276" s="117"/>
      <c r="V276" s="106"/>
      <c r="W276" s="117"/>
      <c r="X276" s="106"/>
      <c r="Y276" s="117"/>
      <c r="Z276" s="106"/>
      <c r="AA276" s="117"/>
      <c r="AB276" s="106"/>
      <c r="AC276" s="117"/>
      <c r="AD276" s="106"/>
      <c r="AE276" s="117"/>
      <c r="AF276" s="106"/>
      <c r="AG276" s="117"/>
      <c r="AH276" s="106"/>
      <c r="AI276" s="117"/>
      <c r="AJ276" s="106"/>
    </row>
    <row r="277" spans="2:36" ht="28.8" customHeight="1" thickTop="1" thickBot="1" x14ac:dyDescent="0.35">
      <c r="B277" s="106"/>
      <c r="C277" s="117"/>
      <c r="D277" s="106"/>
      <c r="E277" s="117"/>
      <c r="F277" s="106"/>
      <c r="G277" s="117"/>
      <c r="H277" s="106"/>
      <c r="I277" s="117"/>
      <c r="J277" s="106"/>
      <c r="K277" s="117"/>
      <c r="L277" s="106"/>
      <c r="M277" s="117"/>
      <c r="N277" s="106"/>
      <c r="O277" s="117"/>
      <c r="P277" s="106"/>
      <c r="Q277" s="117"/>
      <c r="R277" s="106"/>
      <c r="S277" s="117"/>
      <c r="T277" s="106"/>
      <c r="U277" s="117"/>
      <c r="V277" s="106"/>
      <c r="W277" s="117"/>
      <c r="X277" s="106"/>
      <c r="Y277" s="117"/>
      <c r="Z277" s="106"/>
      <c r="AA277" s="117"/>
      <c r="AB277" s="106"/>
      <c r="AC277" s="117"/>
      <c r="AD277" s="106"/>
      <c r="AE277" s="117"/>
      <c r="AF277" s="106"/>
      <c r="AG277" s="117"/>
      <c r="AH277" s="106"/>
      <c r="AI277" s="117"/>
      <c r="AJ277" s="106"/>
    </row>
    <row r="278" spans="2:36" ht="28.8" customHeight="1" thickTop="1" thickBot="1" x14ac:dyDescent="0.35">
      <c r="B278" s="106"/>
      <c r="C278" s="117"/>
      <c r="D278" s="106"/>
      <c r="E278" s="117"/>
      <c r="F278" s="106"/>
      <c r="G278" s="117"/>
      <c r="H278" s="106"/>
      <c r="I278" s="117"/>
      <c r="J278" s="106"/>
      <c r="K278" s="117"/>
      <c r="L278" s="106"/>
      <c r="M278" s="117"/>
      <c r="N278" s="106"/>
      <c r="O278" s="117"/>
      <c r="P278" s="106"/>
      <c r="Q278" s="117"/>
      <c r="R278" s="106"/>
      <c r="S278" s="117"/>
      <c r="T278" s="106"/>
      <c r="U278" s="117"/>
      <c r="V278" s="106"/>
      <c r="W278" s="117"/>
      <c r="X278" s="106"/>
      <c r="Y278" s="117"/>
      <c r="Z278" s="106"/>
      <c r="AA278" s="117"/>
      <c r="AB278" s="106"/>
      <c r="AC278" s="117"/>
      <c r="AD278" s="106"/>
      <c r="AE278" s="117"/>
      <c r="AF278" s="106"/>
      <c r="AG278" s="117"/>
      <c r="AH278" s="106"/>
      <c r="AI278" s="117"/>
      <c r="AJ278" s="106"/>
    </row>
    <row r="279" spans="2:36" ht="28.8" customHeight="1" thickTop="1" thickBot="1" x14ac:dyDescent="0.35">
      <c r="B279" s="106"/>
      <c r="C279" s="117"/>
      <c r="D279" s="106"/>
      <c r="E279" s="117"/>
      <c r="F279" s="106"/>
      <c r="G279" s="117"/>
      <c r="H279" s="106"/>
      <c r="I279" s="117"/>
      <c r="J279" s="106"/>
      <c r="K279" s="117"/>
      <c r="L279" s="106"/>
      <c r="M279" s="117"/>
      <c r="N279" s="106"/>
      <c r="O279" s="117"/>
      <c r="P279" s="106"/>
      <c r="Q279" s="117"/>
      <c r="R279" s="106"/>
      <c r="S279" s="117"/>
      <c r="T279" s="106"/>
      <c r="U279" s="117"/>
      <c r="V279" s="106"/>
      <c r="W279" s="117"/>
      <c r="X279" s="106"/>
      <c r="Y279" s="117"/>
      <c r="Z279" s="106"/>
      <c r="AA279" s="117"/>
      <c r="AB279" s="106"/>
      <c r="AC279" s="117"/>
      <c r="AD279" s="106"/>
      <c r="AE279" s="117"/>
      <c r="AF279" s="106"/>
      <c r="AG279" s="117"/>
      <c r="AH279" s="106"/>
      <c r="AI279" s="117"/>
      <c r="AJ279" s="106"/>
    </row>
    <row r="280" spans="2:36" ht="28.8" customHeight="1" thickTop="1" thickBot="1" x14ac:dyDescent="0.35">
      <c r="B280" s="106"/>
      <c r="C280" s="117"/>
      <c r="D280" s="106"/>
      <c r="E280" s="117"/>
      <c r="F280" s="106"/>
      <c r="G280" s="117"/>
      <c r="H280" s="106"/>
      <c r="I280" s="117"/>
      <c r="J280" s="106"/>
      <c r="K280" s="117"/>
      <c r="L280" s="106"/>
      <c r="M280" s="117"/>
      <c r="N280" s="106"/>
      <c r="O280" s="117"/>
      <c r="P280" s="106"/>
      <c r="Q280" s="117"/>
      <c r="R280" s="106"/>
      <c r="S280" s="117"/>
      <c r="T280" s="106"/>
      <c r="U280" s="117"/>
      <c r="V280" s="106"/>
      <c r="W280" s="117"/>
      <c r="X280" s="106"/>
      <c r="Y280" s="117"/>
      <c r="Z280" s="106"/>
      <c r="AA280" s="117"/>
      <c r="AB280" s="106"/>
      <c r="AC280" s="117"/>
      <c r="AD280" s="106"/>
      <c r="AE280" s="117"/>
      <c r="AF280" s="106"/>
      <c r="AG280" s="117"/>
      <c r="AH280" s="106"/>
      <c r="AI280" s="117"/>
      <c r="AJ280" s="106"/>
    </row>
    <row r="281" spans="2:36" ht="28.8" customHeight="1" thickTop="1" thickBot="1" x14ac:dyDescent="0.35">
      <c r="B281" s="106"/>
      <c r="C281" s="117"/>
      <c r="D281" s="106"/>
      <c r="E281" s="117"/>
      <c r="F281" s="106"/>
      <c r="G281" s="117"/>
      <c r="H281" s="106"/>
      <c r="I281" s="117"/>
      <c r="J281" s="106"/>
      <c r="K281" s="117"/>
      <c r="L281" s="106"/>
      <c r="M281" s="117"/>
      <c r="N281" s="106"/>
      <c r="O281" s="117"/>
      <c r="P281" s="106"/>
      <c r="Q281" s="117"/>
      <c r="R281" s="106"/>
      <c r="S281" s="117"/>
      <c r="T281" s="106"/>
      <c r="U281" s="117"/>
      <c r="V281" s="106"/>
      <c r="W281" s="117"/>
      <c r="X281" s="106"/>
      <c r="Y281" s="117"/>
      <c r="Z281" s="106"/>
      <c r="AA281" s="117"/>
      <c r="AB281" s="106"/>
      <c r="AC281" s="117"/>
      <c r="AD281" s="106"/>
      <c r="AE281" s="117"/>
      <c r="AF281" s="106"/>
      <c r="AG281" s="117"/>
      <c r="AH281" s="106"/>
      <c r="AI281" s="117"/>
      <c r="AJ281" s="106"/>
    </row>
    <row r="282" spans="2:36" ht="28.8" customHeight="1" thickTop="1" thickBot="1" x14ac:dyDescent="0.35">
      <c r="B282" s="106"/>
      <c r="C282" s="117"/>
      <c r="D282" s="106"/>
      <c r="E282" s="117"/>
      <c r="F282" s="106"/>
      <c r="G282" s="117"/>
      <c r="H282" s="106"/>
      <c r="I282" s="117"/>
      <c r="J282" s="106"/>
      <c r="K282" s="117"/>
      <c r="L282" s="106"/>
      <c r="M282" s="117"/>
      <c r="N282" s="106"/>
      <c r="O282" s="117"/>
      <c r="P282" s="106"/>
      <c r="Q282" s="117"/>
      <c r="R282" s="106"/>
      <c r="S282" s="117"/>
      <c r="T282" s="106"/>
      <c r="U282" s="117"/>
      <c r="V282" s="106"/>
      <c r="W282" s="117"/>
      <c r="X282" s="106"/>
      <c r="Y282" s="117"/>
      <c r="Z282" s="106"/>
      <c r="AA282" s="117"/>
      <c r="AB282" s="106"/>
      <c r="AC282" s="117"/>
      <c r="AD282" s="106"/>
      <c r="AE282" s="117"/>
      <c r="AF282" s="106"/>
      <c r="AG282" s="117"/>
      <c r="AH282" s="106"/>
      <c r="AI282" s="117"/>
      <c r="AJ282" s="106"/>
    </row>
    <row r="283" spans="2:36" ht="28.8" customHeight="1" thickTop="1" thickBot="1" x14ac:dyDescent="0.35">
      <c r="B283" s="106"/>
      <c r="C283" s="117"/>
      <c r="D283" s="106"/>
      <c r="E283" s="117"/>
      <c r="F283" s="106"/>
      <c r="G283" s="117"/>
      <c r="H283" s="106"/>
      <c r="I283" s="117"/>
      <c r="J283" s="106"/>
      <c r="K283" s="117"/>
      <c r="L283" s="106"/>
      <c r="M283" s="117"/>
      <c r="N283" s="106"/>
      <c r="O283" s="117"/>
      <c r="P283" s="106"/>
      <c r="Q283" s="117"/>
      <c r="R283" s="106"/>
      <c r="S283" s="117"/>
      <c r="T283" s="106"/>
      <c r="U283" s="117"/>
      <c r="V283" s="106"/>
      <c r="W283" s="117"/>
      <c r="X283" s="106"/>
      <c r="Y283" s="117"/>
      <c r="Z283" s="106"/>
      <c r="AA283" s="117"/>
      <c r="AB283" s="106"/>
      <c r="AC283" s="117"/>
      <c r="AD283" s="106"/>
      <c r="AE283" s="117"/>
      <c r="AF283" s="106"/>
      <c r="AG283" s="117"/>
      <c r="AH283" s="106"/>
      <c r="AI283" s="117"/>
      <c r="AJ283" s="106"/>
    </row>
    <row r="284" spans="2:36" ht="28.8" customHeight="1" thickTop="1" thickBot="1" x14ac:dyDescent="0.35">
      <c r="B284" s="106"/>
      <c r="C284" s="117"/>
      <c r="D284" s="106"/>
      <c r="E284" s="117"/>
      <c r="F284" s="106"/>
      <c r="G284" s="117"/>
      <c r="H284" s="106"/>
      <c r="I284" s="117"/>
      <c r="J284" s="106"/>
      <c r="K284" s="117"/>
      <c r="L284" s="106"/>
      <c r="M284" s="117"/>
      <c r="N284" s="106"/>
      <c r="O284" s="117"/>
      <c r="P284" s="106"/>
      <c r="Q284" s="117"/>
      <c r="R284" s="106"/>
      <c r="S284" s="117"/>
      <c r="T284" s="106"/>
      <c r="U284" s="117"/>
      <c r="V284" s="106"/>
      <c r="W284" s="117"/>
      <c r="X284" s="106"/>
      <c r="Y284" s="117"/>
      <c r="Z284" s="106"/>
      <c r="AA284" s="117"/>
      <c r="AB284" s="106"/>
      <c r="AC284" s="117"/>
      <c r="AD284" s="106"/>
      <c r="AE284" s="117"/>
      <c r="AF284" s="106"/>
      <c r="AG284" s="117"/>
      <c r="AH284" s="106"/>
      <c r="AI284" s="117"/>
      <c r="AJ284" s="106"/>
    </row>
    <row r="285" spans="2:36" ht="28.8" customHeight="1" thickTop="1" thickBot="1" x14ac:dyDescent="0.35">
      <c r="B285" s="106"/>
      <c r="C285" s="117"/>
      <c r="D285" s="106"/>
      <c r="E285" s="117"/>
      <c r="F285" s="106"/>
      <c r="G285" s="117"/>
      <c r="H285" s="106"/>
      <c r="I285" s="117"/>
      <c r="J285" s="106"/>
      <c r="K285" s="117"/>
      <c r="L285" s="106"/>
      <c r="M285" s="117"/>
      <c r="N285" s="106"/>
      <c r="O285" s="117"/>
      <c r="P285" s="106"/>
      <c r="Q285" s="117"/>
      <c r="R285" s="106"/>
      <c r="S285" s="117"/>
      <c r="T285" s="106"/>
      <c r="U285" s="117"/>
      <c r="V285" s="106"/>
      <c r="W285" s="117"/>
      <c r="X285" s="106"/>
      <c r="Y285" s="117"/>
      <c r="Z285" s="106"/>
      <c r="AA285" s="117"/>
      <c r="AB285" s="106"/>
      <c r="AC285" s="117"/>
      <c r="AD285" s="106"/>
      <c r="AE285" s="117"/>
      <c r="AF285" s="106"/>
      <c r="AG285" s="117"/>
      <c r="AH285" s="106"/>
      <c r="AI285" s="117"/>
      <c r="AJ285" s="106"/>
    </row>
    <row r="286" spans="2:36" ht="28.8" customHeight="1" thickTop="1" thickBot="1" x14ac:dyDescent="0.35">
      <c r="B286" s="106"/>
      <c r="C286" s="117"/>
      <c r="D286" s="106"/>
      <c r="E286" s="117"/>
      <c r="F286" s="106"/>
      <c r="G286" s="117"/>
      <c r="H286" s="106"/>
      <c r="I286" s="117"/>
      <c r="J286" s="106"/>
      <c r="K286" s="117"/>
      <c r="L286" s="106"/>
      <c r="M286" s="117"/>
      <c r="N286" s="106"/>
      <c r="O286" s="117"/>
      <c r="P286" s="106"/>
      <c r="Q286" s="117"/>
      <c r="R286" s="106"/>
      <c r="S286" s="117"/>
      <c r="T286" s="106"/>
      <c r="U286" s="117"/>
      <c r="V286" s="106"/>
      <c r="W286" s="117"/>
      <c r="X286" s="106"/>
      <c r="Y286" s="117"/>
      <c r="Z286" s="106"/>
      <c r="AA286" s="117"/>
      <c r="AB286" s="106"/>
      <c r="AC286" s="117"/>
      <c r="AD286" s="106"/>
      <c r="AE286" s="117"/>
      <c r="AF286" s="106"/>
      <c r="AG286" s="117"/>
      <c r="AH286" s="106"/>
      <c r="AI286" s="117"/>
      <c r="AJ286" s="106"/>
    </row>
    <row r="287" spans="2:36" ht="28.8" customHeight="1" thickTop="1" thickBot="1" x14ac:dyDescent="0.35">
      <c r="B287" s="106"/>
      <c r="C287" s="117"/>
      <c r="D287" s="106"/>
      <c r="E287" s="117"/>
      <c r="F287" s="106"/>
      <c r="G287" s="117"/>
      <c r="H287" s="106"/>
      <c r="I287" s="117"/>
      <c r="J287" s="106"/>
      <c r="K287" s="117"/>
      <c r="L287" s="106"/>
      <c r="M287" s="117"/>
      <c r="N287" s="106"/>
      <c r="O287" s="117"/>
      <c r="P287" s="106"/>
      <c r="Q287" s="117"/>
      <c r="R287" s="106"/>
      <c r="S287" s="117"/>
      <c r="T287" s="106"/>
      <c r="U287" s="117"/>
      <c r="V287" s="106"/>
      <c r="W287" s="117"/>
      <c r="X287" s="106"/>
      <c r="Y287" s="117"/>
      <c r="Z287" s="106"/>
      <c r="AA287" s="117"/>
      <c r="AB287" s="106"/>
      <c r="AC287" s="117"/>
      <c r="AD287" s="106"/>
      <c r="AE287" s="117"/>
      <c r="AF287" s="106"/>
      <c r="AG287" s="117"/>
      <c r="AH287" s="106"/>
      <c r="AI287" s="117"/>
      <c r="AJ287" s="106"/>
    </row>
    <row r="288" spans="2:36" ht="28.8" customHeight="1" thickTop="1" thickBot="1" x14ac:dyDescent="0.35">
      <c r="B288" s="106"/>
      <c r="C288" s="117"/>
      <c r="D288" s="106"/>
      <c r="E288" s="117"/>
      <c r="F288" s="106"/>
      <c r="G288" s="117"/>
      <c r="H288" s="106"/>
      <c r="I288" s="117"/>
      <c r="J288" s="106"/>
      <c r="K288" s="117"/>
      <c r="L288" s="106"/>
      <c r="M288" s="117"/>
      <c r="N288" s="106"/>
      <c r="O288" s="117"/>
      <c r="P288" s="106"/>
      <c r="Q288" s="117"/>
      <c r="R288" s="106"/>
      <c r="S288" s="117"/>
      <c r="T288" s="106"/>
      <c r="U288" s="117"/>
      <c r="V288" s="106"/>
      <c r="W288" s="117"/>
      <c r="X288" s="106"/>
      <c r="Y288" s="117"/>
      <c r="Z288" s="106"/>
      <c r="AA288" s="117"/>
      <c r="AB288" s="106"/>
      <c r="AC288" s="117"/>
      <c r="AD288" s="106"/>
      <c r="AE288" s="117"/>
      <c r="AF288" s="106"/>
      <c r="AG288" s="117"/>
      <c r="AH288" s="106"/>
      <c r="AI288" s="117"/>
      <c r="AJ288" s="106"/>
    </row>
    <row r="289" spans="2:36" ht="28.8" customHeight="1" thickTop="1" thickBot="1" x14ac:dyDescent="0.35">
      <c r="B289" s="106"/>
      <c r="C289" s="117"/>
      <c r="D289" s="106"/>
      <c r="E289" s="117"/>
      <c r="F289" s="106"/>
      <c r="G289" s="117"/>
      <c r="H289" s="106"/>
      <c r="I289" s="117"/>
      <c r="J289" s="106"/>
      <c r="K289" s="117"/>
      <c r="L289" s="106"/>
      <c r="M289" s="117"/>
      <c r="N289" s="106"/>
      <c r="O289" s="117"/>
      <c r="P289" s="106"/>
      <c r="Q289" s="117"/>
      <c r="R289" s="106"/>
      <c r="S289" s="117"/>
      <c r="T289" s="106"/>
      <c r="U289" s="117"/>
      <c r="V289" s="106"/>
      <c r="W289" s="117"/>
      <c r="X289" s="106"/>
      <c r="Y289" s="117"/>
      <c r="Z289" s="106"/>
      <c r="AA289" s="117"/>
      <c r="AB289" s="106"/>
      <c r="AC289" s="117"/>
      <c r="AD289" s="106"/>
      <c r="AE289" s="117"/>
      <c r="AF289" s="106"/>
      <c r="AG289" s="117"/>
      <c r="AH289" s="106"/>
      <c r="AI289" s="117"/>
      <c r="AJ289" s="106"/>
    </row>
    <row r="290" spans="2:36" ht="28.8" customHeight="1" thickTop="1" thickBot="1" x14ac:dyDescent="0.35">
      <c r="B290" s="106"/>
      <c r="C290" s="117"/>
      <c r="D290" s="106"/>
      <c r="E290" s="117"/>
      <c r="F290" s="106"/>
      <c r="G290" s="117"/>
      <c r="H290" s="106"/>
      <c r="I290" s="117"/>
      <c r="J290" s="106"/>
      <c r="K290" s="117"/>
      <c r="L290" s="106"/>
      <c r="M290" s="117"/>
      <c r="N290" s="106"/>
      <c r="O290" s="117"/>
      <c r="P290" s="106"/>
      <c r="Q290" s="117"/>
      <c r="R290" s="106"/>
      <c r="S290" s="117"/>
      <c r="T290" s="106"/>
      <c r="U290" s="117"/>
      <c r="V290" s="106"/>
      <c r="W290" s="117"/>
      <c r="X290" s="106"/>
      <c r="Y290" s="117"/>
      <c r="Z290" s="106"/>
      <c r="AA290" s="117"/>
      <c r="AB290" s="106"/>
      <c r="AC290" s="117"/>
      <c r="AD290" s="106"/>
      <c r="AE290" s="117"/>
      <c r="AF290" s="106"/>
      <c r="AG290" s="117"/>
      <c r="AH290" s="106"/>
      <c r="AI290" s="117"/>
      <c r="AJ290" s="106"/>
    </row>
    <row r="291" spans="2:36" ht="28.8" customHeight="1" thickTop="1" thickBot="1" x14ac:dyDescent="0.35">
      <c r="B291" s="106"/>
      <c r="C291" s="117"/>
      <c r="D291" s="106"/>
      <c r="E291" s="117"/>
      <c r="F291" s="106"/>
      <c r="G291" s="117"/>
      <c r="H291" s="106"/>
      <c r="I291" s="117"/>
      <c r="J291" s="106"/>
      <c r="K291" s="117"/>
      <c r="L291" s="106"/>
      <c r="M291" s="117"/>
      <c r="N291" s="106"/>
      <c r="O291" s="117"/>
      <c r="P291" s="106"/>
      <c r="Q291" s="117"/>
      <c r="R291" s="106"/>
      <c r="S291" s="117"/>
      <c r="T291" s="106"/>
      <c r="U291" s="117"/>
      <c r="V291" s="106"/>
      <c r="W291" s="117"/>
      <c r="X291" s="106"/>
      <c r="Y291" s="117"/>
      <c r="Z291" s="106"/>
      <c r="AA291" s="117"/>
      <c r="AB291" s="106"/>
      <c r="AC291" s="117"/>
      <c r="AD291" s="106"/>
      <c r="AE291" s="117"/>
      <c r="AF291" s="106"/>
      <c r="AG291" s="117"/>
      <c r="AH291" s="106"/>
      <c r="AI291" s="117"/>
      <c r="AJ291" s="106"/>
    </row>
    <row r="292" spans="2:36" ht="28.8" customHeight="1" thickTop="1" thickBot="1" x14ac:dyDescent="0.35">
      <c r="B292" s="106"/>
      <c r="C292" s="117"/>
      <c r="D292" s="106"/>
      <c r="E292" s="117"/>
      <c r="F292" s="106"/>
      <c r="G292" s="117"/>
      <c r="H292" s="106"/>
      <c r="I292" s="117"/>
      <c r="J292" s="106"/>
      <c r="K292" s="117"/>
      <c r="L292" s="106"/>
      <c r="M292" s="117"/>
      <c r="N292" s="106"/>
      <c r="O292" s="117"/>
      <c r="P292" s="106"/>
      <c r="Q292" s="117"/>
      <c r="R292" s="106"/>
      <c r="S292" s="117"/>
      <c r="T292" s="106"/>
      <c r="U292" s="117"/>
      <c r="V292" s="106"/>
      <c r="W292" s="117"/>
      <c r="X292" s="106"/>
      <c r="Y292" s="117"/>
      <c r="Z292" s="106"/>
      <c r="AA292" s="117"/>
      <c r="AB292" s="106"/>
      <c r="AC292" s="117"/>
      <c r="AD292" s="106"/>
      <c r="AE292" s="117"/>
      <c r="AF292" s="106"/>
      <c r="AG292" s="117"/>
      <c r="AH292" s="106"/>
      <c r="AI292" s="117"/>
      <c r="AJ292" s="106"/>
    </row>
    <row r="293" spans="2:36" ht="28.8" customHeight="1" thickTop="1" thickBot="1" x14ac:dyDescent="0.35">
      <c r="B293" s="106"/>
      <c r="C293" s="117"/>
      <c r="D293" s="106"/>
      <c r="E293" s="117"/>
      <c r="F293" s="106"/>
      <c r="G293" s="117"/>
      <c r="H293" s="106"/>
      <c r="I293" s="117"/>
      <c r="J293" s="106"/>
      <c r="K293" s="117"/>
      <c r="L293" s="106"/>
      <c r="M293" s="117"/>
      <c r="N293" s="106"/>
      <c r="O293" s="117"/>
      <c r="P293" s="106"/>
      <c r="Q293" s="117"/>
      <c r="R293" s="106"/>
      <c r="S293" s="117"/>
      <c r="T293" s="106"/>
      <c r="U293" s="117"/>
      <c r="V293" s="106"/>
      <c r="W293" s="117"/>
      <c r="X293" s="106"/>
      <c r="Y293" s="117"/>
      <c r="Z293" s="106"/>
      <c r="AA293" s="117"/>
      <c r="AB293" s="106"/>
      <c r="AC293" s="117"/>
      <c r="AD293" s="106"/>
      <c r="AE293" s="117"/>
      <c r="AF293" s="106"/>
      <c r="AG293" s="117"/>
      <c r="AH293" s="106"/>
      <c r="AI293" s="117"/>
      <c r="AJ293" s="106"/>
    </row>
    <row r="294" spans="2:36" ht="28.8" customHeight="1" thickTop="1" thickBot="1" x14ac:dyDescent="0.35">
      <c r="B294" s="106"/>
      <c r="C294" s="117"/>
      <c r="D294" s="106"/>
      <c r="E294" s="117"/>
      <c r="F294" s="106"/>
      <c r="G294" s="117"/>
      <c r="H294" s="106"/>
      <c r="I294" s="117"/>
      <c r="J294" s="106"/>
      <c r="K294" s="117"/>
      <c r="L294" s="106"/>
      <c r="M294" s="117"/>
      <c r="N294" s="106"/>
      <c r="O294" s="117"/>
      <c r="P294" s="106"/>
      <c r="Q294" s="117"/>
      <c r="R294" s="106"/>
      <c r="S294" s="117"/>
      <c r="T294" s="106"/>
      <c r="U294" s="117"/>
      <c r="V294" s="106"/>
      <c r="W294" s="117"/>
      <c r="X294" s="106"/>
      <c r="Y294" s="117"/>
      <c r="Z294" s="106"/>
      <c r="AA294" s="117"/>
      <c r="AB294" s="106"/>
      <c r="AC294" s="117"/>
      <c r="AD294" s="106"/>
      <c r="AE294" s="117"/>
      <c r="AF294" s="106"/>
      <c r="AG294" s="117"/>
      <c r="AH294" s="106"/>
      <c r="AI294" s="117"/>
      <c r="AJ294" s="106"/>
    </row>
    <row r="295" spans="2:36" ht="28.8" customHeight="1" thickTop="1" thickBot="1" x14ac:dyDescent="0.35">
      <c r="B295" s="106"/>
      <c r="C295" s="117"/>
      <c r="D295" s="106"/>
      <c r="E295" s="117"/>
      <c r="F295" s="106"/>
      <c r="G295" s="117"/>
      <c r="H295" s="106"/>
      <c r="I295" s="117"/>
      <c r="J295" s="106"/>
      <c r="K295" s="117"/>
      <c r="L295" s="106"/>
      <c r="M295" s="117"/>
      <c r="N295" s="106"/>
      <c r="O295" s="117"/>
      <c r="P295" s="106"/>
      <c r="Q295" s="117"/>
      <c r="R295" s="106"/>
      <c r="S295" s="117"/>
      <c r="T295" s="106"/>
      <c r="U295" s="117"/>
      <c r="V295" s="106"/>
      <c r="W295" s="117"/>
      <c r="X295" s="106"/>
      <c r="Y295" s="117"/>
      <c r="Z295" s="106"/>
      <c r="AA295" s="117"/>
      <c r="AB295" s="106"/>
      <c r="AC295" s="117"/>
      <c r="AD295" s="106"/>
      <c r="AE295" s="117"/>
      <c r="AF295" s="106"/>
      <c r="AG295" s="117"/>
      <c r="AH295" s="106"/>
      <c r="AI295" s="117"/>
      <c r="AJ295" s="106"/>
    </row>
    <row r="296" spans="2:36" ht="28.8" customHeight="1" thickTop="1" thickBot="1" x14ac:dyDescent="0.35">
      <c r="B296" s="106"/>
      <c r="C296" s="117"/>
      <c r="D296" s="106"/>
      <c r="E296" s="117"/>
      <c r="F296" s="106"/>
      <c r="G296" s="117"/>
      <c r="H296" s="106"/>
      <c r="I296" s="117"/>
      <c r="J296" s="106"/>
      <c r="K296" s="117"/>
      <c r="L296" s="106"/>
      <c r="M296" s="117"/>
      <c r="N296" s="106"/>
      <c r="O296" s="117"/>
      <c r="P296" s="106"/>
      <c r="Q296" s="117"/>
      <c r="R296" s="106"/>
      <c r="S296" s="117"/>
      <c r="T296" s="106"/>
      <c r="U296" s="117"/>
      <c r="V296" s="106"/>
      <c r="W296" s="117"/>
      <c r="X296" s="106"/>
      <c r="Y296" s="117"/>
      <c r="Z296" s="106"/>
      <c r="AA296" s="117"/>
      <c r="AB296" s="106"/>
      <c r="AC296" s="117"/>
      <c r="AD296" s="106"/>
      <c r="AE296" s="117"/>
      <c r="AF296" s="106"/>
      <c r="AG296" s="117"/>
      <c r="AH296" s="106"/>
      <c r="AI296" s="117"/>
      <c r="AJ296" s="106"/>
    </row>
    <row r="297" spans="2:36" ht="28.8" customHeight="1" thickTop="1" thickBot="1" x14ac:dyDescent="0.35">
      <c r="B297" s="106"/>
      <c r="C297" s="117"/>
      <c r="D297" s="106"/>
      <c r="E297" s="117"/>
      <c r="F297" s="106"/>
      <c r="G297" s="117"/>
      <c r="H297" s="106"/>
      <c r="I297" s="117"/>
      <c r="J297" s="106"/>
      <c r="K297" s="117"/>
      <c r="L297" s="106"/>
      <c r="M297" s="117"/>
      <c r="N297" s="106"/>
      <c r="O297" s="117"/>
      <c r="P297" s="106"/>
      <c r="Q297" s="117"/>
      <c r="R297" s="106"/>
      <c r="S297" s="117"/>
      <c r="T297" s="106"/>
      <c r="U297" s="117"/>
      <c r="V297" s="106"/>
      <c r="W297" s="117"/>
      <c r="X297" s="106"/>
      <c r="Y297" s="117"/>
      <c r="Z297" s="106"/>
      <c r="AA297" s="117"/>
      <c r="AB297" s="106"/>
      <c r="AC297" s="117"/>
      <c r="AD297" s="106"/>
      <c r="AE297" s="117"/>
      <c r="AF297" s="106"/>
      <c r="AG297" s="117"/>
      <c r="AH297" s="106"/>
      <c r="AI297" s="117"/>
      <c r="AJ297" s="106"/>
    </row>
    <row r="298" spans="2:36" ht="28.8" customHeight="1" thickTop="1" thickBot="1" x14ac:dyDescent="0.35">
      <c r="B298" s="106"/>
      <c r="C298" s="117"/>
      <c r="D298" s="106"/>
      <c r="E298" s="117"/>
      <c r="F298" s="106"/>
      <c r="G298" s="117"/>
      <c r="H298" s="106"/>
      <c r="I298" s="117"/>
      <c r="J298" s="106"/>
      <c r="K298" s="117"/>
      <c r="L298" s="106"/>
      <c r="M298" s="117"/>
      <c r="N298" s="106"/>
      <c r="O298" s="117"/>
      <c r="P298" s="106"/>
      <c r="Q298" s="117"/>
      <c r="R298" s="106"/>
      <c r="S298" s="117"/>
      <c r="T298" s="106"/>
      <c r="U298" s="117"/>
      <c r="V298" s="106"/>
      <c r="W298" s="117"/>
      <c r="X298" s="106"/>
      <c r="Y298" s="117"/>
      <c r="Z298" s="106"/>
      <c r="AA298" s="117"/>
      <c r="AB298" s="106"/>
      <c r="AC298" s="117"/>
      <c r="AD298" s="106"/>
      <c r="AE298" s="117"/>
      <c r="AF298" s="106"/>
      <c r="AG298" s="117"/>
      <c r="AH298" s="106"/>
      <c r="AI298" s="117"/>
      <c r="AJ298" s="106"/>
    </row>
    <row r="299" spans="2:36" ht="28.8" customHeight="1" thickTop="1" thickBot="1" x14ac:dyDescent="0.35">
      <c r="B299" s="106"/>
      <c r="C299" s="117"/>
      <c r="D299" s="106"/>
      <c r="E299" s="117"/>
      <c r="F299" s="106"/>
      <c r="G299" s="117"/>
      <c r="H299" s="106"/>
      <c r="I299" s="117"/>
      <c r="J299" s="106"/>
      <c r="K299" s="117"/>
      <c r="L299" s="106"/>
      <c r="M299" s="117"/>
      <c r="N299" s="106"/>
      <c r="O299" s="117"/>
      <c r="P299" s="106"/>
      <c r="Q299" s="117"/>
      <c r="R299" s="106"/>
      <c r="S299" s="117"/>
      <c r="T299" s="106"/>
      <c r="U299" s="117"/>
      <c r="V299" s="106"/>
      <c r="W299" s="117"/>
      <c r="X299" s="106"/>
      <c r="Y299" s="117"/>
      <c r="Z299" s="106"/>
      <c r="AA299" s="117"/>
      <c r="AB299" s="106"/>
      <c r="AC299" s="117"/>
      <c r="AD299" s="106"/>
      <c r="AE299" s="117"/>
      <c r="AF299" s="106"/>
      <c r="AG299" s="117"/>
      <c r="AH299" s="106"/>
      <c r="AI299" s="117"/>
      <c r="AJ299" s="106"/>
    </row>
    <row r="300" spans="2:36" ht="28.8" customHeight="1" thickTop="1" thickBot="1" x14ac:dyDescent="0.35">
      <c r="B300" s="106"/>
      <c r="C300" s="117"/>
      <c r="D300" s="106"/>
      <c r="E300" s="117"/>
      <c r="F300" s="106"/>
      <c r="G300" s="117"/>
      <c r="H300" s="106"/>
      <c r="I300" s="117"/>
      <c r="J300" s="106"/>
      <c r="K300" s="117"/>
      <c r="L300" s="106"/>
      <c r="M300" s="117"/>
      <c r="N300" s="106"/>
      <c r="O300" s="117"/>
      <c r="P300" s="106"/>
      <c r="Q300" s="117"/>
      <c r="R300" s="106"/>
      <c r="S300" s="117"/>
      <c r="T300" s="106"/>
      <c r="U300" s="117"/>
      <c r="V300" s="106"/>
      <c r="W300" s="117"/>
      <c r="X300" s="106"/>
      <c r="Y300" s="117"/>
      <c r="Z300" s="106"/>
      <c r="AA300" s="117"/>
      <c r="AB300" s="106"/>
      <c r="AC300" s="117"/>
      <c r="AD300" s="106"/>
      <c r="AE300" s="117"/>
      <c r="AF300" s="106"/>
      <c r="AG300" s="117"/>
      <c r="AH300" s="106"/>
      <c r="AI300" s="117"/>
      <c r="AJ300" s="106"/>
    </row>
    <row r="301" spans="2:36" ht="28.8" customHeight="1" thickTop="1" thickBot="1" x14ac:dyDescent="0.35">
      <c r="B301" s="106"/>
      <c r="C301" s="117"/>
      <c r="D301" s="106"/>
      <c r="E301" s="117"/>
      <c r="F301" s="106"/>
      <c r="G301" s="117"/>
      <c r="H301" s="106"/>
      <c r="I301" s="117"/>
      <c r="J301" s="106"/>
      <c r="K301" s="117"/>
      <c r="L301" s="106"/>
      <c r="M301" s="117"/>
      <c r="N301" s="106"/>
      <c r="O301" s="117"/>
      <c r="P301" s="106"/>
      <c r="Q301" s="117"/>
      <c r="R301" s="106"/>
      <c r="S301" s="117"/>
      <c r="T301" s="106"/>
      <c r="U301" s="117"/>
      <c r="V301" s="106"/>
      <c r="W301" s="117"/>
      <c r="X301" s="106"/>
      <c r="Y301" s="117"/>
      <c r="Z301" s="106"/>
      <c r="AA301" s="117"/>
      <c r="AB301" s="106"/>
      <c r="AC301" s="117"/>
      <c r="AD301" s="106"/>
      <c r="AE301" s="117"/>
      <c r="AF301" s="106"/>
      <c r="AG301" s="117"/>
      <c r="AH301" s="106"/>
      <c r="AI301" s="117"/>
      <c r="AJ301" s="106"/>
    </row>
    <row r="302" spans="2:36" ht="28.8" customHeight="1" thickTop="1" thickBot="1" x14ac:dyDescent="0.35">
      <c r="B302" s="106"/>
      <c r="C302" s="117"/>
      <c r="D302" s="106"/>
      <c r="E302" s="117"/>
      <c r="F302" s="106"/>
      <c r="G302" s="117"/>
      <c r="H302" s="106"/>
      <c r="I302" s="117"/>
      <c r="J302" s="106"/>
      <c r="K302" s="117"/>
      <c r="L302" s="106"/>
      <c r="M302" s="117"/>
      <c r="N302" s="106"/>
      <c r="O302" s="117"/>
      <c r="P302" s="106"/>
      <c r="Q302" s="117"/>
      <c r="R302" s="106"/>
      <c r="S302" s="117"/>
      <c r="T302" s="106"/>
      <c r="U302" s="117"/>
      <c r="V302" s="106"/>
      <c r="W302" s="117"/>
      <c r="X302" s="106"/>
      <c r="Y302" s="117"/>
      <c r="Z302" s="106"/>
      <c r="AA302" s="117"/>
      <c r="AB302" s="106"/>
      <c r="AC302" s="117"/>
      <c r="AD302" s="106"/>
      <c r="AE302" s="117"/>
      <c r="AF302" s="106"/>
      <c r="AG302" s="117"/>
      <c r="AH302" s="106"/>
      <c r="AI302" s="117"/>
      <c r="AJ302" s="106"/>
    </row>
    <row r="303" spans="2:36" ht="28.8" customHeight="1" thickTop="1" thickBot="1" x14ac:dyDescent="0.35">
      <c r="B303" s="106"/>
      <c r="C303" s="117"/>
      <c r="D303" s="106"/>
      <c r="E303" s="117"/>
      <c r="F303" s="106"/>
      <c r="G303" s="117"/>
      <c r="H303" s="106"/>
      <c r="I303" s="117"/>
      <c r="J303" s="106"/>
      <c r="K303" s="117"/>
      <c r="L303" s="106"/>
      <c r="M303" s="117"/>
      <c r="N303" s="106"/>
      <c r="O303" s="117"/>
      <c r="P303" s="106"/>
      <c r="Q303" s="117"/>
      <c r="R303" s="106"/>
      <c r="S303" s="117"/>
      <c r="T303" s="106"/>
      <c r="U303" s="117"/>
      <c r="V303" s="106"/>
      <c r="W303" s="117"/>
      <c r="X303" s="106"/>
      <c r="Y303" s="117"/>
      <c r="Z303" s="106"/>
      <c r="AA303" s="117"/>
      <c r="AB303" s="106"/>
      <c r="AC303" s="117"/>
      <c r="AD303" s="106"/>
      <c r="AE303" s="117"/>
      <c r="AF303" s="106"/>
      <c r="AG303" s="117"/>
      <c r="AH303" s="106"/>
      <c r="AI303" s="117"/>
      <c r="AJ303" s="106"/>
    </row>
    <row r="304" spans="2:36" ht="28.8" customHeight="1" thickTop="1" thickBot="1" x14ac:dyDescent="0.35">
      <c r="B304" s="106"/>
      <c r="C304" s="117"/>
      <c r="D304" s="106"/>
      <c r="E304" s="117"/>
      <c r="F304" s="106"/>
      <c r="G304" s="117"/>
      <c r="H304" s="106"/>
      <c r="I304" s="117"/>
      <c r="J304" s="106"/>
      <c r="K304" s="117"/>
      <c r="L304" s="106"/>
      <c r="M304" s="117"/>
      <c r="N304" s="106"/>
      <c r="O304" s="117"/>
      <c r="P304" s="106"/>
      <c r="Q304" s="117"/>
      <c r="R304" s="106"/>
      <c r="S304" s="117"/>
      <c r="T304" s="106"/>
      <c r="U304" s="117"/>
      <c r="V304" s="106"/>
      <c r="W304" s="117"/>
      <c r="X304" s="106"/>
      <c r="Y304" s="117"/>
      <c r="Z304" s="106"/>
      <c r="AA304" s="117"/>
      <c r="AB304" s="106"/>
      <c r="AC304" s="117"/>
      <c r="AD304" s="106"/>
      <c r="AE304" s="117"/>
      <c r="AF304" s="106"/>
      <c r="AG304" s="117"/>
      <c r="AH304" s="106"/>
      <c r="AI304" s="117"/>
      <c r="AJ304" s="106"/>
    </row>
    <row r="305" spans="2:36" ht="28.8" customHeight="1" thickTop="1" thickBot="1" x14ac:dyDescent="0.35">
      <c r="B305" s="106"/>
      <c r="C305" s="117"/>
      <c r="D305" s="106"/>
      <c r="E305" s="117"/>
      <c r="F305" s="106"/>
      <c r="G305" s="117"/>
      <c r="H305" s="106"/>
      <c r="I305" s="117"/>
      <c r="J305" s="106"/>
      <c r="K305" s="117"/>
      <c r="L305" s="106"/>
      <c r="M305" s="117"/>
      <c r="N305" s="106"/>
      <c r="O305" s="117"/>
      <c r="P305" s="106"/>
      <c r="Q305" s="117"/>
      <c r="R305" s="106"/>
      <c r="S305" s="117"/>
      <c r="T305" s="106"/>
      <c r="U305" s="117"/>
      <c r="V305" s="106"/>
      <c r="W305" s="117"/>
      <c r="X305" s="106"/>
      <c r="Y305" s="117"/>
      <c r="Z305" s="106"/>
      <c r="AA305" s="117"/>
      <c r="AB305" s="106"/>
      <c r="AC305" s="117"/>
      <c r="AD305" s="106"/>
      <c r="AE305" s="117"/>
      <c r="AF305" s="106"/>
      <c r="AG305" s="117"/>
      <c r="AH305" s="106"/>
      <c r="AI305" s="117"/>
      <c r="AJ305" s="106"/>
    </row>
    <row r="306" spans="2:36" ht="28.8" customHeight="1" thickTop="1" thickBot="1" x14ac:dyDescent="0.35">
      <c r="B306" s="106"/>
      <c r="C306" s="117"/>
      <c r="D306" s="106"/>
      <c r="E306" s="117"/>
      <c r="F306" s="106"/>
      <c r="G306" s="117"/>
      <c r="H306" s="106"/>
      <c r="I306" s="117"/>
      <c r="J306" s="106"/>
      <c r="K306" s="117"/>
      <c r="L306" s="106"/>
      <c r="M306" s="117"/>
      <c r="N306" s="106"/>
      <c r="O306" s="117"/>
      <c r="P306" s="106"/>
      <c r="Q306" s="117"/>
      <c r="R306" s="106"/>
      <c r="S306" s="117"/>
      <c r="T306" s="106"/>
      <c r="U306" s="117"/>
      <c r="V306" s="106"/>
      <c r="W306" s="117"/>
      <c r="X306" s="106"/>
      <c r="Y306" s="117"/>
      <c r="Z306" s="106"/>
      <c r="AA306" s="117"/>
      <c r="AB306" s="106"/>
      <c r="AC306" s="117"/>
      <c r="AD306" s="106"/>
      <c r="AE306" s="117"/>
      <c r="AF306" s="106"/>
      <c r="AG306" s="117"/>
      <c r="AH306" s="106"/>
      <c r="AI306" s="117"/>
      <c r="AJ306" s="106"/>
    </row>
    <row r="307" spans="2:36" ht="28.8" customHeight="1" thickTop="1" thickBot="1" x14ac:dyDescent="0.35">
      <c r="B307" s="106"/>
      <c r="C307" s="117"/>
      <c r="D307" s="106"/>
      <c r="E307" s="117"/>
      <c r="F307" s="106"/>
      <c r="G307" s="117"/>
      <c r="H307" s="106"/>
      <c r="I307" s="117"/>
      <c r="J307" s="106"/>
      <c r="K307" s="117"/>
      <c r="L307" s="106"/>
      <c r="M307" s="117"/>
      <c r="N307" s="106"/>
      <c r="O307" s="117"/>
      <c r="P307" s="106"/>
      <c r="Q307" s="117"/>
      <c r="R307" s="106"/>
      <c r="S307" s="117"/>
      <c r="T307" s="106"/>
      <c r="U307" s="117"/>
      <c r="V307" s="106"/>
      <c r="W307" s="117"/>
      <c r="X307" s="106"/>
      <c r="Y307" s="117"/>
      <c r="Z307" s="106"/>
      <c r="AA307" s="117"/>
      <c r="AB307" s="106"/>
      <c r="AC307" s="117"/>
      <c r="AD307" s="106"/>
      <c r="AE307" s="117"/>
      <c r="AF307" s="106"/>
      <c r="AG307" s="117"/>
      <c r="AH307" s="106"/>
      <c r="AI307" s="117"/>
      <c r="AJ307" s="106"/>
    </row>
    <row r="308" spans="2:36" ht="28.8" customHeight="1" thickTop="1" thickBot="1" x14ac:dyDescent="0.35">
      <c r="B308" s="106"/>
      <c r="C308" s="117"/>
      <c r="D308" s="106"/>
      <c r="E308" s="117"/>
      <c r="F308" s="106"/>
      <c r="G308" s="117"/>
      <c r="H308" s="106"/>
      <c r="I308" s="117"/>
      <c r="J308" s="106"/>
      <c r="K308" s="117"/>
      <c r="L308" s="106"/>
      <c r="M308" s="117"/>
      <c r="N308" s="106"/>
      <c r="O308" s="117"/>
      <c r="P308" s="106"/>
      <c r="Q308" s="117"/>
      <c r="R308" s="106"/>
      <c r="S308" s="117"/>
      <c r="T308" s="106"/>
      <c r="U308" s="117"/>
      <c r="V308" s="106"/>
      <c r="W308" s="117"/>
      <c r="X308" s="106"/>
      <c r="Y308" s="117"/>
      <c r="Z308" s="106"/>
      <c r="AA308" s="117"/>
      <c r="AB308" s="106"/>
      <c r="AC308" s="117"/>
      <c r="AD308" s="106"/>
      <c r="AE308" s="117"/>
      <c r="AF308" s="106"/>
      <c r="AG308" s="117"/>
      <c r="AH308" s="106"/>
      <c r="AI308" s="117"/>
      <c r="AJ308" s="106"/>
    </row>
    <row r="309" spans="2:36" ht="28.8" customHeight="1" thickTop="1" thickBot="1" x14ac:dyDescent="0.35">
      <c r="B309" s="106"/>
      <c r="C309" s="117"/>
      <c r="D309" s="106"/>
      <c r="E309" s="117"/>
      <c r="F309" s="106"/>
      <c r="G309" s="117"/>
      <c r="H309" s="106"/>
      <c r="I309" s="117"/>
      <c r="J309" s="106"/>
      <c r="K309" s="117"/>
      <c r="L309" s="106"/>
      <c r="M309" s="117"/>
      <c r="N309" s="106"/>
      <c r="O309" s="117"/>
      <c r="P309" s="106"/>
      <c r="Q309" s="117"/>
      <c r="R309" s="106"/>
      <c r="S309" s="117"/>
      <c r="T309" s="106"/>
      <c r="U309" s="117"/>
      <c r="V309" s="106"/>
      <c r="W309" s="117"/>
      <c r="X309" s="106"/>
      <c r="Y309" s="117"/>
      <c r="Z309" s="106"/>
      <c r="AA309" s="117"/>
      <c r="AB309" s="106"/>
      <c r="AC309" s="117"/>
      <c r="AD309" s="106"/>
      <c r="AE309" s="117"/>
      <c r="AF309" s="106"/>
      <c r="AG309" s="117"/>
      <c r="AH309" s="106"/>
      <c r="AI309" s="117"/>
      <c r="AJ309" s="106"/>
    </row>
    <row r="310" spans="2:36" ht="28.8" customHeight="1" thickTop="1" thickBot="1" x14ac:dyDescent="0.35">
      <c r="B310" s="106"/>
      <c r="C310" s="117"/>
      <c r="D310" s="106"/>
      <c r="E310" s="117"/>
      <c r="F310" s="106"/>
      <c r="G310" s="117"/>
      <c r="H310" s="106"/>
      <c r="I310" s="117"/>
      <c r="J310" s="106"/>
      <c r="K310" s="117"/>
      <c r="L310" s="106"/>
      <c r="M310" s="117"/>
      <c r="N310" s="106"/>
      <c r="O310" s="117"/>
      <c r="P310" s="106"/>
      <c r="Q310" s="117"/>
      <c r="R310" s="106"/>
      <c r="S310" s="117"/>
      <c r="T310" s="106"/>
      <c r="U310" s="117"/>
      <c r="V310" s="106"/>
      <c r="W310" s="117"/>
      <c r="X310" s="106"/>
      <c r="Y310" s="117"/>
      <c r="Z310" s="106"/>
      <c r="AA310" s="117"/>
      <c r="AB310" s="106"/>
      <c r="AC310" s="117"/>
      <c r="AD310" s="106"/>
      <c r="AE310" s="117"/>
      <c r="AF310" s="106"/>
      <c r="AG310" s="117"/>
      <c r="AH310" s="106"/>
      <c r="AI310" s="117"/>
      <c r="AJ310" s="106"/>
    </row>
    <row r="311" spans="2:36" ht="28.8" customHeight="1" thickTop="1" thickBot="1" x14ac:dyDescent="0.35">
      <c r="B311" s="106"/>
      <c r="C311" s="117"/>
      <c r="D311" s="106"/>
      <c r="E311" s="117"/>
      <c r="F311" s="106"/>
      <c r="G311" s="117"/>
      <c r="H311" s="106"/>
      <c r="I311" s="117"/>
      <c r="J311" s="106"/>
      <c r="K311" s="117"/>
      <c r="L311" s="106"/>
      <c r="M311" s="117"/>
      <c r="N311" s="106"/>
      <c r="O311" s="117"/>
      <c r="P311" s="106"/>
      <c r="Q311" s="117"/>
      <c r="R311" s="106"/>
      <c r="S311" s="117"/>
      <c r="T311" s="106"/>
      <c r="U311" s="117"/>
      <c r="V311" s="106"/>
      <c r="W311" s="117"/>
      <c r="X311" s="106"/>
      <c r="Y311" s="117"/>
      <c r="Z311" s="106"/>
      <c r="AA311" s="117"/>
      <c r="AB311" s="106"/>
      <c r="AC311" s="117"/>
      <c r="AD311" s="106"/>
      <c r="AE311" s="117"/>
      <c r="AF311" s="106"/>
      <c r="AG311" s="117"/>
      <c r="AH311" s="106"/>
      <c r="AI311" s="117"/>
      <c r="AJ311" s="106"/>
    </row>
    <row r="312" spans="2:36" ht="28.8" customHeight="1" thickTop="1" thickBot="1" x14ac:dyDescent="0.35">
      <c r="B312" s="106"/>
      <c r="C312" s="117"/>
      <c r="D312" s="106"/>
      <c r="E312" s="117"/>
      <c r="F312" s="106"/>
      <c r="G312" s="117"/>
      <c r="H312" s="106"/>
      <c r="I312" s="117"/>
      <c r="J312" s="106"/>
      <c r="K312" s="117"/>
      <c r="L312" s="106"/>
      <c r="M312" s="117"/>
      <c r="N312" s="106"/>
      <c r="O312" s="117"/>
      <c r="P312" s="106"/>
      <c r="Q312" s="117"/>
      <c r="R312" s="106"/>
      <c r="S312" s="117"/>
      <c r="T312" s="106"/>
      <c r="U312" s="117"/>
      <c r="V312" s="106"/>
      <c r="W312" s="117"/>
      <c r="X312" s="106"/>
      <c r="Y312" s="117"/>
      <c r="Z312" s="106"/>
      <c r="AA312" s="117"/>
      <c r="AB312" s="106"/>
      <c r="AC312" s="117"/>
      <c r="AD312" s="106"/>
      <c r="AE312" s="117"/>
      <c r="AF312" s="106"/>
      <c r="AG312" s="117"/>
      <c r="AH312" s="106"/>
      <c r="AI312" s="117"/>
      <c r="AJ312" s="106"/>
    </row>
    <row r="313" spans="2:36" ht="28.8" customHeight="1" thickTop="1" thickBot="1" x14ac:dyDescent="0.35">
      <c r="B313" s="106"/>
      <c r="C313" s="117"/>
      <c r="D313" s="106"/>
      <c r="E313" s="117"/>
      <c r="F313" s="106"/>
      <c r="G313" s="117"/>
      <c r="H313" s="106"/>
      <c r="I313" s="117"/>
      <c r="J313" s="106"/>
      <c r="K313" s="117"/>
      <c r="L313" s="106"/>
      <c r="M313" s="117"/>
      <c r="N313" s="106"/>
      <c r="O313" s="117"/>
      <c r="P313" s="106"/>
      <c r="Q313" s="117"/>
      <c r="R313" s="106"/>
      <c r="S313" s="117"/>
      <c r="T313" s="106"/>
      <c r="U313" s="117"/>
      <c r="V313" s="106"/>
      <c r="W313" s="117"/>
      <c r="X313" s="106"/>
      <c r="Y313" s="117"/>
      <c r="Z313" s="106"/>
      <c r="AA313" s="117"/>
      <c r="AB313" s="106"/>
      <c r="AC313" s="117"/>
      <c r="AD313" s="106"/>
      <c r="AE313" s="117"/>
      <c r="AF313" s="106"/>
      <c r="AG313" s="117"/>
      <c r="AH313" s="106"/>
      <c r="AI313" s="117"/>
      <c r="AJ313" s="106"/>
    </row>
    <row r="314" spans="2:36" ht="28.8" customHeight="1" thickTop="1" thickBot="1" x14ac:dyDescent="0.35">
      <c r="B314" s="106"/>
      <c r="C314" s="117"/>
      <c r="D314" s="106"/>
      <c r="E314" s="117"/>
      <c r="F314" s="106"/>
      <c r="G314" s="117"/>
      <c r="H314" s="106"/>
      <c r="I314" s="117"/>
      <c r="J314" s="106"/>
      <c r="K314" s="117"/>
      <c r="L314" s="106"/>
      <c r="M314" s="117"/>
      <c r="N314" s="106"/>
      <c r="O314" s="117"/>
      <c r="P314" s="106"/>
      <c r="Q314" s="117"/>
      <c r="R314" s="106"/>
      <c r="S314" s="117"/>
      <c r="T314" s="106"/>
      <c r="U314" s="117"/>
      <c r="V314" s="106"/>
      <c r="W314" s="117"/>
      <c r="X314" s="106"/>
      <c r="Y314" s="117"/>
      <c r="Z314" s="106"/>
      <c r="AA314" s="117"/>
      <c r="AB314" s="106"/>
      <c r="AC314" s="117"/>
      <c r="AD314" s="106"/>
      <c r="AE314" s="117"/>
      <c r="AF314" s="106"/>
      <c r="AG314" s="117"/>
      <c r="AH314" s="106"/>
      <c r="AI314" s="117"/>
      <c r="AJ314" s="106"/>
    </row>
    <row r="315" spans="2:36" ht="28.8" customHeight="1" thickTop="1" thickBot="1" x14ac:dyDescent="0.35">
      <c r="B315" s="106"/>
      <c r="C315" s="117"/>
      <c r="D315" s="106"/>
      <c r="E315" s="117"/>
      <c r="F315" s="106"/>
      <c r="G315" s="117"/>
      <c r="H315" s="106"/>
      <c r="I315" s="117"/>
      <c r="J315" s="106"/>
      <c r="K315" s="117"/>
      <c r="L315" s="106"/>
      <c r="M315" s="117"/>
      <c r="N315" s="106"/>
      <c r="O315" s="117"/>
      <c r="P315" s="106"/>
      <c r="Q315" s="117"/>
      <c r="R315" s="106"/>
      <c r="S315" s="117"/>
      <c r="T315" s="106"/>
      <c r="U315" s="117"/>
      <c r="V315" s="106"/>
      <c r="W315" s="117"/>
      <c r="X315" s="106"/>
      <c r="Y315" s="117"/>
      <c r="Z315" s="106"/>
      <c r="AA315" s="117"/>
      <c r="AB315" s="106"/>
      <c r="AC315" s="117"/>
      <c r="AD315" s="106"/>
      <c r="AE315" s="117"/>
      <c r="AF315" s="106"/>
      <c r="AG315" s="117"/>
      <c r="AH315" s="106"/>
      <c r="AI315" s="117"/>
      <c r="AJ315" s="106"/>
    </row>
    <row r="316" spans="2:36" ht="28.8" customHeight="1" thickTop="1" thickBot="1" x14ac:dyDescent="0.35">
      <c r="B316" s="106"/>
      <c r="C316" s="117"/>
      <c r="D316" s="106"/>
      <c r="E316" s="117"/>
      <c r="F316" s="106"/>
      <c r="G316" s="117"/>
      <c r="H316" s="106"/>
      <c r="I316" s="117"/>
      <c r="J316" s="106"/>
      <c r="K316" s="117"/>
      <c r="L316" s="106"/>
      <c r="M316" s="117"/>
      <c r="N316" s="106"/>
      <c r="O316" s="117"/>
      <c r="P316" s="106"/>
      <c r="Q316" s="117"/>
      <c r="R316" s="106"/>
      <c r="S316" s="117"/>
      <c r="T316" s="106"/>
      <c r="U316" s="117"/>
      <c r="V316" s="106"/>
      <c r="W316" s="117"/>
      <c r="X316" s="106"/>
      <c r="Y316" s="117"/>
      <c r="Z316" s="106"/>
      <c r="AA316" s="117"/>
      <c r="AB316" s="106"/>
      <c r="AC316" s="117"/>
      <c r="AD316" s="106"/>
      <c r="AE316" s="117"/>
      <c r="AF316" s="106"/>
      <c r="AG316" s="117"/>
      <c r="AH316" s="106"/>
      <c r="AI316" s="117"/>
      <c r="AJ316" s="106"/>
    </row>
    <row r="317" spans="2:36" ht="28.8" customHeight="1" thickTop="1" thickBot="1" x14ac:dyDescent="0.35">
      <c r="B317" s="106"/>
      <c r="C317" s="117"/>
      <c r="D317" s="106"/>
      <c r="E317" s="117"/>
      <c r="F317" s="106"/>
      <c r="G317" s="117"/>
      <c r="H317" s="106"/>
      <c r="I317" s="117"/>
      <c r="J317" s="106"/>
      <c r="K317" s="117"/>
      <c r="L317" s="106"/>
      <c r="M317" s="117"/>
      <c r="N317" s="106"/>
      <c r="O317" s="117"/>
      <c r="P317" s="106"/>
      <c r="Q317" s="117"/>
      <c r="R317" s="106"/>
      <c r="S317" s="117"/>
      <c r="T317" s="106"/>
      <c r="U317" s="117"/>
      <c r="V317" s="106"/>
      <c r="W317" s="117"/>
      <c r="X317" s="106"/>
      <c r="Y317" s="117"/>
      <c r="Z317" s="106"/>
      <c r="AA317" s="117"/>
      <c r="AB317" s="106"/>
      <c r="AC317" s="117"/>
      <c r="AD317" s="106"/>
      <c r="AE317" s="117"/>
      <c r="AF317" s="106"/>
      <c r="AG317" s="117"/>
      <c r="AH317" s="106"/>
      <c r="AI317" s="117"/>
      <c r="AJ317" s="106"/>
    </row>
    <row r="318" spans="2:36" ht="28.8" customHeight="1" thickTop="1" thickBot="1" x14ac:dyDescent="0.35">
      <c r="B318" s="106"/>
      <c r="C318" s="117"/>
      <c r="D318" s="106"/>
      <c r="E318" s="117"/>
      <c r="F318" s="106"/>
      <c r="G318" s="117"/>
      <c r="H318" s="106"/>
      <c r="I318" s="117"/>
      <c r="J318" s="106"/>
      <c r="K318" s="117"/>
      <c r="L318" s="106"/>
      <c r="M318" s="117"/>
      <c r="N318" s="106"/>
      <c r="O318" s="117"/>
      <c r="P318" s="106"/>
      <c r="Q318" s="117"/>
      <c r="R318" s="106"/>
      <c r="S318" s="117"/>
      <c r="T318" s="106"/>
      <c r="U318" s="117"/>
      <c r="V318" s="106"/>
      <c r="W318" s="117"/>
      <c r="X318" s="106"/>
      <c r="Y318" s="117"/>
      <c r="Z318" s="106"/>
      <c r="AA318" s="117"/>
      <c r="AB318" s="106"/>
      <c r="AC318" s="117"/>
      <c r="AD318" s="106"/>
      <c r="AE318" s="117"/>
      <c r="AF318" s="106"/>
      <c r="AG318" s="117"/>
      <c r="AH318" s="106"/>
      <c r="AI318" s="117"/>
      <c r="AJ318" s="106"/>
    </row>
    <row r="319" spans="2:36" ht="28.8" customHeight="1" thickTop="1" thickBot="1" x14ac:dyDescent="0.35">
      <c r="B319" s="106"/>
      <c r="C319" s="117"/>
      <c r="D319" s="106"/>
      <c r="E319" s="117"/>
      <c r="F319" s="106"/>
      <c r="G319" s="117"/>
      <c r="H319" s="106"/>
      <c r="I319" s="117"/>
      <c r="J319" s="106"/>
      <c r="K319" s="117"/>
      <c r="L319" s="106"/>
      <c r="M319" s="117"/>
      <c r="N319" s="106"/>
      <c r="O319" s="117"/>
      <c r="P319" s="106"/>
      <c r="Q319" s="117"/>
      <c r="R319" s="106"/>
      <c r="S319" s="117"/>
      <c r="T319" s="106"/>
      <c r="U319" s="117"/>
      <c r="V319" s="106"/>
      <c r="W319" s="117"/>
      <c r="X319" s="106"/>
      <c r="Y319" s="117"/>
      <c r="Z319" s="106"/>
      <c r="AA319" s="117"/>
      <c r="AB319" s="106"/>
      <c r="AC319" s="117"/>
      <c r="AD319" s="106"/>
      <c r="AE319" s="117"/>
      <c r="AF319" s="106"/>
      <c r="AG319" s="117"/>
      <c r="AH319" s="106"/>
      <c r="AI319" s="117"/>
      <c r="AJ319" s="106"/>
    </row>
    <row r="320" spans="2:36" ht="28.8" customHeight="1" thickTop="1" thickBot="1" x14ac:dyDescent="0.35">
      <c r="B320" s="106"/>
      <c r="C320" s="117"/>
      <c r="D320" s="106"/>
      <c r="E320" s="117"/>
      <c r="F320" s="106"/>
      <c r="G320" s="117"/>
      <c r="H320" s="106"/>
      <c r="I320" s="117"/>
      <c r="J320" s="106"/>
      <c r="K320" s="117"/>
      <c r="L320" s="106"/>
      <c r="M320" s="117"/>
      <c r="N320" s="106"/>
      <c r="O320" s="117"/>
      <c r="P320" s="106"/>
      <c r="Q320" s="117"/>
      <c r="R320" s="106"/>
      <c r="S320" s="117"/>
      <c r="T320" s="106"/>
      <c r="U320" s="117"/>
      <c r="V320" s="106"/>
      <c r="W320" s="117"/>
      <c r="X320" s="106"/>
      <c r="Y320" s="117"/>
      <c r="Z320" s="106"/>
      <c r="AA320" s="117"/>
      <c r="AB320" s="106"/>
      <c r="AC320" s="117"/>
      <c r="AD320" s="106"/>
      <c r="AE320" s="117"/>
      <c r="AF320" s="106"/>
      <c r="AG320" s="117"/>
      <c r="AH320" s="106"/>
      <c r="AI320" s="117"/>
      <c r="AJ320" s="106"/>
    </row>
    <row r="321" spans="2:36" ht="28.8" customHeight="1" thickTop="1" thickBot="1" x14ac:dyDescent="0.35">
      <c r="B321" s="106"/>
      <c r="C321" s="117"/>
      <c r="D321" s="106"/>
      <c r="E321" s="117"/>
      <c r="F321" s="106"/>
      <c r="G321" s="117"/>
      <c r="H321" s="106"/>
      <c r="I321" s="117"/>
      <c r="J321" s="106"/>
      <c r="K321" s="117"/>
      <c r="L321" s="106"/>
      <c r="M321" s="117"/>
      <c r="N321" s="106"/>
      <c r="O321" s="117"/>
      <c r="P321" s="106"/>
      <c r="Q321" s="117"/>
      <c r="R321" s="106"/>
      <c r="S321" s="117"/>
      <c r="T321" s="106"/>
      <c r="U321" s="117"/>
      <c r="V321" s="106"/>
      <c r="W321" s="117"/>
      <c r="X321" s="106"/>
      <c r="Y321" s="117"/>
      <c r="Z321" s="106"/>
      <c r="AA321" s="117"/>
      <c r="AB321" s="106"/>
      <c r="AC321" s="117"/>
      <c r="AD321" s="106"/>
      <c r="AE321" s="117"/>
      <c r="AF321" s="106"/>
      <c r="AG321" s="117"/>
      <c r="AH321" s="106"/>
      <c r="AI321" s="117"/>
      <c r="AJ321" s="106"/>
    </row>
    <row r="322" spans="2:36" ht="28.8" customHeight="1" thickTop="1" thickBot="1" x14ac:dyDescent="0.35">
      <c r="B322" s="106"/>
      <c r="C322" s="117"/>
      <c r="D322" s="106"/>
      <c r="E322" s="117"/>
      <c r="F322" s="106"/>
      <c r="G322" s="117"/>
      <c r="H322" s="106"/>
      <c r="I322" s="117"/>
      <c r="J322" s="106"/>
      <c r="K322" s="117"/>
      <c r="L322" s="106"/>
      <c r="M322" s="117"/>
      <c r="N322" s="106"/>
      <c r="O322" s="117"/>
      <c r="P322" s="106"/>
      <c r="Q322" s="117"/>
      <c r="R322" s="106"/>
      <c r="S322" s="117"/>
      <c r="T322" s="106"/>
      <c r="U322" s="117"/>
      <c r="V322" s="106"/>
      <c r="W322" s="117"/>
      <c r="X322" s="106"/>
      <c r="Y322" s="117"/>
      <c r="Z322" s="106"/>
      <c r="AA322" s="117"/>
      <c r="AB322" s="106"/>
      <c r="AC322" s="117"/>
      <c r="AD322" s="106"/>
      <c r="AE322" s="117"/>
      <c r="AF322" s="106"/>
      <c r="AG322" s="117"/>
      <c r="AH322" s="106"/>
      <c r="AI322" s="117"/>
      <c r="AJ322" s="106"/>
    </row>
    <row r="323" spans="2:36" ht="28.8" customHeight="1" thickTop="1" thickBot="1" x14ac:dyDescent="0.35">
      <c r="B323" s="106"/>
      <c r="C323" s="117"/>
      <c r="D323" s="106"/>
      <c r="E323" s="117"/>
      <c r="F323" s="106"/>
      <c r="G323" s="117"/>
      <c r="H323" s="106"/>
      <c r="I323" s="117"/>
      <c r="J323" s="106"/>
      <c r="K323" s="117"/>
      <c r="L323" s="106"/>
      <c r="M323" s="117"/>
      <c r="N323" s="106"/>
      <c r="O323" s="117"/>
      <c r="P323" s="106"/>
      <c r="Q323" s="117"/>
      <c r="R323" s="106"/>
      <c r="S323" s="117"/>
      <c r="T323" s="106"/>
      <c r="U323" s="117"/>
      <c r="V323" s="106"/>
      <c r="W323" s="117"/>
      <c r="X323" s="106"/>
      <c r="Y323" s="117"/>
      <c r="Z323" s="106"/>
      <c r="AA323" s="117"/>
      <c r="AB323" s="106"/>
      <c r="AC323" s="117"/>
      <c r="AD323" s="106"/>
      <c r="AE323" s="117"/>
      <c r="AF323" s="106"/>
      <c r="AG323" s="117"/>
      <c r="AH323" s="106"/>
      <c r="AI323" s="117"/>
      <c r="AJ323" s="106"/>
    </row>
    <row r="324" spans="2:36" ht="28.8" customHeight="1" thickTop="1" thickBot="1" x14ac:dyDescent="0.35">
      <c r="B324" s="106"/>
      <c r="C324" s="117"/>
      <c r="D324" s="106"/>
      <c r="E324" s="117"/>
      <c r="F324" s="106"/>
      <c r="G324" s="117"/>
      <c r="H324" s="106"/>
      <c r="I324" s="117"/>
      <c r="J324" s="106"/>
      <c r="K324" s="117"/>
      <c r="L324" s="106"/>
      <c r="M324" s="117"/>
      <c r="N324" s="106"/>
      <c r="O324" s="117"/>
      <c r="P324" s="106"/>
      <c r="Q324" s="117"/>
      <c r="R324" s="106"/>
      <c r="S324" s="117"/>
      <c r="T324" s="106"/>
      <c r="U324" s="117"/>
      <c r="V324" s="106"/>
      <c r="W324" s="117"/>
      <c r="X324" s="106"/>
      <c r="Y324" s="117"/>
      <c r="Z324" s="106"/>
      <c r="AA324" s="117"/>
      <c r="AB324" s="106"/>
      <c r="AC324" s="117"/>
      <c r="AD324" s="106"/>
      <c r="AE324" s="117"/>
      <c r="AF324" s="106"/>
      <c r="AG324" s="117"/>
      <c r="AH324" s="106"/>
      <c r="AI324" s="117"/>
      <c r="AJ324" s="106"/>
    </row>
    <row r="325" spans="2:36" ht="28.8" customHeight="1" thickTop="1" thickBot="1" x14ac:dyDescent="0.35">
      <c r="B325" s="106"/>
      <c r="C325" s="117"/>
      <c r="D325" s="106"/>
      <c r="E325" s="117"/>
      <c r="F325" s="106"/>
      <c r="G325" s="117"/>
      <c r="H325" s="106"/>
      <c r="I325" s="117"/>
      <c r="J325" s="106"/>
      <c r="K325" s="117"/>
      <c r="L325" s="106"/>
      <c r="M325" s="117"/>
      <c r="N325" s="106"/>
      <c r="O325" s="117"/>
      <c r="P325" s="106"/>
      <c r="Q325" s="117"/>
      <c r="R325" s="106"/>
      <c r="S325" s="117"/>
      <c r="T325" s="106"/>
      <c r="U325" s="117"/>
      <c r="V325" s="106"/>
      <c r="W325" s="117"/>
      <c r="X325" s="106"/>
      <c r="Y325" s="117"/>
      <c r="Z325" s="106"/>
      <c r="AA325" s="117"/>
      <c r="AB325" s="106"/>
      <c r="AC325" s="117"/>
      <c r="AD325" s="106"/>
      <c r="AE325" s="117"/>
      <c r="AF325" s="106"/>
      <c r="AG325" s="117"/>
      <c r="AH325" s="106"/>
      <c r="AI325" s="117"/>
      <c r="AJ325" s="106"/>
    </row>
    <row r="326" spans="2:36" ht="28.8" customHeight="1" thickTop="1" thickBot="1" x14ac:dyDescent="0.35">
      <c r="B326" s="106"/>
      <c r="C326" s="117"/>
      <c r="D326" s="106"/>
      <c r="E326" s="117"/>
      <c r="F326" s="106"/>
      <c r="G326" s="117"/>
      <c r="H326" s="106"/>
      <c r="I326" s="117"/>
      <c r="J326" s="106"/>
      <c r="K326" s="117"/>
      <c r="L326" s="106"/>
      <c r="M326" s="117"/>
      <c r="N326" s="106"/>
      <c r="O326" s="117"/>
      <c r="P326" s="106"/>
      <c r="Q326" s="117"/>
      <c r="R326" s="106"/>
      <c r="S326" s="117"/>
      <c r="T326" s="106"/>
      <c r="U326" s="117"/>
      <c r="V326" s="106"/>
      <c r="W326" s="117"/>
      <c r="X326" s="106"/>
      <c r="Y326" s="117"/>
      <c r="Z326" s="106"/>
      <c r="AA326" s="117"/>
      <c r="AB326" s="106"/>
      <c r="AC326" s="117"/>
      <c r="AD326" s="106"/>
      <c r="AE326" s="117"/>
      <c r="AF326" s="106"/>
      <c r="AG326" s="117"/>
      <c r="AH326" s="106"/>
      <c r="AI326" s="117"/>
      <c r="AJ326" s="106"/>
    </row>
    <row r="327" spans="2:36" ht="28.8" customHeight="1" thickTop="1" thickBot="1" x14ac:dyDescent="0.35">
      <c r="B327" s="106"/>
      <c r="C327" s="117"/>
      <c r="D327" s="106"/>
      <c r="E327" s="117"/>
      <c r="F327" s="106"/>
      <c r="G327" s="117"/>
      <c r="H327" s="106"/>
      <c r="I327" s="117"/>
      <c r="J327" s="106"/>
      <c r="K327" s="117"/>
      <c r="L327" s="106"/>
      <c r="M327" s="117"/>
      <c r="N327" s="106"/>
      <c r="O327" s="117"/>
      <c r="P327" s="106"/>
      <c r="Q327" s="117"/>
      <c r="R327" s="106"/>
      <c r="S327" s="117"/>
      <c r="T327" s="106"/>
      <c r="U327" s="117"/>
      <c r="V327" s="106"/>
      <c r="W327" s="117"/>
      <c r="X327" s="106"/>
      <c r="Y327" s="117"/>
      <c r="Z327" s="106"/>
      <c r="AA327" s="117"/>
      <c r="AB327" s="106"/>
      <c r="AC327" s="117"/>
      <c r="AD327" s="106"/>
      <c r="AE327" s="117"/>
      <c r="AF327" s="106"/>
      <c r="AG327" s="117"/>
      <c r="AH327" s="106"/>
      <c r="AI327" s="117"/>
      <c r="AJ327" s="106"/>
    </row>
    <row r="328" spans="2:36" ht="28.8" customHeight="1" thickTop="1" thickBot="1" x14ac:dyDescent="0.35">
      <c r="B328" s="106"/>
      <c r="C328" s="117"/>
      <c r="D328" s="106"/>
      <c r="E328" s="117"/>
      <c r="F328" s="106"/>
      <c r="G328" s="117"/>
      <c r="H328" s="106"/>
      <c r="I328" s="117"/>
      <c r="J328" s="106"/>
      <c r="K328" s="117"/>
      <c r="L328" s="106"/>
      <c r="M328" s="117"/>
      <c r="N328" s="106"/>
      <c r="O328" s="117"/>
      <c r="P328" s="106"/>
      <c r="Q328" s="117"/>
      <c r="R328" s="106"/>
      <c r="S328" s="117"/>
      <c r="T328" s="106"/>
      <c r="U328" s="117"/>
      <c r="V328" s="106"/>
      <c r="W328" s="117"/>
      <c r="X328" s="106"/>
      <c r="Y328" s="117"/>
      <c r="Z328" s="106"/>
      <c r="AA328" s="117"/>
      <c r="AB328" s="106"/>
      <c r="AC328" s="117"/>
      <c r="AD328" s="106"/>
      <c r="AE328" s="117"/>
      <c r="AF328" s="106"/>
      <c r="AG328" s="117"/>
      <c r="AH328" s="106"/>
      <c r="AI328" s="117"/>
      <c r="AJ328" s="106"/>
    </row>
    <row r="329" spans="2:36" ht="28.8" customHeight="1" thickTop="1" thickBot="1" x14ac:dyDescent="0.35">
      <c r="B329" s="106"/>
      <c r="C329" s="117"/>
      <c r="D329" s="106"/>
      <c r="E329" s="117"/>
      <c r="F329" s="106"/>
      <c r="G329" s="117"/>
      <c r="H329" s="106"/>
      <c r="I329" s="117"/>
      <c r="J329" s="106"/>
      <c r="K329" s="117"/>
      <c r="L329" s="106"/>
      <c r="M329" s="117"/>
      <c r="N329" s="106"/>
      <c r="O329" s="117"/>
      <c r="P329" s="106"/>
      <c r="Q329" s="117"/>
      <c r="R329" s="106"/>
      <c r="S329" s="117"/>
      <c r="T329" s="106"/>
      <c r="U329" s="117"/>
      <c r="V329" s="106"/>
      <c r="W329" s="117"/>
      <c r="X329" s="106"/>
      <c r="Y329" s="117"/>
      <c r="Z329" s="106"/>
      <c r="AA329" s="117"/>
      <c r="AB329" s="106"/>
      <c r="AC329" s="117"/>
      <c r="AD329" s="106"/>
      <c r="AE329" s="117"/>
      <c r="AF329" s="106"/>
      <c r="AG329" s="117"/>
      <c r="AH329" s="106"/>
      <c r="AI329" s="117"/>
      <c r="AJ329" s="106"/>
    </row>
    <row r="330" spans="2:36" ht="28.8" customHeight="1" thickTop="1" thickBot="1" x14ac:dyDescent="0.35">
      <c r="B330" s="106"/>
      <c r="C330" s="117"/>
      <c r="D330" s="106"/>
      <c r="E330" s="117"/>
      <c r="F330" s="106"/>
      <c r="G330" s="117"/>
      <c r="H330" s="106"/>
      <c r="I330" s="117"/>
      <c r="J330" s="106"/>
      <c r="K330" s="117"/>
      <c r="L330" s="106"/>
      <c r="M330" s="117"/>
      <c r="N330" s="106"/>
      <c r="O330" s="117"/>
      <c r="P330" s="106"/>
      <c r="Q330" s="117"/>
      <c r="R330" s="106"/>
      <c r="S330" s="117"/>
      <c r="T330" s="106"/>
      <c r="U330" s="117"/>
      <c r="V330" s="106"/>
      <c r="W330" s="117"/>
      <c r="X330" s="106"/>
      <c r="Y330" s="117"/>
      <c r="Z330" s="106"/>
      <c r="AA330" s="117"/>
      <c r="AB330" s="106"/>
      <c r="AC330" s="117"/>
      <c r="AD330" s="106"/>
      <c r="AE330" s="117"/>
      <c r="AF330" s="106"/>
      <c r="AG330" s="117"/>
      <c r="AH330" s="106"/>
      <c r="AI330" s="117"/>
      <c r="AJ330" s="106"/>
    </row>
    <row r="331" spans="2:36" ht="28.8" customHeight="1" thickTop="1" thickBot="1" x14ac:dyDescent="0.35">
      <c r="B331" s="106"/>
      <c r="C331" s="117"/>
      <c r="D331" s="106"/>
      <c r="E331" s="117"/>
      <c r="F331" s="106"/>
      <c r="G331" s="117"/>
      <c r="H331" s="106"/>
      <c r="I331" s="117"/>
      <c r="J331" s="106"/>
      <c r="K331" s="117"/>
      <c r="L331" s="106"/>
      <c r="M331" s="117"/>
      <c r="N331" s="106"/>
      <c r="O331" s="117"/>
      <c r="P331" s="106"/>
      <c r="Q331" s="117"/>
      <c r="R331" s="106"/>
      <c r="S331" s="117"/>
      <c r="T331" s="106"/>
      <c r="U331" s="117"/>
      <c r="V331" s="106"/>
      <c r="W331" s="117"/>
      <c r="X331" s="106"/>
      <c r="Y331" s="117"/>
      <c r="Z331" s="106"/>
      <c r="AA331" s="117"/>
      <c r="AB331" s="106"/>
      <c r="AC331" s="117"/>
      <c r="AD331" s="106"/>
      <c r="AE331" s="117"/>
      <c r="AF331" s="106"/>
      <c r="AG331" s="117"/>
      <c r="AH331" s="106"/>
      <c r="AI331" s="117"/>
      <c r="AJ331" s="106"/>
    </row>
    <row r="332" spans="2:36" ht="28.8" customHeight="1" thickTop="1" thickBot="1" x14ac:dyDescent="0.35">
      <c r="B332" s="106"/>
      <c r="C332" s="117"/>
      <c r="D332" s="106"/>
      <c r="E332" s="117"/>
      <c r="F332" s="106"/>
      <c r="G332" s="117"/>
      <c r="H332" s="106"/>
      <c r="I332" s="117"/>
      <c r="J332" s="106"/>
      <c r="K332" s="117"/>
      <c r="L332" s="106"/>
      <c r="M332" s="117"/>
      <c r="N332" s="106"/>
      <c r="O332" s="117"/>
      <c r="P332" s="106"/>
      <c r="Q332" s="117"/>
      <c r="R332" s="106"/>
      <c r="S332" s="117"/>
      <c r="T332" s="106"/>
      <c r="U332" s="117"/>
      <c r="V332" s="106"/>
      <c r="W332" s="117"/>
      <c r="X332" s="106"/>
      <c r="Y332" s="117"/>
      <c r="Z332" s="106"/>
      <c r="AA332" s="117"/>
      <c r="AB332" s="106"/>
      <c r="AC332" s="117"/>
      <c r="AD332" s="106"/>
      <c r="AE332" s="117"/>
      <c r="AF332" s="106"/>
      <c r="AG332" s="117"/>
      <c r="AH332" s="106"/>
      <c r="AI332" s="117"/>
      <c r="AJ332" s="106"/>
    </row>
    <row r="333" spans="2:36" ht="28.8" customHeight="1" thickTop="1" thickBot="1" x14ac:dyDescent="0.35">
      <c r="B333" s="106"/>
      <c r="C333" s="117"/>
      <c r="D333" s="106"/>
      <c r="E333" s="117"/>
      <c r="F333" s="106"/>
      <c r="G333" s="117"/>
      <c r="H333" s="106"/>
      <c r="I333" s="117"/>
      <c r="J333" s="106"/>
      <c r="K333" s="117"/>
      <c r="L333" s="106"/>
      <c r="M333" s="117"/>
      <c r="N333" s="106"/>
      <c r="O333" s="117"/>
      <c r="P333" s="106"/>
      <c r="Q333" s="117"/>
      <c r="R333" s="106"/>
      <c r="S333" s="117"/>
      <c r="T333" s="106"/>
      <c r="U333" s="117"/>
      <c r="V333" s="106"/>
      <c r="W333" s="117"/>
      <c r="X333" s="106"/>
      <c r="Y333" s="117"/>
      <c r="Z333" s="106"/>
      <c r="AA333" s="117"/>
      <c r="AB333" s="106"/>
      <c r="AC333" s="117"/>
      <c r="AD333" s="106"/>
      <c r="AE333" s="117"/>
      <c r="AF333" s="106"/>
      <c r="AG333" s="117"/>
      <c r="AH333" s="106"/>
      <c r="AI333" s="117"/>
      <c r="AJ333" s="106"/>
    </row>
    <row r="334" spans="2:36" ht="28.8" customHeight="1" thickTop="1" thickBot="1" x14ac:dyDescent="0.35">
      <c r="B334" s="106"/>
      <c r="C334" s="117"/>
      <c r="D334" s="106"/>
      <c r="E334" s="117"/>
      <c r="F334" s="106"/>
      <c r="G334" s="117"/>
      <c r="H334" s="106"/>
      <c r="I334" s="117"/>
      <c r="J334" s="106"/>
      <c r="K334" s="117"/>
      <c r="L334" s="106"/>
      <c r="M334" s="117"/>
      <c r="N334" s="106"/>
      <c r="O334" s="117"/>
      <c r="P334" s="106"/>
      <c r="Q334" s="117"/>
      <c r="R334" s="106"/>
      <c r="S334" s="117"/>
      <c r="T334" s="106"/>
      <c r="U334" s="117"/>
      <c r="V334" s="106"/>
      <c r="W334" s="117"/>
      <c r="X334" s="106"/>
      <c r="Y334" s="117"/>
      <c r="Z334" s="106"/>
      <c r="AA334" s="117"/>
      <c r="AB334" s="106"/>
      <c r="AC334" s="117"/>
      <c r="AD334" s="106"/>
      <c r="AE334" s="117"/>
      <c r="AF334" s="106"/>
      <c r="AG334" s="117"/>
      <c r="AH334" s="106"/>
      <c r="AI334" s="117"/>
      <c r="AJ334" s="106"/>
    </row>
    <row r="335" spans="2:36" ht="28.8" customHeight="1" thickTop="1" thickBot="1" x14ac:dyDescent="0.35">
      <c r="B335" s="106"/>
      <c r="C335" s="117"/>
      <c r="D335" s="106"/>
      <c r="E335" s="117"/>
      <c r="F335" s="106"/>
      <c r="G335" s="117"/>
      <c r="H335" s="106"/>
      <c r="I335" s="117"/>
      <c r="J335" s="106"/>
      <c r="K335" s="117"/>
      <c r="L335" s="106"/>
      <c r="M335" s="117"/>
      <c r="N335" s="106"/>
      <c r="O335" s="117"/>
      <c r="P335" s="106"/>
      <c r="Q335" s="117"/>
      <c r="R335" s="106"/>
      <c r="S335" s="117"/>
      <c r="T335" s="106"/>
      <c r="U335" s="117"/>
      <c r="V335" s="106"/>
      <c r="W335" s="117"/>
      <c r="X335" s="106"/>
      <c r="Y335" s="117"/>
      <c r="Z335" s="106"/>
      <c r="AA335" s="117"/>
      <c r="AB335" s="106"/>
      <c r="AC335" s="117"/>
      <c r="AD335" s="106"/>
      <c r="AE335" s="117"/>
      <c r="AF335" s="106"/>
      <c r="AG335" s="117"/>
      <c r="AH335" s="106"/>
      <c r="AI335" s="117"/>
      <c r="AJ335" s="106"/>
    </row>
    <row r="336" spans="2:36" ht="28.8" customHeight="1" thickTop="1" thickBot="1" x14ac:dyDescent="0.35">
      <c r="B336" s="106"/>
      <c r="C336" s="117"/>
      <c r="D336" s="106"/>
      <c r="E336" s="117"/>
      <c r="F336" s="106"/>
      <c r="G336" s="117"/>
      <c r="H336" s="106"/>
      <c r="I336" s="117"/>
      <c r="J336" s="106"/>
      <c r="K336" s="117"/>
      <c r="L336" s="106"/>
      <c r="M336" s="117"/>
      <c r="N336" s="106"/>
      <c r="O336" s="117"/>
      <c r="P336" s="106"/>
      <c r="Q336" s="117"/>
      <c r="R336" s="106"/>
      <c r="S336" s="117"/>
      <c r="T336" s="106"/>
      <c r="U336" s="117"/>
      <c r="V336" s="106"/>
      <c r="W336" s="117"/>
      <c r="X336" s="106"/>
      <c r="Y336" s="117"/>
      <c r="Z336" s="106"/>
      <c r="AA336" s="117"/>
      <c r="AB336" s="106"/>
      <c r="AC336" s="117"/>
      <c r="AD336" s="106"/>
      <c r="AE336" s="117"/>
      <c r="AF336" s="106"/>
      <c r="AG336" s="117"/>
      <c r="AH336" s="106"/>
      <c r="AI336" s="117"/>
      <c r="AJ336" s="106"/>
    </row>
    <row r="337" spans="2:36" ht="28.8" customHeight="1" thickTop="1" thickBot="1" x14ac:dyDescent="0.35">
      <c r="B337" s="106"/>
      <c r="C337" s="117"/>
      <c r="D337" s="106"/>
      <c r="E337" s="117"/>
      <c r="F337" s="106"/>
      <c r="G337" s="117"/>
      <c r="H337" s="106"/>
      <c r="I337" s="117"/>
      <c r="J337" s="106"/>
      <c r="K337" s="117"/>
      <c r="L337" s="106"/>
      <c r="M337" s="117"/>
      <c r="N337" s="106"/>
      <c r="O337" s="117"/>
      <c r="P337" s="106"/>
      <c r="Q337" s="117"/>
      <c r="R337" s="106"/>
      <c r="S337" s="117"/>
      <c r="T337" s="106"/>
      <c r="U337" s="117"/>
      <c r="V337" s="106"/>
      <c r="W337" s="117"/>
      <c r="X337" s="106"/>
      <c r="Y337" s="117"/>
      <c r="Z337" s="106"/>
      <c r="AA337" s="117"/>
      <c r="AB337" s="106"/>
      <c r="AC337" s="117"/>
      <c r="AD337" s="106"/>
      <c r="AE337" s="117"/>
      <c r="AF337" s="106"/>
      <c r="AG337" s="117"/>
      <c r="AH337" s="106"/>
      <c r="AI337" s="117"/>
      <c r="AJ337" s="106"/>
    </row>
    <row r="338" spans="2:36" ht="28.8" customHeight="1" thickTop="1" thickBot="1" x14ac:dyDescent="0.35">
      <c r="B338" s="106"/>
      <c r="C338" s="117"/>
      <c r="D338" s="106"/>
      <c r="E338" s="117"/>
      <c r="F338" s="106"/>
      <c r="G338" s="117"/>
      <c r="H338" s="106"/>
      <c r="I338" s="117"/>
      <c r="J338" s="106"/>
      <c r="K338" s="117"/>
      <c r="L338" s="106"/>
      <c r="M338" s="117"/>
      <c r="N338" s="106"/>
      <c r="O338" s="117"/>
      <c r="P338" s="106"/>
      <c r="Q338" s="117"/>
      <c r="R338" s="106"/>
      <c r="S338" s="117"/>
      <c r="T338" s="106"/>
      <c r="U338" s="117"/>
      <c r="V338" s="106"/>
      <c r="W338" s="117"/>
      <c r="X338" s="106"/>
      <c r="Y338" s="117"/>
      <c r="Z338" s="106"/>
      <c r="AA338" s="117"/>
      <c r="AB338" s="106"/>
      <c r="AC338" s="117"/>
      <c r="AD338" s="106"/>
      <c r="AE338" s="117"/>
      <c r="AF338" s="106"/>
      <c r="AG338" s="117"/>
      <c r="AH338" s="106"/>
      <c r="AI338" s="117"/>
      <c r="AJ338" s="106"/>
    </row>
    <row r="339" spans="2:36" ht="28.8" customHeight="1" thickTop="1" thickBot="1" x14ac:dyDescent="0.35">
      <c r="B339" s="106"/>
      <c r="C339" s="117"/>
      <c r="D339" s="106"/>
      <c r="E339" s="117"/>
      <c r="F339" s="106"/>
      <c r="G339" s="117"/>
      <c r="H339" s="106"/>
      <c r="I339" s="117"/>
      <c r="J339" s="106"/>
      <c r="K339" s="117"/>
      <c r="L339" s="106"/>
      <c r="M339" s="117"/>
      <c r="N339" s="106"/>
      <c r="O339" s="117"/>
      <c r="P339" s="106"/>
      <c r="Q339" s="117"/>
      <c r="R339" s="106"/>
      <c r="S339" s="117"/>
      <c r="T339" s="106"/>
      <c r="U339" s="117"/>
      <c r="V339" s="106"/>
      <c r="W339" s="117"/>
      <c r="X339" s="106"/>
      <c r="Y339" s="117"/>
      <c r="Z339" s="106"/>
      <c r="AA339" s="117"/>
      <c r="AB339" s="106"/>
      <c r="AC339" s="117"/>
      <c r="AD339" s="106"/>
      <c r="AE339" s="117"/>
      <c r="AF339" s="106"/>
      <c r="AG339" s="117"/>
      <c r="AH339" s="106"/>
      <c r="AI339" s="117"/>
      <c r="AJ339" s="106"/>
    </row>
    <row r="340" spans="2:36" ht="28.8" customHeight="1" thickTop="1" thickBot="1" x14ac:dyDescent="0.35">
      <c r="B340" s="106"/>
      <c r="C340" s="117"/>
      <c r="D340" s="106"/>
      <c r="E340" s="117"/>
      <c r="F340" s="106"/>
      <c r="G340" s="117"/>
      <c r="H340" s="106"/>
      <c r="I340" s="117"/>
      <c r="J340" s="106"/>
      <c r="K340" s="117"/>
      <c r="L340" s="106"/>
      <c r="M340" s="117"/>
      <c r="N340" s="106"/>
      <c r="O340" s="117"/>
      <c r="P340" s="106"/>
      <c r="Q340" s="117"/>
      <c r="R340" s="106"/>
      <c r="S340" s="117"/>
      <c r="T340" s="106"/>
      <c r="U340" s="117"/>
      <c r="V340" s="106"/>
      <c r="W340" s="117"/>
      <c r="X340" s="106"/>
      <c r="Y340" s="117"/>
      <c r="Z340" s="106"/>
      <c r="AA340" s="117"/>
      <c r="AB340" s="106"/>
      <c r="AC340" s="117"/>
      <c r="AD340" s="106"/>
      <c r="AE340" s="117"/>
      <c r="AF340" s="106"/>
      <c r="AG340" s="117"/>
      <c r="AH340" s="106"/>
      <c r="AI340" s="117"/>
      <c r="AJ340" s="106"/>
    </row>
    <row r="341" spans="2:36" ht="28.8" customHeight="1" thickTop="1" thickBot="1" x14ac:dyDescent="0.35">
      <c r="B341" s="106"/>
      <c r="C341" s="117"/>
      <c r="D341" s="106"/>
      <c r="E341" s="117"/>
      <c r="F341" s="106"/>
      <c r="G341" s="117"/>
      <c r="H341" s="106"/>
      <c r="I341" s="117"/>
      <c r="J341" s="106"/>
      <c r="K341" s="117"/>
      <c r="L341" s="106"/>
      <c r="M341" s="117"/>
      <c r="N341" s="106"/>
      <c r="O341" s="117"/>
      <c r="P341" s="106"/>
      <c r="Q341" s="117"/>
      <c r="R341" s="106"/>
      <c r="S341" s="117"/>
      <c r="T341" s="106"/>
      <c r="U341" s="117"/>
      <c r="V341" s="106"/>
      <c r="W341" s="117"/>
      <c r="X341" s="106"/>
      <c r="Y341" s="117"/>
      <c r="Z341" s="106"/>
      <c r="AA341" s="117"/>
      <c r="AB341" s="106"/>
      <c r="AC341" s="117"/>
      <c r="AD341" s="106"/>
      <c r="AE341" s="117"/>
      <c r="AF341" s="106"/>
      <c r="AG341" s="117"/>
      <c r="AH341" s="106"/>
      <c r="AI341" s="117"/>
      <c r="AJ341" s="106"/>
    </row>
    <row r="342" spans="2:36" ht="28.8" customHeight="1" thickTop="1" thickBot="1" x14ac:dyDescent="0.35">
      <c r="B342" s="106"/>
      <c r="C342" s="117"/>
      <c r="D342" s="106"/>
      <c r="E342" s="117"/>
      <c r="F342" s="106"/>
      <c r="G342" s="117"/>
      <c r="H342" s="106"/>
      <c r="I342" s="117"/>
      <c r="J342" s="106"/>
      <c r="K342" s="117"/>
      <c r="L342" s="106"/>
      <c r="M342" s="117"/>
      <c r="N342" s="106"/>
      <c r="O342" s="117"/>
      <c r="P342" s="106"/>
      <c r="Q342" s="117"/>
      <c r="R342" s="106"/>
      <c r="S342" s="117"/>
      <c r="T342" s="106"/>
      <c r="U342" s="117"/>
      <c r="V342" s="106"/>
      <c r="W342" s="117"/>
      <c r="X342" s="106"/>
      <c r="Y342" s="117"/>
      <c r="Z342" s="106"/>
      <c r="AA342" s="117"/>
      <c r="AB342" s="106"/>
      <c r="AC342" s="117"/>
      <c r="AD342" s="106"/>
      <c r="AE342" s="117"/>
      <c r="AF342" s="106"/>
      <c r="AG342" s="117"/>
      <c r="AH342" s="106"/>
      <c r="AI342" s="117"/>
      <c r="AJ342" s="106"/>
    </row>
    <row r="343" spans="2:36" ht="28.8" customHeight="1" thickTop="1" thickBot="1" x14ac:dyDescent="0.35">
      <c r="B343" s="106"/>
      <c r="C343" s="117"/>
      <c r="D343" s="106"/>
      <c r="E343" s="117"/>
      <c r="F343" s="106"/>
      <c r="G343" s="117"/>
      <c r="H343" s="106"/>
      <c r="I343" s="117"/>
      <c r="J343" s="106"/>
      <c r="K343" s="117"/>
      <c r="L343" s="106"/>
      <c r="M343" s="117"/>
      <c r="N343" s="106"/>
      <c r="O343" s="117"/>
      <c r="P343" s="106"/>
      <c r="Q343" s="117"/>
      <c r="R343" s="106"/>
      <c r="S343" s="117"/>
      <c r="T343" s="106"/>
      <c r="U343" s="117"/>
      <c r="V343" s="106"/>
      <c r="W343" s="117"/>
      <c r="X343" s="106"/>
      <c r="Y343" s="117"/>
      <c r="Z343" s="106"/>
      <c r="AA343" s="117"/>
      <c r="AB343" s="106"/>
      <c r="AC343" s="117"/>
      <c r="AD343" s="106"/>
      <c r="AE343" s="117"/>
      <c r="AF343" s="106"/>
      <c r="AG343" s="117"/>
      <c r="AH343" s="106"/>
      <c r="AI343" s="117"/>
      <c r="AJ343" s="106"/>
    </row>
    <row r="344" spans="2:36" ht="28.8" customHeight="1" thickTop="1" thickBot="1" x14ac:dyDescent="0.35">
      <c r="B344" s="106"/>
      <c r="C344" s="117"/>
      <c r="D344" s="106"/>
      <c r="E344" s="117"/>
      <c r="F344" s="106"/>
      <c r="G344" s="117"/>
      <c r="H344" s="106"/>
      <c r="I344" s="117"/>
      <c r="J344" s="106"/>
      <c r="K344" s="117"/>
      <c r="L344" s="106"/>
      <c r="M344" s="117"/>
      <c r="N344" s="106"/>
      <c r="O344" s="117"/>
      <c r="P344" s="106"/>
      <c r="Q344" s="117"/>
      <c r="R344" s="106"/>
      <c r="S344" s="117"/>
      <c r="T344" s="106"/>
      <c r="U344" s="117"/>
      <c r="V344" s="106"/>
      <c r="W344" s="117"/>
      <c r="X344" s="106"/>
      <c r="Y344" s="117"/>
      <c r="Z344" s="106"/>
      <c r="AA344" s="117"/>
      <c r="AB344" s="106"/>
      <c r="AC344" s="117"/>
      <c r="AD344" s="106"/>
      <c r="AE344" s="117"/>
      <c r="AF344" s="106"/>
      <c r="AG344" s="117"/>
      <c r="AH344" s="106"/>
      <c r="AI344" s="117"/>
      <c r="AJ344" s="106"/>
    </row>
    <row r="345" spans="2:36" ht="28.8" customHeight="1" thickTop="1" thickBot="1" x14ac:dyDescent="0.35">
      <c r="B345" s="106"/>
      <c r="C345" s="117"/>
      <c r="D345" s="106"/>
      <c r="E345" s="117"/>
      <c r="F345" s="106"/>
      <c r="G345" s="117"/>
      <c r="H345" s="106"/>
      <c r="I345" s="117"/>
      <c r="J345" s="106"/>
      <c r="K345" s="117"/>
      <c r="L345" s="106"/>
      <c r="M345" s="117"/>
      <c r="N345" s="106"/>
      <c r="O345" s="117"/>
      <c r="P345" s="106"/>
      <c r="Q345" s="117"/>
      <c r="R345" s="106"/>
      <c r="S345" s="117"/>
      <c r="T345" s="106"/>
      <c r="U345" s="117"/>
      <c r="V345" s="106"/>
      <c r="W345" s="117"/>
      <c r="X345" s="106"/>
      <c r="Y345" s="117"/>
      <c r="Z345" s="106"/>
      <c r="AA345" s="117"/>
      <c r="AB345" s="106"/>
      <c r="AC345" s="117"/>
      <c r="AD345" s="106"/>
      <c r="AE345" s="117"/>
      <c r="AF345" s="106"/>
      <c r="AG345" s="117"/>
      <c r="AH345" s="106"/>
      <c r="AI345" s="117"/>
      <c r="AJ345" s="106"/>
    </row>
    <row r="346" spans="2:36" ht="28.8" customHeight="1" thickTop="1" thickBot="1" x14ac:dyDescent="0.35">
      <c r="B346" s="106"/>
      <c r="C346" s="117"/>
      <c r="D346" s="106"/>
      <c r="E346" s="117"/>
      <c r="F346" s="106"/>
      <c r="G346" s="117"/>
      <c r="H346" s="106"/>
      <c r="I346" s="117"/>
      <c r="J346" s="106"/>
      <c r="K346" s="117"/>
      <c r="L346" s="106"/>
      <c r="M346" s="117"/>
      <c r="N346" s="106"/>
      <c r="O346" s="117"/>
      <c r="P346" s="106"/>
      <c r="Q346" s="117"/>
      <c r="R346" s="106"/>
      <c r="S346" s="117"/>
      <c r="T346" s="106"/>
      <c r="U346" s="117"/>
      <c r="V346" s="106"/>
      <c r="W346" s="117"/>
      <c r="X346" s="106"/>
      <c r="Y346" s="117"/>
      <c r="Z346" s="106"/>
      <c r="AA346" s="117"/>
      <c r="AB346" s="106"/>
      <c r="AC346" s="117"/>
      <c r="AD346" s="106"/>
      <c r="AE346" s="117"/>
      <c r="AF346" s="106"/>
      <c r="AG346" s="117"/>
      <c r="AH346" s="106"/>
      <c r="AI346" s="117"/>
      <c r="AJ346" s="106"/>
    </row>
    <row r="347" spans="2:36" ht="28.8" customHeight="1" thickTop="1" thickBot="1" x14ac:dyDescent="0.35">
      <c r="B347" s="106"/>
      <c r="C347" s="117"/>
      <c r="D347" s="106"/>
      <c r="E347" s="117"/>
      <c r="F347" s="106"/>
      <c r="G347" s="117"/>
      <c r="H347" s="106"/>
      <c r="I347" s="117"/>
      <c r="J347" s="106"/>
      <c r="K347" s="117"/>
      <c r="L347" s="106"/>
      <c r="M347" s="117"/>
      <c r="N347" s="106"/>
      <c r="O347" s="117"/>
      <c r="P347" s="106"/>
      <c r="Q347" s="117"/>
      <c r="R347" s="106"/>
      <c r="S347" s="117"/>
      <c r="T347" s="106"/>
      <c r="U347" s="117"/>
      <c r="V347" s="106"/>
      <c r="W347" s="117"/>
      <c r="X347" s="106"/>
      <c r="Y347" s="117"/>
      <c r="Z347" s="106"/>
      <c r="AA347" s="117"/>
      <c r="AB347" s="106"/>
      <c r="AC347" s="117"/>
      <c r="AD347" s="106"/>
      <c r="AE347" s="117"/>
      <c r="AF347" s="106"/>
      <c r="AG347" s="117"/>
      <c r="AH347" s="106"/>
      <c r="AI347" s="117"/>
      <c r="AJ347" s="106"/>
    </row>
    <row r="348" spans="2:36" ht="28.8" customHeight="1" thickTop="1" thickBot="1" x14ac:dyDescent="0.35">
      <c r="B348" s="106"/>
      <c r="C348" s="117"/>
      <c r="D348" s="106"/>
      <c r="E348" s="117"/>
      <c r="F348" s="106"/>
      <c r="G348" s="117"/>
      <c r="H348" s="106"/>
      <c r="I348" s="117"/>
      <c r="J348" s="106"/>
      <c r="K348" s="117"/>
      <c r="L348" s="106"/>
      <c r="M348" s="117"/>
      <c r="N348" s="106"/>
      <c r="O348" s="117"/>
      <c r="P348" s="106"/>
      <c r="Q348" s="117"/>
      <c r="R348" s="106"/>
      <c r="S348" s="117"/>
      <c r="T348" s="106"/>
      <c r="U348" s="117"/>
      <c r="V348" s="106"/>
      <c r="W348" s="117"/>
      <c r="X348" s="106"/>
      <c r="Y348" s="117"/>
      <c r="Z348" s="106"/>
      <c r="AA348" s="117"/>
      <c r="AB348" s="106"/>
      <c r="AC348" s="117"/>
      <c r="AD348" s="106"/>
      <c r="AE348" s="117"/>
      <c r="AF348" s="106"/>
      <c r="AG348" s="117"/>
      <c r="AH348" s="106"/>
      <c r="AI348" s="117"/>
      <c r="AJ348" s="106"/>
    </row>
    <row r="349" spans="2:36" ht="28.8" customHeight="1" thickTop="1" thickBot="1" x14ac:dyDescent="0.35">
      <c r="B349" s="106"/>
      <c r="C349" s="117"/>
      <c r="D349" s="106"/>
      <c r="E349" s="117"/>
      <c r="F349" s="106"/>
      <c r="G349" s="117"/>
      <c r="H349" s="106"/>
      <c r="I349" s="117"/>
      <c r="J349" s="106"/>
      <c r="K349" s="117"/>
      <c r="L349" s="106"/>
      <c r="M349" s="117"/>
      <c r="N349" s="106"/>
      <c r="O349" s="117"/>
      <c r="P349" s="106"/>
      <c r="Q349" s="117"/>
      <c r="R349" s="106"/>
      <c r="S349" s="117"/>
      <c r="T349" s="106"/>
      <c r="U349" s="117"/>
      <c r="V349" s="106"/>
      <c r="W349" s="117"/>
      <c r="X349" s="106"/>
      <c r="Y349" s="117"/>
      <c r="Z349" s="106"/>
      <c r="AA349" s="117"/>
      <c r="AB349" s="106"/>
      <c r="AC349" s="117"/>
      <c r="AD349" s="106"/>
      <c r="AE349" s="117"/>
      <c r="AF349" s="106"/>
      <c r="AG349" s="117"/>
      <c r="AH349" s="106"/>
      <c r="AI349" s="117"/>
      <c r="AJ349" s="106"/>
    </row>
    <row r="350" spans="2:36" ht="28.8" customHeight="1" thickTop="1" thickBot="1" x14ac:dyDescent="0.35">
      <c r="B350" s="106"/>
      <c r="C350" s="117"/>
      <c r="D350" s="106"/>
      <c r="E350" s="117"/>
      <c r="F350" s="106"/>
      <c r="G350" s="117"/>
      <c r="H350" s="106"/>
      <c r="I350" s="117"/>
      <c r="J350" s="106"/>
      <c r="K350" s="117"/>
      <c r="L350" s="106"/>
      <c r="M350" s="117"/>
      <c r="N350" s="106"/>
      <c r="O350" s="117"/>
      <c r="P350" s="106"/>
      <c r="Q350" s="117"/>
      <c r="R350" s="106"/>
      <c r="S350" s="117"/>
      <c r="T350" s="106"/>
      <c r="U350" s="117"/>
      <c r="V350" s="106"/>
      <c r="W350" s="117"/>
      <c r="X350" s="106"/>
      <c r="Y350" s="117"/>
      <c r="Z350" s="106"/>
      <c r="AA350" s="117"/>
      <c r="AB350" s="106"/>
      <c r="AC350" s="117"/>
      <c r="AD350" s="106"/>
      <c r="AE350" s="117"/>
      <c r="AF350" s="106"/>
      <c r="AG350" s="117"/>
      <c r="AH350" s="106"/>
      <c r="AI350" s="117"/>
      <c r="AJ350" s="106"/>
    </row>
    <row r="351" spans="2:36" ht="28.8" customHeight="1" thickTop="1" thickBot="1" x14ac:dyDescent="0.35">
      <c r="B351" s="106"/>
      <c r="C351" s="117"/>
      <c r="D351" s="106"/>
      <c r="E351" s="117"/>
      <c r="F351" s="106"/>
      <c r="G351" s="117"/>
      <c r="H351" s="106"/>
      <c r="I351" s="117"/>
      <c r="J351" s="106"/>
      <c r="K351" s="117"/>
      <c r="L351" s="106"/>
      <c r="M351" s="117"/>
      <c r="N351" s="106"/>
      <c r="O351" s="117"/>
      <c r="P351" s="106"/>
      <c r="Q351" s="117"/>
      <c r="R351" s="106"/>
      <c r="S351" s="117"/>
      <c r="T351" s="106"/>
      <c r="U351" s="117"/>
      <c r="V351" s="106"/>
      <c r="W351" s="117"/>
      <c r="X351" s="106"/>
      <c r="Y351" s="117"/>
      <c r="Z351" s="106"/>
      <c r="AA351" s="117"/>
      <c r="AB351" s="106"/>
      <c r="AC351" s="117"/>
      <c r="AD351" s="106"/>
      <c r="AE351" s="117"/>
      <c r="AF351" s="106"/>
      <c r="AG351" s="117"/>
      <c r="AH351" s="106"/>
      <c r="AI351" s="117"/>
      <c r="AJ351" s="106"/>
    </row>
    <row r="352" spans="2:36" ht="28.8" customHeight="1" thickTop="1" thickBot="1" x14ac:dyDescent="0.35">
      <c r="B352" s="106"/>
      <c r="C352" s="117"/>
      <c r="D352" s="106"/>
      <c r="E352" s="117"/>
      <c r="F352" s="106"/>
      <c r="G352" s="117"/>
      <c r="H352" s="106"/>
      <c r="I352" s="117"/>
      <c r="J352" s="106"/>
      <c r="K352" s="117"/>
      <c r="L352" s="106"/>
      <c r="M352" s="117"/>
      <c r="N352" s="106"/>
      <c r="O352" s="117"/>
      <c r="P352" s="106"/>
      <c r="Q352" s="117"/>
      <c r="R352" s="106"/>
      <c r="S352" s="117"/>
      <c r="T352" s="106"/>
      <c r="U352" s="117"/>
      <c r="V352" s="106"/>
      <c r="W352" s="117"/>
      <c r="X352" s="106"/>
      <c r="Y352" s="117"/>
      <c r="Z352" s="106"/>
      <c r="AA352" s="117"/>
      <c r="AB352" s="106"/>
      <c r="AC352" s="117"/>
      <c r="AD352" s="106"/>
      <c r="AE352" s="117"/>
      <c r="AF352" s="106"/>
      <c r="AG352" s="117"/>
      <c r="AH352" s="106"/>
      <c r="AI352" s="117"/>
      <c r="AJ352" s="106"/>
    </row>
    <row r="353" spans="2:36" ht="28.8" customHeight="1" thickTop="1" thickBot="1" x14ac:dyDescent="0.35">
      <c r="B353" s="106"/>
      <c r="C353" s="117"/>
      <c r="D353" s="106"/>
      <c r="E353" s="117"/>
      <c r="F353" s="106"/>
      <c r="G353" s="117"/>
      <c r="H353" s="106"/>
      <c r="I353" s="117"/>
      <c r="J353" s="106"/>
      <c r="K353" s="117"/>
      <c r="L353" s="106"/>
      <c r="M353" s="117"/>
      <c r="N353" s="106"/>
      <c r="O353" s="117"/>
      <c r="P353" s="106"/>
      <c r="Q353" s="117"/>
      <c r="R353" s="106"/>
      <c r="S353" s="117"/>
      <c r="T353" s="106"/>
      <c r="U353" s="117"/>
      <c r="V353" s="106"/>
      <c r="W353" s="117"/>
      <c r="X353" s="106"/>
      <c r="Y353" s="117"/>
      <c r="Z353" s="106"/>
      <c r="AA353" s="117"/>
      <c r="AB353" s="106"/>
      <c r="AC353" s="117"/>
      <c r="AD353" s="106"/>
      <c r="AE353" s="117"/>
      <c r="AF353" s="106"/>
      <c r="AG353" s="117"/>
      <c r="AH353" s="106"/>
      <c r="AI353" s="117"/>
      <c r="AJ353" s="106"/>
    </row>
    <row r="354" spans="2:36" ht="28.8" customHeight="1" thickTop="1" thickBot="1" x14ac:dyDescent="0.35">
      <c r="B354" s="106"/>
      <c r="C354" s="117"/>
      <c r="D354" s="106"/>
      <c r="E354" s="117"/>
      <c r="F354" s="106"/>
      <c r="G354" s="117"/>
      <c r="H354" s="106"/>
      <c r="I354" s="117"/>
      <c r="J354" s="106"/>
      <c r="K354" s="117"/>
      <c r="L354" s="106"/>
      <c r="M354" s="117"/>
      <c r="N354" s="106"/>
      <c r="O354" s="117"/>
      <c r="P354" s="106"/>
      <c r="Q354" s="117"/>
      <c r="R354" s="106"/>
      <c r="S354" s="117"/>
      <c r="T354" s="106"/>
      <c r="U354" s="117"/>
      <c r="V354" s="106"/>
      <c r="W354" s="117"/>
      <c r="X354" s="106"/>
      <c r="Y354" s="117"/>
      <c r="Z354" s="106"/>
      <c r="AA354" s="117"/>
      <c r="AB354" s="106"/>
      <c r="AC354" s="117"/>
      <c r="AD354" s="106"/>
      <c r="AE354" s="117"/>
      <c r="AF354" s="106"/>
      <c r="AG354" s="117"/>
      <c r="AH354" s="106"/>
      <c r="AI354" s="117"/>
      <c r="AJ354" s="106"/>
    </row>
    <row r="355" spans="2:36" ht="28.8" customHeight="1" thickTop="1" thickBot="1" x14ac:dyDescent="0.35">
      <c r="B355" s="106"/>
      <c r="C355" s="117"/>
      <c r="D355" s="106"/>
      <c r="E355" s="117"/>
      <c r="F355" s="106"/>
      <c r="G355" s="117"/>
      <c r="H355" s="106"/>
      <c r="I355" s="117"/>
      <c r="J355" s="106"/>
      <c r="K355" s="117"/>
      <c r="L355" s="106"/>
      <c r="M355" s="117"/>
      <c r="N355" s="106"/>
      <c r="O355" s="117"/>
      <c r="P355" s="106"/>
      <c r="Q355" s="117"/>
      <c r="R355" s="106"/>
      <c r="S355" s="117"/>
      <c r="T355" s="106"/>
      <c r="U355" s="117"/>
      <c r="V355" s="106"/>
      <c r="W355" s="117"/>
      <c r="X355" s="106"/>
      <c r="Y355" s="117"/>
      <c r="Z355" s="106"/>
      <c r="AA355" s="117"/>
      <c r="AB355" s="106"/>
      <c r="AC355" s="117"/>
      <c r="AD355" s="106"/>
      <c r="AE355" s="117"/>
      <c r="AF355" s="106"/>
      <c r="AG355" s="117"/>
      <c r="AH355" s="106"/>
      <c r="AI355" s="117"/>
      <c r="AJ355" s="106"/>
    </row>
    <row r="356" spans="2:36" ht="28.8" customHeight="1" thickTop="1" thickBot="1" x14ac:dyDescent="0.35">
      <c r="B356" s="106"/>
      <c r="C356" s="117"/>
      <c r="D356" s="106"/>
      <c r="E356" s="117"/>
      <c r="F356" s="106"/>
      <c r="G356" s="117"/>
      <c r="H356" s="106"/>
      <c r="I356" s="117"/>
      <c r="J356" s="106"/>
      <c r="K356" s="117"/>
      <c r="L356" s="106"/>
      <c r="M356" s="117"/>
      <c r="N356" s="106"/>
      <c r="O356" s="117"/>
      <c r="P356" s="106"/>
      <c r="Q356" s="117"/>
      <c r="R356" s="106"/>
      <c r="S356" s="117"/>
      <c r="T356" s="106"/>
      <c r="U356" s="117"/>
      <c r="V356" s="106"/>
      <c r="W356" s="117"/>
      <c r="X356" s="106"/>
      <c r="Y356" s="117"/>
      <c r="Z356" s="106"/>
      <c r="AA356" s="117"/>
      <c r="AB356" s="106"/>
      <c r="AC356" s="117"/>
      <c r="AD356" s="106"/>
      <c r="AE356" s="117"/>
      <c r="AF356" s="106"/>
      <c r="AG356" s="117"/>
      <c r="AH356" s="106"/>
      <c r="AI356" s="117"/>
      <c r="AJ356" s="106"/>
    </row>
    <row r="357" spans="2:36" ht="28.8" customHeight="1" thickTop="1" thickBot="1" x14ac:dyDescent="0.35">
      <c r="B357" s="106"/>
      <c r="C357" s="117"/>
      <c r="D357" s="106"/>
      <c r="E357" s="117"/>
      <c r="F357" s="106"/>
      <c r="G357" s="117"/>
      <c r="H357" s="106"/>
      <c r="I357" s="117"/>
      <c r="J357" s="106"/>
      <c r="K357" s="117"/>
      <c r="L357" s="106"/>
      <c r="M357" s="117"/>
      <c r="N357" s="106"/>
      <c r="O357" s="117"/>
      <c r="P357" s="106"/>
      <c r="Q357" s="117"/>
      <c r="R357" s="106"/>
      <c r="S357" s="117"/>
      <c r="T357" s="106"/>
      <c r="U357" s="117"/>
      <c r="V357" s="106"/>
      <c r="W357" s="117"/>
      <c r="X357" s="106"/>
      <c r="Y357" s="117"/>
      <c r="Z357" s="106"/>
      <c r="AA357" s="117"/>
      <c r="AB357" s="106"/>
      <c r="AC357" s="117"/>
      <c r="AD357" s="106"/>
      <c r="AE357" s="117"/>
      <c r="AF357" s="106"/>
      <c r="AG357" s="117"/>
      <c r="AH357" s="106"/>
      <c r="AI357" s="117"/>
      <c r="AJ357" s="106"/>
    </row>
    <row r="358" spans="2:36" ht="28.8" customHeight="1" thickTop="1" thickBot="1" x14ac:dyDescent="0.35">
      <c r="B358" s="106"/>
      <c r="C358" s="117"/>
      <c r="D358" s="106"/>
      <c r="E358" s="117"/>
      <c r="F358" s="106"/>
      <c r="G358" s="117"/>
      <c r="H358" s="106"/>
      <c r="I358" s="117"/>
      <c r="J358" s="106"/>
      <c r="K358" s="117"/>
      <c r="L358" s="106"/>
      <c r="M358" s="117"/>
      <c r="N358" s="106"/>
      <c r="O358" s="117"/>
      <c r="P358" s="106"/>
      <c r="Q358" s="117"/>
      <c r="R358" s="106"/>
      <c r="S358" s="117"/>
      <c r="T358" s="106"/>
      <c r="U358" s="117"/>
      <c r="V358" s="106"/>
      <c r="W358" s="117"/>
      <c r="X358" s="106"/>
      <c r="Y358" s="117"/>
      <c r="Z358" s="106"/>
      <c r="AA358" s="117"/>
      <c r="AB358" s="106"/>
      <c r="AC358" s="117"/>
      <c r="AD358" s="106"/>
      <c r="AE358" s="117"/>
      <c r="AF358" s="106"/>
      <c r="AG358" s="117"/>
      <c r="AH358" s="106"/>
      <c r="AI358" s="117"/>
      <c r="AJ358" s="106"/>
    </row>
    <row r="359" spans="2:36" ht="28.8" customHeight="1" thickTop="1" thickBot="1" x14ac:dyDescent="0.35">
      <c r="B359" s="106"/>
      <c r="C359" s="117"/>
      <c r="D359" s="106"/>
      <c r="E359" s="117"/>
      <c r="F359" s="106"/>
      <c r="G359" s="117"/>
      <c r="H359" s="106"/>
      <c r="I359" s="117"/>
      <c r="J359" s="106"/>
      <c r="K359" s="117"/>
      <c r="L359" s="106"/>
      <c r="M359" s="117"/>
      <c r="N359" s="106"/>
      <c r="O359" s="117"/>
      <c r="P359" s="106"/>
      <c r="Q359" s="117"/>
      <c r="R359" s="106"/>
      <c r="S359" s="117"/>
      <c r="T359" s="106"/>
      <c r="U359" s="117"/>
      <c r="V359" s="106"/>
      <c r="W359" s="117"/>
      <c r="X359" s="106"/>
      <c r="Y359" s="117"/>
      <c r="Z359" s="106"/>
      <c r="AA359" s="117"/>
      <c r="AB359" s="106"/>
      <c r="AC359" s="117"/>
      <c r="AD359" s="106"/>
      <c r="AE359" s="117"/>
      <c r="AF359" s="106"/>
      <c r="AG359" s="117"/>
      <c r="AH359" s="106"/>
      <c r="AI359" s="117"/>
      <c r="AJ359" s="106"/>
    </row>
    <row r="360" spans="2:36" ht="28.8" customHeight="1" thickTop="1" thickBot="1" x14ac:dyDescent="0.35">
      <c r="B360" s="106"/>
      <c r="C360" s="117"/>
      <c r="D360" s="106"/>
      <c r="E360" s="117"/>
      <c r="F360" s="106"/>
      <c r="G360" s="117"/>
      <c r="H360" s="106"/>
      <c r="I360" s="117"/>
      <c r="J360" s="106"/>
      <c r="K360" s="117"/>
      <c r="L360" s="106"/>
      <c r="M360" s="117"/>
      <c r="N360" s="106"/>
      <c r="O360" s="117"/>
      <c r="P360" s="106"/>
      <c r="Q360" s="117"/>
      <c r="R360" s="106"/>
      <c r="S360" s="117"/>
      <c r="T360" s="106"/>
      <c r="U360" s="117"/>
      <c r="V360" s="106"/>
      <c r="W360" s="117"/>
      <c r="X360" s="106"/>
      <c r="Y360" s="117"/>
      <c r="Z360" s="106"/>
      <c r="AA360" s="117"/>
      <c r="AB360" s="106"/>
      <c r="AC360" s="117"/>
      <c r="AD360" s="106"/>
      <c r="AE360" s="117"/>
      <c r="AF360" s="106"/>
      <c r="AG360" s="117"/>
      <c r="AH360" s="106"/>
      <c r="AI360" s="117"/>
      <c r="AJ360" s="106"/>
    </row>
    <row r="361" spans="2:36" ht="28.8" customHeight="1" thickTop="1" thickBot="1" x14ac:dyDescent="0.35">
      <c r="B361" s="106"/>
      <c r="C361" s="117"/>
      <c r="D361" s="106"/>
      <c r="E361" s="117"/>
      <c r="F361" s="106"/>
      <c r="G361" s="117"/>
      <c r="H361" s="106"/>
      <c r="I361" s="117"/>
      <c r="J361" s="106"/>
      <c r="K361" s="117"/>
      <c r="L361" s="106"/>
      <c r="M361" s="117"/>
      <c r="N361" s="106"/>
      <c r="O361" s="117"/>
      <c r="P361" s="106"/>
      <c r="Q361" s="117"/>
      <c r="R361" s="106"/>
      <c r="S361" s="117"/>
      <c r="T361" s="106"/>
      <c r="U361" s="117"/>
      <c r="V361" s="106"/>
      <c r="W361" s="117"/>
      <c r="X361" s="106"/>
      <c r="Y361" s="117"/>
      <c r="Z361" s="106"/>
      <c r="AA361" s="117"/>
      <c r="AB361" s="106"/>
      <c r="AC361" s="117"/>
      <c r="AD361" s="106"/>
      <c r="AE361" s="117"/>
      <c r="AF361" s="106"/>
      <c r="AG361" s="117"/>
      <c r="AH361" s="106"/>
      <c r="AI361" s="117"/>
      <c r="AJ361" s="106"/>
    </row>
    <row r="362" spans="2:36" ht="28.8" customHeight="1" thickTop="1" thickBot="1" x14ac:dyDescent="0.35">
      <c r="B362" s="106"/>
      <c r="C362" s="117"/>
      <c r="D362" s="106"/>
      <c r="E362" s="117"/>
      <c r="F362" s="106"/>
      <c r="G362" s="117"/>
      <c r="H362" s="106"/>
      <c r="I362" s="117"/>
      <c r="J362" s="106"/>
      <c r="K362" s="117"/>
      <c r="L362" s="106"/>
      <c r="M362" s="117"/>
      <c r="N362" s="106"/>
      <c r="O362" s="117"/>
      <c r="P362" s="106"/>
      <c r="Q362" s="117"/>
      <c r="R362" s="106"/>
      <c r="S362" s="117"/>
      <c r="T362" s="106"/>
      <c r="U362" s="117"/>
      <c r="V362" s="106"/>
      <c r="W362" s="117"/>
      <c r="X362" s="106"/>
      <c r="Y362" s="117"/>
      <c r="Z362" s="106"/>
      <c r="AA362" s="117"/>
      <c r="AB362" s="106"/>
      <c r="AC362" s="117"/>
      <c r="AD362" s="106"/>
      <c r="AE362" s="117"/>
      <c r="AF362" s="106"/>
      <c r="AG362" s="117"/>
      <c r="AH362" s="106"/>
      <c r="AI362" s="117"/>
      <c r="AJ362" s="106"/>
    </row>
    <row r="363" spans="2:36" ht="28.8" customHeight="1" thickTop="1" thickBot="1" x14ac:dyDescent="0.35">
      <c r="B363" s="106"/>
      <c r="C363" s="117"/>
      <c r="D363" s="106"/>
      <c r="E363" s="117"/>
      <c r="F363" s="106"/>
      <c r="G363" s="117"/>
      <c r="H363" s="106"/>
      <c r="I363" s="117"/>
      <c r="J363" s="106"/>
      <c r="K363" s="117"/>
      <c r="L363" s="106"/>
      <c r="M363" s="117"/>
      <c r="N363" s="106"/>
      <c r="O363" s="117"/>
      <c r="P363" s="106"/>
      <c r="Q363" s="117"/>
      <c r="R363" s="106"/>
      <c r="S363" s="117"/>
      <c r="T363" s="106"/>
      <c r="U363" s="117"/>
      <c r="V363" s="106"/>
      <c r="W363" s="117"/>
      <c r="X363" s="106"/>
      <c r="Y363" s="117"/>
      <c r="Z363" s="106"/>
      <c r="AA363" s="117"/>
      <c r="AB363" s="106"/>
      <c r="AC363" s="117"/>
      <c r="AD363" s="106"/>
      <c r="AE363" s="117"/>
      <c r="AF363" s="106"/>
      <c r="AG363" s="117"/>
      <c r="AH363" s="106"/>
      <c r="AI363" s="117"/>
      <c r="AJ363" s="106"/>
    </row>
    <row r="364" spans="2:36" ht="28.8" customHeight="1" thickTop="1" thickBot="1" x14ac:dyDescent="0.35">
      <c r="B364" s="106"/>
      <c r="C364" s="117"/>
      <c r="D364" s="106"/>
      <c r="E364" s="117"/>
      <c r="F364" s="106"/>
      <c r="G364" s="117"/>
      <c r="H364" s="106"/>
      <c r="I364" s="117"/>
      <c r="J364" s="106"/>
      <c r="K364" s="117"/>
      <c r="L364" s="106"/>
      <c r="M364" s="117"/>
      <c r="N364" s="106"/>
      <c r="O364" s="117"/>
      <c r="P364" s="106"/>
      <c r="Q364" s="117"/>
      <c r="R364" s="106"/>
      <c r="S364" s="117"/>
      <c r="T364" s="106"/>
      <c r="U364" s="117"/>
      <c r="V364" s="106"/>
      <c r="W364" s="117"/>
      <c r="X364" s="106"/>
      <c r="Y364" s="117"/>
      <c r="Z364" s="106"/>
      <c r="AA364" s="117"/>
      <c r="AB364" s="106"/>
      <c r="AC364" s="117"/>
      <c r="AD364" s="106"/>
      <c r="AE364" s="117"/>
      <c r="AF364" s="106"/>
      <c r="AG364" s="117"/>
      <c r="AH364" s="106"/>
      <c r="AI364" s="117"/>
      <c r="AJ364" s="106"/>
    </row>
    <row r="365" spans="2:36" ht="28.8" customHeight="1" thickTop="1" thickBot="1" x14ac:dyDescent="0.35">
      <c r="B365" s="106"/>
      <c r="C365" s="117"/>
      <c r="D365" s="106"/>
      <c r="E365" s="117"/>
      <c r="F365" s="106"/>
      <c r="G365" s="117"/>
      <c r="H365" s="106"/>
      <c r="I365" s="117"/>
      <c r="J365" s="106"/>
      <c r="K365" s="117"/>
      <c r="L365" s="106"/>
      <c r="M365" s="117"/>
      <c r="N365" s="106"/>
      <c r="O365" s="117"/>
      <c r="P365" s="106"/>
      <c r="Q365" s="117"/>
      <c r="R365" s="106"/>
      <c r="S365" s="117"/>
      <c r="T365" s="106"/>
      <c r="U365" s="117"/>
      <c r="V365" s="106"/>
      <c r="W365" s="117"/>
      <c r="X365" s="106"/>
      <c r="Y365" s="117"/>
      <c r="Z365" s="106"/>
      <c r="AA365" s="117"/>
      <c r="AB365" s="106"/>
      <c r="AC365" s="117"/>
      <c r="AD365" s="106"/>
      <c r="AE365" s="117"/>
      <c r="AF365" s="106"/>
      <c r="AG365" s="117"/>
      <c r="AH365" s="106"/>
      <c r="AI365" s="117"/>
      <c r="AJ365" s="106"/>
    </row>
    <row r="366" spans="2:36" ht="28.8" customHeight="1" thickTop="1" thickBot="1" x14ac:dyDescent="0.35">
      <c r="B366" s="106"/>
      <c r="C366" s="117"/>
      <c r="D366" s="106"/>
      <c r="E366" s="117"/>
      <c r="F366" s="106"/>
      <c r="G366" s="117"/>
      <c r="H366" s="106"/>
      <c r="I366" s="117"/>
      <c r="J366" s="106"/>
      <c r="K366" s="117"/>
      <c r="L366" s="106"/>
      <c r="M366" s="117"/>
      <c r="N366" s="106"/>
      <c r="O366" s="117"/>
      <c r="P366" s="106"/>
      <c r="Q366" s="117"/>
      <c r="R366" s="106"/>
      <c r="S366" s="117"/>
      <c r="T366" s="106"/>
      <c r="U366" s="117"/>
      <c r="V366" s="106"/>
      <c r="W366" s="117"/>
      <c r="X366" s="106"/>
      <c r="Y366" s="117"/>
      <c r="Z366" s="106"/>
      <c r="AA366" s="117"/>
      <c r="AB366" s="106"/>
      <c r="AC366" s="117"/>
      <c r="AD366" s="106"/>
      <c r="AE366" s="117"/>
      <c r="AF366" s="106"/>
      <c r="AG366" s="117"/>
      <c r="AH366" s="106"/>
      <c r="AI366" s="117"/>
      <c r="AJ366" s="106"/>
    </row>
    <row r="367" spans="2:36" ht="28.8" customHeight="1" thickTop="1" thickBot="1" x14ac:dyDescent="0.35">
      <c r="B367" s="106"/>
      <c r="C367" s="117"/>
      <c r="D367" s="106"/>
      <c r="E367" s="117"/>
      <c r="F367" s="106"/>
      <c r="G367" s="117"/>
      <c r="H367" s="106"/>
      <c r="I367" s="117"/>
      <c r="J367" s="106"/>
      <c r="K367" s="117"/>
      <c r="L367" s="106"/>
      <c r="M367" s="117"/>
      <c r="N367" s="106"/>
      <c r="O367" s="117"/>
      <c r="P367" s="106"/>
      <c r="Q367" s="117"/>
      <c r="R367" s="106"/>
      <c r="S367" s="117"/>
      <c r="T367" s="106"/>
      <c r="U367" s="117"/>
      <c r="V367" s="106"/>
      <c r="W367" s="117"/>
      <c r="X367" s="106"/>
      <c r="Y367" s="117"/>
      <c r="Z367" s="106"/>
      <c r="AA367" s="117"/>
      <c r="AB367" s="106"/>
      <c r="AC367" s="117"/>
      <c r="AD367" s="106"/>
      <c r="AE367" s="117"/>
      <c r="AF367" s="106"/>
      <c r="AG367" s="117"/>
      <c r="AH367" s="106"/>
      <c r="AI367" s="117"/>
      <c r="AJ367" s="106"/>
    </row>
    <row r="368" spans="2:36" ht="28.8" customHeight="1" thickTop="1" thickBot="1" x14ac:dyDescent="0.35">
      <c r="B368" s="106"/>
      <c r="C368" s="117"/>
      <c r="D368" s="106"/>
      <c r="E368" s="117"/>
      <c r="F368" s="106"/>
      <c r="G368" s="117"/>
      <c r="H368" s="106"/>
      <c r="I368" s="117"/>
      <c r="J368" s="106"/>
      <c r="K368" s="117"/>
      <c r="L368" s="106"/>
      <c r="M368" s="117"/>
      <c r="N368" s="106"/>
      <c r="O368" s="117"/>
      <c r="P368" s="106"/>
      <c r="Q368" s="117"/>
      <c r="R368" s="106"/>
      <c r="S368" s="117"/>
      <c r="T368" s="106"/>
      <c r="U368" s="117"/>
      <c r="V368" s="106"/>
      <c r="W368" s="117"/>
      <c r="X368" s="106"/>
      <c r="Y368" s="117"/>
      <c r="Z368" s="106"/>
      <c r="AA368" s="117"/>
      <c r="AB368" s="106"/>
      <c r="AC368" s="117"/>
      <c r="AD368" s="106"/>
      <c r="AE368" s="117"/>
      <c r="AF368" s="106"/>
      <c r="AG368" s="117"/>
      <c r="AH368" s="106"/>
      <c r="AI368" s="117"/>
      <c r="AJ368" s="106"/>
    </row>
    <row r="369" spans="2:36" ht="28.8" customHeight="1" thickTop="1" thickBot="1" x14ac:dyDescent="0.35">
      <c r="B369" s="106"/>
      <c r="C369" s="117"/>
      <c r="D369" s="106"/>
      <c r="E369" s="117"/>
      <c r="F369" s="106"/>
      <c r="G369" s="117"/>
      <c r="H369" s="106"/>
      <c r="I369" s="117"/>
      <c r="J369" s="106"/>
      <c r="K369" s="117"/>
      <c r="L369" s="106"/>
      <c r="M369" s="117"/>
      <c r="N369" s="106"/>
      <c r="O369" s="117"/>
      <c r="P369" s="106"/>
      <c r="Q369" s="117"/>
      <c r="R369" s="106"/>
      <c r="S369" s="117"/>
      <c r="T369" s="106"/>
      <c r="U369" s="117"/>
      <c r="V369" s="106"/>
      <c r="W369" s="117"/>
      <c r="X369" s="106"/>
      <c r="Y369" s="117"/>
      <c r="Z369" s="106"/>
      <c r="AA369" s="117"/>
      <c r="AB369" s="106"/>
      <c r="AC369" s="117"/>
      <c r="AD369" s="106"/>
      <c r="AE369" s="117"/>
      <c r="AF369" s="106"/>
      <c r="AG369" s="117"/>
      <c r="AH369" s="106"/>
      <c r="AI369" s="117"/>
      <c r="AJ369" s="106"/>
    </row>
    <row r="370" spans="2:36" ht="28.8" customHeight="1" thickTop="1" thickBot="1" x14ac:dyDescent="0.35">
      <c r="B370" s="106"/>
      <c r="C370" s="117"/>
      <c r="D370" s="106"/>
      <c r="E370" s="117"/>
      <c r="F370" s="106"/>
      <c r="G370" s="117"/>
      <c r="H370" s="106"/>
      <c r="I370" s="117"/>
      <c r="J370" s="106"/>
      <c r="K370" s="117"/>
      <c r="L370" s="106"/>
      <c r="M370" s="117"/>
      <c r="N370" s="106"/>
      <c r="O370" s="117"/>
      <c r="P370" s="106"/>
      <c r="Q370" s="117"/>
      <c r="R370" s="106"/>
      <c r="S370" s="117"/>
      <c r="T370" s="106"/>
      <c r="U370" s="117"/>
      <c r="V370" s="106"/>
      <c r="W370" s="117"/>
      <c r="X370" s="106"/>
      <c r="Y370" s="117"/>
      <c r="Z370" s="106"/>
      <c r="AA370" s="117"/>
      <c r="AB370" s="106"/>
      <c r="AC370" s="117"/>
      <c r="AD370" s="106"/>
      <c r="AE370" s="117"/>
      <c r="AF370" s="106"/>
      <c r="AG370" s="117"/>
      <c r="AH370" s="106"/>
      <c r="AI370" s="117"/>
      <c r="AJ370" s="106"/>
    </row>
    <row r="371" spans="2:36" ht="28.8" customHeight="1" thickTop="1" thickBot="1" x14ac:dyDescent="0.35">
      <c r="B371" s="106"/>
      <c r="C371" s="117"/>
      <c r="D371" s="106"/>
      <c r="E371" s="117"/>
      <c r="F371" s="106"/>
      <c r="G371" s="117"/>
      <c r="H371" s="106"/>
      <c r="I371" s="117"/>
      <c r="J371" s="106"/>
      <c r="K371" s="117"/>
      <c r="L371" s="106"/>
      <c r="M371" s="117"/>
      <c r="N371" s="106"/>
      <c r="O371" s="117"/>
      <c r="P371" s="106"/>
      <c r="Q371" s="117"/>
      <c r="R371" s="106"/>
      <c r="S371" s="117"/>
      <c r="T371" s="106"/>
      <c r="U371" s="117"/>
      <c r="V371" s="106"/>
      <c r="W371" s="117"/>
      <c r="X371" s="106"/>
      <c r="Y371" s="117"/>
      <c r="Z371" s="106"/>
      <c r="AA371" s="117"/>
      <c r="AB371" s="106"/>
      <c r="AC371" s="117"/>
      <c r="AD371" s="106"/>
      <c r="AE371" s="117"/>
      <c r="AF371" s="106"/>
      <c r="AG371" s="117"/>
      <c r="AH371" s="106"/>
      <c r="AI371" s="117"/>
      <c r="AJ371" s="106"/>
    </row>
    <row r="372" spans="2:36" ht="28.8" customHeight="1" thickTop="1" thickBot="1" x14ac:dyDescent="0.35">
      <c r="B372" s="106"/>
      <c r="C372" s="117"/>
      <c r="D372" s="106"/>
      <c r="E372" s="117"/>
      <c r="F372" s="106"/>
      <c r="G372" s="117"/>
      <c r="H372" s="106"/>
      <c r="I372" s="117"/>
      <c r="J372" s="106"/>
      <c r="K372" s="117"/>
      <c r="L372" s="106"/>
      <c r="M372" s="117"/>
      <c r="N372" s="106"/>
      <c r="O372" s="117"/>
      <c r="P372" s="106"/>
      <c r="Q372" s="117"/>
      <c r="R372" s="106"/>
      <c r="S372" s="117"/>
      <c r="T372" s="106"/>
      <c r="U372" s="117"/>
      <c r="V372" s="106"/>
      <c r="W372" s="117"/>
      <c r="X372" s="106"/>
      <c r="Y372" s="117"/>
      <c r="Z372" s="106"/>
      <c r="AA372" s="117"/>
      <c r="AB372" s="106"/>
      <c r="AC372" s="117"/>
      <c r="AD372" s="106"/>
      <c r="AE372" s="117"/>
      <c r="AF372" s="106"/>
      <c r="AG372" s="117"/>
      <c r="AH372" s="106"/>
      <c r="AI372" s="117"/>
      <c r="AJ372" s="106"/>
    </row>
    <row r="373" spans="2:36" ht="28.8" customHeight="1" thickTop="1" thickBot="1" x14ac:dyDescent="0.35">
      <c r="B373" s="106"/>
      <c r="C373" s="117"/>
      <c r="D373" s="106"/>
      <c r="E373" s="117"/>
      <c r="F373" s="106"/>
      <c r="G373" s="117"/>
      <c r="H373" s="106"/>
      <c r="I373" s="117"/>
      <c r="J373" s="106"/>
      <c r="K373" s="117"/>
      <c r="L373" s="106"/>
      <c r="M373" s="117"/>
      <c r="N373" s="106"/>
      <c r="O373" s="117"/>
      <c r="P373" s="106"/>
      <c r="Q373" s="117"/>
      <c r="R373" s="106"/>
      <c r="S373" s="117"/>
      <c r="T373" s="106"/>
      <c r="U373" s="117"/>
      <c r="V373" s="106"/>
      <c r="W373" s="117"/>
      <c r="X373" s="106"/>
      <c r="Y373" s="117"/>
      <c r="Z373" s="106"/>
      <c r="AA373" s="117"/>
      <c r="AB373" s="106"/>
      <c r="AC373" s="117"/>
      <c r="AD373" s="106"/>
      <c r="AE373" s="117"/>
      <c r="AF373" s="106"/>
      <c r="AG373" s="117"/>
      <c r="AH373" s="106"/>
      <c r="AI373" s="117"/>
      <c r="AJ373" s="106"/>
    </row>
    <row r="374" spans="2:36" ht="28.8" customHeight="1" thickTop="1" thickBot="1" x14ac:dyDescent="0.35">
      <c r="B374" s="106"/>
      <c r="C374" s="117"/>
      <c r="D374" s="106"/>
      <c r="E374" s="117"/>
      <c r="F374" s="106"/>
      <c r="G374" s="117"/>
      <c r="H374" s="106"/>
      <c r="I374" s="117"/>
      <c r="J374" s="106"/>
      <c r="K374" s="117"/>
      <c r="L374" s="106"/>
      <c r="M374" s="117"/>
      <c r="N374" s="106"/>
      <c r="O374" s="117"/>
      <c r="P374" s="106"/>
      <c r="Q374" s="117"/>
      <c r="R374" s="106"/>
      <c r="S374" s="117"/>
      <c r="T374" s="106"/>
      <c r="U374" s="117"/>
      <c r="V374" s="106"/>
      <c r="W374" s="117"/>
      <c r="X374" s="106"/>
      <c r="Y374" s="117"/>
      <c r="Z374" s="106"/>
      <c r="AA374" s="117"/>
      <c r="AB374" s="106"/>
      <c r="AC374" s="117"/>
      <c r="AD374" s="106"/>
      <c r="AE374" s="117"/>
      <c r="AF374" s="106"/>
      <c r="AG374" s="117"/>
      <c r="AH374" s="106"/>
      <c r="AI374" s="117"/>
      <c r="AJ374" s="106"/>
    </row>
    <row r="375" spans="2:36" ht="28.8" customHeight="1" thickTop="1" thickBot="1" x14ac:dyDescent="0.35">
      <c r="B375" s="106"/>
      <c r="C375" s="117"/>
      <c r="D375" s="106"/>
      <c r="E375" s="117"/>
      <c r="F375" s="106"/>
      <c r="G375" s="117"/>
      <c r="H375" s="106"/>
      <c r="I375" s="117"/>
      <c r="J375" s="106"/>
      <c r="K375" s="117"/>
      <c r="L375" s="106"/>
      <c r="M375" s="117"/>
      <c r="N375" s="106"/>
      <c r="O375" s="117"/>
      <c r="P375" s="106"/>
      <c r="Q375" s="117"/>
      <c r="R375" s="106"/>
      <c r="S375" s="117"/>
      <c r="T375" s="106"/>
      <c r="U375" s="117"/>
      <c r="V375" s="106"/>
      <c r="W375" s="117"/>
      <c r="X375" s="106"/>
      <c r="Y375" s="117"/>
      <c r="Z375" s="106"/>
      <c r="AA375" s="117"/>
      <c r="AB375" s="106"/>
      <c r="AC375" s="117"/>
      <c r="AD375" s="106"/>
      <c r="AE375" s="117"/>
      <c r="AF375" s="106"/>
      <c r="AG375" s="117"/>
      <c r="AH375" s="106"/>
      <c r="AI375" s="117"/>
      <c r="AJ375" s="106"/>
    </row>
    <row r="376" spans="2:36" ht="28.8" customHeight="1" thickTop="1" thickBot="1" x14ac:dyDescent="0.35">
      <c r="B376" s="106"/>
      <c r="C376" s="117"/>
      <c r="D376" s="106"/>
      <c r="E376" s="117"/>
      <c r="F376" s="106"/>
      <c r="G376" s="117"/>
      <c r="H376" s="106"/>
      <c r="I376" s="117"/>
      <c r="J376" s="106"/>
      <c r="K376" s="117"/>
      <c r="L376" s="106"/>
      <c r="M376" s="117"/>
      <c r="N376" s="106"/>
      <c r="O376" s="117"/>
      <c r="P376" s="106"/>
      <c r="Q376" s="117"/>
      <c r="R376" s="106"/>
      <c r="S376" s="117"/>
      <c r="T376" s="106"/>
      <c r="U376" s="117"/>
      <c r="V376" s="106"/>
      <c r="W376" s="117"/>
      <c r="X376" s="106"/>
      <c r="Y376" s="117"/>
      <c r="Z376" s="106"/>
      <c r="AA376" s="117"/>
      <c r="AB376" s="106"/>
      <c r="AC376" s="117"/>
      <c r="AD376" s="106"/>
      <c r="AE376" s="117"/>
      <c r="AF376" s="106"/>
      <c r="AG376" s="117"/>
      <c r="AH376" s="106"/>
      <c r="AI376" s="117"/>
      <c r="AJ376" s="106"/>
    </row>
    <row r="377" spans="2:36" ht="28.8" customHeight="1" thickTop="1" thickBot="1" x14ac:dyDescent="0.35">
      <c r="B377" s="106"/>
      <c r="C377" s="117"/>
      <c r="D377" s="106"/>
      <c r="E377" s="117"/>
      <c r="F377" s="106"/>
      <c r="G377" s="117"/>
      <c r="H377" s="106"/>
      <c r="I377" s="117"/>
      <c r="J377" s="106"/>
      <c r="K377" s="117"/>
      <c r="L377" s="106"/>
      <c r="M377" s="117"/>
      <c r="N377" s="106"/>
      <c r="O377" s="117"/>
      <c r="P377" s="106"/>
      <c r="Q377" s="117"/>
      <c r="R377" s="106"/>
      <c r="S377" s="117"/>
      <c r="T377" s="106"/>
      <c r="U377" s="117"/>
      <c r="V377" s="106"/>
      <c r="W377" s="117"/>
      <c r="X377" s="106"/>
      <c r="Y377" s="117"/>
      <c r="Z377" s="106"/>
      <c r="AA377" s="117"/>
      <c r="AB377" s="106"/>
      <c r="AC377" s="117"/>
      <c r="AD377" s="106"/>
      <c r="AE377" s="117"/>
      <c r="AF377" s="106"/>
      <c r="AG377" s="117"/>
      <c r="AH377" s="106"/>
      <c r="AI377" s="117"/>
      <c r="AJ377" s="106"/>
    </row>
    <row r="378" spans="2:36" ht="28.8" customHeight="1" thickTop="1" thickBot="1" x14ac:dyDescent="0.35">
      <c r="B378" s="106"/>
      <c r="C378" s="117"/>
      <c r="D378" s="106"/>
      <c r="E378" s="117"/>
      <c r="F378" s="106"/>
      <c r="G378" s="117"/>
      <c r="H378" s="106"/>
      <c r="I378" s="117"/>
      <c r="J378" s="106"/>
      <c r="K378" s="117"/>
      <c r="L378" s="106"/>
      <c r="M378" s="117"/>
      <c r="N378" s="106"/>
      <c r="O378" s="117"/>
      <c r="P378" s="106"/>
      <c r="Q378" s="117"/>
      <c r="R378" s="106"/>
      <c r="S378" s="117"/>
      <c r="T378" s="106"/>
      <c r="U378" s="117"/>
      <c r="V378" s="106"/>
      <c r="W378" s="117"/>
      <c r="X378" s="106"/>
      <c r="Y378" s="117"/>
      <c r="Z378" s="106"/>
      <c r="AA378" s="117"/>
      <c r="AB378" s="106"/>
      <c r="AC378" s="117"/>
      <c r="AD378" s="106"/>
      <c r="AE378" s="117"/>
      <c r="AF378" s="106"/>
      <c r="AG378" s="117"/>
      <c r="AH378" s="106"/>
      <c r="AI378" s="117"/>
      <c r="AJ378" s="106"/>
    </row>
    <row r="379" spans="2:36" ht="28.8" customHeight="1" thickTop="1" thickBot="1" x14ac:dyDescent="0.35">
      <c r="B379" s="106"/>
      <c r="C379" s="117"/>
      <c r="D379" s="106"/>
      <c r="E379" s="117"/>
      <c r="F379" s="106"/>
      <c r="G379" s="117"/>
      <c r="H379" s="106"/>
      <c r="I379" s="117"/>
      <c r="J379" s="106"/>
      <c r="K379" s="117"/>
      <c r="L379" s="106"/>
      <c r="M379" s="117"/>
      <c r="N379" s="106"/>
      <c r="O379" s="117"/>
      <c r="P379" s="106"/>
      <c r="Q379" s="117"/>
      <c r="R379" s="106"/>
      <c r="S379" s="117"/>
      <c r="T379" s="106"/>
      <c r="U379" s="117"/>
      <c r="V379" s="106"/>
      <c r="W379" s="117"/>
      <c r="X379" s="106"/>
      <c r="Y379" s="117"/>
      <c r="Z379" s="106"/>
      <c r="AA379" s="117"/>
      <c r="AB379" s="106"/>
      <c r="AC379" s="117"/>
      <c r="AD379" s="106"/>
      <c r="AE379" s="117"/>
      <c r="AF379" s="106"/>
      <c r="AG379" s="117"/>
      <c r="AH379" s="106"/>
      <c r="AI379" s="117"/>
      <c r="AJ379" s="106"/>
    </row>
    <row r="380" spans="2:36" ht="28.8" customHeight="1" thickTop="1" thickBot="1" x14ac:dyDescent="0.35">
      <c r="B380" s="106"/>
      <c r="C380" s="117"/>
      <c r="D380" s="106"/>
      <c r="E380" s="117"/>
      <c r="F380" s="106"/>
      <c r="G380" s="117"/>
      <c r="H380" s="106"/>
      <c r="I380" s="117"/>
      <c r="J380" s="106"/>
      <c r="K380" s="117"/>
      <c r="L380" s="106"/>
      <c r="M380" s="117"/>
      <c r="N380" s="106"/>
      <c r="O380" s="117"/>
      <c r="P380" s="106"/>
      <c r="Q380" s="117"/>
      <c r="R380" s="106"/>
      <c r="S380" s="117"/>
      <c r="T380" s="106"/>
      <c r="U380" s="117"/>
      <c r="V380" s="106"/>
      <c r="W380" s="117"/>
      <c r="X380" s="106"/>
      <c r="Y380" s="117"/>
      <c r="Z380" s="106"/>
      <c r="AA380" s="117"/>
      <c r="AB380" s="106"/>
      <c r="AC380" s="117"/>
      <c r="AD380" s="106"/>
      <c r="AE380" s="117"/>
      <c r="AF380" s="106"/>
      <c r="AG380" s="117"/>
      <c r="AH380" s="106"/>
      <c r="AI380" s="117"/>
      <c r="AJ380" s="106"/>
    </row>
    <row r="381" spans="2:36" ht="28.8" customHeight="1" thickTop="1" thickBot="1" x14ac:dyDescent="0.35">
      <c r="B381" s="106"/>
      <c r="C381" s="117"/>
      <c r="D381" s="106"/>
      <c r="E381" s="117"/>
      <c r="F381" s="106"/>
      <c r="G381" s="117"/>
      <c r="H381" s="106"/>
      <c r="I381" s="117"/>
      <c r="J381" s="106"/>
      <c r="K381" s="117"/>
      <c r="L381" s="106"/>
      <c r="M381" s="117"/>
      <c r="N381" s="106"/>
      <c r="O381" s="117"/>
      <c r="P381" s="106"/>
      <c r="Q381" s="117"/>
      <c r="R381" s="106"/>
      <c r="S381" s="117"/>
      <c r="T381" s="106"/>
      <c r="U381" s="117"/>
      <c r="V381" s="106"/>
      <c r="W381" s="117"/>
      <c r="X381" s="106"/>
      <c r="Y381" s="117"/>
      <c r="Z381" s="106"/>
      <c r="AA381" s="117"/>
      <c r="AB381" s="106"/>
      <c r="AC381" s="117"/>
      <c r="AD381" s="106"/>
      <c r="AE381" s="117"/>
      <c r="AF381" s="106"/>
      <c r="AG381" s="117"/>
      <c r="AH381" s="106"/>
      <c r="AI381" s="117"/>
      <c r="AJ381" s="106"/>
    </row>
    <row r="382" spans="2:36" ht="28.8" customHeight="1" thickTop="1" thickBot="1" x14ac:dyDescent="0.35">
      <c r="B382" s="106"/>
      <c r="C382" s="117"/>
      <c r="D382" s="106"/>
      <c r="E382" s="117"/>
      <c r="F382" s="106"/>
      <c r="G382" s="117"/>
      <c r="H382" s="106"/>
      <c r="I382" s="117"/>
      <c r="J382" s="106"/>
      <c r="K382" s="117"/>
      <c r="L382" s="106"/>
      <c r="M382" s="117"/>
      <c r="N382" s="106"/>
      <c r="O382" s="117"/>
      <c r="P382" s="106"/>
      <c r="Q382" s="117"/>
      <c r="R382" s="106"/>
      <c r="S382" s="117"/>
      <c r="T382" s="106"/>
      <c r="U382" s="117"/>
      <c r="V382" s="106"/>
      <c r="W382" s="117"/>
      <c r="X382" s="106"/>
      <c r="Y382" s="117"/>
      <c r="Z382" s="106"/>
      <c r="AA382" s="117"/>
      <c r="AB382" s="106"/>
      <c r="AC382" s="117"/>
      <c r="AD382" s="106"/>
      <c r="AE382" s="117"/>
      <c r="AF382" s="106"/>
      <c r="AG382" s="117"/>
      <c r="AH382" s="106"/>
      <c r="AI382" s="117"/>
      <c r="AJ382" s="106"/>
    </row>
    <row r="383" spans="2:36" ht="28.8" customHeight="1" thickTop="1" thickBot="1" x14ac:dyDescent="0.35">
      <c r="B383" s="106"/>
      <c r="C383" s="117"/>
      <c r="D383" s="106"/>
      <c r="E383" s="117"/>
      <c r="F383" s="106"/>
      <c r="G383" s="117"/>
      <c r="H383" s="106"/>
      <c r="I383" s="117"/>
      <c r="J383" s="106"/>
      <c r="K383" s="117"/>
      <c r="L383" s="106"/>
      <c r="M383" s="117"/>
      <c r="N383" s="106"/>
      <c r="O383" s="117"/>
      <c r="P383" s="106"/>
      <c r="Q383" s="117"/>
      <c r="R383" s="106"/>
      <c r="S383" s="117"/>
      <c r="T383" s="106"/>
      <c r="U383" s="117"/>
      <c r="V383" s="106"/>
      <c r="W383" s="117"/>
      <c r="X383" s="106"/>
      <c r="Y383" s="117"/>
      <c r="Z383" s="106"/>
      <c r="AA383" s="117"/>
      <c r="AB383" s="106"/>
      <c r="AC383" s="117"/>
      <c r="AD383" s="106"/>
      <c r="AE383" s="117"/>
      <c r="AF383" s="106"/>
      <c r="AG383" s="117"/>
      <c r="AH383" s="106"/>
      <c r="AI383" s="117"/>
      <c r="AJ383" s="106"/>
    </row>
    <row r="384" spans="2:36" ht="28.8" customHeight="1" thickTop="1" thickBot="1" x14ac:dyDescent="0.35">
      <c r="B384" s="106"/>
      <c r="C384" s="117"/>
      <c r="D384" s="106"/>
      <c r="E384" s="117"/>
      <c r="F384" s="106"/>
      <c r="G384" s="117"/>
      <c r="H384" s="106"/>
      <c r="I384" s="117"/>
      <c r="J384" s="106"/>
      <c r="K384" s="117"/>
      <c r="L384" s="106"/>
      <c r="M384" s="117"/>
      <c r="N384" s="106"/>
      <c r="O384" s="117"/>
      <c r="P384" s="106"/>
      <c r="Q384" s="117"/>
      <c r="R384" s="106"/>
      <c r="S384" s="117"/>
      <c r="T384" s="106"/>
      <c r="U384" s="117"/>
      <c r="V384" s="106"/>
      <c r="W384" s="117"/>
      <c r="X384" s="106"/>
      <c r="Y384" s="117"/>
      <c r="Z384" s="106"/>
      <c r="AA384" s="117"/>
      <c r="AB384" s="106"/>
      <c r="AC384" s="117"/>
      <c r="AD384" s="106"/>
      <c r="AE384" s="117"/>
      <c r="AF384" s="106"/>
      <c r="AG384" s="117"/>
      <c r="AH384" s="106"/>
      <c r="AI384" s="117"/>
      <c r="AJ384" s="106"/>
    </row>
    <row r="385" spans="2:36" ht="28.8" customHeight="1" thickTop="1" thickBot="1" x14ac:dyDescent="0.35">
      <c r="B385" s="106"/>
      <c r="C385" s="117"/>
      <c r="D385" s="106"/>
      <c r="E385" s="117"/>
      <c r="F385" s="106"/>
      <c r="G385" s="117"/>
      <c r="H385" s="106"/>
      <c r="I385" s="117"/>
      <c r="J385" s="106"/>
      <c r="K385" s="117"/>
      <c r="L385" s="106"/>
      <c r="M385" s="117"/>
      <c r="N385" s="106"/>
      <c r="O385" s="117"/>
      <c r="P385" s="106"/>
      <c r="Q385" s="117"/>
      <c r="R385" s="106"/>
      <c r="S385" s="117"/>
      <c r="T385" s="106"/>
      <c r="U385" s="117"/>
      <c r="V385" s="106"/>
      <c r="W385" s="117"/>
      <c r="X385" s="106"/>
      <c r="Y385" s="117"/>
      <c r="Z385" s="106"/>
      <c r="AA385" s="117"/>
      <c r="AB385" s="106"/>
      <c r="AC385" s="117"/>
      <c r="AD385" s="106"/>
      <c r="AE385" s="117"/>
      <c r="AF385" s="106"/>
      <c r="AG385" s="117"/>
      <c r="AH385" s="106"/>
      <c r="AI385" s="117"/>
      <c r="AJ385" s="106"/>
    </row>
    <row r="386" spans="2:36" ht="28.8" customHeight="1" thickTop="1" thickBot="1" x14ac:dyDescent="0.35">
      <c r="B386" s="106"/>
      <c r="C386" s="117"/>
      <c r="D386" s="106"/>
      <c r="E386" s="117"/>
      <c r="F386" s="106"/>
      <c r="G386" s="117"/>
      <c r="H386" s="106"/>
      <c r="I386" s="117"/>
      <c r="J386" s="106"/>
      <c r="K386" s="117"/>
      <c r="L386" s="106"/>
      <c r="M386" s="117"/>
      <c r="N386" s="106"/>
      <c r="O386" s="117"/>
      <c r="P386" s="106"/>
      <c r="Q386" s="117"/>
      <c r="R386" s="106"/>
      <c r="S386" s="117"/>
      <c r="T386" s="106"/>
      <c r="U386" s="117"/>
      <c r="V386" s="106"/>
      <c r="W386" s="117"/>
      <c r="X386" s="106"/>
      <c r="Y386" s="117"/>
      <c r="Z386" s="106"/>
      <c r="AA386" s="117"/>
      <c r="AB386" s="106"/>
      <c r="AC386" s="117"/>
      <c r="AD386" s="106"/>
      <c r="AE386" s="117"/>
      <c r="AF386" s="106"/>
      <c r="AG386" s="117"/>
      <c r="AH386" s="106"/>
      <c r="AI386" s="117"/>
      <c r="AJ386" s="106"/>
    </row>
    <row r="387" spans="2:36" ht="28.8" customHeight="1" thickTop="1" thickBot="1" x14ac:dyDescent="0.35">
      <c r="B387" s="106"/>
      <c r="C387" s="117"/>
      <c r="D387" s="106"/>
      <c r="E387" s="117"/>
      <c r="F387" s="106"/>
      <c r="G387" s="117"/>
      <c r="H387" s="106"/>
      <c r="I387" s="117"/>
      <c r="J387" s="106"/>
      <c r="K387" s="117"/>
      <c r="L387" s="106"/>
      <c r="M387" s="117"/>
      <c r="N387" s="106"/>
      <c r="O387" s="117"/>
      <c r="P387" s="106"/>
      <c r="Q387" s="117"/>
      <c r="R387" s="106"/>
      <c r="S387" s="117"/>
      <c r="T387" s="106"/>
      <c r="U387" s="117"/>
      <c r="V387" s="106"/>
      <c r="W387" s="117"/>
      <c r="X387" s="106"/>
      <c r="Y387" s="117"/>
      <c r="Z387" s="106"/>
      <c r="AA387" s="117"/>
      <c r="AB387" s="106"/>
      <c r="AC387" s="117"/>
      <c r="AD387" s="106"/>
      <c r="AE387" s="117"/>
      <c r="AF387" s="106"/>
      <c r="AG387" s="117"/>
      <c r="AH387" s="106"/>
      <c r="AI387" s="117"/>
      <c r="AJ387" s="106"/>
    </row>
    <row r="388" spans="2:36" ht="28.8" customHeight="1" thickTop="1" thickBot="1" x14ac:dyDescent="0.35">
      <c r="B388" s="106"/>
      <c r="C388" s="117"/>
      <c r="D388" s="106"/>
      <c r="E388" s="117"/>
      <c r="F388" s="106"/>
      <c r="G388" s="117"/>
      <c r="H388" s="106"/>
      <c r="I388" s="117"/>
      <c r="J388" s="106"/>
      <c r="K388" s="117"/>
      <c r="L388" s="106"/>
      <c r="M388" s="117"/>
      <c r="N388" s="106"/>
      <c r="O388" s="117"/>
      <c r="P388" s="106"/>
      <c r="Q388" s="117"/>
      <c r="R388" s="106"/>
      <c r="S388" s="117"/>
      <c r="T388" s="106"/>
      <c r="U388" s="117"/>
      <c r="V388" s="106"/>
      <c r="W388" s="117"/>
      <c r="X388" s="106"/>
      <c r="Y388" s="117"/>
      <c r="Z388" s="106"/>
      <c r="AA388" s="117"/>
      <c r="AB388" s="106"/>
      <c r="AC388" s="117"/>
      <c r="AD388" s="106"/>
      <c r="AE388" s="117"/>
      <c r="AF388" s="106"/>
      <c r="AG388" s="117"/>
      <c r="AH388" s="106"/>
      <c r="AI388" s="117"/>
      <c r="AJ388" s="106"/>
    </row>
    <row r="389" spans="2:36" ht="28.8" customHeight="1" thickTop="1" thickBot="1" x14ac:dyDescent="0.35">
      <c r="B389" s="106"/>
      <c r="C389" s="117"/>
      <c r="D389" s="106"/>
      <c r="E389" s="117"/>
      <c r="F389" s="106"/>
      <c r="G389" s="117"/>
      <c r="H389" s="106"/>
      <c r="I389" s="117"/>
      <c r="J389" s="106"/>
      <c r="K389" s="117"/>
      <c r="L389" s="106"/>
      <c r="M389" s="117"/>
      <c r="N389" s="106"/>
      <c r="O389" s="117"/>
      <c r="P389" s="106"/>
      <c r="Q389" s="117"/>
      <c r="R389" s="106"/>
      <c r="S389" s="117"/>
      <c r="T389" s="106"/>
      <c r="U389" s="117"/>
      <c r="V389" s="106"/>
      <c r="W389" s="117"/>
      <c r="X389" s="106"/>
      <c r="Y389" s="117"/>
      <c r="Z389" s="106"/>
      <c r="AA389" s="117"/>
      <c r="AB389" s="106"/>
      <c r="AC389" s="117"/>
      <c r="AD389" s="106"/>
      <c r="AE389" s="117"/>
      <c r="AF389" s="106"/>
      <c r="AG389" s="117"/>
      <c r="AH389" s="106"/>
      <c r="AI389" s="117"/>
      <c r="AJ389" s="106"/>
    </row>
    <row r="390" spans="2:36" ht="28.8" customHeight="1" thickTop="1" thickBot="1" x14ac:dyDescent="0.35">
      <c r="B390" s="106"/>
      <c r="C390" s="117"/>
      <c r="D390" s="106"/>
      <c r="E390" s="117"/>
      <c r="F390" s="106"/>
      <c r="G390" s="117"/>
      <c r="H390" s="106"/>
      <c r="I390" s="117"/>
      <c r="J390" s="106"/>
      <c r="K390" s="117"/>
      <c r="L390" s="106"/>
      <c r="M390" s="117"/>
      <c r="N390" s="106"/>
      <c r="O390" s="117"/>
      <c r="P390" s="106"/>
      <c r="Q390" s="117"/>
      <c r="R390" s="106"/>
      <c r="S390" s="117"/>
      <c r="T390" s="106"/>
      <c r="U390" s="117"/>
      <c r="V390" s="106"/>
      <c r="W390" s="117"/>
      <c r="X390" s="106"/>
      <c r="Y390" s="117"/>
      <c r="Z390" s="106"/>
      <c r="AA390" s="117"/>
      <c r="AB390" s="106"/>
      <c r="AC390" s="117"/>
      <c r="AD390" s="106"/>
      <c r="AE390" s="117"/>
      <c r="AF390" s="106"/>
      <c r="AG390" s="117"/>
      <c r="AH390" s="106"/>
      <c r="AI390" s="117"/>
      <c r="AJ390" s="106"/>
    </row>
    <row r="391" spans="2:36" ht="28.8" customHeight="1" thickTop="1" thickBot="1" x14ac:dyDescent="0.35">
      <c r="B391" s="106"/>
      <c r="C391" s="117"/>
      <c r="D391" s="106"/>
      <c r="E391" s="117"/>
      <c r="F391" s="106"/>
      <c r="G391" s="117"/>
      <c r="H391" s="106"/>
      <c r="I391" s="117"/>
      <c r="J391" s="106"/>
      <c r="K391" s="117"/>
      <c r="L391" s="106"/>
      <c r="M391" s="117"/>
      <c r="N391" s="106"/>
      <c r="O391" s="117"/>
      <c r="P391" s="106"/>
      <c r="Q391" s="117"/>
      <c r="R391" s="106"/>
      <c r="S391" s="117"/>
      <c r="T391" s="106"/>
      <c r="U391" s="117"/>
      <c r="V391" s="106"/>
      <c r="W391" s="117"/>
      <c r="X391" s="106"/>
      <c r="Y391" s="117"/>
      <c r="Z391" s="106"/>
      <c r="AA391" s="117"/>
      <c r="AB391" s="106"/>
      <c r="AC391" s="117"/>
      <c r="AD391" s="106"/>
      <c r="AE391" s="117"/>
      <c r="AF391" s="106"/>
      <c r="AG391" s="117"/>
      <c r="AH391" s="106"/>
      <c r="AI391" s="117"/>
      <c r="AJ391" s="106"/>
    </row>
    <row r="392" spans="2:36" ht="28.8" customHeight="1" thickTop="1" thickBot="1" x14ac:dyDescent="0.35">
      <c r="B392" s="106"/>
      <c r="C392" s="117"/>
      <c r="D392" s="106"/>
      <c r="E392" s="117"/>
      <c r="F392" s="106"/>
      <c r="G392" s="117"/>
      <c r="H392" s="106"/>
      <c r="I392" s="117"/>
      <c r="J392" s="106"/>
      <c r="K392" s="117"/>
      <c r="L392" s="106"/>
      <c r="M392" s="117"/>
      <c r="N392" s="106"/>
      <c r="O392" s="117"/>
      <c r="P392" s="106"/>
      <c r="Q392" s="117"/>
      <c r="R392" s="106"/>
      <c r="S392" s="117"/>
      <c r="T392" s="106"/>
      <c r="U392" s="117"/>
      <c r="V392" s="106"/>
      <c r="W392" s="117"/>
      <c r="X392" s="106"/>
      <c r="Y392" s="117"/>
      <c r="Z392" s="106"/>
      <c r="AA392" s="117"/>
      <c r="AB392" s="106"/>
      <c r="AC392" s="117"/>
      <c r="AD392" s="106"/>
      <c r="AE392" s="117"/>
      <c r="AF392" s="106"/>
      <c r="AG392" s="117"/>
      <c r="AH392" s="106"/>
      <c r="AI392" s="117"/>
      <c r="AJ392" s="106"/>
    </row>
    <row r="393" spans="2:36" ht="28.8" customHeight="1" thickTop="1" thickBot="1" x14ac:dyDescent="0.35">
      <c r="B393" s="106"/>
      <c r="C393" s="117"/>
      <c r="D393" s="106"/>
      <c r="E393" s="117"/>
      <c r="F393" s="106"/>
      <c r="G393" s="117"/>
      <c r="H393" s="106"/>
      <c r="I393" s="117"/>
      <c r="J393" s="106"/>
      <c r="K393" s="117"/>
      <c r="L393" s="106"/>
      <c r="M393" s="117"/>
      <c r="N393" s="106"/>
      <c r="O393" s="117"/>
      <c r="P393" s="106"/>
      <c r="Q393" s="117"/>
      <c r="R393" s="106"/>
      <c r="S393" s="117"/>
      <c r="T393" s="106"/>
      <c r="U393" s="117"/>
      <c r="V393" s="106"/>
      <c r="W393" s="117"/>
      <c r="X393" s="106"/>
      <c r="Y393" s="117"/>
      <c r="Z393" s="106"/>
      <c r="AA393" s="117"/>
      <c r="AB393" s="106"/>
      <c r="AC393" s="117"/>
      <c r="AD393" s="106"/>
      <c r="AE393" s="117"/>
      <c r="AF393" s="106"/>
      <c r="AG393" s="117"/>
      <c r="AH393" s="106"/>
      <c r="AI393" s="117"/>
      <c r="AJ393" s="106"/>
    </row>
    <row r="394" spans="2:36" ht="28.8" customHeight="1" thickTop="1" thickBot="1" x14ac:dyDescent="0.35">
      <c r="B394" s="106"/>
      <c r="C394" s="117"/>
      <c r="D394" s="106"/>
      <c r="E394" s="117"/>
      <c r="F394" s="106"/>
      <c r="G394" s="117"/>
      <c r="H394" s="106"/>
      <c r="I394" s="117"/>
      <c r="J394" s="106"/>
      <c r="K394" s="117"/>
      <c r="L394" s="106"/>
      <c r="M394" s="117"/>
      <c r="N394" s="106"/>
      <c r="O394" s="117"/>
      <c r="P394" s="106"/>
      <c r="Q394" s="117"/>
      <c r="R394" s="106"/>
      <c r="S394" s="117"/>
      <c r="T394" s="106"/>
      <c r="U394" s="117"/>
      <c r="V394" s="106"/>
      <c r="W394" s="117"/>
      <c r="X394" s="106"/>
      <c r="Y394" s="117"/>
      <c r="Z394" s="106"/>
      <c r="AA394" s="117"/>
      <c r="AB394" s="106"/>
      <c r="AC394" s="117"/>
      <c r="AD394" s="106"/>
      <c r="AE394" s="117"/>
      <c r="AF394" s="106"/>
      <c r="AG394" s="117"/>
      <c r="AH394" s="106"/>
      <c r="AI394" s="117"/>
      <c r="AJ394" s="106"/>
    </row>
    <row r="395" spans="2:36" ht="28.8" customHeight="1" thickTop="1" thickBot="1" x14ac:dyDescent="0.35">
      <c r="B395" s="106"/>
      <c r="C395" s="117"/>
      <c r="D395" s="106"/>
      <c r="E395" s="117"/>
      <c r="F395" s="106"/>
      <c r="G395" s="117"/>
      <c r="H395" s="106"/>
      <c r="I395" s="117"/>
      <c r="J395" s="106"/>
      <c r="K395" s="117"/>
      <c r="L395" s="106"/>
      <c r="M395" s="117"/>
      <c r="N395" s="106"/>
      <c r="O395" s="117"/>
      <c r="P395" s="106"/>
      <c r="Q395" s="117"/>
      <c r="R395" s="106"/>
      <c r="S395" s="117"/>
      <c r="T395" s="106"/>
      <c r="U395" s="117"/>
      <c r="V395" s="106"/>
      <c r="W395" s="117"/>
      <c r="X395" s="106"/>
      <c r="Y395" s="117"/>
      <c r="Z395" s="106"/>
      <c r="AA395" s="117"/>
      <c r="AB395" s="106"/>
      <c r="AC395" s="117"/>
      <c r="AD395" s="106"/>
      <c r="AE395" s="117"/>
      <c r="AF395" s="106"/>
      <c r="AG395" s="117"/>
      <c r="AH395" s="106"/>
      <c r="AI395" s="117"/>
      <c r="AJ395" s="106"/>
    </row>
    <row r="396" spans="2:36" ht="28.8" customHeight="1" thickTop="1" thickBot="1" x14ac:dyDescent="0.35">
      <c r="B396" s="106"/>
      <c r="C396" s="117"/>
      <c r="D396" s="106"/>
      <c r="E396" s="117"/>
      <c r="F396" s="106"/>
      <c r="G396" s="117"/>
      <c r="H396" s="106"/>
      <c r="I396" s="117"/>
      <c r="J396" s="106"/>
      <c r="K396" s="117"/>
      <c r="L396" s="106"/>
      <c r="M396" s="117"/>
      <c r="N396" s="106"/>
      <c r="O396" s="117"/>
      <c r="P396" s="106"/>
      <c r="Q396" s="117"/>
      <c r="R396" s="106"/>
      <c r="S396" s="117"/>
      <c r="T396" s="106"/>
      <c r="U396" s="117"/>
      <c r="V396" s="106"/>
      <c r="W396" s="117"/>
      <c r="X396" s="106"/>
      <c r="Y396" s="117"/>
      <c r="Z396" s="106"/>
      <c r="AA396" s="117"/>
      <c r="AB396" s="106"/>
      <c r="AC396" s="117"/>
      <c r="AD396" s="106"/>
      <c r="AE396" s="117"/>
      <c r="AF396" s="106"/>
      <c r="AG396" s="117"/>
      <c r="AH396" s="106"/>
      <c r="AI396" s="117"/>
      <c r="AJ396" s="106"/>
    </row>
    <row r="397" spans="2:36" ht="28.8" customHeight="1" thickTop="1" thickBot="1" x14ac:dyDescent="0.35">
      <c r="B397" s="106"/>
      <c r="C397" s="117"/>
      <c r="D397" s="106"/>
      <c r="E397" s="117"/>
      <c r="F397" s="106"/>
      <c r="G397" s="117"/>
      <c r="H397" s="106"/>
      <c r="I397" s="117"/>
      <c r="J397" s="106"/>
      <c r="K397" s="117"/>
      <c r="L397" s="106"/>
      <c r="M397" s="117"/>
      <c r="N397" s="106"/>
      <c r="O397" s="117"/>
      <c r="P397" s="106"/>
      <c r="Q397" s="117"/>
      <c r="R397" s="106"/>
      <c r="S397" s="117"/>
      <c r="T397" s="106"/>
      <c r="U397" s="117"/>
      <c r="V397" s="106"/>
      <c r="W397" s="117"/>
      <c r="X397" s="106"/>
      <c r="Y397" s="117"/>
      <c r="Z397" s="106"/>
      <c r="AA397" s="117"/>
      <c r="AB397" s="106"/>
      <c r="AC397" s="117"/>
      <c r="AD397" s="106"/>
      <c r="AE397" s="117"/>
      <c r="AF397" s="106"/>
      <c r="AG397" s="117"/>
      <c r="AH397" s="106"/>
      <c r="AI397" s="117"/>
      <c r="AJ397" s="106"/>
    </row>
    <row r="398" spans="2:36" ht="28.8" customHeight="1" thickTop="1" thickBot="1" x14ac:dyDescent="0.35">
      <c r="B398" s="106"/>
      <c r="C398" s="117"/>
      <c r="D398" s="106"/>
      <c r="E398" s="117"/>
      <c r="F398" s="106"/>
      <c r="G398" s="117"/>
      <c r="H398" s="106"/>
      <c r="I398" s="117"/>
      <c r="J398" s="106"/>
      <c r="K398" s="117"/>
      <c r="L398" s="106"/>
      <c r="M398" s="117"/>
      <c r="N398" s="106"/>
      <c r="O398" s="117"/>
      <c r="P398" s="106"/>
      <c r="Q398" s="117"/>
      <c r="R398" s="106"/>
      <c r="S398" s="117"/>
      <c r="T398" s="106"/>
      <c r="U398" s="117"/>
      <c r="V398" s="106"/>
      <c r="W398" s="117"/>
      <c r="X398" s="106"/>
      <c r="Y398" s="117"/>
      <c r="Z398" s="106"/>
      <c r="AA398" s="117"/>
      <c r="AB398" s="106"/>
      <c r="AC398" s="117"/>
      <c r="AD398" s="106"/>
      <c r="AE398" s="117"/>
      <c r="AF398" s="106"/>
      <c r="AG398" s="117"/>
      <c r="AH398" s="106"/>
      <c r="AI398" s="117"/>
      <c r="AJ398" s="106"/>
    </row>
    <row r="399" spans="2:36" ht="28.8" customHeight="1" thickTop="1" thickBot="1" x14ac:dyDescent="0.35">
      <c r="B399" s="106"/>
      <c r="C399" s="117"/>
      <c r="D399" s="106"/>
      <c r="E399" s="117"/>
      <c r="F399" s="106"/>
      <c r="G399" s="117"/>
      <c r="H399" s="106"/>
      <c r="I399" s="117"/>
      <c r="J399" s="106"/>
      <c r="K399" s="117"/>
      <c r="L399" s="106"/>
      <c r="M399" s="117"/>
      <c r="N399" s="106"/>
      <c r="O399" s="117"/>
      <c r="P399" s="106"/>
      <c r="Q399" s="117"/>
      <c r="R399" s="106"/>
      <c r="S399" s="117"/>
      <c r="T399" s="106"/>
      <c r="U399" s="117"/>
      <c r="V399" s="106"/>
      <c r="W399" s="117"/>
      <c r="X399" s="106"/>
      <c r="Y399" s="117"/>
      <c r="Z399" s="106"/>
      <c r="AA399" s="117"/>
      <c r="AB399" s="106"/>
      <c r="AC399" s="117"/>
      <c r="AD399" s="106"/>
      <c r="AE399" s="117"/>
      <c r="AF399" s="106"/>
      <c r="AG399" s="117"/>
      <c r="AH399" s="106"/>
      <c r="AI399" s="117"/>
      <c r="AJ399" s="106"/>
    </row>
    <row r="400" spans="2:36" ht="28.8" customHeight="1" thickTop="1" thickBot="1" x14ac:dyDescent="0.35">
      <c r="B400" s="106"/>
      <c r="C400" s="117"/>
      <c r="D400" s="106"/>
      <c r="E400" s="117"/>
      <c r="F400" s="106"/>
      <c r="G400" s="117"/>
      <c r="H400" s="106"/>
      <c r="I400" s="117"/>
      <c r="J400" s="106"/>
      <c r="K400" s="117"/>
      <c r="L400" s="106"/>
      <c r="M400" s="117"/>
      <c r="N400" s="106"/>
      <c r="O400" s="117"/>
      <c r="P400" s="106"/>
      <c r="Q400" s="117"/>
      <c r="R400" s="106"/>
      <c r="S400" s="117"/>
      <c r="T400" s="106"/>
      <c r="U400" s="117"/>
      <c r="V400" s="106"/>
      <c r="W400" s="117"/>
      <c r="X400" s="106"/>
      <c r="Y400" s="117"/>
      <c r="Z400" s="106"/>
      <c r="AA400" s="117"/>
      <c r="AB400" s="106"/>
      <c r="AC400" s="117"/>
      <c r="AD400" s="106"/>
      <c r="AE400" s="117"/>
      <c r="AF400" s="106"/>
      <c r="AG400" s="117"/>
      <c r="AH400" s="106"/>
      <c r="AI400" s="117"/>
      <c r="AJ400" s="106"/>
    </row>
    <row r="401" spans="2:36" ht="28.8" customHeight="1" thickTop="1" thickBot="1" x14ac:dyDescent="0.35">
      <c r="B401" s="106"/>
      <c r="C401" s="117"/>
      <c r="D401" s="106"/>
      <c r="E401" s="117"/>
      <c r="F401" s="106"/>
      <c r="G401" s="117"/>
      <c r="H401" s="106"/>
      <c r="I401" s="117"/>
      <c r="J401" s="106"/>
      <c r="K401" s="117"/>
      <c r="L401" s="106"/>
      <c r="M401" s="117"/>
      <c r="N401" s="106"/>
      <c r="O401" s="117"/>
      <c r="P401" s="106"/>
      <c r="Q401" s="117"/>
      <c r="R401" s="106"/>
      <c r="S401" s="117"/>
      <c r="T401" s="106"/>
      <c r="U401" s="117"/>
      <c r="V401" s="106"/>
      <c r="W401" s="117"/>
      <c r="X401" s="106"/>
      <c r="Y401" s="117"/>
      <c r="Z401" s="106"/>
      <c r="AA401" s="117"/>
      <c r="AB401" s="106"/>
      <c r="AC401" s="117"/>
      <c r="AD401" s="106"/>
      <c r="AE401" s="117"/>
      <c r="AF401" s="106"/>
      <c r="AG401" s="117"/>
      <c r="AH401" s="106"/>
      <c r="AI401" s="117"/>
      <c r="AJ401" s="106"/>
    </row>
    <row r="402" spans="2:36" ht="28.8" customHeight="1" thickTop="1" thickBot="1" x14ac:dyDescent="0.35">
      <c r="B402" s="106"/>
      <c r="C402" s="117"/>
      <c r="D402" s="106"/>
      <c r="E402" s="117"/>
      <c r="F402" s="106"/>
      <c r="G402" s="117"/>
      <c r="H402" s="106"/>
      <c r="I402" s="117"/>
      <c r="J402" s="106"/>
      <c r="K402" s="117"/>
      <c r="L402" s="106"/>
      <c r="M402" s="117"/>
      <c r="N402" s="106"/>
      <c r="O402" s="117"/>
      <c r="P402" s="106"/>
      <c r="Q402" s="117"/>
      <c r="R402" s="106"/>
      <c r="S402" s="117"/>
      <c r="T402" s="106"/>
      <c r="U402" s="117"/>
      <c r="V402" s="106"/>
      <c r="W402" s="117"/>
      <c r="X402" s="106"/>
      <c r="Y402" s="117"/>
      <c r="Z402" s="106"/>
      <c r="AA402" s="117"/>
      <c r="AB402" s="106"/>
      <c r="AC402" s="117"/>
      <c r="AD402" s="106"/>
      <c r="AE402" s="117"/>
      <c r="AF402" s="106"/>
      <c r="AG402" s="117"/>
      <c r="AH402" s="106"/>
      <c r="AI402" s="117"/>
      <c r="AJ402" s="106"/>
    </row>
    <row r="403" spans="2:36" ht="28.8" customHeight="1" thickTop="1" thickBot="1" x14ac:dyDescent="0.35">
      <c r="B403" s="106"/>
      <c r="C403" s="117"/>
      <c r="D403" s="106"/>
      <c r="E403" s="117"/>
      <c r="F403" s="106"/>
      <c r="G403" s="117"/>
      <c r="H403" s="106"/>
      <c r="I403" s="117"/>
      <c r="J403" s="106"/>
      <c r="K403" s="117"/>
      <c r="L403" s="106"/>
      <c r="M403" s="117"/>
      <c r="N403" s="106"/>
      <c r="O403" s="117"/>
      <c r="P403" s="106"/>
      <c r="Q403" s="117"/>
      <c r="R403" s="106"/>
      <c r="S403" s="117"/>
      <c r="T403" s="106"/>
      <c r="U403" s="117"/>
      <c r="V403" s="106"/>
      <c r="W403" s="117"/>
      <c r="X403" s="106"/>
      <c r="Y403" s="117"/>
      <c r="Z403" s="106"/>
      <c r="AA403" s="117"/>
      <c r="AB403" s="106"/>
      <c r="AC403" s="117"/>
      <c r="AD403" s="106"/>
      <c r="AE403" s="117"/>
      <c r="AF403" s="106"/>
      <c r="AG403" s="117"/>
      <c r="AH403" s="106"/>
      <c r="AI403" s="117"/>
      <c r="AJ403" s="106"/>
    </row>
    <row r="404" spans="2:36" ht="28.8" customHeight="1" thickTop="1" thickBot="1" x14ac:dyDescent="0.35">
      <c r="B404" s="106"/>
      <c r="C404" s="117"/>
      <c r="D404" s="106"/>
      <c r="E404" s="117"/>
      <c r="F404" s="106"/>
      <c r="G404" s="117"/>
      <c r="H404" s="106"/>
      <c r="I404" s="117"/>
      <c r="J404" s="106"/>
      <c r="K404" s="117"/>
      <c r="L404" s="106"/>
      <c r="M404" s="117"/>
      <c r="N404" s="106"/>
      <c r="O404" s="117"/>
      <c r="P404" s="106"/>
      <c r="Q404" s="117"/>
      <c r="R404" s="106"/>
      <c r="S404" s="117"/>
      <c r="T404" s="106"/>
      <c r="U404" s="117"/>
      <c r="V404" s="106"/>
      <c r="W404" s="117"/>
      <c r="X404" s="106"/>
      <c r="Y404" s="117"/>
      <c r="Z404" s="106"/>
      <c r="AA404" s="117"/>
      <c r="AB404" s="106"/>
      <c r="AC404" s="117"/>
      <c r="AD404" s="106"/>
      <c r="AE404" s="117"/>
      <c r="AF404" s="106"/>
      <c r="AG404" s="117"/>
      <c r="AH404" s="106"/>
      <c r="AI404" s="117"/>
      <c r="AJ404" s="106"/>
    </row>
    <row r="405" spans="2:36" ht="28.8" customHeight="1" thickTop="1" thickBot="1" x14ac:dyDescent="0.35">
      <c r="B405" s="106"/>
      <c r="C405" s="117"/>
      <c r="D405" s="106"/>
      <c r="E405" s="117"/>
      <c r="F405" s="106"/>
      <c r="G405" s="117"/>
      <c r="H405" s="106"/>
      <c r="I405" s="117"/>
      <c r="J405" s="106"/>
      <c r="K405" s="117"/>
      <c r="L405" s="106"/>
      <c r="M405" s="117"/>
      <c r="N405" s="106"/>
      <c r="O405" s="117"/>
      <c r="P405" s="106"/>
      <c r="Q405" s="117"/>
      <c r="R405" s="106"/>
      <c r="S405" s="117"/>
      <c r="T405" s="106"/>
      <c r="U405" s="117"/>
      <c r="V405" s="106"/>
      <c r="W405" s="117"/>
      <c r="X405" s="106"/>
      <c r="Y405" s="117"/>
      <c r="Z405" s="106"/>
      <c r="AA405" s="117"/>
      <c r="AB405" s="106"/>
      <c r="AC405" s="117"/>
      <c r="AD405" s="106"/>
      <c r="AE405" s="117"/>
      <c r="AF405" s="106"/>
      <c r="AG405" s="117"/>
      <c r="AH405" s="106"/>
      <c r="AI405" s="117"/>
      <c r="AJ405" s="106"/>
    </row>
    <row r="406" spans="2:36" ht="28.8" customHeight="1" thickTop="1" thickBot="1" x14ac:dyDescent="0.35">
      <c r="B406" s="106"/>
      <c r="C406" s="117"/>
      <c r="D406" s="106"/>
      <c r="E406" s="117"/>
      <c r="F406" s="106"/>
      <c r="G406" s="117"/>
      <c r="H406" s="106"/>
      <c r="I406" s="117"/>
      <c r="J406" s="106"/>
      <c r="K406" s="117"/>
      <c r="L406" s="106"/>
      <c r="M406" s="117"/>
      <c r="N406" s="106"/>
      <c r="O406" s="117"/>
      <c r="P406" s="106"/>
      <c r="Q406" s="117"/>
      <c r="R406" s="106"/>
      <c r="S406" s="117"/>
      <c r="T406" s="106"/>
      <c r="U406" s="117"/>
      <c r="V406" s="106"/>
      <c r="W406" s="117"/>
      <c r="X406" s="106"/>
      <c r="Y406" s="117"/>
      <c r="Z406" s="106"/>
      <c r="AA406" s="117"/>
      <c r="AB406" s="106"/>
      <c r="AC406" s="117"/>
      <c r="AD406" s="106"/>
      <c r="AE406" s="117"/>
      <c r="AF406" s="106"/>
      <c r="AG406" s="117"/>
      <c r="AH406" s="106"/>
      <c r="AI406" s="117"/>
      <c r="AJ406" s="106"/>
    </row>
    <row r="407" spans="2:36" ht="28.8" customHeight="1" thickTop="1" thickBot="1" x14ac:dyDescent="0.35">
      <c r="B407" s="106"/>
      <c r="C407" s="117"/>
      <c r="D407" s="106"/>
      <c r="E407" s="117"/>
      <c r="F407" s="106"/>
      <c r="G407" s="117"/>
      <c r="H407" s="106"/>
      <c r="I407" s="117"/>
      <c r="J407" s="106"/>
      <c r="K407" s="117"/>
      <c r="L407" s="106"/>
      <c r="M407" s="117"/>
      <c r="N407" s="106"/>
      <c r="O407" s="117"/>
      <c r="P407" s="106"/>
      <c r="Q407" s="117"/>
      <c r="R407" s="106"/>
      <c r="S407" s="117"/>
      <c r="T407" s="106"/>
      <c r="U407" s="117"/>
      <c r="V407" s="106"/>
      <c r="W407" s="117"/>
      <c r="X407" s="106"/>
      <c r="Y407" s="117"/>
      <c r="Z407" s="106"/>
      <c r="AA407" s="117"/>
      <c r="AB407" s="106"/>
      <c r="AC407" s="117"/>
      <c r="AD407" s="106"/>
      <c r="AE407" s="117"/>
      <c r="AF407" s="106"/>
      <c r="AG407" s="117"/>
      <c r="AH407" s="106"/>
      <c r="AI407" s="117"/>
      <c r="AJ407" s="106"/>
    </row>
    <row r="408" spans="2:36" ht="28.8" customHeight="1" thickTop="1" thickBot="1" x14ac:dyDescent="0.35">
      <c r="B408" s="106"/>
      <c r="C408" s="117"/>
      <c r="D408" s="106"/>
      <c r="E408" s="117"/>
      <c r="F408" s="106"/>
      <c r="G408" s="117"/>
      <c r="H408" s="106"/>
      <c r="I408" s="117"/>
      <c r="J408" s="106"/>
      <c r="K408" s="117"/>
      <c r="L408" s="106"/>
      <c r="M408" s="117"/>
      <c r="N408" s="106"/>
      <c r="O408" s="117"/>
      <c r="P408" s="106"/>
      <c r="Q408" s="117"/>
      <c r="R408" s="106"/>
      <c r="S408" s="117"/>
      <c r="T408" s="106"/>
      <c r="U408" s="117"/>
      <c r="V408" s="106"/>
      <c r="W408" s="117"/>
      <c r="X408" s="106"/>
      <c r="Y408" s="117"/>
      <c r="Z408" s="106"/>
      <c r="AA408" s="117"/>
      <c r="AB408" s="106"/>
      <c r="AC408" s="117"/>
      <c r="AD408" s="106"/>
      <c r="AE408" s="117"/>
      <c r="AF408" s="106"/>
      <c r="AG408" s="117"/>
      <c r="AH408" s="106"/>
      <c r="AI408" s="117"/>
      <c r="AJ408" s="106"/>
    </row>
    <row r="409" spans="2:36" ht="28.8" customHeight="1" thickTop="1" thickBot="1" x14ac:dyDescent="0.35">
      <c r="B409" s="106"/>
      <c r="C409" s="117"/>
      <c r="D409" s="106"/>
      <c r="E409" s="117"/>
      <c r="F409" s="106"/>
      <c r="G409" s="117"/>
      <c r="H409" s="106"/>
      <c r="I409" s="117"/>
      <c r="J409" s="106"/>
      <c r="K409" s="117"/>
      <c r="L409" s="106"/>
      <c r="M409" s="117"/>
      <c r="N409" s="106"/>
      <c r="O409" s="117"/>
      <c r="P409" s="106"/>
      <c r="Q409" s="117"/>
      <c r="R409" s="106"/>
      <c r="S409" s="117"/>
      <c r="T409" s="106"/>
      <c r="U409" s="117"/>
      <c r="V409" s="106"/>
      <c r="W409" s="117"/>
      <c r="X409" s="106"/>
      <c r="Y409" s="117"/>
      <c r="Z409" s="106"/>
      <c r="AA409" s="117"/>
      <c r="AB409" s="106"/>
      <c r="AC409" s="117"/>
      <c r="AD409" s="106"/>
      <c r="AE409" s="117"/>
      <c r="AF409" s="106"/>
      <c r="AG409" s="117"/>
      <c r="AH409" s="106"/>
      <c r="AI409" s="117"/>
      <c r="AJ409" s="106"/>
    </row>
    <row r="410" spans="2:36" ht="28.8" customHeight="1" thickTop="1" thickBot="1" x14ac:dyDescent="0.35">
      <c r="B410" s="106"/>
      <c r="C410" s="117"/>
      <c r="D410" s="106"/>
      <c r="E410" s="117"/>
      <c r="F410" s="106"/>
      <c r="G410" s="117"/>
      <c r="H410" s="106"/>
      <c r="I410" s="117"/>
      <c r="J410" s="106"/>
      <c r="K410" s="117"/>
      <c r="L410" s="106"/>
      <c r="M410" s="117"/>
      <c r="N410" s="106"/>
      <c r="O410" s="117"/>
      <c r="P410" s="106"/>
      <c r="Q410" s="117"/>
      <c r="R410" s="106"/>
      <c r="S410" s="117"/>
      <c r="T410" s="106"/>
      <c r="U410" s="117"/>
      <c r="V410" s="106"/>
      <c r="W410" s="117"/>
      <c r="X410" s="106"/>
      <c r="Y410" s="117"/>
      <c r="Z410" s="106"/>
      <c r="AA410" s="117"/>
      <c r="AB410" s="106"/>
      <c r="AC410" s="117"/>
      <c r="AD410" s="106"/>
      <c r="AE410" s="117"/>
      <c r="AF410" s="106"/>
      <c r="AG410" s="117"/>
      <c r="AH410" s="106"/>
      <c r="AI410" s="117"/>
      <c r="AJ410" s="106"/>
    </row>
    <row r="411" spans="2:36" ht="28.8" customHeight="1" thickTop="1" thickBot="1" x14ac:dyDescent="0.35">
      <c r="B411" s="106"/>
      <c r="C411" s="117"/>
      <c r="D411" s="106"/>
      <c r="E411" s="117"/>
      <c r="F411" s="106"/>
      <c r="G411" s="117"/>
      <c r="H411" s="106"/>
      <c r="I411" s="117"/>
      <c r="J411" s="106"/>
      <c r="K411" s="117"/>
      <c r="L411" s="106"/>
      <c r="M411" s="117"/>
      <c r="N411" s="106"/>
      <c r="O411" s="117"/>
      <c r="P411" s="106"/>
      <c r="Q411" s="117"/>
      <c r="R411" s="106"/>
      <c r="S411" s="117"/>
      <c r="T411" s="106"/>
      <c r="U411" s="117"/>
      <c r="V411" s="106"/>
      <c r="W411" s="117"/>
      <c r="X411" s="106"/>
      <c r="Y411" s="117"/>
      <c r="Z411" s="106"/>
      <c r="AA411" s="117"/>
      <c r="AB411" s="106"/>
      <c r="AC411" s="117"/>
      <c r="AD411" s="106"/>
      <c r="AE411" s="117"/>
      <c r="AF411" s="106"/>
      <c r="AG411" s="117"/>
      <c r="AH411" s="106"/>
      <c r="AI411" s="117"/>
      <c r="AJ411" s="106"/>
    </row>
    <row r="412" spans="2:36" ht="28.8" customHeight="1" thickTop="1" thickBot="1" x14ac:dyDescent="0.35">
      <c r="B412" s="106"/>
      <c r="C412" s="117"/>
      <c r="D412" s="106"/>
      <c r="E412" s="117"/>
      <c r="F412" s="106"/>
      <c r="G412" s="117"/>
      <c r="H412" s="106"/>
      <c r="I412" s="117"/>
      <c r="J412" s="106"/>
      <c r="K412" s="117"/>
      <c r="L412" s="106"/>
      <c r="M412" s="117"/>
      <c r="N412" s="106"/>
      <c r="O412" s="117"/>
      <c r="P412" s="106"/>
      <c r="Q412" s="117"/>
      <c r="R412" s="106"/>
      <c r="S412" s="117"/>
      <c r="T412" s="106"/>
      <c r="U412" s="117"/>
      <c r="V412" s="106"/>
      <c r="W412" s="117"/>
      <c r="X412" s="106"/>
      <c r="Y412" s="117"/>
      <c r="Z412" s="106"/>
      <c r="AA412" s="117"/>
      <c r="AB412" s="106"/>
      <c r="AC412" s="117"/>
      <c r="AD412" s="106"/>
      <c r="AE412" s="117"/>
      <c r="AF412" s="106"/>
      <c r="AG412" s="117"/>
      <c r="AH412" s="106"/>
      <c r="AI412" s="117"/>
      <c r="AJ412" s="106"/>
    </row>
    <row r="413" spans="2:36" ht="28.8" customHeight="1" thickTop="1" thickBot="1" x14ac:dyDescent="0.35">
      <c r="B413" s="106"/>
      <c r="C413" s="117"/>
      <c r="D413" s="106"/>
      <c r="E413" s="117"/>
      <c r="F413" s="106"/>
      <c r="G413" s="117"/>
      <c r="H413" s="106"/>
      <c r="I413" s="117"/>
      <c r="J413" s="106"/>
      <c r="K413" s="117"/>
      <c r="L413" s="106"/>
      <c r="M413" s="117"/>
      <c r="N413" s="106"/>
      <c r="O413" s="117"/>
      <c r="P413" s="106"/>
      <c r="Q413" s="117"/>
      <c r="R413" s="106"/>
      <c r="S413" s="117"/>
      <c r="T413" s="106"/>
      <c r="U413" s="117"/>
      <c r="V413" s="106"/>
      <c r="W413" s="117"/>
      <c r="X413" s="106"/>
      <c r="Y413" s="117"/>
      <c r="Z413" s="106"/>
      <c r="AA413" s="117"/>
      <c r="AB413" s="106"/>
      <c r="AC413" s="117"/>
      <c r="AD413" s="106"/>
      <c r="AE413" s="117"/>
      <c r="AF413" s="106"/>
      <c r="AG413" s="117"/>
      <c r="AH413" s="106"/>
      <c r="AI413" s="117"/>
      <c r="AJ413" s="106"/>
    </row>
    <row r="414" spans="2:36" ht="28.8" customHeight="1" thickTop="1" thickBot="1" x14ac:dyDescent="0.35">
      <c r="B414" s="106"/>
      <c r="C414" s="117"/>
      <c r="D414" s="106"/>
      <c r="E414" s="117"/>
      <c r="F414" s="106"/>
      <c r="G414" s="117"/>
      <c r="H414" s="106"/>
      <c r="I414" s="117"/>
      <c r="J414" s="106"/>
      <c r="K414" s="117"/>
      <c r="L414" s="106"/>
      <c r="M414" s="117"/>
      <c r="N414" s="106"/>
      <c r="O414" s="117"/>
      <c r="P414" s="106"/>
      <c r="Q414" s="117"/>
      <c r="R414" s="106"/>
      <c r="S414" s="117"/>
      <c r="T414" s="106"/>
      <c r="U414" s="117"/>
      <c r="V414" s="106"/>
      <c r="W414" s="117"/>
      <c r="X414" s="106"/>
      <c r="Y414" s="117"/>
      <c r="Z414" s="106"/>
      <c r="AA414" s="117"/>
      <c r="AB414" s="106"/>
      <c r="AC414" s="117"/>
      <c r="AD414" s="106"/>
      <c r="AE414" s="117"/>
      <c r="AF414" s="106"/>
      <c r="AG414" s="117"/>
      <c r="AH414" s="106"/>
      <c r="AI414" s="117"/>
      <c r="AJ414" s="106"/>
    </row>
    <row r="415" spans="2:36" ht="28.8" customHeight="1" thickTop="1" thickBot="1" x14ac:dyDescent="0.35">
      <c r="B415" s="106"/>
      <c r="C415" s="117"/>
      <c r="D415" s="106"/>
      <c r="E415" s="117"/>
      <c r="F415" s="106"/>
      <c r="G415" s="117"/>
      <c r="H415" s="106"/>
      <c r="I415" s="117"/>
      <c r="J415" s="106"/>
      <c r="K415" s="117"/>
      <c r="L415" s="106"/>
      <c r="M415" s="117"/>
      <c r="N415" s="106"/>
      <c r="O415" s="117"/>
      <c r="P415" s="106"/>
      <c r="Q415" s="117"/>
      <c r="R415" s="106"/>
      <c r="S415" s="117"/>
      <c r="T415" s="106"/>
      <c r="U415" s="117"/>
      <c r="V415" s="106"/>
      <c r="W415" s="117"/>
      <c r="X415" s="106"/>
      <c r="Y415" s="117"/>
      <c r="Z415" s="106"/>
      <c r="AA415" s="117"/>
      <c r="AB415" s="106"/>
      <c r="AC415" s="117"/>
      <c r="AD415" s="106"/>
      <c r="AE415" s="117"/>
      <c r="AF415" s="106"/>
      <c r="AG415" s="117"/>
      <c r="AH415" s="106"/>
      <c r="AI415" s="117"/>
      <c r="AJ415" s="106"/>
    </row>
    <row r="416" spans="2:36" ht="28.8" customHeight="1" thickTop="1" thickBot="1" x14ac:dyDescent="0.35">
      <c r="B416" s="106"/>
      <c r="C416" s="117"/>
      <c r="D416" s="106"/>
      <c r="E416" s="117"/>
      <c r="F416" s="106"/>
      <c r="G416" s="117"/>
      <c r="H416" s="106"/>
      <c r="I416" s="117"/>
      <c r="J416" s="106"/>
      <c r="K416" s="117"/>
      <c r="L416" s="106"/>
      <c r="M416" s="117"/>
      <c r="N416" s="106"/>
      <c r="O416" s="117"/>
      <c r="P416" s="106"/>
      <c r="Q416" s="117"/>
      <c r="R416" s="106"/>
      <c r="S416" s="117"/>
      <c r="T416" s="106"/>
      <c r="U416" s="117"/>
      <c r="V416" s="106"/>
      <c r="W416" s="117"/>
      <c r="X416" s="106"/>
      <c r="Y416" s="117"/>
      <c r="Z416" s="106"/>
      <c r="AA416" s="117"/>
      <c r="AB416" s="106"/>
      <c r="AC416" s="117"/>
      <c r="AD416" s="106"/>
      <c r="AE416" s="117"/>
      <c r="AF416" s="106"/>
      <c r="AG416" s="117"/>
      <c r="AH416" s="106"/>
      <c r="AI416" s="117"/>
      <c r="AJ416" s="106"/>
    </row>
    <row r="417" spans="2:36" ht="28.8" customHeight="1" thickTop="1" thickBot="1" x14ac:dyDescent="0.35">
      <c r="B417" s="106"/>
      <c r="C417" s="117"/>
      <c r="D417" s="106"/>
      <c r="E417" s="117"/>
      <c r="F417" s="106"/>
      <c r="G417" s="117"/>
      <c r="H417" s="106"/>
      <c r="I417" s="117"/>
      <c r="J417" s="106"/>
      <c r="K417" s="117"/>
      <c r="L417" s="106"/>
      <c r="M417" s="117"/>
      <c r="N417" s="106"/>
      <c r="O417" s="117"/>
      <c r="P417" s="106"/>
      <c r="Q417" s="117"/>
      <c r="R417" s="106"/>
      <c r="S417" s="117"/>
      <c r="T417" s="106"/>
      <c r="U417" s="117"/>
      <c r="V417" s="106"/>
      <c r="W417" s="117"/>
      <c r="X417" s="106"/>
      <c r="Y417" s="117"/>
      <c r="Z417" s="106"/>
      <c r="AA417" s="117"/>
      <c r="AB417" s="106"/>
      <c r="AC417" s="117"/>
      <c r="AD417" s="106"/>
      <c r="AE417" s="117"/>
      <c r="AF417" s="106"/>
      <c r="AG417" s="117"/>
      <c r="AH417" s="106"/>
      <c r="AI417" s="117"/>
      <c r="AJ417" s="106"/>
    </row>
    <row r="418" spans="2:36" ht="28.8" customHeight="1" thickTop="1" thickBot="1" x14ac:dyDescent="0.35">
      <c r="B418" s="106"/>
      <c r="C418" s="117"/>
      <c r="D418" s="106"/>
      <c r="E418" s="117"/>
      <c r="F418" s="106"/>
      <c r="G418" s="117"/>
      <c r="H418" s="106"/>
      <c r="I418" s="117"/>
      <c r="J418" s="106"/>
      <c r="K418" s="117"/>
      <c r="L418" s="106"/>
      <c r="M418" s="117"/>
      <c r="N418" s="106"/>
      <c r="O418" s="117"/>
      <c r="P418" s="106"/>
      <c r="Q418" s="117"/>
      <c r="R418" s="106"/>
      <c r="S418" s="117"/>
      <c r="T418" s="106"/>
      <c r="U418" s="117"/>
      <c r="V418" s="106"/>
      <c r="W418" s="117"/>
      <c r="X418" s="106"/>
      <c r="Y418" s="117"/>
      <c r="Z418" s="106"/>
      <c r="AA418" s="117"/>
      <c r="AB418" s="106"/>
      <c r="AC418" s="117"/>
      <c r="AD418" s="106"/>
      <c r="AE418" s="117"/>
      <c r="AF418" s="106"/>
      <c r="AG418" s="117"/>
      <c r="AH418" s="106"/>
      <c r="AI418" s="117"/>
      <c r="AJ418" s="106"/>
    </row>
    <row r="419" spans="2:36" ht="28.8" customHeight="1" thickTop="1" thickBot="1" x14ac:dyDescent="0.35">
      <c r="B419" s="106"/>
      <c r="C419" s="117"/>
      <c r="D419" s="106"/>
      <c r="E419" s="117"/>
      <c r="F419" s="106"/>
      <c r="G419" s="117"/>
      <c r="H419" s="106"/>
      <c r="I419" s="117"/>
      <c r="J419" s="106"/>
      <c r="K419" s="117"/>
      <c r="L419" s="106"/>
      <c r="M419" s="117"/>
      <c r="N419" s="106"/>
      <c r="O419" s="117"/>
      <c r="P419" s="106"/>
      <c r="Q419" s="117"/>
      <c r="R419" s="106"/>
      <c r="S419" s="117"/>
      <c r="T419" s="106"/>
      <c r="U419" s="117"/>
      <c r="V419" s="106"/>
      <c r="W419" s="117"/>
      <c r="X419" s="106"/>
      <c r="Y419" s="117"/>
      <c r="Z419" s="106"/>
      <c r="AA419" s="117"/>
      <c r="AB419" s="106"/>
      <c r="AC419" s="117"/>
      <c r="AD419" s="106"/>
      <c r="AE419" s="117"/>
      <c r="AF419" s="106"/>
      <c r="AG419" s="117"/>
      <c r="AH419" s="106"/>
      <c r="AI419" s="117"/>
      <c r="AJ419" s="106"/>
    </row>
    <row r="420" spans="2:36" ht="28.8" customHeight="1" thickTop="1" thickBot="1" x14ac:dyDescent="0.35">
      <c r="B420" s="106"/>
      <c r="C420" s="117"/>
      <c r="D420" s="106"/>
      <c r="E420" s="117"/>
      <c r="F420" s="106"/>
      <c r="G420" s="117"/>
      <c r="H420" s="106"/>
      <c r="I420" s="117"/>
      <c r="J420" s="106"/>
      <c r="K420" s="117"/>
      <c r="L420" s="106"/>
      <c r="M420" s="117"/>
      <c r="N420" s="106"/>
      <c r="O420" s="117"/>
      <c r="P420" s="106"/>
      <c r="Q420" s="117"/>
      <c r="R420" s="106"/>
      <c r="S420" s="117"/>
      <c r="T420" s="106"/>
      <c r="U420" s="117"/>
      <c r="V420" s="106"/>
      <c r="W420" s="117"/>
      <c r="X420" s="106"/>
      <c r="Y420" s="117"/>
      <c r="Z420" s="106"/>
      <c r="AA420" s="117"/>
      <c r="AB420" s="106"/>
      <c r="AC420" s="117"/>
      <c r="AD420" s="106"/>
      <c r="AE420" s="117"/>
      <c r="AF420" s="106"/>
      <c r="AG420" s="117"/>
      <c r="AH420" s="106"/>
      <c r="AI420" s="117"/>
      <c r="AJ420" s="106"/>
    </row>
    <row r="421" spans="2:36" ht="28.8" customHeight="1" thickTop="1" thickBot="1" x14ac:dyDescent="0.35">
      <c r="B421" s="106"/>
      <c r="C421" s="117"/>
      <c r="D421" s="106"/>
      <c r="E421" s="117"/>
      <c r="F421" s="106"/>
      <c r="G421" s="117"/>
      <c r="H421" s="106"/>
      <c r="I421" s="117"/>
      <c r="J421" s="106"/>
      <c r="K421" s="117"/>
      <c r="L421" s="106"/>
      <c r="M421" s="117"/>
      <c r="N421" s="106"/>
      <c r="O421" s="117"/>
      <c r="P421" s="106"/>
      <c r="Q421" s="117"/>
      <c r="R421" s="106"/>
      <c r="S421" s="117"/>
      <c r="T421" s="106"/>
      <c r="U421" s="117"/>
      <c r="V421" s="106"/>
      <c r="W421" s="117"/>
      <c r="X421" s="106"/>
      <c r="Y421" s="117"/>
      <c r="Z421" s="106"/>
      <c r="AA421" s="117"/>
      <c r="AB421" s="106"/>
      <c r="AC421" s="117"/>
      <c r="AD421" s="106"/>
      <c r="AE421" s="117"/>
      <c r="AF421" s="106"/>
      <c r="AG421" s="117"/>
      <c r="AH421" s="106"/>
      <c r="AI421" s="117"/>
      <c r="AJ421" s="106"/>
    </row>
    <row r="422" spans="2:36" ht="28.8" customHeight="1" thickTop="1" thickBot="1" x14ac:dyDescent="0.35">
      <c r="B422" s="106"/>
      <c r="C422" s="117"/>
      <c r="D422" s="106"/>
      <c r="E422" s="117"/>
      <c r="F422" s="106"/>
      <c r="G422" s="117"/>
      <c r="H422" s="106"/>
      <c r="I422" s="117"/>
      <c r="J422" s="106"/>
      <c r="K422" s="117"/>
      <c r="L422" s="106"/>
      <c r="M422" s="117"/>
      <c r="N422" s="106"/>
      <c r="O422" s="117"/>
      <c r="P422" s="106"/>
      <c r="Q422" s="117"/>
      <c r="R422" s="106"/>
      <c r="S422" s="117"/>
      <c r="T422" s="106"/>
      <c r="U422" s="117"/>
      <c r="V422" s="106"/>
      <c r="W422" s="117"/>
      <c r="X422" s="106"/>
      <c r="Y422" s="117"/>
      <c r="Z422" s="106"/>
      <c r="AA422" s="117"/>
      <c r="AB422" s="106"/>
      <c r="AC422" s="117"/>
      <c r="AD422" s="106"/>
      <c r="AE422" s="117"/>
      <c r="AF422" s="106"/>
      <c r="AG422" s="117"/>
      <c r="AH422" s="106"/>
      <c r="AI422" s="117"/>
      <c r="AJ422" s="106"/>
    </row>
    <row r="423" spans="2:36" ht="28.8" customHeight="1" thickTop="1" thickBot="1" x14ac:dyDescent="0.35">
      <c r="B423" s="106"/>
      <c r="C423" s="117"/>
      <c r="D423" s="106"/>
      <c r="E423" s="117"/>
      <c r="F423" s="106"/>
      <c r="G423" s="117"/>
      <c r="H423" s="106"/>
      <c r="I423" s="117"/>
      <c r="J423" s="106"/>
      <c r="K423" s="117"/>
      <c r="L423" s="106"/>
      <c r="M423" s="117"/>
      <c r="N423" s="106"/>
      <c r="O423" s="117"/>
      <c r="P423" s="106"/>
      <c r="Q423" s="117"/>
      <c r="R423" s="106"/>
      <c r="S423" s="117"/>
      <c r="T423" s="106"/>
      <c r="U423" s="117"/>
      <c r="V423" s="106"/>
      <c r="W423" s="117"/>
      <c r="X423" s="106"/>
      <c r="Y423" s="117"/>
      <c r="Z423" s="106"/>
      <c r="AA423" s="117"/>
      <c r="AB423" s="106"/>
      <c r="AC423" s="117"/>
      <c r="AD423" s="106"/>
      <c r="AE423" s="117"/>
      <c r="AF423" s="106"/>
      <c r="AG423" s="117"/>
      <c r="AH423" s="106"/>
      <c r="AI423" s="117"/>
      <c r="AJ423" s="106"/>
    </row>
    <row r="424" spans="2:36" ht="28.8" customHeight="1" thickTop="1" thickBot="1" x14ac:dyDescent="0.35">
      <c r="B424" s="106"/>
      <c r="C424" s="117"/>
      <c r="D424" s="106"/>
      <c r="E424" s="117"/>
      <c r="F424" s="106"/>
      <c r="G424" s="117"/>
      <c r="H424" s="106"/>
      <c r="I424" s="117"/>
      <c r="J424" s="106"/>
      <c r="K424" s="117"/>
      <c r="L424" s="106"/>
      <c r="M424" s="117"/>
      <c r="N424" s="106"/>
      <c r="O424" s="117"/>
      <c r="P424" s="106"/>
      <c r="Q424" s="117"/>
      <c r="R424" s="106"/>
      <c r="S424" s="117"/>
      <c r="T424" s="106"/>
      <c r="U424" s="117"/>
      <c r="V424" s="106"/>
      <c r="W424" s="117"/>
      <c r="X424" s="106"/>
      <c r="Y424" s="117"/>
      <c r="Z424" s="106"/>
      <c r="AA424" s="117"/>
      <c r="AB424" s="106"/>
      <c r="AC424" s="117"/>
      <c r="AD424" s="106"/>
      <c r="AE424" s="117"/>
      <c r="AF424" s="106"/>
      <c r="AG424" s="117"/>
      <c r="AH424" s="106"/>
      <c r="AI424" s="117"/>
      <c r="AJ424" s="106"/>
    </row>
    <row r="425" spans="2:36" ht="28.8" customHeight="1" thickTop="1" thickBot="1" x14ac:dyDescent="0.35">
      <c r="B425" s="106"/>
      <c r="C425" s="117"/>
      <c r="D425" s="106"/>
      <c r="E425" s="117"/>
      <c r="F425" s="106"/>
      <c r="G425" s="117"/>
      <c r="H425" s="106"/>
      <c r="I425" s="117"/>
      <c r="J425" s="106"/>
      <c r="K425" s="117"/>
      <c r="L425" s="106"/>
      <c r="M425" s="117"/>
      <c r="N425" s="106"/>
      <c r="O425" s="117"/>
      <c r="P425" s="106"/>
      <c r="Q425" s="117"/>
      <c r="R425" s="106"/>
      <c r="S425" s="117"/>
      <c r="T425" s="106"/>
      <c r="U425" s="117"/>
      <c r="V425" s="106"/>
      <c r="W425" s="117"/>
      <c r="X425" s="106"/>
      <c r="Y425" s="117"/>
      <c r="Z425" s="106"/>
      <c r="AA425" s="117"/>
      <c r="AB425" s="106"/>
      <c r="AC425" s="117"/>
      <c r="AD425" s="106"/>
      <c r="AE425" s="117"/>
      <c r="AF425" s="106"/>
      <c r="AG425" s="117"/>
      <c r="AH425" s="106"/>
      <c r="AI425" s="117"/>
      <c r="AJ425" s="106"/>
    </row>
    <row r="426" spans="2:36" ht="28.8" customHeight="1" thickTop="1" thickBot="1" x14ac:dyDescent="0.35">
      <c r="B426" s="106"/>
      <c r="C426" s="117"/>
      <c r="D426" s="106"/>
      <c r="E426" s="117"/>
      <c r="F426" s="106"/>
      <c r="G426" s="117"/>
      <c r="H426" s="106"/>
      <c r="I426" s="117"/>
      <c r="J426" s="106"/>
      <c r="K426" s="117"/>
      <c r="L426" s="106"/>
      <c r="M426" s="117"/>
      <c r="N426" s="106"/>
      <c r="O426" s="117"/>
      <c r="P426" s="106"/>
      <c r="Q426" s="117"/>
      <c r="R426" s="106"/>
      <c r="S426" s="117"/>
      <c r="T426" s="106"/>
      <c r="U426" s="117"/>
      <c r="V426" s="106"/>
      <c r="W426" s="117"/>
      <c r="X426" s="106"/>
      <c r="Y426" s="117"/>
      <c r="Z426" s="106"/>
      <c r="AA426" s="117"/>
      <c r="AB426" s="106"/>
      <c r="AC426" s="117"/>
      <c r="AD426" s="106"/>
      <c r="AE426" s="117"/>
      <c r="AF426" s="106"/>
      <c r="AG426" s="117"/>
      <c r="AH426" s="106"/>
      <c r="AI426" s="117"/>
      <c r="AJ426" s="106"/>
    </row>
    <row r="427" spans="2:36" ht="28.8" customHeight="1" thickTop="1" thickBot="1" x14ac:dyDescent="0.35">
      <c r="B427" s="106"/>
      <c r="C427" s="117"/>
      <c r="D427" s="106"/>
      <c r="E427" s="117"/>
      <c r="F427" s="106"/>
      <c r="G427" s="117"/>
      <c r="H427" s="106"/>
      <c r="I427" s="117"/>
      <c r="J427" s="106"/>
      <c r="K427" s="117"/>
      <c r="L427" s="106"/>
      <c r="M427" s="117"/>
      <c r="N427" s="106"/>
      <c r="O427" s="117"/>
      <c r="P427" s="106"/>
      <c r="Q427" s="117"/>
      <c r="R427" s="106"/>
      <c r="S427" s="117"/>
      <c r="T427" s="106"/>
      <c r="U427" s="117"/>
      <c r="V427" s="106"/>
      <c r="W427" s="117"/>
      <c r="X427" s="106"/>
      <c r="Y427" s="117"/>
      <c r="Z427" s="106"/>
      <c r="AA427" s="117"/>
      <c r="AB427" s="106"/>
      <c r="AC427" s="117"/>
      <c r="AD427" s="106"/>
      <c r="AE427" s="117"/>
      <c r="AF427" s="106"/>
      <c r="AG427" s="117"/>
      <c r="AH427" s="106"/>
      <c r="AI427" s="117"/>
      <c r="AJ427" s="106"/>
    </row>
    <row r="428" spans="2:36" ht="28.8" customHeight="1" thickTop="1" thickBot="1" x14ac:dyDescent="0.35">
      <c r="B428" s="106"/>
      <c r="C428" s="117"/>
      <c r="D428" s="106"/>
      <c r="E428" s="117"/>
      <c r="F428" s="106"/>
      <c r="G428" s="117"/>
      <c r="H428" s="106"/>
      <c r="I428" s="117"/>
      <c r="J428" s="106"/>
      <c r="K428" s="117"/>
      <c r="L428" s="106"/>
      <c r="M428" s="117"/>
      <c r="N428" s="106"/>
      <c r="O428" s="117"/>
      <c r="P428" s="106"/>
      <c r="Q428" s="117"/>
      <c r="R428" s="106"/>
      <c r="S428" s="117"/>
      <c r="T428" s="106"/>
      <c r="U428" s="117"/>
      <c r="V428" s="106"/>
      <c r="W428" s="117"/>
      <c r="X428" s="106"/>
      <c r="Y428" s="117"/>
      <c r="Z428" s="106"/>
      <c r="AA428" s="117"/>
      <c r="AB428" s="106"/>
      <c r="AC428" s="117"/>
      <c r="AD428" s="106"/>
      <c r="AE428" s="117"/>
      <c r="AF428" s="106"/>
      <c r="AG428" s="117"/>
      <c r="AH428" s="106"/>
      <c r="AI428" s="117"/>
      <c r="AJ428" s="106"/>
    </row>
    <row r="429" spans="2:36" ht="28.8" customHeight="1" thickTop="1" thickBot="1" x14ac:dyDescent="0.35">
      <c r="B429" s="106"/>
      <c r="C429" s="117"/>
      <c r="D429" s="106"/>
      <c r="E429" s="117"/>
      <c r="F429" s="106"/>
      <c r="G429" s="117"/>
      <c r="H429" s="106"/>
      <c r="I429" s="117"/>
      <c r="J429" s="106"/>
      <c r="K429" s="117"/>
      <c r="L429" s="106"/>
      <c r="M429" s="117"/>
      <c r="N429" s="106"/>
      <c r="O429" s="117"/>
      <c r="P429" s="106"/>
      <c r="Q429" s="117"/>
      <c r="R429" s="106"/>
      <c r="S429" s="117"/>
      <c r="T429" s="106"/>
      <c r="U429" s="117"/>
      <c r="V429" s="106"/>
      <c r="W429" s="117"/>
      <c r="X429" s="106"/>
      <c r="Y429" s="117"/>
      <c r="Z429" s="106"/>
      <c r="AA429" s="117"/>
      <c r="AB429" s="106"/>
      <c r="AC429" s="117"/>
      <c r="AD429" s="106"/>
      <c r="AE429" s="117"/>
      <c r="AF429" s="106"/>
      <c r="AG429" s="117"/>
      <c r="AH429" s="106"/>
      <c r="AI429" s="117"/>
      <c r="AJ429" s="106"/>
    </row>
    <row r="430" spans="2:36" ht="28.8" customHeight="1" thickTop="1" thickBot="1" x14ac:dyDescent="0.35">
      <c r="B430" s="106"/>
      <c r="C430" s="117"/>
      <c r="D430" s="106"/>
      <c r="E430" s="117"/>
      <c r="F430" s="106"/>
      <c r="G430" s="117"/>
      <c r="H430" s="106"/>
      <c r="I430" s="117"/>
      <c r="J430" s="106"/>
      <c r="K430" s="117"/>
      <c r="L430" s="106"/>
      <c r="M430" s="117"/>
      <c r="N430" s="106"/>
      <c r="O430" s="117"/>
      <c r="P430" s="106"/>
      <c r="Q430" s="117"/>
      <c r="R430" s="106"/>
      <c r="S430" s="117"/>
      <c r="T430" s="106"/>
      <c r="U430" s="117"/>
      <c r="V430" s="106"/>
      <c r="W430" s="117"/>
      <c r="X430" s="106"/>
      <c r="Y430" s="117"/>
      <c r="Z430" s="106"/>
      <c r="AA430" s="117"/>
      <c r="AB430" s="106"/>
      <c r="AC430" s="117"/>
      <c r="AD430" s="106"/>
      <c r="AE430" s="117"/>
      <c r="AF430" s="106"/>
      <c r="AG430" s="117"/>
      <c r="AH430" s="106"/>
      <c r="AI430" s="117"/>
      <c r="AJ430" s="106"/>
    </row>
    <row r="431" spans="2:36" ht="28.8" customHeight="1" thickTop="1" thickBot="1" x14ac:dyDescent="0.35">
      <c r="B431" s="106"/>
      <c r="C431" s="117"/>
      <c r="D431" s="106"/>
      <c r="E431" s="117"/>
      <c r="F431" s="106"/>
      <c r="G431" s="117"/>
      <c r="H431" s="106"/>
      <c r="I431" s="117"/>
      <c r="J431" s="106"/>
      <c r="K431" s="117"/>
      <c r="L431" s="106"/>
      <c r="M431" s="117"/>
      <c r="N431" s="106"/>
      <c r="O431" s="117"/>
      <c r="P431" s="106"/>
      <c r="Q431" s="117"/>
      <c r="R431" s="106"/>
      <c r="S431" s="117"/>
      <c r="T431" s="106"/>
      <c r="U431" s="117"/>
      <c r="V431" s="106"/>
      <c r="W431" s="117"/>
      <c r="X431" s="106"/>
      <c r="Y431" s="117"/>
      <c r="Z431" s="106"/>
      <c r="AA431" s="117"/>
      <c r="AB431" s="106"/>
      <c r="AC431" s="117"/>
      <c r="AD431" s="106"/>
      <c r="AE431" s="117"/>
      <c r="AF431" s="106"/>
      <c r="AG431" s="117"/>
      <c r="AH431" s="106"/>
      <c r="AI431" s="117"/>
      <c r="AJ431" s="106"/>
    </row>
    <row r="432" spans="2:36" ht="28.8" customHeight="1" thickTop="1" thickBot="1" x14ac:dyDescent="0.35">
      <c r="B432" s="106"/>
      <c r="C432" s="117"/>
      <c r="D432" s="106"/>
      <c r="E432" s="117"/>
      <c r="F432" s="106"/>
      <c r="G432" s="117"/>
      <c r="H432" s="106"/>
      <c r="I432" s="117"/>
      <c r="J432" s="106"/>
      <c r="K432" s="117"/>
      <c r="L432" s="106"/>
      <c r="M432" s="117"/>
      <c r="N432" s="106"/>
      <c r="O432" s="117"/>
      <c r="P432" s="106"/>
      <c r="Q432" s="117"/>
      <c r="R432" s="106"/>
      <c r="S432" s="117"/>
      <c r="T432" s="106"/>
      <c r="U432" s="117"/>
      <c r="V432" s="106"/>
      <c r="W432" s="117"/>
      <c r="X432" s="106"/>
      <c r="Y432" s="117"/>
      <c r="Z432" s="106"/>
      <c r="AA432" s="117"/>
      <c r="AB432" s="106"/>
      <c r="AC432" s="117"/>
      <c r="AD432" s="106"/>
      <c r="AE432" s="117"/>
      <c r="AF432" s="106"/>
      <c r="AG432" s="117"/>
      <c r="AH432" s="106"/>
      <c r="AI432" s="117"/>
      <c r="AJ432" s="106"/>
    </row>
    <row r="433" spans="2:36" ht="28.8" customHeight="1" thickTop="1" thickBot="1" x14ac:dyDescent="0.35">
      <c r="B433" s="106"/>
      <c r="C433" s="117"/>
      <c r="D433" s="106"/>
      <c r="E433" s="117"/>
      <c r="F433" s="106"/>
      <c r="G433" s="117"/>
      <c r="H433" s="106"/>
      <c r="I433" s="117"/>
      <c r="J433" s="106"/>
      <c r="K433" s="117"/>
      <c r="L433" s="106"/>
      <c r="M433" s="117"/>
      <c r="N433" s="106"/>
      <c r="O433" s="117"/>
      <c r="P433" s="106"/>
      <c r="Q433" s="117"/>
      <c r="R433" s="106"/>
      <c r="S433" s="117"/>
      <c r="T433" s="106"/>
      <c r="U433" s="117"/>
      <c r="V433" s="106"/>
      <c r="W433" s="117"/>
      <c r="X433" s="106"/>
      <c r="Y433" s="117"/>
      <c r="Z433" s="106"/>
      <c r="AA433" s="117"/>
      <c r="AB433" s="106"/>
      <c r="AC433" s="117"/>
      <c r="AD433" s="106"/>
      <c r="AE433" s="117"/>
      <c r="AF433" s="106"/>
      <c r="AG433" s="117"/>
      <c r="AH433" s="106"/>
      <c r="AI433" s="117"/>
      <c r="AJ433" s="106"/>
    </row>
    <row r="434" spans="2:36" ht="28.8" customHeight="1" thickTop="1" thickBot="1" x14ac:dyDescent="0.35">
      <c r="B434" s="106"/>
      <c r="C434" s="117"/>
      <c r="D434" s="106"/>
      <c r="E434" s="117"/>
      <c r="F434" s="106"/>
      <c r="G434" s="117"/>
      <c r="H434" s="106"/>
      <c r="I434" s="117"/>
      <c r="J434" s="106"/>
      <c r="K434" s="117"/>
      <c r="L434" s="106"/>
      <c r="M434" s="117"/>
      <c r="N434" s="106"/>
      <c r="O434" s="117"/>
      <c r="P434" s="106"/>
      <c r="Q434" s="117"/>
      <c r="R434" s="106"/>
      <c r="S434" s="117"/>
      <c r="T434" s="106"/>
      <c r="U434" s="117"/>
      <c r="V434" s="106"/>
      <c r="W434" s="117"/>
      <c r="X434" s="106"/>
      <c r="Y434" s="117"/>
      <c r="Z434" s="106"/>
      <c r="AA434" s="117"/>
      <c r="AB434" s="106"/>
      <c r="AC434" s="117"/>
      <c r="AD434" s="106"/>
      <c r="AE434" s="117"/>
      <c r="AF434" s="106"/>
      <c r="AG434" s="117"/>
      <c r="AH434" s="106"/>
      <c r="AI434" s="117"/>
      <c r="AJ434" s="106"/>
    </row>
    <row r="435" spans="2:36" ht="28.8" customHeight="1" thickTop="1" thickBot="1" x14ac:dyDescent="0.35">
      <c r="B435" s="106"/>
      <c r="C435" s="117"/>
      <c r="D435" s="106"/>
      <c r="E435" s="117"/>
      <c r="F435" s="106"/>
      <c r="G435" s="117"/>
      <c r="H435" s="106"/>
      <c r="I435" s="117"/>
      <c r="J435" s="106"/>
      <c r="K435" s="117"/>
      <c r="L435" s="106"/>
      <c r="M435" s="117"/>
      <c r="N435" s="106"/>
      <c r="O435" s="117"/>
      <c r="P435" s="106"/>
      <c r="Q435" s="117"/>
      <c r="R435" s="106"/>
      <c r="S435" s="117"/>
      <c r="T435" s="106"/>
      <c r="U435" s="117"/>
      <c r="V435" s="106"/>
      <c r="W435" s="117"/>
      <c r="X435" s="106"/>
      <c r="Y435" s="117"/>
      <c r="Z435" s="106"/>
      <c r="AA435" s="117"/>
      <c r="AB435" s="106"/>
      <c r="AC435" s="117"/>
      <c r="AD435" s="106"/>
      <c r="AE435" s="117"/>
      <c r="AF435" s="106"/>
      <c r="AG435" s="117"/>
      <c r="AH435" s="106"/>
      <c r="AI435" s="117"/>
      <c r="AJ435" s="106"/>
    </row>
    <row r="436" spans="2:36" ht="28.8" customHeight="1" thickTop="1" thickBot="1" x14ac:dyDescent="0.35">
      <c r="B436" s="106"/>
      <c r="C436" s="117"/>
      <c r="D436" s="106"/>
      <c r="E436" s="117"/>
      <c r="F436" s="106"/>
      <c r="G436" s="117"/>
      <c r="H436" s="106"/>
      <c r="I436" s="117"/>
      <c r="J436" s="106"/>
      <c r="K436" s="117"/>
      <c r="L436" s="106"/>
      <c r="M436" s="117"/>
      <c r="N436" s="106"/>
      <c r="O436" s="117"/>
      <c r="P436" s="106"/>
      <c r="Q436" s="117"/>
      <c r="R436" s="106"/>
      <c r="S436" s="117"/>
      <c r="T436" s="106"/>
      <c r="U436" s="117"/>
      <c r="V436" s="106"/>
      <c r="W436" s="117"/>
      <c r="X436" s="106"/>
      <c r="Y436" s="117"/>
      <c r="Z436" s="106"/>
      <c r="AA436" s="117"/>
      <c r="AB436" s="106"/>
      <c r="AC436" s="117"/>
      <c r="AD436" s="106"/>
      <c r="AE436" s="117"/>
      <c r="AF436" s="106"/>
      <c r="AG436" s="117"/>
      <c r="AH436" s="106"/>
      <c r="AI436" s="117"/>
      <c r="AJ436" s="106"/>
    </row>
    <row r="437" spans="2:36" ht="28.8" customHeight="1" thickTop="1" thickBot="1" x14ac:dyDescent="0.35">
      <c r="B437" s="106"/>
      <c r="C437" s="117"/>
      <c r="D437" s="106"/>
      <c r="E437" s="117"/>
      <c r="F437" s="106"/>
      <c r="G437" s="117"/>
      <c r="H437" s="106"/>
      <c r="I437" s="117"/>
      <c r="J437" s="106"/>
      <c r="K437" s="117"/>
      <c r="L437" s="106"/>
      <c r="M437" s="117"/>
      <c r="N437" s="106"/>
      <c r="O437" s="117"/>
      <c r="P437" s="106"/>
      <c r="Q437" s="117"/>
      <c r="R437" s="106"/>
      <c r="S437" s="117"/>
      <c r="T437" s="106"/>
      <c r="U437" s="117"/>
      <c r="V437" s="106"/>
      <c r="W437" s="117"/>
      <c r="X437" s="106"/>
      <c r="Y437" s="117"/>
      <c r="Z437" s="106"/>
      <c r="AA437" s="117"/>
      <c r="AB437" s="106"/>
      <c r="AC437" s="117"/>
      <c r="AD437" s="106"/>
      <c r="AE437" s="117"/>
      <c r="AF437" s="106"/>
      <c r="AG437" s="117"/>
      <c r="AH437" s="106"/>
      <c r="AI437" s="117"/>
      <c r="AJ437" s="106"/>
    </row>
    <row r="438" spans="2:36" ht="28.8" customHeight="1" thickTop="1" thickBot="1" x14ac:dyDescent="0.35">
      <c r="B438" s="106"/>
      <c r="C438" s="117"/>
      <c r="D438" s="106"/>
      <c r="E438" s="117"/>
      <c r="F438" s="106"/>
      <c r="G438" s="117"/>
      <c r="H438" s="106"/>
      <c r="I438" s="117"/>
      <c r="J438" s="106"/>
      <c r="K438" s="117"/>
      <c r="L438" s="106"/>
      <c r="M438" s="117"/>
      <c r="N438" s="106"/>
      <c r="O438" s="117"/>
      <c r="P438" s="106"/>
      <c r="Q438" s="117"/>
      <c r="R438" s="106"/>
      <c r="S438" s="117"/>
      <c r="T438" s="106"/>
      <c r="U438" s="117"/>
      <c r="V438" s="106"/>
      <c r="W438" s="117"/>
      <c r="X438" s="106"/>
      <c r="Y438" s="117"/>
      <c r="Z438" s="106"/>
      <c r="AA438" s="117"/>
      <c r="AB438" s="106"/>
      <c r="AC438" s="117"/>
      <c r="AD438" s="106"/>
      <c r="AE438" s="117"/>
      <c r="AF438" s="106"/>
      <c r="AG438" s="117"/>
      <c r="AH438" s="106"/>
      <c r="AI438" s="117"/>
      <c r="AJ438" s="106"/>
    </row>
    <row r="439" spans="2:36" ht="28.8" customHeight="1" thickTop="1" thickBot="1" x14ac:dyDescent="0.35">
      <c r="B439" s="106"/>
      <c r="C439" s="117"/>
      <c r="D439" s="106"/>
      <c r="E439" s="117"/>
      <c r="F439" s="106"/>
      <c r="G439" s="117"/>
      <c r="H439" s="106"/>
      <c r="I439" s="117"/>
      <c r="J439" s="106"/>
      <c r="K439" s="117"/>
      <c r="L439" s="106"/>
      <c r="M439" s="117"/>
      <c r="N439" s="106"/>
      <c r="O439" s="117"/>
      <c r="P439" s="106"/>
      <c r="Q439" s="117"/>
      <c r="R439" s="106"/>
      <c r="S439" s="117"/>
      <c r="T439" s="106"/>
      <c r="U439" s="117"/>
      <c r="V439" s="106"/>
      <c r="W439" s="117"/>
      <c r="X439" s="106"/>
      <c r="Y439" s="117"/>
      <c r="Z439" s="106"/>
      <c r="AA439" s="117"/>
      <c r="AB439" s="106"/>
      <c r="AC439" s="117"/>
      <c r="AD439" s="106"/>
      <c r="AE439" s="117"/>
      <c r="AF439" s="106"/>
      <c r="AG439" s="117"/>
      <c r="AH439" s="106"/>
      <c r="AI439" s="117"/>
      <c r="AJ439" s="106"/>
    </row>
    <row r="440" spans="2:36" ht="28.8" customHeight="1" thickTop="1" thickBot="1" x14ac:dyDescent="0.35">
      <c r="B440" s="106"/>
      <c r="C440" s="117"/>
      <c r="D440" s="106"/>
      <c r="E440" s="117"/>
      <c r="F440" s="106"/>
      <c r="G440" s="117"/>
      <c r="H440" s="106"/>
      <c r="I440" s="117"/>
      <c r="J440" s="106"/>
      <c r="K440" s="117"/>
      <c r="L440" s="106"/>
      <c r="M440" s="117"/>
      <c r="N440" s="106"/>
      <c r="O440" s="117"/>
      <c r="P440" s="106"/>
      <c r="Q440" s="117"/>
      <c r="R440" s="106"/>
      <c r="S440" s="117"/>
      <c r="T440" s="106"/>
      <c r="U440" s="117"/>
      <c r="V440" s="106"/>
      <c r="W440" s="117"/>
      <c r="X440" s="106"/>
      <c r="Y440" s="117"/>
      <c r="Z440" s="106"/>
      <c r="AA440" s="117"/>
      <c r="AB440" s="106"/>
      <c r="AC440" s="117"/>
      <c r="AD440" s="106"/>
      <c r="AE440" s="117"/>
      <c r="AF440" s="106"/>
      <c r="AG440" s="117"/>
      <c r="AH440" s="106"/>
      <c r="AI440" s="117"/>
      <c r="AJ440" s="106"/>
    </row>
    <row r="441" spans="2:36" ht="28.8" customHeight="1" thickTop="1" thickBot="1" x14ac:dyDescent="0.35">
      <c r="B441" s="106"/>
      <c r="C441" s="117"/>
      <c r="D441" s="106"/>
      <c r="E441" s="117"/>
      <c r="F441" s="106"/>
      <c r="G441" s="117"/>
      <c r="H441" s="106"/>
      <c r="I441" s="117"/>
      <c r="J441" s="106"/>
      <c r="K441" s="117"/>
      <c r="L441" s="106"/>
      <c r="M441" s="117"/>
      <c r="N441" s="106"/>
      <c r="O441" s="117"/>
      <c r="P441" s="106"/>
      <c r="Q441" s="117"/>
      <c r="R441" s="106"/>
      <c r="S441" s="117"/>
      <c r="T441" s="106"/>
      <c r="U441" s="117"/>
      <c r="V441" s="106"/>
      <c r="W441" s="117"/>
      <c r="X441" s="106"/>
      <c r="Y441" s="117"/>
      <c r="Z441" s="106"/>
      <c r="AA441" s="117"/>
      <c r="AB441" s="106"/>
      <c r="AC441" s="117"/>
      <c r="AD441" s="106"/>
      <c r="AE441" s="117"/>
      <c r="AF441" s="106"/>
      <c r="AG441" s="117"/>
      <c r="AH441" s="106"/>
      <c r="AI441" s="117"/>
      <c r="AJ441" s="106"/>
    </row>
    <row r="442" spans="2:36" ht="28.8" customHeight="1" thickTop="1" thickBot="1" x14ac:dyDescent="0.35">
      <c r="B442" s="106"/>
      <c r="C442" s="117"/>
      <c r="D442" s="106"/>
      <c r="E442" s="117"/>
      <c r="F442" s="106"/>
      <c r="G442" s="117"/>
      <c r="H442" s="106"/>
      <c r="I442" s="117"/>
      <c r="J442" s="106"/>
      <c r="K442" s="117"/>
      <c r="L442" s="106"/>
      <c r="M442" s="117"/>
      <c r="N442" s="106"/>
      <c r="O442" s="117"/>
      <c r="P442" s="106"/>
      <c r="Q442" s="117"/>
      <c r="R442" s="106"/>
      <c r="S442" s="117"/>
      <c r="T442" s="106"/>
      <c r="U442" s="117"/>
      <c r="V442" s="106"/>
      <c r="W442" s="117"/>
      <c r="X442" s="106"/>
      <c r="Y442" s="117"/>
      <c r="Z442" s="106"/>
      <c r="AA442" s="117"/>
      <c r="AB442" s="106"/>
      <c r="AC442" s="117"/>
      <c r="AD442" s="106"/>
      <c r="AE442" s="117"/>
      <c r="AF442" s="106"/>
      <c r="AG442" s="117"/>
      <c r="AH442" s="106"/>
      <c r="AI442" s="117"/>
      <c r="AJ442" s="106"/>
    </row>
    <row r="443" spans="2:36" ht="28.8" customHeight="1" thickTop="1" thickBot="1" x14ac:dyDescent="0.35">
      <c r="B443" s="106"/>
      <c r="C443" s="117"/>
      <c r="D443" s="106"/>
      <c r="E443" s="117"/>
      <c r="F443" s="106"/>
      <c r="G443" s="117"/>
      <c r="H443" s="106"/>
      <c r="I443" s="117"/>
      <c r="J443" s="106"/>
      <c r="K443" s="117"/>
      <c r="L443" s="106"/>
      <c r="M443" s="117"/>
      <c r="N443" s="106"/>
      <c r="O443" s="117"/>
      <c r="P443" s="106"/>
      <c r="Q443" s="117"/>
      <c r="R443" s="106"/>
      <c r="S443" s="117"/>
      <c r="T443" s="106"/>
      <c r="U443" s="117"/>
      <c r="V443" s="106"/>
      <c r="W443" s="117"/>
      <c r="X443" s="106"/>
      <c r="Y443" s="117"/>
      <c r="Z443" s="106"/>
      <c r="AA443" s="117"/>
      <c r="AB443" s="106"/>
      <c r="AC443" s="117"/>
      <c r="AD443" s="106"/>
      <c r="AE443" s="117"/>
      <c r="AF443" s="106"/>
      <c r="AG443" s="117"/>
      <c r="AH443" s="106"/>
      <c r="AI443" s="117"/>
      <c r="AJ443" s="106"/>
    </row>
    <row r="444" spans="2:36" ht="28.8" customHeight="1" thickTop="1" thickBot="1" x14ac:dyDescent="0.35">
      <c r="B444" s="106"/>
      <c r="C444" s="117"/>
      <c r="D444" s="106"/>
      <c r="E444" s="117"/>
      <c r="F444" s="106"/>
      <c r="G444" s="117"/>
      <c r="H444" s="106"/>
      <c r="I444" s="117"/>
      <c r="J444" s="106"/>
      <c r="K444" s="117"/>
      <c r="L444" s="106"/>
      <c r="M444" s="117"/>
      <c r="N444" s="106"/>
      <c r="O444" s="117"/>
      <c r="P444" s="106"/>
      <c r="Q444" s="117"/>
      <c r="R444" s="106"/>
      <c r="S444" s="117"/>
      <c r="T444" s="106"/>
      <c r="U444" s="117"/>
      <c r="V444" s="106"/>
      <c r="W444" s="117"/>
      <c r="X444" s="106"/>
      <c r="Y444" s="117"/>
      <c r="Z444" s="106"/>
      <c r="AA444" s="117"/>
      <c r="AB444" s="106"/>
      <c r="AC444" s="117"/>
      <c r="AD444" s="106"/>
      <c r="AE444" s="117"/>
      <c r="AF444" s="106"/>
      <c r="AG444" s="117"/>
      <c r="AH444" s="106"/>
      <c r="AI444" s="117"/>
      <c r="AJ444" s="106"/>
    </row>
    <row r="445" spans="2:36" ht="28.8" customHeight="1" thickTop="1" thickBot="1" x14ac:dyDescent="0.35">
      <c r="B445" s="106"/>
      <c r="C445" s="117"/>
      <c r="D445" s="106"/>
      <c r="E445" s="117"/>
      <c r="F445" s="106"/>
      <c r="G445" s="117"/>
      <c r="H445" s="106"/>
      <c r="I445" s="117"/>
      <c r="J445" s="106"/>
      <c r="K445" s="117"/>
      <c r="L445" s="106"/>
      <c r="M445" s="117"/>
      <c r="N445" s="106"/>
      <c r="O445" s="117"/>
      <c r="P445" s="106"/>
      <c r="Q445" s="117"/>
      <c r="R445" s="106"/>
      <c r="S445" s="117"/>
      <c r="T445" s="106"/>
      <c r="U445" s="117"/>
      <c r="V445" s="106"/>
      <c r="W445" s="117"/>
      <c r="X445" s="106"/>
      <c r="Y445" s="117"/>
      <c r="Z445" s="106"/>
      <c r="AA445" s="117"/>
      <c r="AB445" s="106"/>
      <c r="AC445" s="117"/>
      <c r="AD445" s="106"/>
      <c r="AE445" s="117"/>
      <c r="AF445" s="106"/>
      <c r="AG445" s="117"/>
      <c r="AH445" s="106"/>
      <c r="AI445" s="117"/>
      <c r="AJ445" s="106"/>
    </row>
    <row r="446" spans="2:36" ht="28.8" customHeight="1" thickTop="1" thickBot="1" x14ac:dyDescent="0.35">
      <c r="B446" s="106"/>
      <c r="C446" s="117"/>
      <c r="D446" s="106"/>
      <c r="E446" s="117"/>
      <c r="F446" s="106"/>
      <c r="G446" s="117"/>
      <c r="H446" s="106"/>
      <c r="I446" s="117"/>
      <c r="J446" s="106"/>
      <c r="K446" s="117"/>
      <c r="L446" s="106"/>
      <c r="M446" s="117"/>
      <c r="N446" s="106"/>
      <c r="O446" s="117"/>
      <c r="P446" s="106"/>
      <c r="Q446" s="117"/>
      <c r="R446" s="106"/>
      <c r="S446" s="117"/>
      <c r="T446" s="106"/>
      <c r="U446" s="117"/>
      <c r="V446" s="106"/>
      <c r="W446" s="117"/>
      <c r="X446" s="106"/>
      <c r="Y446" s="117"/>
      <c r="Z446" s="106"/>
      <c r="AA446" s="117"/>
      <c r="AB446" s="106"/>
      <c r="AC446" s="117"/>
      <c r="AD446" s="106"/>
      <c r="AE446" s="117"/>
      <c r="AF446" s="106"/>
      <c r="AG446" s="117"/>
      <c r="AH446" s="106"/>
      <c r="AI446" s="117"/>
      <c r="AJ446" s="106"/>
    </row>
    <row r="447" spans="2:36" ht="28.8" customHeight="1" thickTop="1" thickBot="1" x14ac:dyDescent="0.35">
      <c r="B447" s="106"/>
      <c r="C447" s="117"/>
      <c r="D447" s="106"/>
      <c r="E447" s="117"/>
      <c r="F447" s="106"/>
      <c r="G447" s="117"/>
      <c r="H447" s="106"/>
      <c r="I447" s="117"/>
      <c r="J447" s="106"/>
      <c r="K447" s="117"/>
      <c r="L447" s="106"/>
      <c r="M447" s="117"/>
      <c r="N447" s="106"/>
      <c r="O447" s="117"/>
      <c r="P447" s="106"/>
      <c r="Q447" s="117"/>
      <c r="R447" s="106"/>
      <c r="S447" s="117"/>
      <c r="T447" s="106"/>
      <c r="U447" s="117"/>
      <c r="V447" s="106"/>
      <c r="W447" s="117"/>
      <c r="X447" s="106"/>
      <c r="Y447" s="117"/>
      <c r="Z447" s="106"/>
      <c r="AA447" s="117"/>
      <c r="AB447" s="106"/>
      <c r="AC447" s="117"/>
      <c r="AD447" s="106"/>
      <c r="AE447" s="117"/>
      <c r="AF447" s="106"/>
      <c r="AG447" s="117"/>
      <c r="AH447" s="106"/>
      <c r="AI447" s="117"/>
      <c r="AJ447" s="106"/>
    </row>
    <row r="448" spans="2:36" ht="28.8" customHeight="1" thickTop="1" thickBot="1" x14ac:dyDescent="0.35">
      <c r="B448" s="106"/>
      <c r="C448" s="117"/>
      <c r="D448" s="106"/>
      <c r="E448" s="117"/>
      <c r="F448" s="106"/>
      <c r="G448" s="117"/>
      <c r="H448" s="106"/>
      <c r="I448" s="117"/>
      <c r="J448" s="106"/>
      <c r="K448" s="117"/>
      <c r="L448" s="106"/>
      <c r="M448" s="117"/>
      <c r="N448" s="106"/>
      <c r="O448" s="117"/>
      <c r="P448" s="106"/>
      <c r="Q448" s="117"/>
      <c r="R448" s="106"/>
      <c r="S448" s="117"/>
      <c r="T448" s="106"/>
      <c r="U448" s="117"/>
      <c r="V448" s="106"/>
      <c r="W448" s="117"/>
      <c r="X448" s="106"/>
      <c r="Y448" s="117"/>
      <c r="Z448" s="106"/>
      <c r="AA448" s="117"/>
      <c r="AB448" s="106"/>
      <c r="AC448" s="117"/>
      <c r="AD448" s="106"/>
      <c r="AE448" s="117"/>
      <c r="AF448" s="106"/>
      <c r="AG448" s="117"/>
      <c r="AH448" s="106"/>
      <c r="AI448" s="117"/>
      <c r="AJ448" s="106"/>
    </row>
    <row r="449" spans="2:36" ht="28.8" customHeight="1" thickTop="1" thickBot="1" x14ac:dyDescent="0.35">
      <c r="B449" s="106"/>
      <c r="C449" s="117"/>
      <c r="D449" s="106"/>
      <c r="E449" s="117"/>
      <c r="F449" s="106"/>
      <c r="G449" s="117"/>
      <c r="H449" s="106"/>
      <c r="I449" s="117"/>
      <c r="J449" s="106"/>
      <c r="K449" s="117"/>
      <c r="L449" s="106"/>
      <c r="M449" s="117"/>
      <c r="N449" s="106"/>
      <c r="O449" s="117"/>
      <c r="P449" s="106"/>
      <c r="Q449" s="117"/>
      <c r="R449" s="106"/>
      <c r="S449" s="117"/>
      <c r="T449" s="106"/>
      <c r="U449" s="117"/>
      <c r="V449" s="106"/>
      <c r="W449" s="117"/>
      <c r="X449" s="106"/>
      <c r="Y449" s="117"/>
      <c r="Z449" s="106"/>
      <c r="AA449" s="117"/>
      <c r="AB449" s="106"/>
      <c r="AC449" s="117"/>
      <c r="AD449" s="106"/>
      <c r="AE449" s="117"/>
      <c r="AF449" s="106"/>
      <c r="AG449" s="117"/>
      <c r="AH449" s="106"/>
      <c r="AI449" s="117"/>
      <c r="AJ449" s="106"/>
    </row>
    <row r="450" spans="2:36" ht="28.8" customHeight="1" thickTop="1" thickBot="1" x14ac:dyDescent="0.35">
      <c r="B450" s="106"/>
      <c r="C450" s="117"/>
      <c r="D450" s="106"/>
      <c r="E450" s="117"/>
      <c r="F450" s="106"/>
      <c r="G450" s="117"/>
      <c r="H450" s="106"/>
      <c r="I450" s="117"/>
      <c r="J450" s="106"/>
      <c r="K450" s="117"/>
      <c r="L450" s="106"/>
      <c r="M450" s="117"/>
      <c r="N450" s="106"/>
      <c r="O450" s="117"/>
      <c r="P450" s="106"/>
      <c r="Q450" s="117"/>
      <c r="R450" s="106"/>
      <c r="S450" s="117"/>
      <c r="T450" s="106"/>
      <c r="U450" s="117"/>
      <c r="V450" s="106"/>
      <c r="W450" s="117"/>
      <c r="X450" s="106"/>
      <c r="Y450" s="117"/>
      <c r="Z450" s="106"/>
      <c r="AA450" s="117"/>
      <c r="AB450" s="106"/>
      <c r="AC450" s="117"/>
      <c r="AD450" s="106"/>
      <c r="AE450" s="117"/>
      <c r="AF450" s="106"/>
      <c r="AG450" s="117"/>
      <c r="AH450" s="106"/>
      <c r="AI450" s="117"/>
      <c r="AJ450" s="106"/>
    </row>
    <row r="451" spans="2:36" ht="28.8" customHeight="1" thickTop="1" thickBot="1" x14ac:dyDescent="0.35">
      <c r="B451" s="106"/>
      <c r="C451" s="117"/>
      <c r="D451" s="106"/>
      <c r="E451" s="117"/>
      <c r="F451" s="106"/>
      <c r="G451" s="117"/>
      <c r="H451" s="106"/>
      <c r="I451" s="117"/>
      <c r="J451" s="106"/>
      <c r="K451" s="117"/>
      <c r="L451" s="106"/>
      <c r="M451" s="117"/>
      <c r="N451" s="106"/>
      <c r="O451" s="117"/>
      <c r="P451" s="106"/>
      <c r="Q451" s="117"/>
      <c r="R451" s="106"/>
      <c r="S451" s="117"/>
      <c r="T451" s="106"/>
      <c r="U451" s="117"/>
      <c r="V451" s="106"/>
      <c r="W451" s="117"/>
      <c r="X451" s="106"/>
      <c r="Y451" s="117"/>
      <c r="Z451" s="106"/>
      <c r="AA451" s="117"/>
      <c r="AB451" s="106"/>
      <c r="AC451" s="117"/>
      <c r="AD451" s="106"/>
      <c r="AE451" s="117"/>
      <c r="AF451" s="106"/>
      <c r="AG451" s="117"/>
      <c r="AH451" s="106"/>
      <c r="AI451" s="117"/>
      <c r="AJ451" s="106"/>
    </row>
    <row r="452" spans="2:36" ht="28.8" customHeight="1" thickTop="1" thickBot="1" x14ac:dyDescent="0.35">
      <c r="B452" s="106"/>
      <c r="C452" s="117"/>
      <c r="D452" s="106"/>
      <c r="E452" s="117"/>
      <c r="F452" s="106"/>
      <c r="G452" s="117"/>
      <c r="H452" s="106"/>
      <c r="I452" s="117"/>
      <c r="J452" s="106"/>
      <c r="K452" s="117"/>
      <c r="L452" s="106"/>
      <c r="M452" s="117"/>
      <c r="N452" s="106"/>
      <c r="O452" s="117"/>
      <c r="P452" s="106"/>
      <c r="Q452" s="117"/>
      <c r="R452" s="106"/>
      <c r="S452" s="117"/>
      <c r="T452" s="106"/>
      <c r="U452" s="117"/>
      <c r="V452" s="106"/>
      <c r="W452" s="117"/>
      <c r="X452" s="106"/>
      <c r="Y452" s="117"/>
      <c r="Z452" s="106"/>
      <c r="AA452" s="117"/>
      <c r="AB452" s="106"/>
      <c r="AC452" s="117"/>
      <c r="AD452" s="106"/>
      <c r="AE452" s="117"/>
      <c r="AF452" s="106"/>
      <c r="AG452" s="117"/>
      <c r="AH452" s="106"/>
      <c r="AI452" s="117"/>
      <c r="AJ452" s="106"/>
    </row>
    <row r="453" spans="2:36" ht="28.8" customHeight="1" thickTop="1" thickBot="1" x14ac:dyDescent="0.35">
      <c r="B453" s="106"/>
      <c r="C453" s="117"/>
      <c r="D453" s="106"/>
      <c r="E453" s="117"/>
      <c r="F453" s="106"/>
      <c r="G453" s="117"/>
      <c r="H453" s="106"/>
      <c r="I453" s="117"/>
      <c r="J453" s="106"/>
      <c r="K453" s="117"/>
      <c r="L453" s="106"/>
      <c r="M453" s="117"/>
      <c r="N453" s="106"/>
      <c r="O453" s="117"/>
      <c r="P453" s="106"/>
      <c r="Q453" s="117"/>
      <c r="R453" s="106"/>
      <c r="S453" s="117"/>
      <c r="T453" s="106"/>
      <c r="U453" s="117"/>
      <c r="V453" s="106"/>
      <c r="W453" s="117"/>
      <c r="X453" s="106"/>
      <c r="Y453" s="117"/>
      <c r="Z453" s="106"/>
      <c r="AA453" s="117"/>
      <c r="AB453" s="106"/>
      <c r="AC453" s="117"/>
      <c r="AD453" s="106"/>
      <c r="AE453" s="117"/>
      <c r="AF453" s="106"/>
      <c r="AG453" s="117"/>
      <c r="AH453" s="106"/>
      <c r="AI453" s="117"/>
      <c r="AJ453" s="106"/>
    </row>
    <row r="454" spans="2:36" ht="28.8" customHeight="1" thickTop="1" thickBot="1" x14ac:dyDescent="0.35">
      <c r="B454" s="106"/>
      <c r="C454" s="117"/>
      <c r="D454" s="106"/>
      <c r="E454" s="117"/>
      <c r="F454" s="106"/>
      <c r="G454" s="117"/>
      <c r="H454" s="106"/>
      <c r="I454" s="117"/>
      <c r="J454" s="106"/>
      <c r="K454" s="117"/>
      <c r="L454" s="106"/>
      <c r="M454" s="117"/>
      <c r="N454" s="106"/>
      <c r="O454" s="117"/>
      <c r="P454" s="106"/>
      <c r="Q454" s="117"/>
      <c r="R454" s="106"/>
      <c r="S454" s="117"/>
      <c r="T454" s="106"/>
      <c r="U454" s="117"/>
      <c r="V454" s="106"/>
      <c r="W454" s="117"/>
      <c r="X454" s="106"/>
      <c r="Y454" s="117"/>
      <c r="Z454" s="106"/>
      <c r="AA454" s="117"/>
      <c r="AB454" s="106"/>
      <c r="AC454" s="117"/>
      <c r="AD454" s="106"/>
      <c r="AE454" s="117"/>
      <c r="AF454" s="106"/>
      <c r="AG454" s="117"/>
      <c r="AH454" s="106"/>
      <c r="AI454" s="117"/>
      <c r="AJ454" s="106"/>
    </row>
    <row r="455" spans="2:36" ht="28.8" customHeight="1" thickTop="1" thickBot="1" x14ac:dyDescent="0.35">
      <c r="B455" s="106"/>
      <c r="C455" s="117"/>
      <c r="D455" s="106"/>
      <c r="E455" s="117"/>
      <c r="F455" s="106"/>
      <c r="G455" s="117"/>
      <c r="H455" s="106"/>
      <c r="I455" s="117"/>
      <c r="J455" s="106"/>
      <c r="K455" s="117"/>
      <c r="L455" s="106"/>
      <c r="M455" s="117"/>
      <c r="N455" s="106"/>
      <c r="O455" s="117"/>
      <c r="P455" s="106"/>
      <c r="Q455" s="117"/>
      <c r="R455" s="106"/>
      <c r="S455" s="117"/>
      <c r="T455" s="106"/>
      <c r="U455" s="117"/>
      <c r="V455" s="106"/>
      <c r="W455" s="117"/>
      <c r="X455" s="106"/>
      <c r="Y455" s="117"/>
      <c r="Z455" s="106"/>
      <c r="AA455" s="117"/>
      <c r="AB455" s="106"/>
      <c r="AC455" s="117"/>
      <c r="AD455" s="106"/>
      <c r="AE455" s="117"/>
      <c r="AF455" s="106"/>
      <c r="AG455" s="117"/>
      <c r="AH455" s="106"/>
      <c r="AI455" s="117"/>
      <c r="AJ455" s="106"/>
    </row>
    <row r="456" spans="2:36" ht="28.8" customHeight="1" thickTop="1" thickBot="1" x14ac:dyDescent="0.35">
      <c r="B456" s="106"/>
      <c r="C456" s="117"/>
      <c r="D456" s="106"/>
      <c r="E456" s="117"/>
      <c r="F456" s="106"/>
      <c r="G456" s="117"/>
      <c r="H456" s="106"/>
      <c r="I456" s="117"/>
      <c r="J456" s="106"/>
      <c r="K456" s="117"/>
      <c r="L456" s="106"/>
      <c r="M456" s="117"/>
      <c r="N456" s="106"/>
      <c r="O456" s="117"/>
      <c r="P456" s="106"/>
      <c r="Q456" s="117"/>
      <c r="R456" s="106"/>
      <c r="S456" s="117"/>
      <c r="T456" s="106"/>
      <c r="U456" s="117"/>
      <c r="V456" s="106"/>
      <c r="W456" s="117"/>
      <c r="X456" s="106"/>
      <c r="Y456" s="117"/>
      <c r="Z456" s="106"/>
      <c r="AA456" s="117"/>
      <c r="AB456" s="106"/>
      <c r="AC456" s="117"/>
      <c r="AD456" s="106"/>
      <c r="AE456" s="117"/>
      <c r="AF456" s="106"/>
      <c r="AG456" s="117"/>
      <c r="AH456" s="106"/>
      <c r="AI456" s="117"/>
      <c r="AJ456" s="106"/>
    </row>
    <row r="457" spans="2:36" ht="28.8" customHeight="1" thickTop="1" thickBot="1" x14ac:dyDescent="0.35">
      <c r="B457" s="106"/>
      <c r="C457" s="117"/>
      <c r="D457" s="106"/>
      <c r="E457" s="117"/>
      <c r="F457" s="106"/>
      <c r="G457" s="117"/>
      <c r="H457" s="106"/>
      <c r="I457" s="117"/>
      <c r="J457" s="106"/>
      <c r="K457" s="117"/>
      <c r="L457" s="106"/>
      <c r="M457" s="117"/>
      <c r="N457" s="106"/>
      <c r="O457" s="117"/>
      <c r="P457" s="106"/>
      <c r="Q457" s="117"/>
      <c r="R457" s="106"/>
      <c r="S457" s="117"/>
      <c r="T457" s="106"/>
      <c r="U457" s="117"/>
      <c r="V457" s="106"/>
      <c r="W457" s="117"/>
      <c r="X457" s="106"/>
      <c r="Y457" s="117"/>
      <c r="Z457" s="106"/>
      <c r="AA457" s="117"/>
      <c r="AB457" s="106"/>
      <c r="AC457" s="117"/>
      <c r="AD457" s="106"/>
      <c r="AE457" s="117"/>
      <c r="AF457" s="106"/>
      <c r="AG457" s="117"/>
      <c r="AH457" s="106"/>
      <c r="AI457" s="117"/>
      <c r="AJ457" s="106"/>
    </row>
    <row r="458" spans="2:36" ht="28.8" customHeight="1" thickTop="1" thickBot="1" x14ac:dyDescent="0.35">
      <c r="B458" s="106"/>
      <c r="C458" s="117"/>
      <c r="D458" s="106"/>
      <c r="E458" s="117"/>
      <c r="F458" s="106"/>
      <c r="G458" s="117"/>
      <c r="H458" s="106"/>
      <c r="I458" s="117"/>
      <c r="J458" s="106"/>
      <c r="K458" s="117"/>
      <c r="L458" s="106"/>
      <c r="M458" s="117"/>
      <c r="N458" s="106"/>
      <c r="O458" s="117"/>
      <c r="P458" s="106"/>
      <c r="Q458" s="117"/>
      <c r="R458" s="106"/>
      <c r="S458" s="117"/>
      <c r="T458" s="106"/>
      <c r="U458" s="117"/>
      <c r="V458" s="106"/>
      <c r="W458" s="117"/>
      <c r="X458" s="106"/>
      <c r="Y458" s="117"/>
      <c r="Z458" s="106"/>
      <c r="AA458" s="117"/>
      <c r="AB458" s="106"/>
      <c r="AC458" s="117"/>
      <c r="AD458" s="106"/>
      <c r="AE458" s="117"/>
      <c r="AF458" s="106"/>
      <c r="AG458" s="117"/>
      <c r="AH458" s="106"/>
      <c r="AI458" s="117"/>
      <c r="AJ458" s="106"/>
    </row>
    <row r="459" spans="2:36" ht="28.8" customHeight="1" thickTop="1" thickBot="1" x14ac:dyDescent="0.35">
      <c r="B459" s="106"/>
      <c r="C459" s="117"/>
      <c r="D459" s="106"/>
      <c r="E459" s="117"/>
      <c r="F459" s="106"/>
      <c r="G459" s="117"/>
      <c r="H459" s="106"/>
      <c r="I459" s="117"/>
      <c r="J459" s="106"/>
      <c r="K459" s="117"/>
      <c r="L459" s="106"/>
      <c r="M459" s="117"/>
      <c r="N459" s="106"/>
      <c r="O459" s="117"/>
      <c r="P459" s="106"/>
      <c r="Q459" s="117"/>
      <c r="R459" s="106"/>
      <c r="S459" s="117"/>
      <c r="T459" s="106"/>
      <c r="U459" s="117"/>
      <c r="V459" s="106"/>
      <c r="W459" s="117"/>
      <c r="X459" s="106"/>
      <c r="Y459" s="117"/>
      <c r="Z459" s="106"/>
      <c r="AA459" s="117"/>
      <c r="AB459" s="106"/>
      <c r="AC459" s="117"/>
      <c r="AD459" s="106"/>
      <c r="AE459" s="117"/>
      <c r="AF459" s="106"/>
      <c r="AG459" s="117"/>
      <c r="AH459" s="106"/>
      <c r="AI459" s="117"/>
      <c r="AJ459" s="106"/>
    </row>
    <row r="460" spans="2:36" ht="28.8" customHeight="1" thickTop="1" thickBot="1" x14ac:dyDescent="0.35">
      <c r="B460" s="106"/>
      <c r="C460" s="117"/>
      <c r="D460" s="106"/>
      <c r="E460" s="117"/>
      <c r="F460" s="106"/>
      <c r="G460" s="117"/>
      <c r="H460" s="106"/>
      <c r="I460" s="117"/>
      <c r="J460" s="106"/>
      <c r="K460" s="117"/>
      <c r="L460" s="106"/>
      <c r="M460" s="117"/>
      <c r="N460" s="106"/>
      <c r="O460" s="117"/>
      <c r="P460" s="106"/>
      <c r="Q460" s="117"/>
      <c r="R460" s="106"/>
      <c r="S460" s="117"/>
      <c r="T460" s="106"/>
      <c r="U460" s="117"/>
      <c r="V460" s="106"/>
      <c r="W460" s="117"/>
      <c r="X460" s="106"/>
      <c r="Y460" s="117"/>
      <c r="Z460" s="106"/>
      <c r="AA460" s="117"/>
      <c r="AB460" s="106"/>
      <c r="AC460" s="117"/>
      <c r="AD460" s="106"/>
      <c r="AE460" s="117"/>
      <c r="AF460" s="106"/>
      <c r="AG460" s="117"/>
      <c r="AH460" s="106"/>
      <c r="AI460" s="117"/>
      <c r="AJ460" s="106"/>
    </row>
    <row r="461" spans="2:36" ht="28.8" customHeight="1" thickTop="1" thickBot="1" x14ac:dyDescent="0.35">
      <c r="B461" s="106"/>
      <c r="C461" s="117"/>
      <c r="D461" s="106"/>
      <c r="E461" s="117"/>
      <c r="F461" s="106"/>
      <c r="G461" s="117"/>
      <c r="H461" s="106"/>
      <c r="I461" s="117"/>
      <c r="J461" s="106"/>
      <c r="K461" s="117"/>
      <c r="L461" s="106"/>
      <c r="M461" s="117"/>
      <c r="N461" s="106"/>
      <c r="O461" s="117"/>
      <c r="P461" s="106"/>
      <c r="Q461" s="117"/>
      <c r="R461" s="106"/>
      <c r="S461" s="117"/>
      <c r="T461" s="106"/>
      <c r="U461" s="117"/>
      <c r="V461" s="106"/>
      <c r="W461" s="117"/>
      <c r="X461" s="106"/>
      <c r="Y461" s="117"/>
      <c r="Z461" s="106"/>
      <c r="AA461" s="117"/>
      <c r="AB461" s="106"/>
      <c r="AC461" s="117"/>
      <c r="AD461" s="106"/>
      <c r="AE461" s="117"/>
      <c r="AF461" s="106"/>
      <c r="AG461" s="117"/>
      <c r="AH461" s="106"/>
      <c r="AI461" s="117"/>
      <c r="AJ461" s="106"/>
    </row>
    <row r="462" spans="2:36" ht="28.8" customHeight="1" thickTop="1" thickBot="1" x14ac:dyDescent="0.35">
      <c r="B462" s="106"/>
      <c r="C462" s="117"/>
      <c r="D462" s="106"/>
      <c r="E462" s="117"/>
      <c r="F462" s="106"/>
      <c r="G462" s="117"/>
      <c r="H462" s="106"/>
      <c r="I462" s="117"/>
      <c r="J462" s="106"/>
      <c r="K462" s="117"/>
      <c r="L462" s="106"/>
      <c r="M462" s="117"/>
      <c r="N462" s="106"/>
      <c r="O462" s="117"/>
      <c r="P462" s="106"/>
      <c r="Q462" s="117"/>
      <c r="R462" s="106"/>
      <c r="S462" s="117"/>
      <c r="T462" s="106"/>
      <c r="U462" s="117"/>
      <c r="V462" s="106"/>
      <c r="W462" s="117"/>
      <c r="X462" s="106"/>
      <c r="Y462" s="117"/>
      <c r="Z462" s="106"/>
      <c r="AA462" s="117"/>
      <c r="AB462" s="106"/>
      <c r="AC462" s="117"/>
      <c r="AD462" s="106"/>
      <c r="AE462" s="117"/>
      <c r="AF462" s="106"/>
      <c r="AG462" s="117"/>
      <c r="AH462" s="106"/>
      <c r="AI462" s="117"/>
      <c r="AJ462" s="106"/>
    </row>
    <row r="463" spans="2:36" ht="28.8" customHeight="1" thickTop="1" thickBot="1" x14ac:dyDescent="0.35">
      <c r="B463" s="106"/>
      <c r="C463" s="117"/>
      <c r="D463" s="106"/>
      <c r="E463" s="117"/>
      <c r="F463" s="106"/>
      <c r="G463" s="117"/>
      <c r="H463" s="106"/>
      <c r="I463" s="117"/>
      <c r="J463" s="106"/>
      <c r="K463" s="117"/>
      <c r="L463" s="106"/>
      <c r="M463" s="117"/>
      <c r="N463" s="106"/>
      <c r="O463" s="117"/>
      <c r="P463" s="106"/>
      <c r="Q463" s="117"/>
      <c r="R463" s="106"/>
      <c r="S463" s="117"/>
      <c r="T463" s="106"/>
      <c r="U463" s="117"/>
      <c r="V463" s="106"/>
      <c r="W463" s="117"/>
      <c r="X463" s="106"/>
      <c r="Y463" s="117"/>
      <c r="Z463" s="106"/>
      <c r="AA463" s="117"/>
      <c r="AB463" s="106"/>
      <c r="AC463" s="117"/>
      <c r="AD463" s="106"/>
      <c r="AE463" s="117"/>
      <c r="AF463" s="106"/>
      <c r="AG463" s="117"/>
      <c r="AH463" s="106"/>
      <c r="AI463" s="117"/>
      <c r="AJ463" s="106"/>
    </row>
    <row r="464" spans="2:36" ht="28.8" customHeight="1" thickTop="1" thickBot="1" x14ac:dyDescent="0.35">
      <c r="B464" s="106"/>
      <c r="C464" s="117"/>
      <c r="D464" s="106"/>
      <c r="E464" s="117"/>
      <c r="F464" s="106"/>
      <c r="G464" s="117"/>
      <c r="H464" s="106"/>
      <c r="I464" s="117"/>
      <c r="J464" s="106"/>
      <c r="K464" s="117"/>
      <c r="L464" s="106"/>
      <c r="M464" s="117"/>
      <c r="N464" s="106"/>
      <c r="O464" s="117"/>
      <c r="P464" s="106"/>
      <c r="Q464" s="117"/>
      <c r="R464" s="106"/>
      <c r="S464" s="117"/>
      <c r="T464" s="106"/>
      <c r="U464" s="117"/>
      <c r="V464" s="106"/>
      <c r="W464" s="117"/>
      <c r="X464" s="106"/>
      <c r="Y464" s="117"/>
      <c r="Z464" s="106"/>
      <c r="AA464" s="117"/>
      <c r="AB464" s="106"/>
      <c r="AC464" s="117"/>
      <c r="AD464" s="106"/>
      <c r="AE464" s="117"/>
      <c r="AF464" s="106"/>
      <c r="AG464" s="117"/>
      <c r="AH464" s="106"/>
      <c r="AI464" s="117"/>
      <c r="AJ464" s="106"/>
    </row>
    <row r="465" spans="2:36" ht="28.8" customHeight="1" thickTop="1" thickBot="1" x14ac:dyDescent="0.35">
      <c r="B465" s="106"/>
      <c r="C465" s="117"/>
      <c r="D465" s="106"/>
      <c r="E465" s="117"/>
      <c r="F465" s="106"/>
      <c r="G465" s="117"/>
      <c r="H465" s="106"/>
      <c r="I465" s="117"/>
      <c r="J465" s="106"/>
      <c r="K465" s="117"/>
      <c r="L465" s="106"/>
      <c r="M465" s="117"/>
      <c r="N465" s="106"/>
      <c r="O465" s="117"/>
      <c r="P465" s="106"/>
      <c r="Q465" s="117"/>
      <c r="R465" s="106"/>
      <c r="S465" s="117"/>
      <c r="T465" s="106"/>
      <c r="U465" s="117"/>
      <c r="V465" s="106"/>
      <c r="W465" s="117"/>
      <c r="X465" s="106"/>
      <c r="Y465" s="117"/>
      <c r="Z465" s="106"/>
      <c r="AA465" s="117"/>
      <c r="AB465" s="106"/>
      <c r="AC465" s="117"/>
      <c r="AD465" s="106"/>
      <c r="AE465" s="117"/>
      <c r="AF465" s="106"/>
      <c r="AG465" s="117"/>
      <c r="AH465" s="106"/>
      <c r="AI465" s="117"/>
      <c r="AJ465" s="106"/>
    </row>
    <row r="466" spans="2:36" ht="28.8" customHeight="1" thickTop="1" thickBot="1" x14ac:dyDescent="0.35">
      <c r="B466" s="106"/>
      <c r="C466" s="117"/>
      <c r="D466" s="106"/>
      <c r="E466" s="117"/>
      <c r="F466" s="106"/>
      <c r="G466" s="117"/>
      <c r="H466" s="106"/>
      <c r="I466" s="117"/>
      <c r="J466" s="106"/>
      <c r="K466" s="117"/>
      <c r="L466" s="106"/>
      <c r="M466" s="117"/>
      <c r="N466" s="106"/>
      <c r="O466" s="117"/>
      <c r="P466" s="106"/>
      <c r="Q466" s="117"/>
      <c r="R466" s="106"/>
      <c r="S466" s="117"/>
      <c r="T466" s="106"/>
      <c r="U466" s="117"/>
      <c r="V466" s="106"/>
      <c r="W466" s="117"/>
      <c r="X466" s="106"/>
      <c r="Y466" s="117"/>
      <c r="Z466" s="106"/>
      <c r="AA466" s="117"/>
      <c r="AB466" s="106"/>
      <c r="AC466" s="117"/>
      <c r="AD466" s="106"/>
      <c r="AE466" s="117"/>
      <c r="AF466" s="106"/>
      <c r="AG466" s="117"/>
      <c r="AH466" s="106"/>
      <c r="AI466" s="117"/>
      <c r="AJ466" s="106"/>
    </row>
    <row r="467" spans="2:36" ht="28.8" customHeight="1" thickTop="1" thickBot="1" x14ac:dyDescent="0.35">
      <c r="B467" s="106"/>
      <c r="C467" s="117"/>
      <c r="D467" s="106"/>
      <c r="E467" s="117"/>
      <c r="F467" s="106"/>
      <c r="G467" s="117"/>
      <c r="H467" s="106"/>
      <c r="I467" s="117"/>
      <c r="J467" s="106"/>
      <c r="K467" s="117"/>
      <c r="L467" s="106"/>
      <c r="M467" s="117"/>
      <c r="N467" s="106"/>
      <c r="O467" s="117"/>
      <c r="P467" s="106"/>
      <c r="Q467" s="117"/>
      <c r="R467" s="106"/>
      <c r="S467" s="117"/>
      <c r="T467" s="106"/>
      <c r="U467" s="117"/>
      <c r="V467" s="106"/>
      <c r="W467" s="117"/>
      <c r="X467" s="106"/>
      <c r="Y467" s="117"/>
      <c r="Z467" s="106"/>
      <c r="AA467" s="117"/>
      <c r="AB467" s="106"/>
      <c r="AC467" s="117"/>
      <c r="AD467" s="106"/>
      <c r="AE467" s="117"/>
      <c r="AF467" s="106"/>
      <c r="AG467" s="117"/>
      <c r="AH467" s="106"/>
      <c r="AI467" s="117"/>
      <c r="AJ467" s="106"/>
    </row>
    <row r="468" spans="2:36" ht="28.8" customHeight="1" thickTop="1" thickBot="1" x14ac:dyDescent="0.35">
      <c r="B468" s="106"/>
      <c r="C468" s="117"/>
      <c r="D468" s="106"/>
      <c r="E468" s="117"/>
      <c r="F468" s="106"/>
      <c r="G468" s="117"/>
      <c r="H468" s="106"/>
      <c r="I468" s="117"/>
      <c r="J468" s="106"/>
      <c r="K468" s="117"/>
      <c r="L468" s="106"/>
      <c r="M468" s="117"/>
      <c r="N468" s="106"/>
      <c r="O468" s="117"/>
      <c r="P468" s="106"/>
      <c r="Q468" s="117"/>
      <c r="R468" s="106"/>
      <c r="S468" s="117"/>
      <c r="T468" s="106"/>
      <c r="U468" s="117"/>
      <c r="V468" s="106"/>
      <c r="W468" s="117"/>
      <c r="X468" s="106"/>
      <c r="Y468" s="117"/>
      <c r="Z468" s="106"/>
      <c r="AA468" s="117"/>
      <c r="AB468" s="106"/>
      <c r="AC468" s="117"/>
      <c r="AD468" s="106"/>
      <c r="AE468" s="117"/>
      <c r="AF468" s="106"/>
      <c r="AG468" s="117"/>
      <c r="AH468" s="106"/>
      <c r="AI468" s="117"/>
      <c r="AJ468" s="106"/>
    </row>
    <row r="469" spans="2:36" ht="28.8" customHeight="1" thickTop="1" thickBot="1" x14ac:dyDescent="0.35">
      <c r="B469" s="106"/>
      <c r="C469" s="117"/>
      <c r="D469" s="106"/>
      <c r="E469" s="117"/>
      <c r="F469" s="106"/>
      <c r="G469" s="117"/>
      <c r="H469" s="106"/>
      <c r="I469" s="117"/>
      <c r="J469" s="106"/>
      <c r="K469" s="117"/>
      <c r="L469" s="106"/>
      <c r="M469" s="117"/>
      <c r="N469" s="106"/>
      <c r="O469" s="117"/>
      <c r="P469" s="106"/>
      <c r="Q469" s="117"/>
      <c r="R469" s="106"/>
      <c r="S469" s="117"/>
      <c r="T469" s="106"/>
      <c r="U469" s="117"/>
      <c r="V469" s="106"/>
      <c r="W469" s="117"/>
      <c r="X469" s="106"/>
      <c r="Y469" s="117"/>
      <c r="Z469" s="106"/>
      <c r="AA469" s="117"/>
      <c r="AB469" s="106"/>
      <c r="AC469" s="117"/>
      <c r="AD469" s="106"/>
      <c r="AE469" s="117"/>
      <c r="AF469" s="106"/>
      <c r="AG469" s="117"/>
      <c r="AH469" s="106"/>
      <c r="AI469" s="117"/>
      <c r="AJ469" s="106"/>
    </row>
    <row r="470" spans="2:36" ht="28.8" customHeight="1" thickTop="1" thickBot="1" x14ac:dyDescent="0.35">
      <c r="B470" s="106"/>
      <c r="C470" s="117"/>
      <c r="D470" s="106"/>
      <c r="E470" s="117"/>
      <c r="F470" s="106"/>
      <c r="G470" s="117"/>
      <c r="H470" s="106"/>
      <c r="I470" s="117"/>
      <c r="J470" s="106"/>
      <c r="K470" s="117"/>
      <c r="L470" s="106"/>
      <c r="M470" s="117"/>
      <c r="N470" s="106"/>
      <c r="O470" s="117"/>
      <c r="P470" s="106"/>
      <c r="Q470" s="117"/>
      <c r="R470" s="106"/>
      <c r="S470" s="117"/>
      <c r="T470" s="106"/>
      <c r="U470" s="117"/>
      <c r="V470" s="106"/>
      <c r="W470" s="117"/>
      <c r="X470" s="106"/>
      <c r="Y470" s="117"/>
      <c r="Z470" s="106"/>
      <c r="AA470" s="117"/>
      <c r="AB470" s="106"/>
      <c r="AC470" s="117"/>
      <c r="AD470" s="106"/>
      <c r="AE470" s="117"/>
      <c r="AF470" s="106"/>
      <c r="AG470" s="117"/>
      <c r="AH470" s="106"/>
      <c r="AI470" s="117"/>
      <c r="AJ470" s="106"/>
    </row>
    <row r="471" spans="2:36" ht="28.8" customHeight="1" thickTop="1" thickBot="1" x14ac:dyDescent="0.35">
      <c r="B471" s="106"/>
      <c r="C471" s="117"/>
      <c r="D471" s="106"/>
      <c r="E471" s="117"/>
      <c r="F471" s="106"/>
      <c r="G471" s="117"/>
      <c r="H471" s="106"/>
      <c r="I471" s="117"/>
      <c r="J471" s="106"/>
      <c r="K471" s="117"/>
      <c r="L471" s="106"/>
      <c r="M471" s="117"/>
      <c r="N471" s="106"/>
      <c r="O471" s="117"/>
      <c r="P471" s="106"/>
      <c r="Q471" s="117"/>
      <c r="R471" s="106"/>
      <c r="S471" s="117"/>
      <c r="T471" s="106"/>
      <c r="U471" s="117"/>
      <c r="V471" s="106"/>
      <c r="W471" s="117"/>
      <c r="X471" s="106"/>
      <c r="Y471" s="117"/>
      <c r="Z471" s="106"/>
      <c r="AA471" s="117"/>
      <c r="AB471" s="106"/>
      <c r="AC471" s="117"/>
      <c r="AD471" s="106"/>
      <c r="AE471" s="117"/>
      <c r="AF471" s="106"/>
      <c r="AG471" s="117"/>
      <c r="AH471" s="106"/>
      <c r="AI471" s="117"/>
      <c r="AJ471" s="106"/>
    </row>
    <row r="472" spans="2:36" ht="28.8" customHeight="1" thickTop="1" thickBot="1" x14ac:dyDescent="0.35">
      <c r="B472" s="106"/>
      <c r="C472" s="117"/>
      <c r="D472" s="106"/>
      <c r="E472" s="117"/>
      <c r="F472" s="106"/>
      <c r="G472" s="117"/>
      <c r="H472" s="106"/>
      <c r="I472" s="117"/>
      <c r="J472" s="106"/>
      <c r="K472" s="117"/>
      <c r="L472" s="106"/>
      <c r="M472" s="117"/>
      <c r="N472" s="106"/>
      <c r="O472" s="117"/>
      <c r="P472" s="106"/>
      <c r="Q472" s="117"/>
      <c r="R472" s="106"/>
      <c r="S472" s="117"/>
      <c r="T472" s="106"/>
      <c r="U472" s="117"/>
      <c r="V472" s="106"/>
      <c r="W472" s="117"/>
      <c r="X472" s="106"/>
      <c r="Y472" s="117"/>
      <c r="Z472" s="106"/>
      <c r="AA472" s="117"/>
      <c r="AB472" s="106"/>
      <c r="AC472" s="117"/>
      <c r="AD472" s="106"/>
      <c r="AE472" s="117"/>
      <c r="AF472" s="106"/>
      <c r="AG472" s="117"/>
      <c r="AH472" s="106"/>
      <c r="AI472" s="117"/>
      <c r="AJ472" s="106"/>
    </row>
    <row r="473" spans="2:36" ht="28.8" customHeight="1" thickTop="1" thickBot="1" x14ac:dyDescent="0.35">
      <c r="B473" s="106"/>
      <c r="C473" s="117"/>
      <c r="D473" s="106"/>
      <c r="E473" s="117"/>
      <c r="F473" s="106"/>
      <c r="G473" s="117"/>
      <c r="H473" s="106"/>
      <c r="I473" s="117"/>
      <c r="J473" s="106"/>
      <c r="K473" s="117"/>
      <c r="L473" s="106"/>
      <c r="M473" s="117"/>
      <c r="N473" s="106"/>
      <c r="O473" s="117"/>
      <c r="P473" s="106"/>
      <c r="Q473" s="117"/>
      <c r="R473" s="106"/>
      <c r="S473" s="117"/>
      <c r="T473" s="106"/>
      <c r="U473" s="117"/>
      <c r="V473" s="106"/>
      <c r="W473" s="117"/>
      <c r="X473" s="106"/>
      <c r="Y473" s="117"/>
      <c r="Z473" s="106"/>
      <c r="AA473" s="117"/>
      <c r="AB473" s="106"/>
      <c r="AC473" s="117"/>
      <c r="AD473" s="106"/>
      <c r="AE473" s="117"/>
      <c r="AF473" s="106"/>
      <c r="AG473" s="117"/>
      <c r="AH473" s="106"/>
      <c r="AI473" s="117"/>
      <c r="AJ473" s="106"/>
    </row>
    <row r="474" spans="2:36" ht="28.8" customHeight="1" thickTop="1" thickBot="1" x14ac:dyDescent="0.35">
      <c r="B474" s="106"/>
      <c r="C474" s="117"/>
      <c r="D474" s="106"/>
      <c r="E474" s="117"/>
      <c r="F474" s="106"/>
      <c r="G474" s="117"/>
      <c r="H474" s="106"/>
      <c r="I474" s="117"/>
      <c r="J474" s="106"/>
      <c r="K474" s="117"/>
      <c r="L474" s="106"/>
      <c r="M474" s="117"/>
      <c r="N474" s="106"/>
      <c r="O474" s="117"/>
      <c r="P474" s="106"/>
      <c r="Q474" s="117"/>
      <c r="R474" s="106"/>
      <c r="S474" s="117"/>
      <c r="T474" s="106"/>
      <c r="U474" s="117"/>
      <c r="V474" s="106"/>
      <c r="W474" s="117"/>
      <c r="X474" s="106"/>
      <c r="Y474" s="117"/>
      <c r="Z474" s="106"/>
      <c r="AA474" s="117"/>
      <c r="AB474" s="106"/>
      <c r="AC474" s="117"/>
      <c r="AD474" s="106"/>
      <c r="AE474" s="117"/>
      <c r="AF474" s="106"/>
      <c r="AG474" s="117"/>
      <c r="AH474" s="106"/>
      <c r="AI474" s="117"/>
      <c r="AJ474" s="106"/>
    </row>
    <row r="475" spans="2:36" ht="28.8" customHeight="1" thickTop="1" thickBot="1" x14ac:dyDescent="0.35">
      <c r="B475" s="106"/>
      <c r="C475" s="117"/>
      <c r="D475" s="106"/>
      <c r="E475" s="117"/>
      <c r="F475" s="106"/>
      <c r="G475" s="117"/>
      <c r="H475" s="106"/>
      <c r="I475" s="117"/>
      <c r="J475" s="106"/>
      <c r="K475" s="117"/>
      <c r="L475" s="106"/>
      <c r="M475" s="117"/>
      <c r="N475" s="106"/>
      <c r="O475" s="117"/>
      <c r="P475" s="106"/>
      <c r="Q475" s="117"/>
      <c r="R475" s="106"/>
      <c r="S475" s="117"/>
      <c r="T475" s="106"/>
      <c r="U475" s="117"/>
      <c r="V475" s="106"/>
      <c r="W475" s="117"/>
      <c r="X475" s="106"/>
      <c r="Y475" s="117"/>
      <c r="Z475" s="106"/>
      <c r="AA475" s="117"/>
      <c r="AB475" s="106"/>
      <c r="AC475" s="117"/>
      <c r="AD475" s="106"/>
      <c r="AE475" s="117"/>
      <c r="AF475" s="106"/>
      <c r="AG475" s="117"/>
      <c r="AH475" s="106"/>
      <c r="AI475" s="117"/>
      <c r="AJ475" s="106"/>
    </row>
    <row r="476" spans="2:36" ht="28.8" customHeight="1" thickTop="1" thickBot="1" x14ac:dyDescent="0.35">
      <c r="B476" s="106"/>
      <c r="C476" s="117"/>
      <c r="D476" s="106"/>
      <c r="E476" s="117"/>
      <c r="F476" s="106"/>
      <c r="G476" s="117"/>
      <c r="H476" s="106"/>
      <c r="I476" s="117"/>
      <c r="J476" s="106"/>
      <c r="K476" s="117"/>
      <c r="L476" s="106"/>
      <c r="M476" s="117"/>
      <c r="N476" s="106"/>
      <c r="O476" s="117"/>
      <c r="P476" s="106"/>
      <c r="Q476" s="117"/>
      <c r="R476" s="106"/>
      <c r="S476" s="117"/>
      <c r="T476" s="106"/>
      <c r="U476" s="117"/>
      <c r="V476" s="106"/>
      <c r="W476" s="117"/>
      <c r="X476" s="106"/>
      <c r="Y476" s="117"/>
      <c r="Z476" s="106"/>
      <c r="AA476" s="117"/>
      <c r="AB476" s="106"/>
      <c r="AC476" s="117"/>
      <c r="AD476" s="106"/>
      <c r="AE476" s="117"/>
      <c r="AF476" s="106"/>
      <c r="AG476" s="117"/>
      <c r="AH476" s="106"/>
      <c r="AI476" s="117"/>
      <c r="AJ476" s="106"/>
    </row>
    <row r="477" spans="2:36" ht="28.8" customHeight="1" thickTop="1" thickBot="1" x14ac:dyDescent="0.35">
      <c r="B477" s="106"/>
      <c r="C477" s="117"/>
      <c r="D477" s="106"/>
      <c r="E477" s="117"/>
      <c r="F477" s="106"/>
      <c r="G477" s="117"/>
      <c r="H477" s="106"/>
      <c r="I477" s="117"/>
      <c r="J477" s="106"/>
      <c r="K477" s="117"/>
      <c r="L477" s="106"/>
      <c r="M477" s="117"/>
      <c r="N477" s="106"/>
      <c r="O477" s="117"/>
      <c r="P477" s="106"/>
      <c r="Q477" s="117"/>
      <c r="R477" s="106"/>
      <c r="S477" s="117"/>
      <c r="T477" s="106"/>
      <c r="U477" s="117"/>
      <c r="V477" s="106"/>
      <c r="W477" s="117"/>
      <c r="X477" s="106"/>
      <c r="Y477" s="117"/>
      <c r="Z477" s="106"/>
      <c r="AA477" s="117"/>
      <c r="AB477" s="106"/>
      <c r="AC477" s="117"/>
      <c r="AD477" s="106"/>
      <c r="AE477" s="117"/>
      <c r="AF477" s="106"/>
      <c r="AG477" s="117"/>
      <c r="AH477" s="106"/>
      <c r="AI477" s="117"/>
      <c r="AJ477" s="106"/>
    </row>
    <row r="478" spans="2:36" ht="28.8" customHeight="1" thickTop="1" thickBot="1" x14ac:dyDescent="0.35">
      <c r="B478" s="106"/>
      <c r="C478" s="117"/>
      <c r="D478" s="106"/>
      <c r="E478" s="117"/>
      <c r="F478" s="106"/>
      <c r="G478" s="117"/>
      <c r="H478" s="106"/>
      <c r="I478" s="117"/>
      <c r="J478" s="106"/>
      <c r="K478" s="117"/>
      <c r="L478" s="106"/>
      <c r="M478" s="117"/>
      <c r="N478" s="106"/>
      <c r="O478" s="117"/>
      <c r="P478" s="106"/>
      <c r="Q478" s="117"/>
      <c r="R478" s="106"/>
      <c r="S478" s="117"/>
      <c r="T478" s="106"/>
      <c r="U478" s="117"/>
      <c r="V478" s="106"/>
      <c r="W478" s="117"/>
      <c r="X478" s="106"/>
      <c r="Y478" s="117"/>
      <c r="Z478" s="106"/>
      <c r="AA478" s="117"/>
      <c r="AB478" s="106"/>
      <c r="AC478" s="117"/>
      <c r="AD478" s="106"/>
      <c r="AE478" s="117"/>
      <c r="AF478" s="106"/>
      <c r="AG478" s="117"/>
      <c r="AH478" s="106"/>
      <c r="AI478" s="117"/>
      <c r="AJ478" s="106"/>
    </row>
    <row r="479" spans="2:36" ht="28.8" customHeight="1" thickTop="1" thickBot="1" x14ac:dyDescent="0.35">
      <c r="B479" s="106"/>
      <c r="C479" s="117"/>
      <c r="D479" s="106"/>
      <c r="E479" s="117"/>
      <c r="F479" s="106"/>
      <c r="G479" s="117"/>
      <c r="H479" s="106"/>
      <c r="I479" s="117"/>
      <c r="J479" s="106"/>
      <c r="K479" s="117"/>
      <c r="L479" s="106"/>
      <c r="M479" s="117"/>
      <c r="N479" s="106"/>
      <c r="O479" s="117"/>
      <c r="P479" s="106"/>
      <c r="Q479" s="117"/>
      <c r="R479" s="106"/>
      <c r="S479" s="117"/>
      <c r="T479" s="106"/>
      <c r="U479" s="117"/>
      <c r="V479" s="106"/>
      <c r="W479" s="117"/>
      <c r="X479" s="106"/>
      <c r="Y479" s="117"/>
      <c r="Z479" s="106"/>
      <c r="AA479" s="117"/>
      <c r="AB479" s="106"/>
      <c r="AC479" s="117"/>
      <c r="AD479" s="106"/>
      <c r="AE479" s="117"/>
      <c r="AF479" s="106"/>
      <c r="AG479" s="117"/>
      <c r="AH479" s="106"/>
      <c r="AI479" s="117"/>
      <c r="AJ479" s="106"/>
    </row>
    <row r="480" spans="2:36" ht="28.8" customHeight="1" thickTop="1" thickBot="1" x14ac:dyDescent="0.35">
      <c r="B480" s="106"/>
      <c r="C480" s="117"/>
      <c r="D480" s="106"/>
      <c r="E480" s="117"/>
      <c r="F480" s="106"/>
      <c r="G480" s="117"/>
      <c r="H480" s="106"/>
      <c r="I480" s="117"/>
      <c r="J480" s="106"/>
      <c r="K480" s="117"/>
      <c r="L480" s="106"/>
      <c r="M480" s="117"/>
      <c r="N480" s="106"/>
      <c r="O480" s="117"/>
      <c r="P480" s="106"/>
      <c r="Q480" s="117"/>
      <c r="R480" s="106"/>
      <c r="S480" s="117"/>
      <c r="T480" s="106"/>
      <c r="U480" s="117"/>
      <c r="V480" s="106"/>
      <c r="W480" s="117"/>
      <c r="X480" s="106"/>
      <c r="Y480" s="117"/>
      <c r="Z480" s="106"/>
      <c r="AA480" s="117"/>
      <c r="AB480" s="106"/>
      <c r="AC480" s="117"/>
      <c r="AD480" s="106"/>
      <c r="AE480" s="117"/>
      <c r="AF480" s="106"/>
      <c r="AG480" s="117"/>
      <c r="AH480" s="106"/>
      <c r="AI480" s="117"/>
      <c r="AJ480" s="106"/>
    </row>
    <row r="481" spans="2:36" ht="28.8" customHeight="1" thickTop="1" thickBot="1" x14ac:dyDescent="0.35">
      <c r="B481" s="106"/>
      <c r="C481" s="117"/>
      <c r="D481" s="106"/>
      <c r="E481" s="117"/>
      <c r="F481" s="106"/>
      <c r="G481" s="117"/>
      <c r="H481" s="106"/>
      <c r="I481" s="117"/>
      <c r="J481" s="106"/>
      <c r="K481" s="117"/>
      <c r="L481" s="106"/>
      <c r="M481" s="117"/>
      <c r="N481" s="106"/>
      <c r="O481" s="117"/>
      <c r="P481" s="106"/>
      <c r="Q481" s="117"/>
      <c r="R481" s="106"/>
      <c r="S481" s="117"/>
      <c r="T481" s="106"/>
      <c r="U481" s="117"/>
      <c r="V481" s="106"/>
      <c r="W481" s="117"/>
      <c r="X481" s="106"/>
      <c r="Y481" s="117"/>
      <c r="Z481" s="106"/>
      <c r="AA481" s="117"/>
      <c r="AB481" s="106"/>
      <c r="AC481" s="117"/>
      <c r="AD481" s="106"/>
      <c r="AE481" s="117"/>
      <c r="AF481" s="106"/>
      <c r="AG481" s="117"/>
      <c r="AH481" s="106"/>
      <c r="AI481" s="117"/>
      <c r="AJ481" s="106"/>
    </row>
    <row r="482" spans="2:36" ht="28.8" customHeight="1" thickTop="1" thickBot="1" x14ac:dyDescent="0.35">
      <c r="B482" s="106"/>
      <c r="C482" s="117"/>
      <c r="D482" s="106"/>
      <c r="E482" s="117"/>
      <c r="F482" s="106"/>
      <c r="G482" s="117"/>
      <c r="H482" s="106"/>
      <c r="I482" s="117"/>
      <c r="J482" s="106"/>
      <c r="K482" s="117"/>
      <c r="L482" s="106"/>
      <c r="M482" s="117"/>
      <c r="N482" s="106"/>
      <c r="O482" s="117"/>
      <c r="P482" s="106"/>
      <c r="Q482" s="117"/>
      <c r="R482" s="106"/>
      <c r="S482" s="117"/>
      <c r="T482" s="106"/>
      <c r="U482" s="117"/>
      <c r="V482" s="106"/>
      <c r="W482" s="117"/>
      <c r="X482" s="106"/>
      <c r="Y482" s="117"/>
      <c r="Z482" s="106"/>
      <c r="AA482" s="117"/>
      <c r="AB482" s="106"/>
      <c r="AC482" s="117"/>
      <c r="AD482" s="106"/>
      <c r="AE482" s="117"/>
      <c r="AF482" s="106"/>
      <c r="AG482" s="117"/>
      <c r="AH482" s="106"/>
      <c r="AI482" s="117"/>
      <c r="AJ482" s="106"/>
    </row>
    <row r="483" spans="2:36" ht="28.8" customHeight="1" thickTop="1" thickBot="1" x14ac:dyDescent="0.35">
      <c r="B483" s="106"/>
      <c r="C483" s="117"/>
      <c r="D483" s="106"/>
      <c r="E483" s="117"/>
      <c r="F483" s="106"/>
      <c r="G483" s="117"/>
      <c r="H483" s="106"/>
      <c r="I483" s="117"/>
      <c r="J483" s="106"/>
      <c r="K483" s="117"/>
      <c r="L483" s="106"/>
      <c r="M483" s="117"/>
      <c r="N483" s="106"/>
      <c r="O483" s="117"/>
      <c r="P483" s="106"/>
      <c r="Q483" s="117"/>
      <c r="R483" s="106"/>
      <c r="S483" s="117"/>
      <c r="T483" s="106"/>
      <c r="U483" s="117"/>
      <c r="V483" s="106"/>
      <c r="W483" s="117"/>
      <c r="X483" s="106"/>
      <c r="Y483" s="117"/>
      <c r="Z483" s="106"/>
      <c r="AA483" s="117"/>
      <c r="AB483" s="106"/>
      <c r="AC483" s="117"/>
      <c r="AD483" s="106"/>
      <c r="AE483" s="117"/>
      <c r="AF483" s="106"/>
      <c r="AG483" s="117"/>
      <c r="AH483" s="106"/>
      <c r="AI483" s="117"/>
      <c r="AJ483" s="106"/>
    </row>
    <row r="484" spans="2:36" ht="28.8" customHeight="1" thickTop="1" thickBot="1" x14ac:dyDescent="0.35">
      <c r="B484" s="106"/>
      <c r="C484" s="117"/>
      <c r="D484" s="106"/>
      <c r="E484" s="117"/>
      <c r="F484" s="106"/>
      <c r="G484" s="117"/>
      <c r="H484" s="106"/>
      <c r="I484" s="117"/>
      <c r="J484" s="106"/>
      <c r="K484" s="117"/>
      <c r="L484" s="106"/>
      <c r="M484" s="117"/>
      <c r="N484" s="106"/>
      <c r="O484" s="117"/>
      <c r="P484" s="106"/>
      <c r="Q484" s="117"/>
      <c r="R484" s="106"/>
      <c r="S484" s="117"/>
      <c r="T484" s="106"/>
      <c r="U484" s="117"/>
      <c r="V484" s="106"/>
      <c r="W484" s="117"/>
      <c r="X484" s="106"/>
      <c r="Y484" s="117"/>
      <c r="Z484" s="106"/>
      <c r="AA484" s="117"/>
      <c r="AB484" s="106"/>
      <c r="AC484" s="117"/>
      <c r="AD484" s="106"/>
      <c r="AE484" s="117"/>
      <c r="AF484" s="106"/>
      <c r="AG484" s="117"/>
      <c r="AH484" s="106"/>
      <c r="AI484" s="117"/>
      <c r="AJ484" s="106"/>
    </row>
    <row r="485" spans="2:36" ht="28.8" customHeight="1" thickTop="1" thickBot="1" x14ac:dyDescent="0.35">
      <c r="B485" s="106"/>
      <c r="C485" s="117"/>
      <c r="D485" s="106"/>
      <c r="E485" s="117"/>
      <c r="F485" s="106"/>
      <c r="G485" s="117"/>
      <c r="H485" s="106"/>
      <c r="I485" s="117"/>
      <c r="J485" s="106"/>
      <c r="K485" s="117"/>
      <c r="L485" s="106"/>
      <c r="M485" s="117"/>
      <c r="N485" s="106"/>
      <c r="O485" s="117"/>
      <c r="P485" s="106"/>
      <c r="Q485" s="117"/>
      <c r="R485" s="106"/>
      <c r="S485" s="117"/>
      <c r="T485" s="106"/>
      <c r="U485" s="117"/>
      <c r="V485" s="106"/>
      <c r="W485" s="117"/>
      <c r="X485" s="106"/>
      <c r="Y485" s="117"/>
      <c r="Z485" s="106"/>
      <c r="AA485" s="117"/>
      <c r="AB485" s="106"/>
      <c r="AC485" s="117"/>
      <c r="AD485" s="106"/>
      <c r="AE485" s="117"/>
      <c r="AF485" s="106"/>
      <c r="AG485" s="117"/>
      <c r="AH485" s="106"/>
      <c r="AI485" s="117"/>
      <c r="AJ485" s="106"/>
    </row>
    <row r="486" spans="2:36" ht="28.8" customHeight="1" thickTop="1" thickBot="1" x14ac:dyDescent="0.35">
      <c r="B486" s="106"/>
      <c r="C486" s="117"/>
      <c r="D486" s="106"/>
      <c r="E486" s="117"/>
      <c r="F486" s="106"/>
      <c r="G486" s="117"/>
      <c r="H486" s="106"/>
      <c r="I486" s="117"/>
      <c r="J486" s="106"/>
      <c r="K486" s="117"/>
      <c r="L486" s="106"/>
      <c r="M486" s="117"/>
      <c r="N486" s="106"/>
      <c r="O486" s="117"/>
      <c r="P486" s="106"/>
      <c r="Q486" s="117"/>
      <c r="R486" s="106"/>
      <c r="S486" s="117"/>
      <c r="T486" s="106"/>
      <c r="U486" s="117"/>
      <c r="V486" s="106"/>
      <c r="W486" s="117"/>
      <c r="X486" s="106"/>
      <c r="Y486" s="117"/>
      <c r="Z486" s="106"/>
      <c r="AA486" s="117"/>
      <c r="AB486" s="106"/>
      <c r="AC486" s="117"/>
      <c r="AD486" s="106"/>
      <c r="AE486" s="117"/>
      <c r="AF486" s="106"/>
      <c r="AG486" s="117"/>
      <c r="AH486" s="106"/>
      <c r="AI486" s="117"/>
      <c r="AJ486" s="106"/>
    </row>
    <row r="487" spans="2:36" ht="28.8" customHeight="1" thickTop="1" thickBot="1" x14ac:dyDescent="0.35">
      <c r="B487" s="106"/>
      <c r="C487" s="117"/>
      <c r="D487" s="106"/>
      <c r="E487" s="117"/>
      <c r="F487" s="106"/>
      <c r="G487" s="117"/>
      <c r="H487" s="106"/>
      <c r="I487" s="117"/>
      <c r="J487" s="106"/>
      <c r="K487" s="117"/>
      <c r="L487" s="106"/>
      <c r="M487" s="117"/>
      <c r="N487" s="106"/>
      <c r="O487" s="117"/>
      <c r="P487" s="106"/>
      <c r="Q487" s="117"/>
      <c r="R487" s="106"/>
      <c r="S487" s="117"/>
      <c r="T487" s="106"/>
      <c r="U487" s="117"/>
      <c r="V487" s="106"/>
      <c r="W487" s="117"/>
      <c r="X487" s="106"/>
      <c r="Y487" s="117"/>
      <c r="Z487" s="106"/>
      <c r="AA487" s="117"/>
      <c r="AB487" s="106"/>
      <c r="AC487" s="117"/>
      <c r="AD487" s="106"/>
      <c r="AE487" s="117"/>
      <c r="AF487" s="106"/>
      <c r="AG487" s="117"/>
      <c r="AH487" s="106"/>
      <c r="AI487" s="117"/>
      <c r="AJ487" s="106"/>
    </row>
    <row r="488" spans="2:36" ht="28.8" customHeight="1" thickTop="1" thickBot="1" x14ac:dyDescent="0.35">
      <c r="B488" s="106"/>
      <c r="C488" s="117"/>
      <c r="D488" s="106"/>
      <c r="E488" s="117"/>
      <c r="F488" s="106"/>
      <c r="G488" s="117"/>
      <c r="H488" s="106"/>
      <c r="I488" s="117"/>
      <c r="J488" s="106"/>
      <c r="K488" s="117"/>
      <c r="L488" s="106"/>
      <c r="M488" s="117"/>
      <c r="N488" s="106"/>
      <c r="O488" s="117"/>
      <c r="P488" s="106"/>
      <c r="Q488" s="117"/>
      <c r="R488" s="106"/>
      <c r="S488" s="117"/>
      <c r="T488" s="106"/>
      <c r="U488" s="117"/>
      <c r="V488" s="106"/>
      <c r="W488" s="117"/>
      <c r="X488" s="106"/>
      <c r="Y488" s="117"/>
      <c r="Z488" s="106"/>
      <c r="AA488" s="117"/>
      <c r="AB488" s="106"/>
      <c r="AC488" s="117"/>
      <c r="AD488" s="106"/>
      <c r="AE488" s="117"/>
      <c r="AF488" s="106"/>
      <c r="AG488" s="117"/>
      <c r="AH488" s="106"/>
      <c r="AI488" s="117"/>
      <c r="AJ488" s="106"/>
    </row>
    <row r="489" spans="2:36" ht="28.8" customHeight="1" thickTop="1" thickBot="1" x14ac:dyDescent="0.35">
      <c r="B489" s="106"/>
      <c r="C489" s="117"/>
      <c r="D489" s="106"/>
      <c r="E489" s="117"/>
      <c r="F489" s="106"/>
      <c r="G489" s="117"/>
      <c r="H489" s="106"/>
      <c r="I489" s="117"/>
      <c r="J489" s="106"/>
      <c r="K489" s="117"/>
      <c r="L489" s="106"/>
      <c r="M489" s="117"/>
      <c r="N489" s="106"/>
      <c r="O489" s="117"/>
      <c r="P489" s="106"/>
      <c r="Q489" s="117"/>
      <c r="R489" s="106"/>
      <c r="S489" s="117"/>
      <c r="T489" s="106"/>
      <c r="U489" s="117"/>
      <c r="V489" s="106"/>
      <c r="W489" s="117"/>
      <c r="X489" s="106"/>
      <c r="Y489" s="117"/>
      <c r="Z489" s="106"/>
      <c r="AA489" s="117"/>
      <c r="AB489" s="106"/>
      <c r="AC489" s="117"/>
      <c r="AD489" s="106"/>
      <c r="AE489" s="117"/>
      <c r="AF489" s="106"/>
      <c r="AG489" s="117"/>
      <c r="AH489" s="106"/>
      <c r="AI489" s="117"/>
      <c r="AJ489" s="106"/>
    </row>
    <row r="490" spans="2:36" ht="28.8" customHeight="1" thickTop="1" thickBot="1" x14ac:dyDescent="0.35">
      <c r="B490" s="106"/>
      <c r="C490" s="117"/>
      <c r="D490" s="106"/>
      <c r="E490" s="117"/>
      <c r="F490" s="106"/>
      <c r="G490" s="117"/>
      <c r="H490" s="106"/>
      <c r="I490" s="117"/>
      <c r="J490" s="106"/>
      <c r="K490" s="117"/>
      <c r="L490" s="106"/>
      <c r="M490" s="117"/>
      <c r="N490" s="106"/>
      <c r="O490" s="117"/>
      <c r="P490" s="106"/>
      <c r="Q490" s="117"/>
      <c r="R490" s="106"/>
      <c r="S490" s="117"/>
      <c r="T490" s="106"/>
      <c r="U490" s="117"/>
      <c r="V490" s="106"/>
      <c r="W490" s="117"/>
      <c r="X490" s="106"/>
      <c r="Y490" s="117"/>
      <c r="Z490" s="106"/>
      <c r="AA490" s="117"/>
      <c r="AB490" s="106"/>
      <c r="AC490" s="117"/>
      <c r="AD490" s="106"/>
      <c r="AE490" s="117"/>
      <c r="AF490" s="106"/>
      <c r="AG490" s="117"/>
      <c r="AH490" s="106"/>
      <c r="AI490" s="117"/>
      <c r="AJ490" s="106"/>
    </row>
    <row r="491" spans="2:36" ht="28.8" customHeight="1" thickTop="1" thickBot="1" x14ac:dyDescent="0.35">
      <c r="B491" s="106"/>
      <c r="C491" s="117"/>
      <c r="D491" s="106"/>
      <c r="E491" s="117"/>
      <c r="F491" s="106"/>
      <c r="G491" s="117"/>
      <c r="H491" s="106"/>
      <c r="I491" s="117"/>
      <c r="J491" s="106"/>
      <c r="K491" s="117"/>
      <c r="L491" s="106"/>
      <c r="M491" s="117"/>
      <c r="N491" s="106"/>
      <c r="O491" s="117"/>
      <c r="P491" s="106"/>
      <c r="Q491" s="117"/>
      <c r="R491" s="106"/>
      <c r="S491" s="117"/>
      <c r="T491" s="106"/>
      <c r="U491" s="117"/>
      <c r="V491" s="106"/>
      <c r="W491" s="117"/>
      <c r="X491" s="106"/>
      <c r="Y491" s="117"/>
      <c r="Z491" s="106"/>
      <c r="AA491" s="117"/>
      <c r="AB491" s="106"/>
      <c r="AC491" s="117"/>
      <c r="AD491" s="106"/>
      <c r="AE491" s="117"/>
      <c r="AF491" s="106"/>
      <c r="AG491" s="117"/>
      <c r="AH491" s="106"/>
      <c r="AI491" s="117"/>
      <c r="AJ491" s="106"/>
    </row>
    <row r="492" spans="2:36" ht="28.8" customHeight="1" thickTop="1" thickBot="1" x14ac:dyDescent="0.35">
      <c r="B492" s="106"/>
      <c r="C492" s="117"/>
      <c r="D492" s="106"/>
      <c r="E492" s="117"/>
      <c r="F492" s="106"/>
      <c r="G492" s="117"/>
      <c r="H492" s="106"/>
      <c r="I492" s="117"/>
      <c r="J492" s="106"/>
      <c r="K492" s="117"/>
      <c r="L492" s="106"/>
      <c r="M492" s="117"/>
      <c r="N492" s="106"/>
      <c r="O492" s="117"/>
      <c r="P492" s="106"/>
      <c r="Q492" s="117"/>
      <c r="R492" s="106"/>
      <c r="S492" s="117"/>
      <c r="T492" s="106"/>
      <c r="U492" s="117"/>
      <c r="V492" s="106"/>
      <c r="W492" s="117"/>
      <c r="X492" s="106"/>
      <c r="Y492" s="117"/>
      <c r="Z492" s="106"/>
      <c r="AA492" s="117"/>
      <c r="AB492" s="106"/>
      <c r="AC492" s="117"/>
      <c r="AD492" s="106"/>
      <c r="AE492" s="117"/>
      <c r="AF492" s="106"/>
      <c r="AG492" s="117"/>
      <c r="AH492" s="106"/>
      <c r="AI492" s="117"/>
      <c r="AJ492" s="106"/>
    </row>
    <row r="493" spans="2:36" ht="28.8" customHeight="1" thickTop="1" thickBot="1" x14ac:dyDescent="0.35">
      <c r="B493" s="106"/>
      <c r="C493" s="117"/>
      <c r="D493" s="106"/>
      <c r="E493" s="117"/>
      <c r="F493" s="106"/>
      <c r="G493" s="117"/>
      <c r="H493" s="106"/>
      <c r="I493" s="117"/>
      <c r="J493" s="106"/>
      <c r="K493" s="117"/>
      <c r="L493" s="106"/>
      <c r="M493" s="117"/>
      <c r="N493" s="106"/>
      <c r="O493" s="117"/>
      <c r="P493" s="106"/>
      <c r="Q493" s="117"/>
      <c r="R493" s="106"/>
      <c r="S493" s="117"/>
      <c r="T493" s="106"/>
      <c r="U493" s="117"/>
      <c r="V493" s="106"/>
      <c r="W493" s="117"/>
      <c r="X493" s="106"/>
      <c r="Y493" s="117"/>
      <c r="Z493" s="106"/>
      <c r="AA493" s="117"/>
      <c r="AB493" s="106"/>
      <c r="AC493" s="117"/>
      <c r="AD493" s="106"/>
      <c r="AE493" s="117"/>
      <c r="AF493" s="106"/>
      <c r="AG493" s="117"/>
      <c r="AH493" s="106"/>
      <c r="AI493" s="117"/>
      <c r="AJ493" s="106"/>
    </row>
    <row r="494" spans="2:36" ht="28.8" customHeight="1" thickTop="1" thickBot="1" x14ac:dyDescent="0.35">
      <c r="B494" s="106"/>
      <c r="C494" s="117"/>
      <c r="D494" s="106"/>
      <c r="E494" s="117"/>
      <c r="F494" s="106"/>
      <c r="G494" s="117"/>
      <c r="H494" s="106"/>
      <c r="I494" s="117"/>
      <c r="J494" s="106"/>
      <c r="K494" s="117"/>
      <c r="L494" s="106"/>
      <c r="M494" s="117"/>
      <c r="N494" s="106"/>
      <c r="O494" s="117"/>
      <c r="P494" s="106"/>
      <c r="Q494" s="117"/>
      <c r="R494" s="106"/>
      <c r="S494" s="117"/>
      <c r="T494" s="106"/>
      <c r="U494" s="117"/>
      <c r="V494" s="106"/>
      <c r="W494" s="117"/>
      <c r="X494" s="106"/>
      <c r="Y494" s="117"/>
      <c r="Z494" s="106"/>
      <c r="AA494" s="117"/>
      <c r="AB494" s="106"/>
      <c r="AC494" s="117"/>
      <c r="AD494" s="106"/>
      <c r="AE494" s="117"/>
      <c r="AF494" s="106"/>
      <c r="AG494" s="117"/>
      <c r="AH494" s="106"/>
      <c r="AI494" s="117"/>
      <c r="AJ494" s="106"/>
    </row>
    <row r="495" spans="2:36" ht="28.8" customHeight="1" thickTop="1" thickBot="1" x14ac:dyDescent="0.35">
      <c r="B495" s="106"/>
      <c r="C495" s="117"/>
      <c r="D495" s="106"/>
      <c r="E495" s="117"/>
      <c r="F495" s="106"/>
      <c r="G495" s="117"/>
      <c r="H495" s="106"/>
      <c r="I495" s="117"/>
      <c r="J495" s="106"/>
      <c r="K495" s="117"/>
      <c r="L495" s="106"/>
      <c r="M495" s="117"/>
      <c r="N495" s="106"/>
      <c r="O495" s="117"/>
      <c r="P495" s="106"/>
      <c r="Q495" s="117"/>
      <c r="R495" s="106"/>
      <c r="S495" s="117"/>
      <c r="T495" s="106"/>
      <c r="U495" s="117"/>
      <c r="V495" s="106"/>
      <c r="W495" s="117"/>
      <c r="X495" s="106"/>
      <c r="Y495" s="117"/>
      <c r="Z495" s="106"/>
      <c r="AA495" s="117"/>
      <c r="AB495" s="106"/>
      <c r="AC495" s="117"/>
      <c r="AD495" s="106"/>
      <c r="AE495" s="117"/>
      <c r="AF495" s="106"/>
      <c r="AG495" s="117"/>
      <c r="AH495" s="106"/>
      <c r="AI495" s="117"/>
      <c r="AJ495" s="106"/>
    </row>
    <row r="496" spans="2:36" ht="28.8" customHeight="1" thickTop="1" thickBot="1" x14ac:dyDescent="0.35">
      <c r="B496" s="106"/>
      <c r="C496" s="117"/>
      <c r="D496" s="106"/>
      <c r="E496" s="117"/>
      <c r="F496" s="106"/>
      <c r="G496" s="117"/>
      <c r="H496" s="106"/>
      <c r="I496" s="117"/>
      <c r="J496" s="106"/>
      <c r="K496" s="117"/>
      <c r="L496" s="106"/>
      <c r="M496" s="117"/>
      <c r="N496" s="106"/>
      <c r="O496" s="117"/>
      <c r="P496" s="106"/>
      <c r="Q496" s="117"/>
      <c r="R496" s="106"/>
      <c r="S496" s="117"/>
      <c r="T496" s="106"/>
      <c r="U496" s="117"/>
      <c r="V496" s="106"/>
      <c r="W496" s="117"/>
      <c r="X496" s="106"/>
      <c r="Y496" s="117"/>
      <c r="Z496" s="106"/>
      <c r="AA496" s="117"/>
      <c r="AB496" s="106"/>
      <c r="AC496" s="117"/>
      <c r="AD496" s="106"/>
      <c r="AE496" s="117"/>
      <c r="AF496" s="106"/>
      <c r="AG496" s="117"/>
      <c r="AH496" s="106"/>
      <c r="AI496" s="117"/>
      <c r="AJ496" s="106"/>
    </row>
    <row r="497" spans="2:36" ht="28.8" customHeight="1" thickTop="1" thickBot="1" x14ac:dyDescent="0.35">
      <c r="B497" s="106"/>
      <c r="C497" s="117"/>
      <c r="D497" s="106"/>
      <c r="E497" s="117"/>
      <c r="F497" s="106"/>
      <c r="G497" s="117"/>
      <c r="H497" s="106"/>
      <c r="I497" s="117"/>
      <c r="J497" s="106"/>
      <c r="K497" s="117"/>
      <c r="L497" s="106"/>
      <c r="M497" s="117"/>
      <c r="N497" s="106"/>
      <c r="O497" s="117"/>
      <c r="P497" s="106"/>
      <c r="Q497" s="117"/>
      <c r="R497" s="106"/>
      <c r="S497" s="117"/>
      <c r="T497" s="106"/>
      <c r="U497" s="117"/>
      <c r="V497" s="106"/>
      <c r="W497" s="117"/>
      <c r="X497" s="106"/>
      <c r="Y497" s="117"/>
      <c r="Z497" s="106"/>
      <c r="AA497" s="117"/>
      <c r="AB497" s="106"/>
      <c r="AC497" s="117"/>
      <c r="AD497" s="106"/>
      <c r="AE497" s="117"/>
      <c r="AF497" s="106"/>
      <c r="AG497" s="117"/>
      <c r="AH497" s="106"/>
      <c r="AI497" s="117"/>
      <c r="AJ497" s="106"/>
    </row>
    <row r="498" spans="2:36" ht="28.8" customHeight="1" thickTop="1" thickBot="1" x14ac:dyDescent="0.35">
      <c r="B498" s="106"/>
      <c r="C498" s="117"/>
      <c r="D498" s="106"/>
      <c r="E498" s="117"/>
      <c r="F498" s="106"/>
      <c r="G498" s="117"/>
      <c r="H498" s="106"/>
      <c r="I498" s="117"/>
      <c r="J498" s="106"/>
      <c r="K498" s="117"/>
      <c r="L498" s="106"/>
      <c r="M498" s="117"/>
      <c r="N498" s="106"/>
      <c r="O498" s="117"/>
      <c r="P498" s="106"/>
      <c r="Q498" s="117"/>
      <c r="R498" s="106"/>
      <c r="S498" s="117"/>
      <c r="T498" s="106"/>
      <c r="U498" s="117"/>
      <c r="V498" s="106"/>
      <c r="W498" s="117"/>
      <c r="X498" s="106"/>
      <c r="Y498" s="117"/>
      <c r="Z498" s="106"/>
      <c r="AA498" s="117"/>
      <c r="AB498" s="106"/>
      <c r="AC498" s="117"/>
      <c r="AD498" s="106"/>
      <c r="AE498" s="117"/>
      <c r="AF498" s="106"/>
      <c r="AG498" s="117"/>
      <c r="AH498" s="106"/>
      <c r="AI498" s="117"/>
      <c r="AJ498" s="106"/>
    </row>
    <row r="499" spans="2:36" ht="28.8" customHeight="1" thickTop="1" thickBot="1" x14ac:dyDescent="0.35">
      <c r="B499" s="106"/>
      <c r="C499" s="117"/>
      <c r="D499" s="106"/>
      <c r="E499" s="117"/>
      <c r="F499" s="106"/>
      <c r="G499" s="117"/>
      <c r="H499" s="106"/>
      <c r="I499" s="117"/>
      <c r="J499" s="106"/>
      <c r="K499" s="117"/>
      <c r="L499" s="106"/>
      <c r="M499" s="117"/>
      <c r="N499" s="106"/>
      <c r="O499" s="117"/>
      <c r="P499" s="106"/>
      <c r="Q499" s="117"/>
      <c r="R499" s="106"/>
      <c r="S499" s="117"/>
      <c r="T499" s="106"/>
      <c r="U499" s="117"/>
      <c r="V499" s="106"/>
      <c r="W499" s="117"/>
      <c r="X499" s="106"/>
      <c r="Y499" s="117"/>
      <c r="Z499" s="106"/>
      <c r="AA499" s="117"/>
      <c r="AB499" s="106"/>
      <c r="AC499" s="117"/>
      <c r="AD499" s="106"/>
      <c r="AE499" s="117"/>
      <c r="AF499" s="106"/>
      <c r="AG499" s="117"/>
      <c r="AH499" s="106"/>
      <c r="AI499" s="117"/>
      <c r="AJ499" s="106"/>
    </row>
    <row r="500" spans="2:36" ht="28.8" customHeight="1" thickTop="1" thickBot="1" x14ac:dyDescent="0.35">
      <c r="B500" s="106"/>
      <c r="C500" s="117"/>
      <c r="D500" s="106"/>
      <c r="E500" s="117"/>
      <c r="F500" s="106"/>
      <c r="G500" s="117"/>
      <c r="H500" s="106"/>
      <c r="I500" s="117"/>
      <c r="J500" s="106"/>
      <c r="K500" s="117"/>
      <c r="L500" s="106"/>
      <c r="M500" s="117"/>
      <c r="N500" s="106"/>
      <c r="O500" s="117"/>
      <c r="P500" s="106"/>
      <c r="Q500" s="117"/>
      <c r="R500" s="106"/>
      <c r="S500" s="117"/>
      <c r="T500" s="106"/>
      <c r="U500" s="117"/>
      <c r="V500" s="106"/>
      <c r="W500" s="117"/>
      <c r="X500" s="106"/>
      <c r="Y500" s="117"/>
      <c r="Z500" s="106"/>
      <c r="AA500" s="117"/>
      <c r="AB500" s="106"/>
      <c r="AC500" s="117"/>
      <c r="AD500" s="106"/>
      <c r="AE500" s="117"/>
      <c r="AF500" s="106"/>
      <c r="AG500" s="117"/>
      <c r="AH500" s="106"/>
      <c r="AI500" s="117"/>
      <c r="AJ500" s="106"/>
    </row>
    <row r="501" spans="2:36" ht="28.8" customHeight="1" thickTop="1" thickBot="1" x14ac:dyDescent="0.35">
      <c r="B501" s="106"/>
      <c r="C501" s="117"/>
      <c r="D501" s="106"/>
      <c r="E501" s="117"/>
      <c r="F501" s="106"/>
      <c r="G501" s="117"/>
      <c r="H501" s="106"/>
      <c r="I501" s="117"/>
      <c r="J501" s="106"/>
      <c r="K501" s="117"/>
      <c r="L501" s="106"/>
      <c r="M501" s="117"/>
      <c r="N501" s="106"/>
      <c r="O501" s="117"/>
      <c r="P501" s="106"/>
      <c r="Q501" s="117"/>
      <c r="R501" s="106"/>
      <c r="S501" s="117"/>
      <c r="T501" s="106"/>
      <c r="U501" s="117"/>
      <c r="V501" s="106"/>
      <c r="W501" s="117"/>
      <c r="X501" s="106"/>
      <c r="Y501" s="117"/>
      <c r="Z501" s="106"/>
      <c r="AA501" s="117"/>
      <c r="AB501" s="106"/>
      <c r="AC501" s="117"/>
      <c r="AD501" s="106"/>
      <c r="AE501" s="117"/>
      <c r="AF501" s="106"/>
      <c r="AG501" s="117"/>
      <c r="AH501" s="106"/>
      <c r="AI501" s="117"/>
      <c r="AJ501" s="106"/>
    </row>
    <row r="502" spans="2:36" ht="28.8" customHeight="1" thickTop="1" thickBot="1" x14ac:dyDescent="0.35">
      <c r="B502" s="106"/>
      <c r="C502" s="117"/>
      <c r="D502" s="106"/>
      <c r="E502" s="117"/>
      <c r="F502" s="106"/>
      <c r="G502" s="117"/>
      <c r="H502" s="106"/>
      <c r="I502" s="117"/>
      <c r="J502" s="106"/>
      <c r="K502" s="117"/>
      <c r="L502" s="106"/>
      <c r="M502" s="117"/>
      <c r="N502" s="106"/>
      <c r="O502" s="117"/>
      <c r="P502" s="106"/>
      <c r="Q502" s="117"/>
      <c r="R502" s="106"/>
      <c r="S502" s="117"/>
      <c r="T502" s="106"/>
      <c r="U502" s="117"/>
      <c r="V502" s="106"/>
      <c r="W502" s="117"/>
      <c r="X502" s="106"/>
      <c r="Y502" s="117"/>
      <c r="Z502" s="106"/>
      <c r="AA502" s="117"/>
      <c r="AB502" s="106"/>
      <c r="AC502" s="117"/>
      <c r="AD502" s="106"/>
      <c r="AE502" s="117"/>
      <c r="AF502" s="106"/>
      <c r="AG502" s="117"/>
      <c r="AH502" s="106"/>
      <c r="AI502" s="117"/>
      <c r="AJ502" s="106"/>
    </row>
    <row r="503" spans="2:36" ht="28.8" customHeight="1" thickTop="1" thickBot="1" x14ac:dyDescent="0.35">
      <c r="B503" s="106"/>
      <c r="C503" s="117"/>
      <c r="D503" s="106"/>
      <c r="E503" s="117"/>
      <c r="F503" s="106"/>
      <c r="G503" s="117"/>
      <c r="H503" s="106"/>
      <c r="I503" s="117"/>
      <c r="J503" s="106"/>
      <c r="K503" s="117"/>
      <c r="L503" s="106"/>
      <c r="M503" s="117"/>
      <c r="N503" s="106"/>
      <c r="O503" s="117"/>
      <c r="P503" s="106"/>
      <c r="Q503" s="117"/>
      <c r="R503" s="106"/>
      <c r="S503" s="117"/>
      <c r="T503" s="106"/>
      <c r="U503" s="117"/>
      <c r="V503" s="106"/>
      <c r="W503" s="117"/>
      <c r="X503" s="106"/>
      <c r="Y503" s="117"/>
      <c r="Z503" s="106"/>
      <c r="AA503" s="117"/>
      <c r="AB503" s="106"/>
      <c r="AC503" s="117"/>
      <c r="AD503" s="106"/>
      <c r="AE503" s="117"/>
      <c r="AF503" s="106"/>
      <c r="AG503" s="117"/>
      <c r="AH503" s="106"/>
      <c r="AI503" s="117"/>
      <c r="AJ503" s="106"/>
    </row>
    <row r="504" spans="2:36" ht="28.8" customHeight="1" thickTop="1" thickBot="1" x14ac:dyDescent="0.35">
      <c r="B504" s="106"/>
      <c r="C504" s="117"/>
      <c r="D504" s="106"/>
      <c r="E504" s="117"/>
      <c r="F504" s="106"/>
      <c r="G504" s="117"/>
      <c r="H504" s="106"/>
      <c r="I504" s="117"/>
      <c r="J504" s="106"/>
      <c r="K504" s="117"/>
      <c r="L504" s="106"/>
      <c r="M504" s="117"/>
      <c r="N504" s="106"/>
      <c r="O504" s="117"/>
      <c r="P504" s="106"/>
      <c r="Q504" s="117"/>
      <c r="R504" s="106"/>
      <c r="S504" s="117"/>
      <c r="T504" s="106"/>
      <c r="U504" s="117"/>
      <c r="V504" s="106"/>
      <c r="W504" s="117"/>
      <c r="X504" s="106"/>
      <c r="Y504" s="117"/>
      <c r="Z504" s="106"/>
      <c r="AA504" s="117"/>
      <c r="AB504" s="106"/>
      <c r="AC504" s="117"/>
      <c r="AD504" s="106"/>
      <c r="AE504" s="117"/>
      <c r="AF504" s="106"/>
      <c r="AG504" s="117"/>
      <c r="AH504" s="106"/>
      <c r="AI504" s="117"/>
      <c r="AJ504" s="106"/>
    </row>
    <row r="505" spans="2:36" ht="28.8" customHeight="1" thickTop="1" thickBot="1" x14ac:dyDescent="0.35">
      <c r="B505" s="106"/>
      <c r="C505" s="117"/>
      <c r="D505" s="106"/>
      <c r="E505" s="117"/>
      <c r="F505" s="106"/>
      <c r="G505" s="117"/>
      <c r="H505" s="106"/>
      <c r="I505" s="117"/>
      <c r="J505" s="106"/>
      <c r="K505" s="117"/>
      <c r="L505" s="106"/>
      <c r="M505" s="117"/>
      <c r="N505" s="106"/>
      <c r="O505" s="117"/>
      <c r="P505" s="106"/>
      <c r="Q505" s="117"/>
      <c r="R505" s="106"/>
      <c r="S505" s="117"/>
      <c r="T505" s="106"/>
      <c r="U505" s="117"/>
      <c r="V505" s="106"/>
      <c r="W505" s="117"/>
      <c r="X505" s="106"/>
      <c r="Y505" s="117"/>
      <c r="Z505" s="106"/>
      <c r="AA505" s="117"/>
      <c r="AB505" s="106"/>
      <c r="AC505" s="117"/>
      <c r="AD505" s="106"/>
      <c r="AE505" s="117"/>
      <c r="AF505" s="106"/>
      <c r="AG505" s="117"/>
      <c r="AH505" s="106"/>
      <c r="AI505" s="117"/>
      <c r="AJ505" s="106"/>
    </row>
    <row r="506" spans="2:36" ht="28.8" customHeight="1" thickTop="1" thickBot="1" x14ac:dyDescent="0.35">
      <c r="B506" s="106"/>
      <c r="C506" s="117"/>
      <c r="D506" s="106"/>
      <c r="E506" s="117"/>
      <c r="F506" s="106"/>
      <c r="G506" s="117"/>
      <c r="H506" s="106"/>
      <c r="I506" s="117"/>
      <c r="J506" s="106"/>
      <c r="K506" s="117"/>
      <c r="L506" s="106"/>
      <c r="M506" s="117"/>
      <c r="N506" s="106"/>
      <c r="O506" s="117"/>
      <c r="P506" s="106"/>
      <c r="Q506" s="117"/>
      <c r="R506" s="106"/>
      <c r="S506" s="117"/>
      <c r="T506" s="106"/>
      <c r="U506" s="117"/>
      <c r="V506" s="106"/>
      <c r="W506" s="117"/>
      <c r="X506" s="106"/>
      <c r="Y506" s="117"/>
      <c r="Z506" s="106"/>
      <c r="AA506" s="117"/>
      <c r="AB506" s="106"/>
      <c r="AC506" s="117"/>
      <c r="AD506" s="106"/>
      <c r="AE506" s="117"/>
      <c r="AF506" s="106"/>
      <c r="AG506" s="117"/>
      <c r="AH506" s="106"/>
      <c r="AI506" s="117"/>
      <c r="AJ506" s="106"/>
    </row>
    <row r="507" spans="2:36" ht="28.8" customHeight="1" thickTop="1" thickBot="1" x14ac:dyDescent="0.35">
      <c r="B507" s="106"/>
      <c r="C507" s="117"/>
      <c r="D507" s="106"/>
      <c r="E507" s="117"/>
      <c r="F507" s="106"/>
      <c r="G507" s="117"/>
      <c r="H507" s="106"/>
      <c r="I507" s="117"/>
      <c r="J507" s="106"/>
      <c r="K507" s="117"/>
      <c r="L507" s="106"/>
      <c r="M507" s="117"/>
      <c r="N507" s="106"/>
      <c r="O507" s="117"/>
      <c r="P507" s="106"/>
      <c r="Q507" s="117"/>
      <c r="R507" s="106"/>
      <c r="S507" s="117"/>
      <c r="T507" s="106"/>
      <c r="U507" s="117"/>
      <c r="V507" s="106"/>
      <c r="W507" s="117"/>
      <c r="X507" s="106"/>
      <c r="Y507" s="117"/>
      <c r="Z507" s="106"/>
      <c r="AA507" s="117"/>
      <c r="AB507" s="106"/>
      <c r="AC507" s="117"/>
      <c r="AD507" s="106"/>
      <c r="AE507" s="117"/>
      <c r="AF507" s="106"/>
      <c r="AG507" s="117"/>
      <c r="AH507" s="106"/>
      <c r="AI507" s="117"/>
      <c r="AJ507" s="106"/>
    </row>
    <row r="508" spans="2:36" ht="28.8" customHeight="1" thickTop="1" thickBot="1" x14ac:dyDescent="0.35">
      <c r="B508" s="106"/>
      <c r="C508" s="117"/>
      <c r="D508" s="106"/>
      <c r="E508" s="117"/>
      <c r="F508" s="106"/>
      <c r="G508" s="117"/>
      <c r="H508" s="106"/>
      <c r="I508" s="117"/>
      <c r="J508" s="106"/>
      <c r="K508" s="117"/>
      <c r="L508" s="106"/>
      <c r="M508" s="117"/>
      <c r="N508" s="106"/>
      <c r="O508" s="117"/>
      <c r="P508" s="106"/>
      <c r="Q508" s="117"/>
      <c r="R508" s="106"/>
      <c r="S508" s="117"/>
      <c r="T508" s="106"/>
      <c r="U508" s="117"/>
      <c r="V508" s="106"/>
      <c r="W508" s="117"/>
      <c r="X508" s="106"/>
      <c r="Y508" s="117"/>
      <c r="Z508" s="106"/>
      <c r="AA508" s="117"/>
      <c r="AB508" s="106"/>
      <c r="AC508" s="117"/>
      <c r="AD508" s="106"/>
      <c r="AE508" s="117"/>
      <c r="AF508" s="106"/>
      <c r="AG508" s="117"/>
      <c r="AH508" s="106"/>
      <c r="AI508" s="117"/>
      <c r="AJ508" s="106"/>
    </row>
    <row r="509" spans="2:36" ht="28.8" customHeight="1" thickTop="1" thickBot="1" x14ac:dyDescent="0.35">
      <c r="B509" s="106"/>
      <c r="C509" s="117"/>
      <c r="D509" s="106"/>
      <c r="E509" s="117"/>
      <c r="F509" s="106"/>
      <c r="G509" s="117"/>
      <c r="H509" s="106"/>
      <c r="I509" s="117"/>
      <c r="J509" s="106"/>
      <c r="K509" s="117"/>
      <c r="L509" s="106"/>
      <c r="M509" s="117"/>
      <c r="N509" s="106"/>
      <c r="O509" s="117"/>
      <c r="P509" s="106"/>
      <c r="Q509" s="117"/>
      <c r="R509" s="106"/>
      <c r="S509" s="117"/>
      <c r="T509" s="106"/>
      <c r="U509" s="117"/>
      <c r="V509" s="106"/>
      <c r="W509" s="117"/>
      <c r="X509" s="106"/>
      <c r="Y509" s="117"/>
      <c r="Z509" s="106"/>
      <c r="AA509" s="117"/>
      <c r="AB509" s="106"/>
      <c r="AC509" s="117"/>
      <c r="AD509" s="106"/>
      <c r="AE509" s="117"/>
      <c r="AF509" s="106"/>
      <c r="AG509" s="117"/>
      <c r="AH509" s="106"/>
      <c r="AI509" s="117"/>
      <c r="AJ509" s="106"/>
    </row>
    <row r="510" spans="2:36" ht="28.8" customHeight="1" thickTop="1" thickBot="1" x14ac:dyDescent="0.35">
      <c r="B510" s="106"/>
      <c r="C510" s="117"/>
      <c r="D510" s="106"/>
      <c r="E510" s="117"/>
      <c r="F510" s="106"/>
      <c r="G510" s="117"/>
      <c r="H510" s="106"/>
      <c r="I510" s="117"/>
      <c r="J510" s="106"/>
      <c r="K510" s="117"/>
      <c r="L510" s="106"/>
      <c r="M510" s="117"/>
      <c r="N510" s="106"/>
      <c r="O510" s="117"/>
      <c r="P510" s="106"/>
      <c r="Q510" s="117"/>
      <c r="R510" s="106"/>
      <c r="S510" s="117"/>
      <c r="T510" s="106"/>
      <c r="U510" s="117"/>
      <c r="V510" s="106"/>
      <c r="W510" s="117"/>
      <c r="X510" s="106"/>
      <c r="Y510" s="117"/>
      <c r="Z510" s="106"/>
      <c r="AA510" s="117"/>
      <c r="AB510" s="106"/>
      <c r="AC510" s="117"/>
      <c r="AD510" s="106"/>
      <c r="AE510" s="117"/>
      <c r="AF510" s="106"/>
      <c r="AG510" s="117"/>
      <c r="AH510" s="106"/>
      <c r="AI510" s="117"/>
      <c r="AJ510" s="106"/>
    </row>
    <row r="511" spans="2:36" ht="28.8" customHeight="1" thickTop="1" thickBot="1" x14ac:dyDescent="0.35">
      <c r="B511" s="106"/>
      <c r="C511" s="117"/>
      <c r="D511" s="106"/>
      <c r="E511" s="117"/>
      <c r="F511" s="106"/>
      <c r="G511" s="117"/>
      <c r="H511" s="106"/>
      <c r="I511" s="117"/>
      <c r="J511" s="106"/>
      <c r="K511" s="117"/>
      <c r="L511" s="106"/>
      <c r="M511" s="117"/>
      <c r="N511" s="106"/>
      <c r="O511" s="117"/>
      <c r="P511" s="106"/>
      <c r="Q511" s="117"/>
      <c r="R511" s="106"/>
      <c r="S511" s="117"/>
      <c r="T511" s="106"/>
      <c r="U511" s="117"/>
      <c r="V511" s="106"/>
      <c r="W511" s="117"/>
      <c r="X511" s="106"/>
      <c r="Y511" s="117"/>
      <c r="Z511" s="106"/>
      <c r="AA511" s="117"/>
      <c r="AB511" s="106"/>
      <c r="AC511" s="117"/>
      <c r="AD511" s="106"/>
      <c r="AE511" s="117"/>
      <c r="AF511" s="106"/>
      <c r="AG511" s="117"/>
      <c r="AH511" s="106"/>
      <c r="AI511" s="117"/>
      <c r="AJ511" s="106"/>
    </row>
    <row r="512" spans="2:36" ht="28.8" customHeight="1" thickTop="1" thickBot="1" x14ac:dyDescent="0.35">
      <c r="B512" s="106"/>
      <c r="C512" s="117"/>
      <c r="D512" s="106"/>
      <c r="E512" s="117"/>
      <c r="F512" s="106"/>
      <c r="G512" s="117"/>
      <c r="H512" s="106"/>
      <c r="I512" s="117"/>
      <c r="J512" s="106"/>
      <c r="K512" s="117"/>
      <c r="L512" s="106"/>
      <c r="M512" s="117"/>
      <c r="N512" s="106"/>
      <c r="O512" s="117"/>
      <c r="P512" s="106"/>
      <c r="Q512" s="117"/>
      <c r="R512" s="106"/>
      <c r="S512" s="117"/>
      <c r="T512" s="106"/>
      <c r="U512" s="117"/>
      <c r="V512" s="106"/>
      <c r="W512" s="117"/>
      <c r="X512" s="106"/>
      <c r="Y512" s="117"/>
      <c r="Z512" s="106"/>
      <c r="AA512" s="117"/>
      <c r="AB512" s="106"/>
      <c r="AC512" s="117"/>
      <c r="AD512" s="106"/>
      <c r="AE512" s="117"/>
      <c r="AF512" s="106"/>
      <c r="AG512" s="117"/>
      <c r="AH512" s="106"/>
      <c r="AI512" s="117"/>
      <c r="AJ512" s="106"/>
    </row>
    <row r="513" spans="2:36" ht="28.8" customHeight="1" thickTop="1" thickBot="1" x14ac:dyDescent="0.35">
      <c r="B513" s="106"/>
      <c r="C513" s="117"/>
      <c r="D513" s="106"/>
      <c r="E513" s="117"/>
      <c r="F513" s="106"/>
      <c r="G513" s="117"/>
      <c r="H513" s="106"/>
      <c r="I513" s="117"/>
      <c r="J513" s="106"/>
      <c r="K513" s="117"/>
      <c r="L513" s="106"/>
      <c r="M513" s="117"/>
      <c r="N513" s="106"/>
      <c r="O513" s="117"/>
      <c r="P513" s="106"/>
      <c r="Q513" s="117"/>
      <c r="R513" s="106"/>
      <c r="S513" s="117"/>
      <c r="T513" s="106"/>
      <c r="U513" s="117"/>
      <c r="V513" s="106"/>
      <c r="W513" s="117"/>
      <c r="X513" s="106"/>
      <c r="Y513" s="117"/>
      <c r="Z513" s="106"/>
      <c r="AA513" s="117"/>
      <c r="AB513" s="106"/>
      <c r="AC513" s="117"/>
      <c r="AD513" s="106"/>
      <c r="AE513" s="117"/>
      <c r="AF513" s="106"/>
      <c r="AG513" s="117"/>
      <c r="AH513" s="106"/>
      <c r="AI513" s="117"/>
      <c r="AJ513" s="106"/>
    </row>
    <row r="514" spans="2:36" ht="28.8" customHeight="1" thickTop="1" thickBot="1" x14ac:dyDescent="0.35">
      <c r="B514" s="106"/>
      <c r="C514" s="117"/>
      <c r="D514" s="106"/>
      <c r="E514" s="117"/>
      <c r="F514" s="106"/>
      <c r="G514" s="117"/>
      <c r="H514" s="106"/>
      <c r="I514" s="117"/>
      <c r="J514" s="106"/>
      <c r="K514" s="117"/>
      <c r="L514" s="106"/>
      <c r="M514" s="117"/>
      <c r="N514" s="106"/>
      <c r="O514" s="117"/>
      <c r="P514" s="106"/>
      <c r="Q514" s="117"/>
      <c r="R514" s="106"/>
      <c r="S514" s="117"/>
      <c r="T514" s="106"/>
      <c r="U514" s="117"/>
      <c r="V514" s="106"/>
      <c r="W514" s="117"/>
      <c r="X514" s="106"/>
      <c r="Y514" s="117"/>
      <c r="Z514" s="106"/>
      <c r="AA514" s="117"/>
      <c r="AB514" s="106"/>
      <c r="AC514" s="117"/>
      <c r="AD514" s="106"/>
      <c r="AE514" s="117"/>
      <c r="AF514" s="106"/>
      <c r="AG514" s="117"/>
      <c r="AH514" s="106"/>
      <c r="AI514" s="117"/>
      <c r="AJ514" s="106"/>
    </row>
    <row r="515" spans="2:36" ht="28.8" customHeight="1" thickTop="1" thickBot="1" x14ac:dyDescent="0.35">
      <c r="B515" s="106"/>
      <c r="C515" s="117"/>
      <c r="D515" s="106"/>
      <c r="E515" s="117"/>
      <c r="F515" s="106"/>
      <c r="G515" s="117"/>
      <c r="H515" s="106"/>
      <c r="I515" s="117"/>
      <c r="J515" s="106"/>
      <c r="K515" s="117"/>
      <c r="L515" s="106"/>
      <c r="M515" s="117"/>
      <c r="N515" s="106"/>
      <c r="O515" s="117"/>
      <c r="P515" s="106"/>
      <c r="Q515" s="117"/>
      <c r="R515" s="106"/>
      <c r="S515" s="117"/>
      <c r="T515" s="106"/>
      <c r="U515" s="117"/>
      <c r="V515" s="106"/>
      <c r="W515" s="117"/>
      <c r="X515" s="106"/>
      <c r="Y515" s="117"/>
      <c r="Z515" s="106"/>
      <c r="AA515" s="117"/>
      <c r="AB515" s="106"/>
      <c r="AC515" s="117"/>
      <c r="AD515" s="106"/>
      <c r="AE515" s="117"/>
      <c r="AF515" s="106"/>
      <c r="AG515" s="117"/>
      <c r="AH515" s="106"/>
      <c r="AI515" s="117"/>
      <c r="AJ515" s="106"/>
    </row>
    <row r="516" spans="2:36" ht="28.8" customHeight="1" thickTop="1" thickBot="1" x14ac:dyDescent="0.35">
      <c r="B516" s="106"/>
      <c r="C516" s="117"/>
      <c r="D516" s="106"/>
      <c r="E516" s="117"/>
      <c r="F516" s="106"/>
      <c r="G516" s="117"/>
      <c r="H516" s="106"/>
      <c r="I516" s="117"/>
      <c r="J516" s="106"/>
      <c r="K516" s="117"/>
      <c r="L516" s="106"/>
      <c r="M516" s="117"/>
      <c r="N516" s="106"/>
      <c r="O516" s="117"/>
      <c r="P516" s="106"/>
      <c r="Q516" s="117"/>
      <c r="R516" s="106"/>
      <c r="S516" s="117"/>
      <c r="T516" s="106"/>
      <c r="U516" s="117"/>
      <c r="V516" s="106"/>
      <c r="W516" s="117"/>
      <c r="X516" s="106"/>
      <c r="Y516" s="117"/>
      <c r="Z516" s="106"/>
      <c r="AA516" s="117"/>
      <c r="AB516" s="106"/>
      <c r="AC516" s="117"/>
      <c r="AD516" s="106"/>
      <c r="AE516" s="117"/>
      <c r="AF516" s="106"/>
      <c r="AG516" s="117"/>
      <c r="AH516" s="106"/>
      <c r="AI516" s="117"/>
      <c r="AJ516" s="106"/>
    </row>
    <row r="517" spans="2:36" ht="28.8" customHeight="1" thickTop="1" thickBot="1" x14ac:dyDescent="0.35">
      <c r="B517" s="106"/>
      <c r="C517" s="117"/>
      <c r="D517" s="106"/>
      <c r="E517" s="117"/>
      <c r="F517" s="106"/>
      <c r="G517" s="117"/>
      <c r="H517" s="106"/>
      <c r="I517" s="117"/>
      <c r="J517" s="106"/>
      <c r="K517" s="117"/>
      <c r="L517" s="106"/>
      <c r="M517" s="117"/>
      <c r="N517" s="106"/>
      <c r="O517" s="117"/>
      <c r="P517" s="106"/>
      <c r="Q517" s="117"/>
      <c r="R517" s="106"/>
      <c r="S517" s="117"/>
      <c r="T517" s="106"/>
      <c r="U517" s="117"/>
      <c r="V517" s="106"/>
      <c r="W517" s="117"/>
      <c r="X517" s="106"/>
      <c r="Y517" s="117"/>
      <c r="Z517" s="106"/>
      <c r="AA517" s="117"/>
      <c r="AB517" s="106"/>
      <c r="AC517" s="117"/>
      <c r="AD517" s="106"/>
      <c r="AE517" s="117"/>
      <c r="AF517" s="106"/>
      <c r="AG517" s="117"/>
      <c r="AH517" s="106"/>
      <c r="AI517" s="117"/>
      <c r="AJ517" s="106"/>
    </row>
    <row r="518" spans="2:36" ht="28.8" customHeight="1" thickTop="1" thickBot="1" x14ac:dyDescent="0.35">
      <c r="B518" s="106"/>
      <c r="C518" s="117"/>
      <c r="D518" s="106"/>
      <c r="E518" s="117"/>
      <c r="F518" s="106"/>
      <c r="G518" s="117"/>
      <c r="H518" s="106"/>
      <c r="I518" s="117"/>
      <c r="J518" s="106"/>
      <c r="K518" s="117"/>
      <c r="L518" s="106"/>
      <c r="M518" s="117"/>
      <c r="N518" s="106"/>
      <c r="O518" s="117"/>
      <c r="P518" s="106"/>
      <c r="Q518" s="117"/>
      <c r="R518" s="106"/>
      <c r="S518" s="117"/>
      <c r="T518" s="106"/>
      <c r="U518" s="117"/>
      <c r="V518" s="106"/>
      <c r="W518" s="117"/>
      <c r="X518" s="106"/>
      <c r="Y518" s="117"/>
      <c r="Z518" s="106"/>
      <c r="AA518" s="117"/>
      <c r="AB518" s="106"/>
      <c r="AC518" s="117"/>
      <c r="AD518" s="106"/>
      <c r="AE518" s="117"/>
      <c r="AF518" s="106"/>
      <c r="AG518" s="117"/>
      <c r="AH518" s="106"/>
      <c r="AI518" s="117"/>
      <c r="AJ518" s="106"/>
    </row>
    <row r="519" spans="2:36" ht="28.8" customHeight="1" thickTop="1" thickBot="1" x14ac:dyDescent="0.35">
      <c r="B519" s="106"/>
      <c r="C519" s="117"/>
      <c r="D519" s="106"/>
      <c r="E519" s="117"/>
      <c r="F519" s="106"/>
      <c r="G519" s="117"/>
      <c r="H519" s="106"/>
      <c r="I519" s="117"/>
      <c r="J519" s="106"/>
      <c r="K519" s="117"/>
      <c r="L519" s="106"/>
      <c r="M519" s="117"/>
      <c r="N519" s="106"/>
      <c r="O519" s="117"/>
      <c r="P519" s="106"/>
      <c r="Q519" s="117"/>
      <c r="R519" s="106"/>
      <c r="S519" s="117"/>
      <c r="T519" s="106"/>
      <c r="U519" s="117"/>
      <c r="V519" s="106"/>
      <c r="W519" s="117"/>
      <c r="X519" s="106"/>
      <c r="Y519" s="117"/>
      <c r="Z519" s="106"/>
      <c r="AA519" s="117"/>
      <c r="AB519" s="106"/>
      <c r="AC519" s="117"/>
      <c r="AD519" s="106"/>
      <c r="AE519" s="117"/>
      <c r="AF519" s="106"/>
      <c r="AG519" s="117"/>
      <c r="AH519" s="106"/>
      <c r="AI519" s="117"/>
      <c r="AJ519" s="106"/>
    </row>
    <row r="520" spans="2:36" ht="28.8" customHeight="1" thickTop="1" thickBot="1" x14ac:dyDescent="0.35">
      <c r="B520" s="106"/>
      <c r="C520" s="117"/>
      <c r="D520" s="106"/>
      <c r="E520" s="117"/>
      <c r="F520" s="106"/>
      <c r="G520" s="117"/>
      <c r="H520" s="106"/>
      <c r="I520" s="117"/>
      <c r="J520" s="106"/>
      <c r="K520" s="117"/>
      <c r="L520" s="106"/>
      <c r="M520" s="117"/>
      <c r="N520" s="106"/>
      <c r="O520" s="117"/>
      <c r="P520" s="106"/>
      <c r="Q520" s="117"/>
      <c r="R520" s="106"/>
      <c r="S520" s="117"/>
      <c r="T520" s="106"/>
      <c r="U520" s="117"/>
      <c r="V520" s="106"/>
      <c r="W520" s="117"/>
      <c r="X520" s="106"/>
      <c r="Y520" s="117"/>
      <c r="Z520" s="106"/>
      <c r="AA520" s="117"/>
      <c r="AB520" s="106"/>
      <c r="AC520" s="117"/>
      <c r="AD520" s="106"/>
      <c r="AE520" s="117"/>
      <c r="AF520" s="106"/>
      <c r="AG520" s="117"/>
      <c r="AH520" s="106"/>
      <c r="AI520" s="117"/>
      <c r="AJ520" s="106"/>
    </row>
    <row r="521" spans="2:36" ht="28.8" customHeight="1" thickTop="1" thickBot="1" x14ac:dyDescent="0.35">
      <c r="B521" s="106"/>
      <c r="C521" s="117"/>
      <c r="D521" s="106"/>
      <c r="E521" s="117"/>
      <c r="F521" s="106"/>
      <c r="G521" s="117"/>
      <c r="H521" s="106"/>
      <c r="I521" s="117"/>
      <c r="J521" s="106"/>
      <c r="K521" s="117"/>
      <c r="L521" s="106"/>
      <c r="M521" s="117"/>
      <c r="N521" s="106"/>
      <c r="O521" s="117"/>
      <c r="P521" s="106"/>
      <c r="Q521" s="117"/>
      <c r="R521" s="106"/>
      <c r="S521" s="117"/>
      <c r="T521" s="106"/>
      <c r="U521" s="117"/>
      <c r="V521" s="106"/>
      <c r="W521" s="117"/>
      <c r="X521" s="106"/>
      <c r="Y521" s="117"/>
      <c r="Z521" s="106"/>
      <c r="AA521" s="117"/>
      <c r="AB521" s="106"/>
      <c r="AC521" s="117"/>
      <c r="AD521" s="106"/>
      <c r="AE521" s="117"/>
      <c r="AF521" s="106"/>
      <c r="AG521" s="117"/>
      <c r="AH521" s="106"/>
      <c r="AI521" s="117"/>
      <c r="AJ521" s="106"/>
    </row>
    <row r="522" spans="2:36" ht="28.8" customHeight="1" thickTop="1" thickBot="1" x14ac:dyDescent="0.35">
      <c r="B522" s="106"/>
      <c r="C522" s="117"/>
      <c r="D522" s="106"/>
      <c r="E522" s="117"/>
      <c r="F522" s="106"/>
      <c r="G522" s="117"/>
      <c r="H522" s="106"/>
      <c r="I522" s="117"/>
      <c r="J522" s="106"/>
      <c r="K522" s="117"/>
      <c r="L522" s="106"/>
      <c r="M522" s="117"/>
      <c r="N522" s="106"/>
      <c r="O522" s="117"/>
      <c r="P522" s="106"/>
      <c r="Q522" s="117"/>
      <c r="R522" s="106"/>
      <c r="S522" s="117"/>
      <c r="T522" s="106"/>
      <c r="U522" s="117"/>
      <c r="V522" s="106"/>
      <c r="W522" s="117"/>
      <c r="X522" s="106"/>
      <c r="Y522" s="117"/>
      <c r="Z522" s="106"/>
      <c r="AA522" s="117"/>
      <c r="AB522" s="106"/>
      <c r="AC522" s="117"/>
      <c r="AD522" s="106"/>
      <c r="AE522" s="117"/>
      <c r="AF522" s="106"/>
      <c r="AG522" s="117"/>
      <c r="AH522" s="106"/>
      <c r="AI522" s="117"/>
      <c r="AJ522" s="106"/>
    </row>
    <row r="523" spans="2:36" ht="28.8" customHeight="1" thickTop="1" thickBot="1" x14ac:dyDescent="0.35">
      <c r="B523" s="106"/>
      <c r="C523" s="117"/>
      <c r="D523" s="106"/>
      <c r="E523" s="117"/>
      <c r="F523" s="106"/>
      <c r="G523" s="117"/>
      <c r="H523" s="106"/>
      <c r="I523" s="117"/>
      <c r="J523" s="106"/>
      <c r="K523" s="117"/>
      <c r="L523" s="106"/>
      <c r="M523" s="117"/>
      <c r="N523" s="106"/>
      <c r="O523" s="117"/>
      <c r="P523" s="106"/>
      <c r="Q523" s="117"/>
      <c r="R523" s="106"/>
      <c r="S523" s="117"/>
      <c r="T523" s="106"/>
      <c r="U523" s="117"/>
      <c r="V523" s="106"/>
      <c r="W523" s="117"/>
      <c r="X523" s="106"/>
      <c r="Y523" s="117"/>
      <c r="Z523" s="106"/>
      <c r="AA523" s="117"/>
      <c r="AB523" s="106"/>
      <c r="AC523" s="117"/>
      <c r="AD523" s="106"/>
      <c r="AE523" s="117"/>
      <c r="AF523" s="106"/>
      <c r="AG523" s="117"/>
      <c r="AH523" s="106"/>
      <c r="AI523" s="117"/>
      <c r="AJ523" s="106"/>
    </row>
    <row r="524" spans="2:36" ht="28.8" customHeight="1" thickTop="1" thickBot="1" x14ac:dyDescent="0.35">
      <c r="B524" s="106"/>
      <c r="C524" s="117"/>
      <c r="D524" s="106"/>
      <c r="E524" s="117"/>
      <c r="F524" s="106"/>
      <c r="G524" s="117"/>
      <c r="H524" s="106"/>
      <c r="I524" s="117"/>
      <c r="J524" s="106"/>
      <c r="K524" s="117"/>
      <c r="L524" s="106"/>
      <c r="M524" s="117"/>
      <c r="N524" s="106"/>
      <c r="O524" s="117"/>
      <c r="P524" s="106"/>
      <c r="Q524" s="117"/>
      <c r="R524" s="106"/>
      <c r="S524" s="117"/>
      <c r="T524" s="106"/>
      <c r="U524" s="117"/>
      <c r="V524" s="106"/>
      <c r="W524" s="117"/>
      <c r="X524" s="106"/>
      <c r="Y524" s="117"/>
      <c r="Z524" s="106"/>
      <c r="AA524" s="117"/>
      <c r="AB524" s="106"/>
      <c r="AC524" s="117"/>
      <c r="AD524" s="106"/>
      <c r="AE524" s="117"/>
      <c r="AF524" s="106"/>
      <c r="AG524" s="117"/>
      <c r="AH524" s="106"/>
      <c r="AI524" s="117"/>
      <c r="AJ524" s="106"/>
    </row>
    <row r="525" spans="2:36" ht="28.8" customHeight="1" thickTop="1" thickBot="1" x14ac:dyDescent="0.35">
      <c r="B525" s="106"/>
      <c r="C525" s="117"/>
      <c r="D525" s="106"/>
      <c r="E525" s="117"/>
      <c r="F525" s="106"/>
      <c r="G525" s="117"/>
      <c r="H525" s="106"/>
      <c r="I525" s="117"/>
      <c r="J525" s="106"/>
      <c r="K525" s="117"/>
      <c r="L525" s="106"/>
      <c r="M525" s="117"/>
      <c r="N525" s="106"/>
      <c r="O525" s="117"/>
      <c r="P525" s="106"/>
      <c r="Q525" s="117"/>
      <c r="R525" s="106"/>
      <c r="S525" s="117"/>
      <c r="T525" s="106"/>
      <c r="U525" s="117"/>
      <c r="V525" s="106"/>
      <c r="W525" s="117"/>
      <c r="X525" s="106"/>
      <c r="Y525" s="117"/>
      <c r="Z525" s="106"/>
      <c r="AA525" s="117"/>
      <c r="AB525" s="106"/>
      <c r="AC525" s="117"/>
      <c r="AD525" s="106"/>
      <c r="AE525" s="117"/>
      <c r="AF525" s="106"/>
      <c r="AG525" s="117"/>
      <c r="AH525" s="106"/>
      <c r="AI525" s="117"/>
      <c r="AJ525" s="106"/>
    </row>
    <row r="526" spans="2:36" ht="28.8" customHeight="1" thickTop="1" thickBot="1" x14ac:dyDescent="0.35">
      <c r="B526" s="106"/>
      <c r="C526" s="117"/>
      <c r="D526" s="106"/>
      <c r="E526" s="117"/>
      <c r="F526" s="106"/>
      <c r="G526" s="117"/>
      <c r="H526" s="106"/>
      <c r="I526" s="117"/>
      <c r="J526" s="106"/>
      <c r="K526" s="117"/>
      <c r="L526" s="106"/>
      <c r="M526" s="117"/>
      <c r="N526" s="106"/>
      <c r="O526" s="117"/>
      <c r="P526" s="106"/>
      <c r="Q526" s="117"/>
      <c r="R526" s="106"/>
      <c r="S526" s="117"/>
      <c r="T526" s="106"/>
      <c r="U526" s="117"/>
      <c r="V526" s="106"/>
      <c r="W526" s="117"/>
      <c r="X526" s="106"/>
      <c r="Y526" s="117"/>
      <c r="Z526" s="106"/>
      <c r="AA526" s="117"/>
      <c r="AB526" s="106"/>
      <c r="AC526" s="117"/>
      <c r="AD526" s="106"/>
      <c r="AE526" s="117"/>
      <c r="AF526" s="106"/>
      <c r="AG526" s="117"/>
      <c r="AH526" s="106"/>
      <c r="AI526" s="117"/>
      <c r="AJ526" s="106"/>
    </row>
    <row r="527" spans="2:36" ht="28.8" customHeight="1" thickTop="1" thickBot="1" x14ac:dyDescent="0.35">
      <c r="B527" s="106"/>
      <c r="C527" s="117"/>
      <c r="D527" s="106"/>
      <c r="E527" s="117"/>
      <c r="F527" s="106"/>
      <c r="G527" s="117"/>
      <c r="H527" s="106"/>
      <c r="I527" s="117"/>
      <c r="J527" s="106"/>
      <c r="K527" s="117"/>
      <c r="L527" s="106"/>
      <c r="M527" s="117"/>
      <c r="N527" s="106"/>
      <c r="O527" s="117"/>
      <c r="P527" s="106"/>
      <c r="Q527" s="117"/>
      <c r="R527" s="106"/>
      <c r="S527" s="117"/>
      <c r="T527" s="106"/>
      <c r="U527" s="117"/>
      <c r="V527" s="106"/>
      <c r="W527" s="117"/>
      <c r="X527" s="106"/>
      <c r="Y527" s="117"/>
      <c r="Z527" s="106"/>
      <c r="AA527" s="117"/>
      <c r="AB527" s="106"/>
      <c r="AC527" s="117"/>
      <c r="AD527" s="106"/>
      <c r="AE527" s="117"/>
      <c r="AF527" s="106"/>
      <c r="AG527" s="117"/>
      <c r="AH527" s="106"/>
      <c r="AI527" s="117"/>
      <c r="AJ527" s="106"/>
    </row>
    <row r="528" spans="2:36" ht="28.8" customHeight="1" thickTop="1" thickBot="1" x14ac:dyDescent="0.35">
      <c r="B528" s="106"/>
      <c r="C528" s="117"/>
      <c r="D528" s="106"/>
      <c r="E528" s="117"/>
      <c r="F528" s="106"/>
      <c r="G528" s="117"/>
      <c r="H528" s="106"/>
      <c r="I528" s="117"/>
      <c r="J528" s="106"/>
      <c r="K528" s="117"/>
      <c r="L528" s="106"/>
      <c r="M528" s="117"/>
      <c r="N528" s="106"/>
      <c r="O528" s="117"/>
      <c r="P528" s="106"/>
      <c r="Q528" s="117"/>
      <c r="R528" s="106"/>
      <c r="S528" s="117"/>
      <c r="T528" s="106"/>
      <c r="U528" s="117"/>
      <c r="V528" s="106"/>
      <c r="W528" s="117"/>
      <c r="X528" s="106"/>
      <c r="Y528" s="117"/>
      <c r="Z528" s="106"/>
      <c r="AA528" s="117"/>
      <c r="AB528" s="106"/>
      <c r="AC528" s="117"/>
      <c r="AD528" s="106"/>
      <c r="AE528" s="117"/>
      <c r="AF528" s="106"/>
      <c r="AG528" s="117"/>
      <c r="AH528" s="106"/>
      <c r="AI528" s="117"/>
      <c r="AJ528" s="106"/>
    </row>
    <row r="529" spans="2:36" ht="28.8" customHeight="1" thickTop="1" thickBot="1" x14ac:dyDescent="0.35">
      <c r="B529" s="106"/>
      <c r="C529" s="117"/>
      <c r="D529" s="106"/>
      <c r="E529" s="117"/>
      <c r="F529" s="106"/>
      <c r="G529" s="117"/>
      <c r="H529" s="106"/>
      <c r="I529" s="117"/>
      <c r="J529" s="106"/>
      <c r="K529" s="117"/>
      <c r="L529" s="106"/>
      <c r="M529" s="117"/>
      <c r="N529" s="106"/>
      <c r="O529" s="117"/>
      <c r="P529" s="106"/>
      <c r="Q529" s="117"/>
      <c r="R529" s="106"/>
      <c r="S529" s="117"/>
      <c r="T529" s="106"/>
      <c r="U529" s="117"/>
      <c r="V529" s="106"/>
      <c r="W529" s="117"/>
      <c r="X529" s="106"/>
      <c r="Y529" s="117"/>
      <c r="Z529" s="106"/>
      <c r="AA529" s="117"/>
      <c r="AB529" s="106"/>
      <c r="AC529" s="117"/>
      <c r="AD529" s="106"/>
      <c r="AE529" s="117"/>
      <c r="AF529" s="106"/>
      <c r="AG529" s="117"/>
      <c r="AH529" s="106"/>
      <c r="AI529" s="117"/>
      <c r="AJ529" s="106"/>
    </row>
    <row r="530" spans="2:36" ht="28.8" customHeight="1" thickTop="1" thickBot="1" x14ac:dyDescent="0.35">
      <c r="B530" s="106"/>
      <c r="C530" s="117"/>
      <c r="D530" s="106"/>
      <c r="E530" s="117"/>
      <c r="F530" s="106"/>
      <c r="G530" s="117"/>
      <c r="H530" s="106"/>
      <c r="I530" s="117"/>
      <c r="J530" s="106"/>
      <c r="K530" s="117"/>
      <c r="L530" s="106"/>
      <c r="M530" s="117"/>
      <c r="N530" s="106"/>
      <c r="O530" s="117"/>
      <c r="P530" s="106"/>
      <c r="Q530" s="117"/>
      <c r="R530" s="106"/>
      <c r="S530" s="117"/>
      <c r="T530" s="106"/>
      <c r="U530" s="117"/>
      <c r="V530" s="106"/>
      <c r="W530" s="117"/>
      <c r="X530" s="106"/>
      <c r="Y530" s="117"/>
      <c r="Z530" s="106"/>
      <c r="AA530" s="117"/>
      <c r="AB530" s="106"/>
      <c r="AC530" s="117"/>
      <c r="AD530" s="106"/>
      <c r="AE530" s="117"/>
      <c r="AF530" s="106"/>
      <c r="AG530" s="117"/>
      <c r="AH530" s="106"/>
      <c r="AI530" s="117"/>
      <c r="AJ530" s="106"/>
    </row>
    <row r="531" spans="2:36" ht="28.8" customHeight="1" thickTop="1" thickBot="1" x14ac:dyDescent="0.35">
      <c r="B531" s="106"/>
      <c r="C531" s="117"/>
      <c r="D531" s="106"/>
      <c r="E531" s="117"/>
      <c r="F531" s="106"/>
      <c r="G531" s="117"/>
      <c r="H531" s="106"/>
      <c r="I531" s="117"/>
      <c r="J531" s="106"/>
      <c r="K531" s="117"/>
      <c r="L531" s="106"/>
      <c r="M531" s="117"/>
      <c r="N531" s="106"/>
      <c r="O531" s="117"/>
      <c r="P531" s="106"/>
      <c r="Q531" s="117"/>
      <c r="R531" s="106"/>
      <c r="S531" s="117"/>
      <c r="T531" s="106"/>
      <c r="U531" s="117"/>
      <c r="V531" s="106"/>
      <c r="W531" s="117"/>
      <c r="X531" s="106"/>
      <c r="Y531" s="117"/>
      <c r="Z531" s="106"/>
      <c r="AA531" s="117"/>
      <c r="AB531" s="106"/>
      <c r="AC531" s="117"/>
      <c r="AD531" s="106"/>
      <c r="AE531" s="117"/>
      <c r="AF531" s="106"/>
      <c r="AG531" s="117"/>
      <c r="AH531" s="106"/>
      <c r="AI531" s="117"/>
      <c r="AJ531" s="106"/>
    </row>
    <row r="532" spans="2:36" ht="28.8" customHeight="1" thickTop="1" thickBot="1" x14ac:dyDescent="0.35">
      <c r="B532" s="106"/>
      <c r="C532" s="117"/>
      <c r="D532" s="106"/>
      <c r="E532" s="117"/>
      <c r="F532" s="106"/>
      <c r="G532" s="117"/>
      <c r="H532" s="106"/>
      <c r="I532" s="117"/>
      <c r="J532" s="106"/>
      <c r="K532" s="117"/>
      <c r="L532" s="106"/>
      <c r="M532" s="117"/>
      <c r="N532" s="106"/>
      <c r="O532" s="117"/>
      <c r="P532" s="106"/>
      <c r="Q532" s="117"/>
      <c r="R532" s="106"/>
      <c r="S532" s="117"/>
      <c r="T532" s="106"/>
      <c r="U532" s="117"/>
      <c r="V532" s="106"/>
      <c r="W532" s="117"/>
      <c r="X532" s="106"/>
      <c r="Y532" s="117"/>
      <c r="Z532" s="106"/>
      <c r="AA532" s="117"/>
      <c r="AB532" s="106"/>
      <c r="AC532" s="117"/>
      <c r="AD532" s="106"/>
      <c r="AE532" s="117"/>
      <c r="AF532" s="106"/>
      <c r="AG532" s="117"/>
      <c r="AH532" s="106"/>
      <c r="AI532" s="117"/>
      <c r="AJ532" s="106"/>
    </row>
    <row r="533" spans="2:36" ht="28.8" customHeight="1" thickTop="1" thickBot="1" x14ac:dyDescent="0.35">
      <c r="B533" s="106"/>
      <c r="C533" s="117"/>
      <c r="D533" s="106"/>
      <c r="E533" s="117"/>
      <c r="F533" s="106"/>
      <c r="G533" s="117"/>
      <c r="H533" s="106"/>
      <c r="I533" s="117"/>
      <c r="J533" s="106"/>
      <c r="K533" s="117"/>
      <c r="L533" s="106"/>
      <c r="M533" s="117"/>
      <c r="N533" s="106"/>
      <c r="O533" s="117"/>
      <c r="P533" s="106"/>
      <c r="Q533" s="117"/>
      <c r="R533" s="106"/>
      <c r="S533" s="117"/>
      <c r="T533" s="106"/>
      <c r="U533" s="117"/>
      <c r="V533" s="106"/>
      <c r="W533" s="117"/>
      <c r="X533" s="106"/>
      <c r="Y533" s="117"/>
      <c r="Z533" s="106"/>
      <c r="AA533" s="117"/>
      <c r="AB533" s="106"/>
      <c r="AC533" s="117"/>
      <c r="AD533" s="106"/>
      <c r="AE533" s="117"/>
      <c r="AF533" s="106"/>
      <c r="AG533" s="117"/>
      <c r="AH533" s="106"/>
      <c r="AI533" s="117"/>
      <c r="AJ533" s="106"/>
    </row>
    <row r="534" spans="2:36" ht="28.8" customHeight="1" thickTop="1" thickBot="1" x14ac:dyDescent="0.35">
      <c r="B534" s="106"/>
      <c r="C534" s="117"/>
      <c r="D534" s="106"/>
      <c r="E534" s="117"/>
      <c r="F534" s="106"/>
      <c r="G534" s="117"/>
      <c r="H534" s="106"/>
      <c r="I534" s="117"/>
      <c r="J534" s="106"/>
      <c r="K534" s="117"/>
      <c r="L534" s="106"/>
      <c r="M534" s="117"/>
      <c r="N534" s="106"/>
      <c r="O534" s="117"/>
      <c r="P534" s="106"/>
      <c r="Q534" s="117"/>
      <c r="R534" s="106"/>
      <c r="S534" s="117"/>
      <c r="T534" s="106"/>
      <c r="U534" s="117"/>
      <c r="V534" s="106"/>
      <c r="W534" s="117"/>
      <c r="X534" s="106"/>
      <c r="Y534" s="117"/>
      <c r="Z534" s="106"/>
      <c r="AA534" s="117"/>
      <c r="AB534" s="106"/>
      <c r="AC534" s="117"/>
      <c r="AD534" s="106"/>
      <c r="AE534" s="117"/>
      <c r="AF534" s="106"/>
      <c r="AG534" s="117"/>
      <c r="AH534" s="106"/>
      <c r="AI534" s="117"/>
      <c r="AJ534" s="106"/>
    </row>
    <row r="535" spans="2:36" ht="28.8" customHeight="1" thickTop="1" thickBot="1" x14ac:dyDescent="0.35">
      <c r="B535" s="106"/>
      <c r="C535" s="117"/>
      <c r="D535" s="106"/>
      <c r="E535" s="117"/>
      <c r="F535" s="106"/>
      <c r="G535" s="117"/>
      <c r="H535" s="106"/>
      <c r="I535" s="117"/>
      <c r="J535" s="106"/>
      <c r="K535" s="117"/>
      <c r="L535" s="106"/>
      <c r="M535" s="117"/>
      <c r="N535" s="106"/>
      <c r="O535" s="117"/>
      <c r="P535" s="106"/>
      <c r="Q535" s="117"/>
      <c r="R535" s="106"/>
      <c r="S535" s="117"/>
      <c r="T535" s="106"/>
      <c r="U535" s="117"/>
      <c r="V535" s="106"/>
      <c r="W535" s="117"/>
      <c r="X535" s="106"/>
      <c r="Y535" s="117"/>
      <c r="Z535" s="106"/>
      <c r="AA535" s="117"/>
      <c r="AB535" s="106"/>
      <c r="AC535" s="117"/>
      <c r="AD535" s="106"/>
      <c r="AE535" s="117"/>
      <c r="AF535" s="106"/>
      <c r="AG535" s="117"/>
      <c r="AH535" s="106"/>
      <c r="AI535" s="117"/>
      <c r="AJ535" s="106"/>
    </row>
    <row r="536" spans="2:36" ht="28.8" customHeight="1" thickTop="1" thickBot="1" x14ac:dyDescent="0.35">
      <c r="B536" s="106"/>
      <c r="C536" s="117"/>
      <c r="D536" s="106"/>
      <c r="E536" s="117"/>
      <c r="F536" s="106"/>
      <c r="G536" s="117"/>
      <c r="H536" s="106"/>
      <c r="I536" s="117"/>
      <c r="J536" s="106"/>
      <c r="K536" s="117"/>
      <c r="L536" s="106"/>
      <c r="M536" s="117"/>
      <c r="N536" s="106"/>
      <c r="O536" s="117"/>
      <c r="P536" s="106"/>
      <c r="Q536" s="117"/>
      <c r="R536" s="106"/>
      <c r="S536" s="117"/>
      <c r="T536" s="106"/>
      <c r="U536" s="117"/>
      <c r="V536" s="106"/>
      <c r="W536" s="117"/>
      <c r="X536" s="106"/>
      <c r="Y536" s="117"/>
      <c r="Z536" s="106"/>
      <c r="AA536" s="117"/>
      <c r="AB536" s="106"/>
      <c r="AC536" s="117"/>
      <c r="AD536" s="106"/>
      <c r="AE536" s="117"/>
      <c r="AF536" s="106"/>
      <c r="AG536" s="117"/>
      <c r="AH536" s="106"/>
      <c r="AI536" s="117"/>
      <c r="AJ536" s="106"/>
    </row>
    <row r="537" spans="2:36" ht="28.8" customHeight="1" thickTop="1" thickBot="1" x14ac:dyDescent="0.35">
      <c r="B537" s="106"/>
      <c r="C537" s="117"/>
      <c r="D537" s="106"/>
      <c r="E537" s="117"/>
      <c r="F537" s="106"/>
      <c r="G537" s="117"/>
      <c r="H537" s="106"/>
      <c r="I537" s="117"/>
      <c r="J537" s="106"/>
      <c r="K537" s="117"/>
      <c r="L537" s="106"/>
      <c r="M537" s="117"/>
      <c r="N537" s="106"/>
      <c r="O537" s="117"/>
      <c r="P537" s="106"/>
      <c r="Q537" s="117"/>
      <c r="R537" s="106"/>
      <c r="S537" s="117"/>
      <c r="T537" s="106"/>
      <c r="U537" s="117"/>
      <c r="V537" s="106"/>
      <c r="W537" s="117"/>
      <c r="X537" s="106"/>
      <c r="Y537" s="117"/>
      <c r="Z537" s="106"/>
      <c r="AA537" s="117"/>
      <c r="AB537" s="106"/>
      <c r="AC537" s="117"/>
      <c r="AD537" s="106"/>
      <c r="AE537" s="117"/>
      <c r="AF537" s="106"/>
      <c r="AG537" s="117"/>
      <c r="AH537" s="106"/>
      <c r="AI537" s="117"/>
      <c r="AJ537" s="106"/>
    </row>
    <row r="538" spans="2:36" ht="28.8" customHeight="1" thickTop="1" thickBot="1" x14ac:dyDescent="0.35">
      <c r="B538" s="106"/>
      <c r="C538" s="117"/>
      <c r="D538" s="106"/>
      <c r="E538" s="117"/>
      <c r="F538" s="106"/>
      <c r="G538" s="117"/>
      <c r="H538" s="106"/>
      <c r="I538" s="117"/>
      <c r="J538" s="106"/>
      <c r="K538" s="117"/>
      <c r="L538" s="106"/>
      <c r="M538" s="117"/>
      <c r="N538" s="106"/>
      <c r="O538" s="117"/>
      <c r="P538" s="106"/>
      <c r="Q538" s="117"/>
      <c r="R538" s="106"/>
      <c r="S538" s="117"/>
      <c r="T538" s="106"/>
      <c r="U538" s="117"/>
      <c r="V538" s="106"/>
      <c r="W538" s="117"/>
      <c r="X538" s="106"/>
      <c r="Y538" s="117"/>
      <c r="Z538" s="106"/>
      <c r="AA538" s="117"/>
      <c r="AB538" s="106"/>
      <c r="AC538" s="117"/>
      <c r="AD538" s="106"/>
      <c r="AE538" s="117"/>
      <c r="AF538" s="106"/>
      <c r="AG538" s="117"/>
      <c r="AH538" s="106"/>
      <c r="AI538" s="117"/>
      <c r="AJ538" s="106"/>
    </row>
    <row r="539" spans="2:36" ht="28.8" customHeight="1" thickTop="1" thickBot="1" x14ac:dyDescent="0.35">
      <c r="B539" s="106"/>
      <c r="C539" s="117"/>
      <c r="D539" s="106"/>
      <c r="E539" s="117"/>
      <c r="F539" s="106"/>
      <c r="G539" s="117"/>
      <c r="H539" s="106"/>
      <c r="I539" s="117"/>
      <c r="J539" s="106"/>
      <c r="K539" s="117"/>
      <c r="L539" s="106"/>
      <c r="M539" s="117"/>
      <c r="N539" s="106"/>
      <c r="O539" s="117"/>
      <c r="P539" s="106"/>
      <c r="Q539" s="117"/>
      <c r="R539" s="106"/>
      <c r="S539" s="117"/>
      <c r="T539" s="106"/>
      <c r="U539" s="117"/>
      <c r="V539" s="106"/>
      <c r="W539" s="117"/>
      <c r="X539" s="106"/>
      <c r="Y539" s="117"/>
      <c r="Z539" s="106"/>
      <c r="AA539" s="117"/>
      <c r="AB539" s="106"/>
      <c r="AC539" s="117"/>
      <c r="AD539" s="106"/>
      <c r="AE539" s="117"/>
      <c r="AF539" s="106"/>
      <c r="AG539" s="117"/>
      <c r="AH539" s="106"/>
      <c r="AI539" s="117"/>
      <c r="AJ539" s="106"/>
    </row>
    <row r="540" spans="2:36" ht="28.8" customHeight="1" thickTop="1" thickBot="1" x14ac:dyDescent="0.35">
      <c r="B540" s="106"/>
      <c r="C540" s="117"/>
      <c r="D540" s="106"/>
      <c r="E540" s="117"/>
      <c r="F540" s="106"/>
      <c r="G540" s="117"/>
      <c r="H540" s="106"/>
      <c r="I540" s="117"/>
      <c r="J540" s="106"/>
      <c r="K540" s="117"/>
      <c r="L540" s="106"/>
      <c r="M540" s="117"/>
      <c r="N540" s="106"/>
      <c r="O540" s="117"/>
      <c r="P540" s="106"/>
      <c r="Q540" s="117"/>
      <c r="R540" s="106"/>
      <c r="S540" s="117"/>
      <c r="T540" s="106"/>
      <c r="U540" s="117"/>
      <c r="V540" s="106"/>
      <c r="W540" s="117"/>
      <c r="X540" s="106"/>
      <c r="Y540" s="117"/>
      <c r="Z540" s="106"/>
      <c r="AA540" s="117"/>
      <c r="AB540" s="106"/>
      <c r="AC540" s="117"/>
      <c r="AD540" s="106"/>
      <c r="AE540" s="117"/>
      <c r="AF540" s="106"/>
      <c r="AG540" s="117"/>
      <c r="AH540" s="106"/>
      <c r="AI540" s="117"/>
      <c r="AJ540" s="106"/>
    </row>
    <row r="541" spans="2:36" ht="28.8" customHeight="1" thickTop="1" thickBot="1" x14ac:dyDescent="0.35">
      <c r="B541" s="106"/>
      <c r="C541" s="117"/>
      <c r="D541" s="106"/>
      <c r="E541" s="117"/>
      <c r="F541" s="106"/>
      <c r="G541" s="117"/>
      <c r="H541" s="106"/>
      <c r="I541" s="117"/>
      <c r="J541" s="106"/>
      <c r="K541" s="117"/>
      <c r="L541" s="106"/>
      <c r="M541" s="117"/>
      <c r="N541" s="106"/>
      <c r="O541" s="117"/>
      <c r="P541" s="106"/>
      <c r="Q541" s="117"/>
      <c r="R541" s="106"/>
      <c r="S541" s="117"/>
      <c r="T541" s="106"/>
      <c r="U541" s="117"/>
      <c r="V541" s="106"/>
      <c r="W541" s="117"/>
      <c r="X541" s="106"/>
      <c r="Y541" s="117"/>
      <c r="Z541" s="106"/>
      <c r="AA541" s="117"/>
      <c r="AB541" s="106"/>
      <c r="AC541" s="117"/>
      <c r="AD541" s="106"/>
      <c r="AE541" s="117"/>
      <c r="AF541" s="106"/>
      <c r="AG541" s="117"/>
      <c r="AH541" s="106"/>
      <c r="AI541" s="117"/>
      <c r="AJ541" s="106"/>
    </row>
    <row r="542" spans="2:36" ht="28.8" customHeight="1" thickTop="1" thickBot="1" x14ac:dyDescent="0.35">
      <c r="B542" s="106"/>
      <c r="C542" s="117"/>
      <c r="D542" s="106"/>
      <c r="E542" s="117"/>
      <c r="F542" s="106"/>
      <c r="G542" s="117"/>
      <c r="H542" s="106"/>
      <c r="I542" s="117"/>
      <c r="J542" s="106"/>
      <c r="K542" s="117"/>
      <c r="L542" s="106"/>
      <c r="M542" s="117"/>
      <c r="N542" s="106"/>
      <c r="O542" s="117"/>
      <c r="P542" s="106"/>
      <c r="Q542" s="117"/>
      <c r="R542" s="106"/>
      <c r="S542" s="117"/>
      <c r="T542" s="106"/>
      <c r="U542" s="117"/>
      <c r="V542" s="106"/>
      <c r="W542" s="117"/>
      <c r="X542" s="106"/>
      <c r="Y542" s="117"/>
      <c r="Z542" s="106"/>
      <c r="AA542" s="117"/>
      <c r="AB542" s="106"/>
      <c r="AC542" s="117"/>
      <c r="AD542" s="106"/>
      <c r="AE542" s="117"/>
      <c r="AF542" s="106"/>
      <c r="AG542" s="117"/>
      <c r="AH542" s="106"/>
      <c r="AI542" s="117"/>
      <c r="AJ542" s="106"/>
    </row>
    <row r="543" spans="2:36" ht="28.8" customHeight="1" thickTop="1" thickBot="1" x14ac:dyDescent="0.35">
      <c r="B543" s="106"/>
      <c r="C543" s="117"/>
      <c r="D543" s="106"/>
      <c r="E543" s="117"/>
      <c r="F543" s="106"/>
      <c r="G543" s="117"/>
      <c r="H543" s="106"/>
      <c r="I543" s="117"/>
      <c r="J543" s="106"/>
      <c r="K543" s="117"/>
      <c r="L543" s="106"/>
      <c r="M543" s="117"/>
      <c r="N543" s="106"/>
      <c r="O543" s="117"/>
      <c r="P543" s="106"/>
      <c r="Q543" s="117"/>
      <c r="R543" s="106"/>
      <c r="S543" s="117"/>
      <c r="T543" s="106"/>
      <c r="U543" s="117"/>
      <c r="V543" s="106"/>
      <c r="W543" s="117"/>
      <c r="X543" s="106"/>
      <c r="Y543" s="117"/>
      <c r="Z543" s="106"/>
      <c r="AA543" s="117"/>
      <c r="AB543" s="106"/>
      <c r="AC543" s="117"/>
      <c r="AD543" s="106"/>
      <c r="AE543" s="117"/>
      <c r="AF543" s="106"/>
      <c r="AG543" s="117"/>
      <c r="AH543" s="106"/>
      <c r="AI543" s="117"/>
      <c r="AJ543" s="106"/>
    </row>
    <row r="544" spans="2:36" ht="28.8" customHeight="1" thickTop="1" thickBot="1" x14ac:dyDescent="0.35">
      <c r="B544" s="106"/>
      <c r="C544" s="117"/>
      <c r="D544" s="106"/>
      <c r="E544" s="117"/>
      <c r="F544" s="106"/>
      <c r="G544" s="117"/>
      <c r="H544" s="106"/>
      <c r="I544" s="117"/>
      <c r="J544" s="106"/>
      <c r="K544" s="117"/>
      <c r="L544" s="106"/>
      <c r="M544" s="117"/>
      <c r="N544" s="106"/>
      <c r="O544" s="117"/>
      <c r="P544" s="106"/>
      <c r="Q544" s="117"/>
      <c r="R544" s="106"/>
      <c r="S544" s="117"/>
      <c r="T544" s="106"/>
      <c r="U544" s="117"/>
      <c r="V544" s="106"/>
      <c r="W544" s="117"/>
      <c r="X544" s="106"/>
      <c r="Y544" s="117"/>
      <c r="Z544" s="106"/>
      <c r="AA544" s="117"/>
      <c r="AB544" s="106"/>
      <c r="AC544" s="117"/>
      <c r="AD544" s="106"/>
      <c r="AE544" s="117"/>
      <c r="AF544" s="106"/>
      <c r="AG544" s="117"/>
      <c r="AH544" s="106"/>
      <c r="AI544" s="117"/>
      <c r="AJ544" s="106"/>
    </row>
    <row r="545" spans="2:36" ht="28.8" customHeight="1" thickTop="1" thickBot="1" x14ac:dyDescent="0.35">
      <c r="B545" s="106"/>
      <c r="C545" s="117"/>
      <c r="D545" s="106"/>
      <c r="E545" s="117"/>
      <c r="F545" s="106"/>
      <c r="G545" s="117"/>
      <c r="H545" s="106"/>
      <c r="I545" s="117"/>
      <c r="J545" s="106"/>
      <c r="K545" s="117"/>
      <c r="L545" s="106"/>
      <c r="M545" s="117"/>
      <c r="N545" s="106"/>
      <c r="O545" s="117"/>
      <c r="P545" s="106"/>
      <c r="Q545" s="117"/>
      <c r="R545" s="106"/>
      <c r="S545" s="117"/>
      <c r="T545" s="106"/>
      <c r="U545" s="117"/>
      <c r="V545" s="106"/>
      <c r="W545" s="117"/>
      <c r="X545" s="106"/>
      <c r="Y545" s="117"/>
      <c r="Z545" s="106"/>
      <c r="AA545" s="117"/>
      <c r="AB545" s="106"/>
      <c r="AC545" s="117"/>
      <c r="AD545" s="106"/>
      <c r="AE545" s="117"/>
      <c r="AF545" s="106"/>
      <c r="AG545" s="117"/>
      <c r="AH545" s="106"/>
      <c r="AI545" s="117"/>
      <c r="AJ545" s="106"/>
    </row>
    <row r="546" spans="2:36" ht="28.8" customHeight="1" thickTop="1" thickBot="1" x14ac:dyDescent="0.35">
      <c r="B546" s="106"/>
      <c r="C546" s="117"/>
      <c r="D546" s="106"/>
      <c r="E546" s="117"/>
      <c r="F546" s="106"/>
      <c r="G546" s="117"/>
      <c r="H546" s="106"/>
      <c r="I546" s="117"/>
      <c r="J546" s="106"/>
      <c r="K546" s="117"/>
      <c r="L546" s="106"/>
      <c r="M546" s="117"/>
      <c r="N546" s="106"/>
      <c r="O546" s="117"/>
      <c r="P546" s="106"/>
      <c r="Q546" s="117"/>
      <c r="R546" s="106"/>
      <c r="S546" s="117"/>
      <c r="T546" s="106"/>
      <c r="U546" s="117"/>
      <c r="V546" s="106"/>
      <c r="W546" s="117"/>
      <c r="X546" s="106"/>
      <c r="Y546" s="117"/>
      <c r="Z546" s="106"/>
      <c r="AA546" s="117"/>
      <c r="AB546" s="106"/>
      <c r="AC546" s="117"/>
      <c r="AD546" s="106"/>
      <c r="AE546" s="117"/>
      <c r="AF546" s="106"/>
      <c r="AG546" s="117"/>
      <c r="AH546" s="106"/>
      <c r="AI546" s="117"/>
      <c r="AJ546" s="106"/>
    </row>
    <row r="547" spans="2:36" ht="28.8" customHeight="1" thickTop="1" thickBot="1" x14ac:dyDescent="0.35">
      <c r="B547" s="106"/>
      <c r="C547" s="117"/>
      <c r="D547" s="106"/>
      <c r="E547" s="117"/>
      <c r="F547" s="106"/>
      <c r="G547" s="117"/>
      <c r="H547" s="106"/>
      <c r="I547" s="117"/>
      <c r="J547" s="106"/>
      <c r="K547" s="117"/>
      <c r="L547" s="106"/>
      <c r="M547" s="117"/>
      <c r="N547" s="106"/>
      <c r="O547" s="117"/>
      <c r="P547" s="106"/>
      <c r="Q547" s="117"/>
      <c r="R547" s="106"/>
      <c r="S547" s="117"/>
      <c r="T547" s="106"/>
      <c r="U547" s="117"/>
      <c r="V547" s="106"/>
      <c r="W547" s="117"/>
      <c r="X547" s="106"/>
      <c r="Y547" s="117"/>
      <c r="Z547" s="106"/>
      <c r="AA547" s="117"/>
      <c r="AB547" s="106"/>
      <c r="AC547" s="117"/>
      <c r="AD547" s="106"/>
      <c r="AE547" s="117"/>
      <c r="AF547" s="106"/>
      <c r="AG547" s="117"/>
      <c r="AH547" s="106"/>
      <c r="AI547" s="117"/>
      <c r="AJ547" s="106"/>
    </row>
    <row r="548" spans="2:36" ht="28.8" customHeight="1" thickTop="1" thickBot="1" x14ac:dyDescent="0.35">
      <c r="B548" s="106"/>
      <c r="C548" s="117"/>
      <c r="D548" s="106"/>
      <c r="E548" s="117"/>
      <c r="F548" s="106"/>
      <c r="G548" s="117"/>
      <c r="H548" s="106"/>
      <c r="I548" s="117"/>
      <c r="J548" s="106"/>
      <c r="K548" s="117"/>
      <c r="L548" s="106"/>
      <c r="M548" s="117"/>
      <c r="N548" s="106"/>
      <c r="O548" s="117"/>
      <c r="P548" s="106"/>
      <c r="Q548" s="117"/>
      <c r="R548" s="106"/>
      <c r="S548" s="117"/>
      <c r="T548" s="106"/>
      <c r="U548" s="117"/>
      <c r="V548" s="106"/>
      <c r="W548" s="117"/>
      <c r="X548" s="106"/>
      <c r="Y548" s="117"/>
      <c r="Z548" s="106"/>
      <c r="AA548" s="117"/>
      <c r="AB548" s="106"/>
      <c r="AC548" s="117"/>
      <c r="AD548" s="106"/>
      <c r="AE548" s="117"/>
      <c r="AF548" s="106"/>
      <c r="AG548" s="117"/>
      <c r="AH548" s="106"/>
      <c r="AI548" s="117"/>
      <c r="AJ548" s="106"/>
    </row>
    <row r="549" spans="2:36" ht="28.8" customHeight="1" thickTop="1" thickBot="1" x14ac:dyDescent="0.35">
      <c r="B549" s="106"/>
      <c r="C549" s="117"/>
      <c r="D549" s="106"/>
      <c r="E549" s="117"/>
      <c r="F549" s="106"/>
      <c r="G549" s="117"/>
      <c r="H549" s="106"/>
      <c r="I549" s="117"/>
      <c r="J549" s="106"/>
      <c r="K549" s="117"/>
      <c r="L549" s="106"/>
      <c r="M549" s="117"/>
      <c r="N549" s="106"/>
      <c r="O549" s="117"/>
      <c r="P549" s="106"/>
      <c r="Q549" s="117"/>
      <c r="R549" s="106"/>
      <c r="S549" s="117"/>
      <c r="T549" s="106"/>
      <c r="U549" s="117"/>
      <c r="V549" s="106"/>
      <c r="W549" s="117"/>
      <c r="X549" s="106"/>
      <c r="Y549" s="117"/>
      <c r="Z549" s="106"/>
      <c r="AA549" s="117"/>
      <c r="AB549" s="106"/>
      <c r="AC549" s="117"/>
      <c r="AD549" s="106"/>
      <c r="AE549" s="117"/>
      <c r="AF549" s="106"/>
      <c r="AG549" s="117"/>
      <c r="AH549" s="106"/>
      <c r="AI549" s="117"/>
      <c r="AJ549" s="106"/>
    </row>
    <row r="550" spans="2:36" ht="28.8" customHeight="1" thickTop="1" thickBot="1" x14ac:dyDescent="0.35">
      <c r="B550" s="106"/>
      <c r="C550" s="117"/>
      <c r="D550" s="106"/>
      <c r="E550" s="117"/>
      <c r="F550" s="106"/>
      <c r="G550" s="117"/>
      <c r="H550" s="106"/>
      <c r="I550" s="117"/>
      <c r="J550" s="106"/>
      <c r="K550" s="117"/>
      <c r="L550" s="106"/>
      <c r="M550" s="117"/>
      <c r="N550" s="106"/>
      <c r="O550" s="117"/>
      <c r="P550" s="106"/>
      <c r="Q550" s="117"/>
      <c r="R550" s="106"/>
      <c r="S550" s="117"/>
      <c r="T550" s="106"/>
      <c r="U550" s="117"/>
      <c r="V550" s="106"/>
      <c r="W550" s="117"/>
      <c r="X550" s="106"/>
      <c r="Y550" s="117"/>
      <c r="Z550" s="106"/>
      <c r="AA550" s="117"/>
      <c r="AB550" s="106"/>
      <c r="AC550" s="117"/>
      <c r="AD550" s="106"/>
      <c r="AE550" s="117"/>
      <c r="AF550" s="106"/>
      <c r="AG550" s="117"/>
      <c r="AH550" s="106"/>
      <c r="AI550" s="117"/>
      <c r="AJ550" s="106"/>
    </row>
    <row r="551" spans="2:36" ht="28.8" customHeight="1" thickTop="1" thickBot="1" x14ac:dyDescent="0.35">
      <c r="B551" s="106"/>
      <c r="C551" s="117"/>
      <c r="D551" s="106"/>
      <c r="E551" s="117"/>
      <c r="F551" s="106"/>
      <c r="G551" s="117"/>
      <c r="H551" s="106"/>
      <c r="I551" s="117"/>
      <c r="J551" s="106"/>
      <c r="K551" s="117"/>
      <c r="L551" s="106"/>
      <c r="M551" s="117"/>
      <c r="N551" s="106"/>
      <c r="O551" s="117"/>
      <c r="P551" s="106"/>
      <c r="Q551" s="117"/>
      <c r="R551" s="106"/>
      <c r="S551" s="117"/>
      <c r="T551" s="106"/>
      <c r="U551" s="117"/>
      <c r="V551" s="106"/>
      <c r="W551" s="117"/>
      <c r="X551" s="106"/>
      <c r="Y551" s="117"/>
      <c r="Z551" s="106"/>
      <c r="AA551" s="117"/>
      <c r="AB551" s="106"/>
      <c r="AC551" s="117"/>
      <c r="AD551" s="106"/>
      <c r="AE551" s="117"/>
      <c r="AF551" s="106"/>
      <c r="AG551" s="117"/>
      <c r="AH551" s="106"/>
      <c r="AI551" s="117"/>
      <c r="AJ551" s="106"/>
    </row>
    <row r="552" spans="2:36" ht="28.8" customHeight="1" thickTop="1" thickBot="1" x14ac:dyDescent="0.35">
      <c r="B552" s="106"/>
      <c r="C552" s="117"/>
      <c r="D552" s="106"/>
      <c r="E552" s="117"/>
      <c r="F552" s="106"/>
      <c r="G552" s="117"/>
      <c r="H552" s="106"/>
      <c r="I552" s="117"/>
      <c r="J552" s="106"/>
      <c r="K552" s="117"/>
      <c r="L552" s="106"/>
      <c r="M552" s="117"/>
      <c r="N552" s="106"/>
      <c r="O552" s="117"/>
      <c r="P552" s="106"/>
      <c r="Q552" s="117"/>
      <c r="R552" s="106"/>
      <c r="S552" s="117"/>
      <c r="T552" s="106"/>
      <c r="U552" s="117"/>
      <c r="V552" s="106"/>
      <c r="W552" s="117"/>
      <c r="X552" s="106"/>
      <c r="Y552" s="117"/>
      <c r="Z552" s="106"/>
      <c r="AA552" s="117"/>
      <c r="AB552" s="106"/>
      <c r="AC552" s="117"/>
      <c r="AD552" s="106"/>
      <c r="AE552" s="117"/>
      <c r="AF552" s="106"/>
      <c r="AG552" s="117"/>
      <c r="AH552" s="106"/>
      <c r="AI552" s="117"/>
      <c r="AJ552" s="106"/>
    </row>
    <row r="553" spans="2:36" ht="28.8" customHeight="1" thickTop="1" thickBot="1" x14ac:dyDescent="0.35">
      <c r="B553" s="106"/>
      <c r="C553" s="117"/>
      <c r="D553" s="106"/>
      <c r="E553" s="117"/>
      <c r="F553" s="106"/>
      <c r="G553" s="117"/>
      <c r="H553" s="106"/>
      <c r="I553" s="117"/>
      <c r="J553" s="106"/>
      <c r="K553" s="117"/>
      <c r="L553" s="106"/>
      <c r="M553" s="117"/>
      <c r="N553" s="106"/>
      <c r="O553" s="117"/>
      <c r="P553" s="106"/>
      <c r="Q553" s="117"/>
      <c r="R553" s="106"/>
      <c r="S553" s="117"/>
      <c r="T553" s="106"/>
      <c r="U553" s="117"/>
      <c r="V553" s="106"/>
      <c r="W553" s="117"/>
      <c r="X553" s="106"/>
      <c r="Y553" s="117"/>
      <c r="Z553" s="106"/>
      <c r="AA553" s="117"/>
      <c r="AB553" s="106"/>
      <c r="AC553" s="117"/>
      <c r="AD553" s="106"/>
      <c r="AE553" s="117"/>
      <c r="AF553" s="106"/>
      <c r="AG553" s="117"/>
      <c r="AH553" s="106"/>
      <c r="AI553" s="117"/>
      <c r="AJ553" s="106"/>
    </row>
    <row r="554" spans="2:36" ht="28.8" customHeight="1" thickTop="1" thickBot="1" x14ac:dyDescent="0.35">
      <c r="B554" s="106"/>
      <c r="C554" s="117"/>
      <c r="D554" s="106"/>
      <c r="E554" s="117"/>
      <c r="F554" s="106"/>
      <c r="G554" s="117"/>
      <c r="H554" s="106"/>
      <c r="I554" s="117"/>
      <c r="J554" s="106"/>
      <c r="K554" s="117"/>
      <c r="L554" s="106"/>
      <c r="M554" s="117"/>
      <c r="N554" s="106"/>
      <c r="O554" s="117"/>
      <c r="P554" s="106"/>
      <c r="Q554" s="117"/>
      <c r="R554" s="106"/>
      <c r="S554" s="117"/>
      <c r="T554" s="106"/>
      <c r="U554" s="117"/>
      <c r="V554" s="106"/>
      <c r="W554" s="117"/>
      <c r="X554" s="106"/>
      <c r="Y554" s="117"/>
      <c r="Z554" s="106"/>
      <c r="AA554" s="117"/>
      <c r="AB554" s="106"/>
      <c r="AC554" s="117"/>
      <c r="AD554" s="106"/>
      <c r="AE554" s="117"/>
      <c r="AF554" s="106"/>
      <c r="AG554" s="117"/>
      <c r="AH554" s="106"/>
      <c r="AI554" s="117"/>
      <c r="AJ554" s="106"/>
    </row>
    <row r="555" spans="2:36" ht="28.8" customHeight="1" thickTop="1" thickBot="1" x14ac:dyDescent="0.35">
      <c r="B555" s="106"/>
      <c r="C555" s="117"/>
      <c r="D555" s="106"/>
      <c r="E555" s="117"/>
      <c r="F555" s="106"/>
      <c r="G555" s="117"/>
      <c r="H555" s="106"/>
      <c r="I555" s="117"/>
      <c r="J555" s="106"/>
      <c r="K555" s="117"/>
      <c r="L555" s="106"/>
      <c r="M555" s="117"/>
      <c r="N555" s="106"/>
      <c r="O555" s="117"/>
      <c r="P555" s="106"/>
      <c r="Q555" s="117"/>
      <c r="R555" s="106"/>
      <c r="S555" s="117"/>
      <c r="T555" s="106"/>
      <c r="U555" s="117"/>
      <c r="V555" s="106"/>
      <c r="W555" s="117"/>
      <c r="X555" s="106"/>
      <c r="Y555" s="117"/>
      <c r="Z555" s="106"/>
      <c r="AA555" s="117"/>
      <c r="AB555" s="106"/>
      <c r="AC555" s="117"/>
      <c r="AD555" s="106"/>
      <c r="AE555" s="117"/>
      <c r="AF555" s="106"/>
      <c r="AG555" s="117"/>
      <c r="AH555" s="106"/>
      <c r="AI555" s="117"/>
      <c r="AJ555" s="106"/>
    </row>
    <row r="556" spans="2:36" ht="28.8" customHeight="1" thickTop="1" thickBot="1" x14ac:dyDescent="0.35">
      <c r="B556" s="106"/>
      <c r="C556" s="117"/>
      <c r="D556" s="106"/>
      <c r="E556" s="117"/>
      <c r="F556" s="106"/>
      <c r="G556" s="117"/>
      <c r="H556" s="106"/>
      <c r="I556" s="117"/>
      <c r="J556" s="106"/>
      <c r="K556" s="117"/>
      <c r="L556" s="106"/>
      <c r="M556" s="117"/>
      <c r="N556" s="106"/>
      <c r="O556" s="117"/>
      <c r="P556" s="106"/>
      <c r="Q556" s="117"/>
      <c r="R556" s="106"/>
      <c r="S556" s="117"/>
      <c r="T556" s="106"/>
      <c r="U556" s="117"/>
      <c r="V556" s="106"/>
      <c r="W556" s="117"/>
      <c r="X556" s="106"/>
      <c r="Y556" s="117"/>
      <c r="Z556" s="106"/>
      <c r="AA556" s="117"/>
      <c r="AB556" s="106"/>
      <c r="AC556" s="117"/>
      <c r="AD556" s="106"/>
      <c r="AE556" s="117"/>
      <c r="AF556" s="106"/>
      <c r="AG556" s="117"/>
      <c r="AH556" s="106"/>
      <c r="AI556" s="117"/>
      <c r="AJ556" s="106"/>
    </row>
    <row r="557" spans="2:36" ht="28.8" customHeight="1" thickTop="1" thickBot="1" x14ac:dyDescent="0.35">
      <c r="B557" s="106"/>
      <c r="C557" s="117"/>
      <c r="D557" s="106"/>
      <c r="E557" s="117"/>
      <c r="F557" s="106"/>
      <c r="G557" s="117"/>
      <c r="H557" s="106"/>
      <c r="I557" s="117"/>
      <c r="J557" s="106"/>
      <c r="K557" s="117"/>
      <c r="L557" s="106"/>
      <c r="M557" s="117"/>
      <c r="N557" s="106"/>
      <c r="O557" s="117"/>
      <c r="P557" s="106"/>
      <c r="Q557" s="117"/>
      <c r="R557" s="106"/>
      <c r="S557" s="117"/>
      <c r="T557" s="106"/>
      <c r="U557" s="117"/>
      <c r="V557" s="106"/>
      <c r="W557" s="117"/>
      <c r="X557" s="106"/>
      <c r="Y557" s="117"/>
      <c r="Z557" s="106"/>
      <c r="AA557" s="117"/>
      <c r="AB557" s="106"/>
      <c r="AC557" s="117"/>
      <c r="AD557" s="106"/>
      <c r="AE557" s="117"/>
      <c r="AF557" s="106"/>
      <c r="AG557" s="117"/>
      <c r="AH557" s="106"/>
      <c r="AI557" s="117"/>
      <c r="AJ557" s="106"/>
    </row>
    <row r="558" spans="2:36" ht="28.8" customHeight="1" thickTop="1" thickBot="1" x14ac:dyDescent="0.35">
      <c r="B558" s="106"/>
      <c r="C558" s="117"/>
      <c r="D558" s="106"/>
      <c r="E558" s="117"/>
      <c r="F558" s="106"/>
      <c r="G558" s="117"/>
      <c r="H558" s="106"/>
      <c r="I558" s="117"/>
      <c r="J558" s="106"/>
      <c r="K558" s="117"/>
      <c r="L558" s="106"/>
      <c r="M558" s="117"/>
      <c r="N558" s="106"/>
      <c r="O558" s="117"/>
      <c r="P558" s="106"/>
      <c r="Q558" s="117"/>
      <c r="R558" s="106"/>
      <c r="S558" s="117"/>
      <c r="T558" s="106"/>
      <c r="U558" s="117"/>
      <c r="V558" s="106"/>
      <c r="W558" s="117"/>
      <c r="X558" s="106"/>
      <c r="Y558" s="117"/>
      <c r="Z558" s="106"/>
      <c r="AA558" s="117"/>
      <c r="AB558" s="106"/>
      <c r="AC558" s="117"/>
      <c r="AD558" s="106"/>
      <c r="AE558" s="117"/>
      <c r="AF558" s="106"/>
      <c r="AG558" s="117"/>
      <c r="AH558" s="106"/>
      <c r="AI558" s="117"/>
      <c r="AJ558" s="106"/>
    </row>
    <row r="559" spans="2:36" ht="28.8" customHeight="1" thickTop="1" thickBot="1" x14ac:dyDescent="0.35">
      <c r="B559" s="106"/>
      <c r="C559" s="117"/>
      <c r="D559" s="106"/>
      <c r="E559" s="117"/>
      <c r="F559" s="106"/>
      <c r="G559" s="117"/>
      <c r="H559" s="106"/>
      <c r="I559" s="117"/>
      <c r="J559" s="106"/>
      <c r="K559" s="117"/>
      <c r="L559" s="106"/>
      <c r="M559" s="117"/>
      <c r="N559" s="106"/>
      <c r="O559" s="117"/>
      <c r="P559" s="106"/>
      <c r="Q559" s="117"/>
      <c r="R559" s="106"/>
      <c r="S559" s="117"/>
      <c r="T559" s="106"/>
      <c r="U559" s="117"/>
      <c r="V559" s="106"/>
      <c r="W559" s="117"/>
      <c r="X559" s="106"/>
      <c r="Y559" s="117"/>
      <c r="Z559" s="106"/>
      <c r="AA559" s="117"/>
      <c r="AB559" s="106"/>
      <c r="AC559" s="117"/>
      <c r="AD559" s="106"/>
      <c r="AE559" s="117"/>
      <c r="AF559" s="106"/>
      <c r="AG559" s="117"/>
      <c r="AH559" s="106"/>
      <c r="AI559" s="117"/>
      <c r="AJ559" s="106"/>
    </row>
    <row r="560" spans="2:36" ht="28.8" customHeight="1" thickTop="1" thickBot="1" x14ac:dyDescent="0.35">
      <c r="B560" s="106"/>
      <c r="C560" s="117"/>
      <c r="D560" s="106"/>
      <c r="E560" s="117"/>
      <c r="F560" s="106"/>
      <c r="G560" s="117"/>
      <c r="H560" s="106"/>
      <c r="I560" s="117"/>
      <c r="J560" s="106"/>
      <c r="K560" s="117"/>
      <c r="L560" s="106"/>
      <c r="M560" s="117"/>
      <c r="N560" s="106"/>
      <c r="O560" s="117"/>
      <c r="P560" s="106"/>
      <c r="Q560" s="117"/>
      <c r="R560" s="106"/>
      <c r="S560" s="117"/>
      <c r="T560" s="106"/>
      <c r="U560" s="117"/>
      <c r="V560" s="106"/>
      <c r="W560" s="117"/>
      <c r="X560" s="106"/>
      <c r="Y560" s="117"/>
      <c r="Z560" s="106"/>
      <c r="AA560" s="117"/>
      <c r="AB560" s="106"/>
      <c r="AC560" s="117"/>
      <c r="AD560" s="106"/>
      <c r="AE560" s="117"/>
      <c r="AF560" s="106"/>
      <c r="AG560" s="117"/>
      <c r="AH560" s="106"/>
      <c r="AI560" s="117"/>
      <c r="AJ560" s="106"/>
    </row>
    <row r="561" spans="2:36" ht="28.8" customHeight="1" thickTop="1" thickBot="1" x14ac:dyDescent="0.35">
      <c r="B561" s="106"/>
      <c r="C561" s="117"/>
      <c r="D561" s="106"/>
      <c r="E561" s="117"/>
      <c r="F561" s="106"/>
      <c r="G561" s="117"/>
      <c r="H561" s="106"/>
      <c r="I561" s="117"/>
      <c r="J561" s="106"/>
      <c r="K561" s="117"/>
      <c r="L561" s="106"/>
      <c r="M561" s="117"/>
      <c r="N561" s="106"/>
      <c r="O561" s="117"/>
      <c r="P561" s="106"/>
      <c r="Q561" s="117"/>
      <c r="R561" s="106"/>
      <c r="S561" s="117"/>
      <c r="T561" s="106"/>
      <c r="U561" s="117"/>
      <c r="V561" s="106"/>
      <c r="W561" s="117"/>
      <c r="X561" s="106"/>
      <c r="Y561" s="117"/>
      <c r="Z561" s="106"/>
      <c r="AA561" s="117"/>
      <c r="AB561" s="106"/>
      <c r="AC561" s="117"/>
      <c r="AD561" s="106"/>
      <c r="AE561" s="117"/>
      <c r="AF561" s="106"/>
      <c r="AG561" s="117"/>
      <c r="AH561" s="106"/>
      <c r="AI561" s="117"/>
      <c r="AJ561" s="106"/>
    </row>
    <row r="562" spans="2:36" ht="28.8" customHeight="1" thickTop="1" thickBot="1" x14ac:dyDescent="0.35">
      <c r="B562" s="106"/>
      <c r="C562" s="117"/>
      <c r="D562" s="106"/>
      <c r="E562" s="117"/>
      <c r="F562" s="106"/>
      <c r="G562" s="117"/>
      <c r="H562" s="106"/>
      <c r="I562" s="117"/>
      <c r="J562" s="106"/>
      <c r="K562" s="117"/>
      <c r="L562" s="106"/>
      <c r="M562" s="117"/>
      <c r="N562" s="106"/>
      <c r="O562" s="117"/>
      <c r="P562" s="106"/>
      <c r="Q562" s="117"/>
      <c r="R562" s="106"/>
      <c r="S562" s="117"/>
      <c r="T562" s="106"/>
      <c r="U562" s="117"/>
      <c r="V562" s="106"/>
      <c r="W562" s="117"/>
      <c r="X562" s="106"/>
      <c r="Y562" s="117"/>
      <c r="Z562" s="106"/>
      <c r="AA562" s="117"/>
      <c r="AB562" s="106"/>
      <c r="AC562" s="117"/>
      <c r="AD562" s="106"/>
      <c r="AE562" s="117"/>
      <c r="AF562" s="106"/>
      <c r="AG562" s="117"/>
      <c r="AH562" s="106"/>
      <c r="AI562" s="117"/>
      <c r="AJ562" s="106"/>
    </row>
    <row r="563" spans="2:36" ht="28.8" customHeight="1" thickTop="1" thickBot="1" x14ac:dyDescent="0.35">
      <c r="B563" s="106"/>
      <c r="C563" s="117"/>
      <c r="D563" s="106"/>
      <c r="E563" s="117"/>
      <c r="F563" s="106"/>
      <c r="G563" s="117"/>
      <c r="H563" s="106"/>
      <c r="I563" s="117"/>
      <c r="J563" s="106"/>
      <c r="K563" s="117"/>
      <c r="L563" s="106"/>
      <c r="M563" s="117"/>
      <c r="N563" s="106"/>
      <c r="O563" s="117"/>
      <c r="P563" s="106"/>
      <c r="Q563" s="117"/>
      <c r="R563" s="106"/>
      <c r="S563" s="117"/>
      <c r="T563" s="106"/>
      <c r="U563" s="117"/>
      <c r="V563" s="106"/>
      <c r="W563" s="117"/>
      <c r="X563" s="106"/>
      <c r="Y563" s="117"/>
      <c r="Z563" s="106"/>
      <c r="AA563" s="117"/>
      <c r="AB563" s="106"/>
      <c r="AC563" s="117"/>
      <c r="AD563" s="106"/>
      <c r="AE563" s="117"/>
      <c r="AF563" s="106"/>
      <c r="AG563" s="117"/>
      <c r="AH563" s="106"/>
      <c r="AI563" s="117"/>
      <c r="AJ563" s="106"/>
    </row>
    <row r="564" spans="2:36" ht="28.8" customHeight="1" thickTop="1" thickBot="1" x14ac:dyDescent="0.35">
      <c r="B564" s="106"/>
      <c r="C564" s="117"/>
      <c r="D564" s="106"/>
      <c r="E564" s="117"/>
      <c r="F564" s="106"/>
      <c r="G564" s="117"/>
      <c r="H564" s="106"/>
      <c r="I564" s="117"/>
      <c r="J564" s="106"/>
      <c r="K564" s="117"/>
      <c r="L564" s="106"/>
      <c r="M564" s="117"/>
      <c r="N564" s="106"/>
      <c r="O564" s="117"/>
      <c r="P564" s="106"/>
      <c r="Q564" s="117"/>
      <c r="R564" s="106"/>
      <c r="S564" s="117"/>
      <c r="T564" s="106"/>
      <c r="U564" s="117"/>
      <c r="V564" s="106"/>
      <c r="W564" s="117"/>
      <c r="X564" s="106"/>
      <c r="Y564" s="117"/>
      <c r="Z564" s="106"/>
      <c r="AA564" s="117"/>
      <c r="AB564" s="106"/>
      <c r="AC564" s="117"/>
      <c r="AD564" s="106"/>
      <c r="AE564" s="117"/>
      <c r="AF564" s="106"/>
      <c r="AG564" s="117"/>
      <c r="AH564" s="106"/>
      <c r="AI564" s="117"/>
      <c r="AJ564" s="106"/>
    </row>
    <row r="565" spans="2:36" ht="28.8" customHeight="1" thickTop="1" thickBot="1" x14ac:dyDescent="0.35">
      <c r="B565" s="106"/>
      <c r="C565" s="117"/>
      <c r="D565" s="106"/>
      <c r="E565" s="117"/>
      <c r="F565" s="106"/>
      <c r="G565" s="117"/>
      <c r="H565" s="106"/>
      <c r="I565" s="117"/>
      <c r="J565" s="106"/>
      <c r="K565" s="117"/>
      <c r="L565" s="106"/>
      <c r="M565" s="117"/>
      <c r="N565" s="106"/>
      <c r="O565" s="117"/>
      <c r="P565" s="106"/>
      <c r="Q565" s="117"/>
      <c r="R565" s="106"/>
      <c r="S565" s="117"/>
      <c r="T565" s="106"/>
      <c r="U565" s="117"/>
      <c r="V565" s="106"/>
      <c r="W565" s="117"/>
      <c r="X565" s="106"/>
      <c r="Y565" s="117"/>
      <c r="Z565" s="106"/>
      <c r="AA565" s="117"/>
      <c r="AB565" s="106"/>
      <c r="AC565" s="117"/>
      <c r="AD565" s="106"/>
      <c r="AE565" s="117"/>
      <c r="AF565" s="106"/>
      <c r="AG565" s="117"/>
      <c r="AH565" s="106"/>
      <c r="AI565" s="117"/>
      <c r="AJ565" s="106"/>
    </row>
    <row r="566" spans="2:36" ht="28.8" customHeight="1" thickTop="1" thickBot="1" x14ac:dyDescent="0.35">
      <c r="B566" s="106"/>
      <c r="C566" s="117"/>
      <c r="D566" s="106"/>
      <c r="E566" s="117"/>
      <c r="F566" s="106"/>
      <c r="G566" s="117"/>
      <c r="H566" s="106"/>
      <c r="I566" s="117"/>
      <c r="J566" s="106"/>
      <c r="K566" s="117"/>
      <c r="L566" s="106"/>
      <c r="M566" s="117"/>
      <c r="N566" s="106"/>
      <c r="O566" s="117"/>
      <c r="P566" s="106"/>
      <c r="Q566" s="117"/>
      <c r="R566" s="106"/>
      <c r="S566" s="117"/>
      <c r="T566" s="106"/>
      <c r="U566" s="117"/>
      <c r="V566" s="106"/>
      <c r="W566" s="117"/>
      <c r="X566" s="106"/>
      <c r="Y566" s="117"/>
      <c r="Z566" s="106"/>
      <c r="AA566" s="117"/>
      <c r="AB566" s="106"/>
      <c r="AC566" s="117"/>
      <c r="AD566" s="106"/>
      <c r="AE566" s="117"/>
      <c r="AF566" s="106"/>
      <c r="AG566" s="117"/>
      <c r="AH566" s="106"/>
      <c r="AI566" s="117"/>
      <c r="AJ566" s="106"/>
    </row>
    <row r="567" spans="2:36" ht="28.8" customHeight="1" thickTop="1" thickBot="1" x14ac:dyDescent="0.35">
      <c r="B567" s="106"/>
      <c r="C567" s="117"/>
      <c r="D567" s="106"/>
      <c r="E567" s="117"/>
      <c r="F567" s="106"/>
      <c r="G567" s="117"/>
      <c r="H567" s="106"/>
      <c r="I567" s="117"/>
      <c r="J567" s="106"/>
      <c r="K567" s="117"/>
      <c r="L567" s="106"/>
      <c r="M567" s="117"/>
      <c r="N567" s="106"/>
      <c r="O567" s="117"/>
      <c r="P567" s="106"/>
      <c r="Q567" s="117"/>
      <c r="R567" s="106"/>
      <c r="S567" s="117"/>
      <c r="T567" s="106"/>
      <c r="U567" s="117"/>
      <c r="V567" s="106"/>
      <c r="W567" s="117"/>
      <c r="X567" s="106"/>
      <c r="Y567" s="117"/>
      <c r="Z567" s="106"/>
      <c r="AA567" s="117"/>
      <c r="AB567" s="106"/>
      <c r="AC567" s="117"/>
      <c r="AD567" s="106"/>
      <c r="AE567" s="117"/>
      <c r="AF567" s="106"/>
      <c r="AG567" s="117"/>
      <c r="AH567" s="106"/>
      <c r="AI567" s="117"/>
      <c r="AJ567" s="106"/>
    </row>
    <row r="568" spans="2:36" ht="28.8" customHeight="1" thickTop="1" thickBot="1" x14ac:dyDescent="0.35">
      <c r="B568" s="106"/>
      <c r="C568" s="117"/>
      <c r="D568" s="106"/>
      <c r="E568" s="117"/>
      <c r="F568" s="106"/>
      <c r="G568" s="117"/>
      <c r="H568" s="106"/>
      <c r="I568" s="117"/>
      <c r="J568" s="106"/>
      <c r="K568" s="117"/>
      <c r="L568" s="106"/>
      <c r="M568" s="117"/>
      <c r="N568" s="106"/>
      <c r="O568" s="117"/>
      <c r="P568" s="106"/>
      <c r="Q568" s="117"/>
      <c r="R568" s="106"/>
      <c r="S568" s="117"/>
      <c r="T568" s="106"/>
      <c r="U568" s="117"/>
      <c r="V568" s="106"/>
      <c r="W568" s="117"/>
      <c r="X568" s="106"/>
      <c r="Y568" s="117"/>
      <c r="Z568" s="106"/>
      <c r="AA568" s="117"/>
      <c r="AB568" s="106"/>
      <c r="AC568" s="117"/>
      <c r="AD568" s="106"/>
      <c r="AE568" s="117"/>
      <c r="AF568" s="106"/>
      <c r="AG568" s="117"/>
      <c r="AH568" s="106"/>
      <c r="AI568" s="117"/>
      <c r="AJ568" s="106"/>
    </row>
    <row r="569" spans="2:36" ht="28.8" customHeight="1" thickTop="1" thickBot="1" x14ac:dyDescent="0.35">
      <c r="B569" s="106"/>
      <c r="C569" s="117"/>
      <c r="D569" s="106"/>
      <c r="E569" s="117"/>
      <c r="F569" s="106"/>
      <c r="G569" s="117"/>
      <c r="H569" s="106"/>
      <c r="I569" s="117"/>
      <c r="J569" s="106"/>
      <c r="K569" s="117"/>
      <c r="L569" s="106"/>
      <c r="M569" s="117"/>
      <c r="N569" s="106"/>
      <c r="O569" s="117"/>
      <c r="P569" s="106"/>
      <c r="Q569" s="117"/>
      <c r="R569" s="106"/>
      <c r="S569" s="117"/>
      <c r="T569" s="106"/>
      <c r="U569" s="117"/>
      <c r="V569" s="106"/>
      <c r="W569" s="117"/>
      <c r="X569" s="106"/>
      <c r="Y569" s="117"/>
      <c r="Z569" s="106"/>
      <c r="AA569" s="117"/>
      <c r="AB569" s="106"/>
      <c r="AC569" s="117"/>
      <c r="AD569" s="106"/>
      <c r="AE569" s="117"/>
      <c r="AF569" s="106"/>
      <c r="AG569" s="117"/>
      <c r="AH569" s="106"/>
      <c r="AI569" s="117"/>
      <c r="AJ569" s="106"/>
    </row>
    <row r="570" spans="2:36" ht="28.8" customHeight="1" thickTop="1" thickBot="1" x14ac:dyDescent="0.35">
      <c r="B570" s="106"/>
      <c r="C570" s="117"/>
      <c r="D570" s="106"/>
      <c r="E570" s="117"/>
      <c r="F570" s="106"/>
      <c r="G570" s="117"/>
      <c r="H570" s="106"/>
      <c r="I570" s="117"/>
      <c r="J570" s="106"/>
      <c r="K570" s="117"/>
      <c r="L570" s="106"/>
      <c r="M570" s="117"/>
      <c r="N570" s="106"/>
      <c r="O570" s="117"/>
      <c r="P570" s="106"/>
      <c r="Q570" s="117"/>
      <c r="R570" s="106"/>
      <c r="S570" s="117"/>
      <c r="T570" s="106"/>
      <c r="U570" s="117"/>
      <c r="V570" s="106"/>
      <c r="W570" s="117"/>
      <c r="X570" s="106"/>
      <c r="Y570" s="117"/>
      <c r="Z570" s="106"/>
      <c r="AA570" s="117"/>
      <c r="AB570" s="106"/>
      <c r="AC570" s="117"/>
      <c r="AD570" s="106"/>
      <c r="AE570" s="117"/>
      <c r="AF570" s="106"/>
      <c r="AG570" s="117"/>
      <c r="AH570" s="106"/>
      <c r="AI570" s="117"/>
      <c r="AJ570" s="106"/>
    </row>
    <row r="571" spans="2:36" ht="28.8" customHeight="1" thickTop="1" thickBot="1" x14ac:dyDescent="0.35">
      <c r="B571" s="106"/>
      <c r="C571" s="117"/>
      <c r="D571" s="106"/>
      <c r="E571" s="117"/>
      <c r="F571" s="106"/>
      <c r="G571" s="117"/>
      <c r="H571" s="106"/>
      <c r="I571" s="117"/>
      <c r="J571" s="106"/>
      <c r="K571" s="117"/>
      <c r="L571" s="106"/>
      <c r="M571" s="117"/>
      <c r="N571" s="106"/>
      <c r="O571" s="117"/>
      <c r="P571" s="106"/>
      <c r="Q571" s="117"/>
      <c r="R571" s="106"/>
      <c r="S571" s="117"/>
      <c r="T571" s="106"/>
      <c r="U571" s="117"/>
      <c r="V571" s="106"/>
      <c r="W571" s="117"/>
      <c r="X571" s="106"/>
      <c r="Y571" s="117"/>
      <c r="Z571" s="106"/>
      <c r="AA571" s="117"/>
      <c r="AB571" s="106"/>
      <c r="AC571" s="117"/>
      <c r="AD571" s="106"/>
      <c r="AE571" s="117"/>
      <c r="AF571" s="106"/>
      <c r="AG571" s="117"/>
      <c r="AH571" s="106"/>
      <c r="AI571" s="117"/>
      <c r="AJ571" s="106"/>
    </row>
    <row r="572" spans="2:36" ht="28.8" customHeight="1" thickTop="1" thickBot="1" x14ac:dyDescent="0.35">
      <c r="B572" s="106"/>
      <c r="C572" s="117"/>
      <c r="D572" s="106"/>
      <c r="E572" s="117"/>
      <c r="F572" s="106"/>
      <c r="G572" s="117"/>
      <c r="H572" s="106"/>
      <c r="I572" s="117"/>
      <c r="J572" s="106"/>
      <c r="K572" s="117"/>
      <c r="L572" s="106"/>
      <c r="M572" s="117"/>
      <c r="N572" s="106"/>
      <c r="O572" s="117"/>
      <c r="P572" s="106"/>
      <c r="Q572" s="117"/>
      <c r="R572" s="106"/>
      <c r="S572" s="117"/>
      <c r="T572" s="106"/>
      <c r="U572" s="117"/>
      <c r="V572" s="106"/>
      <c r="W572" s="117"/>
      <c r="X572" s="106"/>
      <c r="Y572" s="117"/>
      <c r="Z572" s="106"/>
      <c r="AA572" s="117"/>
      <c r="AB572" s="106"/>
      <c r="AC572" s="117"/>
      <c r="AD572" s="106"/>
      <c r="AE572" s="117"/>
      <c r="AF572" s="106"/>
      <c r="AG572" s="117"/>
      <c r="AH572" s="106"/>
      <c r="AI572" s="117"/>
      <c r="AJ572" s="106"/>
    </row>
    <row r="573" spans="2:36" ht="28.8" customHeight="1" thickTop="1" thickBot="1" x14ac:dyDescent="0.35">
      <c r="B573" s="106"/>
      <c r="C573" s="117"/>
      <c r="D573" s="106"/>
      <c r="E573" s="117"/>
      <c r="F573" s="106"/>
      <c r="G573" s="117"/>
      <c r="H573" s="106"/>
      <c r="I573" s="117"/>
      <c r="J573" s="106"/>
      <c r="K573" s="117"/>
      <c r="L573" s="106"/>
      <c r="M573" s="117"/>
      <c r="N573" s="106"/>
      <c r="O573" s="117"/>
      <c r="P573" s="106"/>
      <c r="Q573" s="117"/>
      <c r="R573" s="106"/>
      <c r="S573" s="117"/>
      <c r="T573" s="106"/>
      <c r="U573" s="117"/>
      <c r="V573" s="106"/>
      <c r="W573" s="117"/>
      <c r="X573" s="106"/>
      <c r="Y573" s="117"/>
      <c r="Z573" s="106"/>
      <c r="AA573" s="117"/>
      <c r="AB573" s="106"/>
      <c r="AC573" s="117"/>
      <c r="AD573" s="106"/>
      <c r="AE573" s="117"/>
      <c r="AF573" s="106"/>
      <c r="AG573" s="117"/>
      <c r="AH573" s="106"/>
      <c r="AI573" s="117"/>
      <c r="AJ573" s="106"/>
    </row>
    <row r="574" spans="2:36" ht="28.8" customHeight="1" thickTop="1" thickBot="1" x14ac:dyDescent="0.35">
      <c r="B574" s="106"/>
      <c r="C574" s="117"/>
      <c r="D574" s="106"/>
      <c r="E574" s="117"/>
      <c r="F574" s="106"/>
      <c r="G574" s="117"/>
      <c r="H574" s="106"/>
      <c r="I574" s="117"/>
      <c r="J574" s="106"/>
      <c r="K574" s="117"/>
      <c r="L574" s="106"/>
      <c r="M574" s="117"/>
      <c r="N574" s="106"/>
      <c r="O574" s="117"/>
      <c r="P574" s="106"/>
      <c r="Q574" s="117"/>
      <c r="R574" s="106"/>
      <c r="S574" s="117"/>
      <c r="T574" s="106"/>
      <c r="U574" s="117"/>
      <c r="V574" s="106"/>
      <c r="W574" s="117"/>
      <c r="X574" s="106"/>
      <c r="Y574" s="117"/>
      <c r="Z574" s="106"/>
      <c r="AA574" s="117"/>
      <c r="AB574" s="106"/>
      <c r="AC574" s="117"/>
      <c r="AD574" s="106"/>
      <c r="AE574" s="117"/>
      <c r="AF574" s="106"/>
      <c r="AG574" s="117"/>
      <c r="AH574" s="106"/>
      <c r="AI574" s="117"/>
      <c r="AJ574" s="106"/>
    </row>
    <row r="575" spans="2:36" ht="28.8" customHeight="1" thickTop="1" thickBot="1" x14ac:dyDescent="0.35">
      <c r="B575" s="106"/>
      <c r="C575" s="117"/>
      <c r="D575" s="106"/>
      <c r="E575" s="117"/>
      <c r="F575" s="106"/>
      <c r="G575" s="117"/>
      <c r="H575" s="106"/>
      <c r="I575" s="117"/>
      <c r="J575" s="106"/>
      <c r="K575" s="117"/>
      <c r="L575" s="106"/>
      <c r="M575" s="117"/>
      <c r="N575" s="106"/>
      <c r="O575" s="117"/>
      <c r="P575" s="106"/>
      <c r="Q575" s="117"/>
      <c r="R575" s="106"/>
      <c r="S575" s="117"/>
      <c r="T575" s="106"/>
      <c r="U575" s="117"/>
      <c r="V575" s="106"/>
      <c r="W575" s="117"/>
      <c r="X575" s="106"/>
      <c r="Y575" s="117"/>
      <c r="Z575" s="106"/>
      <c r="AA575" s="117"/>
      <c r="AB575" s="106"/>
      <c r="AC575" s="117"/>
      <c r="AD575" s="106"/>
      <c r="AE575" s="117"/>
      <c r="AF575" s="106"/>
      <c r="AG575" s="117"/>
      <c r="AH575" s="106"/>
      <c r="AI575" s="117"/>
      <c r="AJ575" s="106"/>
    </row>
    <row r="576" spans="2:36" ht="28.8" customHeight="1" thickTop="1" thickBot="1" x14ac:dyDescent="0.35">
      <c r="B576" s="106"/>
      <c r="C576" s="117"/>
      <c r="D576" s="106"/>
      <c r="E576" s="117"/>
      <c r="F576" s="106"/>
      <c r="G576" s="117"/>
      <c r="H576" s="106"/>
      <c r="I576" s="117"/>
      <c r="J576" s="106"/>
      <c r="K576" s="117"/>
      <c r="L576" s="106"/>
      <c r="M576" s="117"/>
      <c r="N576" s="106"/>
      <c r="O576" s="117"/>
      <c r="P576" s="106"/>
      <c r="Q576" s="117"/>
      <c r="R576" s="106"/>
      <c r="S576" s="117"/>
      <c r="T576" s="106"/>
      <c r="U576" s="117"/>
      <c r="V576" s="106"/>
      <c r="W576" s="117"/>
      <c r="X576" s="106"/>
      <c r="Y576" s="117"/>
      <c r="Z576" s="106"/>
      <c r="AA576" s="117"/>
      <c r="AB576" s="106"/>
      <c r="AC576" s="117"/>
      <c r="AD576" s="106"/>
      <c r="AE576" s="117"/>
      <c r="AF576" s="106"/>
      <c r="AG576" s="117"/>
      <c r="AH576" s="106"/>
      <c r="AI576" s="117"/>
      <c r="AJ576" s="106"/>
    </row>
    <row r="577" spans="2:36" ht="28.8" customHeight="1" thickTop="1" thickBot="1" x14ac:dyDescent="0.35">
      <c r="B577" s="106"/>
      <c r="C577" s="117"/>
      <c r="D577" s="106"/>
      <c r="E577" s="117"/>
      <c r="F577" s="106"/>
      <c r="G577" s="117"/>
      <c r="H577" s="106"/>
      <c r="I577" s="117"/>
      <c r="J577" s="106"/>
      <c r="K577" s="117"/>
      <c r="L577" s="106"/>
      <c r="M577" s="117"/>
      <c r="N577" s="106"/>
      <c r="O577" s="117"/>
      <c r="P577" s="106"/>
      <c r="Q577" s="117"/>
      <c r="R577" s="106"/>
      <c r="S577" s="117"/>
      <c r="T577" s="106"/>
      <c r="U577" s="117"/>
      <c r="V577" s="106"/>
      <c r="W577" s="117"/>
      <c r="X577" s="106"/>
      <c r="Y577" s="117"/>
      <c r="Z577" s="106"/>
      <c r="AA577" s="117"/>
      <c r="AB577" s="106"/>
      <c r="AC577" s="117"/>
      <c r="AD577" s="106"/>
      <c r="AE577" s="117"/>
      <c r="AF577" s="106"/>
      <c r="AG577" s="117"/>
      <c r="AH577" s="106"/>
      <c r="AI577" s="117"/>
      <c r="AJ577" s="106"/>
    </row>
    <row r="578" spans="2:36" ht="28.8" customHeight="1" thickTop="1" thickBot="1" x14ac:dyDescent="0.35">
      <c r="B578" s="106"/>
      <c r="C578" s="117"/>
      <c r="D578" s="106"/>
      <c r="E578" s="117"/>
      <c r="F578" s="106"/>
      <c r="G578" s="117"/>
      <c r="H578" s="106"/>
      <c r="I578" s="117"/>
      <c r="J578" s="106"/>
      <c r="K578" s="117"/>
      <c r="L578" s="106"/>
      <c r="M578" s="117"/>
      <c r="N578" s="106"/>
      <c r="O578" s="117"/>
      <c r="P578" s="106"/>
      <c r="Q578" s="117"/>
      <c r="R578" s="106"/>
      <c r="S578" s="117"/>
      <c r="T578" s="106"/>
      <c r="U578" s="117"/>
      <c r="V578" s="106"/>
      <c r="W578" s="117"/>
      <c r="X578" s="106"/>
      <c r="Y578" s="117"/>
      <c r="Z578" s="106"/>
      <c r="AA578" s="117"/>
      <c r="AB578" s="106"/>
      <c r="AC578" s="117"/>
      <c r="AD578" s="106"/>
      <c r="AE578" s="117"/>
      <c r="AF578" s="106"/>
      <c r="AG578" s="117"/>
      <c r="AH578" s="106"/>
      <c r="AI578" s="117"/>
      <c r="AJ578" s="106"/>
    </row>
    <row r="579" spans="2:36" ht="28.8" customHeight="1" thickTop="1" thickBot="1" x14ac:dyDescent="0.35">
      <c r="B579" s="106"/>
      <c r="C579" s="117"/>
      <c r="D579" s="106"/>
      <c r="E579" s="117"/>
      <c r="F579" s="106"/>
      <c r="G579" s="117"/>
      <c r="H579" s="106"/>
      <c r="I579" s="117"/>
      <c r="J579" s="106"/>
      <c r="K579" s="117"/>
      <c r="L579" s="106"/>
      <c r="M579" s="117"/>
      <c r="N579" s="106"/>
      <c r="O579" s="117"/>
      <c r="P579" s="106"/>
      <c r="Q579" s="117"/>
      <c r="R579" s="106"/>
      <c r="S579" s="117"/>
      <c r="T579" s="106"/>
      <c r="U579" s="117"/>
      <c r="V579" s="106"/>
      <c r="W579" s="117"/>
      <c r="X579" s="106"/>
      <c r="Y579" s="117"/>
      <c r="Z579" s="106"/>
      <c r="AA579" s="117"/>
      <c r="AB579" s="106"/>
      <c r="AC579" s="117"/>
      <c r="AD579" s="106"/>
      <c r="AE579" s="117"/>
      <c r="AF579" s="106"/>
      <c r="AG579" s="117"/>
      <c r="AH579" s="106"/>
      <c r="AI579" s="117"/>
      <c r="AJ579" s="106"/>
    </row>
    <row r="580" spans="2:36" ht="28.8" customHeight="1" thickTop="1" thickBot="1" x14ac:dyDescent="0.35">
      <c r="B580" s="106"/>
      <c r="C580" s="117"/>
      <c r="D580" s="106"/>
      <c r="E580" s="117"/>
      <c r="F580" s="106"/>
      <c r="G580" s="117"/>
      <c r="H580" s="106"/>
      <c r="I580" s="117"/>
      <c r="J580" s="106"/>
      <c r="K580" s="117"/>
      <c r="L580" s="106"/>
      <c r="M580" s="117"/>
      <c r="N580" s="106"/>
      <c r="O580" s="117"/>
      <c r="P580" s="106"/>
      <c r="Q580" s="117"/>
      <c r="R580" s="106"/>
      <c r="S580" s="117"/>
      <c r="T580" s="106"/>
      <c r="U580" s="117"/>
      <c r="V580" s="106"/>
      <c r="W580" s="117"/>
      <c r="X580" s="106"/>
      <c r="Y580" s="117"/>
      <c r="Z580" s="106"/>
      <c r="AA580" s="117"/>
      <c r="AB580" s="106"/>
      <c r="AC580" s="117"/>
      <c r="AD580" s="106"/>
      <c r="AE580" s="117"/>
      <c r="AF580" s="106"/>
      <c r="AG580" s="117"/>
      <c r="AH580" s="106"/>
      <c r="AI580" s="117"/>
      <c r="AJ580" s="106"/>
    </row>
    <row r="581" spans="2:36" ht="28.8" customHeight="1" thickTop="1" thickBot="1" x14ac:dyDescent="0.35">
      <c r="B581" s="106"/>
      <c r="C581" s="117"/>
      <c r="D581" s="106"/>
      <c r="E581" s="117"/>
      <c r="F581" s="106"/>
      <c r="G581" s="117"/>
      <c r="H581" s="106"/>
      <c r="I581" s="117"/>
      <c r="J581" s="106"/>
      <c r="K581" s="117"/>
      <c r="L581" s="106"/>
      <c r="M581" s="117"/>
      <c r="N581" s="106"/>
      <c r="O581" s="117"/>
      <c r="P581" s="106"/>
      <c r="Q581" s="117"/>
      <c r="R581" s="106"/>
      <c r="S581" s="117"/>
      <c r="T581" s="106"/>
      <c r="U581" s="117"/>
      <c r="V581" s="106"/>
      <c r="W581" s="117"/>
      <c r="X581" s="106"/>
      <c r="Y581" s="117"/>
      <c r="Z581" s="106"/>
      <c r="AA581" s="117"/>
      <c r="AB581" s="106"/>
      <c r="AC581" s="117"/>
      <c r="AD581" s="106"/>
      <c r="AE581" s="117"/>
      <c r="AF581" s="106"/>
      <c r="AG581" s="117"/>
      <c r="AH581" s="106"/>
      <c r="AI581" s="117"/>
      <c r="AJ581" s="106"/>
    </row>
    <row r="582" spans="2:36" ht="28.8" customHeight="1" thickTop="1" thickBot="1" x14ac:dyDescent="0.35">
      <c r="B582" s="106"/>
      <c r="C582" s="117"/>
      <c r="D582" s="106"/>
      <c r="E582" s="117"/>
      <c r="F582" s="106"/>
      <c r="G582" s="117"/>
      <c r="H582" s="106"/>
      <c r="I582" s="117"/>
      <c r="J582" s="106"/>
      <c r="K582" s="117"/>
      <c r="L582" s="106"/>
      <c r="M582" s="117"/>
      <c r="N582" s="106"/>
      <c r="O582" s="117"/>
      <c r="P582" s="106"/>
      <c r="Q582" s="117"/>
      <c r="R582" s="106"/>
      <c r="S582" s="117"/>
      <c r="T582" s="106"/>
      <c r="U582" s="117"/>
      <c r="V582" s="106"/>
      <c r="W582" s="117"/>
      <c r="X582" s="106"/>
      <c r="Y582" s="117"/>
      <c r="Z582" s="106"/>
      <c r="AA582" s="117"/>
      <c r="AB582" s="106"/>
      <c r="AC582" s="117"/>
      <c r="AD582" s="106"/>
      <c r="AE582" s="117"/>
      <c r="AF582" s="106"/>
      <c r="AG582" s="117"/>
      <c r="AH582" s="106"/>
      <c r="AI582" s="117"/>
      <c r="AJ582" s="106"/>
    </row>
    <row r="583" spans="2:36" ht="28.8" customHeight="1" thickTop="1" thickBot="1" x14ac:dyDescent="0.35">
      <c r="B583" s="106"/>
      <c r="C583" s="117"/>
      <c r="D583" s="106"/>
      <c r="E583" s="117"/>
      <c r="F583" s="106"/>
      <c r="G583" s="117"/>
      <c r="H583" s="106"/>
      <c r="I583" s="117"/>
      <c r="J583" s="106"/>
      <c r="K583" s="117"/>
      <c r="L583" s="106"/>
      <c r="M583" s="117"/>
      <c r="N583" s="106"/>
      <c r="O583" s="117"/>
      <c r="P583" s="106"/>
      <c r="Q583" s="117"/>
      <c r="R583" s="106"/>
      <c r="S583" s="117"/>
      <c r="T583" s="106"/>
      <c r="U583" s="117"/>
      <c r="V583" s="106"/>
      <c r="W583" s="117"/>
      <c r="X583" s="106"/>
      <c r="Y583" s="117"/>
      <c r="Z583" s="106"/>
      <c r="AA583" s="117"/>
      <c r="AB583" s="106"/>
      <c r="AC583" s="117"/>
      <c r="AD583" s="106"/>
      <c r="AE583" s="117"/>
      <c r="AF583" s="106"/>
      <c r="AG583" s="117"/>
      <c r="AH583" s="106"/>
      <c r="AI583" s="117"/>
      <c r="AJ583" s="106"/>
    </row>
    <row r="584" spans="2:36" ht="28.8" customHeight="1" thickTop="1" thickBot="1" x14ac:dyDescent="0.35">
      <c r="B584" s="106"/>
      <c r="C584" s="117"/>
      <c r="D584" s="106"/>
      <c r="E584" s="117"/>
      <c r="F584" s="106"/>
      <c r="G584" s="117"/>
      <c r="H584" s="106"/>
      <c r="I584" s="117"/>
      <c r="J584" s="106"/>
      <c r="K584" s="117"/>
      <c r="L584" s="106"/>
      <c r="M584" s="117"/>
      <c r="N584" s="106"/>
      <c r="O584" s="117"/>
      <c r="P584" s="106"/>
      <c r="Q584" s="117"/>
      <c r="R584" s="106"/>
      <c r="S584" s="117"/>
      <c r="T584" s="106"/>
      <c r="U584" s="117"/>
      <c r="V584" s="106"/>
      <c r="W584" s="117"/>
      <c r="X584" s="106"/>
      <c r="Y584" s="117"/>
      <c r="Z584" s="106"/>
      <c r="AA584" s="117"/>
      <c r="AB584" s="106"/>
      <c r="AC584" s="117"/>
      <c r="AD584" s="106"/>
      <c r="AE584" s="117"/>
      <c r="AF584" s="106"/>
      <c r="AG584" s="117"/>
      <c r="AH584" s="106"/>
      <c r="AI584" s="117"/>
      <c r="AJ584" s="106"/>
    </row>
    <row r="585" spans="2:36" ht="28.8" customHeight="1" thickTop="1" thickBot="1" x14ac:dyDescent="0.35">
      <c r="B585" s="106"/>
      <c r="C585" s="117"/>
      <c r="D585" s="106"/>
      <c r="E585" s="117"/>
      <c r="F585" s="106"/>
      <c r="G585" s="117"/>
      <c r="H585" s="106"/>
      <c r="I585" s="117"/>
      <c r="J585" s="106"/>
      <c r="K585" s="117"/>
      <c r="L585" s="106"/>
      <c r="M585" s="117"/>
      <c r="N585" s="106"/>
      <c r="O585" s="117"/>
      <c r="P585" s="106"/>
      <c r="Q585" s="117"/>
      <c r="R585" s="106"/>
      <c r="S585" s="117"/>
      <c r="T585" s="106"/>
      <c r="U585" s="117"/>
      <c r="V585" s="106"/>
      <c r="W585" s="117"/>
      <c r="X585" s="106"/>
      <c r="Y585" s="117"/>
      <c r="Z585" s="106"/>
      <c r="AA585" s="117"/>
      <c r="AB585" s="106"/>
      <c r="AC585" s="117"/>
      <c r="AD585" s="106"/>
      <c r="AE585" s="117"/>
      <c r="AF585" s="106"/>
      <c r="AG585" s="117"/>
      <c r="AH585" s="106"/>
      <c r="AI585" s="117"/>
      <c r="AJ585" s="106"/>
    </row>
    <row r="586" spans="2:36" ht="28.8" customHeight="1" thickTop="1" thickBot="1" x14ac:dyDescent="0.35">
      <c r="B586" s="106"/>
      <c r="C586" s="117"/>
      <c r="D586" s="106"/>
      <c r="E586" s="117"/>
      <c r="F586" s="106"/>
      <c r="G586" s="117"/>
      <c r="H586" s="106"/>
      <c r="I586" s="117"/>
      <c r="J586" s="106"/>
      <c r="K586" s="117"/>
      <c r="L586" s="106"/>
      <c r="M586" s="117"/>
      <c r="N586" s="106"/>
      <c r="O586" s="117"/>
      <c r="P586" s="106"/>
      <c r="Q586" s="117"/>
      <c r="R586" s="106"/>
      <c r="S586" s="117"/>
      <c r="T586" s="106"/>
      <c r="U586" s="117"/>
      <c r="V586" s="106"/>
      <c r="W586" s="117"/>
      <c r="X586" s="106"/>
      <c r="Y586" s="117"/>
      <c r="Z586" s="106"/>
      <c r="AA586" s="117"/>
      <c r="AB586" s="106"/>
      <c r="AC586" s="117"/>
      <c r="AD586" s="106"/>
      <c r="AE586" s="117"/>
      <c r="AF586" s="106"/>
      <c r="AG586" s="117"/>
      <c r="AH586" s="106"/>
      <c r="AI586" s="117"/>
      <c r="AJ586" s="106"/>
    </row>
    <row r="587" spans="2:36" ht="28.8" customHeight="1" thickTop="1" thickBot="1" x14ac:dyDescent="0.35">
      <c r="B587" s="106"/>
      <c r="C587" s="117"/>
      <c r="D587" s="106"/>
      <c r="E587" s="117"/>
      <c r="F587" s="106"/>
      <c r="G587" s="117"/>
      <c r="H587" s="106"/>
      <c r="I587" s="117"/>
      <c r="J587" s="106"/>
      <c r="K587" s="117"/>
      <c r="L587" s="106"/>
      <c r="M587" s="117"/>
      <c r="N587" s="106"/>
      <c r="O587" s="117"/>
      <c r="P587" s="106"/>
      <c r="Q587" s="117"/>
      <c r="R587" s="106"/>
      <c r="S587" s="117"/>
      <c r="T587" s="106"/>
      <c r="U587" s="117"/>
      <c r="V587" s="106"/>
      <c r="W587" s="117"/>
      <c r="X587" s="106"/>
      <c r="Y587" s="117"/>
      <c r="Z587" s="106"/>
      <c r="AA587" s="117"/>
      <c r="AB587" s="106"/>
      <c r="AC587" s="117"/>
      <c r="AD587" s="106"/>
      <c r="AE587" s="117"/>
      <c r="AF587" s="106"/>
      <c r="AG587" s="117"/>
      <c r="AH587" s="106"/>
      <c r="AI587" s="117"/>
      <c r="AJ587" s="106"/>
    </row>
    <row r="588" spans="2:36" ht="28.8" customHeight="1" thickTop="1" thickBot="1" x14ac:dyDescent="0.35">
      <c r="B588" s="106"/>
      <c r="C588" s="117"/>
      <c r="D588" s="106"/>
      <c r="E588" s="117"/>
      <c r="F588" s="106"/>
      <c r="G588" s="117"/>
      <c r="H588" s="106"/>
      <c r="I588" s="117"/>
      <c r="J588" s="106"/>
      <c r="K588" s="117"/>
      <c r="L588" s="106"/>
      <c r="M588" s="117"/>
      <c r="N588" s="106"/>
      <c r="O588" s="117"/>
      <c r="P588" s="106"/>
      <c r="Q588" s="117"/>
      <c r="R588" s="106"/>
      <c r="S588" s="117"/>
      <c r="T588" s="106"/>
      <c r="U588" s="117"/>
      <c r="V588" s="106"/>
      <c r="W588" s="117"/>
      <c r="X588" s="106"/>
      <c r="Y588" s="117"/>
      <c r="Z588" s="106"/>
      <c r="AA588" s="117"/>
      <c r="AB588" s="106"/>
      <c r="AC588" s="117"/>
      <c r="AD588" s="106"/>
      <c r="AE588" s="117"/>
      <c r="AF588" s="106"/>
      <c r="AG588" s="117"/>
      <c r="AH588" s="106"/>
      <c r="AI588" s="117"/>
      <c r="AJ588" s="106"/>
    </row>
    <row r="589" spans="2:36" ht="28.8" customHeight="1" thickTop="1" thickBot="1" x14ac:dyDescent="0.35">
      <c r="B589" s="106"/>
      <c r="C589" s="117"/>
      <c r="D589" s="106"/>
      <c r="E589" s="117"/>
      <c r="F589" s="106"/>
      <c r="G589" s="117"/>
      <c r="H589" s="106"/>
      <c r="I589" s="117"/>
      <c r="J589" s="106"/>
      <c r="K589" s="117"/>
      <c r="L589" s="106"/>
      <c r="M589" s="117"/>
      <c r="N589" s="106"/>
      <c r="O589" s="117"/>
      <c r="P589" s="106"/>
      <c r="Q589" s="117"/>
      <c r="R589" s="106"/>
      <c r="S589" s="117"/>
      <c r="T589" s="106"/>
      <c r="U589" s="117"/>
      <c r="V589" s="106"/>
      <c r="W589" s="117"/>
      <c r="X589" s="106"/>
      <c r="Y589" s="117"/>
      <c r="Z589" s="106"/>
      <c r="AA589" s="117"/>
      <c r="AB589" s="106"/>
      <c r="AC589" s="117"/>
      <c r="AD589" s="106"/>
      <c r="AE589" s="117"/>
      <c r="AF589" s="106"/>
      <c r="AG589" s="117"/>
      <c r="AH589" s="106"/>
      <c r="AI589" s="117"/>
      <c r="AJ589" s="106"/>
    </row>
    <row r="590" spans="2:36" ht="28.8" customHeight="1" thickTop="1" thickBot="1" x14ac:dyDescent="0.35">
      <c r="B590" s="106"/>
      <c r="C590" s="117"/>
      <c r="D590" s="106"/>
      <c r="E590" s="117"/>
      <c r="F590" s="106"/>
      <c r="G590" s="117"/>
      <c r="H590" s="106"/>
      <c r="I590" s="117"/>
      <c r="J590" s="106"/>
      <c r="K590" s="117"/>
      <c r="L590" s="106"/>
      <c r="M590" s="117"/>
      <c r="N590" s="106"/>
      <c r="O590" s="117"/>
      <c r="P590" s="106"/>
      <c r="Q590" s="117"/>
      <c r="R590" s="106"/>
      <c r="S590" s="117"/>
      <c r="T590" s="106"/>
      <c r="U590" s="117"/>
      <c r="V590" s="106"/>
      <c r="W590" s="117"/>
      <c r="X590" s="106"/>
      <c r="Y590" s="117"/>
      <c r="Z590" s="106"/>
      <c r="AA590" s="117"/>
      <c r="AB590" s="106"/>
      <c r="AC590" s="117"/>
      <c r="AD590" s="106"/>
      <c r="AE590" s="117"/>
      <c r="AF590" s="106"/>
      <c r="AG590" s="117"/>
      <c r="AH590" s="106"/>
      <c r="AI590" s="117"/>
      <c r="AJ590" s="106"/>
    </row>
    <row r="591" spans="2:36" ht="28.8" customHeight="1" thickTop="1" thickBot="1" x14ac:dyDescent="0.35">
      <c r="B591" s="106"/>
      <c r="C591" s="117"/>
      <c r="D591" s="106"/>
      <c r="E591" s="117"/>
      <c r="F591" s="106"/>
      <c r="G591" s="117"/>
      <c r="H591" s="106"/>
      <c r="I591" s="117"/>
      <c r="J591" s="106"/>
      <c r="K591" s="117"/>
      <c r="L591" s="106"/>
      <c r="M591" s="117"/>
      <c r="N591" s="106"/>
      <c r="O591" s="117"/>
      <c r="P591" s="106"/>
      <c r="Q591" s="117"/>
      <c r="R591" s="106"/>
      <c r="S591" s="117"/>
      <c r="T591" s="106"/>
      <c r="U591" s="117"/>
      <c r="V591" s="106"/>
      <c r="W591" s="117"/>
      <c r="X591" s="106"/>
      <c r="Y591" s="117"/>
      <c r="Z591" s="106"/>
      <c r="AA591" s="117"/>
      <c r="AB591" s="106"/>
      <c r="AC591" s="117"/>
      <c r="AD591" s="106"/>
      <c r="AE591" s="117"/>
      <c r="AF591" s="106"/>
      <c r="AG591" s="117"/>
      <c r="AH591" s="106"/>
      <c r="AI591" s="117"/>
      <c r="AJ591" s="106"/>
    </row>
    <row r="592" spans="2:36" ht="28.8" customHeight="1" thickTop="1" thickBot="1" x14ac:dyDescent="0.35">
      <c r="B592" s="106"/>
      <c r="C592" s="117"/>
      <c r="D592" s="106"/>
      <c r="E592" s="117"/>
      <c r="F592" s="106"/>
      <c r="G592" s="117"/>
      <c r="H592" s="106"/>
      <c r="I592" s="117"/>
      <c r="J592" s="106"/>
      <c r="K592" s="117"/>
      <c r="L592" s="106"/>
      <c r="M592" s="117"/>
      <c r="N592" s="106"/>
      <c r="O592" s="117"/>
      <c r="P592" s="106"/>
      <c r="Q592" s="117"/>
      <c r="R592" s="106"/>
      <c r="S592" s="117"/>
      <c r="T592" s="106"/>
      <c r="U592" s="117"/>
      <c r="V592" s="106"/>
      <c r="W592" s="117"/>
      <c r="X592" s="106"/>
      <c r="Y592" s="117"/>
      <c r="Z592" s="106"/>
      <c r="AA592" s="117"/>
      <c r="AB592" s="106"/>
      <c r="AC592" s="117"/>
      <c r="AD592" s="106"/>
      <c r="AE592" s="117"/>
      <c r="AF592" s="106"/>
      <c r="AG592" s="117"/>
      <c r="AH592" s="106"/>
      <c r="AI592" s="117"/>
      <c r="AJ592" s="106"/>
    </row>
    <row r="593" spans="2:36" ht="28.8" customHeight="1" thickTop="1" thickBot="1" x14ac:dyDescent="0.35">
      <c r="B593" s="106"/>
      <c r="C593" s="117"/>
      <c r="D593" s="106"/>
      <c r="E593" s="117"/>
      <c r="F593" s="106"/>
      <c r="G593" s="117"/>
      <c r="H593" s="106"/>
      <c r="I593" s="117"/>
      <c r="J593" s="106"/>
      <c r="K593" s="117"/>
      <c r="L593" s="106"/>
      <c r="M593" s="117"/>
      <c r="N593" s="106"/>
      <c r="O593" s="117"/>
      <c r="P593" s="106"/>
      <c r="Q593" s="117"/>
      <c r="R593" s="106"/>
      <c r="S593" s="117"/>
      <c r="T593" s="106"/>
      <c r="U593" s="117"/>
      <c r="V593" s="106"/>
      <c r="W593" s="117"/>
      <c r="X593" s="106"/>
      <c r="Y593" s="117"/>
      <c r="Z593" s="106"/>
      <c r="AA593" s="117"/>
      <c r="AB593" s="106"/>
      <c r="AC593" s="117"/>
      <c r="AD593" s="106"/>
      <c r="AE593" s="117"/>
      <c r="AF593" s="106"/>
      <c r="AG593" s="117"/>
      <c r="AH593" s="106"/>
      <c r="AI593" s="117"/>
      <c r="AJ593" s="106"/>
    </row>
    <row r="594" spans="2:36" ht="28.8" customHeight="1" thickTop="1" thickBot="1" x14ac:dyDescent="0.35">
      <c r="B594" s="106"/>
      <c r="C594" s="117"/>
      <c r="D594" s="106"/>
      <c r="E594" s="117"/>
      <c r="F594" s="106"/>
      <c r="G594" s="117"/>
      <c r="H594" s="106"/>
      <c r="I594" s="117"/>
      <c r="J594" s="106"/>
      <c r="K594" s="117"/>
      <c r="L594" s="106"/>
      <c r="M594" s="117"/>
      <c r="N594" s="106"/>
      <c r="O594" s="117"/>
      <c r="P594" s="106"/>
      <c r="Q594" s="117"/>
      <c r="R594" s="106"/>
      <c r="S594" s="117"/>
      <c r="T594" s="106"/>
      <c r="U594" s="117"/>
      <c r="V594" s="106"/>
      <c r="W594" s="117"/>
      <c r="X594" s="106"/>
      <c r="Y594" s="117"/>
      <c r="Z594" s="106"/>
      <c r="AA594" s="117"/>
      <c r="AB594" s="106"/>
      <c r="AC594" s="117"/>
      <c r="AD594" s="106"/>
      <c r="AE594" s="117"/>
      <c r="AF594" s="106"/>
      <c r="AG594" s="117"/>
      <c r="AH594" s="106"/>
      <c r="AI594" s="117"/>
      <c r="AJ594" s="106"/>
    </row>
    <row r="595" spans="2:36" ht="28.8" customHeight="1" thickTop="1" thickBot="1" x14ac:dyDescent="0.35">
      <c r="B595" s="106"/>
      <c r="C595" s="117"/>
      <c r="D595" s="106"/>
      <c r="E595" s="117"/>
      <c r="F595" s="106"/>
      <c r="G595" s="117"/>
      <c r="H595" s="106"/>
      <c r="I595" s="117"/>
      <c r="J595" s="106"/>
      <c r="K595" s="117"/>
      <c r="L595" s="106"/>
      <c r="M595" s="117"/>
      <c r="N595" s="106"/>
      <c r="O595" s="117"/>
      <c r="P595" s="106"/>
      <c r="Q595" s="117"/>
      <c r="R595" s="106"/>
      <c r="S595" s="117"/>
      <c r="T595" s="106"/>
      <c r="U595" s="117"/>
      <c r="V595" s="106"/>
      <c r="W595" s="117"/>
      <c r="X595" s="106"/>
      <c r="Y595" s="117"/>
      <c r="Z595" s="106"/>
      <c r="AA595" s="117"/>
      <c r="AB595" s="106"/>
      <c r="AC595" s="117"/>
      <c r="AD595" s="106"/>
      <c r="AE595" s="117"/>
      <c r="AF595" s="106"/>
      <c r="AG595" s="117"/>
      <c r="AH595" s="106"/>
      <c r="AI595" s="117"/>
      <c r="AJ595" s="106"/>
    </row>
    <row r="596" spans="2:36" ht="28.8" customHeight="1" thickTop="1" thickBot="1" x14ac:dyDescent="0.35">
      <c r="B596" s="106"/>
      <c r="C596" s="117"/>
      <c r="D596" s="106"/>
      <c r="E596" s="117"/>
      <c r="F596" s="106"/>
      <c r="G596" s="117"/>
      <c r="H596" s="106"/>
      <c r="I596" s="117"/>
      <c r="J596" s="106"/>
      <c r="K596" s="117"/>
      <c r="L596" s="106"/>
      <c r="M596" s="117"/>
      <c r="N596" s="106"/>
      <c r="O596" s="117"/>
      <c r="P596" s="106"/>
      <c r="Q596" s="117"/>
      <c r="R596" s="106"/>
      <c r="S596" s="117"/>
      <c r="T596" s="106"/>
      <c r="U596" s="117"/>
      <c r="V596" s="106"/>
      <c r="W596" s="117"/>
      <c r="X596" s="106"/>
      <c r="Y596" s="117"/>
      <c r="Z596" s="106"/>
      <c r="AA596" s="117"/>
      <c r="AB596" s="106"/>
      <c r="AC596" s="117"/>
      <c r="AD596" s="106"/>
      <c r="AE596" s="117"/>
      <c r="AF596" s="106"/>
      <c r="AG596" s="117"/>
      <c r="AH596" s="106"/>
      <c r="AI596" s="117"/>
      <c r="AJ596" s="106"/>
    </row>
    <row r="597" spans="2:36" ht="28.8" customHeight="1" thickTop="1" thickBot="1" x14ac:dyDescent="0.35">
      <c r="B597" s="106"/>
      <c r="C597" s="117"/>
      <c r="D597" s="106"/>
      <c r="E597" s="117"/>
      <c r="F597" s="106"/>
      <c r="G597" s="117"/>
      <c r="H597" s="106"/>
      <c r="I597" s="117"/>
      <c r="J597" s="106"/>
      <c r="K597" s="117"/>
      <c r="L597" s="106"/>
      <c r="M597" s="117"/>
      <c r="N597" s="106"/>
      <c r="O597" s="117"/>
      <c r="P597" s="106"/>
      <c r="Q597" s="117"/>
      <c r="R597" s="106"/>
      <c r="S597" s="117"/>
      <c r="T597" s="106"/>
      <c r="U597" s="117"/>
      <c r="V597" s="106"/>
      <c r="W597" s="117"/>
      <c r="X597" s="106"/>
      <c r="Y597" s="117"/>
      <c r="Z597" s="106"/>
      <c r="AA597" s="117"/>
      <c r="AB597" s="106"/>
      <c r="AC597" s="117"/>
      <c r="AD597" s="106"/>
      <c r="AE597" s="117"/>
      <c r="AF597" s="106"/>
      <c r="AG597" s="117"/>
      <c r="AH597" s="106"/>
      <c r="AI597" s="117"/>
      <c r="AJ597" s="106"/>
    </row>
    <row r="598" spans="2:36" ht="28.8" customHeight="1" thickTop="1" thickBot="1" x14ac:dyDescent="0.35">
      <c r="B598" s="106"/>
      <c r="C598" s="117"/>
      <c r="D598" s="106"/>
      <c r="E598" s="117"/>
      <c r="F598" s="106"/>
      <c r="G598" s="117"/>
      <c r="H598" s="106"/>
      <c r="I598" s="117"/>
      <c r="J598" s="106"/>
      <c r="K598" s="117"/>
      <c r="L598" s="106"/>
      <c r="M598" s="117"/>
      <c r="N598" s="106"/>
      <c r="O598" s="117"/>
      <c r="P598" s="106"/>
      <c r="Q598" s="117"/>
      <c r="R598" s="106"/>
      <c r="S598" s="117"/>
      <c r="T598" s="106"/>
      <c r="U598" s="117"/>
      <c r="V598" s="106"/>
      <c r="W598" s="117"/>
      <c r="X598" s="106"/>
      <c r="Y598" s="117"/>
      <c r="Z598" s="106"/>
      <c r="AA598" s="117"/>
      <c r="AB598" s="106"/>
      <c r="AC598" s="117"/>
      <c r="AD598" s="106"/>
      <c r="AE598" s="117"/>
      <c r="AF598" s="106"/>
      <c r="AG598" s="117"/>
      <c r="AH598" s="106"/>
      <c r="AI598" s="117"/>
      <c r="AJ598" s="106"/>
    </row>
    <row r="599" spans="2:36" ht="28.8" customHeight="1" thickTop="1" thickBot="1" x14ac:dyDescent="0.35">
      <c r="B599" s="106"/>
      <c r="C599" s="117"/>
      <c r="D599" s="106"/>
      <c r="E599" s="117"/>
      <c r="F599" s="106"/>
      <c r="G599" s="117"/>
      <c r="H599" s="106"/>
      <c r="I599" s="117"/>
      <c r="J599" s="106"/>
      <c r="K599" s="117"/>
      <c r="L599" s="106"/>
      <c r="M599" s="117"/>
      <c r="N599" s="106"/>
      <c r="O599" s="117"/>
      <c r="P599" s="106"/>
      <c r="Q599" s="117"/>
      <c r="R599" s="106"/>
      <c r="S599" s="117"/>
      <c r="T599" s="106"/>
      <c r="U599" s="117"/>
      <c r="V599" s="106"/>
      <c r="W599" s="117"/>
      <c r="X599" s="106"/>
      <c r="Y599" s="117"/>
      <c r="Z599" s="106"/>
      <c r="AA599" s="117"/>
      <c r="AB599" s="106"/>
      <c r="AC599" s="117"/>
      <c r="AD599" s="106"/>
      <c r="AE599" s="117"/>
      <c r="AF599" s="106"/>
      <c r="AG599" s="117"/>
      <c r="AH599" s="106"/>
      <c r="AI599" s="117"/>
      <c r="AJ599" s="106"/>
    </row>
    <row r="600" spans="2:36" ht="28.8" customHeight="1" thickTop="1" thickBot="1" x14ac:dyDescent="0.35">
      <c r="B600" s="106"/>
      <c r="C600" s="117"/>
      <c r="D600" s="106"/>
      <c r="E600" s="117"/>
      <c r="F600" s="106"/>
      <c r="G600" s="117"/>
      <c r="H600" s="106"/>
      <c r="I600" s="117"/>
      <c r="J600" s="106"/>
      <c r="K600" s="117"/>
      <c r="L600" s="106"/>
      <c r="M600" s="117"/>
      <c r="N600" s="106"/>
      <c r="O600" s="117"/>
      <c r="P600" s="106"/>
      <c r="Q600" s="117"/>
      <c r="R600" s="106"/>
      <c r="S600" s="117"/>
      <c r="T600" s="106"/>
      <c r="U600" s="117"/>
      <c r="V600" s="106"/>
      <c r="W600" s="117"/>
      <c r="X600" s="106"/>
      <c r="Y600" s="117"/>
      <c r="Z600" s="106"/>
      <c r="AA600" s="117"/>
      <c r="AB600" s="106"/>
      <c r="AC600" s="117"/>
      <c r="AD600" s="106"/>
      <c r="AE600" s="117"/>
      <c r="AF600" s="106"/>
      <c r="AG600" s="117"/>
      <c r="AH600" s="106"/>
      <c r="AI600" s="117"/>
      <c r="AJ600" s="106"/>
    </row>
    <row r="601" spans="2:36" ht="28.8" customHeight="1" thickTop="1" thickBot="1" x14ac:dyDescent="0.35">
      <c r="B601" s="106"/>
      <c r="C601" s="117"/>
      <c r="D601" s="106"/>
      <c r="E601" s="117"/>
      <c r="F601" s="106"/>
      <c r="G601" s="117"/>
      <c r="H601" s="106"/>
      <c r="I601" s="117"/>
      <c r="J601" s="106"/>
      <c r="K601" s="117"/>
      <c r="L601" s="106"/>
      <c r="M601" s="117"/>
      <c r="N601" s="106"/>
      <c r="O601" s="117"/>
      <c r="P601" s="106"/>
      <c r="Q601" s="117"/>
      <c r="R601" s="106"/>
      <c r="S601" s="117"/>
      <c r="T601" s="106"/>
      <c r="U601" s="117"/>
      <c r="V601" s="106"/>
      <c r="W601" s="117"/>
      <c r="X601" s="106"/>
      <c r="Y601" s="117"/>
      <c r="Z601" s="106"/>
      <c r="AA601" s="117"/>
      <c r="AB601" s="106"/>
      <c r="AC601" s="117"/>
      <c r="AD601" s="106"/>
      <c r="AE601" s="117"/>
      <c r="AF601" s="106"/>
      <c r="AG601" s="117"/>
      <c r="AH601" s="106"/>
      <c r="AI601" s="117"/>
      <c r="AJ601" s="106"/>
    </row>
    <row r="602" spans="2:36" ht="28.8" customHeight="1" thickTop="1" thickBot="1" x14ac:dyDescent="0.35">
      <c r="B602" s="106"/>
      <c r="C602" s="117"/>
      <c r="D602" s="106"/>
      <c r="E602" s="117"/>
      <c r="F602" s="106"/>
      <c r="G602" s="117"/>
      <c r="H602" s="106"/>
      <c r="I602" s="117"/>
      <c r="J602" s="106"/>
      <c r="K602" s="117"/>
      <c r="L602" s="106"/>
      <c r="M602" s="117"/>
      <c r="N602" s="106"/>
      <c r="O602" s="117"/>
      <c r="P602" s="106"/>
      <c r="Q602" s="117"/>
      <c r="R602" s="106"/>
      <c r="S602" s="117"/>
      <c r="T602" s="106"/>
      <c r="U602" s="117"/>
      <c r="V602" s="106"/>
      <c r="W602" s="117"/>
      <c r="X602" s="106"/>
      <c r="Y602" s="117"/>
      <c r="Z602" s="106"/>
      <c r="AA602" s="117"/>
      <c r="AB602" s="106"/>
      <c r="AC602" s="117"/>
      <c r="AD602" s="106"/>
      <c r="AE602" s="117"/>
      <c r="AF602" s="106"/>
      <c r="AG602" s="117"/>
      <c r="AH602" s="106"/>
      <c r="AI602" s="117"/>
      <c r="AJ602" s="106"/>
    </row>
    <row r="603" spans="2:36" ht="28.8" customHeight="1" thickTop="1" thickBot="1" x14ac:dyDescent="0.35">
      <c r="B603" s="106"/>
      <c r="C603" s="117"/>
      <c r="D603" s="106"/>
      <c r="E603" s="117"/>
      <c r="F603" s="106"/>
      <c r="G603" s="117"/>
      <c r="H603" s="106"/>
      <c r="I603" s="117"/>
      <c r="J603" s="106"/>
      <c r="K603" s="117"/>
      <c r="L603" s="106"/>
      <c r="M603" s="117"/>
      <c r="N603" s="106"/>
      <c r="O603" s="117"/>
      <c r="P603" s="106"/>
      <c r="Q603" s="117"/>
      <c r="R603" s="106"/>
      <c r="S603" s="117"/>
      <c r="T603" s="106"/>
      <c r="U603" s="117"/>
      <c r="V603" s="106"/>
      <c r="W603" s="117"/>
      <c r="X603" s="106"/>
      <c r="Y603" s="117"/>
      <c r="Z603" s="106"/>
      <c r="AA603" s="117"/>
      <c r="AB603" s="106"/>
      <c r="AC603" s="117"/>
      <c r="AD603" s="106"/>
      <c r="AE603" s="117"/>
      <c r="AF603" s="106"/>
      <c r="AG603" s="117"/>
      <c r="AH603" s="106"/>
      <c r="AI603" s="117"/>
      <c r="AJ603" s="106"/>
    </row>
    <row r="604" spans="2:36" ht="28.8" customHeight="1" thickTop="1" thickBot="1" x14ac:dyDescent="0.35">
      <c r="B604" s="106"/>
      <c r="C604" s="117"/>
      <c r="D604" s="106"/>
      <c r="E604" s="117"/>
      <c r="F604" s="106"/>
      <c r="G604" s="117"/>
      <c r="H604" s="106"/>
      <c r="I604" s="117"/>
      <c r="J604" s="106"/>
      <c r="K604" s="117"/>
      <c r="L604" s="106"/>
      <c r="M604" s="117"/>
      <c r="N604" s="106"/>
      <c r="O604" s="117"/>
      <c r="P604" s="106"/>
      <c r="Q604" s="117"/>
      <c r="R604" s="106"/>
      <c r="S604" s="117"/>
      <c r="T604" s="106"/>
      <c r="U604" s="117"/>
      <c r="V604" s="106"/>
      <c r="W604" s="117"/>
      <c r="X604" s="106"/>
      <c r="Y604" s="117"/>
      <c r="Z604" s="106"/>
      <c r="AA604" s="117"/>
      <c r="AB604" s="106"/>
      <c r="AC604" s="117"/>
      <c r="AD604" s="106"/>
      <c r="AE604" s="117"/>
      <c r="AF604" s="106"/>
      <c r="AG604" s="117"/>
      <c r="AH604" s="106"/>
      <c r="AI604" s="117"/>
      <c r="AJ604" s="106"/>
    </row>
    <row r="605" spans="2:36" ht="28.8" customHeight="1" thickTop="1" thickBot="1" x14ac:dyDescent="0.35">
      <c r="B605" s="106"/>
      <c r="C605" s="117"/>
      <c r="D605" s="106"/>
      <c r="E605" s="117"/>
      <c r="F605" s="106"/>
      <c r="G605" s="117"/>
      <c r="H605" s="106"/>
      <c r="I605" s="117"/>
      <c r="J605" s="106"/>
      <c r="K605" s="117"/>
      <c r="L605" s="106"/>
      <c r="M605" s="117"/>
      <c r="N605" s="106"/>
      <c r="O605" s="117"/>
      <c r="P605" s="106"/>
      <c r="Q605" s="117"/>
      <c r="R605" s="106"/>
      <c r="S605" s="117"/>
      <c r="T605" s="106"/>
      <c r="U605" s="117"/>
      <c r="V605" s="106"/>
      <c r="W605" s="117"/>
      <c r="X605" s="106"/>
      <c r="Y605" s="117"/>
      <c r="Z605" s="106"/>
      <c r="AA605" s="117"/>
      <c r="AB605" s="106"/>
      <c r="AC605" s="117"/>
      <c r="AD605" s="106"/>
      <c r="AE605" s="117"/>
      <c r="AF605" s="106"/>
      <c r="AG605" s="117"/>
      <c r="AH605" s="106"/>
      <c r="AI605" s="117"/>
      <c r="AJ605" s="106"/>
    </row>
    <row r="606" spans="2:36" ht="28.8" customHeight="1" thickTop="1" thickBot="1" x14ac:dyDescent="0.35">
      <c r="B606" s="106"/>
      <c r="C606" s="117"/>
      <c r="D606" s="106"/>
      <c r="E606" s="117"/>
      <c r="F606" s="106"/>
      <c r="G606" s="117"/>
      <c r="H606" s="106"/>
      <c r="I606" s="117"/>
      <c r="J606" s="106"/>
      <c r="K606" s="117"/>
      <c r="L606" s="106"/>
      <c r="M606" s="117"/>
      <c r="N606" s="106"/>
      <c r="O606" s="117"/>
      <c r="P606" s="106"/>
      <c r="Q606" s="117"/>
      <c r="R606" s="106"/>
      <c r="S606" s="117"/>
      <c r="T606" s="106"/>
      <c r="U606" s="117"/>
      <c r="V606" s="106"/>
      <c r="W606" s="117"/>
      <c r="X606" s="106"/>
      <c r="Y606" s="117"/>
      <c r="Z606" s="106"/>
      <c r="AA606" s="117"/>
      <c r="AB606" s="106"/>
      <c r="AC606" s="117"/>
      <c r="AD606" s="106"/>
      <c r="AE606" s="117"/>
      <c r="AF606" s="106"/>
      <c r="AG606" s="117"/>
      <c r="AH606" s="106"/>
      <c r="AI606" s="117"/>
      <c r="AJ606" s="106"/>
    </row>
    <row r="607" spans="2:36" ht="28.8" customHeight="1" thickTop="1" thickBot="1" x14ac:dyDescent="0.35">
      <c r="B607" s="106"/>
      <c r="C607" s="117"/>
      <c r="D607" s="106"/>
      <c r="E607" s="117"/>
      <c r="F607" s="106"/>
      <c r="G607" s="117"/>
      <c r="H607" s="106"/>
      <c r="I607" s="117"/>
      <c r="J607" s="106"/>
      <c r="K607" s="117"/>
      <c r="L607" s="106"/>
      <c r="M607" s="117"/>
      <c r="N607" s="106"/>
      <c r="O607" s="117"/>
      <c r="P607" s="106"/>
      <c r="Q607" s="117"/>
      <c r="R607" s="106"/>
      <c r="S607" s="117"/>
      <c r="T607" s="106"/>
      <c r="U607" s="117"/>
      <c r="V607" s="106"/>
      <c r="W607" s="117"/>
      <c r="X607" s="106"/>
      <c r="Y607" s="117"/>
      <c r="Z607" s="106"/>
      <c r="AA607" s="117"/>
      <c r="AB607" s="106"/>
      <c r="AC607" s="117"/>
      <c r="AD607" s="106"/>
      <c r="AE607" s="117"/>
      <c r="AF607" s="106"/>
      <c r="AG607" s="117"/>
      <c r="AH607" s="106"/>
      <c r="AI607" s="117"/>
      <c r="AJ607" s="106"/>
    </row>
    <row r="608" spans="2:36" ht="28.8" customHeight="1" thickTop="1" thickBot="1" x14ac:dyDescent="0.35">
      <c r="B608" s="106"/>
      <c r="C608" s="117"/>
      <c r="D608" s="106"/>
      <c r="E608" s="117"/>
      <c r="F608" s="106"/>
      <c r="G608" s="117"/>
      <c r="H608" s="106"/>
      <c r="I608" s="117"/>
      <c r="J608" s="106"/>
      <c r="K608" s="117"/>
      <c r="L608" s="106"/>
      <c r="M608" s="117"/>
      <c r="N608" s="106"/>
      <c r="O608" s="117"/>
      <c r="P608" s="106"/>
      <c r="Q608" s="117"/>
      <c r="R608" s="106"/>
      <c r="S608" s="117"/>
      <c r="T608" s="106"/>
      <c r="U608" s="117"/>
      <c r="V608" s="106"/>
      <c r="W608" s="117"/>
      <c r="X608" s="106"/>
      <c r="Y608" s="117"/>
      <c r="Z608" s="106"/>
      <c r="AA608" s="117"/>
      <c r="AB608" s="106"/>
      <c r="AC608" s="117"/>
      <c r="AD608" s="106"/>
      <c r="AE608" s="117"/>
      <c r="AF608" s="106"/>
      <c r="AG608" s="117"/>
      <c r="AH608" s="106"/>
      <c r="AI608" s="117"/>
      <c r="AJ608" s="106"/>
    </row>
    <row r="609" spans="2:36" ht="28.8" customHeight="1" thickTop="1" thickBot="1" x14ac:dyDescent="0.35">
      <c r="B609" s="106"/>
      <c r="C609" s="117"/>
      <c r="D609" s="106"/>
      <c r="E609" s="117"/>
      <c r="F609" s="106"/>
      <c r="G609" s="117"/>
      <c r="H609" s="106"/>
      <c r="I609" s="117"/>
      <c r="J609" s="106"/>
      <c r="K609" s="117"/>
      <c r="L609" s="106"/>
      <c r="M609" s="117"/>
      <c r="N609" s="106"/>
      <c r="O609" s="117"/>
      <c r="P609" s="106"/>
      <c r="Q609" s="117"/>
      <c r="R609" s="106"/>
      <c r="S609" s="117"/>
      <c r="T609" s="106"/>
      <c r="U609" s="117"/>
      <c r="V609" s="106"/>
      <c r="W609" s="117"/>
      <c r="X609" s="106"/>
      <c r="Y609" s="117"/>
      <c r="Z609" s="106"/>
      <c r="AA609" s="117"/>
      <c r="AB609" s="106"/>
      <c r="AC609" s="117"/>
      <c r="AD609" s="106"/>
      <c r="AE609" s="117"/>
      <c r="AF609" s="106"/>
      <c r="AG609" s="117"/>
      <c r="AH609" s="106"/>
      <c r="AI609" s="117"/>
      <c r="AJ609" s="106"/>
    </row>
    <row r="610" spans="2:36" ht="28.8" customHeight="1" thickTop="1" thickBot="1" x14ac:dyDescent="0.35">
      <c r="B610" s="106"/>
      <c r="C610" s="117"/>
      <c r="D610" s="106"/>
      <c r="E610" s="117"/>
      <c r="F610" s="106"/>
      <c r="G610" s="117"/>
      <c r="H610" s="106"/>
      <c r="I610" s="117"/>
      <c r="J610" s="106"/>
      <c r="K610" s="117"/>
      <c r="L610" s="106"/>
      <c r="M610" s="117"/>
      <c r="N610" s="106"/>
      <c r="O610" s="117"/>
      <c r="P610" s="106"/>
      <c r="Q610" s="117"/>
      <c r="R610" s="106"/>
      <c r="S610" s="117"/>
      <c r="T610" s="106"/>
      <c r="U610" s="117"/>
      <c r="V610" s="106"/>
      <c r="W610" s="117"/>
      <c r="X610" s="106"/>
      <c r="Y610" s="117"/>
      <c r="Z610" s="106"/>
      <c r="AA610" s="117"/>
      <c r="AB610" s="106"/>
      <c r="AC610" s="117"/>
      <c r="AD610" s="106"/>
      <c r="AE610" s="117"/>
      <c r="AF610" s="106"/>
      <c r="AG610" s="117"/>
      <c r="AH610" s="106"/>
      <c r="AI610" s="117"/>
      <c r="AJ610" s="106"/>
    </row>
    <row r="611" spans="2:36" ht="28.8" customHeight="1" thickTop="1" thickBot="1" x14ac:dyDescent="0.35">
      <c r="B611" s="106"/>
      <c r="C611" s="117"/>
      <c r="D611" s="106"/>
      <c r="E611" s="117"/>
      <c r="F611" s="106"/>
      <c r="G611" s="117"/>
      <c r="H611" s="106"/>
      <c r="I611" s="117"/>
      <c r="J611" s="106"/>
      <c r="K611" s="117"/>
      <c r="L611" s="106"/>
      <c r="M611" s="117"/>
      <c r="N611" s="106"/>
      <c r="O611" s="117"/>
      <c r="P611" s="106"/>
      <c r="Q611" s="117"/>
      <c r="R611" s="106"/>
      <c r="S611" s="117"/>
      <c r="T611" s="106"/>
      <c r="U611" s="117"/>
      <c r="V611" s="106"/>
      <c r="W611" s="117"/>
      <c r="X611" s="106"/>
      <c r="Y611" s="117"/>
      <c r="Z611" s="106"/>
      <c r="AA611" s="117"/>
      <c r="AB611" s="106"/>
      <c r="AC611" s="117"/>
      <c r="AD611" s="106"/>
      <c r="AE611" s="117"/>
      <c r="AF611" s="106"/>
      <c r="AG611" s="117"/>
      <c r="AH611" s="106"/>
      <c r="AI611" s="117"/>
      <c r="AJ611" s="106"/>
    </row>
    <row r="612" spans="2:36" ht="28.8" customHeight="1" thickTop="1" thickBot="1" x14ac:dyDescent="0.35">
      <c r="B612" s="106"/>
      <c r="C612" s="117"/>
      <c r="D612" s="106"/>
      <c r="E612" s="117"/>
      <c r="F612" s="106"/>
      <c r="G612" s="117"/>
      <c r="H612" s="106"/>
      <c r="I612" s="117"/>
      <c r="J612" s="106"/>
      <c r="K612" s="117"/>
      <c r="L612" s="106"/>
      <c r="M612" s="117"/>
      <c r="N612" s="106"/>
      <c r="O612" s="117"/>
      <c r="P612" s="106"/>
      <c r="Q612" s="117"/>
      <c r="R612" s="106"/>
      <c r="S612" s="117"/>
      <c r="T612" s="106"/>
      <c r="U612" s="117"/>
      <c r="V612" s="106"/>
      <c r="W612" s="117"/>
      <c r="X612" s="106"/>
      <c r="Y612" s="117"/>
      <c r="Z612" s="106"/>
      <c r="AA612" s="117"/>
      <c r="AB612" s="106"/>
      <c r="AC612" s="117"/>
      <c r="AD612" s="106"/>
      <c r="AE612" s="117"/>
      <c r="AF612" s="106"/>
      <c r="AG612" s="117"/>
      <c r="AH612" s="106"/>
      <c r="AI612" s="117"/>
      <c r="AJ612" s="106"/>
    </row>
    <row r="613" spans="2:36" ht="28.8" customHeight="1" thickTop="1" thickBot="1" x14ac:dyDescent="0.35">
      <c r="B613" s="106"/>
      <c r="C613" s="117"/>
      <c r="D613" s="106"/>
      <c r="E613" s="117"/>
      <c r="F613" s="106"/>
      <c r="G613" s="117"/>
      <c r="H613" s="106"/>
      <c r="I613" s="117"/>
      <c r="J613" s="106"/>
      <c r="K613" s="117"/>
      <c r="L613" s="106"/>
      <c r="M613" s="117"/>
      <c r="N613" s="106"/>
      <c r="O613" s="117"/>
      <c r="P613" s="106"/>
      <c r="Q613" s="117"/>
      <c r="R613" s="106"/>
      <c r="S613" s="117"/>
      <c r="T613" s="106"/>
      <c r="U613" s="117"/>
      <c r="V613" s="106"/>
      <c r="W613" s="117"/>
      <c r="X613" s="106"/>
      <c r="Y613" s="117"/>
      <c r="Z613" s="106"/>
      <c r="AA613" s="117"/>
      <c r="AB613" s="106"/>
      <c r="AC613" s="117"/>
      <c r="AD613" s="106"/>
      <c r="AE613" s="117"/>
      <c r="AF613" s="106"/>
      <c r="AG613" s="117"/>
      <c r="AH613" s="106"/>
      <c r="AI613" s="117"/>
      <c r="AJ613" s="106"/>
    </row>
    <row r="614" spans="2:36" ht="28.8" customHeight="1" thickTop="1" thickBot="1" x14ac:dyDescent="0.35">
      <c r="B614" s="106"/>
      <c r="C614" s="117"/>
      <c r="D614" s="106"/>
      <c r="E614" s="117"/>
      <c r="F614" s="106"/>
      <c r="G614" s="117"/>
      <c r="H614" s="106"/>
      <c r="I614" s="117"/>
      <c r="J614" s="106"/>
      <c r="K614" s="117"/>
      <c r="L614" s="106"/>
      <c r="M614" s="117"/>
      <c r="N614" s="106"/>
      <c r="O614" s="117"/>
      <c r="P614" s="106"/>
      <c r="Q614" s="117"/>
      <c r="R614" s="106"/>
      <c r="S614" s="117"/>
      <c r="T614" s="106"/>
      <c r="U614" s="117"/>
      <c r="V614" s="106"/>
      <c r="W614" s="117"/>
      <c r="X614" s="106"/>
      <c r="Y614" s="117"/>
      <c r="Z614" s="106"/>
      <c r="AA614" s="117"/>
      <c r="AB614" s="106"/>
      <c r="AC614" s="117"/>
      <c r="AD614" s="106"/>
      <c r="AE614" s="117"/>
      <c r="AF614" s="106"/>
      <c r="AG614" s="117"/>
      <c r="AH614" s="106"/>
      <c r="AI614" s="117"/>
      <c r="AJ614" s="106"/>
    </row>
    <row r="615" spans="2:36" ht="28.8" customHeight="1" thickTop="1" thickBot="1" x14ac:dyDescent="0.35">
      <c r="B615" s="106"/>
      <c r="C615" s="117"/>
      <c r="D615" s="106"/>
      <c r="E615" s="117"/>
      <c r="F615" s="106"/>
      <c r="G615" s="117"/>
      <c r="H615" s="106"/>
      <c r="I615" s="117"/>
      <c r="J615" s="106"/>
      <c r="K615" s="117"/>
      <c r="L615" s="106"/>
      <c r="M615" s="117"/>
      <c r="N615" s="106"/>
      <c r="O615" s="117"/>
      <c r="P615" s="106"/>
      <c r="Q615" s="117"/>
      <c r="R615" s="106"/>
      <c r="S615" s="117"/>
      <c r="T615" s="106"/>
      <c r="U615" s="117"/>
      <c r="V615" s="106"/>
      <c r="W615" s="117"/>
      <c r="X615" s="106"/>
      <c r="Y615" s="117"/>
      <c r="Z615" s="106"/>
      <c r="AA615" s="117"/>
      <c r="AB615" s="106"/>
      <c r="AC615" s="117"/>
      <c r="AD615" s="106"/>
      <c r="AE615" s="117"/>
      <c r="AF615" s="106"/>
      <c r="AG615" s="117"/>
      <c r="AH615" s="106"/>
      <c r="AI615" s="117"/>
      <c r="AJ615" s="106"/>
    </row>
    <row r="616" spans="2:36" ht="28.8" customHeight="1" thickTop="1" thickBot="1" x14ac:dyDescent="0.35">
      <c r="B616" s="106"/>
      <c r="C616" s="117"/>
      <c r="D616" s="106"/>
      <c r="E616" s="117"/>
      <c r="F616" s="106"/>
      <c r="G616" s="117"/>
      <c r="H616" s="106"/>
      <c r="I616" s="117"/>
      <c r="J616" s="106"/>
      <c r="K616" s="117"/>
      <c r="L616" s="106"/>
      <c r="M616" s="117"/>
      <c r="N616" s="106"/>
      <c r="O616" s="117"/>
      <c r="P616" s="106"/>
      <c r="Q616" s="117"/>
      <c r="R616" s="106"/>
      <c r="S616" s="117"/>
      <c r="T616" s="106"/>
      <c r="U616" s="117"/>
      <c r="V616" s="106"/>
      <c r="W616" s="117"/>
      <c r="X616" s="106"/>
      <c r="Y616" s="117"/>
      <c r="Z616" s="106"/>
      <c r="AA616" s="117"/>
      <c r="AB616" s="106"/>
      <c r="AC616" s="117"/>
      <c r="AD616" s="106"/>
      <c r="AE616" s="117"/>
      <c r="AF616" s="106"/>
      <c r="AG616" s="117"/>
      <c r="AH616" s="106"/>
      <c r="AI616" s="117"/>
      <c r="AJ616" s="106"/>
    </row>
    <row r="617" spans="2:36" ht="28.8" customHeight="1" thickTop="1" thickBot="1" x14ac:dyDescent="0.35">
      <c r="B617" s="106"/>
      <c r="C617" s="117"/>
      <c r="D617" s="106"/>
      <c r="E617" s="117"/>
      <c r="F617" s="106"/>
      <c r="G617" s="117"/>
      <c r="H617" s="106"/>
      <c r="I617" s="117"/>
      <c r="J617" s="106"/>
      <c r="K617" s="117"/>
      <c r="L617" s="106"/>
      <c r="M617" s="117"/>
      <c r="N617" s="106"/>
      <c r="O617" s="117"/>
      <c r="P617" s="106"/>
      <c r="Q617" s="117"/>
      <c r="R617" s="106"/>
      <c r="S617" s="117"/>
      <c r="T617" s="106"/>
      <c r="U617" s="117"/>
      <c r="V617" s="106"/>
      <c r="W617" s="117"/>
      <c r="X617" s="106"/>
      <c r="Y617" s="117"/>
      <c r="Z617" s="106"/>
      <c r="AA617" s="117"/>
      <c r="AB617" s="106"/>
      <c r="AC617" s="117"/>
      <c r="AD617" s="106"/>
      <c r="AE617" s="117"/>
      <c r="AF617" s="106"/>
      <c r="AG617" s="117"/>
      <c r="AH617" s="106"/>
      <c r="AI617" s="117"/>
      <c r="AJ617" s="106"/>
    </row>
    <row r="618" spans="2:36" ht="28.8" customHeight="1" thickTop="1" thickBot="1" x14ac:dyDescent="0.35">
      <c r="B618" s="106"/>
      <c r="C618" s="117"/>
      <c r="D618" s="106"/>
      <c r="E618" s="117"/>
      <c r="F618" s="106"/>
      <c r="G618" s="117"/>
      <c r="H618" s="106"/>
      <c r="I618" s="117"/>
      <c r="J618" s="106"/>
      <c r="K618" s="117"/>
      <c r="L618" s="106"/>
      <c r="M618" s="117"/>
      <c r="N618" s="106"/>
      <c r="O618" s="117"/>
      <c r="P618" s="106"/>
      <c r="Q618" s="117"/>
      <c r="R618" s="106"/>
      <c r="S618" s="117"/>
      <c r="T618" s="106"/>
      <c r="U618" s="117"/>
      <c r="V618" s="106"/>
      <c r="W618" s="117"/>
      <c r="X618" s="106"/>
      <c r="Y618" s="117"/>
      <c r="Z618" s="106"/>
      <c r="AA618" s="117"/>
      <c r="AB618" s="106"/>
      <c r="AC618" s="117"/>
      <c r="AD618" s="106"/>
      <c r="AE618" s="117"/>
      <c r="AF618" s="106"/>
      <c r="AG618" s="117"/>
      <c r="AH618" s="106"/>
      <c r="AI618" s="117"/>
      <c r="AJ618" s="106"/>
    </row>
    <row r="619" spans="2:36" ht="28.8" customHeight="1" thickTop="1" thickBot="1" x14ac:dyDescent="0.35">
      <c r="B619" s="106"/>
      <c r="C619" s="117"/>
      <c r="D619" s="106"/>
      <c r="E619" s="117"/>
      <c r="F619" s="106"/>
      <c r="G619" s="117"/>
      <c r="H619" s="106"/>
      <c r="I619" s="117"/>
      <c r="J619" s="106"/>
      <c r="K619" s="117"/>
      <c r="L619" s="106"/>
      <c r="M619" s="117"/>
      <c r="N619" s="106"/>
      <c r="O619" s="117"/>
      <c r="P619" s="106"/>
      <c r="Q619" s="117"/>
      <c r="R619" s="106"/>
      <c r="S619" s="117"/>
      <c r="T619" s="106"/>
      <c r="U619" s="117"/>
      <c r="V619" s="106"/>
      <c r="W619" s="117"/>
      <c r="X619" s="106"/>
      <c r="Y619" s="117"/>
      <c r="Z619" s="106"/>
      <c r="AA619" s="117"/>
      <c r="AB619" s="106"/>
      <c r="AC619" s="117"/>
      <c r="AD619" s="106"/>
      <c r="AE619" s="117"/>
      <c r="AF619" s="106"/>
      <c r="AG619" s="117"/>
      <c r="AH619" s="106"/>
      <c r="AI619" s="117"/>
      <c r="AJ619" s="106"/>
    </row>
    <row r="620" spans="2:36" ht="28.8" customHeight="1" thickTop="1" thickBot="1" x14ac:dyDescent="0.35">
      <c r="B620" s="106"/>
      <c r="C620" s="117"/>
      <c r="D620" s="106"/>
      <c r="E620" s="117"/>
      <c r="F620" s="106"/>
      <c r="G620" s="117"/>
      <c r="H620" s="106"/>
      <c r="I620" s="117"/>
      <c r="J620" s="106"/>
      <c r="K620" s="117"/>
      <c r="L620" s="106"/>
      <c r="M620" s="117"/>
      <c r="N620" s="106"/>
      <c r="O620" s="117"/>
      <c r="P620" s="106"/>
      <c r="Q620" s="117"/>
      <c r="R620" s="106"/>
      <c r="S620" s="117"/>
      <c r="T620" s="106"/>
      <c r="U620" s="117"/>
      <c r="V620" s="106"/>
      <c r="W620" s="117"/>
      <c r="X620" s="106"/>
      <c r="Y620" s="117"/>
      <c r="Z620" s="106"/>
      <c r="AA620" s="117"/>
      <c r="AB620" s="106"/>
      <c r="AC620" s="117"/>
      <c r="AD620" s="106"/>
      <c r="AE620" s="117"/>
      <c r="AF620" s="106"/>
      <c r="AG620" s="117"/>
      <c r="AH620" s="106"/>
      <c r="AI620" s="117"/>
      <c r="AJ620" s="106"/>
    </row>
    <row r="621" spans="2:36" ht="28.8" customHeight="1" thickTop="1" thickBot="1" x14ac:dyDescent="0.35">
      <c r="B621" s="106"/>
      <c r="C621" s="117"/>
      <c r="D621" s="106"/>
      <c r="E621" s="117"/>
      <c r="F621" s="106"/>
      <c r="G621" s="117"/>
      <c r="H621" s="106"/>
      <c r="I621" s="117"/>
      <c r="J621" s="106"/>
      <c r="K621" s="117"/>
      <c r="L621" s="106"/>
      <c r="M621" s="117"/>
      <c r="N621" s="106"/>
      <c r="O621" s="117"/>
      <c r="P621" s="106"/>
      <c r="Q621" s="117"/>
      <c r="R621" s="106"/>
      <c r="S621" s="117"/>
      <c r="T621" s="106"/>
      <c r="U621" s="117"/>
      <c r="V621" s="106"/>
      <c r="W621" s="117"/>
      <c r="X621" s="106"/>
      <c r="Y621" s="117"/>
      <c r="Z621" s="106"/>
      <c r="AA621" s="117"/>
      <c r="AB621" s="106"/>
      <c r="AC621" s="117"/>
      <c r="AD621" s="106"/>
      <c r="AE621" s="117"/>
      <c r="AF621" s="106"/>
      <c r="AG621" s="117"/>
      <c r="AH621" s="106"/>
      <c r="AI621" s="117"/>
      <c r="AJ621" s="106"/>
    </row>
    <row r="622" spans="2:36" ht="28.8" customHeight="1" thickTop="1" thickBot="1" x14ac:dyDescent="0.35">
      <c r="B622" s="106"/>
      <c r="C622" s="117"/>
      <c r="D622" s="106"/>
      <c r="E622" s="117"/>
      <c r="F622" s="106"/>
      <c r="G622" s="117"/>
      <c r="H622" s="106"/>
      <c r="I622" s="117"/>
      <c r="J622" s="106"/>
      <c r="K622" s="117"/>
      <c r="L622" s="106"/>
      <c r="M622" s="117"/>
      <c r="N622" s="106"/>
      <c r="O622" s="117"/>
      <c r="P622" s="106"/>
      <c r="Q622" s="117"/>
      <c r="R622" s="106"/>
      <c r="S622" s="117"/>
      <c r="T622" s="106"/>
      <c r="U622" s="117"/>
      <c r="V622" s="106"/>
      <c r="W622" s="117"/>
      <c r="X622" s="106"/>
      <c r="Y622" s="117"/>
      <c r="Z622" s="106"/>
      <c r="AA622" s="117"/>
      <c r="AB622" s="106"/>
      <c r="AC622" s="117"/>
      <c r="AD622" s="106"/>
      <c r="AE622" s="117"/>
      <c r="AF622" s="106"/>
      <c r="AG622" s="117"/>
      <c r="AH622" s="106"/>
      <c r="AI622" s="117"/>
      <c r="AJ622" s="106"/>
    </row>
    <row r="623" spans="2:36" ht="28.8" customHeight="1" thickTop="1" thickBot="1" x14ac:dyDescent="0.35">
      <c r="B623" s="106"/>
      <c r="C623" s="117"/>
      <c r="D623" s="106"/>
      <c r="E623" s="117"/>
      <c r="F623" s="106"/>
      <c r="G623" s="117"/>
      <c r="H623" s="106"/>
      <c r="I623" s="117"/>
      <c r="J623" s="106"/>
      <c r="K623" s="117"/>
      <c r="L623" s="106"/>
      <c r="M623" s="117"/>
      <c r="N623" s="106"/>
      <c r="O623" s="117"/>
      <c r="P623" s="106"/>
      <c r="Q623" s="117"/>
      <c r="R623" s="106"/>
      <c r="S623" s="117"/>
      <c r="T623" s="106"/>
      <c r="U623" s="117"/>
      <c r="V623" s="106"/>
      <c r="W623" s="117"/>
      <c r="X623" s="106"/>
      <c r="Y623" s="117"/>
      <c r="Z623" s="106"/>
      <c r="AA623" s="117"/>
      <c r="AB623" s="106"/>
      <c r="AC623" s="117"/>
      <c r="AD623" s="106"/>
      <c r="AE623" s="117"/>
      <c r="AF623" s="106"/>
      <c r="AG623" s="117"/>
      <c r="AH623" s="106"/>
      <c r="AI623" s="117"/>
      <c r="AJ623" s="106"/>
    </row>
    <row r="624" spans="2:36" ht="28.8" customHeight="1" thickTop="1" thickBot="1" x14ac:dyDescent="0.35">
      <c r="B624" s="106"/>
      <c r="C624" s="117"/>
      <c r="D624" s="106"/>
      <c r="E624" s="117"/>
      <c r="F624" s="106"/>
      <c r="G624" s="117"/>
      <c r="H624" s="106"/>
      <c r="I624" s="117"/>
      <c r="J624" s="106"/>
      <c r="K624" s="117"/>
      <c r="L624" s="106"/>
      <c r="M624" s="117"/>
      <c r="N624" s="106"/>
      <c r="O624" s="117"/>
      <c r="P624" s="106"/>
      <c r="Q624" s="117"/>
      <c r="R624" s="106"/>
      <c r="S624" s="117"/>
      <c r="T624" s="106"/>
      <c r="U624" s="117"/>
      <c r="V624" s="106"/>
      <c r="W624" s="117"/>
      <c r="X624" s="106"/>
      <c r="Y624" s="117"/>
      <c r="Z624" s="106"/>
      <c r="AA624" s="117"/>
      <c r="AB624" s="106"/>
      <c r="AC624" s="117"/>
      <c r="AD624" s="106"/>
      <c r="AE624" s="117"/>
      <c r="AF624" s="106"/>
      <c r="AG624" s="117"/>
      <c r="AH624" s="106"/>
      <c r="AI624" s="117"/>
      <c r="AJ624" s="106"/>
    </row>
    <row r="625" spans="2:36" ht="28.8" customHeight="1" thickTop="1" thickBot="1" x14ac:dyDescent="0.35">
      <c r="B625" s="106"/>
      <c r="C625" s="117"/>
      <c r="D625" s="106"/>
      <c r="E625" s="117"/>
      <c r="F625" s="106"/>
      <c r="G625" s="117"/>
      <c r="H625" s="106"/>
      <c r="I625" s="117"/>
      <c r="J625" s="106"/>
      <c r="K625" s="117"/>
      <c r="L625" s="106"/>
      <c r="M625" s="117"/>
      <c r="N625" s="106"/>
      <c r="O625" s="117"/>
      <c r="P625" s="106"/>
      <c r="Q625" s="117"/>
      <c r="R625" s="106"/>
      <c r="S625" s="117"/>
      <c r="T625" s="106"/>
      <c r="U625" s="117"/>
      <c r="V625" s="106"/>
      <c r="W625" s="117"/>
      <c r="X625" s="106"/>
      <c r="Y625" s="117"/>
      <c r="Z625" s="106"/>
      <c r="AA625" s="117"/>
      <c r="AB625" s="106"/>
      <c r="AC625" s="117"/>
      <c r="AD625" s="106"/>
      <c r="AE625" s="117"/>
      <c r="AF625" s="106"/>
      <c r="AG625" s="117"/>
      <c r="AH625" s="106"/>
      <c r="AI625" s="117"/>
      <c r="AJ625" s="106"/>
    </row>
    <row r="626" spans="2:36" ht="28.8" customHeight="1" thickTop="1" thickBot="1" x14ac:dyDescent="0.35">
      <c r="B626" s="106"/>
      <c r="C626" s="117"/>
      <c r="D626" s="106"/>
      <c r="E626" s="117"/>
      <c r="F626" s="106"/>
      <c r="G626" s="117"/>
      <c r="H626" s="106"/>
      <c r="I626" s="117"/>
      <c r="J626" s="106"/>
      <c r="K626" s="117"/>
      <c r="L626" s="106"/>
      <c r="M626" s="117"/>
      <c r="N626" s="106"/>
      <c r="O626" s="117"/>
      <c r="P626" s="106"/>
      <c r="Q626" s="117"/>
      <c r="R626" s="106"/>
      <c r="S626" s="117"/>
      <c r="T626" s="106"/>
      <c r="U626" s="117"/>
      <c r="V626" s="106"/>
      <c r="W626" s="117"/>
      <c r="X626" s="106"/>
      <c r="Y626" s="117"/>
      <c r="Z626" s="106"/>
      <c r="AA626" s="117"/>
      <c r="AB626" s="106"/>
      <c r="AC626" s="117"/>
      <c r="AD626" s="106"/>
      <c r="AE626" s="117"/>
      <c r="AF626" s="106"/>
      <c r="AG626" s="117"/>
      <c r="AH626" s="106"/>
      <c r="AI626" s="117"/>
      <c r="AJ626" s="106"/>
    </row>
    <row r="627" spans="2:36" ht="28.8" customHeight="1" thickTop="1" thickBot="1" x14ac:dyDescent="0.35">
      <c r="B627" s="106"/>
      <c r="C627" s="117"/>
      <c r="D627" s="106"/>
      <c r="E627" s="117"/>
      <c r="F627" s="106"/>
      <c r="G627" s="117"/>
      <c r="H627" s="106"/>
      <c r="I627" s="117"/>
      <c r="J627" s="106"/>
      <c r="K627" s="117"/>
      <c r="L627" s="106"/>
      <c r="M627" s="117"/>
      <c r="N627" s="106"/>
      <c r="O627" s="117"/>
      <c r="P627" s="106"/>
      <c r="Q627" s="117"/>
      <c r="R627" s="106"/>
      <c r="S627" s="117"/>
      <c r="T627" s="106"/>
      <c r="U627" s="117"/>
      <c r="V627" s="106"/>
      <c r="W627" s="117"/>
      <c r="X627" s="106"/>
      <c r="Y627" s="117"/>
      <c r="Z627" s="106"/>
      <c r="AA627" s="117"/>
      <c r="AB627" s="106"/>
      <c r="AC627" s="117"/>
      <c r="AD627" s="106"/>
      <c r="AE627" s="117"/>
      <c r="AF627" s="106"/>
      <c r="AG627" s="117"/>
      <c r="AH627" s="106"/>
      <c r="AI627" s="117"/>
      <c r="AJ627" s="106"/>
    </row>
    <row r="628" spans="2:36" ht="28.8" customHeight="1" thickTop="1" thickBot="1" x14ac:dyDescent="0.35">
      <c r="B628" s="106"/>
      <c r="C628" s="117"/>
      <c r="D628" s="106"/>
      <c r="E628" s="117"/>
      <c r="F628" s="106"/>
      <c r="G628" s="117"/>
      <c r="H628" s="106"/>
      <c r="I628" s="117"/>
      <c r="J628" s="106"/>
      <c r="K628" s="117"/>
      <c r="L628" s="106"/>
      <c r="M628" s="117"/>
      <c r="N628" s="106"/>
      <c r="O628" s="117"/>
      <c r="P628" s="106"/>
      <c r="Q628" s="117"/>
      <c r="R628" s="106"/>
      <c r="S628" s="117"/>
      <c r="T628" s="106"/>
      <c r="U628" s="117"/>
      <c r="V628" s="106"/>
      <c r="W628" s="117"/>
      <c r="X628" s="106"/>
      <c r="Y628" s="117"/>
      <c r="Z628" s="106"/>
      <c r="AA628" s="117"/>
      <c r="AB628" s="106"/>
      <c r="AC628" s="117"/>
      <c r="AD628" s="106"/>
      <c r="AE628" s="117"/>
      <c r="AF628" s="106"/>
      <c r="AG628" s="117"/>
      <c r="AH628" s="106"/>
      <c r="AI628" s="117"/>
      <c r="AJ628" s="106"/>
    </row>
    <row r="629" spans="2:36" ht="28.8" customHeight="1" thickTop="1" thickBot="1" x14ac:dyDescent="0.35">
      <c r="B629" s="106"/>
      <c r="C629" s="117"/>
      <c r="D629" s="106"/>
      <c r="E629" s="117"/>
      <c r="F629" s="106"/>
      <c r="G629" s="117"/>
      <c r="H629" s="106"/>
      <c r="I629" s="117"/>
      <c r="J629" s="106"/>
      <c r="K629" s="117"/>
      <c r="L629" s="106"/>
      <c r="M629" s="117"/>
      <c r="N629" s="106"/>
      <c r="O629" s="117"/>
      <c r="P629" s="106"/>
      <c r="Q629" s="117"/>
      <c r="R629" s="106"/>
      <c r="S629" s="117"/>
      <c r="T629" s="106"/>
      <c r="U629" s="117"/>
      <c r="V629" s="106"/>
      <c r="W629" s="117"/>
      <c r="X629" s="106"/>
      <c r="Y629" s="117"/>
      <c r="Z629" s="106"/>
      <c r="AA629" s="117"/>
      <c r="AB629" s="106"/>
      <c r="AC629" s="117"/>
      <c r="AD629" s="106"/>
      <c r="AE629" s="117"/>
      <c r="AF629" s="106"/>
      <c r="AG629" s="117"/>
      <c r="AH629" s="106"/>
      <c r="AI629" s="117"/>
      <c r="AJ629" s="106"/>
    </row>
    <row r="630" spans="2:36" ht="28.8" customHeight="1" thickTop="1" thickBot="1" x14ac:dyDescent="0.35">
      <c r="B630" s="106"/>
      <c r="C630" s="117"/>
      <c r="D630" s="106"/>
      <c r="E630" s="117"/>
      <c r="F630" s="106"/>
      <c r="G630" s="117"/>
      <c r="H630" s="106"/>
      <c r="I630" s="117"/>
      <c r="J630" s="106"/>
      <c r="K630" s="117"/>
      <c r="L630" s="106"/>
      <c r="M630" s="117"/>
      <c r="N630" s="106"/>
      <c r="O630" s="117"/>
      <c r="P630" s="106"/>
      <c r="Q630" s="117"/>
      <c r="R630" s="106"/>
      <c r="S630" s="117"/>
      <c r="T630" s="106"/>
      <c r="U630" s="117"/>
      <c r="V630" s="106"/>
      <c r="W630" s="117"/>
      <c r="X630" s="106"/>
      <c r="Y630" s="117"/>
      <c r="Z630" s="106"/>
      <c r="AA630" s="117"/>
      <c r="AB630" s="106"/>
      <c r="AC630" s="117"/>
      <c r="AD630" s="106"/>
      <c r="AE630" s="117"/>
      <c r="AF630" s="106"/>
      <c r="AG630" s="117"/>
      <c r="AH630" s="106"/>
      <c r="AI630" s="117"/>
      <c r="AJ630" s="106"/>
    </row>
    <row r="631" spans="2:36" ht="28.8" customHeight="1" thickTop="1" thickBot="1" x14ac:dyDescent="0.35">
      <c r="B631" s="106"/>
      <c r="C631" s="117"/>
      <c r="D631" s="106"/>
      <c r="E631" s="117"/>
      <c r="F631" s="106"/>
      <c r="G631" s="117"/>
      <c r="H631" s="106"/>
      <c r="I631" s="117"/>
      <c r="J631" s="106"/>
      <c r="K631" s="117"/>
      <c r="L631" s="106"/>
      <c r="M631" s="117"/>
      <c r="N631" s="106"/>
      <c r="O631" s="117"/>
      <c r="P631" s="106"/>
      <c r="Q631" s="117"/>
      <c r="R631" s="106"/>
      <c r="S631" s="117"/>
      <c r="T631" s="106"/>
      <c r="U631" s="117"/>
      <c r="V631" s="106"/>
      <c r="W631" s="117"/>
      <c r="X631" s="106"/>
      <c r="Y631" s="117"/>
      <c r="Z631" s="106"/>
      <c r="AA631" s="117"/>
      <c r="AB631" s="106"/>
      <c r="AC631" s="117"/>
      <c r="AD631" s="106"/>
      <c r="AE631" s="117"/>
      <c r="AF631" s="106"/>
      <c r="AG631" s="117"/>
      <c r="AH631" s="106"/>
      <c r="AI631" s="117"/>
      <c r="AJ631" s="106"/>
    </row>
    <row r="632" spans="2:36" ht="28.8" customHeight="1" thickTop="1" thickBot="1" x14ac:dyDescent="0.35">
      <c r="B632" s="106"/>
      <c r="C632" s="117"/>
      <c r="D632" s="106"/>
      <c r="E632" s="117"/>
      <c r="F632" s="106"/>
      <c r="G632" s="117"/>
      <c r="H632" s="106"/>
      <c r="I632" s="117"/>
      <c r="J632" s="106"/>
      <c r="K632" s="117"/>
      <c r="L632" s="106"/>
      <c r="M632" s="117"/>
      <c r="N632" s="106"/>
      <c r="O632" s="117"/>
      <c r="P632" s="106"/>
      <c r="Q632" s="117"/>
      <c r="R632" s="106"/>
      <c r="S632" s="117"/>
      <c r="T632" s="106"/>
      <c r="U632" s="117"/>
      <c r="V632" s="106"/>
      <c r="W632" s="117"/>
      <c r="X632" s="106"/>
      <c r="Y632" s="117"/>
      <c r="Z632" s="106"/>
      <c r="AA632" s="117"/>
      <c r="AB632" s="106"/>
      <c r="AC632" s="117"/>
      <c r="AD632" s="106"/>
      <c r="AE632" s="117"/>
      <c r="AF632" s="106"/>
      <c r="AG632" s="117"/>
      <c r="AH632" s="106"/>
      <c r="AI632" s="117"/>
      <c r="AJ632" s="106"/>
    </row>
    <row r="633" spans="2:36" ht="28.8" customHeight="1" thickTop="1" thickBot="1" x14ac:dyDescent="0.35">
      <c r="B633" s="106"/>
      <c r="C633" s="117"/>
      <c r="D633" s="106"/>
      <c r="E633" s="117"/>
      <c r="F633" s="106"/>
      <c r="G633" s="117"/>
      <c r="H633" s="106"/>
      <c r="I633" s="117"/>
      <c r="J633" s="106"/>
      <c r="K633" s="117"/>
      <c r="L633" s="106"/>
      <c r="M633" s="117"/>
      <c r="N633" s="106"/>
      <c r="O633" s="117"/>
      <c r="P633" s="106"/>
      <c r="Q633" s="117"/>
      <c r="R633" s="106"/>
      <c r="S633" s="117"/>
      <c r="T633" s="106"/>
      <c r="U633" s="117"/>
      <c r="V633" s="106"/>
      <c r="W633" s="117"/>
      <c r="X633" s="106"/>
      <c r="Y633" s="117"/>
      <c r="Z633" s="106"/>
      <c r="AA633" s="117"/>
      <c r="AB633" s="106"/>
      <c r="AC633" s="117"/>
      <c r="AD633" s="106"/>
      <c r="AE633" s="117"/>
      <c r="AF633" s="106"/>
      <c r="AG633" s="117"/>
      <c r="AH633" s="106"/>
      <c r="AI633" s="117"/>
      <c r="AJ633" s="106"/>
    </row>
    <row r="634" spans="2:36" ht="28.8" customHeight="1" thickTop="1" thickBot="1" x14ac:dyDescent="0.35">
      <c r="B634" s="106"/>
      <c r="C634" s="117"/>
      <c r="D634" s="106"/>
      <c r="E634" s="117"/>
      <c r="F634" s="106"/>
      <c r="G634" s="117"/>
      <c r="H634" s="106"/>
      <c r="I634" s="117"/>
      <c r="J634" s="106"/>
      <c r="K634" s="117"/>
      <c r="L634" s="106"/>
      <c r="M634" s="117"/>
      <c r="N634" s="106"/>
      <c r="O634" s="117"/>
      <c r="P634" s="106"/>
      <c r="Q634" s="117"/>
      <c r="R634" s="106"/>
      <c r="S634" s="117"/>
      <c r="T634" s="106"/>
      <c r="U634" s="117"/>
      <c r="V634" s="106"/>
      <c r="W634" s="117"/>
      <c r="X634" s="106"/>
      <c r="Y634" s="117"/>
      <c r="Z634" s="106"/>
      <c r="AA634" s="117"/>
      <c r="AB634" s="106"/>
      <c r="AC634" s="117"/>
      <c r="AD634" s="106"/>
      <c r="AE634" s="117"/>
      <c r="AF634" s="106"/>
      <c r="AG634" s="117"/>
      <c r="AH634" s="106"/>
      <c r="AI634" s="117"/>
      <c r="AJ634" s="106"/>
    </row>
    <row r="635" spans="2:36" ht="28.8" customHeight="1" thickTop="1" thickBot="1" x14ac:dyDescent="0.35">
      <c r="B635" s="106"/>
      <c r="C635" s="117"/>
      <c r="D635" s="106"/>
      <c r="E635" s="117"/>
      <c r="F635" s="106"/>
      <c r="G635" s="117"/>
      <c r="H635" s="106"/>
      <c r="I635" s="117"/>
      <c r="J635" s="106"/>
      <c r="K635" s="117"/>
      <c r="L635" s="106"/>
      <c r="M635" s="117"/>
      <c r="N635" s="106"/>
      <c r="O635" s="117"/>
      <c r="P635" s="106"/>
      <c r="Q635" s="117"/>
      <c r="R635" s="106"/>
      <c r="S635" s="117"/>
      <c r="T635" s="106"/>
      <c r="U635" s="117"/>
      <c r="V635" s="106"/>
      <c r="W635" s="117"/>
      <c r="X635" s="106"/>
      <c r="Y635" s="117"/>
      <c r="Z635" s="106"/>
      <c r="AA635" s="117"/>
      <c r="AB635" s="106"/>
      <c r="AC635" s="117"/>
      <c r="AD635" s="106"/>
      <c r="AE635" s="117"/>
      <c r="AF635" s="106"/>
      <c r="AG635" s="117"/>
      <c r="AH635" s="106"/>
      <c r="AI635" s="117"/>
      <c r="AJ635" s="106"/>
    </row>
    <row r="636" spans="2:36" ht="28.8" customHeight="1" thickTop="1" thickBot="1" x14ac:dyDescent="0.35">
      <c r="B636" s="106"/>
      <c r="C636" s="117"/>
      <c r="D636" s="106"/>
      <c r="E636" s="117"/>
      <c r="F636" s="106"/>
      <c r="G636" s="117"/>
      <c r="H636" s="106"/>
      <c r="I636" s="117"/>
      <c r="J636" s="106"/>
      <c r="K636" s="117"/>
      <c r="L636" s="106"/>
      <c r="M636" s="117"/>
      <c r="N636" s="106"/>
      <c r="O636" s="117"/>
      <c r="P636" s="106"/>
      <c r="Q636" s="117"/>
      <c r="R636" s="106"/>
      <c r="S636" s="117"/>
      <c r="T636" s="106"/>
      <c r="U636" s="117"/>
      <c r="V636" s="106"/>
      <c r="W636" s="117"/>
      <c r="X636" s="106"/>
      <c r="Y636" s="117"/>
      <c r="Z636" s="106"/>
      <c r="AA636" s="117"/>
      <c r="AB636" s="106"/>
      <c r="AC636" s="117"/>
      <c r="AD636" s="106"/>
      <c r="AE636" s="117"/>
      <c r="AF636" s="106"/>
      <c r="AG636" s="117"/>
      <c r="AH636" s="106"/>
      <c r="AI636" s="117"/>
      <c r="AJ636" s="106"/>
    </row>
    <row r="637" spans="2:36" ht="28.8" customHeight="1" thickTop="1" thickBot="1" x14ac:dyDescent="0.35">
      <c r="B637" s="106"/>
      <c r="C637" s="117"/>
      <c r="D637" s="106"/>
      <c r="E637" s="117"/>
      <c r="F637" s="106"/>
      <c r="G637" s="117"/>
      <c r="H637" s="106"/>
      <c r="I637" s="117"/>
      <c r="J637" s="106"/>
      <c r="K637" s="117"/>
      <c r="L637" s="106"/>
      <c r="M637" s="117"/>
      <c r="N637" s="106"/>
      <c r="O637" s="117"/>
      <c r="P637" s="106"/>
      <c r="Q637" s="117"/>
      <c r="R637" s="106"/>
      <c r="S637" s="117"/>
      <c r="T637" s="106"/>
      <c r="U637" s="117"/>
      <c r="V637" s="106"/>
      <c r="W637" s="117"/>
      <c r="X637" s="106"/>
      <c r="Y637" s="117"/>
      <c r="Z637" s="106"/>
      <c r="AA637" s="117"/>
      <c r="AB637" s="106"/>
      <c r="AC637" s="117"/>
      <c r="AD637" s="106"/>
      <c r="AE637" s="117"/>
      <c r="AF637" s="106"/>
      <c r="AG637" s="117"/>
      <c r="AH637" s="106"/>
      <c r="AI637" s="117"/>
      <c r="AJ637" s="106"/>
    </row>
    <row r="638" spans="2:36" ht="28.8" customHeight="1" thickTop="1" thickBot="1" x14ac:dyDescent="0.35">
      <c r="B638" s="106"/>
      <c r="C638" s="117"/>
      <c r="D638" s="106"/>
      <c r="E638" s="117"/>
      <c r="F638" s="106"/>
      <c r="G638" s="117"/>
      <c r="H638" s="106"/>
      <c r="I638" s="117"/>
      <c r="J638" s="106"/>
      <c r="K638" s="117"/>
      <c r="L638" s="106"/>
      <c r="M638" s="117"/>
      <c r="N638" s="106"/>
      <c r="O638" s="117"/>
      <c r="P638" s="106"/>
      <c r="Q638" s="117"/>
      <c r="R638" s="106"/>
      <c r="S638" s="117"/>
      <c r="T638" s="106"/>
      <c r="U638" s="117"/>
      <c r="V638" s="106"/>
      <c r="W638" s="117"/>
      <c r="X638" s="106"/>
      <c r="Y638" s="117"/>
      <c r="Z638" s="106"/>
      <c r="AA638" s="117"/>
      <c r="AB638" s="106"/>
      <c r="AC638" s="117"/>
      <c r="AD638" s="106"/>
      <c r="AE638" s="117"/>
      <c r="AF638" s="106"/>
      <c r="AG638" s="117"/>
      <c r="AH638" s="106"/>
      <c r="AI638" s="117"/>
      <c r="AJ638" s="106"/>
    </row>
    <row r="639" spans="2:36" ht="28.8" customHeight="1" thickTop="1" thickBot="1" x14ac:dyDescent="0.35">
      <c r="B639" s="106"/>
      <c r="C639" s="117"/>
      <c r="D639" s="106"/>
      <c r="E639" s="117"/>
      <c r="F639" s="106"/>
      <c r="G639" s="117"/>
      <c r="H639" s="106"/>
      <c r="I639" s="117"/>
      <c r="J639" s="106"/>
      <c r="K639" s="117"/>
      <c r="L639" s="106"/>
      <c r="M639" s="117"/>
      <c r="N639" s="106"/>
      <c r="O639" s="117"/>
      <c r="P639" s="106"/>
      <c r="Q639" s="117"/>
      <c r="R639" s="106"/>
      <c r="S639" s="117"/>
      <c r="T639" s="106"/>
      <c r="U639" s="117"/>
      <c r="V639" s="106"/>
      <c r="W639" s="117"/>
      <c r="X639" s="106"/>
      <c r="Y639" s="117"/>
      <c r="Z639" s="106"/>
      <c r="AA639" s="117"/>
      <c r="AB639" s="106"/>
      <c r="AC639" s="117"/>
      <c r="AD639" s="106"/>
      <c r="AE639" s="117"/>
      <c r="AF639" s="106"/>
      <c r="AG639" s="117"/>
      <c r="AH639" s="106"/>
      <c r="AI639" s="117"/>
      <c r="AJ639" s="106"/>
    </row>
    <row r="640" spans="2:36" ht="28.8" customHeight="1" thickTop="1" thickBot="1" x14ac:dyDescent="0.35">
      <c r="B640" s="106"/>
      <c r="C640" s="117"/>
      <c r="D640" s="106"/>
      <c r="E640" s="117"/>
      <c r="F640" s="106"/>
      <c r="G640" s="117"/>
      <c r="H640" s="106"/>
      <c r="I640" s="117"/>
      <c r="J640" s="106"/>
      <c r="K640" s="117"/>
      <c r="L640" s="106"/>
      <c r="M640" s="117"/>
      <c r="N640" s="106"/>
      <c r="O640" s="117"/>
      <c r="P640" s="106"/>
      <c r="Q640" s="117"/>
      <c r="R640" s="106"/>
      <c r="S640" s="117"/>
      <c r="T640" s="106"/>
      <c r="U640" s="117"/>
      <c r="V640" s="106"/>
      <c r="W640" s="117"/>
      <c r="X640" s="106"/>
      <c r="Y640" s="117"/>
      <c r="Z640" s="106"/>
      <c r="AA640" s="117"/>
      <c r="AB640" s="106"/>
      <c r="AC640" s="117"/>
      <c r="AD640" s="106"/>
      <c r="AE640" s="117"/>
      <c r="AF640" s="106"/>
      <c r="AG640" s="117"/>
      <c r="AH640" s="106"/>
      <c r="AI640" s="117"/>
      <c r="AJ640" s="106"/>
    </row>
    <row r="641" spans="2:36" ht="28.8" customHeight="1" thickTop="1" thickBot="1" x14ac:dyDescent="0.35">
      <c r="B641" s="106"/>
      <c r="C641" s="117"/>
      <c r="D641" s="106"/>
      <c r="E641" s="117"/>
      <c r="F641" s="106"/>
      <c r="G641" s="117"/>
      <c r="H641" s="106"/>
      <c r="I641" s="117"/>
      <c r="J641" s="106"/>
      <c r="K641" s="117"/>
      <c r="L641" s="106"/>
      <c r="M641" s="117"/>
      <c r="N641" s="106"/>
      <c r="O641" s="117"/>
      <c r="P641" s="106"/>
      <c r="Q641" s="117"/>
      <c r="R641" s="106"/>
      <c r="S641" s="117"/>
      <c r="T641" s="106"/>
      <c r="U641" s="117"/>
      <c r="V641" s="106"/>
      <c r="W641" s="117"/>
      <c r="X641" s="106"/>
      <c r="Y641" s="117"/>
      <c r="Z641" s="106"/>
      <c r="AA641" s="117"/>
      <c r="AB641" s="106"/>
      <c r="AC641" s="117"/>
      <c r="AD641" s="106"/>
      <c r="AE641" s="117"/>
      <c r="AF641" s="106"/>
      <c r="AG641" s="117"/>
      <c r="AH641" s="106"/>
      <c r="AI641" s="117"/>
      <c r="AJ641" s="106"/>
    </row>
    <row r="642" spans="2:36" ht="28.8" customHeight="1" thickTop="1" thickBot="1" x14ac:dyDescent="0.35">
      <c r="B642" s="106"/>
      <c r="C642" s="117"/>
      <c r="D642" s="106"/>
      <c r="E642" s="117"/>
      <c r="F642" s="106"/>
      <c r="G642" s="117"/>
      <c r="H642" s="106"/>
      <c r="I642" s="117"/>
      <c r="J642" s="106"/>
      <c r="K642" s="117"/>
      <c r="L642" s="106"/>
      <c r="M642" s="117"/>
      <c r="N642" s="106"/>
      <c r="O642" s="117"/>
      <c r="P642" s="106"/>
      <c r="Q642" s="117"/>
      <c r="R642" s="106"/>
      <c r="S642" s="117"/>
      <c r="T642" s="106"/>
      <c r="U642" s="117"/>
      <c r="V642" s="106"/>
      <c r="W642" s="117"/>
      <c r="X642" s="106"/>
      <c r="Y642" s="117"/>
      <c r="Z642" s="106"/>
      <c r="AA642" s="117"/>
      <c r="AB642" s="106"/>
      <c r="AC642" s="117"/>
      <c r="AD642" s="106"/>
      <c r="AE642" s="117"/>
      <c r="AF642" s="106"/>
      <c r="AG642" s="117"/>
      <c r="AH642" s="106"/>
      <c r="AI642" s="117"/>
      <c r="AJ642" s="106"/>
    </row>
    <row r="643" spans="2:36" ht="28.8" customHeight="1" thickTop="1" thickBot="1" x14ac:dyDescent="0.35">
      <c r="B643" s="106"/>
      <c r="C643" s="117"/>
      <c r="D643" s="106"/>
      <c r="E643" s="117"/>
      <c r="F643" s="106"/>
      <c r="G643" s="117"/>
      <c r="H643" s="106"/>
      <c r="I643" s="117"/>
      <c r="J643" s="106"/>
      <c r="K643" s="117"/>
      <c r="L643" s="106"/>
      <c r="M643" s="117"/>
      <c r="N643" s="106"/>
      <c r="O643" s="117"/>
      <c r="P643" s="106"/>
      <c r="Q643" s="117"/>
      <c r="R643" s="106"/>
      <c r="S643" s="117"/>
      <c r="T643" s="106"/>
      <c r="U643" s="117"/>
      <c r="V643" s="106"/>
      <c r="W643" s="117"/>
      <c r="X643" s="106"/>
      <c r="Y643" s="117"/>
      <c r="Z643" s="106"/>
      <c r="AA643" s="117"/>
      <c r="AB643" s="106"/>
      <c r="AC643" s="117"/>
      <c r="AD643" s="106"/>
      <c r="AE643" s="117"/>
      <c r="AF643" s="106"/>
      <c r="AG643" s="117"/>
      <c r="AH643" s="106"/>
      <c r="AI643" s="117"/>
      <c r="AJ643" s="106"/>
    </row>
    <row r="644" spans="2:36" ht="28.8" customHeight="1" thickTop="1" thickBot="1" x14ac:dyDescent="0.35">
      <c r="B644" s="106"/>
      <c r="C644" s="117"/>
      <c r="D644" s="106"/>
      <c r="E644" s="117"/>
      <c r="F644" s="106"/>
      <c r="G644" s="117"/>
      <c r="H644" s="106"/>
      <c r="I644" s="117"/>
      <c r="J644" s="106"/>
      <c r="K644" s="117"/>
      <c r="L644" s="106"/>
      <c r="M644" s="117"/>
      <c r="N644" s="106"/>
      <c r="O644" s="117"/>
      <c r="P644" s="106"/>
      <c r="Q644" s="117"/>
      <c r="R644" s="106"/>
      <c r="S644" s="117"/>
      <c r="T644" s="106"/>
      <c r="U644" s="117"/>
      <c r="V644" s="106"/>
      <c r="W644" s="117"/>
      <c r="X644" s="106"/>
      <c r="Y644" s="117"/>
      <c r="Z644" s="106"/>
      <c r="AA644" s="117"/>
      <c r="AB644" s="106"/>
      <c r="AC644" s="117"/>
      <c r="AD644" s="106"/>
      <c r="AE644" s="117"/>
      <c r="AF644" s="106"/>
      <c r="AG644" s="117"/>
      <c r="AH644" s="106"/>
      <c r="AI644" s="117"/>
      <c r="AJ644" s="106"/>
    </row>
    <row r="645" spans="2:36" ht="28.8" customHeight="1" thickTop="1" thickBot="1" x14ac:dyDescent="0.35">
      <c r="B645" s="106"/>
      <c r="C645" s="117"/>
      <c r="D645" s="106"/>
      <c r="E645" s="117"/>
      <c r="F645" s="106"/>
      <c r="G645" s="117"/>
      <c r="H645" s="106"/>
      <c r="I645" s="117"/>
      <c r="J645" s="106"/>
      <c r="K645" s="117"/>
      <c r="L645" s="106"/>
      <c r="M645" s="117"/>
      <c r="N645" s="106"/>
      <c r="O645" s="117"/>
      <c r="P645" s="106"/>
      <c r="Q645" s="117"/>
      <c r="R645" s="106"/>
      <c r="S645" s="117"/>
      <c r="T645" s="106"/>
      <c r="U645" s="117"/>
      <c r="V645" s="106"/>
      <c r="W645" s="117"/>
      <c r="X645" s="106"/>
      <c r="Y645" s="117"/>
      <c r="Z645" s="106"/>
      <c r="AA645" s="117"/>
      <c r="AB645" s="106"/>
      <c r="AC645" s="117"/>
      <c r="AD645" s="106"/>
      <c r="AE645" s="117"/>
      <c r="AF645" s="106"/>
      <c r="AG645" s="117"/>
      <c r="AH645" s="106"/>
      <c r="AI645" s="117"/>
      <c r="AJ645" s="106"/>
    </row>
    <row r="646" spans="2:36" ht="28.8" customHeight="1" thickTop="1" thickBot="1" x14ac:dyDescent="0.35">
      <c r="B646" s="106"/>
      <c r="C646" s="117"/>
      <c r="D646" s="106"/>
      <c r="E646" s="117"/>
      <c r="F646" s="106"/>
      <c r="G646" s="117"/>
      <c r="H646" s="106"/>
      <c r="I646" s="117"/>
      <c r="J646" s="106"/>
      <c r="K646" s="117"/>
      <c r="L646" s="106"/>
      <c r="M646" s="117"/>
      <c r="N646" s="106"/>
      <c r="O646" s="117"/>
      <c r="P646" s="106"/>
      <c r="Q646" s="117"/>
      <c r="R646" s="106"/>
      <c r="S646" s="117"/>
      <c r="T646" s="106"/>
      <c r="U646" s="117"/>
      <c r="V646" s="106"/>
      <c r="W646" s="117"/>
      <c r="X646" s="106"/>
      <c r="Y646" s="117"/>
      <c r="Z646" s="106"/>
      <c r="AA646" s="117"/>
      <c r="AB646" s="106"/>
      <c r="AC646" s="117"/>
      <c r="AD646" s="106"/>
      <c r="AE646" s="117"/>
      <c r="AF646" s="106"/>
      <c r="AG646" s="117"/>
      <c r="AH646" s="106"/>
      <c r="AI646" s="117"/>
      <c r="AJ646" s="106"/>
    </row>
    <row r="647" spans="2:36" ht="28.8" customHeight="1" thickTop="1" thickBot="1" x14ac:dyDescent="0.35">
      <c r="B647" s="106"/>
      <c r="C647" s="117"/>
      <c r="D647" s="106"/>
      <c r="E647" s="117"/>
      <c r="F647" s="106"/>
      <c r="G647" s="117"/>
      <c r="H647" s="106"/>
      <c r="I647" s="117"/>
      <c r="J647" s="106"/>
      <c r="K647" s="117"/>
      <c r="L647" s="106"/>
      <c r="M647" s="117"/>
      <c r="N647" s="106"/>
      <c r="O647" s="117"/>
      <c r="P647" s="106"/>
      <c r="Q647" s="117"/>
      <c r="R647" s="106"/>
      <c r="S647" s="117"/>
      <c r="T647" s="106"/>
      <c r="U647" s="117"/>
      <c r="V647" s="106"/>
      <c r="W647" s="117"/>
      <c r="X647" s="106"/>
      <c r="Y647" s="117"/>
      <c r="Z647" s="106"/>
      <c r="AA647" s="117"/>
      <c r="AB647" s="106"/>
      <c r="AC647" s="117"/>
      <c r="AD647" s="106"/>
      <c r="AE647" s="117"/>
      <c r="AF647" s="106"/>
      <c r="AG647" s="117"/>
      <c r="AH647" s="106"/>
      <c r="AI647" s="117"/>
      <c r="AJ647" s="106"/>
    </row>
    <row r="648" spans="2:36" ht="28.8" customHeight="1" thickTop="1" thickBot="1" x14ac:dyDescent="0.35">
      <c r="B648" s="106"/>
      <c r="C648" s="117"/>
      <c r="D648" s="106"/>
      <c r="E648" s="117"/>
      <c r="F648" s="106"/>
      <c r="G648" s="117"/>
      <c r="H648" s="106"/>
      <c r="I648" s="117"/>
      <c r="J648" s="106"/>
      <c r="K648" s="117"/>
      <c r="L648" s="106"/>
      <c r="M648" s="117"/>
      <c r="N648" s="106"/>
      <c r="O648" s="117"/>
      <c r="P648" s="106"/>
      <c r="Q648" s="117"/>
      <c r="R648" s="106"/>
      <c r="S648" s="117"/>
      <c r="T648" s="106"/>
      <c r="U648" s="117"/>
      <c r="V648" s="106"/>
      <c r="W648" s="117"/>
      <c r="X648" s="106"/>
      <c r="Y648" s="117"/>
      <c r="Z648" s="106"/>
      <c r="AA648" s="117"/>
      <c r="AB648" s="106"/>
      <c r="AC648" s="117"/>
      <c r="AD648" s="106"/>
      <c r="AE648" s="117"/>
      <c r="AF648" s="106"/>
      <c r="AG648" s="117"/>
      <c r="AH648" s="106"/>
      <c r="AI648" s="117"/>
      <c r="AJ648" s="106"/>
    </row>
    <row r="649" spans="2:36" ht="28.8" customHeight="1" thickTop="1" thickBot="1" x14ac:dyDescent="0.35">
      <c r="B649" s="106"/>
      <c r="C649" s="117"/>
      <c r="D649" s="106"/>
      <c r="E649" s="117"/>
      <c r="F649" s="106"/>
      <c r="G649" s="117"/>
      <c r="H649" s="106"/>
      <c r="I649" s="117"/>
      <c r="J649" s="106"/>
      <c r="K649" s="117"/>
      <c r="L649" s="106"/>
      <c r="M649" s="117"/>
      <c r="N649" s="106"/>
      <c r="O649" s="117"/>
      <c r="P649" s="106"/>
      <c r="Q649" s="117"/>
      <c r="R649" s="106"/>
      <c r="S649" s="117"/>
      <c r="T649" s="106"/>
      <c r="U649" s="117"/>
      <c r="V649" s="106"/>
      <c r="W649" s="117"/>
      <c r="X649" s="106"/>
      <c r="Y649" s="117"/>
      <c r="Z649" s="106"/>
      <c r="AA649" s="117"/>
      <c r="AB649" s="106"/>
      <c r="AC649" s="117"/>
      <c r="AD649" s="106"/>
      <c r="AE649" s="117"/>
      <c r="AF649" s="106"/>
      <c r="AG649" s="117"/>
      <c r="AH649" s="106"/>
      <c r="AI649" s="117"/>
      <c r="AJ649" s="106"/>
    </row>
    <row r="650" spans="2:36" ht="28.8" customHeight="1" thickTop="1" thickBot="1" x14ac:dyDescent="0.35">
      <c r="B650" s="106"/>
      <c r="C650" s="117"/>
      <c r="D650" s="106"/>
      <c r="E650" s="117"/>
      <c r="F650" s="106"/>
      <c r="G650" s="117"/>
      <c r="H650" s="106"/>
      <c r="I650" s="117"/>
      <c r="J650" s="106"/>
      <c r="K650" s="117"/>
      <c r="L650" s="106"/>
      <c r="M650" s="117"/>
      <c r="N650" s="106"/>
      <c r="O650" s="117"/>
      <c r="P650" s="106"/>
      <c r="Q650" s="117"/>
      <c r="R650" s="106"/>
      <c r="S650" s="117"/>
      <c r="T650" s="106"/>
      <c r="U650" s="117"/>
      <c r="V650" s="106"/>
      <c r="W650" s="117"/>
      <c r="X650" s="106"/>
      <c r="Y650" s="117"/>
      <c r="Z650" s="106"/>
      <c r="AA650" s="117"/>
      <c r="AB650" s="106"/>
      <c r="AC650" s="117"/>
      <c r="AD650" s="106"/>
      <c r="AE650" s="117"/>
      <c r="AF650" s="106"/>
      <c r="AG650" s="117"/>
      <c r="AH650" s="106"/>
      <c r="AI650" s="117"/>
      <c r="AJ650" s="106"/>
    </row>
    <row r="651" spans="2:36" ht="28.8" customHeight="1" thickTop="1" thickBot="1" x14ac:dyDescent="0.35">
      <c r="B651" s="106"/>
      <c r="C651" s="117"/>
      <c r="D651" s="106"/>
      <c r="E651" s="117"/>
      <c r="F651" s="106"/>
      <c r="G651" s="117"/>
      <c r="H651" s="106"/>
      <c r="I651" s="117"/>
      <c r="J651" s="106"/>
      <c r="K651" s="117"/>
      <c r="L651" s="106"/>
      <c r="M651" s="117"/>
      <c r="N651" s="106"/>
      <c r="O651" s="117"/>
      <c r="P651" s="106"/>
      <c r="Q651" s="117"/>
      <c r="R651" s="106"/>
      <c r="S651" s="117"/>
      <c r="T651" s="106"/>
      <c r="U651" s="117"/>
      <c r="V651" s="106"/>
      <c r="W651" s="117"/>
      <c r="X651" s="106"/>
      <c r="Y651" s="117"/>
      <c r="Z651" s="106"/>
      <c r="AA651" s="117"/>
      <c r="AB651" s="106"/>
      <c r="AC651" s="117"/>
      <c r="AD651" s="106"/>
      <c r="AE651" s="117"/>
      <c r="AF651" s="106"/>
      <c r="AG651" s="117"/>
      <c r="AH651" s="106"/>
      <c r="AI651" s="117"/>
      <c r="AJ651" s="106"/>
    </row>
    <row r="652" spans="2:36" ht="28.8" customHeight="1" thickTop="1" thickBot="1" x14ac:dyDescent="0.35">
      <c r="B652" s="106"/>
      <c r="C652" s="117"/>
      <c r="D652" s="106"/>
      <c r="E652" s="117"/>
      <c r="F652" s="106"/>
      <c r="G652" s="117"/>
      <c r="H652" s="106"/>
      <c r="I652" s="117"/>
      <c r="J652" s="106"/>
      <c r="K652" s="117"/>
      <c r="L652" s="106"/>
      <c r="M652" s="117"/>
      <c r="N652" s="106"/>
      <c r="O652" s="117"/>
      <c r="P652" s="106"/>
      <c r="Q652" s="117"/>
      <c r="R652" s="106"/>
      <c r="S652" s="117"/>
      <c r="T652" s="106"/>
      <c r="U652" s="117"/>
      <c r="V652" s="106"/>
      <c r="W652" s="117"/>
      <c r="X652" s="106"/>
      <c r="Y652" s="117"/>
      <c r="Z652" s="106"/>
      <c r="AA652" s="117"/>
      <c r="AB652" s="106"/>
      <c r="AC652" s="117"/>
      <c r="AD652" s="106"/>
      <c r="AE652" s="117"/>
      <c r="AF652" s="106"/>
      <c r="AG652" s="117"/>
      <c r="AH652" s="106"/>
      <c r="AI652" s="117"/>
      <c r="AJ652" s="106"/>
    </row>
    <row r="653" spans="2:36" ht="28.8" customHeight="1" thickTop="1" thickBot="1" x14ac:dyDescent="0.35">
      <c r="B653" s="106"/>
      <c r="C653" s="117"/>
      <c r="D653" s="106"/>
      <c r="E653" s="117"/>
      <c r="F653" s="106"/>
      <c r="G653" s="117"/>
      <c r="H653" s="106"/>
      <c r="I653" s="117"/>
      <c r="J653" s="106"/>
      <c r="K653" s="117"/>
      <c r="L653" s="106"/>
      <c r="M653" s="117"/>
      <c r="N653" s="106"/>
      <c r="O653" s="117"/>
      <c r="P653" s="106"/>
      <c r="Q653" s="117"/>
      <c r="R653" s="106"/>
      <c r="S653" s="117"/>
      <c r="T653" s="106"/>
      <c r="U653" s="117"/>
      <c r="V653" s="106"/>
      <c r="W653" s="117"/>
      <c r="X653" s="106"/>
      <c r="Y653" s="117"/>
      <c r="Z653" s="106"/>
      <c r="AA653" s="117"/>
      <c r="AB653" s="106"/>
      <c r="AC653" s="117"/>
      <c r="AD653" s="106"/>
      <c r="AE653" s="117"/>
      <c r="AF653" s="106"/>
      <c r="AG653" s="117"/>
      <c r="AH653" s="106"/>
      <c r="AI653" s="117"/>
      <c r="AJ653" s="106"/>
    </row>
    <row r="654" spans="2:36" ht="28.8" customHeight="1" thickTop="1" thickBot="1" x14ac:dyDescent="0.35">
      <c r="B654" s="106"/>
      <c r="C654" s="117"/>
      <c r="D654" s="106"/>
      <c r="E654" s="117"/>
      <c r="F654" s="106"/>
      <c r="G654" s="117"/>
      <c r="H654" s="106"/>
      <c r="I654" s="117"/>
      <c r="J654" s="106"/>
      <c r="K654" s="117"/>
      <c r="L654" s="106"/>
      <c r="M654" s="117"/>
      <c r="N654" s="106"/>
      <c r="O654" s="117"/>
      <c r="P654" s="106"/>
      <c r="Q654" s="117"/>
      <c r="R654" s="106"/>
      <c r="S654" s="117"/>
      <c r="T654" s="106"/>
      <c r="U654" s="117"/>
      <c r="V654" s="106"/>
      <c r="W654" s="117"/>
      <c r="X654" s="106"/>
      <c r="Y654" s="117"/>
      <c r="Z654" s="106"/>
      <c r="AA654" s="117"/>
      <c r="AB654" s="106"/>
      <c r="AC654" s="117"/>
      <c r="AD654" s="106"/>
      <c r="AE654" s="117"/>
      <c r="AF654" s="106"/>
      <c r="AG654" s="117"/>
      <c r="AH654" s="106"/>
      <c r="AI654" s="117"/>
      <c r="AJ654" s="106"/>
    </row>
    <row r="655" spans="2:36" ht="28.8" customHeight="1" thickTop="1" thickBot="1" x14ac:dyDescent="0.35">
      <c r="B655" s="106"/>
      <c r="C655" s="117"/>
      <c r="D655" s="106"/>
      <c r="E655" s="117"/>
      <c r="F655" s="106"/>
      <c r="G655" s="117"/>
      <c r="H655" s="106"/>
      <c r="I655" s="117"/>
      <c r="J655" s="106"/>
      <c r="K655" s="117"/>
      <c r="L655" s="106"/>
      <c r="M655" s="117"/>
      <c r="N655" s="106"/>
      <c r="O655" s="117"/>
      <c r="P655" s="106"/>
      <c r="Q655" s="117"/>
      <c r="R655" s="106"/>
      <c r="S655" s="117"/>
      <c r="T655" s="106"/>
      <c r="U655" s="117"/>
      <c r="V655" s="106"/>
      <c r="W655" s="117"/>
      <c r="X655" s="106"/>
      <c r="Y655" s="117"/>
      <c r="Z655" s="106"/>
      <c r="AA655" s="117"/>
      <c r="AB655" s="106"/>
      <c r="AC655" s="117"/>
      <c r="AD655" s="106"/>
      <c r="AE655" s="117"/>
      <c r="AF655" s="106"/>
      <c r="AG655" s="117"/>
      <c r="AH655" s="106"/>
      <c r="AI655" s="117"/>
      <c r="AJ655" s="106"/>
    </row>
    <row r="656" spans="2:36" ht="28.8" customHeight="1" thickTop="1" thickBot="1" x14ac:dyDescent="0.35">
      <c r="B656" s="106"/>
      <c r="C656" s="117"/>
      <c r="D656" s="106"/>
      <c r="E656" s="117"/>
      <c r="F656" s="106"/>
      <c r="G656" s="117"/>
      <c r="H656" s="106"/>
      <c r="I656" s="117"/>
      <c r="J656" s="106"/>
      <c r="K656" s="117"/>
      <c r="L656" s="106"/>
      <c r="M656" s="117"/>
      <c r="N656" s="106"/>
      <c r="O656" s="117"/>
      <c r="P656" s="106"/>
      <c r="Q656" s="117"/>
      <c r="R656" s="106"/>
      <c r="S656" s="117"/>
      <c r="T656" s="106"/>
      <c r="U656" s="117"/>
      <c r="V656" s="106"/>
      <c r="W656" s="117"/>
      <c r="X656" s="106"/>
      <c r="Y656" s="117"/>
      <c r="Z656" s="106"/>
      <c r="AA656" s="117"/>
      <c r="AB656" s="106"/>
      <c r="AC656" s="117"/>
      <c r="AD656" s="106"/>
      <c r="AE656" s="117"/>
      <c r="AF656" s="106"/>
      <c r="AG656" s="117"/>
      <c r="AH656" s="106"/>
      <c r="AI656" s="117"/>
      <c r="AJ656" s="106"/>
    </row>
    <row r="657" spans="2:36" ht="28.8" customHeight="1" thickTop="1" thickBot="1" x14ac:dyDescent="0.35">
      <c r="B657" s="106"/>
      <c r="C657" s="117"/>
      <c r="D657" s="106"/>
      <c r="E657" s="117"/>
      <c r="F657" s="106"/>
      <c r="G657" s="117"/>
      <c r="H657" s="106"/>
      <c r="I657" s="117"/>
      <c r="J657" s="106"/>
      <c r="K657" s="117"/>
      <c r="L657" s="106"/>
      <c r="M657" s="117"/>
      <c r="N657" s="106"/>
      <c r="O657" s="117"/>
      <c r="P657" s="106"/>
      <c r="Q657" s="117"/>
      <c r="R657" s="106"/>
      <c r="S657" s="117"/>
      <c r="T657" s="106"/>
      <c r="U657" s="117"/>
      <c r="V657" s="106"/>
      <c r="W657" s="117"/>
      <c r="X657" s="106"/>
      <c r="Y657" s="117"/>
      <c r="Z657" s="106"/>
      <c r="AA657" s="117"/>
      <c r="AB657" s="106"/>
      <c r="AC657" s="117"/>
      <c r="AD657" s="106"/>
      <c r="AE657" s="117"/>
      <c r="AF657" s="106"/>
      <c r="AG657" s="117"/>
      <c r="AH657" s="106"/>
      <c r="AI657" s="117"/>
      <c r="AJ657" s="106"/>
    </row>
    <row r="658" spans="2:36" ht="28.8" customHeight="1" thickTop="1" thickBot="1" x14ac:dyDescent="0.35">
      <c r="B658" s="106"/>
      <c r="C658" s="117"/>
      <c r="D658" s="106"/>
      <c r="E658" s="117"/>
      <c r="F658" s="106"/>
      <c r="G658" s="117"/>
      <c r="H658" s="106"/>
      <c r="I658" s="117"/>
      <c r="J658" s="106"/>
      <c r="K658" s="117"/>
      <c r="L658" s="106"/>
      <c r="M658" s="117"/>
      <c r="N658" s="106"/>
      <c r="O658" s="117"/>
      <c r="P658" s="106"/>
      <c r="Q658" s="117"/>
      <c r="R658" s="106"/>
      <c r="S658" s="117"/>
      <c r="T658" s="106"/>
      <c r="U658" s="117"/>
      <c r="V658" s="106"/>
      <c r="W658" s="117"/>
      <c r="X658" s="106"/>
      <c r="Y658" s="117"/>
      <c r="Z658" s="106"/>
      <c r="AA658" s="117"/>
      <c r="AB658" s="106"/>
      <c r="AC658" s="117"/>
      <c r="AD658" s="106"/>
      <c r="AE658" s="117"/>
      <c r="AF658" s="106"/>
      <c r="AG658" s="117"/>
      <c r="AH658" s="106"/>
      <c r="AI658" s="117"/>
      <c r="AJ658" s="106"/>
    </row>
    <row r="659" spans="2:36" ht="28.8" customHeight="1" thickTop="1" thickBot="1" x14ac:dyDescent="0.35">
      <c r="B659" s="106"/>
      <c r="C659" s="117"/>
      <c r="D659" s="106"/>
      <c r="E659" s="117"/>
      <c r="F659" s="106"/>
      <c r="G659" s="117"/>
      <c r="H659" s="106"/>
      <c r="I659" s="117"/>
      <c r="J659" s="106"/>
      <c r="K659" s="117"/>
      <c r="L659" s="106"/>
      <c r="M659" s="117"/>
      <c r="N659" s="106"/>
      <c r="O659" s="117"/>
      <c r="P659" s="106"/>
      <c r="Q659" s="117"/>
      <c r="R659" s="106"/>
      <c r="S659" s="117"/>
      <c r="T659" s="106"/>
      <c r="U659" s="117"/>
      <c r="V659" s="106"/>
      <c r="W659" s="117"/>
      <c r="X659" s="106"/>
      <c r="Y659" s="117"/>
      <c r="Z659" s="106"/>
      <c r="AA659" s="117"/>
      <c r="AB659" s="106"/>
      <c r="AC659" s="117"/>
      <c r="AD659" s="106"/>
      <c r="AE659" s="117"/>
      <c r="AF659" s="106"/>
      <c r="AG659" s="117"/>
      <c r="AH659" s="106"/>
      <c r="AI659" s="117"/>
      <c r="AJ659" s="106"/>
    </row>
    <row r="660" spans="2:36" ht="28.8" customHeight="1" thickTop="1" thickBot="1" x14ac:dyDescent="0.35">
      <c r="B660" s="106"/>
      <c r="C660" s="117"/>
      <c r="D660" s="106"/>
      <c r="E660" s="117"/>
      <c r="F660" s="106"/>
      <c r="G660" s="117"/>
      <c r="H660" s="106"/>
      <c r="I660" s="117"/>
      <c r="J660" s="106"/>
      <c r="K660" s="117"/>
      <c r="L660" s="106"/>
      <c r="M660" s="117"/>
      <c r="N660" s="106"/>
      <c r="O660" s="117"/>
      <c r="P660" s="106"/>
      <c r="Q660" s="117"/>
      <c r="R660" s="106"/>
      <c r="S660" s="117"/>
      <c r="T660" s="106"/>
      <c r="U660" s="117"/>
      <c r="V660" s="106"/>
      <c r="W660" s="117"/>
      <c r="X660" s="106"/>
      <c r="Y660" s="117"/>
      <c r="Z660" s="106"/>
      <c r="AA660" s="117"/>
      <c r="AB660" s="106"/>
      <c r="AC660" s="117"/>
      <c r="AD660" s="106"/>
      <c r="AE660" s="117"/>
      <c r="AF660" s="106"/>
      <c r="AG660" s="117"/>
      <c r="AH660" s="106"/>
      <c r="AI660" s="117"/>
      <c r="AJ660" s="106"/>
    </row>
    <row r="661" spans="2:36" ht="28.8" customHeight="1" thickTop="1" thickBot="1" x14ac:dyDescent="0.35">
      <c r="B661" s="106"/>
      <c r="C661" s="117"/>
      <c r="D661" s="106"/>
      <c r="E661" s="117"/>
      <c r="F661" s="106"/>
      <c r="G661" s="117"/>
      <c r="H661" s="106"/>
      <c r="I661" s="117"/>
      <c r="J661" s="106"/>
      <c r="K661" s="117"/>
      <c r="L661" s="106"/>
      <c r="M661" s="117"/>
      <c r="N661" s="106"/>
      <c r="O661" s="117"/>
      <c r="P661" s="106"/>
      <c r="Q661" s="117"/>
      <c r="R661" s="106"/>
      <c r="S661" s="117"/>
      <c r="T661" s="106"/>
      <c r="U661" s="117"/>
      <c r="V661" s="106"/>
      <c r="W661" s="117"/>
      <c r="X661" s="106"/>
      <c r="Y661" s="117"/>
      <c r="Z661" s="106"/>
      <c r="AA661" s="117"/>
      <c r="AB661" s="106"/>
      <c r="AC661" s="117"/>
      <c r="AD661" s="106"/>
      <c r="AE661" s="117"/>
      <c r="AF661" s="106"/>
      <c r="AG661" s="117"/>
      <c r="AH661" s="106"/>
      <c r="AI661" s="117"/>
      <c r="AJ661" s="106"/>
    </row>
    <row r="662" spans="2:36" ht="28.8" customHeight="1" thickTop="1" thickBot="1" x14ac:dyDescent="0.35">
      <c r="B662" s="106"/>
      <c r="C662" s="117"/>
      <c r="D662" s="106"/>
      <c r="E662" s="117"/>
      <c r="F662" s="106"/>
      <c r="G662" s="117"/>
      <c r="H662" s="106"/>
      <c r="I662" s="117"/>
      <c r="J662" s="106"/>
      <c r="K662" s="117"/>
      <c r="L662" s="106"/>
      <c r="M662" s="117"/>
      <c r="N662" s="106"/>
      <c r="O662" s="117"/>
      <c r="P662" s="106"/>
      <c r="Q662" s="117"/>
      <c r="R662" s="106"/>
      <c r="S662" s="117"/>
      <c r="T662" s="106"/>
      <c r="U662" s="117"/>
      <c r="V662" s="106"/>
      <c r="W662" s="117"/>
      <c r="X662" s="106"/>
      <c r="Y662" s="117"/>
      <c r="Z662" s="106"/>
      <c r="AA662" s="117"/>
      <c r="AB662" s="106"/>
      <c r="AC662" s="117"/>
      <c r="AD662" s="106"/>
      <c r="AE662" s="117"/>
      <c r="AF662" s="106"/>
      <c r="AG662" s="117"/>
      <c r="AH662" s="106"/>
      <c r="AI662" s="117"/>
      <c r="AJ662" s="106"/>
    </row>
    <row r="663" spans="2:36" ht="28.8" customHeight="1" thickTop="1" thickBot="1" x14ac:dyDescent="0.35">
      <c r="B663" s="106"/>
      <c r="C663" s="117"/>
      <c r="D663" s="106"/>
      <c r="E663" s="117"/>
      <c r="F663" s="106"/>
      <c r="G663" s="117"/>
      <c r="H663" s="106"/>
      <c r="I663" s="117"/>
      <c r="J663" s="106"/>
      <c r="K663" s="117"/>
      <c r="L663" s="106"/>
      <c r="M663" s="117"/>
      <c r="N663" s="106"/>
      <c r="O663" s="117"/>
      <c r="P663" s="106"/>
      <c r="Q663" s="117"/>
      <c r="R663" s="106"/>
      <c r="S663" s="117"/>
      <c r="T663" s="106"/>
      <c r="U663" s="117"/>
      <c r="V663" s="106"/>
      <c r="W663" s="117"/>
      <c r="X663" s="106"/>
      <c r="Y663" s="117"/>
      <c r="Z663" s="106"/>
      <c r="AA663" s="117"/>
      <c r="AB663" s="106"/>
      <c r="AC663" s="117"/>
      <c r="AD663" s="106"/>
      <c r="AE663" s="117"/>
      <c r="AF663" s="106"/>
      <c r="AG663" s="117"/>
      <c r="AH663" s="106"/>
      <c r="AI663" s="117"/>
      <c r="AJ663" s="106"/>
    </row>
    <row r="664" spans="2:36" ht="28.8" customHeight="1" thickTop="1" thickBot="1" x14ac:dyDescent="0.35">
      <c r="B664" s="106"/>
      <c r="C664" s="117"/>
      <c r="D664" s="106"/>
      <c r="E664" s="117"/>
      <c r="F664" s="106"/>
      <c r="G664" s="117"/>
      <c r="H664" s="106"/>
      <c r="I664" s="117"/>
      <c r="J664" s="106"/>
      <c r="K664" s="117"/>
      <c r="L664" s="106"/>
      <c r="M664" s="117"/>
      <c r="N664" s="106"/>
      <c r="O664" s="117"/>
      <c r="P664" s="106"/>
      <c r="Q664" s="117"/>
      <c r="R664" s="106"/>
      <c r="S664" s="117"/>
      <c r="T664" s="106"/>
      <c r="U664" s="117"/>
      <c r="V664" s="106"/>
      <c r="W664" s="117"/>
      <c r="X664" s="106"/>
      <c r="Y664" s="117"/>
      <c r="Z664" s="106"/>
      <c r="AA664" s="117"/>
      <c r="AB664" s="106"/>
      <c r="AC664" s="117"/>
      <c r="AD664" s="106"/>
      <c r="AE664" s="117"/>
      <c r="AF664" s="106"/>
      <c r="AG664" s="117"/>
      <c r="AH664" s="106"/>
      <c r="AI664" s="117"/>
      <c r="AJ664" s="106"/>
    </row>
    <row r="665" spans="2:36" ht="28.8" customHeight="1" thickTop="1" thickBot="1" x14ac:dyDescent="0.35">
      <c r="B665" s="106"/>
      <c r="C665" s="117"/>
      <c r="D665" s="106"/>
      <c r="E665" s="117"/>
      <c r="F665" s="106"/>
      <c r="G665" s="117"/>
      <c r="H665" s="106"/>
      <c r="I665" s="117"/>
      <c r="J665" s="106"/>
      <c r="K665" s="117"/>
      <c r="L665" s="106"/>
      <c r="M665" s="117"/>
      <c r="N665" s="106"/>
      <c r="O665" s="117"/>
      <c r="P665" s="106"/>
      <c r="Q665" s="117"/>
      <c r="R665" s="106"/>
      <c r="S665" s="117"/>
      <c r="T665" s="106"/>
      <c r="U665" s="117"/>
      <c r="V665" s="106"/>
      <c r="W665" s="117"/>
      <c r="X665" s="106"/>
      <c r="Y665" s="117"/>
      <c r="Z665" s="106"/>
      <c r="AA665" s="117"/>
      <c r="AB665" s="106"/>
      <c r="AC665" s="117"/>
      <c r="AD665" s="106"/>
      <c r="AE665" s="117"/>
      <c r="AF665" s="106"/>
      <c r="AG665" s="117"/>
      <c r="AH665" s="106"/>
      <c r="AI665" s="117"/>
      <c r="AJ665" s="106"/>
    </row>
    <row r="666" spans="2:36" ht="28.8" customHeight="1" thickTop="1" thickBot="1" x14ac:dyDescent="0.35">
      <c r="B666" s="106"/>
      <c r="C666" s="117"/>
      <c r="D666" s="106"/>
      <c r="E666" s="117"/>
      <c r="F666" s="106"/>
      <c r="G666" s="117"/>
      <c r="H666" s="106"/>
      <c r="I666" s="117"/>
      <c r="J666" s="106"/>
      <c r="K666" s="117"/>
      <c r="L666" s="106"/>
      <c r="M666" s="117"/>
      <c r="N666" s="106"/>
      <c r="O666" s="117"/>
      <c r="P666" s="106"/>
      <c r="Q666" s="117"/>
      <c r="R666" s="106"/>
      <c r="S666" s="117"/>
      <c r="T666" s="106"/>
      <c r="U666" s="117"/>
      <c r="V666" s="106"/>
      <c r="W666" s="117"/>
      <c r="X666" s="106"/>
      <c r="Y666" s="117"/>
      <c r="Z666" s="106"/>
      <c r="AA666" s="117"/>
      <c r="AB666" s="106"/>
      <c r="AC666" s="117"/>
      <c r="AD666" s="106"/>
      <c r="AE666" s="117"/>
      <c r="AF666" s="106"/>
      <c r="AG666" s="117"/>
      <c r="AH666" s="106"/>
      <c r="AI666" s="117"/>
      <c r="AJ666" s="106"/>
    </row>
    <row r="667" spans="2:36" ht="28.8" customHeight="1" thickTop="1" thickBot="1" x14ac:dyDescent="0.35">
      <c r="B667" s="106"/>
      <c r="C667" s="117"/>
      <c r="D667" s="106"/>
      <c r="E667" s="117"/>
      <c r="F667" s="106"/>
      <c r="G667" s="117"/>
      <c r="H667" s="106"/>
      <c r="I667" s="117"/>
      <c r="J667" s="106"/>
      <c r="K667" s="117"/>
      <c r="L667" s="106"/>
      <c r="M667" s="117"/>
      <c r="N667" s="106"/>
      <c r="O667" s="117"/>
      <c r="P667" s="106"/>
      <c r="Q667" s="117"/>
      <c r="R667" s="106"/>
      <c r="S667" s="117"/>
      <c r="T667" s="106"/>
      <c r="U667" s="117"/>
      <c r="V667" s="106"/>
      <c r="W667" s="117"/>
      <c r="X667" s="106"/>
      <c r="Y667" s="117"/>
      <c r="Z667" s="106"/>
      <c r="AA667" s="117"/>
      <c r="AB667" s="106"/>
      <c r="AC667" s="117"/>
      <c r="AD667" s="106"/>
      <c r="AE667" s="117"/>
      <c r="AF667" s="106"/>
      <c r="AG667" s="117"/>
      <c r="AH667" s="106"/>
      <c r="AI667" s="117"/>
      <c r="AJ667" s="106"/>
    </row>
    <row r="668" spans="2:36" ht="28.8" customHeight="1" thickTop="1" thickBot="1" x14ac:dyDescent="0.35">
      <c r="B668" s="106"/>
      <c r="C668" s="117"/>
      <c r="D668" s="106"/>
      <c r="E668" s="117"/>
      <c r="F668" s="106"/>
      <c r="G668" s="117"/>
      <c r="H668" s="106"/>
      <c r="I668" s="117"/>
      <c r="J668" s="106"/>
      <c r="K668" s="117"/>
      <c r="L668" s="106"/>
      <c r="M668" s="117"/>
      <c r="N668" s="106"/>
      <c r="O668" s="117"/>
      <c r="P668" s="106"/>
      <c r="Q668" s="117"/>
      <c r="R668" s="106"/>
      <c r="S668" s="117"/>
      <c r="T668" s="106"/>
      <c r="U668" s="117"/>
      <c r="V668" s="106"/>
      <c r="W668" s="117"/>
      <c r="X668" s="106"/>
      <c r="Y668" s="117"/>
      <c r="Z668" s="106"/>
      <c r="AA668" s="117"/>
      <c r="AB668" s="106"/>
      <c r="AC668" s="117"/>
      <c r="AD668" s="106"/>
      <c r="AE668" s="117"/>
      <c r="AF668" s="106"/>
      <c r="AG668" s="117"/>
      <c r="AH668" s="106"/>
      <c r="AI668" s="117"/>
      <c r="AJ668" s="106"/>
    </row>
    <row r="669" spans="2:36" ht="28.8" customHeight="1" thickTop="1" thickBot="1" x14ac:dyDescent="0.35">
      <c r="B669" s="106"/>
      <c r="C669" s="117"/>
      <c r="D669" s="106"/>
      <c r="E669" s="117"/>
      <c r="F669" s="106"/>
      <c r="G669" s="117"/>
      <c r="H669" s="106"/>
      <c r="I669" s="117"/>
      <c r="J669" s="106"/>
      <c r="K669" s="117"/>
      <c r="L669" s="106"/>
      <c r="M669" s="117"/>
      <c r="N669" s="106"/>
      <c r="O669" s="117"/>
      <c r="P669" s="106"/>
      <c r="Q669" s="117"/>
      <c r="R669" s="106"/>
      <c r="S669" s="117"/>
      <c r="T669" s="106"/>
      <c r="U669" s="117"/>
      <c r="V669" s="106"/>
      <c r="W669" s="117"/>
      <c r="X669" s="106"/>
      <c r="Y669" s="117"/>
      <c r="Z669" s="106"/>
      <c r="AA669" s="117"/>
      <c r="AB669" s="106"/>
      <c r="AC669" s="117"/>
      <c r="AD669" s="106"/>
      <c r="AE669" s="117"/>
      <c r="AF669" s="106"/>
      <c r="AG669" s="117"/>
      <c r="AH669" s="106"/>
      <c r="AI669" s="117"/>
      <c r="AJ669" s="106"/>
    </row>
    <row r="670" spans="2:36" ht="28.8" customHeight="1" thickTop="1" thickBot="1" x14ac:dyDescent="0.35">
      <c r="B670" s="106"/>
      <c r="C670" s="117"/>
      <c r="D670" s="106"/>
      <c r="E670" s="117"/>
      <c r="F670" s="106"/>
      <c r="G670" s="117"/>
      <c r="H670" s="106"/>
      <c r="I670" s="117"/>
      <c r="J670" s="106"/>
      <c r="K670" s="117"/>
      <c r="L670" s="106"/>
      <c r="M670" s="117"/>
      <c r="N670" s="106"/>
      <c r="O670" s="117"/>
      <c r="P670" s="106"/>
      <c r="Q670" s="117"/>
      <c r="R670" s="106"/>
      <c r="S670" s="117"/>
      <c r="T670" s="106"/>
      <c r="U670" s="117"/>
      <c r="V670" s="106"/>
      <c r="W670" s="117"/>
      <c r="X670" s="106"/>
      <c r="Y670" s="117"/>
      <c r="Z670" s="106"/>
      <c r="AA670" s="117"/>
      <c r="AB670" s="106"/>
      <c r="AC670" s="117"/>
      <c r="AD670" s="106"/>
      <c r="AE670" s="117"/>
      <c r="AF670" s="106"/>
      <c r="AG670" s="117"/>
      <c r="AH670" s="106"/>
      <c r="AI670" s="117"/>
      <c r="AJ670" s="106"/>
    </row>
    <row r="671" spans="2:36" ht="28.8" customHeight="1" thickTop="1" thickBot="1" x14ac:dyDescent="0.35">
      <c r="B671" s="106"/>
      <c r="C671" s="117"/>
      <c r="D671" s="106"/>
      <c r="E671" s="117"/>
      <c r="F671" s="106"/>
      <c r="G671" s="117"/>
      <c r="H671" s="106"/>
      <c r="I671" s="117"/>
      <c r="J671" s="106"/>
      <c r="K671" s="117"/>
      <c r="L671" s="106"/>
      <c r="M671" s="117"/>
      <c r="N671" s="106"/>
      <c r="O671" s="117"/>
      <c r="P671" s="106"/>
      <c r="Q671" s="117"/>
      <c r="R671" s="106"/>
      <c r="S671" s="117"/>
      <c r="T671" s="106"/>
      <c r="U671" s="117"/>
      <c r="V671" s="106"/>
      <c r="W671" s="117"/>
      <c r="X671" s="106"/>
      <c r="Y671" s="117"/>
      <c r="Z671" s="106"/>
      <c r="AA671" s="117"/>
      <c r="AB671" s="106"/>
      <c r="AC671" s="117"/>
      <c r="AD671" s="106"/>
      <c r="AE671" s="117"/>
      <c r="AF671" s="106"/>
      <c r="AG671" s="117"/>
      <c r="AH671" s="106"/>
      <c r="AI671" s="117"/>
      <c r="AJ671" s="106"/>
    </row>
    <row r="672" spans="2:36" ht="28.8" customHeight="1" thickTop="1" thickBot="1" x14ac:dyDescent="0.35">
      <c r="B672" s="106"/>
      <c r="C672" s="117"/>
      <c r="D672" s="106"/>
      <c r="E672" s="117"/>
      <c r="F672" s="106"/>
      <c r="G672" s="117"/>
      <c r="H672" s="106"/>
      <c r="I672" s="117"/>
      <c r="J672" s="106"/>
      <c r="K672" s="117"/>
      <c r="L672" s="106"/>
      <c r="M672" s="117"/>
      <c r="N672" s="106"/>
      <c r="O672" s="117"/>
      <c r="P672" s="106"/>
      <c r="Q672" s="117"/>
      <c r="R672" s="106"/>
      <c r="S672" s="117"/>
      <c r="T672" s="106"/>
      <c r="U672" s="117"/>
      <c r="V672" s="106"/>
      <c r="W672" s="117"/>
      <c r="X672" s="106"/>
      <c r="Y672" s="117"/>
      <c r="Z672" s="106"/>
      <c r="AA672" s="117"/>
      <c r="AB672" s="106"/>
      <c r="AC672" s="117"/>
      <c r="AD672" s="106"/>
      <c r="AE672" s="117"/>
      <c r="AF672" s="106"/>
      <c r="AG672" s="117"/>
      <c r="AH672" s="106"/>
      <c r="AI672" s="117"/>
      <c r="AJ672" s="106"/>
    </row>
    <row r="673" spans="2:36" ht="28.8" customHeight="1" thickTop="1" thickBot="1" x14ac:dyDescent="0.35">
      <c r="B673" s="106"/>
      <c r="C673" s="117"/>
      <c r="D673" s="106"/>
      <c r="E673" s="117"/>
      <c r="F673" s="106"/>
      <c r="G673" s="117"/>
      <c r="H673" s="106"/>
      <c r="I673" s="117"/>
      <c r="J673" s="106"/>
      <c r="K673" s="117"/>
      <c r="L673" s="106"/>
      <c r="M673" s="117"/>
      <c r="N673" s="106"/>
      <c r="O673" s="117"/>
      <c r="P673" s="106"/>
      <c r="Q673" s="117"/>
      <c r="R673" s="106"/>
      <c r="S673" s="117"/>
      <c r="T673" s="106"/>
      <c r="U673" s="117"/>
      <c r="V673" s="106"/>
      <c r="W673" s="117"/>
      <c r="X673" s="106"/>
      <c r="Y673" s="117"/>
      <c r="Z673" s="106"/>
      <c r="AA673" s="117"/>
      <c r="AB673" s="106"/>
      <c r="AC673" s="117"/>
      <c r="AD673" s="106"/>
      <c r="AE673" s="117"/>
      <c r="AF673" s="106"/>
      <c r="AG673" s="117"/>
      <c r="AH673" s="106"/>
      <c r="AI673" s="117"/>
      <c r="AJ673" s="106"/>
    </row>
    <row r="674" spans="2:36" ht="28.8" customHeight="1" thickTop="1" thickBot="1" x14ac:dyDescent="0.35">
      <c r="B674" s="106"/>
      <c r="C674" s="117"/>
      <c r="D674" s="106"/>
      <c r="E674" s="117"/>
      <c r="F674" s="106"/>
      <c r="G674" s="117"/>
      <c r="H674" s="106"/>
      <c r="I674" s="117"/>
      <c r="J674" s="106"/>
      <c r="K674" s="117"/>
      <c r="L674" s="106"/>
      <c r="M674" s="117"/>
      <c r="N674" s="106"/>
      <c r="O674" s="117"/>
      <c r="P674" s="106"/>
      <c r="Q674" s="117"/>
      <c r="R674" s="106"/>
      <c r="S674" s="117"/>
      <c r="T674" s="106"/>
      <c r="U674" s="117"/>
      <c r="V674" s="106"/>
      <c r="W674" s="117"/>
      <c r="X674" s="106"/>
      <c r="Y674" s="117"/>
      <c r="Z674" s="106"/>
      <c r="AA674" s="117"/>
      <c r="AB674" s="106"/>
      <c r="AC674" s="117"/>
      <c r="AD674" s="106"/>
      <c r="AE674" s="117"/>
      <c r="AF674" s="106"/>
      <c r="AG674" s="117"/>
      <c r="AH674" s="106"/>
      <c r="AI674" s="117"/>
      <c r="AJ674" s="106"/>
    </row>
    <row r="675" spans="2:36" ht="28.8" customHeight="1" thickTop="1" thickBot="1" x14ac:dyDescent="0.35">
      <c r="B675" s="106"/>
      <c r="C675" s="117"/>
      <c r="D675" s="106"/>
      <c r="E675" s="117"/>
      <c r="F675" s="106"/>
      <c r="G675" s="117"/>
      <c r="H675" s="106"/>
      <c r="I675" s="117"/>
      <c r="J675" s="106"/>
      <c r="K675" s="117"/>
      <c r="L675" s="106"/>
      <c r="M675" s="117"/>
      <c r="N675" s="106"/>
      <c r="O675" s="117"/>
      <c r="P675" s="106"/>
      <c r="Q675" s="117"/>
      <c r="R675" s="106"/>
      <c r="S675" s="117"/>
      <c r="T675" s="106"/>
      <c r="U675" s="117"/>
      <c r="V675" s="106"/>
      <c r="W675" s="117"/>
      <c r="X675" s="106"/>
      <c r="Y675" s="117"/>
      <c r="Z675" s="106"/>
      <c r="AA675" s="117"/>
      <c r="AB675" s="106"/>
      <c r="AC675" s="117"/>
      <c r="AD675" s="106"/>
      <c r="AE675" s="117"/>
      <c r="AF675" s="106"/>
      <c r="AG675" s="117"/>
      <c r="AH675" s="106"/>
      <c r="AI675" s="117"/>
      <c r="AJ675" s="106"/>
    </row>
    <row r="676" spans="2:36" ht="28.8" customHeight="1" thickTop="1" thickBot="1" x14ac:dyDescent="0.35">
      <c r="B676" s="106"/>
      <c r="C676" s="117"/>
      <c r="D676" s="106"/>
      <c r="E676" s="117"/>
      <c r="F676" s="106"/>
      <c r="G676" s="117"/>
      <c r="H676" s="106"/>
      <c r="I676" s="117"/>
      <c r="J676" s="106"/>
      <c r="K676" s="117"/>
      <c r="L676" s="106"/>
      <c r="M676" s="117"/>
      <c r="N676" s="106"/>
      <c r="O676" s="117"/>
      <c r="P676" s="106"/>
      <c r="Q676" s="117"/>
      <c r="R676" s="106"/>
      <c r="S676" s="117"/>
      <c r="T676" s="106"/>
      <c r="U676" s="117"/>
      <c r="V676" s="106"/>
      <c r="W676" s="117"/>
      <c r="X676" s="106"/>
      <c r="Y676" s="117"/>
      <c r="Z676" s="106"/>
      <c r="AA676" s="117"/>
      <c r="AB676" s="106"/>
      <c r="AC676" s="117"/>
      <c r="AD676" s="106"/>
      <c r="AE676" s="117"/>
      <c r="AF676" s="106"/>
      <c r="AG676" s="117"/>
      <c r="AH676" s="106"/>
      <c r="AI676" s="117"/>
      <c r="AJ676" s="106"/>
    </row>
    <row r="677" spans="2:36" ht="28.8" customHeight="1" thickTop="1" thickBot="1" x14ac:dyDescent="0.35">
      <c r="B677" s="106"/>
      <c r="C677" s="117"/>
      <c r="D677" s="106"/>
      <c r="E677" s="117"/>
      <c r="F677" s="106"/>
      <c r="G677" s="117"/>
      <c r="H677" s="106"/>
      <c r="I677" s="117"/>
      <c r="J677" s="106"/>
      <c r="K677" s="117"/>
      <c r="L677" s="106"/>
      <c r="M677" s="117"/>
      <c r="N677" s="106"/>
      <c r="O677" s="117"/>
      <c r="P677" s="106"/>
      <c r="Q677" s="117"/>
      <c r="R677" s="106"/>
      <c r="S677" s="117"/>
      <c r="T677" s="106"/>
      <c r="U677" s="117"/>
      <c r="V677" s="106"/>
      <c r="W677" s="117"/>
      <c r="X677" s="106"/>
      <c r="Y677" s="117"/>
      <c r="Z677" s="106"/>
      <c r="AA677" s="117"/>
      <c r="AB677" s="106"/>
      <c r="AC677" s="117"/>
      <c r="AD677" s="106"/>
      <c r="AE677" s="117"/>
      <c r="AF677" s="106"/>
      <c r="AG677" s="117"/>
      <c r="AH677" s="106"/>
      <c r="AI677" s="117"/>
      <c r="AJ677" s="106"/>
    </row>
    <row r="678" spans="2:36" ht="28.8" customHeight="1" thickTop="1" thickBot="1" x14ac:dyDescent="0.35">
      <c r="B678" s="106"/>
      <c r="C678" s="117"/>
      <c r="D678" s="106"/>
      <c r="E678" s="117"/>
      <c r="F678" s="106"/>
      <c r="G678" s="117"/>
      <c r="H678" s="106"/>
      <c r="I678" s="117"/>
      <c r="J678" s="106"/>
      <c r="K678" s="117"/>
      <c r="L678" s="106"/>
      <c r="M678" s="117"/>
      <c r="N678" s="106"/>
      <c r="O678" s="117"/>
      <c r="P678" s="106"/>
      <c r="Q678" s="117"/>
      <c r="R678" s="106"/>
      <c r="S678" s="117"/>
      <c r="T678" s="106"/>
      <c r="U678" s="117"/>
      <c r="V678" s="106"/>
      <c r="W678" s="117"/>
      <c r="X678" s="106"/>
      <c r="Y678" s="117"/>
      <c r="Z678" s="106"/>
      <c r="AA678" s="117"/>
      <c r="AB678" s="106"/>
      <c r="AC678" s="117"/>
      <c r="AD678" s="106"/>
      <c r="AE678" s="117"/>
      <c r="AF678" s="106"/>
      <c r="AG678" s="117"/>
      <c r="AH678" s="106"/>
      <c r="AI678" s="117"/>
      <c r="AJ678" s="106"/>
    </row>
    <row r="679" spans="2:36" ht="28.8" customHeight="1" thickTop="1" thickBot="1" x14ac:dyDescent="0.35">
      <c r="B679" s="106"/>
      <c r="C679" s="117"/>
      <c r="D679" s="106"/>
      <c r="E679" s="117"/>
      <c r="F679" s="106"/>
      <c r="G679" s="117"/>
      <c r="H679" s="106"/>
      <c r="I679" s="117"/>
      <c r="J679" s="106"/>
      <c r="K679" s="117"/>
      <c r="L679" s="106"/>
      <c r="M679" s="117"/>
      <c r="N679" s="106"/>
      <c r="O679" s="117"/>
      <c r="P679" s="106"/>
      <c r="Q679" s="117"/>
      <c r="R679" s="106"/>
      <c r="S679" s="117"/>
      <c r="T679" s="106"/>
      <c r="U679" s="117"/>
      <c r="V679" s="106"/>
      <c r="W679" s="117"/>
      <c r="X679" s="106"/>
      <c r="Y679" s="117"/>
      <c r="Z679" s="106"/>
      <c r="AA679" s="117"/>
      <c r="AB679" s="106"/>
      <c r="AC679" s="117"/>
      <c r="AD679" s="106"/>
      <c r="AE679" s="117"/>
      <c r="AF679" s="106"/>
      <c r="AG679" s="117"/>
      <c r="AH679" s="106"/>
      <c r="AI679" s="117"/>
      <c r="AJ679" s="106"/>
    </row>
    <row r="680" spans="2:36" ht="28.8" customHeight="1" thickTop="1" thickBot="1" x14ac:dyDescent="0.35">
      <c r="B680" s="106"/>
      <c r="C680" s="117"/>
      <c r="D680" s="106"/>
      <c r="E680" s="117"/>
      <c r="F680" s="106"/>
      <c r="G680" s="117"/>
      <c r="H680" s="106"/>
      <c r="I680" s="117"/>
      <c r="J680" s="106"/>
      <c r="K680" s="117"/>
      <c r="L680" s="106"/>
      <c r="M680" s="117"/>
      <c r="N680" s="106"/>
      <c r="O680" s="117"/>
      <c r="P680" s="106"/>
      <c r="Q680" s="117"/>
      <c r="R680" s="106"/>
      <c r="S680" s="117"/>
      <c r="T680" s="106"/>
      <c r="U680" s="117"/>
      <c r="V680" s="106"/>
      <c r="W680" s="117"/>
      <c r="X680" s="106"/>
      <c r="Y680" s="117"/>
      <c r="Z680" s="106"/>
      <c r="AA680" s="117"/>
      <c r="AB680" s="106"/>
      <c r="AC680" s="117"/>
      <c r="AD680" s="106"/>
      <c r="AE680" s="117"/>
      <c r="AF680" s="106"/>
      <c r="AG680" s="117"/>
      <c r="AH680" s="106"/>
      <c r="AI680" s="117"/>
      <c r="AJ680" s="106"/>
    </row>
    <row r="681" spans="2:36" ht="28.8" customHeight="1" thickTop="1" thickBot="1" x14ac:dyDescent="0.35">
      <c r="B681" s="106"/>
      <c r="C681" s="117"/>
      <c r="D681" s="106"/>
      <c r="E681" s="117"/>
      <c r="F681" s="106"/>
      <c r="G681" s="117"/>
      <c r="H681" s="106"/>
      <c r="I681" s="117"/>
      <c r="J681" s="106"/>
      <c r="K681" s="117"/>
      <c r="L681" s="106"/>
      <c r="M681" s="117"/>
      <c r="N681" s="106"/>
      <c r="O681" s="117"/>
      <c r="P681" s="106"/>
      <c r="Q681" s="117"/>
      <c r="R681" s="106"/>
      <c r="S681" s="117"/>
      <c r="T681" s="106"/>
      <c r="U681" s="117"/>
      <c r="V681" s="106"/>
      <c r="W681" s="117"/>
      <c r="X681" s="106"/>
      <c r="Y681" s="117"/>
      <c r="Z681" s="106"/>
      <c r="AA681" s="117"/>
      <c r="AB681" s="106"/>
      <c r="AC681" s="117"/>
      <c r="AD681" s="106"/>
      <c r="AE681" s="117"/>
      <c r="AF681" s="106"/>
      <c r="AG681" s="117"/>
      <c r="AH681" s="106"/>
      <c r="AI681" s="117"/>
      <c r="AJ681" s="106"/>
    </row>
    <row r="682" spans="2:36" ht="28.8" customHeight="1" thickTop="1" thickBot="1" x14ac:dyDescent="0.35">
      <c r="B682" s="106"/>
      <c r="C682" s="117"/>
      <c r="D682" s="106"/>
      <c r="E682" s="117"/>
      <c r="F682" s="106"/>
      <c r="G682" s="117"/>
      <c r="H682" s="106"/>
      <c r="I682" s="117"/>
      <c r="J682" s="106"/>
      <c r="K682" s="117"/>
      <c r="L682" s="106"/>
      <c r="M682" s="117"/>
      <c r="N682" s="106"/>
      <c r="O682" s="117"/>
      <c r="P682" s="106"/>
      <c r="Q682" s="117"/>
      <c r="R682" s="106"/>
      <c r="S682" s="117"/>
      <c r="T682" s="106"/>
      <c r="U682" s="117"/>
      <c r="V682" s="106"/>
      <c r="W682" s="117"/>
      <c r="X682" s="106"/>
      <c r="Y682" s="117"/>
      <c r="Z682" s="106"/>
      <c r="AA682" s="117"/>
      <c r="AB682" s="106"/>
      <c r="AC682" s="117"/>
      <c r="AD682" s="106"/>
      <c r="AE682" s="117"/>
      <c r="AF682" s="106"/>
      <c r="AG682" s="117"/>
      <c r="AH682" s="106"/>
      <c r="AI682" s="117"/>
      <c r="AJ682" s="106"/>
    </row>
    <row r="683" spans="2:36" ht="28.8" customHeight="1" thickTop="1" thickBot="1" x14ac:dyDescent="0.35">
      <c r="B683" s="106"/>
      <c r="C683" s="117"/>
      <c r="D683" s="106"/>
      <c r="E683" s="117"/>
      <c r="F683" s="106"/>
      <c r="G683" s="117"/>
      <c r="H683" s="106"/>
      <c r="I683" s="117"/>
      <c r="J683" s="106"/>
      <c r="K683" s="117"/>
      <c r="L683" s="106"/>
      <c r="M683" s="117"/>
      <c r="N683" s="106"/>
      <c r="O683" s="117"/>
      <c r="P683" s="106"/>
      <c r="Q683" s="117"/>
      <c r="R683" s="106"/>
      <c r="S683" s="117"/>
      <c r="T683" s="106"/>
      <c r="U683" s="117"/>
      <c r="V683" s="106"/>
      <c r="W683" s="117"/>
      <c r="X683" s="106"/>
      <c r="Y683" s="117"/>
      <c r="Z683" s="106"/>
      <c r="AA683" s="117"/>
      <c r="AB683" s="106"/>
      <c r="AC683" s="117"/>
      <c r="AD683" s="106"/>
      <c r="AE683" s="117"/>
      <c r="AF683" s="106"/>
      <c r="AG683" s="117"/>
      <c r="AH683" s="106"/>
      <c r="AI683" s="117"/>
      <c r="AJ683" s="106"/>
    </row>
    <row r="684" spans="2:36" ht="28.8" customHeight="1" thickTop="1" thickBot="1" x14ac:dyDescent="0.35">
      <c r="B684" s="106"/>
      <c r="C684" s="117"/>
      <c r="D684" s="106"/>
      <c r="E684" s="117"/>
      <c r="F684" s="106"/>
      <c r="G684" s="117"/>
      <c r="H684" s="106"/>
      <c r="I684" s="117"/>
      <c r="J684" s="106"/>
      <c r="K684" s="117"/>
      <c r="L684" s="106"/>
      <c r="M684" s="117"/>
      <c r="N684" s="106"/>
      <c r="O684" s="117"/>
      <c r="P684" s="106"/>
      <c r="Q684" s="117"/>
      <c r="R684" s="106"/>
      <c r="S684" s="117"/>
      <c r="T684" s="106"/>
      <c r="U684" s="117"/>
      <c r="V684" s="106"/>
      <c r="W684" s="117"/>
      <c r="X684" s="106"/>
      <c r="Y684" s="117"/>
      <c r="Z684" s="106"/>
      <c r="AA684" s="117"/>
      <c r="AB684" s="106"/>
      <c r="AC684" s="117"/>
      <c r="AD684" s="106"/>
      <c r="AE684" s="117"/>
      <c r="AF684" s="106"/>
      <c r="AG684" s="117"/>
      <c r="AH684" s="106"/>
      <c r="AI684" s="117"/>
      <c r="AJ684" s="106"/>
    </row>
    <row r="685" spans="2:36" ht="28.8" customHeight="1" thickTop="1" thickBot="1" x14ac:dyDescent="0.35">
      <c r="B685" s="106"/>
      <c r="C685" s="117"/>
      <c r="D685" s="106"/>
      <c r="E685" s="117"/>
      <c r="F685" s="106"/>
      <c r="G685" s="117"/>
      <c r="H685" s="106"/>
      <c r="I685" s="117"/>
      <c r="J685" s="106"/>
      <c r="K685" s="117"/>
      <c r="L685" s="106"/>
      <c r="M685" s="117"/>
      <c r="N685" s="106"/>
      <c r="O685" s="117"/>
      <c r="P685" s="106"/>
      <c r="Q685" s="117"/>
      <c r="R685" s="106"/>
      <c r="S685" s="117"/>
      <c r="T685" s="106"/>
      <c r="U685" s="117"/>
      <c r="V685" s="106"/>
      <c r="W685" s="117"/>
      <c r="X685" s="106"/>
      <c r="Y685" s="117"/>
      <c r="Z685" s="106"/>
      <c r="AA685" s="117"/>
      <c r="AB685" s="106"/>
      <c r="AC685" s="117"/>
      <c r="AD685" s="106"/>
      <c r="AE685" s="117"/>
      <c r="AF685" s="106"/>
      <c r="AG685" s="117"/>
      <c r="AH685" s="106"/>
      <c r="AI685" s="117"/>
      <c r="AJ685" s="106"/>
    </row>
    <row r="686" spans="2:36" ht="28.8" customHeight="1" thickTop="1" thickBot="1" x14ac:dyDescent="0.35">
      <c r="B686" s="106"/>
      <c r="C686" s="117"/>
      <c r="D686" s="106"/>
      <c r="E686" s="117"/>
      <c r="F686" s="106"/>
      <c r="G686" s="117"/>
      <c r="H686" s="106"/>
      <c r="I686" s="117"/>
      <c r="J686" s="106"/>
      <c r="K686" s="117"/>
      <c r="L686" s="106"/>
      <c r="M686" s="117"/>
      <c r="N686" s="106"/>
      <c r="O686" s="117"/>
      <c r="P686" s="106"/>
      <c r="Q686" s="117"/>
      <c r="R686" s="106"/>
      <c r="S686" s="117"/>
      <c r="T686" s="106"/>
      <c r="U686" s="117"/>
      <c r="V686" s="106"/>
      <c r="W686" s="117"/>
      <c r="X686" s="106"/>
      <c r="Y686" s="117"/>
      <c r="Z686" s="106"/>
      <c r="AA686" s="117"/>
      <c r="AB686" s="106"/>
      <c r="AC686" s="117"/>
      <c r="AD686" s="106"/>
      <c r="AE686" s="117"/>
      <c r="AF686" s="106"/>
      <c r="AG686" s="117"/>
      <c r="AH686" s="106"/>
      <c r="AI686" s="117"/>
      <c r="AJ686" s="106"/>
    </row>
    <row r="687" spans="2:36" ht="28.8" customHeight="1" thickTop="1" thickBot="1" x14ac:dyDescent="0.35">
      <c r="B687" s="106"/>
      <c r="C687" s="117"/>
      <c r="D687" s="106"/>
      <c r="E687" s="117"/>
      <c r="F687" s="106"/>
      <c r="G687" s="117"/>
      <c r="H687" s="106"/>
      <c r="I687" s="117"/>
      <c r="J687" s="106"/>
      <c r="K687" s="117"/>
      <c r="L687" s="106"/>
      <c r="M687" s="117"/>
      <c r="N687" s="106"/>
      <c r="O687" s="117"/>
      <c r="P687" s="106"/>
      <c r="Q687" s="117"/>
      <c r="R687" s="106"/>
      <c r="S687" s="117"/>
      <c r="T687" s="106"/>
      <c r="U687" s="117"/>
      <c r="V687" s="106"/>
      <c r="W687" s="117"/>
      <c r="X687" s="106"/>
      <c r="Y687" s="117"/>
      <c r="Z687" s="106"/>
      <c r="AA687" s="117"/>
      <c r="AB687" s="106"/>
      <c r="AC687" s="117"/>
      <c r="AD687" s="106"/>
      <c r="AE687" s="117"/>
      <c r="AF687" s="106"/>
      <c r="AG687" s="117"/>
      <c r="AH687" s="106"/>
      <c r="AI687" s="117"/>
      <c r="AJ687" s="106"/>
    </row>
    <row r="688" spans="2:36" ht="28.8" customHeight="1" thickTop="1" thickBot="1" x14ac:dyDescent="0.35">
      <c r="B688" s="106"/>
      <c r="C688" s="117"/>
      <c r="D688" s="106"/>
      <c r="E688" s="117"/>
      <c r="F688" s="106"/>
      <c r="G688" s="117"/>
      <c r="H688" s="106"/>
      <c r="I688" s="117"/>
      <c r="J688" s="106"/>
      <c r="K688" s="117"/>
      <c r="L688" s="106"/>
      <c r="M688" s="117"/>
      <c r="N688" s="106"/>
      <c r="O688" s="117"/>
      <c r="P688" s="106"/>
      <c r="Q688" s="117"/>
      <c r="R688" s="106"/>
      <c r="S688" s="117"/>
      <c r="T688" s="106"/>
      <c r="U688" s="117"/>
      <c r="V688" s="106"/>
      <c r="W688" s="117"/>
      <c r="X688" s="106"/>
      <c r="Y688" s="117"/>
      <c r="Z688" s="106"/>
      <c r="AA688" s="117"/>
      <c r="AB688" s="106"/>
      <c r="AC688" s="117"/>
      <c r="AD688" s="106"/>
      <c r="AE688" s="117"/>
      <c r="AF688" s="106"/>
      <c r="AG688" s="117"/>
      <c r="AH688" s="106"/>
      <c r="AI688" s="117"/>
      <c r="AJ688" s="106"/>
    </row>
    <row r="689" spans="2:36" ht="28.8" customHeight="1" thickTop="1" thickBot="1" x14ac:dyDescent="0.35">
      <c r="B689" s="106"/>
      <c r="C689" s="117"/>
      <c r="D689" s="106"/>
      <c r="E689" s="117"/>
      <c r="F689" s="106"/>
      <c r="G689" s="117"/>
      <c r="H689" s="106"/>
      <c r="I689" s="117"/>
      <c r="J689" s="106"/>
      <c r="K689" s="117"/>
      <c r="L689" s="106"/>
      <c r="M689" s="117"/>
      <c r="N689" s="106"/>
      <c r="O689" s="117"/>
      <c r="P689" s="106"/>
      <c r="Q689" s="117"/>
      <c r="R689" s="106"/>
      <c r="S689" s="117"/>
      <c r="T689" s="106"/>
      <c r="U689" s="117"/>
      <c r="V689" s="106"/>
      <c r="W689" s="117"/>
      <c r="X689" s="106"/>
      <c r="Y689" s="117"/>
      <c r="Z689" s="106"/>
      <c r="AA689" s="117"/>
      <c r="AB689" s="106"/>
      <c r="AC689" s="117"/>
      <c r="AD689" s="106"/>
      <c r="AE689" s="117"/>
      <c r="AF689" s="106"/>
      <c r="AG689" s="117"/>
      <c r="AH689" s="106"/>
      <c r="AI689" s="117"/>
      <c r="AJ689" s="106"/>
    </row>
    <row r="690" spans="2:36" ht="28.8" customHeight="1" thickTop="1" thickBot="1" x14ac:dyDescent="0.35">
      <c r="B690" s="106"/>
      <c r="C690" s="117"/>
      <c r="D690" s="106"/>
      <c r="E690" s="117"/>
      <c r="F690" s="106"/>
      <c r="G690" s="117"/>
      <c r="H690" s="106"/>
      <c r="I690" s="117"/>
      <c r="J690" s="106"/>
      <c r="K690" s="117"/>
      <c r="L690" s="106"/>
      <c r="M690" s="117"/>
      <c r="N690" s="106"/>
      <c r="O690" s="117"/>
      <c r="P690" s="106"/>
      <c r="Q690" s="117"/>
      <c r="R690" s="106"/>
      <c r="S690" s="117"/>
      <c r="T690" s="106"/>
      <c r="U690" s="117"/>
      <c r="V690" s="106"/>
      <c r="W690" s="117"/>
      <c r="X690" s="106"/>
      <c r="Y690" s="117"/>
      <c r="Z690" s="106"/>
      <c r="AA690" s="117"/>
      <c r="AB690" s="106"/>
      <c r="AC690" s="117"/>
      <c r="AD690" s="106"/>
      <c r="AE690" s="117"/>
      <c r="AF690" s="106"/>
      <c r="AG690" s="117"/>
      <c r="AH690" s="106"/>
      <c r="AI690" s="117"/>
      <c r="AJ690" s="106"/>
    </row>
    <row r="691" spans="2:36" ht="28.8" customHeight="1" thickTop="1" thickBot="1" x14ac:dyDescent="0.35">
      <c r="B691" s="106"/>
      <c r="C691" s="117"/>
      <c r="D691" s="106"/>
      <c r="E691" s="117"/>
      <c r="F691" s="106"/>
      <c r="G691" s="117"/>
      <c r="H691" s="106"/>
      <c r="I691" s="117"/>
      <c r="J691" s="106"/>
      <c r="K691" s="117"/>
      <c r="L691" s="106"/>
      <c r="M691" s="117"/>
      <c r="N691" s="106"/>
      <c r="O691" s="117"/>
      <c r="P691" s="106"/>
      <c r="Q691" s="117"/>
      <c r="R691" s="106"/>
      <c r="S691" s="117"/>
      <c r="T691" s="106"/>
      <c r="U691" s="117"/>
      <c r="V691" s="106"/>
      <c r="W691" s="117"/>
      <c r="X691" s="106"/>
      <c r="Y691" s="117"/>
      <c r="Z691" s="106"/>
      <c r="AA691" s="117"/>
      <c r="AB691" s="106"/>
      <c r="AC691" s="117"/>
      <c r="AD691" s="106"/>
      <c r="AE691" s="117"/>
      <c r="AF691" s="106"/>
      <c r="AG691" s="117"/>
      <c r="AH691" s="106"/>
      <c r="AI691" s="117"/>
      <c r="AJ691" s="106"/>
    </row>
    <row r="692" spans="2:36" ht="28.8" customHeight="1" thickTop="1" thickBot="1" x14ac:dyDescent="0.35">
      <c r="B692" s="106"/>
      <c r="C692" s="117"/>
      <c r="D692" s="106"/>
      <c r="E692" s="117"/>
      <c r="F692" s="106"/>
      <c r="G692" s="117"/>
      <c r="H692" s="106"/>
      <c r="I692" s="117"/>
      <c r="J692" s="106"/>
      <c r="K692" s="117"/>
      <c r="L692" s="106"/>
      <c r="M692" s="117"/>
      <c r="N692" s="106"/>
      <c r="O692" s="117"/>
      <c r="P692" s="106"/>
      <c r="Q692" s="117"/>
      <c r="R692" s="106"/>
      <c r="S692" s="117"/>
      <c r="T692" s="106"/>
      <c r="U692" s="117"/>
      <c r="V692" s="106"/>
      <c r="W692" s="117"/>
      <c r="X692" s="106"/>
      <c r="Y692" s="117"/>
      <c r="Z692" s="106"/>
      <c r="AA692" s="117"/>
      <c r="AB692" s="106"/>
      <c r="AC692" s="117"/>
      <c r="AD692" s="106"/>
      <c r="AE692" s="117"/>
      <c r="AF692" s="106"/>
      <c r="AG692" s="117"/>
      <c r="AH692" s="106"/>
      <c r="AI692" s="117"/>
      <c r="AJ692" s="106"/>
    </row>
    <row r="693" spans="2:36" ht="28.8" customHeight="1" thickTop="1" thickBot="1" x14ac:dyDescent="0.35">
      <c r="B693" s="106"/>
      <c r="C693" s="117"/>
      <c r="D693" s="106"/>
      <c r="E693" s="117"/>
      <c r="F693" s="106"/>
      <c r="G693" s="117"/>
      <c r="H693" s="106"/>
      <c r="I693" s="117"/>
      <c r="J693" s="106"/>
      <c r="K693" s="117"/>
      <c r="L693" s="106"/>
      <c r="M693" s="117"/>
      <c r="N693" s="106"/>
      <c r="O693" s="117"/>
      <c r="P693" s="106"/>
      <c r="Q693" s="117"/>
      <c r="R693" s="106"/>
      <c r="S693" s="117"/>
      <c r="T693" s="106"/>
      <c r="U693" s="117"/>
      <c r="V693" s="106"/>
      <c r="W693" s="117"/>
      <c r="X693" s="106"/>
      <c r="Y693" s="117"/>
      <c r="Z693" s="106"/>
      <c r="AA693" s="117"/>
      <c r="AB693" s="106"/>
      <c r="AC693" s="117"/>
      <c r="AD693" s="106"/>
      <c r="AE693" s="117"/>
      <c r="AF693" s="106"/>
      <c r="AG693" s="117"/>
      <c r="AH693" s="106"/>
      <c r="AI693" s="117"/>
      <c r="AJ693" s="106"/>
    </row>
    <row r="694" spans="2:36" ht="28.8" customHeight="1" thickTop="1" thickBot="1" x14ac:dyDescent="0.35">
      <c r="B694" s="106"/>
      <c r="C694" s="117"/>
      <c r="D694" s="106"/>
      <c r="E694" s="117"/>
      <c r="F694" s="106"/>
      <c r="G694" s="117"/>
      <c r="H694" s="106"/>
      <c r="I694" s="117"/>
      <c r="J694" s="106"/>
      <c r="K694" s="117"/>
      <c r="L694" s="106"/>
      <c r="M694" s="117"/>
      <c r="N694" s="106"/>
      <c r="O694" s="117"/>
      <c r="P694" s="106"/>
      <c r="Q694" s="117"/>
      <c r="R694" s="106"/>
      <c r="S694" s="117"/>
      <c r="T694" s="106"/>
      <c r="U694" s="117"/>
      <c r="V694" s="106"/>
      <c r="W694" s="117"/>
      <c r="X694" s="106"/>
      <c r="Y694" s="117"/>
      <c r="Z694" s="106"/>
      <c r="AA694" s="117"/>
      <c r="AB694" s="106"/>
      <c r="AC694" s="117"/>
      <c r="AD694" s="106"/>
      <c r="AE694" s="117"/>
      <c r="AF694" s="106"/>
      <c r="AG694" s="117"/>
      <c r="AH694" s="106"/>
      <c r="AI694" s="117"/>
      <c r="AJ694" s="106"/>
    </row>
    <row r="695" spans="2:36" ht="28.8" customHeight="1" thickTop="1" thickBot="1" x14ac:dyDescent="0.35">
      <c r="B695" s="106"/>
      <c r="C695" s="117"/>
      <c r="D695" s="106"/>
      <c r="E695" s="117"/>
      <c r="F695" s="106"/>
      <c r="G695" s="117"/>
      <c r="H695" s="106"/>
      <c r="I695" s="117"/>
      <c r="J695" s="106"/>
      <c r="K695" s="117"/>
      <c r="L695" s="106"/>
      <c r="M695" s="117"/>
      <c r="N695" s="106"/>
      <c r="O695" s="117"/>
      <c r="P695" s="106"/>
      <c r="Q695" s="117"/>
      <c r="R695" s="106"/>
      <c r="S695" s="117"/>
      <c r="T695" s="106"/>
      <c r="U695" s="117"/>
      <c r="V695" s="106"/>
      <c r="W695" s="117"/>
      <c r="X695" s="106"/>
      <c r="Y695" s="117"/>
      <c r="Z695" s="106"/>
      <c r="AA695" s="117"/>
      <c r="AB695" s="106"/>
      <c r="AC695" s="117"/>
      <c r="AD695" s="106"/>
      <c r="AE695" s="117"/>
      <c r="AF695" s="106"/>
      <c r="AG695" s="117"/>
      <c r="AH695" s="106"/>
      <c r="AI695" s="117"/>
      <c r="AJ695" s="106"/>
    </row>
    <row r="696" spans="2:36" ht="28.8" customHeight="1" thickTop="1" thickBot="1" x14ac:dyDescent="0.35">
      <c r="B696" s="106"/>
      <c r="C696" s="117"/>
      <c r="D696" s="106"/>
      <c r="E696" s="117"/>
      <c r="F696" s="106"/>
      <c r="G696" s="117"/>
      <c r="H696" s="106"/>
      <c r="I696" s="117"/>
      <c r="J696" s="106"/>
      <c r="K696" s="117"/>
      <c r="L696" s="106"/>
      <c r="M696" s="117"/>
      <c r="N696" s="106"/>
      <c r="O696" s="117"/>
      <c r="P696" s="106"/>
      <c r="Q696" s="117"/>
      <c r="R696" s="106"/>
      <c r="S696" s="117"/>
      <c r="T696" s="106"/>
      <c r="U696" s="117"/>
      <c r="V696" s="106"/>
      <c r="W696" s="117"/>
      <c r="X696" s="106"/>
      <c r="Y696" s="117"/>
      <c r="Z696" s="106"/>
      <c r="AA696" s="117"/>
      <c r="AB696" s="106"/>
      <c r="AC696" s="117"/>
      <c r="AD696" s="106"/>
      <c r="AE696" s="117"/>
      <c r="AF696" s="106"/>
      <c r="AG696" s="117"/>
      <c r="AH696" s="106"/>
      <c r="AI696" s="117"/>
      <c r="AJ696" s="106"/>
    </row>
    <row r="697" spans="2:36" ht="28.8" customHeight="1" thickTop="1" thickBot="1" x14ac:dyDescent="0.35">
      <c r="B697" s="106"/>
      <c r="C697" s="117"/>
      <c r="D697" s="106"/>
      <c r="E697" s="117"/>
      <c r="F697" s="106"/>
      <c r="G697" s="117"/>
      <c r="H697" s="106"/>
      <c r="I697" s="117"/>
      <c r="J697" s="106"/>
      <c r="K697" s="117"/>
      <c r="L697" s="106"/>
      <c r="M697" s="117"/>
      <c r="N697" s="106"/>
      <c r="O697" s="117"/>
      <c r="P697" s="106"/>
      <c r="Q697" s="117"/>
      <c r="R697" s="106"/>
      <c r="S697" s="117"/>
      <c r="T697" s="106"/>
      <c r="U697" s="117"/>
      <c r="V697" s="106"/>
      <c r="W697" s="117"/>
      <c r="X697" s="106"/>
      <c r="Y697" s="117"/>
      <c r="Z697" s="106"/>
      <c r="AA697" s="117"/>
      <c r="AB697" s="106"/>
      <c r="AC697" s="117"/>
      <c r="AD697" s="106"/>
      <c r="AE697" s="117"/>
      <c r="AF697" s="106"/>
      <c r="AG697" s="117"/>
      <c r="AH697" s="106"/>
      <c r="AI697" s="117"/>
      <c r="AJ697" s="106"/>
    </row>
    <row r="698" spans="2:36" ht="28.8" customHeight="1" thickTop="1" thickBot="1" x14ac:dyDescent="0.35">
      <c r="B698" s="106"/>
      <c r="C698" s="117"/>
      <c r="D698" s="106"/>
      <c r="E698" s="117"/>
      <c r="F698" s="106"/>
      <c r="G698" s="117"/>
      <c r="H698" s="106"/>
      <c r="I698" s="117"/>
      <c r="J698" s="106"/>
      <c r="K698" s="117"/>
      <c r="L698" s="106"/>
      <c r="M698" s="117"/>
      <c r="N698" s="106"/>
      <c r="O698" s="117"/>
      <c r="P698" s="106"/>
      <c r="Q698" s="117"/>
      <c r="R698" s="106"/>
      <c r="S698" s="117"/>
      <c r="T698" s="106"/>
      <c r="U698" s="117"/>
      <c r="V698" s="106"/>
      <c r="W698" s="117"/>
      <c r="X698" s="106"/>
      <c r="Y698" s="117"/>
      <c r="Z698" s="106"/>
      <c r="AA698" s="117"/>
      <c r="AB698" s="106"/>
      <c r="AC698" s="117"/>
      <c r="AD698" s="106"/>
      <c r="AE698" s="117"/>
      <c r="AF698" s="106"/>
      <c r="AG698" s="117"/>
      <c r="AH698" s="106"/>
      <c r="AI698" s="117"/>
      <c r="AJ698" s="106"/>
    </row>
    <row r="699" spans="2:36" ht="28.8" customHeight="1" thickTop="1" thickBot="1" x14ac:dyDescent="0.35">
      <c r="B699" s="106"/>
      <c r="C699" s="117"/>
      <c r="D699" s="106"/>
      <c r="E699" s="117"/>
      <c r="F699" s="106"/>
      <c r="G699" s="117"/>
      <c r="H699" s="106"/>
      <c r="I699" s="117"/>
      <c r="J699" s="106"/>
      <c r="K699" s="117"/>
      <c r="L699" s="106"/>
      <c r="M699" s="117"/>
      <c r="N699" s="106"/>
      <c r="O699" s="117"/>
      <c r="P699" s="106"/>
      <c r="Q699" s="117"/>
      <c r="R699" s="106"/>
      <c r="S699" s="117"/>
      <c r="T699" s="106"/>
      <c r="U699" s="117"/>
      <c r="V699" s="106"/>
      <c r="W699" s="117"/>
      <c r="X699" s="106"/>
      <c r="Y699" s="117"/>
      <c r="Z699" s="106"/>
      <c r="AA699" s="117"/>
      <c r="AB699" s="106"/>
      <c r="AC699" s="117"/>
      <c r="AD699" s="106"/>
      <c r="AE699" s="117"/>
      <c r="AF699" s="106"/>
      <c r="AG699" s="117"/>
      <c r="AH699" s="106"/>
      <c r="AI699" s="117"/>
      <c r="AJ699" s="106"/>
    </row>
    <row r="700" spans="2:36" ht="28.8" customHeight="1" thickTop="1" thickBot="1" x14ac:dyDescent="0.35">
      <c r="B700" s="106"/>
      <c r="C700" s="117"/>
      <c r="D700" s="106"/>
      <c r="E700" s="117"/>
      <c r="F700" s="106"/>
      <c r="G700" s="117"/>
      <c r="H700" s="106"/>
      <c r="I700" s="117"/>
      <c r="J700" s="106"/>
      <c r="K700" s="117"/>
      <c r="L700" s="106"/>
      <c r="M700" s="117"/>
      <c r="N700" s="106"/>
      <c r="O700" s="117"/>
      <c r="P700" s="106"/>
      <c r="Q700" s="117"/>
      <c r="R700" s="106"/>
      <c r="S700" s="117"/>
      <c r="T700" s="106"/>
      <c r="U700" s="117"/>
      <c r="V700" s="106"/>
      <c r="W700" s="117"/>
      <c r="X700" s="106"/>
      <c r="Y700" s="117"/>
      <c r="Z700" s="106"/>
      <c r="AA700" s="117"/>
      <c r="AB700" s="106"/>
      <c r="AC700" s="117"/>
      <c r="AD700" s="106"/>
      <c r="AE700" s="117"/>
      <c r="AF700" s="106"/>
      <c r="AG700" s="117"/>
      <c r="AH700" s="106"/>
      <c r="AI700" s="117"/>
      <c r="AJ700" s="106"/>
    </row>
    <row r="701" spans="2:36" ht="28.8" customHeight="1" thickTop="1" thickBot="1" x14ac:dyDescent="0.35">
      <c r="B701" s="106"/>
      <c r="C701" s="117"/>
      <c r="D701" s="106"/>
      <c r="E701" s="117"/>
      <c r="F701" s="106"/>
      <c r="G701" s="117"/>
      <c r="H701" s="106"/>
      <c r="I701" s="117"/>
      <c r="J701" s="106"/>
      <c r="K701" s="117"/>
      <c r="L701" s="106"/>
      <c r="M701" s="117"/>
      <c r="N701" s="106"/>
      <c r="O701" s="117"/>
      <c r="P701" s="106"/>
      <c r="Q701" s="117"/>
      <c r="R701" s="106"/>
      <c r="S701" s="117"/>
      <c r="T701" s="106"/>
      <c r="U701" s="117"/>
      <c r="V701" s="106"/>
      <c r="W701" s="117"/>
      <c r="X701" s="106"/>
      <c r="Y701" s="117"/>
      <c r="Z701" s="106"/>
      <c r="AA701" s="117"/>
      <c r="AB701" s="106"/>
      <c r="AC701" s="117"/>
      <c r="AD701" s="106"/>
      <c r="AE701" s="117"/>
      <c r="AF701" s="106"/>
      <c r="AG701" s="117"/>
      <c r="AH701" s="106"/>
      <c r="AI701" s="117"/>
      <c r="AJ701" s="106"/>
    </row>
    <row r="702" spans="2:36" ht="28.8" customHeight="1" thickTop="1" thickBot="1" x14ac:dyDescent="0.35">
      <c r="B702" s="106"/>
      <c r="C702" s="117"/>
      <c r="D702" s="106"/>
      <c r="E702" s="117"/>
      <c r="F702" s="106"/>
      <c r="G702" s="117"/>
      <c r="H702" s="106"/>
      <c r="I702" s="117"/>
      <c r="J702" s="106"/>
      <c r="K702" s="117"/>
      <c r="L702" s="106"/>
      <c r="M702" s="117"/>
      <c r="N702" s="106"/>
      <c r="O702" s="117"/>
      <c r="P702" s="106"/>
      <c r="Q702" s="117"/>
      <c r="R702" s="106"/>
      <c r="S702" s="117"/>
      <c r="T702" s="106"/>
      <c r="U702" s="117"/>
      <c r="V702" s="106"/>
      <c r="W702" s="117"/>
      <c r="X702" s="106"/>
      <c r="Y702" s="117"/>
      <c r="Z702" s="106"/>
      <c r="AA702" s="117"/>
      <c r="AB702" s="106"/>
      <c r="AC702" s="117"/>
      <c r="AD702" s="106"/>
      <c r="AE702" s="117"/>
      <c r="AF702" s="106"/>
      <c r="AG702" s="117"/>
      <c r="AH702" s="106"/>
      <c r="AI702" s="117"/>
      <c r="AJ702" s="106"/>
    </row>
    <row r="703" spans="2:36" ht="28.8" customHeight="1" thickTop="1" thickBot="1" x14ac:dyDescent="0.35">
      <c r="B703" s="106"/>
      <c r="C703" s="117"/>
      <c r="D703" s="106"/>
      <c r="E703" s="117"/>
      <c r="F703" s="106"/>
      <c r="G703" s="117"/>
      <c r="H703" s="106"/>
      <c r="I703" s="117"/>
      <c r="J703" s="106"/>
      <c r="K703" s="117"/>
      <c r="L703" s="106"/>
      <c r="M703" s="117"/>
      <c r="N703" s="106"/>
      <c r="O703" s="117"/>
      <c r="P703" s="106"/>
      <c r="Q703" s="117"/>
      <c r="R703" s="106"/>
      <c r="S703" s="117"/>
      <c r="T703" s="106"/>
      <c r="U703" s="117"/>
      <c r="V703" s="106"/>
      <c r="W703" s="117"/>
      <c r="X703" s="106"/>
      <c r="Y703" s="117"/>
      <c r="Z703" s="106"/>
      <c r="AA703" s="117"/>
      <c r="AB703" s="106"/>
      <c r="AC703" s="117"/>
      <c r="AD703" s="106"/>
      <c r="AE703" s="117"/>
      <c r="AF703" s="106"/>
      <c r="AG703" s="117"/>
      <c r="AH703" s="106"/>
      <c r="AI703" s="117"/>
      <c r="AJ703" s="106"/>
    </row>
    <row r="704" spans="2:36" ht="28.8" customHeight="1" thickTop="1" thickBot="1" x14ac:dyDescent="0.35">
      <c r="B704" s="106"/>
      <c r="C704" s="117"/>
      <c r="D704" s="106"/>
      <c r="E704" s="117"/>
      <c r="F704" s="106"/>
      <c r="G704" s="117"/>
      <c r="H704" s="106"/>
      <c r="I704" s="117"/>
      <c r="J704" s="106"/>
      <c r="K704" s="117"/>
      <c r="L704" s="106"/>
      <c r="M704" s="117"/>
      <c r="N704" s="106"/>
      <c r="O704" s="117"/>
      <c r="P704" s="106"/>
      <c r="Q704" s="117"/>
      <c r="R704" s="106"/>
      <c r="S704" s="117"/>
      <c r="T704" s="106"/>
      <c r="U704" s="117"/>
      <c r="V704" s="106"/>
      <c r="W704" s="117"/>
      <c r="X704" s="106"/>
      <c r="Y704" s="117"/>
      <c r="Z704" s="106"/>
      <c r="AA704" s="117"/>
      <c r="AB704" s="106"/>
      <c r="AC704" s="117"/>
      <c r="AD704" s="106"/>
      <c r="AE704" s="117"/>
      <c r="AF704" s="106"/>
      <c r="AG704" s="117"/>
      <c r="AH704" s="106"/>
      <c r="AI704" s="117"/>
      <c r="AJ704" s="106"/>
    </row>
    <row r="705" spans="2:36" ht="28.8" customHeight="1" thickTop="1" thickBot="1" x14ac:dyDescent="0.35">
      <c r="B705" s="106"/>
      <c r="C705" s="117"/>
      <c r="D705" s="106"/>
      <c r="E705" s="117"/>
      <c r="F705" s="106"/>
      <c r="G705" s="117"/>
      <c r="H705" s="106"/>
      <c r="I705" s="117"/>
      <c r="J705" s="106"/>
      <c r="K705" s="117"/>
      <c r="L705" s="106"/>
      <c r="M705" s="117"/>
      <c r="N705" s="106"/>
      <c r="O705" s="117"/>
      <c r="P705" s="106"/>
      <c r="Q705" s="117"/>
      <c r="R705" s="106"/>
      <c r="S705" s="117"/>
      <c r="T705" s="106"/>
      <c r="U705" s="117"/>
      <c r="V705" s="106"/>
      <c r="W705" s="117"/>
      <c r="X705" s="106"/>
      <c r="Y705" s="117"/>
      <c r="Z705" s="106"/>
      <c r="AA705" s="117"/>
      <c r="AB705" s="106"/>
      <c r="AC705" s="117"/>
      <c r="AD705" s="106"/>
      <c r="AE705" s="117"/>
      <c r="AF705" s="106"/>
      <c r="AG705" s="117"/>
      <c r="AH705" s="106"/>
      <c r="AI705" s="117"/>
      <c r="AJ705" s="106"/>
    </row>
    <row r="706" spans="2:36" ht="28.8" customHeight="1" thickTop="1" thickBot="1" x14ac:dyDescent="0.35">
      <c r="B706" s="106"/>
      <c r="C706" s="117"/>
      <c r="D706" s="106"/>
      <c r="E706" s="117"/>
      <c r="F706" s="106"/>
      <c r="G706" s="117"/>
      <c r="H706" s="106"/>
      <c r="I706" s="117"/>
      <c r="J706" s="106"/>
      <c r="K706" s="117"/>
      <c r="L706" s="106"/>
      <c r="M706" s="117"/>
      <c r="N706" s="106"/>
      <c r="O706" s="117"/>
      <c r="P706" s="106"/>
      <c r="Q706" s="117"/>
      <c r="R706" s="106"/>
      <c r="S706" s="117"/>
      <c r="T706" s="106"/>
      <c r="U706" s="117"/>
      <c r="V706" s="106"/>
      <c r="W706" s="117"/>
      <c r="X706" s="106"/>
      <c r="Y706" s="117"/>
      <c r="Z706" s="106"/>
      <c r="AA706" s="117"/>
      <c r="AB706" s="106"/>
      <c r="AC706" s="117"/>
      <c r="AD706" s="106"/>
      <c r="AE706" s="117"/>
      <c r="AF706" s="106"/>
      <c r="AG706" s="117"/>
      <c r="AH706" s="106"/>
      <c r="AI706" s="117"/>
      <c r="AJ706" s="106"/>
    </row>
    <row r="707" spans="2:36" ht="28.8" customHeight="1" thickTop="1" thickBot="1" x14ac:dyDescent="0.35">
      <c r="B707" s="106"/>
      <c r="C707" s="117"/>
      <c r="D707" s="106"/>
      <c r="E707" s="117"/>
      <c r="F707" s="106"/>
      <c r="G707" s="117"/>
      <c r="H707" s="106"/>
      <c r="I707" s="117"/>
      <c r="J707" s="106"/>
      <c r="K707" s="117"/>
      <c r="L707" s="106"/>
      <c r="M707" s="117"/>
      <c r="N707" s="106"/>
      <c r="O707" s="117"/>
      <c r="P707" s="106"/>
      <c r="Q707" s="117"/>
      <c r="R707" s="106"/>
      <c r="S707" s="117"/>
      <c r="T707" s="106"/>
      <c r="U707" s="117"/>
      <c r="V707" s="106"/>
      <c r="W707" s="117"/>
      <c r="X707" s="106"/>
      <c r="Y707" s="117"/>
      <c r="Z707" s="106"/>
      <c r="AA707" s="117"/>
      <c r="AB707" s="106"/>
      <c r="AC707" s="117"/>
      <c r="AD707" s="106"/>
      <c r="AE707" s="117"/>
      <c r="AF707" s="106"/>
      <c r="AG707" s="117"/>
      <c r="AH707" s="106"/>
      <c r="AI707" s="117"/>
      <c r="AJ707" s="106"/>
    </row>
    <row r="708" spans="2:36" ht="28.8" customHeight="1" thickTop="1" thickBot="1" x14ac:dyDescent="0.35">
      <c r="B708" s="106"/>
      <c r="C708" s="117"/>
      <c r="D708" s="106"/>
      <c r="E708" s="117"/>
      <c r="F708" s="106"/>
      <c r="G708" s="117"/>
      <c r="H708" s="106"/>
      <c r="I708" s="117"/>
      <c r="J708" s="106"/>
      <c r="K708" s="117"/>
      <c r="L708" s="106"/>
      <c r="M708" s="117"/>
      <c r="N708" s="106"/>
      <c r="O708" s="117"/>
      <c r="P708" s="106"/>
      <c r="Q708" s="117"/>
      <c r="R708" s="106"/>
      <c r="S708" s="117"/>
      <c r="T708" s="106"/>
      <c r="U708" s="117"/>
      <c r="V708" s="106"/>
      <c r="W708" s="117"/>
      <c r="X708" s="106"/>
      <c r="Y708" s="117"/>
      <c r="Z708" s="106"/>
      <c r="AA708" s="117"/>
      <c r="AB708" s="106"/>
      <c r="AC708" s="117"/>
      <c r="AD708" s="106"/>
      <c r="AE708" s="117"/>
      <c r="AF708" s="106"/>
      <c r="AG708" s="117"/>
      <c r="AH708" s="106"/>
      <c r="AI708" s="117"/>
      <c r="AJ708" s="106"/>
    </row>
    <row r="709" spans="2:36" ht="28.8" customHeight="1" thickTop="1" thickBot="1" x14ac:dyDescent="0.35">
      <c r="B709" s="106"/>
      <c r="C709" s="117"/>
      <c r="D709" s="106"/>
      <c r="E709" s="117"/>
      <c r="F709" s="106"/>
      <c r="G709" s="117"/>
      <c r="H709" s="106"/>
      <c r="I709" s="117"/>
      <c r="J709" s="106"/>
      <c r="K709" s="117"/>
      <c r="L709" s="106"/>
      <c r="M709" s="117"/>
      <c r="N709" s="106"/>
      <c r="O709" s="117"/>
      <c r="P709" s="106"/>
      <c r="Q709" s="117"/>
      <c r="R709" s="106"/>
      <c r="S709" s="117"/>
      <c r="T709" s="106"/>
      <c r="U709" s="117"/>
      <c r="V709" s="106"/>
      <c r="W709" s="117"/>
      <c r="X709" s="106"/>
      <c r="Y709" s="117"/>
      <c r="Z709" s="106"/>
      <c r="AA709" s="117"/>
      <c r="AB709" s="106"/>
      <c r="AC709" s="117"/>
      <c r="AD709" s="106"/>
      <c r="AE709" s="117"/>
      <c r="AF709" s="106"/>
      <c r="AG709" s="117"/>
      <c r="AH709" s="106"/>
      <c r="AI709" s="117"/>
      <c r="AJ709" s="106"/>
    </row>
    <row r="710" spans="2:36" ht="28.8" customHeight="1" thickTop="1" thickBot="1" x14ac:dyDescent="0.35">
      <c r="B710" s="106"/>
      <c r="C710" s="117"/>
      <c r="D710" s="106"/>
      <c r="E710" s="117"/>
      <c r="F710" s="106"/>
      <c r="G710" s="117"/>
      <c r="H710" s="106"/>
      <c r="I710" s="117"/>
      <c r="J710" s="106"/>
      <c r="K710" s="117"/>
      <c r="L710" s="106"/>
      <c r="M710" s="117"/>
      <c r="N710" s="106"/>
      <c r="O710" s="117"/>
      <c r="P710" s="106"/>
      <c r="Q710" s="117"/>
      <c r="R710" s="106"/>
      <c r="S710" s="117"/>
      <c r="T710" s="106"/>
      <c r="U710" s="117"/>
      <c r="V710" s="106"/>
      <c r="W710" s="117"/>
      <c r="X710" s="106"/>
      <c r="Y710" s="117"/>
      <c r="Z710" s="106"/>
      <c r="AA710" s="117"/>
      <c r="AB710" s="106"/>
      <c r="AC710" s="117"/>
      <c r="AD710" s="106"/>
      <c r="AE710" s="117"/>
      <c r="AF710" s="106"/>
      <c r="AG710" s="117"/>
      <c r="AH710" s="106"/>
      <c r="AI710" s="117"/>
      <c r="AJ710" s="106"/>
    </row>
    <row r="711" spans="2:36" ht="28.8" customHeight="1" thickTop="1" thickBot="1" x14ac:dyDescent="0.35">
      <c r="B711" s="106"/>
      <c r="C711" s="117"/>
      <c r="D711" s="106"/>
      <c r="E711" s="117"/>
      <c r="F711" s="106"/>
      <c r="G711" s="117"/>
      <c r="H711" s="106"/>
      <c r="I711" s="117"/>
      <c r="J711" s="106"/>
      <c r="K711" s="117"/>
      <c r="L711" s="106"/>
      <c r="M711" s="117"/>
      <c r="N711" s="106"/>
      <c r="O711" s="117"/>
      <c r="P711" s="106"/>
      <c r="Q711" s="117"/>
      <c r="R711" s="106"/>
      <c r="S711" s="117"/>
      <c r="T711" s="106"/>
      <c r="U711" s="117"/>
      <c r="V711" s="106"/>
      <c r="W711" s="117"/>
      <c r="X711" s="106"/>
      <c r="Y711" s="117"/>
      <c r="Z711" s="106"/>
      <c r="AA711" s="117"/>
      <c r="AB711" s="106"/>
      <c r="AC711" s="117"/>
      <c r="AD711" s="106"/>
      <c r="AE711" s="117"/>
      <c r="AF711" s="106"/>
      <c r="AG711" s="117"/>
      <c r="AH711" s="106"/>
      <c r="AI711" s="117"/>
      <c r="AJ711" s="106"/>
    </row>
    <row r="712" spans="2:36" ht="28.8" customHeight="1" thickTop="1" thickBot="1" x14ac:dyDescent="0.35">
      <c r="B712" s="106"/>
      <c r="C712" s="117"/>
      <c r="D712" s="106"/>
      <c r="E712" s="117"/>
      <c r="F712" s="106"/>
      <c r="G712" s="117"/>
      <c r="H712" s="106"/>
      <c r="I712" s="117"/>
      <c r="J712" s="106"/>
      <c r="K712" s="117"/>
      <c r="L712" s="106"/>
      <c r="M712" s="117"/>
      <c r="N712" s="106"/>
      <c r="O712" s="117"/>
      <c r="P712" s="106"/>
      <c r="Q712" s="117"/>
      <c r="R712" s="106"/>
      <c r="S712" s="117"/>
      <c r="T712" s="106"/>
      <c r="U712" s="117"/>
      <c r="V712" s="106"/>
      <c r="W712" s="117"/>
      <c r="X712" s="106"/>
      <c r="Y712" s="117"/>
      <c r="Z712" s="106"/>
      <c r="AA712" s="117"/>
      <c r="AB712" s="106"/>
      <c r="AC712" s="117"/>
      <c r="AD712" s="106"/>
      <c r="AE712" s="117"/>
      <c r="AF712" s="106"/>
      <c r="AG712" s="117"/>
      <c r="AH712" s="106"/>
      <c r="AI712" s="117"/>
      <c r="AJ712" s="106"/>
    </row>
    <row r="713" spans="2:36" ht="28.8" customHeight="1" thickTop="1" thickBot="1" x14ac:dyDescent="0.35">
      <c r="B713" s="106"/>
      <c r="C713" s="117"/>
      <c r="D713" s="106"/>
      <c r="E713" s="117"/>
      <c r="F713" s="106"/>
      <c r="G713" s="117"/>
      <c r="H713" s="106"/>
      <c r="I713" s="117"/>
      <c r="J713" s="106"/>
      <c r="K713" s="117"/>
      <c r="L713" s="106"/>
      <c r="M713" s="117"/>
      <c r="N713" s="106"/>
      <c r="O713" s="117"/>
      <c r="P713" s="106"/>
      <c r="Q713" s="117"/>
      <c r="R713" s="106"/>
      <c r="S713" s="117"/>
      <c r="T713" s="106"/>
      <c r="U713" s="117"/>
      <c r="V713" s="106"/>
      <c r="W713" s="117"/>
      <c r="X713" s="106"/>
      <c r="Y713" s="117"/>
      <c r="Z713" s="106"/>
      <c r="AA713" s="117"/>
      <c r="AB713" s="106"/>
      <c r="AC713" s="117"/>
      <c r="AD713" s="106"/>
      <c r="AE713" s="117"/>
      <c r="AF713" s="106"/>
      <c r="AG713" s="117"/>
      <c r="AH713" s="106"/>
      <c r="AI713" s="117"/>
      <c r="AJ713" s="106"/>
    </row>
    <row r="714" spans="2:36" ht="28.8" customHeight="1" thickTop="1" thickBot="1" x14ac:dyDescent="0.35">
      <c r="B714" s="106"/>
      <c r="C714" s="117"/>
      <c r="D714" s="106"/>
      <c r="E714" s="117"/>
      <c r="F714" s="106"/>
      <c r="G714" s="117"/>
      <c r="H714" s="106"/>
      <c r="I714" s="117"/>
      <c r="J714" s="106"/>
      <c r="K714" s="117"/>
      <c r="L714" s="106"/>
      <c r="M714" s="117"/>
      <c r="N714" s="106"/>
      <c r="O714" s="117"/>
      <c r="P714" s="106"/>
      <c r="Q714" s="117"/>
      <c r="R714" s="106"/>
      <c r="S714" s="117"/>
      <c r="T714" s="106"/>
      <c r="U714" s="117"/>
      <c r="V714" s="106"/>
      <c r="W714" s="117"/>
      <c r="X714" s="106"/>
      <c r="Y714" s="117"/>
      <c r="Z714" s="106"/>
      <c r="AA714" s="117"/>
      <c r="AB714" s="106"/>
      <c r="AC714" s="117"/>
      <c r="AD714" s="106"/>
      <c r="AE714" s="117"/>
      <c r="AF714" s="106"/>
      <c r="AG714" s="117"/>
      <c r="AH714" s="106"/>
      <c r="AI714" s="117"/>
      <c r="AJ714" s="106"/>
    </row>
    <row r="715" spans="2:36" ht="28.8" customHeight="1" thickTop="1" thickBot="1" x14ac:dyDescent="0.35">
      <c r="B715" s="106"/>
      <c r="C715" s="117"/>
      <c r="D715" s="106"/>
      <c r="E715" s="117"/>
      <c r="F715" s="106"/>
      <c r="G715" s="117"/>
      <c r="H715" s="106"/>
      <c r="I715" s="117"/>
      <c r="J715" s="106"/>
      <c r="K715" s="117"/>
      <c r="L715" s="106"/>
      <c r="M715" s="117"/>
      <c r="N715" s="106"/>
      <c r="O715" s="117"/>
      <c r="P715" s="106"/>
      <c r="Q715" s="117"/>
      <c r="R715" s="106"/>
      <c r="S715" s="117"/>
      <c r="T715" s="106"/>
      <c r="U715" s="117"/>
      <c r="V715" s="106"/>
      <c r="W715" s="117"/>
      <c r="X715" s="106"/>
      <c r="Y715" s="117"/>
      <c r="Z715" s="106"/>
      <c r="AA715" s="117"/>
      <c r="AB715" s="106"/>
      <c r="AC715" s="117"/>
      <c r="AD715" s="106"/>
      <c r="AE715" s="117"/>
      <c r="AF715" s="106"/>
      <c r="AG715" s="117"/>
      <c r="AH715" s="106"/>
      <c r="AI715" s="117"/>
      <c r="AJ715" s="106"/>
    </row>
    <row r="716" spans="2:36" ht="28.8" customHeight="1" thickTop="1" thickBot="1" x14ac:dyDescent="0.35">
      <c r="B716" s="106"/>
      <c r="C716" s="117"/>
      <c r="D716" s="106"/>
      <c r="E716" s="117"/>
      <c r="F716" s="106"/>
      <c r="G716" s="117"/>
      <c r="H716" s="106"/>
      <c r="I716" s="117"/>
      <c r="J716" s="106"/>
      <c r="K716" s="117"/>
      <c r="L716" s="106"/>
      <c r="M716" s="117"/>
      <c r="N716" s="106"/>
      <c r="O716" s="117"/>
      <c r="P716" s="106"/>
      <c r="Q716" s="117"/>
      <c r="R716" s="106"/>
      <c r="S716" s="117"/>
      <c r="T716" s="106"/>
      <c r="U716" s="117"/>
      <c r="V716" s="106"/>
      <c r="W716" s="117"/>
      <c r="X716" s="106"/>
      <c r="Y716" s="117"/>
      <c r="Z716" s="106"/>
      <c r="AA716" s="117"/>
      <c r="AB716" s="106"/>
      <c r="AC716" s="117"/>
      <c r="AD716" s="106"/>
      <c r="AE716" s="117"/>
      <c r="AF716" s="106"/>
      <c r="AG716" s="117"/>
      <c r="AH716" s="106"/>
      <c r="AI716" s="117"/>
      <c r="AJ716" s="106"/>
    </row>
    <row r="717" spans="2:36" ht="28.8" customHeight="1" thickTop="1" thickBot="1" x14ac:dyDescent="0.35">
      <c r="B717" s="106"/>
      <c r="C717" s="117"/>
      <c r="D717" s="106"/>
      <c r="E717" s="117"/>
      <c r="F717" s="106"/>
      <c r="G717" s="117"/>
      <c r="H717" s="106"/>
      <c r="I717" s="117"/>
      <c r="J717" s="106"/>
      <c r="K717" s="117"/>
      <c r="L717" s="106"/>
      <c r="M717" s="117"/>
      <c r="N717" s="106"/>
      <c r="O717" s="117"/>
      <c r="P717" s="106"/>
      <c r="Q717" s="117"/>
      <c r="R717" s="106"/>
      <c r="S717" s="117"/>
      <c r="T717" s="106"/>
      <c r="U717" s="117"/>
      <c r="V717" s="106"/>
      <c r="W717" s="117"/>
      <c r="X717" s="106"/>
      <c r="Y717" s="117"/>
      <c r="Z717" s="106"/>
      <c r="AA717" s="117"/>
      <c r="AB717" s="106"/>
      <c r="AC717" s="117"/>
      <c r="AD717" s="106"/>
      <c r="AE717" s="117"/>
      <c r="AF717" s="106"/>
      <c r="AG717" s="117"/>
      <c r="AH717" s="106"/>
      <c r="AI717" s="117"/>
      <c r="AJ717" s="106"/>
    </row>
    <row r="718" spans="2:36" ht="28.8" customHeight="1" thickTop="1" thickBot="1" x14ac:dyDescent="0.35">
      <c r="B718" s="106"/>
      <c r="C718" s="117"/>
      <c r="D718" s="106"/>
      <c r="E718" s="117"/>
      <c r="F718" s="106"/>
      <c r="G718" s="117"/>
      <c r="H718" s="106"/>
      <c r="I718" s="117"/>
      <c r="J718" s="106"/>
      <c r="K718" s="117"/>
      <c r="L718" s="106"/>
      <c r="M718" s="117"/>
      <c r="N718" s="106"/>
      <c r="O718" s="117"/>
      <c r="P718" s="106"/>
      <c r="Q718" s="117"/>
      <c r="R718" s="106"/>
      <c r="S718" s="117"/>
      <c r="T718" s="106"/>
      <c r="U718" s="117"/>
      <c r="V718" s="106"/>
      <c r="W718" s="117"/>
      <c r="X718" s="106"/>
      <c r="Y718" s="117"/>
      <c r="Z718" s="106"/>
      <c r="AA718" s="117"/>
      <c r="AB718" s="106"/>
      <c r="AC718" s="117"/>
      <c r="AD718" s="106"/>
      <c r="AE718" s="117"/>
      <c r="AF718" s="106"/>
      <c r="AG718" s="117"/>
      <c r="AH718" s="106"/>
      <c r="AI718" s="117"/>
      <c r="AJ718" s="106"/>
    </row>
    <row r="719" spans="2:36" ht="28.8" customHeight="1" thickTop="1" thickBot="1" x14ac:dyDescent="0.35">
      <c r="B719" s="106"/>
      <c r="C719" s="117"/>
      <c r="D719" s="106"/>
      <c r="E719" s="117"/>
      <c r="F719" s="106"/>
      <c r="G719" s="117"/>
      <c r="H719" s="106"/>
      <c r="I719" s="117"/>
      <c r="J719" s="106"/>
      <c r="K719" s="117"/>
      <c r="L719" s="106"/>
      <c r="M719" s="117"/>
      <c r="N719" s="106"/>
      <c r="O719" s="117"/>
      <c r="P719" s="106"/>
      <c r="Q719" s="117"/>
      <c r="R719" s="106"/>
      <c r="S719" s="117"/>
      <c r="T719" s="106"/>
      <c r="U719" s="117"/>
      <c r="V719" s="106"/>
      <c r="W719" s="117"/>
      <c r="X719" s="106"/>
      <c r="Y719" s="117"/>
      <c r="Z719" s="106"/>
      <c r="AA719" s="117"/>
      <c r="AB719" s="106"/>
      <c r="AC719" s="117"/>
      <c r="AD719" s="106"/>
      <c r="AE719" s="117"/>
      <c r="AF719" s="106"/>
      <c r="AG719" s="117"/>
      <c r="AH719" s="106"/>
      <c r="AI719" s="117"/>
      <c r="AJ719" s="106"/>
    </row>
    <row r="720" spans="2:36" ht="28.8" customHeight="1" thickTop="1" thickBot="1" x14ac:dyDescent="0.35">
      <c r="B720" s="106"/>
      <c r="C720" s="117"/>
      <c r="D720" s="106"/>
      <c r="E720" s="117"/>
      <c r="F720" s="106"/>
      <c r="G720" s="117"/>
      <c r="H720" s="106"/>
      <c r="I720" s="117"/>
      <c r="J720" s="106"/>
      <c r="K720" s="117"/>
      <c r="L720" s="106"/>
      <c r="M720" s="117"/>
      <c r="N720" s="106"/>
      <c r="O720" s="117"/>
      <c r="P720" s="106"/>
      <c r="Q720" s="117"/>
      <c r="R720" s="106"/>
      <c r="S720" s="117"/>
      <c r="T720" s="106"/>
      <c r="U720" s="117"/>
      <c r="V720" s="106"/>
      <c r="W720" s="117"/>
      <c r="X720" s="106"/>
      <c r="Y720" s="117"/>
      <c r="Z720" s="106"/>
      <c r="AA720" s="117"/>
      <c r="AB720" s="106"/>
      <c r="AC720" s="117"/>
      <c r="AD720" s="106"/>
      <c r="AE720" s="117"/>
      <c r="AF720" s="106"/>
      <c r="AG720" s="117"/>
      <c r="AH720" s="106"/>
      <c r="AI720" s="117"/>
      <c r="AJ720" s="106"/>
    </row>
    <row r="721" spans="2:36" ht="28.8" customHeight="1" thickTop="1" thickBot="1" x14ac:dyDescent="0.35">
      <c r="B721" s="106"/>
      <c r="C721" s="117"/>
      <c r="D721" s="106"/>
      <c r="E721" s="117"/>
      <c r="F721" s="106"/>
      <c r="G721" s="117"/>
      <c r="H721" s="106"/>
      <c r="I721" s="117"/>
      <c r="J721" s="106"/>
      <c r="K721" s="117"/>
      <c r="L721" s="106"/>
      <c r="M721" s="117"/>
      <c r="N721" s="106"/>
      <c r="O721" s="117"/>
      <c r="P721" s="106"/>
      <c r="Q721" s="117"/>
      <c r="R721" s="106"/>
      <c r="S721" s="117"/>
      <c r="T721" s="106"/>
      <c r="U721" s="117"/>
      <c r="V721" s="106"/>
      <c r="W721" s="117"/>
      <c r="X721" s="106"/>
      <c r="Y721" s="117"/>
      <c r="Z721" s="106"/>
      <c r="AA721" s="117"/>
      <c r="AB721" s="106"/>
      <c r="AC721" s="117"/>
      <c r="AD721" s="106"/>
      <c r="AE721" s="117"/>
      <c r="AF721" s="106"/>
      <c r="AG721" s="117"/>
      <c r="AH721" s="106"/>
      <c r="AI721" s="117"/>
      <c r="AJ721" s="106"/>
    </row>
    <row r="722" spans="2:36" ht="28.8" customHeight="1" thickTop="1" thickBot="1" x14ac:dyDescent="0.35">
      <c r="B722" s="106"/>
      <c r="C722" s="117"/>
      <c r="D722" s="106"/>
      <c r="E722" s="117"/>
      <c r="F722" s="106"/>
      <c r="G722" s="117"/>
      <c r="H722" s="106"/>
      <c r="I722" s="117"/>
      <c r="J722" s="106"/>
      <c r="K722" s="117"/>
      <c r="L722" s="106"/>
      <c r="M722" s="117"/>
      <c r="N722" s="106"/>
      <c r="O722" s="117"/>
      <c r="P722" s="106"/>
      <c r="Q722" s="117"/>
      <c r="R722" s="106"/>
      <c r="S722" s="117"/>
      <c r="T722" s="106"/>
      <c r="U722" s="117"/>
      <c r="V722" s="106"/>
      <c r="W722" s="117"/>
      <c r="X722" s="106"/>
      <c r="Y722" s="117"/>
      <c r="Z722" s="106"/>
      <c r="AA722" s="117"/>
      <c r="AB722" s="106"/>
      <c r="AC722" s="117"/>
      <c r="AD722" s="106"/>
      <c r="AE722" s="117"/>
      <c r="AF722" s="106"/>
      <c r="AG722" s="117"/>
      <c r="AH722" s="106"/>
      <c r="AI722" s="117"/>
      <c r="AJ722" s="106"/>
    </row>
    <row r="723" spans="2:36" ht="28.8" customHeight="1" thickTop="1" thickBot="1" x14ac:dyDescent="0.35">
      <c r="B723" s="106"/>
      <c r="C723" s="117"/>
      <c r="D723" s="106"/>
      <c r="E723" s="117"/>
      <c r="F723" s="106"/>
      <c r="G723" s="117"/>
      <c r="H723" s="106"/>
      <c r="I723" s="117"/>
      <c r="J723" s="106"/>
      <c r="K723" s="117"/>
      <c r="L723" s="106"/>
      <c r="M723" s="117"/>
      <c r="N723" s="106"/>
      <c r="O723" s="117"/>
      <c r="P723" s="106"/>
      <c r="Q723" s="117"/>
      <c r="R723" s="106"/>
      <c r="S723" s="117"/>
      <c r="T723" s="106"/>
      <c r="U723" s="117"/>
      <c r="V723" s="106"/>
      <c r="W723" s="117"/>
      <c r="X723" s="106"/>
      <c r="Y723" s="117"/>
      <c r="Z723" s="106"/>
      <c r="AA723" s="117"/>
      <c r="AB723" s="106"/>
      <c r="AC723" s="117"/>
      <c r="AD723" s="106"/>
      <c r="AE723" s="117"/>
      <c r="AF723" s="106"/>
      <c r="AG723" s="117"/>
      <c r="AH723" s="106"/>
      <c r="AI723" s="117"/>
      <c r="AJ723" s="106"/>
    </row>
    <row r="724" spans="2:36" ht="28.8" customHeight="1" thickTop="1" thickBot="1" x14ac:dyDescent="0.35">
      <c r="B724" s="106"/>
      <c r="C724" s="117"/>
      <c r="D724" s="106"/>
      <c r="E724" s="117"/>
      <c r="F724" s="106"/>
      <c r="G724" s="117"/>
      <c r="H724" s="106"/>
      <c r="I724" s="117"/>
      <c r="J724" s="106"/>
      <c r="K724" s="117"/>
      <c r="L724" s="106"/>
      <c r="M724" s="117"/>
      <c r="N724" s="106"/>
      <c r="O724" s="117"/>
      <c r="P724" s="106"/>
      <c r="Q724" s="117"/>
      <c r="R724" s="106"/>
      <c r="S724" s="117"/>
      <c r="T724" s="106"/>
      <c r="U724" s="117"/>
      <c r="V724" s="106"/>
      <c r="W724" s="117"/>
      <c r="X724" s="106"/>
      <c r="Y724" s="117"/>
      <c r="Z724" s="106"/>
      <c r="AA724" s="117"/>
      <c r="AB724" s="106"/>
      <c r="AC724" s="117"/>
      <c r="AD724" s="106"/>
      <c r="AE724" s="117"/>
      <c r="AF724" s="106"/>
      <c r="AG724" s="117"/>
      <c r="AH724" s="106"/>
      <c r="AI724" s="117"/>
      <c r="AJ724" s="106"/>
    </row>
    <row r="725" spans="2:36" ht="28.8" customHeight="1" thickTop="1" thickBot="1" x14ac:dyDescent="0.35">
      <c r="B725" s="106"/>
      <c r="C725" s="117"/>
      <c r="D725" s="106"/>
      <c r="E725" s="117"/>
      <c r="F725" s="106"/>
      <c r="G725" s="117"/>
      <c r="H725" s="106"/>
      <c r="I725" s="117"/>
      <c r="J725" s="106"/>
      <c r="K725" s="117"/>
      <c r="L725" s="106"/>
      <c r="M725" s="117"/>
      <c r="N725" s="106"/>
      <c r="O725" s="117"/>
      <c r="P725" s="106"/>
      <c r="Q725" s="117"/>
      <c r="R725" s="106"/>
      <c r="S725" s="117"/>
      <c r="T725" s="106"/>
      <c r="U725" s="117"/>
      <c r="V725" s="106"/>
      <c r="W725" s="117"/>
      <c r="X725" s="106"/>
      <c r="Y725" s="117"/>
      <c r="Z725" s="106"/>
      <c r="AA725" s="117"/>
      <c r="AB725" s="106"/>
      <c r="AC725" s="117"/>
      <c r="AD725" s="106"/>
      <c r="AE725" s="117"/>
      <c r="AF725" s="106"/>
      <c r="AG725" s="117"/>
      <c r="AH725" s="106"/>
      <c r="AI725" s="117"/>
      <c r="AJ725" s="106"/>
    </row>
    <row r="726" spans="2:36" ht="28.8" customHeight="1" thickTop="1" thickBot="1" x14ac:dyDescent="0.35">
      <c r="B726" s="106"/>
      <c r="C726" s="117"/>
      <c r="D726" s="106"/>
      <c r="E726" s="117"/>
      <c r="F726" s="106"/>
      <c r="G726" s="117"/>
      <c r="H726" s="106"/>
      <c r="I726" s="117"/>
      <c r="J726" s="106"/>
      <c r="K726" s="117"/>
      <c r="L726" s="106"/>
      <c r="M726" s="117"/>
      <c r="N726" s="106"/>
      <c r="O726" s="117"/>
      <c r="P726" s="106"/>
      <c r="Q726" s="117"/>
      <c r="R726" s="106"/>
      <c r="S726" s="117"/>
      <c r="T726" s="106"/>
      <c r="U726" s="117"/>
      <c r="V726" s="106"/>
      <c r="W726" s="117"/>
      <c r="X726" s="106"/>
      <c r="Y726" s="117"/>
      <c r="Z726" s="106"/>
      <c r="AA726" s="117"/>
      <c r="AB726" s="106"/>
      <c r="AC726" s="117"/>
      <c r="AD726" s="106"/>
      <c r="AE726" s="117"/>
      <c r="AF726" s="106"/>
      <c r="AG726" s="117"/>
      <c r="AH726" s="106"/>
      <c r="AI726" s="117"/>
      <c r="AJ726" s="106"/>
    </row>
    <row r="727" spans="2:36" ht="28.8" customHeight="1" thickTop="1" thickBot="1" x14ac:dyDescent="0.35">
      <c r="B727" s="106"/>
      <c r="C727" s="117"/>
      <c r="D727" s="106"/>
      <c r="E727" s="117"/>
      <c r="F727" s="106"/>
      <c r="G727" s="117"/>
      <c r="H727" s="106"/>
      <c r="I727" s="117"/>
      <c r="J727" s="106"/>
      <c r="K727" s="117"/>
      <c r="L727" s="106"/>
      <c r="M727" s="117"/>
      <c r="N727" s="106"/>
      <c r="O727" s="117"/>
      <c r="P727" s="106"/>
      <c r="Q727" s="117"/>
      <c r="R727" s="106"/>
      <c r="S727" s="117"/>
      <c r="T727" s="106"/>
      <c r="U727" s="117"/>
      <c r="V727" s="106"/>
      <c r="W727" s="117"/>
      <c r="X727" s="106"/>
      <c r="Y727" s="117"/>
      <c r="Z727" s="106"/>
      <c r="AA727" s="117"/>
      <c r="AB727" s="106"/>
      <c r="AC727" s="117"/>
      <c r="AD727" s="106"/>
      <c r="AE727" s="117"/>
      <c r="AF727" s="106"/>
      <c r="AG727" s="117"/>
      <c r="AH727" s="106"/>
      <c r="AI727" s="117"/>
      <c r="AJ727" s="106"/>
    </row>
    <row r="728" spans="2:36" ht="28.8" customHeight="1" thickTop="1" thickBot="1" x14ac:dyDescent="0.35">
      <c r="B728" s="106"/>
      <c r="C728" s="117"/>
      <c r="D728" s="106"/>
      <c r="E728" s="117"/>
      <c r="F728" s="106"/>
      <c r="G728" s="117"/>
      <c r="H728" s="106"/>
      <c r="I728" s="117"/>
      <c r="J728" s="106"/>
      <c r="K728" s="117"/>
      <c r="L728" s="106"/>
      <c r="M728" s="117"/>
      <c r="N728" s="106"/>
      <c r="O728" s="117"/>
      <c r="P728" s="106"/>
      <c r="Q728" s="117"/>
      <c r="R728" s="106"/>
      <c r="S728" s="117"/>
      <c r="T728" s="106"/>
      <c r="U728" s="117"/>
      <c r="V728" s="106"/>
      <c r="W728" s="117"/>
      <c r="X728" s="106"/>
      <c r="Y728" s="117"/>
      <c r="Z728" s="106"/>
      <c r="AA728" s="117"/>
      <c r="AB728" s="106"/>
      <c r="AC728" s="117"/>
      <c r="AD728" s="106"/>
      <c r="AE728" s="117"/>
      <c r="AF728" s="106"/>
      <c r="AG728" s="117"/>
      <c r="AH728" s="106"/>
      <c r="AI728" s="117"/>
      <c r="AJ728" s="106"/>
    </row>
    <row r="729" spans="2:36" ht="28.8" customHeight="1" thickTop="1" thickBot="1" x14ac:dyDescent="0.35">
      <c r="B729" s="106"/>
      <c r="C729" s="117"/>
      <c r="D729" s="106"/>
      <c r="E729" s="117"/>
      <c r="F729" s="106"/>
      <c r="G729" s="117"/>
      <c r="H729" s="106"/>
      <c r="I729" s="117"/>
      <c r="J729" s="106"/>
      <c r="K729" s="117"/>
      <c r="L729" s="106"/>
      <c r="M729" s="117"/>
      <c r="N729" s="106"/>
      <c r="O729" s="117"/>
      <c r="P729" s="106"/>
      <c r="Q729" s="117"/>
      <c r="R729" s="106"/>
      <c r="S729" s="117"/>
      <c r="T729" s="106"/>
      <c r="U729" s="117"/>
      <c r="V729" s="106"/>
      <c r="W729" s="117"/>
      <c r="X729" s="106"/>
      <c r="Y729" s="117"/>
      <c r="Z729" s="106"/>
      <c r="AA729" s="117"/>
      <c r="AB729" s="106"/>
      <c r="AC729" s="117"/>
      <c r="AD729" s="106"/>
      <c r="AE729" s="117"/>
      <c r="AF729" s="106"/>
      <c r="AG729" s="117"/>
      <c r="AH729" s="106"/>
      <c r="AI729" s="117"/>
      <c r="AJ729" s="106"/>
    </row>
    <row r="730" spans="2:36" ht="28.8" customHeight="1" thickTop="1" thickBot="1" x14ac:dyDescent="0.35">
      <c r="B730" s="106"/>
      <c r="C730" s="117"/>
      <c r="D730" s="106"/>
      <c r="E730" s="117"/>
      <c r="F730" s="106"/>
      <c r="G730" s="117"/>
      <c r="H730" s="106"/>
      <c r="I730" s="117"/>
      <c r="J730" s="106"/>
      <c r="K730" s="117"/>
      <c r="L730" s="106"/>
      <c r="M730" s="117"/>
      <c r="N730" s="106"/>
      <c r="O730" s="117"/>
      <c r="P730" s="106"/>
      <c r="Q730" s="117"/>
      <c r="R730" s="106"/>
      <c r="S730" s="117"/>
      <c r="T730" s="106"/>
      <c r="U730" s="117"/>
      <c r="V730" s="106"/>
      <c r="W730" s="117"/>
      <c r="X730" s="106"/>
      <c r="Y730" s="117"/>
      <c r="Z730" s="106"/>
      <c r="AA730" s="117"/>
      <c r="AB730" s="106"/>
      <c r="AC730" s="117"/>
      <c r="AD730" s="106"/>
      <c r="AE730" s="117"/>
      <c r="AF730" s="106"/>
      <c r="AG730" s="117"/>
      <c r="AH730" s="106"/>
      <c r="AI730" s="117"/>
      <c r="AJ730" s="106"/>
    </row>
    <row r="731" spans="2:36" ht="28.8" customHeight="1" thickTop="1" thickBot="1" x14ac:dyDescent="0.35">
      <c r="B731" s="106"/>
      <c r="C731" s="117"/>
      <c r="D731" s="106"/>
      <c r="E731" s="117"/>
      <c r="F731" s="106"/>
      <c r="G731" s="117"/>
      <c r="H731" s="106"/>
      <c r="I731" s="117"/>
      <c r="J731" s="106"/>
      <c r="K731" s="117"/>
      <c r="L731" s="106"/>
      <c r="M731" s="117"/>
      <c r="N731" s="106"/>
      <c r="O731" s="117"/>
      <c r="P731" s="106"/>
      <c r="Q731" s="117"/>
      <c r="R731" s="106"/>
      <c r="S731" s="117"/>
      <c r="T731" s="106"/>
      <c r="U731" s="117"/>
      <c r="V731" s="106"/>
      <c r="W731" s="117"/>
      <c r="X731" s="106"/>
      <c r="Y731" s="117"/>
      <c r="Z731" s="106"/>
      <c r="AA731" s="117"/>
      <c r="AB731" s="106"/>
      <c r="AC731" s="117"/>
      <c r="AD731" s="106"/>
      <c r="AE731" s="117"/>
      <c r="AF731" s="106"/>
      <c r="AG731" s="117"/>
      <c r="AH731" s="106"/>
      <c r="AI731" s="117"/>
      <c r="AJ731" s="106"/>
    </row>
    <row r="732" spans="2:36" ht="28.8" customHeight="1" thickTop="1" thickBot="1" x14ac:dyDescent="0.35">
      <c r="B732" s="106"/>
      <c r="C732" s="117"/>
      <c r="D732" s="106"/>
      <c r="E732" s="117"/>
      <c r="F732" s="106"/>
      <c r="G732" s="117"/>
      <c r="H732" s="106"/>
      <c r="I732" s="117"/>
      <c r="J732" s="106"/>
      <c r="K732" s="117"/>
      <c r="L732" s="106"/>
      <c r="M732" s="117"/>
      <c r="N732" s="106"/>
      <c r="O732" s="117"/>
      <c r="P732" s="106"/>
      <c r="Q732" s="117"/>
      <c r="R732" s="106"/>
      <c r="S732" s="117"/>
      <c r="T732" s="106"/>
      <c r="U732" s="117"/>
      <c r="V732" s="106"/>
      <c r="W732" s="117"/>
      <c r="X732" s="106"/>
      <c r="Y732" s="117"/>
      <c r="Z732" s="106"/>
      <c r="AA732" s="117"/>
      <c r="AB732" s="106"/>
      <c r="AC732" s="117"/>
      <c r="AD732" s="106"/>
      <c r="AE732" s="117"/>
      <c r="AF732" s="106"/>
      <c r="AG732" s="117"/>
      <c r="AH732" s="106"/>
      <c r="AI732" s="117"/>
      <c r="AJ732" s="106"/>
    </row>
    <row r="733" spans="2:36" ht="28.8" customHeight="1" thickTop="1" thickBot="1" x14ac:dyDescent="0.35">
      <c r="B733" s="106"/>
      <c r="C733" s="117"/>
      <c r="D733" s="106"/>
      <c r="E733" s="117"/>
      <c r="F733" s="106"/>
      <c r="G733" s="117"/>
      <c r="H733" s="106"/>
      <c r="I733" s="117"/>
      <c r="J733" s="106"/>
      <c r="K733" s="117"/>
      <c r="L733" s="106"/>
      <c r="M733" s="117"/>
      <c r="N733" s="106"/>
      <c r="O733" s="117"/>
      <c r="P733" s="106"/>
      <c r="Q733" s="117"/>
      <c r="R733" s="106"/>
      <c r="S733" s="117"/>
      <c r="T733" s="106"/>
      <c r="U733" s="117"/>
      <c r="V733" s="106"/>
      <c r="W733" s="117"/>
      <c r="X733" s="106"/>
      <c r="Y733" s="117"/>
      <c r="Z733" s="106"/>
      <c r="AA733" s="117"/>
      <c r="AB733" s="106"/>
      <c r="AC733" s="117"/>
      <c r="AD733" s="106"/>
      <c r="AE733" s="117"/>
      <c r="AF733" s="106"/>
      <c r="AG733" s="117"/>
      <c r="AH733" s="106"/>
      <c r="AI733" s="117"/>
      <c r="AJ733" s="106"/>
    </row>
    <row r="734" spans="2:36" ht="28.8" customHeight="1" thickTop="1" thickBot="1" x14ac:dyDescent="0.35">
      <c r="B734" s="106"/>
      <c r="C734" s="117"/>
      <c r="D734" s="106"/>
      <c r="E734" s="117"/>
      <c r="F734" s="106"/>
      <c r="G734" s="117"/>
      <c r="H734" s="106"/>
      <c r="I734" s="117"/>
      <c r="J734" s="106"/>
      <c r="K734" s="117"/>
      <c r="L734" s="106"/>
      <c r="M734" s="117"/>
      <c r="N734" s="106"/>
      <c r="O734" s="117"/>
      <c r="P734" s="106"/>
      <c r="Q734" s="117"/>
      <c r="R734" s="106"/>
      <c r="S734" s="117"/>
      <c r="T734" s="106"/>
      <c r="U734" s="117"/>
      <c r="V734" s="106"/>
      <c r="W734" s="117"/>
      <c r="X734" s="106"/>
      <c r="Y734" s="117"/>
      <c r="Z734" s="106"/>
      <c r="AA734" s="117"/>
      <c r="AB734" s="106"/>
      <c r="AC734" s="117"/>
      <c r="AD734" s="106"/>
      <c r="AE734" s="117"/>
      <c r="AF734" s="106"/>
      <c r="AG734" s="117"/>
      <c r="AH734" s="106"/>
      <c r="AI734" s="117"/>
      <c r="AJ734" s="106"/>
    </row>
    <row r="735" spans="2:36" ht="28.8" customHeight="1" thickTop="1" thickBot="1" x14ac:dyDescent="0.35">
      <c r="B735" s="106"/>
      <c r="C735" s="117"/>
      <c r="D735" s="106"/>
      <c r="E735" s="117"/>
      <c r="F735" s="106"/>
      <c r="G735" s="117"/>
      <c r="H735" s="106"/>
      <c r="I735" s="117"/>
      <c r="J735" s="106"/>
      <c r="K735" s="117"/>
      <c r="L735" s="106"/>
      <c r="M735" s="117"/>
      <c r="N735" s="106"/>
      <c r="O735" s="117"/>
      <c r="P735" s="106"/>
      <c r="Q735" s="117"/>
      <c r="R735" s="106"/>
      <c r="S735" s="117"/>
      <c r="T735" s="106"/>
      <c r="U735" s="117"/>
      <c r="V735" s="106"/>
      <c r="W735" s="117"/>
      <c r="X735" s="106"/>
      <c r="Y735" s="117"/>
      <c r="Z735" s="106"/>
      <c r="AA735" s="117"/>
      <c r="AB735" s="106"/>
      <c r="AC735" s="117"/>
      <c r="AD735" s="106"/>
      <c r="AE735" s="117"/>
      <c r="AF735" s="106"/>
      <c r="AG735" s="117"/>
      <c r="AH735" s="106"/>
      <c r="AI735" s="117"/>
      <c r="AJ735" s="106"/>
    </row>
    <row r="736" spans="2:36" ht="28.8" customHeight="1" thickTop="1" thickBot="1" x14ac:dyDescent="0.35">
      <c r="B736" s="106"/>
      <c r="C736" s="117"/>
      <c r="D736" s="106"/>
      <c r="E736" s="117"/>
      <c r="F736" s="106"/>
      <c r="G736" s="117"/>
      <c r="H736" s="106"/>
      <c r="I736" s="117"/>
      <c r="J736" s="106"/>
      <c r="K736" s="117"/>
      <c r="L736" s="106"/>
      <c r="M736" s="117"/>
      <c r="N736" s="106"/>
      <c r="O736" s="117"/>
      <c r="P736" s="106"/>
      <c r="Q736" s="117"/>
      <c r="R736" s="106"/>
      <c r="S736" s="117"/>
      <c r="T736" s="106"/>
      <c r="U736" s="117"/>
      <c r="V736" s="106"/>
      <c r="W736" s="117"/>
      <c r="X736" s="106"/>
      <c r="Y736" s="117"/>
      <c r="Z736" s="106"/>
      <c r="AA736" s="117"/>
      <c r="AB736" s="106"/>
      <c r="AC736" s="117"/>
      <c r="AD736" s="106"/>
      <c r="AE736" s="117"/>
      <c r="AF736" s="106"/>
      <c r="AG736" s="117"/>
      <c r="AH736" s="106"/>
      <c r="AI736" s="117"/>
      <c r="AJ736" s="106"/>
    </row>
    <row r="737" spans="2:36" ht="28.8" customHeight="1" thickTop="1" thickBot="1" x14ac:dyDescent="0.35">
      <c r="B737" s="106"/>
      <c r="C737" s="117"/>
      <c r="D737" s="106"/>
      <c r="E737" s="117"/>
      <c r="F737" s="106"/>
      <c r="G737" s="117"/>
      <c r="H737" s="106"/>
      <c r="I737" s="117"/>
      <c r="J737" s="106"/>
      <c r="K737" s="117"/>
      <c r="L737" s="106"/>
      <c r="M737" s="117"/>
      <c r="N737" s="106"/>
      <c r="O737" s="117"/>
      <c r="P737" s="106"/>
      <c r="Q737" s="117"/>
      <c r="R737" s="106"/>
      <c r="S737" s="117"/>
      <c r="T737" s="106"/>
      <c r="U737" s="117"/>
      <c r="V737" s="106"/>
      <c r="W737" s="117"/>
      <c r="X737" s="106"/>
      <c r="Y737" s="117"/>
      <c r="Z737" s="106"/>
      <c r="AA737" s="117"/>
      <c r="AB737" s="106"/>
      <c r="AC737" s="117"/>
      <c r="AD737" s="106"/>
      <c r="AE737" s="117"/>
      <c r="AF737" s="106"/>
      <c r="AG737" s="117"/>
      <c r="AH737" s="106"/>
      <c r="AI737" s="117"/>
      <c r="AJ737" s="106"/>
    </row>
    <row r="738" spans="2:36" ht="28.8" customHeight="1" thickTop="1" thickBot="1" x14ac:dyDescent="0.35">
      <c r="B738" s="106"/>
      <c r="C738" s="117"/>
      <c r="D738" s="106"/>
      <c r="E738" s="117"/>
      <c r="F738" s="106"/>
      <c r="G738" s="117"/>
      <c r="H738" s="106"/>
      <c r="I738" s="117"/>
      <c r="J738" s="106"/>
      <c r="K738" s="117"/>
      <c r="L738" s="106"/>
      <c r="M738" s="117"/>
      <c r="N738" s="106"/>
      <c r="O738" s="117"/>
      <c r="P738" s="106"/>
      <c r="Q738" s="117"/>
      <c r="R738" s="106"/>
      <c r="S738" s="117"/>
      <c r="T738" s="106"/>
      <c r="U738" s="117"/>
      <c r="V738" s="106"/>
      <c r="W738" s="117"/>
      <c r="X738" s="106"/>
      <c r="Y738" s="117"/>
      <c r="Z738" s="106"/>
      <c r="AA738" s="117"/>
      <c r="AB738" s="106"/>
      <c r="AC738" s="117"/>
      <c r="AD738" s="106"/>
      <c r="AE738" s="117"/>
      <c r="AF738" s="106"/>
      <c r="AG738" s="117"/>
      <c r="AH738" s="106"/>
      <c r="AI738" s="117"/>
      <c r="AJ738" s="106"/>
    </row>
    <row r="739" spans="2:36" ht="28.8" customHeight="1" thickTop="1" thickBot="1" x14ac:dyDescent="0.35">
      <c r="B739" s="106"/>
      <c r="C739" s="117"/>
      <c r="D739" s="106"/>
      <c r="E739" s="117"/>
      <c r="F739" s="106"/>
      <c r="G739" s="117"/>
      <c r="H739" s="106"/>
      <c r="I739" s="117"/>
      <c r="J739" s="106"/>
      <c r="K739" s="117"/>
      <c r="L739" s="106"/>
      <c r="M739" s="117"/>
      <c r="N739" s="106"/>
      <c r="O739" s="117"/>
      <c r="P739" s="106"/>
      <c r="Q739" s="117"/>
      <c r="R739" s="106"/>
      <c r="S739" s="117"/>
      <c r="T739" s="106"/>
      <c r="U739" s="117"/>
      <c r="V739" s="106"/>
      <c r="W739" s="117"/>
      <c r="X739" s="106"/>
      <c r="Y739" s="117"/>
      <c r="Z739" s="106"/>
      <c r="AA739" s="117"/>
      <c r="AB739" s="106"/>
      <c r="AC739" s="117"/>
      <c r="AD739" s="106"/>
      <c r="AE739" s="117"/>
      <c r="AF739" s="106"/>
      <c r="AG739" s="117"/>
      <c r="AH739" s="106"/>
      <c r="AI739" s="117"/>
      <c r="AJ739" s="106"/>
    </row>
    <row r="740" spans="2:36" ht="28.8" customHeight="1" thickTop="1" thickBot="1" x14ac:dyDescent="0.35">
      <c r="B740" s="106"/>
      <c r="C740" s="117"/>
      <c r="D740" s="106"/>
      <c r="E740" s="117"/>
      <c r="F740" s="106"/>
      <c r="G740" s="117"/>
      <c r="H740" s="106"/>
      <c r="I740" s="117"/>
      <c r="J740" s="106"/>
      <c r="K740" s="117"/>
      <c r="L740" s="106"/>
      <c r="M740" s="117"/>
      <c r="N740" s="106"/>
      <c r="O740" s="117"/>
      <c r="P740" s="106"/>
      <c r="Q740" s="117"/>
      <c r="R740" s="106"/>
      <c r="S740" s="117"/>
      <c r="T740" s="106"/>
      <c r="U740" s="117"/>
      <c r="V740" s="106"/>
      <c r="W740" s="117"/>
      <c r="X740" s="106"/>
      <c r="Y740" s="117"/>
      <c r="Z740" s="106"/>
      <c r="AA740" s="117"/>
      <c r="AB740" s="106"/>
      <c r="AC740" s="117"/>
      <c r="AD740" s="106"/>
      <c r="AE740" s="117"/>
      <c r="AF740" s="106"/>
      <c r="AG740" s="117"/>
      <c r="AH740" s="106"/>
      <c r="AI740" s="117"/>
      <c r="AJ740" s="106"/>
    </row>
    <row r="741" spans="2:36" ht="28.8" customHeight="1" thickTop="1" thickBot="1" x14ac:dyDescent="0.35">
      <c r="B741" s="106"/>
      <c r="C741" s="117"/>
      <c r="D741" s="106"/>
      <c r="E741" s="117"/>
      <c r="F741" s="106"/>
      <c r="G741" s="117"/>
      <c r="H741" s="106"/>
      <c r="I741" s="117"/>
      <c r="J741" s="106"/>
      <c r="K741" s="117"/>
      <c r="L741" s="106"/>
      <c r="M741" s="117"/>
      <c r="N741" s="106"/>
      <c r="O741" s="117"/>
      <c r="P741" s="106"/>
      <c r="Q741" s="117"/>
      <c r="R741" s="106"/>
      <c r="S741" s="117"/>
      <c r="T741" s="106"/>
      <c r="U741" s="117"/>
      <c r="V741" s="106"/>
      <c r="W741" s="117"/>
      <c r="X741" s="106"/>
      <c r="Y741" s="117"/>
      <c r="Z741" s="106"/>
      <c r="AA741" s="117"/>
      <c r="AB741" s="106"/>
      <c r="AC741" s="117"/>
      <c r="AD741" s="106"/>
      <c r="AE741" s="117"/>
      <c r="AF741" s="106"/>
      <c r="AG741" s="117"/>
      <c r="AH741" s="106"/>
      <c r="AI741" s="117"/>
      <c r="AJ741" s="106"/>
    </row>
    <row r="742" spans="2:36" ht="28.8" customHeight="1" thickTop="1" thickBot="1" x14ac:dyDescent="0.35">
      <c r="B742" s="106"/>
      <c r="C742" s="117"/>
      <c r="D742" s="106"/>
      <c r="E742" s="117"/>
      <c r="F742" s="106"/>
      <c r="G742" s="117"/>
      <c r="H742" s="106"/>
      <c r="I742" s="117"/>
      <c r="J742" s="106"/>
      <c r="K742" s="117"/>
      <c r="L742" s="106"/>
      <c r="M742" s="117"/>
      <c r="N742" s="106"/>
      <c r="O742" s="117"/>
      <c r="P742" s="106"/>
      <c r="Q742" s="117"/>
      <c r="R742" s="106"/>
      <c r="S742" s="117"/>
      <c r="T742" s="106"/>
      <c r="U742" s="117"/>
      <c r="V742" s="106"/>
      <c r="W742" s="117"/>
      <c r="X742" s="106"/>
      <c r="Y742" s="117"/>
      <c r="Z742" s="106"/>
      <c r="AA742" s="117"/>
      <c r="AB742" s="106"/>
      <c r="AC742" s="117"/>
      <c r="AD742" s="106"/>
      <c r="AE742" s="117"/>
      <c r="AF742" s="106"/>
      <c r="AG742" s="117"/>
      <c r="AH742" s="106"/>
      <c r="AI742" s="117"/>
      <c r="AJ742" s="106"/>
    </row>
    <row r="743" spans="2:36" ht="28.8" customHeight="1" thickTop="1" thickBot="1" x14ac:dyDescent="0.35">
      <c r="B743" s="106"/>
      <c r="C743" s="117"/>
      <c r="D743" s="106"/>
      <c r="E743" s="117"/>
      <c r="F743" s="106"/>
      <c r="G743" s="117"/>
      <c r="H743" s="106"/>
      <c r="I743" s="117"/>
      <c r="J743" s="106"/>
      <c r="K743" s="117"/>
      <c r="L743" s="106"/>
      <c r="M743" s="117"/>
      <c r="N743" s="106"/>
      <c r="O743" s="117"/>
      <c r="P743" s="106"/>
      <c r="Q743" s="117"/>
      <c r="R743" s="106"/>
      <c r="S743" s="117"/>
      <c r="T743" s="106"/>
      <c r="U743" s="117"/>
      <c r="V743" s="106"/>
      <c r="W743" s="117"/>
      <c r="X743" s="106"/>
      <c r="Y743" s="117"/>
      <c r="Z743" s="106"/>
      <c r="AA743" s="117"/>
      <c r="AB743" s="106"/>
      <c r="AC743" s="117"/>
      <c r="AD743" s="106"/>
      <c r="AE743" s="117"/>
      <c r="AF743" s="106"/>
      <c r="AG743" s="117"/>
      <c r="AH743" s="106"/>
      <c r="AI743" s="117"/>
      <c r="AJ743" s="106"/>
    </row>
    <row r="744" spans="2:36" ht="28.8" customHeight="1" thickTop="1" thickBot="1" x14ac:dyDescent="0.35">
      <c r="B744" s="106"/>
      <c r="C744" s="117"/>
      <c r="D744" s="106"/>
      <c r="E744" s="117"/>
      <c r="F744" s="106"/>
      <c r="G744" s="117"/>
      <c r="H744" s="106"/>
      <c r="I744" s="117"/>
      <c r="J744" s="106"/>
      <c r="K744" s="117"/>
      <c r="L744" s="106"/>
      <c r="M744" s="117"/>
      <c r="N744" s="106"/>
      <c r="O744" s="117"/>
      <c r="P744" s="106"/>
      <c r="Q744" s="117"/>
      <c r="R744" s="106"/>
      <c r="S744" s="117"/>
      <c r="T744" s="106"/>
      <c r="U744" s="117"/>
      <c r="V744" s="106"/>
      <c r="W744" s="117"/>
      <c r="X744" s="106"/>
      <c r="Y744" s="117"/>
      <c r="Z744" s="106"/>
      <c r="AA744" s="117"/>
      <c r="AB744" s="106"/>
      <c r="AC744" s="117"/>
      <c r="AD744" s="106"/>
      <c r="AE744" s="117"/>
      <c r="AF744" s="106"/>
      <c r="AG744" s="117"/>
      <c r="AH744" s="106"/>
      <c r="AI744" s="117"/>
      <c r="AJ744" s="106"/>
    </row>
    <row r="745" spans="2:36" ht="28.8" customHeight="1" thickTop="1" thickBot="1" x14ac:dyDescent="0.35">
      <c r="B745" s="106"/>
      <c r="C745" s="117"/>
      <c r="D745" s="106"/>
      <c r="E745" s="117"/>
      <c r="F745" s="106"/>
      <c r="G745" s="117"/>
      <c r="H745" s="106"/>
      <c r="I745" s="117"/>
      <c r="J745" s="106"/>
      <c r="K745" s="117"/>
      <c r="L745" s="106"/>
      <c r="M745" s="117"/>
      <c r="N745" s="106"/>
      <c r="O745" s="117"/>
      <c r="P745" s="106"/>
      <c r="Q745" s="117"/>
      <c r="R745" s="106"/>
      <c r="S745" s="117"/>
      <c r="T745" s="106"/>
      <c r="U745" s="117"/>
      <c r="V745" s="106"/>
      <c r="W745" s="117"/>
      <c r="X745" s="106"/>
      <c r="Y745" s="117"/>
      <c r="Z745" s="106"/>
      <c r="AA745" s="117"/>
      <c r="AB745" s="106"/>
      <c r="AC745" s="117"/>
      <c r="AD745" s="106"/>
      <c r="AE745" s="117"/>
      <c r="AF745" s="106"/>
      <c r="AG745" s="117"/>
      <c r="AH745" s="106"/>
      <c r="AI745" s="117"/>
      <c r="AJ745" s="106"/>
    </row>
    <row r="746" spans="2:36" ht="28.8" customHeight="1" thickTop="1" thickBot="1" x14ac:dyDescent="0.35">
      <c r="B746" s="106"/>
      <c r="C746" s="117"/>
      <c r="D746" s="106"/>
      <c r="E746" s="117"/>
      <c r="F746" s="106"/>
      <c r="G746" s="117"/>
      <c r="H746" s="106"/>
      <c r="I746" s="117"/>
      <c r="J746" s="106"/>
      <c r="K746" s="117"/>
      <c r="L746" s="106"/>
      <c r="M746" s="117"/>
      <c r="N746" s="106"/>
      <c r="O746" s="117"/>
      <c r="P746" s="106"/>
      <c r="Q746" s="117"/>
      <c r="R746" s="106"/>
      <c r="S746" s="117"/>
      <c r="T746" s="106"/>
      <c r="U746" s="117"/>
      <c r="V746" s="106"/>
      <c r="W746" s="117"/>
      <c r="X746" s="106"/>
      <c r="Y746" s="117"/>
      <c r="Z746" s="106"/>
      <c r="AA746" s="117"/>
      <c r="AB746" s="106"/>
      <c r="AC746" s="117"/>
      <c r="AD746" s="106"/>
      <c r="AE746" s="117"/>
      <c r="AF746" s="106"/>
      <c r="AG746" s="117"/>
      <c r="AH746" s="106"/>
      <c r="AI746" s="117"/>
      <c r="AJ746" s="106"/>
    </row>
    <row r="747" spans="2:36" ht="28.8" customHeight="1" thickTop="1" thickBot="1" x14ac:dyDescent="0.35">
      <c r="B747" s="106"/>
      <c r="C747" s="117"/>
      <c r="D747" s="106"/>
      <c r="E747" s="117"/>
      <c r="F747" s="106"/>
      <c r="G747" s="117"/>
      <c r="H747" s="106"/>
      <c r="I747" s="117"/>
      <c r="J747" s="106"/>
      <c r="K747" s="117"/>
      <c r="L747" s="106"/>
      <c r="M747" s="117"/>
      <c r="N747" s="106"/>
      <c r="O747" s="117"/>
      <c r="P747" s="106"/>
      <c r="Q747" s="117"/>
      <c r="R747" s="106"/>
      <c r="S747" s="117"/>
      <c r="T747" s="106"/>
      <c r="U747" s="117"/>
      <c r="V747" s="106"/>
      <c r="W747" s="117"/>
      <c r="X747" s="106"/>
      <c r="Y747" s="117"/>
      <c r="Z747" s="106"/>
      <c r="AA747" s="117"/>
      <c r="AB747" s="106"/>
      <c r="AC747" s="117"/>
      <c r="AD747" s="106"/>
      <c r="AE747" s="117"/>
      <c r="AF747" s="106"/>
      <c r="AG747" s="117"/>
      <c r="AH747" s="106"/>
      <c r="AI747" s="117"/>
      <c r="AJ747" s="106"/>
    </row>
    <row r="748" spans="2:36" ht="28.8" customHeight="1" thickTop="1" thickBot="1" x14ac:dyDescent="0.35">
      <c r="B748" s="106"/>
      <c r="C748" s="117"/>
      <c r="D748" s="106"/>
      <c r="E748" s="117"/>
      <c r="F748" s="106"/>
      <c r="G748" s="117"/>
      <c r="H748" s="106"/>
      <c r="I748" s="117"/>
      <c r="J748" s="106"/>
      <c r="K748" s="117"/>
      <c r="L748" s="106"/>
      <c r="M748" s="117"/>
      <c r="N748" s="106"/>
      <c r="O748" s="117"/>
      <c r="P748" s="106"/>
      <c r="Q748" s="117"/>
      <c r="R748" s="106"/>
      <c r="S748" s="117"/>
      <c r="T748" s="106"/>
      <c r="U748" s="117"/>
      <c r="V748" s="106"/>
      <c r="W748" s="117"/>
      <c r="X748" s="106"/>
      <c r="Y748" s="117"/>
      <c r="Z748" s="106"/>
      <c r="AA748" s="117"/>
      <c r="AB748" s="106"/>
      <c r="AC748" s="117"/>
      <c r="AD748" s="106"/>
      <c r="AE748" s="117"/>
      <c r="AF748" s="106"/>
      <c r="AG748" s="117"/>
      <c r="AH748" s="106"/>
      <c r="AI748" s="117"/>
      <c r="AJ748" s="106"/>
    </row>
    <row r="749" spans="2:36" ht="28.8" customHeight="1" thickTop="1" thickBot="1" x14ac:dyDescent="0.35">
      <c r="B749" s="106"/>
      <c r="C749" s="117"/>
      <c r="D749" s="106"/>
      <c r="E749" s="117"/>
      <c r="F749" s="106"/>
      <c r="G749" s="117"/>
      <c r="H749" s="106"/>
      <c r="I749" s="117"/>
      <c r="J749" s="106"/>
      <c r="K749" s="117"/>
      <c r="L749" s="106"/>
      <c r="M749" s="117"/>
      <c r="N749" s="106"/>
      <c r="O749" s="117"/>
      <c r="P749" s="106"/>
      <c r="Q749" s="117"/>
      <c r="R749" s="106"/>
      <c r="S749" s="117"/>
      <c r="T749" s="106"/>
      <c r="U749" s="117"/>
      <c r="V749" s="106"/>
      <c r="W749" s="117"/>
      <c r="X749" s="106"/>
      <c r="Y749" s="117"/>
      <c r="Z749" s="106"/>
      <c r="AA749" s="117"/>
      <c r="AB749" s="106"/>
      <c r="AC749" s="117"/>
      <c r="AD749" s="106"/>
      <c r="AE749" s="117"/>
      <c r="AF749" s="106"/>
      <c r="AG749" s="117"/>
      <c r="AH749" s="106"/>
      <c r="AI749" s="117"/>
      <c r="AJ749" s="106"/>
    </row>
    <row r="750" spans="2:36" ht="28.8" customHeight="1" thickTop="1" thickBot="1" x14ac:dyDescent="0.35">
      <c r="B750" s="106"/>
      <c r="C750" s="117"/>
      <c r="D750" s="106"/>
      <c r="E750" s="117"/>
      <c r="F750" s="106"/>
      <c r="G750" s="117"/>
      <c r="H750" s="106"/>
      <c r="I750" s="117"/>
      <c r="J750" s="106"/>
      <c r="K750" s="117"/>
      <c r="L750" s="106"/>
      <c r="M750" s="117"/>
      <c r="N750" s="106"/>
      <c r="O750" s="117"/>
      <c r="P750" s="106"/>
      <c r="Q750" s="117"/>
      <c r="R750" s="106"/>
      <c r="S750" s="117"/>
      <c r="T750" s="106"/>
      <c r="U750" s="117"/>
      <c r="V750" s="106"/>
      <c r="W750" s="117"/>
      <c r="X750" s="106"/>
      <c r="Y750" s="117"/>
      <c r="Z750" s="106"/>
      <c r="AA750" s="117"/>
      <c r="AB750" s="106"/>
      <c r="AC750" s="117"/>
      <c r="AD750" s="106"/>
      <c r="AE750" s="117"/>
      <c r="AF750" s="106"/>
      <c r="AG750" s="117"/>
      <c r="AH750" s="106"/>
      <c r="AI750" s="117"/>
      <c r="AJ750" s="106"/>
    </row>
    <row r="751" spans="2:36" ht="28.8" customHeight="1" thickTop="1" thickBot="1" x14ac:dyDescent="0.35">
      <c r="B751" s="106"/>
      <c r="C751" s="117"/>
      <c r="D751" s="106"/>
      <c r="E751" s="117"/>
      <c r="F751" s="106"/>
      <c r="G751" s="117"/>
      <c r="H751" s="106"/>
      <c r="I751" s="117"/>
      <c r="J751" s="106"/>
      <c r="K751" s="117"/>
      <c r="L751" s="106"/>
      <c r="M751" s="117"/>
      <c r="N751" s="106"/>
      <c r="O751" s="117"/>
      <c r="P751" s="106"/>
      <c r="Q751" s="117"/>
      <c r="R751" s="106"/>
      <c r="S751" s="117"/>
      <c r="T751" s="106"/>
      <c r="U751" s="117"/>
      <c r="V751" s="106"/>
      <c r="W751" s="117"/>
      <c r="X751" s="106"/>
      <c r="Y751" s="117"/>
      <c r="Z751" s="106"/>
      <c r="AA751" s="117"/>
      <c r="AB751" s="106"/>
      <c r="AC751" s="117"/>
      <c r="AD751" s="106"/>
      <c r="AE751" s="117"/>
      <c r="AF751" s="106"/>
      <c r="AG751" s="117"/>
      <c r="AH751" s="106"/>
      <c r="AI751" s="117"/>
      <c r="AJ751" s="106"/>
    </row>
    <row r="752" spans="2:36" ht="28.8" customHeight="1" thickTop="1" thickBot="1" x14ac:dyDescent="0.35">
      <c r="B752" s="106"/>
      <c r="C752" s="117"/>
      <c r="D752" s="106"/>
      <c r="E752" s="117"/>
      <c r="F752" s="106"/>
      <c r="G752" s="117"/>
      <c r="H752" s="106"/>
      <c r="I752" s="117"/>
      <c r="J752" s="106"/>
      <c r="K752" s="117"/>
      <c r="L752" s="106"/>
      <c r="M752" s="117"/>
      <c r="N752" s="106"/>
      <c r="O752" s="117"/>
      <c r="P752" s="106"/>
      <c r="Q752" s="117"/>
      <c r="R752" s="106"/>
      <c r="S752" s="117"/>
      <c r="T752" s="106"/>
      <c r="U752" s="117"/>
      <c r="V752" s="106"/>
      <c r="W752" s="117"/>
      <c r="X752" s="106"/>
      <c r="Y752" s="117"/>
      <c r="Z752" s="106"/>
      <c r="AA752" s="117"/>
      <c r="AB752" s="106"/>
      <c r="AC752" s="117"/>
      <c r="AD752" s="106"/>
      <c r="AE752" s="117"/>
      <c r="AF752" s="106"/>
      <c r="AG752" s="117"/>
      <c r="AH752" s="106"/>
      <c r="AI752" s="117"/>
      <c r="AJ752" s="106"/>
    </row>
    <row r="753" spans="2:36" ht="28.8" customHeight="1" thickTop="1" thickBot="1" x14ac:dyDescent="0.35">
      <c r="B753" s="106"/>
      <c r="C753" s="117"/>
      <c r="D753" s="106"/>
      <c r="E753" s="117"/>
      <c r="F753" s="106"/>
      <c r="G753" s="117"/>
      <c r="H753" s="106"/>
      <c r="I753" s="117"/>
      <c r="J753" s="106"/>
      <c r="K753" s="117"/>
      <c r="L753" s="106"/>
      <c r="M753" s="117"/>
      <c r="N753" s="106"/>
      <c r="O753" s="117"/>
      <c r="P753" s="106"/>
      <c r="Q753" s="117"/>
      <c r="R753" s="106"/>
      <c r="S753" s="117"/>
      <c r="T753" s="106"/>
      <c r="U753" s="117"/>
      <c r="V753" s="106"/>
      <c r="W753" s="117"/>
      <c r="X753" s="106"/>
      <c r="Y753" s="117"/>
      <c r="Z753" s="106"/>
      <c r="AA753" s="117"/>
      <c r="AB753" s="106"/>
      <c r="AC753" s="117"/>
      <c r="AD753" s="106"/>
      <c r="AE753" s="117"/>
      <c r="AF753" s="106"/>
      <c r="AG753" s="117"/>
      <c r="AH753" s="106"/>
      <c r="AI753" s="117"/>
      <c r="AJ753" s="106"/>
    </row>
    <row r="754" spans="2:36" ht="28.8" customHeight="1" thickTop="1" thickBot="1" x14ac:dyDescent="0.35">
      <c r="B754" s="106"/>
      <c r="C754" s="117"/>
      <c r="D754" s="106"/>
      <c r="E754" s="117"/>
      <c r="F754" s="106"/>
      <c r="G754" s="117"/>
      <c r="H754" s="106"/>
      <c r="I754" s="117"/>
      <c r="J754" s="106"/>
      <c r="K754" s="117"/>
      <c r="L754" s="106"/>
      <c r="M754" s="117"/>
      <c r="N754" s="106"/>
      <c r="O754" s="117"/>
      <c r="P754" s="106"/>
      <c r="Q754" s="117"/>
      <c r="R754" s="106"/>
      <c r="S754" s="117"/>
      <c r="T754" s="106"/>
      <c r="U754" s="117"/>
      <c r="V754" s="106"/>
      <c r="W754" s="117"/>
      <c r="X754" s="106"/>
      <c r="Y754" s="117"/>
      <c r="Z754" s="106"/>
      <c r="AA754" s="117"/>
      <c r="AB754" s="106"/>
      <c r="AC754" s="117"/>
      <c r="AD754" s="106"/>
      <c r="AE754" s="117"/>
      <c r="AF754" s="106"/>
      <c r="AG754" s="117"/>
      <c r="AH754" s="106"/>
      <c r="AI754" s="117"/>
      <c r="AJ754" s="106"/>
    </row>
    <row r="755" spans="2:36" ht="28.8" customHeight="1" thickTop="1" thickBot="1" x14ac:dyDescent="0.35">
      <c r="B755" s="106"/>
      <c r="C755" s="117"/>
      <c r="D755" s="106"/>
      <c r="E755" s="117"/>
      <c r="F755" s="106"/>
      <c r="G755" s="117"/>
      <c r="H755" s="106"/>
      <c r="I755" s="117"/>
      <c r="J755" s="106"/>
      <c r="K755" s="117"/>
      <c r="L755" s="106"/>
      <c r="M755" s="117"/>
      <c r="N755" s="106"/>
      <c r="O755" s="117"/>
      <c r="P755" s="106"/>
      <c r="Q755" s="117"/>
      <c r="R755" s="106"/>
      <c r="S755" s="117"/>
      <c r="T755" s="106"/>
      <c r="U755" s="117"/>
      <c r="V755" s="106"/>
      <c r="W755" s="117"/>
      <c r="X755" s="106"/>
      <c r="Y755" s="117"/>
      <c r="Z755" s="106"/>
      <c r="AA755" s="117"/>
      <c r="AB755" s="106"/>
      <c r="AC755" s="117"/>
      <c r="AD755" s="106"/>
      <c r="AE755" s="117"/>
      <c r="AF755" s="106"/>
      <c r="AG755" s="117"/>
      <c r="AH755" s="106"/>
      <c r="AI755" s="117"/>
      <c r="AJ755" s="106"/>
    </row>
    <row r="756" spans="2:36" ht="28.8" customHeight="1" thickTop="1" thickBot="1" x14ac:dyDescent="0.35">
      <c r="B756" s="106"/>
      <c r="C756" s="117"/>
      <c r="D756" s="106"/>
      <c r="E756" s="117"/>
      <c r="F756" s="106"/>
      <c r="G756" s="117"/>
      <c r="H756" s="106"/>
      <c r="I756" s="117"/>
      <c r="J756" s="106"/>
      <c r="K756" s="117"/>
      <c r="L756" s="106"/>
      <c r="M756" s="117"/>
      <c r="N756" s="106"/>
      <c r="O756" s="117"/>
      <c r="P756" s="106"/>
      <c r="Q756" s="117"/>
      <c r="R756" s="106"/>
      <c r="S756" s="117"/>
      <c r="T756" s="106"/>
      <c r="U756" s="117"/>
      <c r="V756" s="106"/>
      <c r="W756" s="117"/>
      <c r="X756" s="106"/>
      <c r="Y756" s="117"/>
      <c r="Z756" s="106"/>
      <c r="AA756" s="117"/>
      <c r="AB756" s="106"/>
      <c r="AC756" s="117"/>
      <c r="AD756" s="106"/>
      <c r="AE756" s="117"/>
      <c r="AF756" s="106"/>
      <c r="AG756" s="117"/>
      <c r="AH756" s="106"/>
      <c r="AI756" s="117"/>
      <c r="AJ756" s="106"/>
    </row>
    <row r="757" spans="2:36" ht="28.8" customHeight="1" thickTop="1" thickBot="1" x14ac:dyDescent="0.35">
      <c r="B757" s="106"/>
      <c r="C757" s="117"/>
      <c r="D757" s="106"/>
      <c r="E757" s="117"/>
      <c r="F757" s="106"/>
      <c r="G757" s="117"/>
      <c r="H757" s="106"/>
      <c r="I757" s="117"/>
      <c r="J757" s="106"/>
      <c r="K757" s="117"/>
      <c r="L757" s="106"/>
      <c r="M757" s="117"/>
      <c r="N757" s="106"/>
      <c r="O757" s="117"/>
      <c r="P757" s="106"/>
      <c r="Q757" s="117"/>
      <c r="R757" s="106"/>
      <c r="S757" s="117"/>
      <c r="T757" s="106"/>
      <c r="U757" s="117"/>
      <c r="V757" s="106"/>
      <c r="W757" s="117"/>
      <c r="X757" s="106"/>
      <c r="Y757" s="117"/>
      <c r="Z757" s="106"/>
      <c r="AA757" s="117"/>
      <c r="AB757" s="106"/>
      <c r="AC757" s="117"/>
      <c r="AD757" s="106"/>
      <c r="AE757" s="117"/>
      <c r="AF757" s="106"/>
      <c r="AG757" s="117"/>
      <c r="AH757" s="106"/>
      <c r="AI757" s="117"/>
      <c r="AJ757" s="106"/>
    </row>
    <row r="758" spans="2:36" ht="28.8" customHeight="1" thickTop="1" thickBot="1" x14ac:dyDescent="0.35">
      <c r="B758" s="106"/>
      <c r="C758" s="117"/>
      <c r="D758" s="106"/>
      <c r="E758" s="117"/>
      <c r="F758" s="106"/>
      <c r="G758" s="117"/>
      <c r="H758" s="106"/>
      <c r="I758" s="117"/>
      <c r="J758" s="106"/>
      <c r="K758" s="117"/>
      <c r="L758" s="106"/>
      <c r="M758" s="117"/>
      <c r="N758" s="106"/>
      <c r="O758" s="117"/>
      <c r="P758" s="106"/>
      <c r="Q758" s="117"/>
      <c r="R758" s="106"/>
      <c r="S758" s="117"/>
      <c r="T758" s="106"/>
      <c r="U758" s="117"/>
      <c r="V758" s="106"/>
      <c r="W758" s="117"/>
      <c r="X758" s="106"/>
      <c r="Y758" s="117"/>
      <c r="Z758" s="106"/>
      <c r="AA758" s="117"/>
      <c r="AB758" s="106"/>
      <c r="AC758" s="117"/>
      <c r="AD758" s="106"/>
      <c r="AE758" s="117"/>
      <c r="AF758" s="106"/>
      <c r="AG758" s="117"/>
      <c r="AH758" s="106"/>
      <c r="AI758" s="117"/>
      <c r="AJ758" s="106"/>
    </row>
    <row r="759" spans="2:36" ht="28.8" customHeight="1" thickTop="1" thickBot="1" x14ac:dyDescent="0.35">
      <c r="B759" s="106"/>
      <c r="C759" s="117"/>
      <c r="D759" s="106"/>
      <c r="E759" s="117"/>
      <c r="F759" s="106"/>
      <c r="G759" s="117"/>
      <c r="H759" s="106"/>
      <c r="I759" s="117"/>
      <c r="J759" s="106"/>
      <c r="K759" s="117"/>
      <c r="L759" s="106"/>
      <c r="M759" s="117"/>
      <c r="N759" s="106"/>
      <c r="O759" s="117"/>
      <c r="P759" s="106"/>
      <c r="Q759" s="117"/>
      <c r="R759" s="106"/>
      <c r="S759" s="117"/>
      <c r="T759" s="106"/>
      <c r="U759" s="117"/>
      <c r="V759" s="106"/>
      <c r="W759" s="117"/>
      <c r="X759" s="106"/>
      <c r="Y759" s="117"/>
      <c r="Z759" s="106"/>
      <c r="AA759" s="117"/>
      <c r="AB759" s="106"/>
      <c r="AC759" s="117"/>
      <c r="AD759" s="106"/>
      <c r="AE759" s="117"/>
      <c r="AF759" s="106"/>
      <c r="AG759" s="117"/>
      <c r="AH759" s="106"/>
      <c r="AI759" s="117"/>
      <c r="AJ759" s="106"/>
    </row>
    <row r="760" spans="2:36" ht="28.8" customHeight="1" thickTop="1" thickBot="1" x14ac:dyDescent="0.35">
      <c r="B760" s="106"/>
      <c r="C760" s="117"/>
      <c r="D760" s="106"/>
      <c r="E760" s="117"/>
      <c r="F760" s="106"/>
      <c r="G760" s="117"/>
      <c r="H760" s="106"/>
      <c r="I760" s="117"/>
      <c r="J760" s="106"/>
      <c r="K760" s="117"/>
      <c r="L760" s="106"/>
      <c r="M760" s="117"/>
      <c r="N760" s="106"/>
      <c r="O760" s="117"/>
      <c r="P760" s="106"/>
      <c r="Q760" s="117"/>
      <c r="R760" s="106"/>
      <c r="S760" s="117"/>
      <c r="T760" s="106"/>
      <c r="U760" s="117"/>
      <c r="V760" s="106"/>
      <c r="W760" s="117"/>
      <c r="X760" s="106"/>
      <c r="Y760" s="117"/>
      <c r="Z760" s="106"/>
      <c r="AA760" s="117"/>
      <c r="AB760" s="106"/>
      <c r="AC760" s="117"/>
      <c r="AD760" s="106"/>
      <c r="AE760" s="117"/>
      <c r="AF760" s="106"/>
      <c r="AG760" s="117"/>
      <c r="AH760" s="106"/>
      <c r="AI760" s="117"/>
      <c r="AJ760" s="106"/>
    </row>
    <row r="761" spans="2:36" ht="28.8" customHeight="1" thickTop="1" thickBot="1" x14ac:dyDescent="0.35">
      <c r="B761" s="106"/>
      <c r="C761" s="117"/>
      <c r="D761" s="106"/>
      <c r="E761" s="117"/>
      <c r="F761" s="106"/>
      <c r="G761" s="117"/>
      <c r="H761" s="106"/>
      <c r="I761" s="117"/>
      <c r="J761" s="106"/>
      <c r="K761" s="117"/>
      <c r="L761" s="106"/>
      <c r="M761" s="117"/>
      <c r="N761" s="106"/>
      <c r="O761" s="117"/>
      <c r="P761" s="106"/>
      <c r="Q761" s="117"/>
      <c r="R761" s="106"/>
      <c r="S761" s="117"/>
      <c r="T761" s="106"/>
      <c r="U761" s="117"/>
      <c r="V761" s="106"/>
      <c r="W761" s="117"/>
      <c r="X761" s="106"/>
      <c r="Y761" s="117"/>
      <c r="Z761" s="106"/>
      <c r="AA761" s="117"/>
      <c r="AB761" s="106"/>
      <c r="AC761" s="117"/>
      <c r="AD761" s="106"/>
      <c r="AE761" s="117"/>
      <c r="AF761" s="106"/>
      <c r="AG761" s="117"/>
      <c r="AH761" s="106"/>
      <c r="AI761" s="117"/>
      <c r="AJ761" s="106"/>
    </row>
    <row r="762" spans="2:36" ht="28.8" customHeight="1" thickTop="1" thickBot="1" x14ac:dyDescent="0.35">
      <c r="B762" s="106"/>
      <c r="C762" s="117"/>
      <c r="D762" s="106"/>
      <c r="E762" s="117"/>
      <c r="F762" s="106"/>
      <c r="G762" s="117"/>
      <c r="H762" s="106"/>
      <c r="I762" s="117"/>
      <c r="J762" s="106"/>
      <c r="K762" s="117"/>
      <c r="L762" s="106"/>
      <c r="M762" s="117"/>
      <c r="N762" s="106"/>
      <c r="O762" s="117"/>
      <c r="P762" s="106"/>
      <c r="Q762" s="117"/>
      <c r="R762" s="106"/>
      <c r="S762" s="117"/>
      <c r="T762" s="106"/>
      <c r="U762" s="117"/>
      <c r="V762" s="106"/>
      <c r="W762" s="117"/>
      <c r="X762" s="106"/>
      <c r="Y762" s="117"/>
      <c r="Z762" s="106"/>
      <c r="AA762" s="117"/>
      <c r="AB762" s="106"/>
      <c r="AC762" s="117"/>
      <c r="AD762" s="106"/>
      <c r="AE762" s="117"/>
      <c r="AF762" s="106"/>
      <c r="AG762" s="117"/>
      <c r="AH762" s="106"/>
      <c r="AI762" s="117"/>
      <c r="AJ762" s="106"/>
    </row>
    <row r="763" spans="2:36" ht="28.8" customHeight="1" thickTop="1" thickBot="1" x14ac:dyDescent="0.35">
      <c r="B763" s="106"/>
      <c r="C763" s="117"/>
      <c r="D763" s="106"/>
      <c r="E763" s="117"/>
      <c r="F763" s="106"/>
      <c r="G763" s="117"/>
      <c r="H763" s="106"/>
      <c r="I763" s="117"/>
      <c r="J763" s="106"/>
      <c r="K763" s="117"/>
      <c r="L763" s="106"/>
      <c r="M763" s="117"/>
      <c r="N763" s="106"/>
      <c r="O763" s="117"/>
      <c r="P763" s="106"/>
      <c r="Q763" s="117"/>
      <c r="R763" s="106"/>
      <c r="S763" s="117"/>
      <c r="T763" s="106"/>
      <c r="U763" s="117"/>
      <c r="V763" s="106"/>
      <c r="W763" s="117"/>
      <c r="X763" s="106"/>
      <c r="Y763" s="117"/>
      <c r="Z763" s="106"/>
      <c r="AA763" s="117"/>
      <c r="AB763" s="106"/>
      <c r="AC763" s="117"/>
      <c r="AD763" s="106"/>
      <c r="AE763" s="117"/>
      <c r="AF763" s="106"/>
      <c r="AG763" s="117"/>
      <c r="AH763" s="106"/>
      <c r="AI763" s="117"/>
      <c r="AJ763" s="106"/>
    </row>
    <row r="764" spans="2:36" ht="28.8" customHeight="1" thickTop="1" thickBot="1" x14ac:dyDescent="0.35">
      <c r="B764" s="106"/>
      <c r="C764" s="117"/>
      <c r="D764" s="106"/>
      <c r="E764" s="117"/>
      <c r="F764" s="106"/>
      <c r="G764" s="117"/>
      <c r="H764" s="106"/>
      <c r="I764" s="117"/>
      <c r="J764" s="106"/>
      <c r="K764" s="117"/>
      <c r="L764" s="106"/>
      <c r="M764" s="117"/>
      <c r="N764" s="106"/>
      <c r="O764" s="117"/>
      <c r="P764" s="106"/>
      <c r="Q764" s="117"/>
      <c r="R764" s="106"/>
      <c r="S764" s="117"/>
      <c r="T764" s="106"/>
      <c r="U764" s="117"/>
      <c r="V764" s="106"/>
      <c r="W764" s="117"/>
      <c r="X764" s="106"/>
      <c r="Y764" s="117"/>
      <c r="Z764" s="106"/>
      <c r="AA764" s="117"/>
      <c r="AB764" s="106"/>
      <c r="AC764" s="117"/>
      <c r="AD764" s="106"/>
      <c r="AE764" s="117"/>
      <c r="AF764" s="106"/>
      <c r="AG764" s="117"/>
      <c r="AH764" s="106"/>
      <c r="AI764" s="117"/>
      <c r="AJ764" s="106"/>
    </row>
    <row r="765" spans="2:36" ht="28.8" customHeight="1" thickTop="1" thickBot="1" x14ac:dyDescent="0.35">
      <c r="B765" s="106"/>
      <c r="C765" s="117"/>
      <c r="D765" s="106"/>
      <c r="E765" s="117"/>
      <c r="F765" s="106"/>
      <c r="G765" s="117"/>
      <c r="H765" s="106"/>
      <c r="I765" s="117"/>
      <c r="J765" s="106"/>
      <c r="K765" s="117"/>
      <c r="L765" s="106"/>
      <c r="M765" s="117"/>
      <c r="N765" s="106"/>
      <c r="O765" s="117"/>
      <c r="P765" s="106"/>
      <c r="Q765" s="117"/>
      <c r="R765" s="106"/>
      <c r="S765" s="117"/>
      <c r="T765" s="106"/>
      <c r="U765" s="117"/>
      <c r="V765" s="106"/>
      <c r="W765" s="117"/>
      <c r="X765" s="106"/>
      <c r="Y765" s="117"/>
      <c r="Z765" s="106"/>
      <c r="AA765" s="117"/>
      <c r="AB765" s="106"/>
      <c r="AC765" s="117"/>
      <c r="AD765" s="106"/>
      <c r="AE765" s="117"/>
      <c r="AF765" s="106"/>
      <c r="AG765" s="117"/>
      <c r="AH765" s="106"/>
      <c r="AI765" s="117"/>
      <c r="AJ765" s="106"/>
    </row>
    <row r="766" spans="2:36" ht="28.8" customHeight="1" thickTop="1" thickBot="1" x14ac:dyDescent="0.35">
      <c r="B766" s="106"/>
      <c r="C766" s="117"/>
      <c r="D766" s="106"/>
      <c r="E766" s="117"/>
      <c r="F766" s="106"/>
      <c r="G766" s="117"/>
      <c r="H766" s="106"/>
      <c r="I766" s="117"/>
      <c r="J766" s="106"/>
      <c r="K766" s="117"/>
      <c r="L766" s="106"/>
      <c r="M766" s="117"/>
      <c r="N766" s="106"/>
      <c r="O766" s="117"/>
      <c r="P766" s="106"/>
      <c r="Q766" s="117"/>
      <c r="R766" s="106"/>
      <c r="S766" s="117"/>
      <c r="T766" s="106"/>
      <c r="U766" s="117"/>
      <c r="V766" s="106"/>
      <c r="W766" s="117"/>
      <c r="X766" s="106"/>
      <c r="Y766" s="117"/>
      <c r="Z766" s="106"/>
      <c r="AA766" s="117"/>
      <c r="AB766" s="106"/>
      <c r="AC766" s="117"/>
      <c r="AD766" s="106"/>
      <c r="AE766" s="117"/>
      <c r="AF766" s="106"/>
      <c r="AG766" s="117"/>
      <c r="AH766" s="106"/>
      <c r="AI766" s="117"/>
      <c r="AJ766" s="106"/>
    </row>
    <row r="767" spans="2:36" ht="28.8" customHeight="1" thickTop="1" thickBot="1" x14ac:dyDescent="0.35">
      <c r="B767" s="106"/>
      <c r="C767" s="117"/>
      <c r="D767" s="106"/>
      <c r="E767" s="117"/>
      <c r="F767" s="106"/>
      <c r="G767" s="117"/>
      <c r="H767" s="106"/>
      <c r="I767" s="117"/>
      <c r="J767" s="106"/>
      <c r="K767" s="117"/>
      <c r="L767" s="106"/>
      <c r="M767" s="117"/>
      <c r="N767" s="106"/>
      <c r="O767" s="117"/>
      <c r="P767" s="106"/>
      <c r="Q767" s="117"/>
      <c r="R767" s="106"/>
      <c r="S767" s="117"/>
      <c r="T767" s="106"/>
      <c r="U767" s="117"/>
      <c r="V767" s="106"/>
      <c r="W767" s="117"/>
      <c r="X767" s="106"/>
      <c r="Y767" s="117"/>
      <c r="Z767" s="106"/>
      <c r="AA767" s="117"/>
      <c r="AB767" s="106"/>
      <c r="AC767" s="117"/>
      <c r="AD767" s="106"/>
      <c r="AE767" s="117"/>
      <c r="AF767" s="106"/>
      <c r="AG767" s="117"/>
      <c r="AH767" s="106"/>
      <c r="AI767" s="117"/>
      <c r="AJ767" s="106"/>
    </row>
    <row r="768" spans="2:36" ht="28.8" customHeight="1" thickTop="1" thickBot="1" x14ac:dyDescent="0.35">
      <c r="B768" s="106"/>
      <c r="C768" s="117"/>
      <c r="D768" s="106"/>
      <c r="E768" s="117"/>
      <c r="F768" s="106"/>
      <c r="G768" s="117"/>
      <c r="H768" s="106"/>
      <c r="I768" s="117"/>
      <c r="J768" s="106"/>
      <c r="K768" s="117"/>
      <c r="L768" s="106"/>
      <c r="M768" s="117"/>
      <c r="N768" s="106"/>
      <c r="O768" s="117"/>
      <c r="P768" s="106"/>
      <c r="Q768" s="117"/>
      <c r="R768" s="106"/>
      <c r="S768" s="117"/>
      <c r="T768" s="106"/>
      <c r="U768" s="117"/>
      <c r="V768" s="106"/>
      <c r="W768" s="117"/>
      <c r="X768" s="106"/>
      <c r="Y768" s="117"/>
      <c r="Z768" s="106"/>
      <c r="AA768" s="117"/>
      <c r="AB768" s="106"/>
      <c r="AC768" s="117"/>
      <c r="AD768" s="106"/>
      <c r="AE768" s="117"/>
      <c r="AF768" s="106"/>
      <c r="AG768" s="117"/>
      <c r="AH768" s="106"/>
      <c r="AI768" s="117"/>
      <c r="AJ768" s="106"/>
    </row>
    <row r="769" spans="2:36" ht="28.8" customHeight="1" thickTop="1" thickBot="1" x14ac:dyDescent="0.35">
      <c r="B769" s="106"/>
      <c r="C769" s="117"/>
      <c r="D769" s="106"/>
      <c r="E769" s="117"/>
      <c r="F769" s="106"/>
      <c r="G769" s="117"/>
      <c r="H769" s="106"/>
      <c r="I769" s="117"/>
      <c r="J769" s="106"/>
      <c r="K769" s="117"/>
      <c r="L769" s="106"/>
      <c r="M769" s="117"/>
      <c r="N769" s="106"/>
      <c r="O769" s="117"/>
      <c r="P769" s="106"/>
      <c r="Q769" s="117"/>
      <c r="R769" s="106"/>
      <c r="S769" s="117"/>
      <c r="T769" s="106"/>
      <c r="U769" s="117"/>
      <c r="V769" s="106"/>
      <c r="W769" s="117"/>
      <c r="X769" s="106"/>
      <c r="Y769" s="117"/>
      <c r="Z769" s="106"/>
      <c r="AA769" s="117"/>
      <c r="AB769" s="106"/>
      <c r="AC769" s="117"/>
      <c r="AD769" s="106"/>
      <c r="AE769" s="117"/>
      <c r="AF769" s="106"/>
      <c r="AG769" s="117"/>
      <c r="AH769" s="106"/>
      <c r="AI769" s="117"/>
      <c r="AJ769" s="106"/>
    </row>
    <row r="770" spans="2:36" ht="28.8" customHeight="1" thickTop="1" thickBot="1" x14ac:dyDescent="0.35">
      <c r="B770" s="106"/>
      <c r="C770" s="117"/>
      <c r="D770" s="106"/>
      <c r="E770" s="117"/>
      <c r="F770" s="106"/>
      <c r="G770" s="117"/>
      <c r="H770" s="106"/>
      <c r="I770" s="117"/>
      <c r="J770" s="106"/>
      <c r="K770" s="117"/>
      <c r="L770" s="106"/>
      <c r="M770" s="117"/>
      <c r="N770" s="106"/>
      <c r="O770" s="117"/>
      <c r="P770" s="106"/>
      <c r="Q770" s="117"/>
      <c r="R770" s="106"/>
      <c r="S770" s="117"/>
      <c r="T770" s="106"/>
      <c r="U770" s="117"/>
      <c r="V770" s="106"/>
      <c r="W770" s="117"/>
      <c r="X770" s="106"/>
      <c r="Y770" s="117"/>
      <c r="Z770" s="106"/>
      <c r="AA770" s="117"/>
      <c r="AB770" s="106"/>
      <c r="AC770" s="117"/>
      <c r="AD770" s="106"/>
      <c r="AE770" s="117"/>
      <c r="AF770" s="106"/>
      <c r="AG770" s="117"/>
      <c r="AH770" s="106"/>
      <c r="AI770" s="117"/>
      <c r="AJ770" s="106"/>
    </row>
    <row r="771" spans="2:36" ht="28.8" customHeight="1" thickTop="1" thickBot="1" x14ac:dyDescent="0.35">
      <c r="B771" s="106"/>
      <c r="C771" s="117"/>
      <c r="D771" s="106"/>
      <c r="E771" s="117"/>
      <c r="F771" s="106"/>
      <c r="G771" s="117"/>
      <c r="H771" s="106"/>
      <c r="I771" s="117"/>
      <c r="J771" s="106"/>
      <c r="K771" s="117"/>
      <c r="L771" s="106"/>
      <c r="M771" s="117"/>
      <c r="N771" s="106"/>
      <c r="O771" s="117"/>
      <c r="P771" s="106"/>
      <c r="Q771" s="117"/>
      <c r="R771" s="106"/>
      <c r="S771" s="117"/>
      <c r="T771" s="106"/>
      <c r="U771" s="117"/>
      <c r="V771" s="106"/>
      <c r="W771" s="117"/>
      <c r="X771" s="106"/>
      <c r="Y771" s="117"/>
      <c r="Z771" s="106"/>
      <c r="AA771" s="117"/>
      <c r="AB771" s="106"/>
      <c r="AC771" s="117"/>
      <c r="AD771" s="106"/>
      <c r="AE771" s="117"/>
      <c r="AF771" s="106"/>
      <c r="AG771" s="117"/>
      <c r="AH771" s="106"/>
      <c r="AI771" s="117"/>
      <c r="AJ771" s="106"/>
    </row>
    <row r="772" spans="2:36" ht="28.8" customHeight="1" thickTop="1" thickBot="1" x14ac:dyDescent="0.35">
      <c r="B772" s="106"/>
      <c r="C772" s="117"/>
      <c r="D772" s="106"/>
      <c r="E772" s="117"/>
      <c r="F772" s="106"/>
      <c r="G772" s="117"/>
      <c r="H772" s="106"/>
      <c r="I772" s="117"/>
      <c r="J772" s="106"/>
      <c r="K772" s="117"/>
      <c r="L772" s="106"/>
      <c r="M772" s="117"/>
      <c r="N772" s="106"/>
      <c r="O772" s="117"/>
      <c r="P772" s="106"/>
      <c r="Q772" s="117"/>
      <c r="R772" s="106"/>
      <c r="S772" s="117"/>
      <c r="T772" s="106"/>
      <c r="U772" s="117"/>
      <c r="V772" s="106"/>
      <c r="W772" s="117"/>
      <c r="X772" s="106"/>
      <c r="Y772" s="117"/>
      <c r="Z772" s="106"/>
      <c r="AA772" s="117"/>
      <c r="AB772" s="106"/>
      <c r="AC772" s="117"/>
      <c r="AD772" s="106"/>
      <c r="AE772" s="117"/>
      <c r="AF772" s="106"/>
      <c r="AG772" s="117"/>
      <c r="AH772" s="106"/>
      <c r="AI772" s="117"/>
      <c r="AJ772" s="106"/>
    </row>
    <row r="773" spans="2:36" ht="28.8" customHeight="1" thickTop="1" thickBot="1" x14ac:dyDescent="0.35">
      <c r="B773" s="106"/>
      <c r="C773" s="117"/>
      <c r="D773" s="106"/>
      <c r="E773" s="117"/>
      <c r="F773" s="106"/>
      <c r="G773" s="117"/>
      <c r="H773" s="106"/>
      <c r="I773" s="117"/>
      <c r="J773" s="106"/>
      <c r="K773" s="117"/>
      <c r="L773" s="106"/>
      <c r="M773" s="117"/>
      <c r="N773" s="106"/>
      <c r="O773" s="117"/>
      <c r="P773" s="106"/>
      <c r="Q773" s="117"/>
      <c r="R773" s="106"/>
      <c r="S773" s="117"/>
      <c r="T773" s="106"/>
      <c r="U773" s="117"/>
      <c r="V773" s="106"/>
      <c r="W773" s="117"/>
      <c r="X773" s="106"/>
      <c r="Y773" s="117"/>
      <c r="Z773" s="106"/>
      <c r="AA773" s="117"/>
      <c r="AB773" s="106"/>
      <c r="AC773" s="117"/>
      <c r="AD773" s="106"/>
      <c r="AE773" s="117"/>
      <c r="AF773" s="106"/>
      <c r="AG773" s="117"/>
      <c r="AH773" s="106"/>
      <c r="AI773" s="117"/>
      <c r="AJ773" s="106"/>
    </row>
    <row r="774" spans="2:36" ht="28.8" customHeight="1" thickTop="1" thickBot="1" x14ac:dyDescent="0.35">
      <c r="B774" s="106"/>
      <c r="C774" s="117"/>
      <c r="D774" s="106"/>
      <c r="E774" s="117"/>
      <c r="F774" s="106"/>
      <c r="G774" s="117"/>
      <c r="H774" s="106"/>
      <c r="I774" s="117"/>
      <c r="J774" s="106"/>
      <c r="K774" s="117"/>
      <c r="L774" s="106"/>
      <c r="M774" s="117"/>
      <c r="N774" s="106"/>
      <c r="O774" s="117"/>
      <c r="P774" s="106"/>
      <c r="Q774" s="117"/>
      <c r="R774" s="106"/>
      <c r="S774" s="117"/>
      <c r="T774" s="106"/>
      <c r="U774" s="117"/>
      <c r="V774" s="106"/>
      <c r="W774" s="117"/>
      <c r="X774" s="106"/>
      <c r="Y774" s="117"/>
      <c r="Z774" s="106"/>
      <c r="AA774" s="117"/>
      <c r="AB774" s="106"/>
      <c r="AC774" s="117"/>
      <c r="AD774" s="106"/>
      <c r="AE774" s="117"/>
      <c r="AF774" s="106"/>
      <c r="AG774" s="117"/>
      <c r="AH774" s="106"/>
      <c r="AI774" s="117"/>
      <c r="AJ774" s="106"/>
    </row>
    <row r="775" spans="2:36" ht="28.8" customHeight="1" thickTop="1" thickBot="1" x14ac:dyDescent="0.35">
      <c r="B775" s="106"/>
      <c r="C775" s="117"/>
      <c r="D775" s="106"/>
      <c r="E775" s="117"/>
      <c r="F775" s="106"/>
      <c r="G775" s="117"/>
      <c r="H775" s="106"/>
      <c r="I775" s="117"/>
      <c r="J775" s="106"/>
      <c r="K775" s="117"/>
      <c r="L775" s="106"/>
      <c r="M775" s="117"/>
      <c r="N775" s="106"/>
      <c r="O775" s="117"/>
      <c r="P775" s="106"/>
      <c r="Q775" s="117"/>
      <c r="R775" s="106"/>
      <c r="S775" s="117"/>
      <c r="T775" s="106"/>
      <c r="U775" s="117"/>
      <c r="V775" s="106"/>
      <c r="W775" s="117"/>
      <c r="X775" s="106"/>
      <c r="Y775" s="117"/>
      <c r="Z775" s="106"/>
      <c r="AA775" s="117"/>
      <c r="AB775" s="106"/>
      <c r="AC775" s="117"/>
      <c r="AD775" s="106"/>
      <c r="AE775" s="117"/>
      <c r="AF775" s="106"/>
      <c r="AG775" s="117"/>
      <c r="AH775" s="106"/>
      <c r="AI775" s="117"/>
      <c r="AJ775" s="106"/>
    </row>
    <row r="776" spans="2:36" ht="28.8" customHeight="1" thickTop="1" thickBot="1" x14ac:dyDescent="0.35">
      <c r="B776" s="106"/>
      <c r="C776" s="117"/>
      <c r="D776" s="106"/>
      <c r="E776" s="117"/>
      <c r="F776" s="106"/>
      <c r="G776" s="117"/>
      <c r="H776" s="106"/>
      <c r="I776" s="117"/>
      <c r="J776" s="106"/>
      <c r="K776" s="117"/>
      <c r="L776" s="106"/>
      <c r="M776" s="117"/>
      <c r="N776" s="106"/>
      <c r="O776" s="117"/>
      <c r="P776" s="106"/>
      <c r="Q776" s="117"/>
      <c r="R776" s="106"/>
      <c r="S776" s="117"/>
      <c r="T776" s="106"/>
      <c r="U776" s="117"/>
      <c r="V776" s="106"/>
      <c r="W776" s="117"/>
      <c r="X776" s="106"/>
      <c r="Y776" s="117"/>
      <c r="Z776" s="106"/>
      <c r="AA776" s="117"/>
      <c r="AB776" s="106"/>
      <c r="AC776" s="117"/>
      <c r="AD776" s="106"/>
      <c r="AE776" s="117"/>
      <c r="AF776" s="106"/>
      <c r="AG776" s="117"/>
      <c r="AH776" s="106"/>
      <c r="AI776" s="117"/>
      <c r="AJ776" s="106"/>
    </row>
    <row r="777" spans="2:36" ht="28.8" customHeight="1" thickTop="1" thickBot="1" x14ac:dyDescent="0.35">
      <c r="B777" s="106"/>
      <c r="C777" s="117"/>
      <c r="D777" s="106"/>
      <c r="E777" s="117"/>
      <c r="F777" s="106"/>
      <c r="G777" s="117"/>
      <c r="H777" s="106"/>
      <c r="I777" s="117"/>
      <c r="J777" s="106"/>
      <c r="K777" s="117"/>
      <c r="L777" s="106"/>
      <c r="M777" s="117"/>
      <c r="N777" s="106"/>
      <c r="O777" s="117"/>
      <c r="P777" s="106"/>
      <c r="Q777" s="117"/>
      <c r="R777" s="106"/>
      <c r="S777" s="117"/>
      <c r="T777" s="106"/>
      <c r="U777" s="117"/>
      <c r="V777" s="106"/>
      <c r="W777" s="117"/>
      <c r="X777" s="106"/>
      <c r="Y777" s="117"/>
      <c r="Z777" s="106"/>
      <c r="AA777" s="117"/>
      <c r="AB777" s="106"/>
      <c r="AC777" s="117"/>
      <c r="AD777" s="106"/>
      <c r="AE777" s="117"/>
      <c r="AF777" s="106"/>
      <c r="AG777" s="117"/>
      <c r="AH777" s="106"/>
      <c r="AI777" s="117"/>
      <c r="AJ777" s="106"/>
    </row>
    <row r="778" spans="2:36" ht="28.8" customHeight="1" thickTop="1" thickBot="1" x14ac:dyDescent="0.35">
      <c r="B778" s="106"/>
      <c r="C778" s="117"/>
      <c r="D778" s="106"/>
      <c r="E778" s="117"/>
      <c r="F778" s="106"/>
      <c r="G778" s="117"/>
      <c r="H778" s="106"/>
      <c r="I778" s="117"/>
      <c r="J778" s="106"/>
      <c r="K778" s="117"/>
      <c r="L778" s="106"/>
      <c r="M778" s="117"/>
      <c r="N778" s="106"/>
      <c r="O778" s="117"/>
      <c r="P778" s="106"/>
      <c r="Q778" s="117"/>
      <c r="R778" s="106"/>
      <c r="S778" s="117"/>
      <c r="T778" s="106"/>
      <c r="U778" s="117"/>
      <c r="V778" s="106"/>
      <c r="W778" s="117"/>
      <c r="X778" s="106"/>
      <c r="Y778" s="117"/>
      <c r="Z778" s="106"/>
      <c r="AA778" s="117"/>
      <c r="AB778" s="106"/>
      <c r="AC778" s="117"/>
      <c r="AD778" s="106"/>
      <c r="AE778" s="117"/>
      <c r="AF778" s="106"/>
      <c r="AG778" s="117"/>
      <c r="AH778" s="106"/>
      <c r="AI778" s="117"/>
      <c r="AJ778" s="106"/>
    </row>
    <row r="779" spans="2:36" ht="28.8" customHeight="1" thickTop="1" thickBot="1" x14ac:dyDescent="0.35">
      <c r="B779" s="106"/>
      <c r="C779" s="117"/>
      <c r="D779" s="106"/>
      <c r="E779" s="117"/>
      <c r="F779" s="106"/>
      <c r="G779" s="117"/>
      <c r="H779" s="106"/>
      <c r="I779" s="117"/>
      <c r="J779" s="106"/>
      <c r="K779" s="117"/>
      <c r="L779" s="106"/>
      <c r="M779" s="117"/>
      <c r="N779" s="106"/>
      <c r="O779" s="117"/>
      <c r="P779" s="106"/>
      <c r="Q779" s="117"/>
      <c r="R779" s="106"/>
      <c r="S779" s="117"/>
      <c r="T779" s="106"/>
      <c r="U779" s="117"/>
      <c r="V779" s="106"/>
      <c r="W779" s="117"/>
      <c r="X779" s="106"/>
      <c r="Y779" s="117"/>
      <c r="Z779" s="106"/>
      <c r="AA779" s="117"/>
      <c r="AB779" s="106"/>
      <c r="AC779" s="117"/>
      <c r="AD779" s="106"/>
      <c r="AE779" s="117"/>
      <c r="AF779" s="106"/>
      <c r="AG779" s="117"/>
      <c r="AH779" s="106"/>
      <c r="AI779" s="117"/>
      <c r="AJ779" s="106"/>
    </row>
    <row r="780" spans="2:36" ht="28.8" customHeight="1" thickTop="1" thickBot="1" x14ac:dyDescent="0.35">
      <c r="B780" s="106"/>
      <c r="C780" s="117"/>
      <c r="D780" s="106"/>
      <c r="E780" s="117"/>
      <c r="F780" s="106"/>
      <c r="G780" s="117"/>
      <c r="H780" s="106"/>
      <c r="I780" s="117"/>
      <c r="J780" s="106"/>
      <c r="K780" s="117"/>
      <c r="L780" s="106"/>
      <c r="M780" s="117"/>
      <c r="N780" s="106"/>
      <c r="O780" s="117"/>
      <c r="P780" s="106"/>
      <c r="Q780" s="117"/>
      <c r="R780" s="106"/>
      <c r="S780" s="117"/>
      <c r="T780" s="106"/>
      <c r="U780" s="117"/>
      <c r="V780" s="106"/>
      <c r="W780" s="117"/>
      <c r="X780" s="106"/>
      <c r="Y780" s="117"/>
      <c r="Z780" s="106"/>
      <c r="AA780" s="117"/>
      <c r="AB780" s="106"/>
      <c r="AC780" s="117"/>
      <c r="AD780" s="106"/>
      <c r="AE780" s="117"/>
      <c r="AF780" s="106"/>
      <c r="AG780" s="117"/>
      <c r="AH780" s="106"/>
      <c r="AI780" s="117"/>
      <c r="AJ780" s="106"/>
    </row>
    <row r="781" spans="2:36" ht="28.8" customHeight="1" thickTop="1" thickBot="1" x14ac:dyDescent="0.35">
      <c r="B781" s="106"/>
      <c r="C781" s="117"/>
      <c r="D781" s="106"/>
      <c r="E781" s="117"/>
      <c r="F781" s="106"/>
      <c r="G781" s="117"/>
      <c r="H781" s="106"/>
      <c r="I781" s="117"/>
      <c r="J781" s="106"/>
      <c r="K781" s="117"/>
      <c r="L781" s="106"/>
      <c r="M781" s="117"/>
      <c r="N781" s="106"/>
      <c r="O781" s="117"/>
      <c r="P781" s="106"/>
      <c r="Q781" s="117"/>
      <c r="R781" s="106"/>
      <c r="S781" s="117"/>
      <c r="T781" s="106"/>
      <c r="U781" s="117"/>
      <c r="V781" s="106"/>
      <c r="W781" s="117"/>
      <c r="X781" s="106"/>
      <c r="Y781" s="117"/>
      <c r="Z781" s="106"/>
      <c r="AA781" s="117"/>
      <c r="AB781" s="106"/>
      <c r="AC781" s="117"/>
      <c r="AD781" s="106"/>
      <c r="AE781" s="117"/>
      <c r="AF781" s="106"/>
      <c r="AG781" s="117"/>
      <c r="AH781" s="106"/>
      <c r="AI781" s="117"/>
      <c r="AJ781" s="106"/>
    </row>
    <row r="782" spans="2:36" ht="28.8" customHeight="1" thickTop="1" thickBot="1" x14ac:dyDescent="0.35">
      <c r="B782" s="106"/>
      <c r="C782" s="117"/>
      <c r="D782" s="106"/>
      <c r="E782" s="117"/>
      <c r="F782" s="106"/>
      <c r="G782" s="117"/>
      <c r="H782" s="106"/>
      <c r="I782" s="117"/>
      <c r="J782" s="106"/>
      <c r="K782" s="117"/>
      <c r="L782" s="106"/>
      <c r="M782" s="117"/>
      <c r="N782" s="106"/>
      <c r="O782" s="117"/>
      <c r="P782" s="106"/>
      <c r="Q782" s="117"/>
      <c r="R782" s="106"/>
      <c r="S782" s="117"/>
      <c r="T782" s="106"/>
      <c r="U782" s="117"/>
      <c r="V782" s="106"/>
      <c r="W782" s="117"/>
      <c r="X782" s="106"/>
      <c r="Y782" s="117"/>
      <c r="Z782" s="106"/>
      <c r="AA782" s="117"/>
      <c r="AB782" s="106"/>
      <c r="AC782" s="117"/>
      <c r="AD782" s="106"/>
      <c r="AE782" s="117"/>
      <c r="AF782" s="106"/>
      <c r="AG782" s="117"/>
      <c r="AH782" s="106"/>
      <c r="AI782" s="117"/>
      <c r="AJ782" s="106"/>
    </row>
    <row r="783" spans="2:36" ht="28.8" customHeight="1" thickTop="1" thickBot="1" x14ac:dyDescent="0.35">
      <c r="B783" s="106"/>
      <c r="C783" s="117"/>
      <c r="D783" s="106"/>
      <c r="E783" s="117"/>
      <c r="F783" s="106"/>
      <c r="G783" s="117"/>
      <c r="H783" s="106"/>
      <c r="I783" s="117"/>
      <c r="J783" s="106"/>
      <c r="K783" s="117"/>
      <c r="L783" s="106"/>
      <c r="M783" s="117"/>
      <c r="N783" s="106"/>
      <c r="O783" s="117"/>
      <c r="P783" s="106"/>
      <c r="Q783" s="117"/>
      <c r="R783" s="106"/>
      <c r="S783" s="117"/>
      <c r="T783" s="106"/>
      <c r="U783" s="117"/>
      <c r="V783" s="106"/>
      <c r="W783" s="117"/>
      <c r="X783" s="106"/>
      <c r="Y783" s="117"/>
      <c r="Z783" s="106"/>
      <c r="AA783" s="117"/>
      <c r="AB783" s="106"/>
      <c r="AC783" s="117"/>
      <c r="AD783" s="106"/>
      <c r="AE783" s="117"/>
      <c r="AF783" s="106"/>
      <c r="AG783" s="117"/>
      <c r="AH783" s="106"/>
      <c r="AI783" s="117"/>
      <c r="AJ783" s="106"/>
    </row>
    <row r="784" spans="2:36" ht="28.8" customHeight="1" thickTop="1" thickBot="1" x14ac:dyDescent="0.35">
      <c r="B784" s="106"/>
      <c r="C784" s="117"/>
      <c r="D784" s="106"/>
      <c r="E784" s="117"/>
      <c r="F784" s="106"/>
      <c r="G784" s="117"/>
      <c r="H784" s="106"/>
      <c r="I784" s="117"/>
      <c r="J784" s="106"/>
      <c r="K784" s="117"/>
      <c r="L784" s="106"/>
      <c r="M784" s="117"/>
      <c r="N784" s="106"/>
      <c r="O784" s="117"/>
      <c r="P784" s="106"/>
      <c r="Q784" s="117"/>
      <c r="R784" s="106"/>
      <c r="S784" s="117"/>
      <c r="T784" s="106"/>
      <c r="U784" s="117"/>
      <c r="V784" s="106"/>
      <c r="W784" s="117"/>
      <c r="X784" s="106"/>
      <c r="Y784" s="117"/>
      <c r="Z784" s="106"/>
      <c r="AA784" s="117"/>
      <c r="AB784" s="106"/>
      <c r="AC784" s="117"/>
      <c r="AD784" s="106"/>
      <c r="AE784" s="117"/>
      <c r="AF784" s="106"/>
      <c r="AG784" s="117"/>
      <c r="AH784" s="106"/>
      <c r="AI784" s="117"/>
      <c r="AJ784" s="106"/>
    </row>
    <row r="785" spans="2:36" ht="28.8" customHeight="1" thickTop="1" thickBot="1" x14ac:dyDescent="0.35">
      <c r="B785" s="106"/>
      <c r="C785" s="117"/>
      <c r="D785" s="106"/>
      <c r="E785" s="117"/>
      <c r="F785" s="106"/>
      <c r="G785" s="117"/>
      <c r="H785" s="106"/>
      <c r="I785" s="117"/>
      <c r="J785" s="106"/>
      <c r="K785" s="117"/>
      <c r="L785" s="106"/>
      <c r="M785" s="117"/>
      <c r="N785" s="106"/>
      <c r="O785" s="117"/>
      <c r="P785" s="106"/>
      <c r="Q785" s="117"/>
      <c r="R785" s="106"/>
      <c r="S785" s="117"/>
      <c r="T785" s="106"/>
      <c r="U785" s="117"/>
      <c r="V785" s="106"/>
      <c r="W785" s="117"/>
      <c r="X785" s="106"/>
      <c r="Y785" s="117"/>
      <c r="Z785" s="106"/>
      <c r="AA785" s="117"/>
      <c r="AB785" s="106"/>
      <c r="AC785" s="117"/>
      <c r="AD785" s="106"/>
      <c r="AE785" s="117"/>
      <c r="AF785" s="106"/>
      <c r="AG785" s="117"/>
      <c r="AH785" s="106"/>
      <c r="AI785" s="117"/>
      <c r="AJ785" s="106"/>
    </row>
    <row r="786" spans="2:36" ht="28.8" customHeight="1" thickTop="1" thickBot="1" x14ac:dyDescent="0.35">
      <c r="B786" s="106"/>
      <c r="C786" s="117"/>
      <c r="D786" s="106"/>
      <c r="E786" s="117"/>
      <c r="F786" s="106"/>
      <c r="G786" s="117"/>
      <c r="H786" s="106"/>
      <c r="I786" s="117"/>
      <c r="J786" s="106"/>
      <c r="K786" s="117"/>
      <c r="L786" s="106"/>
      <c r="M786" s="117"/>
      <c r="N786" s="106"/>
      <c r="O786" s="117"/>
      <c r="P786" s="106"/>
      <c r="Q786" s="117"/>
      <c r="R786" s="106"/>
      <c r="S786" s="117"/>
      <c r="T786" s="106"/>
      <c r="U786" s="117"/>
      <c r="V786" s="106"/>
      <c r="W786" s="117"/>
      <c r="X786" s="106"/>
      <c r="Y786" s="117"/>
      <c r="Z786" s="106"/>
      <c r="AA786" s="117"/>
      <c r="AB786" s="106"/>
      <c r="AC786" s="117"/>
      <c r="AD786" s="106"/>
      <c r="AE786" s="117"/>
      <c r="AF786" s="106"/>
      <c r="AG786" s="117"/>
      <c r="AH786" s="106"/>
      <c r="AI786" s="117"/>
      <c r="AJ786" s="106"/>
    </row>
    <row r="787" spans="2:36" ht="28.8" customHeight="1" thickTop="1" thickBot="1" x14ac:dyDescent="0.35">
      <c r="B787" s="106"/>
      <c r="C787" s="117"/>
      <c r="D787" s="106"/>
      <c r="E787" s="117"/>
      <c r="F787" s="106"/>
      <c r="G787" s="117"/>
      <c r="H787" s="106"/>
      <c r="I787" s="117"/>
      <c r="J787" s="106"/>
      <c r="K787" s="117"/>
      <c r="L787" s="106"/>
      <c r="M787" s="117"/>
      <c r="N787" s="106"/>
      <c r="O787" s="117"/>
      <c r="P787" s="106"/>
      <c r="Q787" s="117"/>
      <c r="R787" s="106"/>
      <c r="S787" s="117"/>
      <c r="T787" s="106"/>
      <c r="U787" s="117"/>
      <c r="V787" s="106"/>
      <c r="W787" s="117"/>
      <c r="X787" s="106"/>
      <c r="Y787" s="117"/>
      <c r="Z787" s="106"/>
      <c r="AA787" s="117"/>
      <c r="AB787" s="106"/>
      <c r="AC787" s="117"/>
      <c r="AD787" s="106"/>
      <c r="AE787" s="117"/>
      <c r="AF787" s="106"/>
      <c r="AG787" s="117"/>
      <c r="AH787" s="106"/>
      <c r="AI787" s="117"/>
      <c r="AJ787" s="106"/>
    </row>
    <row r="788" spans="2:36" ht="28.8" customHeight="1" thickTop="1" thickBot="1" x14ac:dyDescent="0.35">
      <c r="B788" s="106"/>
      <c r="C788" s="117"/>
      <c r="D788" s="106"/>
      <c r="E788" s="117"/>
      <c r="F788" s="106"/>
      <c r="G788" s="117"/>
      <c r="H788" s="106"/>
      <c r="I788" s="117"/>
      <c r="J788" s="106"/>
      <c r="K788" s="117"/>
      <c r="L788" s="106"/>
      <c r="M788" s="117"/>
      <c r="N788" s="106"/>
      <c r="O788" s="117"/>
      <c r="P788" s="106"/>
      <c r="Q788" s="117"/>
      <c r="R788" s="106"/>
      <c r="S788" s="117"/>
      <c r="T788" s="106"/>
      <c r="U788" s="117"/>
      <c r="V788" s="106"/>
      <c r="W788" s="117"/>
      <c r="X788" s="106"/>
      <c r="Y788" s="117"/>
      <c r="Z788" s="106"/>
      <c r="AA788" s="117"/>
      <c r="AB788" s="106"/>
      <c r="AC788" s="117"/>
      <c r="AD788" s="106"/>
      <c r="AE788" s="117"/>
      <c r="AF788" s="106"/>
      <c r="AG788" s="117"/>
      <c r="AH788" s="106"/>
      <c r="AI788" s="117"/>
      <c r="AJ788" s="106"/>
    </row>
    <row r="789" spans="2:36" ht="28.8" customHeight="1" thickTop="1" thickBot="1" x14ac:dyDescent="0.35">
      <c r="B789" s="106"/>
      <c r="C789" s="117"/>
      <c r="D789" s="106"/>
      <c r="E789" s="117"/>
      <c r="F789" s="106"/>
      <c r="G789" s="117"/>
      <c r="H789" s="106"/>
      <c r="I789" s="117"/>
      <c r="J789" s="106"/>
      <c r="K789" s="117"/>
      <c r="L789" s="106"/>
      <c r="M789" s="117"/>
      <c r="N789" s="106"/>
      <c r="O789" s="117"/>
      <c r="P789" s="106"/>
      <c r="Q789" s="117"/>
      <c r="R789" s="106"/>
      <c r="S789" s="117"/>
      <c r="T789" s="106"/>
      <c r="U789" s="117"/>
      <c r="V789" s="106"/>
      <c r="W789" s="117"/>
      <c r="X789" s="106"/>
      <c r="Y789" s="117"/>
      <c r="Z789" s="106"/>
      <c r="AA789" s="117"/>
      <c r="AB789" s="106"/>
      <c r="AC789" s="117"/>
      <c r="AD789" s="106"/>
      <c r="AE789" s="117"/>
      <c r="AF789" s="106"/>
      <c r="AG789" s="117"/>
      <c r="AH789" s="106"/>
      <c r="AI789" s="117"/>
      <c r="AJ789" s="106"/>
    </row>
    <row r="790" spans="2:36" ht="28.8" customHeight="1" thickTop="1" thickBot="1" x14ac:dyDescent="0.35">
      <c r="B790" s="106"/>
      <c r="C790" s="117"/>
      <c r="D790" s="106"/>
      <c r="E790" s="117"/>
      <c r="F790" s="106"/>
      <c r="G790" s="117"/>
      <c r="H790" s="106"/>
      <c r="I790" s="117"/>
      <c r="J790" s="106"/>
      <c r="K790" s="117"/>
      <c r="L790" s="106"/>
      <c r="M790" s="117"/>
      <c r="N790" s="106"/>
      <c r="O790" s="117"/>
      <c r="P790" s="106"/>
      <c r="Q790" s="117"/>
      <c r="R790" s="106"/>
      <c r="S790" s="117"/>
      <c r="T790" s="106"/>
      <c r="U790" s="117"/>
      <c r="V790" s="106"/>
      <c r="W790" s="117"/>
      <c r="X790" s="106"/>
      <c r="Y790" s="117"/>
      <c r="Z790" s="106"/>
      <c r="AA790" s="117"/>
      <c r="AB790" s="106"/>
      <c r="AC790" s="117"/>
      <c r="AD790" s="106"/>
      <c r="AE790" s="117"/>
      <c r="AF790" s="106"/>
      <c r="AG790" s="117"/>
      <c r="AH790" s="106"/>
      <c r="AI790" s="117"/>
      <c r="AJ790" s="106"/>
    </row>
    <row r="791" spans="2:36" ht="28.8" customHeight="1" thickTop="1" thickBot="1" x14ac:dyDescent="0.35">
      <c r="B791" s="106"/>
      <c r="C791" s="117"/>
      <c r="D791" s="106"/>
      <c r="E791" s="117"/>
      <c r="F791" s="106"/>
      <c r="G791" s="117"/>
      <c r="H791" s="106"/>
      <c r="I791" s="117"/>
      <c r="J791" s="106"/>
      <c r="K791" s="117"/>
      <c r="L791" s="106"/>
      <c r="M791" s="117"/>
      <c r="N791" s="106"/>
      <c r="O791" s="117"/>
      <c r="P791" s="106"/>
      <c r="Q791" s="117"/>
      <c r="R791" s="106"/>
      <c r="S791" s="117"/>
      <c r="T791" s="106"/>
      <c r="U791" s="117"/>
      <c r="V791" s="106"/>
      <c r="W791" s="117"/>
      <c r="X791" s="106"/>
      <c r="Y791" s="117"/>
      <c r="Z791" s="106"/>
      <c r="AA791" s="117"/>
      <c r="AB791" s="106"/>
      <c r="AC791" s="117"/>
      <c r="AD791" s="106"/>
      <c r="AE791" s="117"/>
      <c r="AF791" s="106"/>
      <c r="AG791" s="117"/>
      <c r="AH791" s="106"/>
      <c r="AI791" s="117"/>
      <c r="AJ791" s="106"/>
    </row>
    <row r="792" spans="2:36" ht="28.8" customHeight="1" thickTop="1" thickBot="1" x14ac:dyDescent="0.35">
      <c r="B792" s="106"/>
      <c r="C792" s="117"/>
      <c r="D792" s="106"/>
      <c r="E792" s="117"/>
      <c r="F792" s="106"/>
      <c r="G792" s="117"/>
      <c r="H792" s="106"/>
      <c r="I792" s="117"/>
      <c r="J792" s="106"/>
      <c r="K792" s="117"/>
      <c r="L792" s="106"/>
      <c r="M792" s="117"/>
      <c r="N792" s="106"/>
      <c r="O792" s="117"/>
      <c r="P792" s="106"/>
      <c r="Q792" s="117"/>
      <c r="R792" s="106"/>
      <c r="S792" s="117"/>
      <c r="T792" s="106"/>
      <c r="U792" s="117"/>
      <c r="V792" s="106"/>
      <c r="W792" s="117"/>
      <c r="X792" s="106"/>
      <c r="Y792" s="117"/>
      <c r="Z792" s="106"/>
      <c r="AA792" s="117"/>
      <c r="AB792" s="106"/>
      <c r="AC792" s="117"/>
      <c r="AD792" s="106"/>
      <c r="AE792" s="117"/>
      <c r="AF792" s="106"/>
      <c r="AG792" s="117"/>
      <c r="AH792" s="106"/>
      <c r="AI792" s="117"/>
      <c r="AJ792" s="106"/>
    </row>
    <row r="793" spans="2:36" ht="28.8" customHeight="1" thickTop="1" thickBot="1" x14ac:dyDescent="0.35">
      <c r="B793" s="106"/>
      <c r="C793" s="117"/>
      <c r="D793" s="106"/>
      <c r="E793" s="117"/>
      <c r="F793" s="106"/>
      <c r="G793" s="117"/>
      <c r="H793" s="106"/>
      <c r="I793" s="117"/>
      <c r="J793" s="106"/>
      <c r="K793" s="117"/>
      <c r="L793" s="106"/>
      <c r="M793" s="117"/>
      <c r="N793" s="106"/>
      <c r="O793" s="117"/>
      <c r="P793" s="106"/>
      <c r="Q793" s="117"/>
      <c r="R793" s="106"/>
      <c r="S793" s="117"/>
      <c r="T793" s="106"/>
      <c r="U793" s="117"/>
      <c r="V793" s="106"/>
      <c r="W793" s="117"/>
      <c r="X793" s="106"/>
      <c r="Y793" s="117"/>
      <c r="Z793" s="106"/>
      <c r="AA793" s="117"/>
      <c r="AB793" s="106"/>
      <c r="AC793" s="117"/>
      <c r="AD793" s="106"/>
      <c r="AE793" s="117"/>
      <c r="AF793" s="106"/>
      <c r="AG793" s="117"/>
      <c r="AH793" s="106"/>
      <c r="AI793" s="117"/>
      <c r="AJ793" s="106"/>
    </row>
    <row r="794" spans="2:36" ht="28.8" customHeight="1" thickTop="1" thickBot="1" x14ac:dyDescent="0.35">
      <c r="B794" s="106"/>
      <c r="C794" s="117"/>
      <c r="D794" s="106"/>
      <c r="E794" s="117"/>
      <c r="F794" s="106"/>
      <c r="G794" s="117"/>
      <c r="H794" s="106"/>
      <c r="I794" s="117"/>
      <c r="J794" s="106"/>
      <c r="K794" s="117"/>
      <c r="L794" s="106"/>
      <c r="M794" s="117"/>
      <c r="N794" s="106"/>
      <c r="O794" s="117"/>
      <c r="P794" s="106"/>
      <c r="Q794" s="117"/>
      <c r="R794" s="106"/>
      <c r="S794" s="117"/>
      <c r="T794" s="106"/>
      <c r="U794" s="117"/>
      <c r="V794" s="106"/>
      <c r="W794" s="117"/>
      <c r="X794" s="106"/>
      <c r="Y794" s="117"/>
      <c r="Z794" s="106"/>
      <c r="AA794" s="117"/>
      <c r="AB794" s="106"/>
      <c r="AC794" s="117"/>
      <c r="AD794" s="106"/>
      <c r="AE794" s="117"/>
      <c r="AF794" s="106"/>
      <c r="AG794" s="117"/>
      <c r="AH794" s="106"/>
      <c r="AI794" s="117"/>
      <c r="AJ794" s="106"/>
    </row>
    <row r="795" spans="2:36" ht="28.8" customHeight="1" thickTop="1" thickBot="1" x14ac:dyDescent="0.35">
      <c r="B795" s="106"/>
      <c r="C795" s="117"/>
      <c r="D795" s="106"/>
      <c r="E795" s="117"/>
      <c r="F795" s="106"/>
      <c r="G795" s="117"/>
      <c r="H795" s="106"/>
      <c r="I795" s="117"/>
      <c r="J795" s="106"/>
      <c r="K795" s="117"/>
      <c r="L795" s="106"/>
      <c r="M795" s="117"/>
      <c r="N795" s="106"/>
      <c r="O795" s="117"/>
      <c r="P795" s="106"/>
      <c r="Q795" s="117"/>
      <c r="R795" s="106"/>
      <c r="S795" s="117"/>
      <c r="T795" s="106"/>
      <c r="U795" s="117"/>
      <c r="V795" s="106"/>
      <c r="W795" s="117"/>
      <c r="X795" s="106"/>
      <c r="Y795" s="117"/>
      <c r="Z795" s="106"/>
      <c r="AA795" s="117"/>
      <c r="AB795" s="106"/>
      <c r="AC795" s="117"/>
      <c r="AD795" s="106"/>
      <c r="AE795" s="117"/>
      <c r="AF795" s="106"/>
      <c r="AG795" s="117"/>
      <c r="AH795" s="106"/>
      <c r="AI795" s="117"/>
      <c r="AJ795" s="106"/>
    </row>
    <row r="796" spans="2:36" ht="28.8" customHeight="1" thickTop="1" thickBot="1" x14ac:dyDescent="0.35">
      <c r="B796" s="106"/>
      <c r="C796" s="117"/>
      <c r="D796" s="106"/>
      <c r="E796" s="117"/>
      <c r="F796" s="106"/>
      <c r="G796" s="117"/>
      <c r="H796" s="106"/>
      <c r="I796" s="117"/>
      <c r="J796" s="106"/>
      <c r="K796" s="117"/>
      <c r="L796" s="106"/>
      <c r="M796" s="117"/>
      <c r="N796" s="106"/>
      <c r="O796" s="117"/>
      <c r="P796" s="106"/>
      <c r="Q796" s="117"/>
      <c r="R796" s="106"/>
      <c r="S796" s="117"/>
      <c r="T796" s="106"/>
      <c r="U796" s="117"/>
      <c r="V796" s="106"/>
      <c r="W796" s="117"/>
      <c r="X796" s="106"/>
      <c r="Y796" s="117"/>
      <c r="Z796" s="106"/>
      <c r="AA796" s="117"/>
      <c r="AB796" s="106"/>
      <c r="AC796" s="117"/>
      <c r="AD796" s="106"/>
      <c r="AE796" s="117"/>
      <c r="AF796" s="106"/>
      <c r="AG796" s="117"/>
      <c r="AH796" s="106"/>
      <c r="AI796" s="117"/>
      <c r="AJ796" s="106"/>
    </row>
    <row r="797" spans="2:36" ht="28.8" customHeight="1" thickTop="1" thickBot="1" x14ac:dyDescent="0.35">
      <c r="B797" s="106"/>
      <c r="C797" s="117"/>
      <c r="D797" s="106"/>
      <c r="E797" s="117"/>
      <c r="F797" s="106"/>
      <c r="G797" s="117"/>
      <c r="H797" s="106"/>
      <c r="I797" s="117"/>
      <c r="J797" s="106"/>
      <c r="K797" s="117"/>
      <c r="L797" s="106"/>
      <c r="M797" s="117"/>
      <c r="N797" s="106"/>
      <c r="O797" s="117"/>
      <c r="P797" s="106"/>
      <c r="Q797" s="117"/>
      <c r="R797" s="106"/>
      <c r="S797" s="117"/>
      <c r="T797" s="106"/>
      <c r="U797" s="117"/>
      <c r="V797" s="106"/>
      <c r="W797" s="117"/>
      <c r="X797" s="106"/>
      <c r="Y797" s="117"/>
      <c r="Z797" s="106"/>
      <c r="AA797" s="117"/>
      <c r="AB797" s="106"/>
      <c r="AC797" s="117"/>
      <c r="AD797" s="106"/>
      <c r="AE797" s="117"/>
      <c r="AF797" s="106"/>
      <c r="AG797" s="117"/>
      <c r="AH797" s="106"/>
      <c r="AI797" s="117"/>
      <c r="AJ797" s="106"/>
    </row>
    <row r="798" spans="2:36" ht="28.8" customHeight="1" thickTop="1" thickBot="1" x14ac:dyDescent="0.35">
      <c r="B798" s="106"/>
      <c r="C798" s="117"/>
      <c r="D798" s="106"/>
      <c r="E798" s="117"/>
      <c r="F798" s="106"/>
      <c r="G798" s="117"/>
      <c r="H798" s="106"/>
      <c r="I798" s="117"/>
      <c r="J798" s="106"/>
      <c r="K798" s="117"/>
      <c r="L798" s="106"/>
      <c r="M798" s="117"/>
      <c r="N798" s="106"/>
      <c r="O798" s="117"/>
      <c r="P798" s="106"/>
      <c r="Q798" s="117"/>
      <c r="R798" s="106"/>
      <c r="S798" s="117"/>
      <c r="T798" s="106"/>
      <c r="U798" s="117"/>
      <c r="V798" s="106"/>
      <c r="W798" s="117"/>
      <c r="X798" s="106"/>
      <c r="Y798" s="117"/>
      <c r="Z798" s="106"/>
      <c r="AA798" s="117"/>
      <c r="AB798" s="106"/>
      <c r="AC798" s="117"/>
      <c r="AD798" s="106"/>
      <c r="AE798" s="117"/>
      <c r="AF798" s="106"/>
      <c r="AG798" s="117"/>
      <c r="AH798" s="106"/>
      <c r="AI798" s="117"/>
      <c r="AJ798" s="106"/>
    </row>
    <row r="799" spans="2:36" ht="28.8" customHeight="1" thickTop="1" thickBot="1" x14ac:dyDescent="0.35">
      <c r="B799" s="106"/>
      <c r="C799" s="117"/>
      <c r="D799" s="106"/>
      <c r="E799" s="117"/>
      <c r="F799" s="106"/>
      <c r="G799" s="117"/>
      <c r="H799" s="106"/>
      <c r="I799" s="117"/>
      <c r="J799" s="106"/>
      <c r="K799" s="117"/>
      <c r="L799" s="106"/>
      <c r="M799" s="117"/>
      <c r="N799" s="106"/>
      <c r="O799" s="117"/>
      <c r="P799" s="106"/>
      <c r="Q799" s="117"/>
      <c r="R799" s="106"/>
      <c r="S799" s="117"/>
      <c r="T799" s="106"/>
      <c r="U799" s="117"/>
      <c r="V799" s="106"/>
      <c r="W799" s="117"/>
      <c r="X799" s="106"/>
      <c r="Y799" s="117"/>
      <c r="Z799" s="106"/>
      <c r="AA799" s="117"/>
      <c r="AB799" s="106"/>
      <c r="AC799" s="117"/>
      <c r="AD799" s="106"/>
      <c r="AE799" s="117"/>
      <c r="AF799" s="106"/>
      <c r="AG799" s="117"/>
      <c r="AH799" s="106"/>
      <c r="AI799" s="117"/>
      <c r="AJ799" s="106"/>
    </row>
    <row r="800" spans="2:36" ht="28.8" customHeight="1" thickTop="1" thickBot="1" x14ac:dyDescent="0.35">
      <c r="B800" s="106"/>
      <c r="C800" s="117"/>
      <c r="D800" s="106"/>
      <c r="E800" s="117"/>
      <c r="F800" s="106"/>
      <c r="G800" s="117"/>
      <c r="H800" s="106"/>
      <c r="I800" s="117"/>
      <c r="J800" s="106"/>
      <c r="K800" s="117"/>
      <c r="L800" s="106"/>
      <c r="M800" s="117"/>
      <c r="N800" s="106"/>
      <c r="O800" s="117"/>
      <c r="P800" s="106"/>
      <c r="Q800" s="117"/>
      <c r="R800" s="106"/>
      <c r="S800" s="117"/>
      <c r="T800" s="106"/>
      <c r="U800" s="117"/>
      <c r="V800" s="106"/>
      <c r="W800" s="117"/>
      <c r="X800" s="106"/>
      <c r="Y800" s="117"/>
      <c r="Z800" s="106"/>
      <c r="AA800" s="117"/>
      <c r="AB800" s="106"/>
      <c r="AC800" s="117"/>
      <c r="AD800" s="106"/>
      <c r="AE800" s="117"/>
      <c r="AF800" s="106"/>
      <c r="AG800" s="117"/>
      <c r="AH800" s="106"/>
      <c r="AI800" s="117"/>
      <c r="AJ800" s="106"/>
    </row>
    <row r="801" spans="2:36" ht="28.8" customHeight="1" thickTop="1" thickBot="1" x14ac:dyDescent="0.35">
      <c r="B801" s="106"/>
      <c r="C801" s="117"/>
      <c r="D801" s="106"/>
      <c r="E801" s="117"/>
      <c r="F801" s="106"/>
      <c r="G801" s="117"/>
      <c r="H801" s="106"/>
      <c r="I801" s="117"/>
      <c r="J801" s="106"/>
      <c r="K801" s="117"/>
      <c r="L801" s="106"/>
      <c r="M801" s="117"/>
      <c r="N801" s="106"/>
      <c r="O801" s="117"/>
      <c r="P801" s="106"/>
      <c r="Q801" s="117"/>
      <c r="R801" s="106"/>
      <c r="S801" s="117"/>
      <c r="T801" s="106"/>
      <c r="U801" s="117"/>
      <c r="V801" s="106"/>
      <c r="W801" s="117"/>
      <c r="X801" s="106"/>
      <c r="Y801" s="117"/>
      <c r="Z801" s="106"/>
      <c r="AA801" s="117"/>
      <c r="AB801" s="106"/>
      <c r="AC801" s="117"/>
      <c r="AD801" s="106"/>
      <c r="AE801" s="117"/>
      <c r="AF801" s="106"/>
      <c r="AG801" s="117"/>
      <c r="AH801" s="106"/>
      <c r="AI801" s="117"/>
      <c r="AJ801" s="106"/>
    </row>
    <row r="802" spans="2:36" ht="28.8" customHeight="1" thickTop="1" thickBot="1" x14ac:dyDescent="0.35">
      <c r="B802" s="106"/>
      <c r="C802" s="117"/>
      <c r="D802" s="106"/>
      <c r="E802" s="117"/>
      <c r="F802" s="106"/>
      <c r="G802" s="117"/>
      <c r="H802" s="106"/>
      <c r="I802" s="117"/>
      <c r="J802" s="106"/>
      <c r="K802" s="117"/>
      <c r="L802" s="106"/>
      <c r="M802" s="117"/>
      <c r="N802" s="106"/>
      <c r="O802" s="117"/>
      <c r="P802" s="106"/>
      <c r="Q802" s="117"/>
      <c r="R802" s="106"/>
      <c r="S802" s="117"/>
      <c r="T802" s="106"/>
      <c r="U802" s="117"/>
      <c r="V802" s="106"/>
      <c r="W802" s="117"/>
      <c r="X802" s="106"/>
      <c r="Y802" s="117"/>
      <c r="Z802" s="106"/>
      <c r="AA802" s="117"/>
      <c r="AB802" s="106"/>
      <c r="AC802" s="117"/>
      <c r="AD802" s="106"/>
      <c r="AE802" s="117"/>
      <c r="AF802" s="106"/>
      <c r="AG802" s="117"/>
      <c r="AH802" s="106"/>
      <c r="AI802" s="117"/>
      <c r="AJ802" s="106"/>
    </row>
    <row r="803" spans="2:36" ht="28.8" customHeight="1" thickTop="1" thickBot="1" x14ac:dyDescent="0.35">
      <c r="B803" s="106"/>
      <c r="C803" s="117"/>
      <c r="D803" s="106"/>
      <c r="E803" s="117"/>
      <c r="F803" s="106"/>
      <c r="G803" s="117"/>
      <c r="H803" s="106"/>
      <c r="I803" s="117"/>
      <c r="J803" s="106"/>
      <c r="K803" s="117"/>
      <c r="L803" s="106"/>
      <c r="M803" s="117"/>
      <c r="N803" s="106"/>
      <c r="O803" s="117"/>
      <c r="P803" s="106"/>
      <c r="Q803" s="117"/>
      <c r="R803" s="106"/>
      <c r="S803" s="117"/>
      <c r="T803" s="106"/>
      <c r="U803" s="117"/>
      <c r="V803" s="106"/>
      <c r="W803" s="117"/>
      <c r="X803" s="106"/>
      <c r="Y803" s="117"/>
      <c r="Z803" s="106"/>
      <c r="AA803" s="117"/>
      <c r="AB803" s="106"/>
      <c r="AC803" s="117"/>
      <c r="AD803" s="106"/>
      <c r="AE803" s="117"/>
      <c r="AF803" s="106"/>
      <c r="AG803" s="117"/>
      <c r="AH803" s="106"/>
      <c r="AI803" s="117"/>
      <c r="AJ803" s="106"/>
    </row>
    <row r="804" spans="2:36" ht="28.8" customHeight="1" thickTop="1" thickBot="1" x14ac:dyDescent="0.35">
      <c r="B804" s="106"/>
      <c r="C804" s="117"/>
      <c r="D804" s="106"/>
      <c r="E804" s="117"/>
      <c r="F804" s="106"/>
      <c r="G804" s="117"/>
      <c r="H804" s="106"/>
      <c r="I804" s="117"/>
      <c r="J804" s="106"/>
      <c r="K804" s="117"/>
      <c r="L804" s="106"/>
      <c r="M804" s="117"/>
      <c r="N804" s="106"/>
      <c r="O804" s="117"/>
      <c r="P804" s="106"/>
      <c r="Q804" s="117"/>
      <c r="R804" s="106"/>
      <c r="S804" s="117"/>
      <c r="T804" s="106"/>
      <c r="U804" s="117"/>
      <c r="V804" s="106"/>
      <c r="W804" s="117"/>
      <c r="X804" s="106"/>
      <c r="Y804" s="117"/>
      <c r="Z804" s="106"/>
      <c r="AA804" s="117"/>
      <c r="AB804" s="106"/>
      <c r="AC804" s="117"/>
      <c r="AD804" s="106"/>
      <c r="AE804" s="117"/>
      <c r="AF804" s="106"/>
      <c r="AG804" s="117"/>
      <c r="AH804" s="106"/>
      <c r="AI804" s="117"/>
      <c r="AJ804" s="106"/>
    </row>
    <row r="805" spans="2:36" ht="28.8" customHeight="1" thickTop="1" thickBot="1" x14ac:dyDescent="0.35">
      <c r="B805" s="106"/>
      <c r="C805" s="117"/>
      <c r="D805" s="106"/>
      <c r="E805" s="117"/>
      <c r="F805" s="106"/>
      <c r="G805" s="117"/>
      <c r="H805" s="106"/>
      <c r="I805" s="117"/>
      <c r="J805" s="106"/>
      <c r="K805" s="117"/>
      <c r="L805" s="106"/>
      <c r="M805" s="117"/>
      <c r="N805" s="106"/>
      <c r="O805" s="117"/>
      <c r="P805" s="106"/>
      <c r="Q805" s="117"/>
      <c r="R805" s="106"/>
      <c r="S805" s="117"/>
      <c r="T805" s="106"/>
      <c r="U805" s="117"/>
      <c r="V805" s="106"/>
      <c r="W805" s="117"/>
      <c r="X805" s="106"/>
      <c r="Y805" s="117"/>
      <c r="Z805" s="106"/>
      <c r="AA805" s="117"/>
      <c r="AB805" s="106"/>
      <c r="AC805" s="117"/>
      <c r="AD805" s="106"/>
      <c r="AE805" s="117"/>
      <c r="AF805" s="106"/>
      <c r="AG805" s="117"/>
      <c r="AH805" s="106"/>
      <c r="AI805" s="117"/>
      <c r="AJ805" s="106"/>
    </row>
    <row r="806" spans="2:36" ht="28.8" customHeight="1" thickTop="1" thickBot="1" x14ac:dyDescent="0.35">
      <c r="B806" s="106"/>
      <c r="C806" s="117"/>
      <c r="D806" s="106"/>
      <c r="E806" s="117"/>
      <c r="F806" s="106"/>
      <c r="G806" s="117"/>
      <c r="H806" s="106"/>
      <c r="I806" s="117"/>
      <c r="J806" s="106"/>
      <c r="K806" s="117"/>
      <c r="L806" s="106"/>
      <c r="M806" s="117"/>
      <c r="N806" s="106"/>
      <c r="O806" s="117"/>
      <c r="P806" s="106"/>
      <c r="Q806" s="117"/>
      <c r="R806" s="106"/>
      <c r="S806" s="117"/>
      <c r="T806" s="106"/>
      <c r="U806" s="117"/>
      <c r="V806" s="106"/>
      <c r="W806" s="117"/>
      <c r="X806" s="106"/>
      <c r="Y806" s="117"/>
      <c r="Z806" s="106"/>
      <c r="AA806" s="117"/>
      <c r="AB806" s="106"/>
      <c r="AC806" s="117"/>
      <c r="AD806" s="106"/>
      <c r="AE806" s="117"/>
      <c r="AF806" s="106"/>
      <c r="AG806" s="117"/>
      <c r="AH806" s="106"/>
      <c r="AI806" s="117"/>
      <c r="AJ806" s="106"/>
    </row>
    <row r="807" spans="2:36" ht="28.8" customHeight="1" thickTop="1" thickBot="1" x14ac:dyDescent="0.35">
      <c r="B807" s="106"/>
      <c r="C807" s="117"/>
      <c r="D807" s="106"/>
      <c r="E807" s="117"/>
      <c r="F807" s="106"/>
      <c r="G807" s="117"/>
      <c r="H807" s="106"/>
      <c r="I807" s="117"/>
      <c r="J807" s="106"/>
      <c r="K807" s="117"/>
      <c r="L807" s="106"/>
      <c r="M807" s="117"/>
      <c r="N807" s="106"/>
      <c r="O807" s="117"/>
      <c r="P807" s="106"/>
      <c r="Q807" s="117"/>
      <c r="R807" s="106"/>
      <c r="S807" s="117"/>
      <c r="T807" s="106"/>
      <c r="U807" s="117"/>
      <c r="V807" s="106"/>
      <c r="W807" s="117"/>
      <c r="X807" s="106"/>
      <c r="Y807" s="117"/>
      <c r="Z807" s="106"/>
      <c r="AA807" s="117"/>
      <c r="AB807" s="106"/>
      <c r="AC807" s="117"/>
      <c r="AD807" s="106"/>
      <c r="AE807" s="117"/>
      <c r="AF807" s="106"/>
      <c r="AG807" s="117"/>
      <c r="AH807" s="106"/>
      <c r="AI807" s="117"/>
      <c r="AJ807" s="106"/>
    </row>
    <row r="808" spans="2:36" ht="28.8" customHeight="1" thickTop="1" thickBot="1" x14ac:dyDescent="0.35">
      <c r="B808" s="106"/>
      <c r="C808" s="117"/>
      <c r="D808" s="106"/>
      <c r="E808" s="117"/>
      <c r="F808" s="106"/>
      <c r="G808" s="117"/>
      <c r="H808" s="106"/>
      <c r="I808" s="117"/>
      <c r="J808" s="106"/>
      <c r="K808" s="117"/>
      <c r="L808" s="106"/>
      <c r="M808" s="117"/>
      <c r="N808" s="106"/>
      <c r="O808" s="117"/>
      <c r="P808" s="106"/>
      <c r="Q808" s="117"/>
      <c r="R808" s="106"/>
      <c r="S808" s="117"/>
      <c r="T808" s="106"/>
      <c r="U808" s="117"/>
      <c r="V808" s="106"/>
      <c r="W808" s="117"/>
      <c r="X808" s="106"/>
      <c r="Y808" s="117"/>
      <c r="Z808" s="106"/>
      <c r="AA808" s="117"/>
      <c r="AB808" s="106"/>
      <c r="AC808" s="117"/>
      <c r="AD808" s="106"/>
      <c r="AE808" s="117"/>
      <c r="AF808" s="106"/>
      <c r="AG808" s="117"/>
      <c r="AH808" s="106"/>
      <c r="AI808" s="117"/>
      <c r="AJ808" s="106"/>
    </row>
    <row r="809" spans="2:36" ht="28.8" customHeight="1" thickTop="1" thickBot="1" x14ac:dyDescent="0.35">
      <c r="B809" s="106"/>
      <c r="C809" s="117"/>
      <c r="D809" s="106"/>
      <c r="E809" s="117"/>
      <c r="F809" s="106"/>
      <c r="G809" s="117"/>
      <c r="H809" s="106"/>
      <c r="I809" s="117"/>
      <c r="J809" s="106"/>
      <c r="K809" s="117"/>
      <c r="L809" s="106"/>
      <c r="M809" s="117"/>
      <c r="N809" s="106"/>
      <c r="O809" s="117"/>
      <c r="P809" s="106"/>
      <c r="Q809" s="117"/>
      <c r="R809" s="106"/>
      <c r="S809" s="117"/>
      <c r="T809" s="106"/>
      <c r="U809" s="117"/>
      <c r="V809" s="106"/>
      <c r="W809" s="117"/>
      <c r="X809" s="106"/>
      <c r="Y809" s="117"/>
      <c r="Z809" s="106"/>
      <c r="AA809" s="117"/>
      <c r="AB809" s="106"/>
      <c r="AC809" s="117"/>
      <c r="AD809" s="106"/>
      <c r="AE809" s="117"/>
      <c r="AF809" s="106"/>
      <c r="AG809" s="117"/>
      <c r="AH809" s="106"/>
      <c r="AI809" s="117"/>
      <c r="AJ809" s="106"/>
    </row>
    <row r="810" spans="2:36" ht="28.8" customHeight="1" thickTop="1" thickBot="1" x14ac:dyDescent="0.35">
      <c r="B810" s="106"/>
      <c r="C810" s="117"/>
      <c r="D810" s="106"/>
      <c r="E810" s="117"/>
      <c r="F810" s="106"/>
      <c r="G810" s="117"/>
      <c r="H810" s="106"/>
      <c r="I810" s="117"/>
      <c r="J810" s="106"/>
      <c r="K810" s="117"/>
      <c r="L810" s="106"/>
      <c r="M810" s="117"/>
      <c r="N810" s="106"/>
      <c r="O810" s="117"/>
      <c r="P810" s="106"/>
      <c r="Q810" s="117"/>
      <c r="R810" s="106"/>
      <c r="S810" s="117"/>
      <c r="T810" s="106"/>
      <c r="U810" s="117"/>
      <c r="V810" s="106"/>
      <c r="W810" s="117"/>
      <c r="X810" s="106"/>
      <c r="Y810" s="117"/>
      <c r="Z810" s="106"/>
      <c r="AA810" s="117"/>
      <c r="AB810" s="106"/>
      <c r="AC810" s="117"/>
      <c r="AD810" s="106"/>
      <c r="AE810" s="117"/>
      <c r="AF810" s="106"/>
      <c r="AG810" s="117"/>
      <c r="AH810" s="106"/>
      <c r="AI810" s="117"/>
      <c r="AJ810" s="106"/>
    </row>
    <row r="811" spans="2:36" ht="28.8" customHeight="1" thickTop="1" thickBot="1" x14ac:dyDescent="0.35">
      <c r="B811" s="106"/>
      <c r="C811" s="117"/>
      <c r="D811" s="106"/>
      <c r="E811" s="117"/>
      <c r="F811" s="106"/>
      <c r="G811" s="117"/>
      <c r="H811" s="106"/>
      <c r="I811" s="117"/>
      <c r="J811" s="106"/>
      <c r="K811" s="117"/>
      <c r="L811" s="106"/>
      <c r="M811" s="117"/>
      <c r="N811" s="106"/>
      <c r="O811" s="117"/>
      <c r="P811" s="106"/>
      <c r="Q811" s="117"/>
      <c r="R811" s="106"/>
      <c r="S811" s="117"/>
      <c r="T811" s="106"/>
      <c r="U811" s="117"/>
      <c r="V811" s="106"/>
      <c r="W811" s="117"/>
      <c r="X811" s="106"/>
      <c r="Y811" s="117"/>
      <c r="Z811" s="106"/>
      <c r="AA811" s="117"/>
      <c r="AB811" s="106"/>
      <c r="AC811" s="117"/>
      <c r="AD811" s="106"/>
      <c r="AE811" s="117"/>
      <c r="AF811" s="106"/>
      <c r="AG811" s="117"/>
      <c r="AH811" s="106"/>
      <c r="AI811" s="117"/>
      <c r="AJ811" s="106"/>
    </row>
    <row r="812" spans="2:36" ht="28.8" customHeight="1" thickTop="1" thickBot="1" x14ac:dyDescent="0.35">
      <c r="B812" s="106"/>
      <c r="C812" s="117"/>
      <c r="D812" s="106"/>
      <c r="E812" s="117"/>
      <c r="F812" s="106"/>
      <c r="G812" s="117"/>
      <c r="H812" s="106"/>
      <c r="I812" s="117"/>
      <c r="J812" s="106"/>
      <c r="K812" s="117"/>
      <c r="L812" s="106"/>
      <c r="M812" s="117"/>
      <c r="N812" s="106"/>
      <c r="O812" s="117"/>
      <c r="P812" s="106"/>
      <c r="Q812" s="117"/>
      <c r="R812" s="106"/>
      <c r="S812" s="117"/>
      <c r="T812" s="106"/>
      <c r="U812" s="117"/>
      <c r="V812" s="106"/>
      <c r="W812" s="117"/>
      <c r="X812" s="106"/>
      <c r="Y812" s="117"/>
      <c r="Z812" s="106"/>
      <c r="AA812" s="117"/>
      <c r="AB812" s="106"/>
      <c r="AC812" s="117"/>
      <c r="AD812" s="106"/>
      <c r="AE812" s="117"/>
      <c r="AF812" s="106"/>
      <c r="AG812" s="117"/>
      <c r="AH812" s="106"/>
      <c r="AI812" s="117"/>
      <c r="AJ812" s="106"/>
    </row>
    <row r="813" spans="2:36" ht="28.8" customHeight="1" thickTop="1" thickBot="1" x14ac:dyDescent="0.35">
      <c r="B813" s="106"/>
      <c r="C813" s="117"/>
      <c r="D813" s="106"/>
      <c r="E813" s="117"/>
      <c r="F813" s="106"/>
      <c r="G813" s="117"/>
      <c r="H813" s="106"/>
      <c r="I813" s="117"/>
      <c r="J813" s="106"/>
      <c r="K813" s="117"/>
      <c r="L813" s="106"/>
      <c r="M813" s="117"/>
      <c r="N813" s="106"/>
      <c r="O813" s="117"/>
      <c r="P813" s="106"/>
      <c r="Q813" s="117"/>
      <c r="R813" s="106"/>
      <c r="S813" s="117"/>
      <c r="T813" s="106"/>
      <c r="U813" s="117"/>
      <c r="V813" s="106"/>
      <c r="W813" s="117"/>
      <c r="X813" s="106"/>
      <c r="Y813" s="117"/>
      <c r="Z813" s="106"/>
      <c r="AA813" s="117"/>
      <c r="AB813" s="106"/>
      <c r="AC813" s="117"/>
      <c r="AD813" s="106"/>
      <c r="AE813" s="117"/>
      <c r="AF813" s="106"/>
      <c r="AG813" s="117"/>
      <c r="AH813" s="106"/>
      <c r="AI813" s="117"/>
      <c r="AJ813" s="106"/>
    </row>
    <row r="814" spans="2:36" ht="28.8" customHeight="1" thickTop="1" thickBot="1" x14ac:dyDescent="0.35">
      <c r="B814" s="106"/>
      <c r="C814" s="117"/>
      <c r="D814" s="106"/>
      <c r="E814" s="117"/>
      <c r="F814" s="106"/>
      <c r="G814" s="117"/>
      <c r="H814" s="106"/>
      <c r="I814" s="117"/>
      <c r="J814" s="106"/>
      <c r="K814" s="117"/>
      <c r="L814" s="106"/>
      <c r="M814" s="117"/>
      <c r="N814" s="106"/>
      <c r="O814" s="117"/>
      <c r="P814" s="106"/>
      <c r="Q814" s="117"/>
      <c r="R814" s="106"/>
      <c r="S814" s="117"/>
      <c r="T814" s="106"/>
      <c r="U814" s="117"/>
      <c r="V814" s="106"/>
      <c r="W814" s="117"/>
      <c r="X814" s="106"/>
      <c r="Y814" s="117"/>
      <c r="Z814" s="106"/>
      <c r="AA814" s="117"/>
      <c r="AB814" s="106"/>
      <c r="AC814" s="117"/>
      <c r="AD814" s="106"/>
      <c r="AE814" s="117"/>
      <c r="AF814" s="106"/>
      <c r="AG814" s="117"/>
      <c r="AH814" s="106"/>
      <c r="AI814" s="117"/>
      <c r="AJ814" s="106"/>
    </row>
    <row r="815" spans="2:36" ht="28.8" customHeight="1" thickTop="1" thickBot="1" x14ac:dyDescent="0.35">
      <c r="B815" s="106"/>
      <c r="C815" s="117"/>
      <c r="D815" s="106"/>
      <c r="E815" s="117"/>
      <c r="F815" s="106"/>
      <c r="G815" s="117"/>
      <c r="H815" s="106"/>
      <c r="I815" s="117"/>
      <c r="J815" s="106"/>
      <c r="K815" s="117"/>
      <c r="L815" s="106"/>
      <c r="M815" s="117"/>
      <c r="N815" s="106"/>
      <c r="O815" s="117"/>
      <c r="P815" s="106"/>
      <c r="Q815" s="117"/>
      <c r="R815" s="106"/>
      <c r="S815" s="117"/>
      <c r="T815" s="106"/>
      <c r="U815" s="117"/>
      <c r="V815" s="106"/>
      <c r="W815" s="117"/>
      <c r="X815" s="106"/>
      <c r="Y815" s="117"/>
      <c r="Z815" s="106"/>
      <c r="AA815" s="117"/>
      <c r="AB815" s="106"/>
      <c r="AC815" s="117"/>
      <c r="AD815" s="106"/>
      <c r="AE815" s="117"/>
      <c r="AF815" s="106"/>
      <c r="AG815" s="117"/>
      <c r="AH815" s="106"/>
      <c r="AI815" s="117"/>
      <c r="AJ815" s="106"/>
    </row>
    <row r="816" spans="2:36" ht="28.8" customHeight="1" thickTop="1" thickBot="1" x14ac:dyDescent="0.35">
      <c r="B816" s="106"/>
      <c r="C816" s="117"/>
      <c r="D816" s="106"/>
      <c r="E816" s="117"/>
      <c r="F816" s="106"/>
      <c r="G816" s="117"/>
      <c r="H816" s="106"/>
      <c r="I816" s="117"/>
      <c r="J816" s="106"/>
      <c r="K816" s="117"/>
      <c r="L816" s="106"/>
      <c r="M816" s="117"/>
      <c r="N816" s="106"/>
      <c r="O816" s="117"/>
      <c r="P816" s="106"/>
      <c r="Q816" s="117"/>
      <c r="R816" s="106"/>
      <c r="S816" s="117"/>
      <c r="T816" s="106"/>
      <c r="U816" s="117"/>
      <c r="V816" s="106"/>
      <c r="W816" s="117"/>
      <c r="X816" s="106"/>
      <c r="Y816" s="117"/>
      <c r="Z816" s="106"/>
      <c r="AA816" s="117"/>
      <c r="AB816" s="106"/>
      <c r="AC816" s="117"/>
      <c r="AD816" s="106"/>
      <c r="AE816" s="117"/>
      <c r="AF816" s="106"/>
      <c r="AG816" s="117"/>
      <c r="AH816" s="106"/>
      <c r="AI816" s="117"/>
      <c r="AJ816" s="106"/>
    </row>
    <row r="817" spans="2:36" ht="28.8" customHeight="1" thickTop="1" thickBot="1" x14ac:dyDescent="0.35">
      <c r="B817" s="106"/>
      <c r="C817" s="117"/>
      <c r="D817" s="106"/>
      <c r="E817" s="117"/>
      <c r="F817" s="106"/>
      <c r="G817" s="117"/>
      <c r="H817" s="106"/>
      <c r="I817" s="117"/>
      <c r="J817" s="106"/>
      <c r="K817" s="117"/>
      <c r="L817" s="106"/>
      <c r="M817" s="117"/>
      <c r="N817" s="106"/>
      <c r="O817" s="117"/>
      <c r="P817" s="106"/>
      <c r="Q817" s="117"/>
      <c r="R817" s="106"/>
      <c r="S817" s="117"/>
      <c r="T817" s="106"/>
      <c r="U817" s="117"/>
      <c r="V817" s="106"/>
      <c r="W817" s="117"/>
      <c r="X817" s="106"/>
      <c r="Y817" s="117"/>
      <c r="Z817" s="106"/>
      <c r="AA817" s="117"/>
      <c r="AB817" s="106"/>
      <c r="AC817" s="117"/>
      <c r="AD817" s="106"/>
      <c r="AE817" s="117"/>
      <c r="AF817" s="106"/>
      <c r="AG817" s="117"/>
      <c r="AH817" s="106"/>
      <c r="AI817" s="117"/>
      <c r="AJ817" s="106"/>
    </row>
    <row r="818" spans="2:36" ht="28.8" customHeight="1" thickTop="1" thickBot="1" x14ac:dyDescent="0.35">
      <c r="B818" s="106"/>
      <c r="C818" s="117"/>
      <c r="D818" s="106"/>
      <c r="E818" s="117"/>
      <c r="F818" s="106"/>
      <c r="G818" s="117"/>
      <c r="H818" s="106"/>
      <c r="I818" s="117"/>
      <c r="J818" s="106"/>
      <c r="K818" s="117"/>
      <c r="L818" s="106"/>
      <c r="M818" s="117"/>
      <c r="N818" s="106"/>
      <c r="O818" s="117"/>
      <c r="P818" s="106"/>
      <c r="Q818" s="117"/>
      <c r="R818" s="106"/>
      <c r="S818" s="117"/>
      <c r="T818" s="106"/>
      <c r="U818" s="117"/>
      <c r="V818" s="106"/>
      <c r="W818" s="117"/>
      <c r="X818" s="106"/>
      <c r="Y818" s="117"/>
      <c r="Z818" s="106"/>
      <c r="AA818" s="117"/>
      <c r="AB818" s="106"/>
      <c r="AC818" s="117"/>
      <c r="AD818" s="106"/>
      <c r="AE818" s="117"/>
      <c r="AF818" s="106"/>
      <c r="AG818" s="117"/>
      <c r="AH818" s="106"/>
      <c r="AI818" s="117"/>
      <c r="AJ818" s="106"/>
    </row>
    <row r="819" spans="2:36" ht="28.8" customHeight="1" thickTop="1" thickBot="1" x14ac:dyDescent="0.35">
      <c r="B819" s="106"/>
      <c r="C819" s="117"/>
      <c r="D819" s="106"/>
      <c r="E819" s="117"/>
      <c r="F819" s="106"/>
      <c r="G819" s="117"/>
      <c r="H819" s="106"/>
      <c r="I819" s="117"/>
      <c r="J819" s="106"/>
      <c r="K819" s="117"/>
      <c r="L819" s="106"/>
      <c r="M819" s="117"/>
      <c r="N819" s="106"/>
      <c r="O819" s="117"/>
      <c r="P819" s="106"/>
      <c r="Q819" s="117"/>
      <c r="R819" s="106"/>
      <c r="S819" s="117"/>
      <c r="T819" s="106"/>
      <c r="U819" s="117"/>
      <c r="V819" s="106"/>
      <c r="W819" s="117"/>
      <c r="X819" s="106"/>
      <c r="Y819" s="117"/>
      <c r="Z819" s="106"/>
      <c r="AA819" s="117"/>
      <c r="AB819" s="106"/>
      <c r="AC819" s="117"/>
      <c r="AD819" s="106"/>
      <c r="AE819" s="117"/>
      <c r="AF819" s="106"/>
      <c r="AG819" s="117"/>
      <c r="AH819" s="106"/>
      <c r="AI819" s="117"/>
      <c r="AJ819" s="106"/>
    </row>
    <row r="820" spans="2:36" ht="28.8" customHeight="1" thickTop="1" thickBot="1" x14ac:dyDescent="0.35">
      <c r="B820" s="106"/>
      <c r="C820" s="117"/>
      <c r="D820" s="106"/>
      <c r="E820" s="117"/>
      <c r="F820" s="106"/>
      <c r="G820" s="117"/>
      <c r="H820" s="106"/>
      <c r="I820" s="117"/>
      <c r="J820" s="106"/>
      <c r="K820" s="117"/>
      <c r="L820" s="106"/>
      <c r="M820" s="117"/>
      <c r="N820" s="106"/>
      <c r="O820" s="117"/>
      <c r="P820" s="106"/>
      <c r="Q820" s="117"/>
      <c r="R820" s="106"/>
      <c r="S820" s="117"/>
      <c r="T820" s="106"/>
      <c r="U820" s="117"/>
      <c r="V820" s="106"/>
      <c r="W820" s="117"/>
      <c r="X820" s="106"/>
      <c r="Y820" s="117"/>
      <c r="Z820" s="106"/>
      <c r="AA820" s="117"/>
      <c r="AB820" s="106"/>
      <c r="AC820" s="117"/>
      <c r="AD820" s="106"/>
      <c r="AE820" s="117"/>
      <c r="AF820" s="106"/>
      <c r="AG820" s="117"/>
      <c r="AH820" s="106"/>
      <c r="AI820" s="117"/>
      <c r="AJ820" s="106"/>
    </row>
    <row r="821" spans="2:36" ht="28.8" customHeight="1" thickTop="1" thickBot="1" x14ac:dyDescent="0.35">
      <c r="B821" s="106"/>
      <c r="C821" s="117"/>
      <c r="D821" s="106"/>
      <c r="E821" s="117"/>
      <c r="F821" s="106"/>
      <c r="G821" s="117"/>
      <c r="H821" s="106"/>
      <c r="I821" s="117"/>
      <c r="J821" s="106"/>
      <c r="K821" s="117"/>
      <c r="L821" s="106"/>
      <c r="M821" s="117"/>
      <c r="N821" s="106"/>
      <c r="O821" s="117"/>
      <c r="P821" s="106"/>
      <c r="Q821" s="117"/>
      <c r="R821" s="106"/>
      <c r="S821" s="117"/>
      <c r="T821" s="106"/>
      <c r="U821" s="117"/>
      <c r="V821" s="106"/>
      <c r="W821" s="117"/>
      <c r="X821" s="106"/>
      <c r="Y821" s="117"/>
      <c r="Z821" s="106"/>
      <c r="AA821" s="117"/>
      <c r="AB821" s="106"/>
      <c r="AC821" s="117"/>
      <c r="AD821" s="106"/>
      <c r="AE821" s="117"/>
      <c r="AF821" s="106"/>
      <c r="AG821" s="117"/>
      <c r="AH821" s="106"/>
      <c r="AI821" s="117"/>
      <c r="AJ821" s="106"/>
    </row>
    <row r="822" spans="2:36" ht="28.8" customHeight="1" thickTop="1" thickBot="1" x14ac:dyDescent="0.35">
      <c r="B822" s="106"/>
      <c r="C822" s="117"/>
      <c r="D822" s="106"/>
      <c r="E822" s="117"/>
      <c r="F822" s="106"/>
      <c r="G822" s="117"/>
      <c r="H822" s="106"/>
      <c r="I822" s="117"/>
      <c r="J822" s="106"/>
      <c r="K822" s="117"/>
      <c r="L822" s="106"/>
      <c r="M822" s="117"/>
      <c r="N822" s="106"/>
      <c r="O822" s="117"/>
      <c r="P822" s="106"/>
      <c r="Q822" s="117"/>
      <c r="R822" s="106"/>
      <c r="S822" s="117"/>
      <c r="T822" s="106"/>
      <c r="U822" s="117"/>
      <c r="V822" s="106"/>
      <c r="W822" s="117"/>
      <c r="X822" s="106"/>
      <c r="Y822" s="117"/>
      <c r="Z822" s="106"/>
      <c r="AA822" s="117"/>
      <c r="AB822" s="106"/>
      <c r="AC822" s="117"/>
      <c r="AD822" s="106"/>
      <c r="AE822" s="117"/>
      <c r="AF822" s="106"/>
      <c r="AG822" s="117"/>
      <c r="AH822" s="106"/>
      <c r="AI822" s="117"/>
      <c r="AJ822" s="106"/>
    </row>
    <row r="823" spans="2:36" ht="28.8" customHeight="1" thickTop="1" thickBot="1" x14ac:dyDescent="0.35">
      <c r="B823" s="106"/>
      <c r="C823" s="117"/>
      <c r="D823" s="106"/>
      <c r="E823" s="117"/>
      <c r="F823" s="106"/>
      <c r="G823" s="117"/>
      <c r="H823" s="106"/>
      <c r="I823" s="117"/>
      <c r="J823" s="106"/>
      <c r="K823" s="117"/>
      <c r="L823" s="106"/>
      <c r="M823" s="117"/>
      <c r="N823" s="106"/>
      <c r="O823" s="117"/>
      <c r="P823" s="106"/>
      <c r="Q823" s="117"/>
      <c r="R823" s="106"/>
      <c r="S823" s="117"/>
      <c r="T823" s="106"/>
      <c r="U823" s="117"/>
      <c r="V823" s="106"/>
      <c r="W823" s="117"/>
      <c r="X823" s="106"/>
      <c r="Y823" s="117"/>
      <c r="Z823" s="106"/>
      <c r="AA823" s="117"/>
      <c r="AB823" s="106"/>
      <c r="AC823" s="117"/>
      <c r="AD823" s="106"/>
      <c r="AE823" s="117"/>
      <c r="AF823" s="106"/>
      <c r="AG823" s="117"/>
      <c r="AH823" s="106"/>
      <c r="AI823" s="117"/>
      <c r="AJ823" s="106"/>
    </row>
    <row r="824" spans="2:36" ht="28.8" customHeight="1" thickTop="1" thickBot="1" x14ac:dyDescent="0.35">
      <c r="B824" s="106"/>
      <c r="C824" s="117"/>
      <c r="D824" s="106"/>
      <c r="E824" s="117"/>
      <c r="F824" s="106"/>
      <c r="G824" s="117"/>
      <c r="H824" s="106"/>
      <c r="I824" s="117"/>
      <c r="J824" s="106"/>
      <c r="K824" s="117"/>
      <c r="L824" s="106"/>
      <c r="M824" s="117"/>
      <c r="N824" s="106"/>
      <c r="O824" s="117"/>
      <c r="P824" s="106"/>
      <c r="Q824" s="117"/>
      <c r="R824" s="106"/>
      <c r="S824" s="117"/>
      <c r="T824" s="106"/>
      <c r="U824" s="117"/>
      <c r="V824" s="106"/>
      <c r="W824" s="117"/>
      <c r="X824" s="106"/>
      <c r="Y824" s="117"/>
      <c r="Z824" s="106"/>
      <c r="AA824" s="117"/>
      <c r="AB824" s="106"/>
      <c r="AC824" s="117"/>
      <c r="AD824" s="106"/>
      <c r="AE824" s="117"/>
      <c r="AF824" s="106"/>
      <c r="AG824" s="117"/>
      <c r="AH824" s="106"/>
      <c r="AI824" s="117"/>
      <c r="AJ824" s="106"/>
    </row>
    <row r="825" spans="2:36" ht="28.8" customHeight="1" thickTop="1" thickBot="1" x14ac:dyDescent="0.35">
      <c r="B825" s="106"/>
      <c r="C825" s="117"/>
      <c r="D825" s="106"/>
      <c r="E825" s="117"/>
      <c r="F825" s="106"/>
      <c r="G825" s="117"/>
      <c r="H825" s="106"/>
      <c r="I825" s="117"/>
      <c r="J825" s="106"/>
      <c r="K825" s="117"/>
      <c r="L825" s="106"/>
      <c r="M825" s="117"/>
      <c r="N825" s="106"/>
      <c r="O825" s="117"/>
      <c r="P825" s="106"/>
      <c r="Q825" s="117"/>
      <c r="R825" s="106"/>
      <c r="S825" s="117"/>
      <c r="T825" s="106"/>
      <c r="U825" s="117"/>
      <c r="V825" s="106"/>
      <c r="W825" s="117"/>
      <c r="X825" s="106"/>
      <c r="Y825" s="117"/>
      <c r="Z825" s="106"/>
      <c r="AA825" s="117"/>
      <c r="AB825" s="106"/>
      <c r="AC825" s="117"/>
      <c r="AD825" s="106"/>
      <c r="AE825" s="117"/>
      <c r="AF825" s="106"/>
      <c r="AG825" s="117"/>
      <c r="AH825" s="106"/>
      <c r="AI825" s="117"/>
      <c r="AJ825" s="106"/>
    </row>
    <row r="826" spans="2:36" ht="28.8" customHeight="1" thickTop="1" thickBot="1" x14ac:dyDescent="0.35">
      <c r="B826" s="106"/>
      <c r="C826" s="117"/>
      <c r="D826" s="106"/>
      <c r="E826" s="117"/>
      <c r="F826" s="106"/>
      <c r="G826" s="117"/>
      <c r="H826" s="106"/>
      <c r="I826" s="117"/>
      <c r="J826" s="106"/>
      <c r="K826" s="117"/>
      <c r="L826" s="106"/>
      <c r="M826" s="117"/>
      <c r="N826" s="106"/>
      <c r="O826" s="117"/>
      <c r="P826" s="106"/>
      <c r="Q826" s="117"/>
      <c r="R826" s="106"/>
      <c r="S826" s="117"/>
      <c r="T826" s="106"/>
      <c r="U826" s="117"/>
      <c r="V826" s="106"/>
      <c r="W826" s="117"/>
      <c r="X826" s="106"/>
      <c r="Y826" s="117"/>
      <c r="Z826" s="106"/>
      <c r="AA826" s="117"/>
      <c r="AB826" s="106"/>
      <c r="AC826" s="117"/>
      <c r="AD826" s="106"/>
      <c r="AE826" s="117"/>
      <c r="AF826" s="106"/>
      <c r="AG826" s="117"/>
      <c r="AH826" s="106"/>
      <c r="AI826" s="117"/>
      <c r="AJ826" s="106"/>
    </row>
    <row r="827" spans="2:36" ht="28.8" customHeight="1" thickTop="1" thickBot="1" x14ac:dyDescent="0.35">
      <c r="B827" s="106"/>
      <c r="C827" s="117"/>
      <c r="D827" s="106"/>
      <c r="E827" s="117"/>
      <c r="F827" s="106"/>
      <c r="G827" s="117"/>
      <c r="H827" s="106"/>
      <c r="I827" s="117"/>
      <c r="J827" s="106"/>
      <c r="K827" s="117"/>
      <c r="L827" s="106"/>
      <c r="M827" s="117"/>
      <c r="N827" s="106"/>
      <c r="O827" s="117"/>
      <c r="P827" s="106"/>
      <c r="Q827" s="117"/>
      <c r="R827" s="106"/>
      <c r="S827" s="117"/>
      <c r="T827" s="106"/>
      <c r="U827" s="117"/>
      <c r="V827" s="106"/>
      <c r="W827" s="117"/>
      <c r="X827" s="106"/>
      <c r="Y827" s="117"/>
      <c r="Z827" s="106"/>
      <c r="AA827" s="117"/>
      <c r="AB827" s="106"/>
      <c r="AC827" s="117"/>
      <c r="AD827" s="106"/>
      <c r="AE827" s="117"/>
      <c r="AF827" s="106"/>
      <c r="AG827" s="117"/>
      <c r="AH827" s="106"/>
      <c r="AI827" s="117"/>
      <c r="AJ827" s="106"/>
    </row>
    <row r="828" spans="2:36" ht="28.8" customHeight="1" thickTop="1" thickBot="1" x14ac:dyDescent="0.35">
      <c r="B828" s="106"/>
      <c r="C828" s="117"/>
      <c r="D828" s="106"/>
      <c r="E828" s="117"/>
      <c r="F828" s="106"/>
      <c r="G828" s="117"/>
      <c r="H828" s="106"/>
      <c r="I828" s="117"/>
      <c r="J828" s="106"/>
      <c r="K828" s="117"/>
      <c r="L828" s="106"/>
      <c r="M828" s="117"/>
      <c r="N828" s="106"/>
      <c r="O828" s="117"/>
      <c r="P828" s="106"/>
      <c r="Q828" s="117"/>
      <c r="R828" s="106"/>
      <c r="S828" s="117"/>
      <c r="T828" s="106"/>
      <c r="U828" s="117"/>
      <c r="V828" s="106"/>
      <c r="W828" s="117"/>
      <c r="X828" s="106"/>
      <c r="Y828" s="117"/>
      <c r="Z828" s="106"/>
      <c r="AA828" s="117"/>
      <c r="AB828" s="106"/>
      <c r="AC828" s="117"/>
      <c r="AD828" s="106"/>
      <c r="AE828" s="117"/>
      <c r="AF828" s="106"/>
      <c r="AG828" s="117"/>
      <c r="AH828" s="106"/>
      <c r="AI828" s="117"/>
      <c r="AJ828" s="106"/>
    </row>
    <row r="829" spans="2:36" ht="28.8" customHeight="1" thickTop="1" thickBot="1" x14ac:dyDescent="0.35">
      <c r="B829" s="106"/>
      <c r="C829" s="117"/>
      <c r="D829" s="106"/>
      <c r="E829" s="117"/>
      <c r="F829" s="106"/>
      <c r="G829" s="117"/>
      <c r="H829" s="106"/>
      <c r="I829" s="117"/>
      <c r="J829" s="106"/>
      <c r="K829" s="117"/>
      <c r="L829" s="106"/>
      <c r="M829" s="117"/>
      <c r="N829" s="106"/>
      <c r="O829" s="117"/>
      <c r="P829" s="106"/>
      <c r="Q829" s="117"/>
      <c r="R829" s="106"/>
      <c r="S829" s="117"/>
      <c r="T829" s="106"/>
      <c r="U829" s="117"/>
      <c r="V829" s="106"/>
      <c r="W829" s="117"/>
      <c r="X829" s="106"/>
      <c r="Y829" s="117"/>
      <c r="Z829" s="106"/>
      <c r="AA829" s="117"/>
      <c r="AB829" s="106"/>
      <c r="AC829" s="117"/>
      <c r="AD829" s="106"/>
      <c r="AE829" s="117"/>
      <c r="AF829" s="106"/>
      <c r="AG829" s="117"/>
      <c r="AH829" s="106"/>
      <c r="AI829" s="117"/>
      <c r="AJ829" s="106"/>
    </row>
    <row r="830" spans="2:36" ht="28.8" customHeight="1" thickTop="1" thickBot="1" x14ac:dyDescent="0.35">
      <c r="B830" s="106"/>
      <c r="C830" s="117"/>
      <c r="D830" s="106"/>
      <c r="E830" s="117"/>
      <c r="F830" s="106"/>
      <c r="G830" s="117"/>
      <c r="H830" s="106"/>
      <c r="I830" s="117"/>
      <c r="J830" s="106"/>
      <c r="K830" s="117"/>
      <c r="L830" s="106"/>
      <c r="M830" s="117"/>
      <c r="N830" s="106"/>
      <c r="O830" s="117"/>
      <c r="P830" s="106"/>
      <c r="Q830" s="117"/>
      <c r="R830" s="106"/>
      <c r="S830" s="117"/>
      <c r="T830" s="106"/>
      <c r="U830" s="117"/>
      <c r="V830" s="106"/>
      <c r="W830" s="117"/>
      <c r="X830" s="106"/>
      <c r="Y830" s="117"/>
      <c r="Z830" s="106"/>
      <c r="AA830" s="117"/>
      <c r="AB830" s="106"/>
      <c r="AC830" s="117"/>
      <c r="AD830" s="106"/>
      <c r="AE830" s="117"/>
      <c r="AF830" s="106"/>
      <c r="AG830" s="117"/>
      <c r="AH830" s="106"/>
      <c r="AI830" s="117"/>
      <c r="AJ830" s="106"/>
    </row>
    <row r="831" spans="2:36" ht="28.8" customHeight="1" thickTop="1" thickBot="1" x14ac:dyDescent="0.35">
      <c r="B831" s="106"/>
      <c r="C831" s="117"/>
      <c r="D831" s="106"/>
      <c r="E831" s="117"/>
      <c r="F831" s="106"/>
      <c r="G831" s="117"/>
      <c r="H831" s="106"/>
      <c r="I831" s="117"/>
      <c r="J831" s="106"/>
      <c r="K831" s="117"/>
      <c r="L831" s="106"/>
      <c r="M831" s="117"/>
      <c r="N831" s="106"/>
      <c r="O831" s="117"/>
      <c r="P831" s="106"/>
      <c r="Q831" s="117"/>
      <c r="R831" s="106"/>
      <c r="S831" s="117"/>
      <c r="T831" s="106"/>
      <c r="U831" s="117"/>
      <c r="V831" s="106"/>
      <c r="W831" s="117"/>
      <c r="X831" s="106"/>
      <c r="Y831" s="117"/>
      <c r="Z831" s="106"/>
      <c r="AA831" s="117"/>
      <c r="AB831" s="106"/>
      <c r="AC831" s="117"/>
      <c r="AD831" s="106"/>
      <c r="AE831" s="117"/>
      <c r="AF831" s="106"/>
      <c r="AG831" s="117"/>
      <c r="AH831" s="106"/>
      <c r="AI831" s="117"/>
      <c r="AJ831" s="106"/>
    </row>
    <row r="832" spans="2:36" ht="28.8" customHeight="1" thickTop="1" thickBot="1" x14ac:dyDescent="0.35">
      <c r="B832" s="106"/>
      <c r="C832" s="117"/>
      <c r="D832" s="106"/>
      <c r="E832" s="117"/>
      <c r="F832" s="106"/>
      <c r="G832" s="117"/>
      <c r="H832" s="106"/>
      <c r="I832" s="117"/>
      <c r="J832" s="106"/>
      <c r="K832" s="117"/>
      <c r="L832" s="106"/>
      <c r="M832" s="117"/>
      <c r="N832" s="106"/>
      <c r="O832" s="117"/>
      <c r="P832" s="106"/>
      <c r="Q832" s="117"/>
      <c r="R832" s="106"/>
      <c r="S832" s="117"/>
      <c r="T832" s="106"/>
      <c r="U832" s="117"/>
      <c r="V832" s="106"/>
      <c r="W832" s="117"/>
      <c r="X832" s="106"/>
      <c r="Y832" s="117"/>
      <c r="Z832" s="106"/>
      <c r="AA832" s="117"/>
      <c r="AB832" s="106"/>
      <c r="AC832" s="117"/>
      <c r="AD832" s="106"/>
      <c r="AE832" s="117"/>
      <c r="AF832" s="106"/>
      <c r="AG832" s="117"/>
      <c r="AH832" s="106"/>
      <c r="AI832" s="117"/>
      <c r="AJ832" s="106"/>
    </row>
    <row r="833" spans="2:36" ht="28.8" customHeight="1" thickTop="1" thickBot="1" x14ac:dyDescent="0.35">
      <c r="B833" s="106"/>
      <c r="C833" s="117"/>
      <c r="D833" s="106"/>
      <c r="E833" s="117"/>
      <c r="F833" s="106"/>
      <c r="G833" s="117"/>
      <c r="H833" s="106"/>
      <c r="I833" s="117"/>
      <c r="J833" s="106"/>
      <c r="K833" s="117"/>
      <c r="L833" s="106"/>
      <c r="M833" s="117"/>
      <c r="N833" s="106"/>
      <c r="O833" s="117"/>
      <c r="P833" s="106"/>
      <c r="Q833" s="117"/>
      <c r="R833" s="106"/>
      <c r="S833" s="117"/>
      <c r="T833" s="106"/>
      <c r="U833" s="117"/>
      <c r="V833" s="106"/>
      <c r="W833" s="117"/>
      <c r="X833" s="106"/>
      <c r="Y833" s="117"/>
      <c r="Z833" s="106"/>
      <c r="AA833" s="117"/>
      <c r="AB833" s="106"/>
      <c r="AC833" s="117"/>
      <c r="AD833" s="106"/>
      <c r="AE833" s="117"/>
      <c r="AF833" s="106"/>
      <c r="AG833" s="117"/>
      <c r="AH833" s="106"/>
      <c r="AI833" s="117"/>
      <c r="AJ833" s="106"/>
    </row>
    <row r="834" spans="2:36" ht="28.8" customHeight="1" thickTop="1" thickBot="1" x14ac:dyDescent="0.35">
      <c r="B834" s="106"/>
      <c r="C834" s="117"/>
      <c r="D834" s="106"/>
      <c r="E834" s="117"/>
      <c r="F834" s="106"/>
      <c r="G834" s="117"/>
      <c r="H834" s="106"/>
      <c r="I834" s="117"/>
      <c r="J834" s="106"/>
      <c r="K834" s="117"/>
      <c r="L834" s="106"/>
      <c r="M834" s="117"/>
      <c r="N834" s="106"/>
      <c r="O834" s="117"/>
      <c r="P834" s="106"/>
      <c r="Q834" s="117"/>
      <c r="R834" s="106"/>
      <c r="S834" s="117"/>
      <c r="T834" s="106"/>
      <c r="U834" s="117"/>
      <c r="V834" s="106"/>
      <c r="W834" s="117"/>
      <c r="X834" s="106"/>
      <c r="Y834" s="117"/>
      <c r="Z834" s="106"/>
      <c r="AA834" s="117"/>
      <c r="AB834" s="106"/>
      <c r="AC834" s="117"/>
      <c r="AD834" s="106"/>
      <c r="AE834" s="117"/>
      <c r="AF834" s="106"/>
      <c r="AG834" s="117"/>
      <c r="AH834" s="106"/>
      <c r="AI834" s="117"/>
      <c r="AJ834" s="106"/>
    </row>
    <row r="835" spans="2:36" ht="28.8" customHeight="1" thickTop="1" thickBot="1" x14ac:dyDescent="0.35">
      <c r="B835" s="106"/>
      <c r="C835" s="117"/>
      <c r="D835" s="106"/>
      <c r="E835" s="117"/>
      <c r="F835" s="106"/>
      <c r="G835" s="117"/>
      <c r="H835" s="106"/>
      <c r="I835" s="117"/>
      <c r="J835" s="106"/>
      <c r="K835" s="117"/>
      <c r="L835" s="106"/>
      <c r="M835" s="117"/>
      <c r="N835" s="106"/>
      <c r="O835" s="117"/>
      <c r="P835" s="106"/>
      <c r="Q835" s="117"/>
      <c r="R835" s="106"/>
      <c r="S835" s="117"/>
      <c r="T835" s="106"/>
      <c r="U835" s="117"/>
      <c r="V835" s="106"/>
      <c r="W835" s="117"/>
      <c r="X835" s="106"/>
      <c r="Y835" s="117"/>
      <c r="Z835" s="106"/>
      <c r="AA835" s="117"/>
      <c r="AB835" s="106"/>
      <c r="AC835" s="117"/>
      <c r="AD835" s="106"/>
      <c r="AE835" s="117"/>
      <c r="AF835" s="106"/>
      <c r="AG835" s="117"/>
      <c r="AH835" s="106"/>
      <c r="AI835" s="117"/>
      <c r="AJ835" s="106"/>
    </row>
    <row r="836" spans="2:36" ht="28.8" customHeight="1" thickTop="1" thickBot="1" x14ac:dyDescent="0.35">
      <c r="B836" s="106"/>
      <c r="C836" s="117"/>
      <c r="D836" s="106"/>
      <c r="E836" s="117"/>
      <c r="F836" s="106"/>
      <c r="G836" s="117"/>
      <c r="H836" s="106"/>
      <c r="I836" s="117"/>
      <c r="J836" s="106"/>
      <c r="K836" s="117"/>
      <c r="L836" s="106"/>
      <c r="M836" s="117"/>
      <c r="N836" s="106"/>
      <c r="O836" s="117"/>
      <c r="P836" s="106"/>
      <c r="Q836" s="117"/>
      <c r="R836" s="106"/>
      <c r="S836" s="117"/>
      <c r="T836" s="106"/>
      <c r="U836" s="117"/>
      <c r="V836" s="106"/>
      <c r="W836" s="117"/>
      <c r="X836" s="106"/>
      <c r="Y836" s="117"/>
      <c r="Z836" s="106"/>
      <c r="AA836" s="117"/>
      <c r="AB836" s="106"/>
      <c r="AC836" s="117"/>
      <c r="AD836" s="106"/>
      <c r="AE836" s="117"/>
      <c r="AF836" s="106"/>
      <c r="AG836" s="117"/>
      <c r="AH836" s="106"/>
      <c r="AI836" s="117"/>
      <c r="AJ836" s="106"/>
    </row>
    <row r="837" spans="2:36" ht="28.8" customHeight="1" thickTop="1" thickBot="1" x14ac:dyDescent="0.35">
      <c r="B837" s="106"/>
      <c r="C837" s="117"/>
      <c r="D837" s="106"/>
      <c r="E837" s="117"/>
      <c r="F837" s="106"/>
      <c r="G837" s="117"/>
      <c r="H837" s="106"/>
      <c r="I837" s="117"/>
      <c r="J837" s="106"/>
      <c r="K837" s="117"/>
      <c r="L837" s="106"/>
      <c r="M837" s="117"/>
      <c r="N837" s="106"/>
      <c r="O837" s="117"/>
      <c r="P837" s="106"/>
      <c r="Q837" s="117"/>
      <c r="R837" s="106"/>
      <c r="S837" s="117"/>
      <c r="T837" s="106"/>
      <c r="U837" s="117"/>
      <c r="V837" s="106"/>
      <c r="W837" s="117"/>
      <c r="X837" s="106"/>
      <c r="Y837" s="117"/>
      <c r="Z837" s="106"/>
      <c r="AA837" s="117"/>
      <c r="AB837" s="106"/>
      <c r="AC837" s="117"/>
      <c r="AD837" s="106"/>
      <c r="AE837" s="117"/>
      <c r="AF837" s="106"/>
      <c r="AG837" s="117"/>
      <c r="AH837" s="106"/>
      <c r="AI837" s="117"/>
      <c r="AJ837" s="106"/>
    </row>
    <row r="838" spans="2:36" ht="28.8" customHeight="1" thickTop="1" thickBot="1" x14ac:dyDescent="0.35">
      <c r="B838" s="106"/>
      <c r="C838" s="117"/>
      <c r="D838" s="106"/>
      <c r="E838" s="117"/>
      <c r="F838" s="106"/>
      <c r="G838" s="117"/>
      <c r="H838" s="106"/>
      <c r="I838" s="117"/>
      <c r="J838" s="106"/>
      <c r="K838" s="117"/>
      <c r="L838" s="106"/>
      <c r="M838" s="117"/>
      <c r="N838" s="106"/>
      <c r="O838" s="117"/>
      <c r="P838" s="106"/>
      <c r="Q838" s="117"/>
      <c r="R838" s="106"/>
      <c r="S838" s="117"/>
      <c r="T838" s="106"/>
      <c r="U838" s="117"/>
      <c r="V838" s="106"/>
      <c r="W838" s="117"/>
      <c r="X838" s="106"/>
      <c r="Y838" s="117"/>
      <c r="Z838" s="106"/>
      <c r="AA838" s="117"/>
      <c r="AB838" s="106"/>
      <c r="AC838" s="117"/>
      <c r="AD838" s="106"/>
      <c r="AE838" s="117"/>
      <c r="AF838" s="106"/>
      <c r="AG838" s="117"/>
      <c r="AH838" s="106"/>
      <c r="AI838" s="117"/>
      <c r="AJ838" s="106"/>
    </row>
    <row r="839" spans="2:36" ht="28.8" customHeight="1" thickTop="1" thickBot="1" x14ac:dyDescent="0.35">
      <c r="B839" s="106"/>
      <c r="C839" s="117"/>
      <c r="D839" s="106"/>
      <c r="E839" s="117"/>
      <c r="F839" s="106"/>
      <c r="G839" s="117"/>
      <c r="H839" s="106"/>
      <c r="I839" s="117"/>
      <c r="J839" s="106"/>
      <c r="K839" s="117"/>
      <c r="L839" s="106"/>
      <c r="M839" s="117"/>
      <c r="N839" s="106"/>
      <c r="O839" s="117"/>
      <c r="P839" s="106"/>
      <c r="Q839" s="117"/>
      <c r="R839" s="106"/>
      <c r="S839" s="117"/>
      <c r="T839" s="106"/>
      <c r="U839" s="117"/>
      <c r="V839" s="106"/>
      <c r="W839" s="117"/>
      <c r="X839" s="106"/>
      <c r="Y839" s="117"/>
      <c r="Z839" s="106"/>
      <c r="AA839" s="117"/>
      <c r="AB839" s="106"/>
      <c r="AC839" s="117"/>
      <c r="AD839" s="106"/>
      <c r="AE839" s="117"/>
      <c r="AF839" s="106"/>
      <c r="AG839" s="117"/>
      <c r="AH839" s="106"/>
      <c r="AI839" s="117"/>
      <c r="AJ839" s="106"/>
    </row>
    <row r="840" spans="2:36" ht="28.8" customHeight="1" thickTop="1" thickBot="1" x14ac:dyDescent="0.35">
      <c r="B840" s="106"/>
      <c r="C840" s="117"/>
      <c r="D840" s="106"/>
      <c r="E840" s="117"/>
      <c r="F840" s="106"/>
      <c r="G840" s="117"/>
      <c r="H840" s="106"/>
      <c r="I840" s="117"/>
      <c r="J840" s="106"/>
      <c r="K840" s="117"/>
      <c r="L840" s="106"/>
      <c r="M840" s="117"/>
      <c r="N840" s="106"/>
      <c r="O840" s="117"/>
      <c r="P840" s="106"/>
      <c r="Q840" s="117"/>
      <c r="R840" s="106"/>
      <c r="S840" s="117"/>
      <c r="T840" s="106"/>
      <c r="U840" s="117"/>
      <c r="V840" s="106"/>
      <c r="W840" s="117"/>
      <c r="X840" s="106"/>
      <c r="Y840" s="117"/>
      <c r="Z840" s="106"/>
      <c r="AA840" s="117"/>
      <c r="AB840" s="106"/>
      <c r="AC840" s="117"/>
      <c r="AD840" s="106"/>
      <c r="AE840" s="117"/>
      <c r="AF840" s="106"/>
      <c r="AG840" s="117"/>
      <c r="AH840" s="106"/>
      <c r="AI840" s="117"/>
      <c r="AJ840" s="106"/>
    </row>
    <row r="841" spans="2:36" ht="28.8" customHeight="1" thickTop="1" thickBot="1" x14ac:dyDescent="0.35">
      <c r="B841" s="106"/>
      <c r="C841" s="117"/>
      <c r="D841" s="106"/>
      <c r="E841" s="117"/>
      <c r="F841" s="106"/>
      <c r="G841" s="117"/>
      <c r="H841" s="106"/>
      <c r="I841" s="117"/>
      <c r="J841" s="106"/>
      <c r="K841" s="117"/>
      <c r="L841" s="106"/>
      <c r="M841" s="117"/>
      <c r="N841" s="106"/>
      <c r="O841" s="117"/>
      <c r="P841" s="106"/>
      <c r="Q841" s="117"/>
      <c r="R841" s="106"/>
      <c r="S841" s="117"/>
      <c r="T841" s="106"/>
      <c r="U841" s="117"/>
      <c r="V841" s="106"/>
      <c r="W841" s="117"/>
      <c r="X841" s="106"/>
      <c r="Y841" s="117"/>
      <c r="Z841" s="106"/>
      <c r="AA841" s="117"/>
      <c r="AB841" s="106"/>
      <c r="AC841" s="117"/>
      <c r="AD841" s="106"/>
      <c r="AE841" s="117"/>
      <c r="AF841" s="106"/>
      <c r="AG841" s="117"/>
      <c r="AH841" s="106"/>
      <c r="AI841" s="117"/>
      <c r="AJ841" s="106"/>
    </row>
    <row r="842" spans="2:36" ht="28.8" customHeight="1" thickTop="1" thickBot="1" x14ac:dyDescent="0.35">
      <c r="B842" s="106"/>
      <c r="C842" s="117"/>
      <c r="D842" s="106"/>
      <c r="E842" s="117"/>
      <c r="F842" s="106"/>
      <c r="G842" s="117"/>
      <c r="H842" s="106"/>
      <c r="I842" s="117"/>
      <c r="J842" s="106"/>
      <c r="K842" s="117"/>
      <c r="L842" s="106"/>
      <c r="M842" s="117"/>
      <c r="N842" s="106"/>
      <c r="O842" s="117"/>
      <c r="P842" s="106"/>
      <c r="Q842" s="117"/>
      <c r="R842" s="106"/>
      <c r="S842" s="117"/>
      <c r="T842" s="106"/>
      <c r="U842" s="117"/>
      <c r="V842" s="106"/>
      <c r="W842" s="117"/>
      <c r="X842" s="106"/>
      <c r="Y842" s="117"/>
      <c r="Z842" s="106"/>
      <c r="AA842" s="117"/>
      <c r="AB842" s="106"/>
      <c r="AC842" s="117"/>
      <c r="AD842" s="106"/>
      <c r="AE842" s="117"/>
      <c r="AF842" s="106"/>
      <c r="AG842" s="117"/>
      <c r="AH842" s="106"/>
      <c r="AI842" s="117"/>
      <c r="AJ842" s="106"/>
    </row>
    <row r="843" spans="2:36" ht="28.8" customHeight="1" thickTop="1" thickBot="1" x14ac:dyDescent="0.35">
      <c r="B843" s="106"/>
      <c r="C843" s="117"/>
      <c r="D843" s="106"/>
      <c r="E843" s="117"/>
      <c r="F843" s="106"/>
      <c r="G843" s="117"/>
      <c r="H843" s="106"/>
      <c r="I843" s="117"/>
      <c r="J843" s="106"/>
      <c r="K843" s="117"/>
      <c r="L843" s="106"/>
      <c r="M843" s="117"/>
      <c r="N843" s="106"/>
      <c r="O843" s="117"/>
      <c r="P843" s="106"/>
      <c r="Q843" s="117"/>
      <c r="R843" s="106"/>
      <c r="S843" s="117"/>
      <c r="T843" s="106"/>
      <c r="U843" s="117"/>
      <c r="V843" s="106"/>
      <c r="W843" s="117"/>
      <c r="X843" s="106"/>
      <c r="Y843" s="117"/>
      <c r="Z843" s="106"/>
      <c r="AA843" s="117"/>
      <c r="AB843" s="106"/>
      <c r="AC843" s="117"/>
      <c r="AD843" s="106"/>
      <c r="AE843" s="117"/>
      <c r="AF843" s="106"/>
      <c r="AG843" s="117"/>
      <c r="AH843" s="106"/>
      <c r="AI843" s="117"/>
      <c r="AJ843" s="106"/>
    </row>
    <row r="844" spans="2:36" ht="28.8" customHeight="1" thickTop="1" thickBot="1" x14ac:dyDescent="0.35">
      <c r="B844" s="106"/>
      <c r="C844" s="117"/>
      <c r="D844" s="106"/>
      <c r="E844" s="117"/>
      <c r="F844" s="106"/>
      <c r="G844" s="117"/>
      <c r="H844" s="106"/>
      <c r="I844" s="117"/>
      <c r="J844" s="106"/>
      <c r="K844" s="117"/>
      <c r="L844" s="106"/>
      <c r="M844" s="117"/>
      <c r="N844" s="106"/>
      <c r="O844" s="117"/>
      <c r="P844" s="106"/>
      <c r="Q844" s="117"/>
      <c r="R844" s="106"/>
      <c r="S844" s="117"/>
      <c r="T844" s="106"/>
      <c r="U844" s="117"/>
      <c r="V844" s="106"/>
      <c r="W844" s="117"/>
      <c r="X844" s="106"/>
      <c r="Y844" s="117"/>
      <c r="Z844" s="106"/>
      <c r="AA844" s="117"/>
      <c r="AB844" s="106"/>
      <c r="AC844" s="117"/>
      <c r="AD844" s="106"/>
      <c r="AE844" s="117"/>
      <c r="AF844" s="106"/>
      <c r="AG844" s="117"/>
      <c r="AH844" s="106"/>
      <c r="AI844" s="117"/>
      <c r="AJ844" s="106"/>
    </row>
    <row r="845" spans="2:36" ht="28.8" customHeight="1" thickTop="1" thickBot="1" x14ac:dyDescent="0.35">
      <c r="B845" s="106"/>
      <c r="C845" s="117"/>
      <c r="D845" s="106"/>
      <c r="E845" s="117"/>
      <c r="F845" s="106"/>
      <c r="G845" s="117"/>
      <c r="H845" s="106"/>
      <c r="I845" s="117"/>
      <c r="J845" s="106"/>
      <c r="K845" s="117"/>
      <c r="L845" s="106"/>
      <c r="M845" s="117"/>
      <c r="N845" s="106"/>
      <c r="O845" s="117"/>
      <c r="P845" s="106"/>
      <c r="Q845" s="117"/>
      <c r="R845" s="106"/>
      <c r="S845" s="117"/>
      <c r="T845" s="106"/>
      <c r="U845" s="117"/>
      <c r="V845" s="106"/>
      <c r="W845" s="117"/>
      <c r="X845" s="106"/>
      <c r="Y845" s="117"/>
      <c r="Z845" s="106"/>
      <c r="AA845" s="117"/>
      <c r="AB845" s="106"/>
      <c r="AC845" s="117"/>
      <c r="AD845" s="106"/>
      <c r="AE845" s="117"/>
      <c r="AF845" s="106"/>
      <c r="AG845" s="117"/>
      <c r="AH845" s="106"/>
      <c r="AI845" s="117"/>
      <c r="AJ845" s="106"/>
    </row>
    <row r="846" spans="2:36" ht="28.8" customHeight="1" thickTop="1" thickBot="1" x14ac:dyDescent="0.35">
      <c r="B846" s="106"/>
      <c r="C846" s="117"/>
      <c r="D846" s="106"/>
      <c r="E846" s="117"/>
      <c r="F846" s="106"/>
      <c r="G846" s="117"/>
      <c r="H846" s="106"/>
      <c r="I846" s="117"/>
      <c r="J846" s="106"/>
      <c r="K846" s="117"/>
      <c r="L846" s="106"/>
      <c r="M846" s="117"/>
      <c r="N846" s="106"/>
      <c r="O846" s="117"/>
      <c r="P846" s="106"/>
      <c r="Q846" s="117"/>
      <c r="R846" s="106"/>
      <c r="S846" s="117"/>
      <c r="T846" s="106"/>
      <c r="U846" s="117"/>
      <c r="V846" s="106"/>
      <c r="W846" s="117"/>
      <c r="X846" s="106"/>
      <c r="Y846" s="117"/>
      <c r="Z846" s="106"/>
      <c r="AA846" s="117"/>
      <c r="AB846" s="106"/>
      <c r="AC846" s="117"/>
      <c r="AD846" s="106"/>
      <c r="AE846" s="117"/>
      <c r="AF846" s="106"/>
      <c r="AG846" s="117"/>
      <c r="AH846" s="106"/>
      <c r="AI846" s="117"/>
      <c r="AJ846" s="106"/>
    </row>
    <row r="847" spans="2:36" ht="28.8" customHeight="1" thickTop="1" thickBot="1" x14ac:dyDescent="0.35">
      <c r="B847" s="106"/>
      <c r="C847" s="117"/>
      <c r="D847" s="106"/>
      <c r="E847" s="117"/>
      <c r="F847" s="106"/>
      <c r="G847" s="117"/>
      <c r="H847" s="106"/>
      <c r="I847" s="117"/>
      <c r="J847" s="106"/>
      <c r="K847" s="117"/>
      <c r="L847" s="106"/>
      <c r="M847" s="117"/>
      <c r="N847" s="106"/>
      <c r="O847" s="117"/>
      <c r="P847" s="106"/>
      <c r="Q847" s="117"/>
      <c r="R847" s="106"/>
      <c r="S847" s="117"/>
      <c r="T847" s="106"/>
      <c r="U847" s="117"/>
      <c r="V847" s="106"/>
      <c r="W847" s="117"/>
      <c r="X847" s="106"/>
      <c r="Y847" s="117"/>
      <c r="Z847" s="106"/>
      <c r="AA847" s="117"/>
      <c r="AB847" s="106"/>
      <c r="AC847" s="117"/>
      <c r="AD847" s="106"/>
      <c r="AE847" s="117"/>
      <c r="AF847" s="106"/>
      <c r="AG847" s="117"/>
      <c r="AH847" s="106"/>
      <c r="AI847" s="117"/>
      <c r="AJ847" s="106"/>
    </row>
    <row r="848" spans="2:36" ht="28.8" customHeight="1" thickTop="1" thickBot="1" x14ac:dyDescent="0.35">
      <c r="B848" s="106"/>
      <c r="C848" s="117"/>
      <c r="D848" s="106"/>
      <c r="E848" s="117"/>
      <c r="F848" s="106"/>
      <c r="G848" s="117"/>
      <c r="H848" s="106"/>
      <c r="I848" s="117"/>
      <c r="J848" s="106"/>
      <c r="K848" s="117"/>
      <c r="L848" s="106"/>
      <c r="M848" s="117"/>
      <c r="N848" s="106"/>
      <c r="O848" s="117"/>
      <c r="P848" s="106"/>
      <c r="Q848" s="117"/>
      <c r="R848" s="106"/>
      <c r="S848" s="117"/>
      <c r="T848" s="106"/>
      <c r="U848" s="117"/>
      <c r="V848" s="106"/>
      <c r="W848" s="117"/>
      <c r="X848" s="106"/>
      <c r="Y848" s="117"/>
      <c r="Z848" s="106"/>
      <c r="AA848" s="117"/>
      <c r="AB848" s="106"/>
      <c r="AC848" s="117"/>
      <c r="AD848" s="106"/>
      <c r="AE848" s="117"/>
      <c r="AF848" s="106"/>
      <c r="AG848" s="117"/>
      <c r="AH848" s="106"/>
      <c r="AI848" s="117"/>
      <c r="AJ848" s="106"/>
    </row>
    <row r="849" spans="2:36" ht="28.8" customHeight="1" thickTop="1" thickBot="1" x14ac:dyDescent="0.35">
      <c r="B849" s="106"/>
      <c r="C849" s="117"/>
      <c r="D849" s="106"/>
      <c r="E849" s="117"/>
      <c r="F849" s="106"/>
      <c r="G849" s="117"/>
      <c r="H849" s="106"/>
      <c r="I849" s="117"/>
      <c r="J849" s="106"/>
      <c r="K849" s="117"/>
      <c r="L849" s="106"/>
      <c r="M849" s="117"/>
      <c r="N849" s="106"/>
      <c r="O849" s="117"/>
      <c r="P849" s="106"/>
      <c r="Q849" s="117"/>
      <c r="R849" s="106"/>
      <c r="S849" s="117"/>
      <c r="T849" s="106"/>
      <c r="U849" s="117"/>
      <c r="V849" s="106"/>
      <c r="W849" s="117"/>
      <c r="X849" s="106"/>
      <c r="Y849" s="117"/>
      <c r="Z849" s="106"/>
      <c r="AA849" s="117"/>
      <c r="AB849" s="106"/>
      <c r="AC849" s="117"/>
      <c r="AD849" s="106"/>
      <c r="AE849" s="117"/>
      <c r="AF849" s="106"/>
      <c r="AG849" s="117"/>
      <c r="AH849" s="106"/>
      <c r="AI849" s="117"/>
      <c r="AJ849" s="106"/>
    </row>
    <row r="850" spans="2:36" ht="28.8" customHeight="1" thickTop="1" thickBot="1" x14ac:dyDescent="0.35">
      <c r="B850" s="106"/>
      <c r="C850" s="117"/>
      <c r="D850" s="106"/>
      <c r="E850" s="117"/>
      <c r="F850" s="106"/>
      <c r="G850" s="117"/>
      <c r="H850" s="106"/>
      <c r="I850" s="117"/>
      <c r="J850" s="106"/>
      <c r="K850" s="117"/>
      <c r="L850" s="106"/>
      <c r="M850" s="117"/>
      <c r="N850" s="106"/>
      <c r="O850" s="117"/>
      <c r="P850" s="106"/>
      <c r="Q850" s="117"/>
      <c r="R850" s="106"/>
      <c r="S850" s="117"/>
      <c r="T850" s="106"/>
      <c r="U850" s="117"/>
      <c r="V850" s="106"/>
      <c r="W850" s="117"/>
      <c r="X850" s="106"/>
      <c r="Y850" s="117"/>
      <c r="Z850" s="106"/>
      <c r="AA850" s="117"/>
      <c r="AB850" s="106"/>
      <c r="AC850" s="117"/>
      <c r="AD850" s="106"/>
      <c r="AE850" s="117"/>
      <c r="AF850" s="106"/>
      <c r="AG850" s="117"/>
      <c r="AH850" s="106"/>
      <c r="AI850" s="117"/>
      <c r="AJ850" s="106"/>
    </row>
    <row r="851" spans="2:36" ht="28.8" customHeight="1" thickTop="1" thickBot="1" x14ac:dyDescent="0.35">
      <c r="B851" s="106"/>
      <c r="C851" s="117"/>
      <c r="D851" s="106"/>
      <c r="E851" s="117"/>
      <c r="F851" s="106"/>
      <c r="G851" s="117"/>
      <c r="H851" s="106"/>
      <c r="I851" s="117"/>
      <c r="J851" s="106"/>
      <c r="K851" s="117"/>
      <c r="L851" s="106"/>
      <c r="M851" s="117"/>
      <c r="N851" s="106"/>
      <c r="O851" s="117"/>
      <c r="P851" s="106"/>
      <c r="Q851" s="117"/>
      <c r="R851" s="106"/>
      <c r="S851" s="117"/>
      <c r="T851" s="106"/>
      <c r="U851" s="117"/>
      <c r="V851" s="106"/>
      <c r="W851" s="117"/>
      <c r="X851" s="106"/>
      <c r="Y851" s="117"/>
      <c r="Z851" s="106"/>
      <c r="AA851" s="117"/>
      <c r="AB851" s="106"/>
      <c r="AC851" s="117"/>
      <c r="AD851" s="106"/>
      <c r="AE851" s="117"/>
      <c r="AF851" s="106"/>
      <c r="AG851" s="117"/>
      <c r="AH851" s="106"/>
      <c r="AI851" s="117"/>
      <c r="AJ851" s="106"/>
    </row>
    <row r="852" spans="2:36" ht="28.8" customHeight="1" thickTop="1" thickBot="1" x14ac:dyDescent="0.35">
      <c r="B852" s="106"/>
      <c r="C852" s="117"/>
      <c r="D852" s="106"/>
      <c r="E852" s="117"/>
      <c r="F852" s="106"/>
      <c r="G852" s="117"/>
      <c r="H852" s="106"/>
      <c r="I852" s="117"/>
      <c r="J852" s="106"/>
      <c r="K852" s="117"/>
      <c r="L852" s="106"/>
      <c r="M852" s="117"/>
      <c r="N852" s="106"/>
      <c r="O852" s="117"/>
      <c r="P852" s="106"/>
      <c r="Q852" s="117"/>
      <c r="R852" s="106"/>
      <c r="S852" s="117"/>
      <c r="T852" s="106"/>
      <c r="U852" s="117"/>
      <c r="V852" s="106"/>
      <c r="W852" s="117"/>
      <c r="X852" s="106"/>
      <c r="Y852" s="117"/>
      <c r="Z852" s="106"/>
      <c r="AA852" s="117"/>
      <c r="AB852" s="106"/>
      <c r="AC852" s="117"/>
      <c r="AD852" s="106"/>
      <c r="AE852" s="117"/>
      <c r="AF852" s="106"/>
      <c r="AG852" s="117"/>
      <c r="AH852" s="106"/>
      <c r="AI852" s="117"/>
      <c r="AJ852" s="106"/>
    </row>
    <row r="853" spans="2:36" ht="28.8" customHeight="1" thickTop="1" thickBot="1" x14ac:dyDescent="0.35">
      <c r="B853" s="106"/>
      <c r="C853" s="117"/>
      <c r="D853" s="106"/>
      <c r="E853" s="117"/>
      <c r="F853" s="106"/>
      <c r="G853" s="117"/>
      <c r="H853" s="106"/>
      <c r="I853" s="117"/>
      <c r="J853" s="106"/>
      <c r="K853" s="117"/>
      <c r="L853" s="106"/>
      <c r="M853" s="117"/>
      <c r="N853" s="106"/>
      <c r="O853" s="117"/>
      <c r="P853" s="106"/>
      <c r="Q853" s="117"/>
      <c r="R853" s="106"/>
      <c r="S853" s="117"/>
      <c r="T853" s="106"/>
      <c r="U853" s="117"/>
      <c r="V853" s="106"/>
      <c r="W853" s="117"/>
      <c r="X853" s="106"/>
      <c r="Y853" s="117"/>
      <c r="Z853" s="106"/>
      <c r="AA853" s="117"/>
      <c r="AB853" s="106"/>
      <c r="AC853" s="117"/>
      <c r="AD853" s="106"/>
      <c r="AE853" s="117"/>
      <c r="AF853" s="106"/>
      <c r="AG853" s="117"/>
      <c r="AH853" s="106"/>
      <c r="AI853" s="117"/>
      <c r="AJ853" s="106"/>
    </row>
    <row r="854" spans="2:36" ht="28.8" customHeight="1" thickTop="1" thickBot="1" x14ac:dyDescent="0.35">
      <c r="B854" s="106"/>
      <c r="C854" s="117"/>
      <c r="D854" s="106"/>
      <c r="E854" s="117"/>
      <c r="F854" s="106"/>
      <c r="G854" s="117"/>
      <c r="H854" s="106"/>
      <c r="I854" s="117"/>
      <c r="J854" s="106"/>
      <c r="K854" s="117"/>
      <c r="L854" s="106"/>
      <c r="M854" s="117"/>
      <c r="N854" s="106"/>
      <c r="O854" s="117"/>
      <c r="P854" s="106"/>
      <c r="Q854" s="117"/>
      <c r="R854" s="106"/>
      <c r="S854" s="117"/>
      <c r="T854" s="106"/>
      <c r="U854" s="117"/>
      <c r="V854" s="106"/>
      <c r="W854" s="117"/>
      <c r="X854" s="106"/>
      <c r="Y854" s="117"/>
      <c r="Z854" s="106"/>
      <c r="AA854" s="117"/>
      <c r="AB854" s="106"/>
      <c r="AC854" s="117"/>
      <c r="AD854" s="106"/>
      <c r="AE854" s="117"/>
      <c r="AF854" s="106"/>
      <c r="AG854" s="117"/>
      <c r="AH854" s="106"/>
      <c r="AI854" s="117"/>
      <c r="AJ854" s="106"/>
    </row>
    <row r="855" spans="2:36" ht="28.8" customHeight="1" thickTop="1" thickBot="1" x14ac:dyDescent="0.35">
      <c r="B855" s="106"/>
      <c r="C855" s="117"/>
      <c r="D855" s="106"/>
      <c r="E855" s="117"/>
      <c r="F855" s="106"/>
      <c r="G855" s="117"/>
      <c r="H855" s="106"/>
      <c r="I855" s="117"/>
      <c r="J855" s="106"/>
      <c r="K855" s="117"/>
      <c r="L855" s="106"/>
      <c r="M855" s="117"/>
      <c r="N855" s="106"/>
      <c r="O855" s="117"/>
      <c r="P855" s="106"/>
      <c r="Q855" s="117"/>
      <c r="R855" s="106"/>
      <c r="S855" s="117"/>
      <c r="T855" s="106"/>
      <c r="U855" s="117"/>
      <c r="V855" s="106"/>
      <c r="W855" s="117"/>
      <c r="X855" s="106"/>
      <c r="Y855" s="117"/>
      <c r="Z855" s="106"/>
      <c r="AA855" s="117"/>
      <c r="AB855" s="106"/>
      <c r="AC855" s="117"/>
      <c r="AD855" s="106"/>
      <c r="AE855" s="117"/>
      <c r="AF855" s="106"/>
      <c r="AG855" s="117"/>
      <c r="AH855" s="106"/>
      <c r="AI855" s="117"/>
      <c r="AJ855" s="106"/>
    </row>
    <row r="856" spans="2:36" ht="28.8" customHeight="1" thickTop="1" thickBot="1" x14ac:dyDescent="0.35">
      <c r="B856" s="106"/>
      <c r="C856" s="117"/>
      <c r="D856" s="106"/>
      <c r="E856" s="117"/>
      <c r="F856" s="106"/>
      <c r="G856" s="117"/>
      <c r="H856" s="106"/>
      <c r="I856" s="117"/>
      <c r="J856" s="106"/>
      <c r="K856" s="117"/>
      <c r="L856" s="106"/>
      <c r="M856" s="117"/>
      <c r="N856" s="106"/>
      <c r="O856" s="117"/>
      <c r="P856" s="106"/>
      <c r="Q856" s="117"/>
      <c r="R856" s="106"/>
      <c r="S856" s="117"/>
      <c r="T856" s="106"/>
      <c r="U856" s="117"/>
      <c r="V856" s="106"/>
      <c r="W856" s="117"/>
      <c r="X856" s="106"/>
      <c r="Y856" s="117"/>
      <c r="Z856" s="106"/>
      <c r="AA856" s="117"/>
      <c r="AB856" s="106"/>
      <c r="AC856" s="117"/>
      <c r="AD856" s="106"/>
      <c r="AE856" s="117"/>
      <c r="AF856" s="106"/>
      <c r="AG856" s="117"/>
      <c r="AH856" s="106"/>
      <c r="AI856" s="117"/>
      <c r="AJ856" s="106"/>
    </row>
    <row r="857" spans="2:36" ht="28.8" customHeight="1" thickTop="1" thickBot="1" x14ac:dyDescent="0.35">
      <c r="B857" s="106"/>
      <c r="C857" s="117"/>
      <c r="D857" s="106"/>
      <c r="E857" s="117"/>
      <c r="F857" s="106"/>
      <c r="G857" s="117"/>
      <c r="H857" s="106"/>
      <c r="I857" s="117"/>
      <c r="J857" s="106"/>
      <c r="K857" s="117"/>
      <c r="L857" s="106"/>
      <c r="M857" s="117"/>
      <c r="N857" s="106"/>
      <c r="O857" s="117"/>
      <c r="P857" s="106"/>
      <c r="Q857" s="117"/>
      <c r="R857" s="106"/>
      <c r="S857" s="117"/>
      <c r="T857" s="106"/>
      <c r="U857" s="117"/>
      <c r="V857" s="106"/>
      <c r="W857" s="117"/>
      <c r="X857" s="106"/>
      <c r="Y857" s="117"/>
      <c r="Z857" s="106"/>
      <c r="AA857" s="117"/>
      <c r="AB857" s="106"/>
      <c r="AC857" s="117"/>
      <c r="AD857" s="106"/>
      <c r="AE857" s="117"/>
      <c r="AF857" s="106"/>
      <c r="AG857" s="117"/>
      <c r="AH857" s="106"/>
      <c r="AI857" s="117"/>
      <c r="AJ857" s="106"/>
    </row>
    <row r="858" spans="2:36" ht="28.8" customHeight="1" thickTop="1" thickBot="1" x14ac:dyDescent="0.35">
      <c r="B858" s="106"/>
      <c r="C858" s="117"/>
      <c r="D858" s="106"/>
      <c r="E858" s="117"/>
      <c r="F858" s="106"/>
      <c r="G858" s="117"/>
      <c r="H858" s="106"/>
      <c r="I858" s="117"/>
      <c r="J858" s="106"/>
      <c r="K858" s="117"/>
      <c r="L858" s="106"/>
      <c r="M858" s="117"/>
      <c r="N858" s="106"/>
      <c r="O858" s="117"/>
      <c r="P858" s="106"/>
      <c r="Q858" s="117"/>
      <c r="R858" s="106"/>
      <c r="S858" s="117"/>
      <c r="T858" s="106"/>
      <c r="U858" s="117"/>
      <c r="V858" s="106"/>
      <c r="W858" s="117"/>
      <c r="X858" s="106"/>
      <c r="Y858" s="117"/>
      <c r="Z858" s="106"/>
      <c r="AA858" s="117"/>
      <c r="AB858" s="106"/>
      <c r="AC858" s="117"/>
      <c r="AD858" s="106"/>
      <c r="AE858" s="117"/>
      <c r="AF858" s="106"/>
      <c r="AG858" s="117"/>
      <c r="AH858" s="106"/>
      <c r="AI858" s="117"/>
      <c r="AJ858" s="106"/>
    </row>
    <row r="859" spans="2:36" ht="28.8" customHeight="1" thickTop="1" thickBot="1" x14ac:dyDescent="0.35">
      <c r="B859" s="106"/>
      <c r="C859" s="117"/>
      <c r="D859" s="106"/>
      <c r="E859" s="117"/>
      <c r="F859" s="106"/>
      <c r="G859" s="117"/>
      <c r="H859" s="106"/>
      <c r="I859" s="117"/>
      <c r="J859" s="106"/>
      <c r="K859" s="117"/>
      <c r="L859" s="106"/>
      <c r="M859" s="117"/>
      <c r="N859" s="106"/>
      <c r="O859" s="117"/>
      <c r="P859" s="106"/>
      <c r="Q859" s="117"/>
      <c r="R859" s="106"/>
      <c r="S859" s="117"/>
      <c r="T859" s="106"/>
      <c r="U859" s="117"/>
      <c r="V859" s="106"/>
      <c r="W859" s="117"/>
      <c r="X859" s="106"/>
      <c r="Y859" s="117"/>
      <c r="Z859" s="106"/>
      <c r="AA859" s="117"/>
      <c r="AB859" s="106"/>
      <c r="AC859" s="117"/>
      <c r="AD859" s="106"/>
      <c r="AE859" s="117"/>
      <c r="AF859" s="106"/>
      <c r="AG859" s="117"/>
      <c r="AH859" s="106"/>
      <c r="AI859" s="117"/>
      <c r="AJ859" s="106"/>
    </row>
    <row r="860" spans="2:36" ht="28.8" customHeight="1" thickTop="1" thickBot="1" x14ac:dyDescent="0.35">
      <c r="B860" s="106"/>
      <c r="C860" s="117"/>
      <c r="D860" s="106"/>
      <c r="E860" s="117"/>
      <c r="F860" s="106"/>
      <c r="G860" s="117"/>
      <c r="H860" s="106"/>
      <c r="I860" s="117"/>
      <c r="J860" s="106"/>
      <c r="K860" s="117"/>
      <c r="L860" s="106"/>
      <c r="M860" s="117"/>
      <c r="N860" s="106"/>
      <c r="O860" s="117"/>
      <c r="P860" s="106"/>
      <c r="Q860" s="117"/>
      <c r="R860" s="106"/>
      <c r="S860" s="117"/>
      <c r="T860" s="106"/>
      <c r="U860" s="117"/>
      <c r="V860" s="106"/>
      <c r="W860" s="117"/>
      <c r="X860" s="106"/>
      <c r="Y860" s="117"/>
      <c r="Z860" s="106"/>
      <c r="AA860" s="117"/>
      <c r="AB860" s="106"/>
      <c r="AC860" s="117"/>
      <c r="AD860" s="106"/>
      <c r="AE860" s="117"/>
      <c r="AF860" s="106"/>
      <c r="AG860" s="117"/>
      <c r="AH860" s="106"/>
      <c r="AI860" s="117"/>
      <c r="AJ860" s="106"/>
    </row>
    <row r="861" spans="2:36" ht="28.8" customHeight="1" thickTop="1" thickBot="1" x14ac:dyDescent="0.35">
      <c r="B861" s="106"/>
      <c r="C861" s="117"/>
      <c r="D861" s="106"/>
      <c r="E861" s="117"/>
      <c r="F861" s="106"/>
      <c r="G861" s="117"/>
      <c r="H861" s="106"/>
      <c r="I861" s="117"/>
      <c r="J861" s="106"/>
      <c r="K861" s="117"/>
      <c r="L861" s="106"/>
      <c r="M861" s="117"/>
      <c r="N861" s="106"/>
      <c r="O861" s="117"/>
      <c r="P861" s="106"/>
      <c r="Q861" s="117"/>
      <c r="R861" s="106"/>
      <c r="S861" s="117"/>
      <c r="T861" s="106"/>
      <c r="U861" s="117"/>
      <c r="V861" s="106"/>
      <c r="W861" s="117"/>
      <c r="X861" s="106"/>
      <c r="Y861" s="117"/>
      <c r="Z861" s="106"/>
      <c r="AA861" s="117"/>
      <c r="AB861" s="106"/>
      <c r="AC861" s="117"/>
      <c r="AD861" s="106"/>
      <c r="AE861" s="117"/>
      <c r="AF861" s="106"/>
      <c r="AG861" s="117"/>
      <c r="AH861" s="106"/>
      <c r="AI861" s="117"/>
      <c r="AJ861" s="106"/>
    </row>
    <row r="862" spans="2:36" ht="28.8" customHeight="1" thickTop="1" thickBot="1" x14ac:dyDescent="0.35">
      <c r="B862" s="106"/>
      <c r="C862" s="117"/>
      <c r="D862" s="106"/>
      <c r="E862" s="117"/>
      <c r="F862" s="106"/>
      <c r="G862" s="117"/>
      <c r="H862" s="106"/>
      <c r="I862" s="117"/>
      <c r="J862" s="106"/>
      <c r="K862" s="117"/>
      <c r="L862" s="106"/>
      <c r="M862" s="117"/>
      <c r="N862" s="106"/>
      <c r="O862" s="117"/>
      <c r="P862" s="106"/>
      <c r="Q862" s="117"/>
      <c r="R862" s="106"/>
      <c r="S862" s="117"/>
      <c r="T862" s="106"/>
      <c r="U862" s="117"/>
      <c r="V862" s="106"/>
      <c r="W862" s="117"/>
      <c r="X862" s="106"/>
      <c r="Y862" s="117"/>
      <c r="Z862" s="106"/>
      <c r="AA862" s="117"/>
      <c r="AB862" s="106"/>
      <c r="AC862" s="117"/>
      <c r="AD862" s="106"/>
      <c r="AE862" s="117"/>
      <c r="AF862" s="106"/>
      <c r="AG862" s="117"/>
      <c r="AH862" s="106"/>
      <c r="AI862" s="117"/>
      <c r="AJ862" s="106"/>
    </row>
    <row r="863" spans="2:36" ht="28.8" customHeight="1" thickTop="1" thickBot="1" x14ac:dyDescent="0.35">
      <c r="B863" s="106"/>
      <c r="C863" s="117"/>
      <c r="D863" s="106"/>
      <c r="E863" s="117"/>
      <c r="F863" s="106"/>
      <c r="G863" s="117"/>
      <c r="H863" s="106"/>
      <c r="I863" s="117"/>
      <c r="J863" s="106"/>
      <c r="K863" s="117"/>
      <c r="L863" s="106"/>
      <c r="M863" s="117"/>
      <c r="N863" s="106"/>
      <c r="O863" s="117"/>
      <c r="P863" s="106"/>
      <c r="Q863" s="117"/>
      <c r="R863" s="106"/>
      <c r="S863" s="117"/>
      <c r="T863" s="106"/>
      <c r="U863" s="117"/>
      <c r="V863" s="106"/>
      <c r="W863" s="117"/>
      <c r="X863" s="106"/>
      <c r="Y863" s="117"/>
      <c r="Z863" s="106"/>
      <c r="AA863" s="117"/>
      <c r="AB863" s="106"/>
      <c r="AC863" s="117"/>
      <c r="AD863" s="106"/>
      <c r="AE863" s="117"/>
      <c r="AF863" s="106"/>
      <c r="AG863" s="117"/>
      <c r="AH863" s="106"/>
      <c r="AI863" s="117"/>
      <c r="AJ863" s="106"/>
    </row>
    <row r="864" spans="2:36" ht="28.8" customHeight="1" thickTop="1" thickBot="1" x14ac:dyDescent="0.35">
      <c r="B864" s="106"/>
      <c r="C864" s="117"/>
      <c r="D864" s="106"/>
      <c r="E864" s="117"/>
      <c r="F864" s="106"/>
      <c r="G864" s="117"/>
      <c r="H864" s="106"/>
      <c r="I864" s="117"/>
      <c r="J864" s="106"/>
      <c r="K864" s="117"/>
      <c r="L864" s="106"/>
      <c r="M864" s="117"/>
      <c r="N864" s="106"/>
      <c r="O864" s="117"/>
      <c r="P864" s="106"/>
      <c r="Q864" s="117"/>
      <c r="R864" s="106"/>
      <c r="S864" s="117"/>
      <c r="T864" s="106"/>
      <c r="U864" s="117"/>
      <c r="V864" s="106"/>
      <c r="W864" s="117"/>
      <c r="X864" s="106"/>
      <c r="Y864" s="117"/>
      <c r="Z864" s="106"/>
      <c r="AA864" s="117"/>
      <c r="AB864" s="106"/>
      <c r="AC864" s="117"/>
      <c r="AD864" s="106"/>
      <c r="AE864" s="117"/>
      <c r="AF864" s="106"/>
      <c r="AG864" s="117"/>
      <c r="AH864" s="106"/>
      <c r="AI864" s="117"/>
      <c r="AJ864" s="106"/>
    </row>
    <row r="865" spans="2:36" ht="28.8" customHeight="1" thickTop="1" thickBot="1" x14ac:dyDescent="0.35">
      <c r="B865" s="106"/>
      <c r="C865" s="117"/>
      <c r="D865" s="106"/>
      <c r="E865" s="117"/>
      <c r="F865" s="106"/>
      <c r="G865" s="117"/>
      <c r="H865" s="106"/>
      <c r="I865" s="117"/>
      <c r="J865" s="106"/>
      <c r="K865" s="117"/>
      <c r="L865" s="106"/>
      <c r="M865" s="117"/>
      <c r="N865" s="106"/>
      <c r="O865" s="117"/>
      <c r="P865" s="106"/>
      <c r="Q865" s="117"/>
      <c r="R865" s="106"/>
      <c r="S865" s="117"/>
      <c r="T865" s="106"/>
      <c r="U865" s="117"/>
      <c r="V865" s="106"/>
      <c r="W865" s="117"/>
      <c r="X865" s="106"/>
      <c r="Y865" s="117"/>
      <c r="Z865" s="106"/>
      <c r="AA865" s="117"/>
      <c r="AB865" s="106"/>
      <c r="AC865" s="117"/>
      <c r="AD865" s="106"/>
      <c r="AE865" s="117"/>
      <c r="AF865" s="106"/>
      <c r="AG865" s="117"/>
      <c r="AH865" s="106"/>
      <c r="AI865" s="117"/>
      <c r="AJ865" s="106"/>
    </row>
    <row r="866" spans="2:36" ht="28.8" customHeight="1" thickTop="1" thickBot="1" x14ac:dyDescent="0.35">
      <c r="B866" s="106"/>
      <c r="C866" s="117"/>
      <c r="D866" s="106"/>
      <c r="E866" s="117"/>
      <c r="F866" s="106"/>
      <c r="G866" s="117"/>
      <c r="H866" s="106"/>
      <c r="I866" s="117"/>
      <c r="J866" s="106"/>
      <c r="K866" s="117"/>
      <c r="L866" s="106"/>
      <c r="M866" s="117"/>
      <c r="N866" s="106"/>
      <c r="O866" s="117"/>
      <c r="P866" s="106"/>
      <c r="Q866" s="117"/>
      <c r="R866" s="106"/>
      <c r="S866" s="117"/>
      <c r="T866" s="106"/>
      <c r="U866" s="117"/>
      <c r="V866" s="106"/>
      <c r="W866" s="117"/>
      <c r="X866" s="106"/>
      <c r="Y866" s="117"/>
      <c r="Z866" s="106"/>
      <c r="AA866" s="117"/>
      <c r="AB866" s="106"/>
      <c r="AC866" s="117"/>
      <c r="AD866" s="106"/>
      <c r="AE866" s="117"/>
      <c r="AF866" s="106"/>
      <c r="AG866" s="117"/>
      <c r="AH866" s="106"/>
      <c r="AI866" s="117"/>
      <c r="AJ866" s="106"/>
    </row>
    <row r="867" spans="2:36" ht="28.8" customHeight="1" thickTop="1" thickBot="1" x14ac:dyDescent="0.35">
      <c r="B867" s="106"/>
      <c r="C867" s="117"/>
      <c r="D867" s="106"/>
      <c r="E867" s="117"/>
      <c r="F867" s="106"/>
      <c r="G867" s="117"/>
      <c r="H867" s="106"/>
      <c r="I867" s="117"/>
      <c r="J867" s="106"/>
      <c r="K867" s="117"/>
      <c r="L867" s="106"/>
      <c r="M867" s="117"/>
      <c r="N867" s="106"/>
      <c r="O867" s="117"/>
      <c r="P867" s="106"/>
      <c r="Q867" s="117"/>
      <c r="R867" s="106"/>
      <c r="S867" s="117"/>
      <c r="T867" s="106"/>
      <c r="U867" s="117"/>
      <c r="V867" s="106"/>
      <c r="W867" s="117"/>
      <c r="X867" s="106"/>
      <c r="Y867" s="117"/>
      <c r="Z867" s="106"/>
      <c r="AA867" s="117"/>
      <c r="AB867" s="106"/>
      <c r="AC867" s="117"/>
      <c r="AD867" s="106"/>
      <c r="AE867" s="117"/>
      <c r="AF867" s="106"/>
      <c r="AG867" s="117"/>
      <c r="AH867" s="106"/>
      <c r="AI867" s="117"/>
      <c r="AJ867" s="106"/>
    </row>
    <row r="868" spans="2:36" ht="28.8" customHeight="1" thickTop="1" thickBot="1" x14ac:dyDescent="0.35">
      <c r="B868" s="106"/>
      <c r="C868" s="117"/>
      <c r="D868" s="106"/>
      <c r="E868" s="117"/>
      <c r="F868" s="106"/>
      <c r="G868" s="117"/>
      <c r="H868" s="106"/>
      <c r="I868" s="117"/>
      <c r="J868" s="106"/>
      <c r="K868" s="117"/>
      <c r="L868" s="106"/>
      <c r="M868" s="117"/>
      <c r="N868" s="106"/>
      <c r="O868" s="117"/>
      <c r="P868" s="106"/>
      <c r="Q868" s="117"/>
      <c r="R868" s="106"/>
      <c r="S868" s="117"/>
      <c r="T868" s="106"/>
      <c r="U868" s="117"/>
      <c r="V868" s="106"/>
      <c r="W868" s="117"/>
      <c r="X868" s="106"/>
      <c r="Y868" s="117"/>
      <c r="Z868" s="106"/>
      <c r="AA868" s="117"/>
      <c r="AB868" s="106"/>
      <c r="AC868" s="117"/>
      <c r="AD868" s="106"/>
      <c r="AE868" s="117"/>
      <c r="AF868" s="106"/>
      <c r="AG868" s="117"/>
      <c r="AH868" s="106"/>
      <c r="AI868" s="117"/>
      <c r="AJ868" s="106"/>
    </row>
    <row r="869" spans="2:36" ht="28.8" customHeight="1" thickTop="1" thickBot="1" x14ac:dyDescent="0.35">
      <c r="B869" s="106"/>
      <c r="C869" s="117"/>
      <c r="D869" s="106"/>
      <c r="E869" s="117"/>
      <c r="F869" s="106"/>
      <c r="G869" s="117"/>
      <c r="H869" s="106"/>
      <c r="I869" s="117"/>
      <c r="J869" s="106"/>
      <c r="K869" s="117"/>
      <c r="L869" s="106"/>
      <c r="M869" s="117"/>
      <c r="N869" s="106"/>
      <c r="O869" s="117"/>
      <c r="P869" s="106"/>
      <c r="Q869" s="117"/>
      <c r="R869" s="106"/>
      <c r="S869" s="117"/>
      <c r="T869" s="106"/>
      <c r="U869" s="117"/>
      <c r="V869" s="106"/>
      <c r="W869" s="117"/>
      <c r="X869" s="106"/>
      <c r="Y869" s="117"/>
      <c r="Z869" s="106"/>
      <c r="AA869" s="117"/>
      <c r="AB869" s="106"/>
      <c r="AC869" s="117"/>
      <c r="AD869" s="106"/>
      <c r="AE869" s="117"/>
      <c r="AF869" s="106"/>
      <c r="AG869" s="117"/>
      <c r="AH869" s="106"/>
      <c r="AI869" s="117"/>
      <c r="AJ869" s="106"/>
    </row>
    <row r="870" spans="2:36" ht="28.8" customHeight="1" thickTop="1" thickBot="1" x14ac:dyDescent="0.35">
      <c r="B870" s="106"/>
      <c r="C870" s="117"/>
      <c r="D870" s="106"/>
      <c r="E870" s="117"/>
      <c r="F870" s="106"/>
      <c r="G870" s="117"/>
      <c r="H870" s="106"/>
      <c r="I870" s="117"/>
      <c r="J870" s="106"/>
      <c r="K870" s="117"/>
      <c r="L870" s="106"/>
      <c r="M870" s="117"/>
      <c r="N870" s="106"/>
      <c r="O870" s="117"/>
      <c r="P870" s="106"/>
      <c r="Q870" s="117"/>
      <c r="R870" s="106"/>
      <c r="S870" s="117"/>
      <c r="T870" s="106"/>
      <c r="U870" s="117"/>
      <c r="V870" s="106"/>
      <c r="W870" s="117"/>
      <c r="X870" s="106"/>
      <c r="Y870" s="117"/>
      <c r="Z870" s="106"/>
      <c r="AA870" s="117"/>
      <c r="AB870" s="106"/>
      <c r="AC870" s="117"/>
      <c r="AD870" s="106"/>
      <c r="AE870" s="117"/>
      <c r="AF870" s="106"/>
      <c r="AG870" s="117"/>
      <c r="AH870" s="106"/>
      <c r="AI870" s="117"/>
      <c r="AJ870" s="106"/>
    </row>
    <row r="871" spans="2:36" ht="28.8" customHeight="1" thickTop="1" thickBot="1" x14ac:dyDescent="0.35">
      <c r="B871" s="106"/>
      <c r="C871" s="117"/>
      <c r="D871" s="106"/>
      <c r="E871" s="117"/>
      <c r="F871" s="106"/>
      <c r="G871" s="117"/>
      <c r="H871" s="106"/>
      <c r="I871" s="117"/>
      <c r="J871" s="106"/>
      <c r="K871" s="117"/>
      <c r="L871" s="106"/>
      <c r="M871" s="117"/>
      <c r="N871" s="106"/>
      <c r="O871" s="117"/>
      <c r="P871" s="106"/>
      <c r="Q871" s="117"/>
      <c r="R871" s="106"/>
      <c r="S871" s="117"/>
      <c r="T871" s="106"/>
      <c r="U871" s="117"/>
      <c r="V871" s="106"/>
      <c r="W871" s="117"/>
      <c r="X871" s="106"/>
      <c r="Y871" s="117"/>
      <c r="Z871" s="106"/>
      <c r="AA871" s="117"/>
      <c r="AB871" s="106"/>
      <c r="AC871" s="117"/>
      <c r="AD871" s="106"/>
      <c r="AE871" s="117"/>
      <c r="AF871" s="106"/>
      <c r="AG871" s="117"/>
      <c r="AH871" s="106"/>
      <c r="AI871" s="117"/>
      <c r="AJ871" s="106"/>
    </row>
    <row r="872" spans="2:36" ht="28.8" customHeight="1" thickTop="1" thickBot="1" x14ac:dyDescent="0.35">
      <c r="B872" s="106"/>
      <c r="C872" s="117"/>
      <c r="D872" s="106"/>
      <c r="E872" s="117"/>
      <c r="F872" s="106"/>
      <c r="G872" s="117"/>
      <c r="H872" s="106"/>
      <c r="I872" s="117"/>
      <c r="J872" s="106"/>
      <c r="K872" s="117"/>
      <c r="L872" s="106"/>
      <c r="M872" s="117"/>
      <c r="N872" s="106"/>
      <c r="O872" s="117"/>
      <c r="P872" s="106"/>
      <c r="Q872" s="117"/>
      <c r="R872" s="106"/>
      <c r="S872" s="117"/>
      <c r="T872" s="106"/>
      <c r="U872" s="117"/>
      <c r="V872" s="106"/>
      <c r="W872" s="117"/>
      <c r="X872" s="106"/>
      <c r="Y872" s="117"/>
      <c r="Z872" s="106"/>
      <c r="AA872" s="117"/>
      <c r="AB872" s="106"/>
      <c r="AC872" s="117"/>
      <c r="AD872" s="106"/>
      <c r="AE872" s="117"/>
      <c r="AF872" s="106"/>
      <c r="AG872" s="117"/>
      <c r="AH872" s="106"/>
      <c r="AI872" s="117"/>
      <c r="AJ872" s="106"/>
    </row>
    <row r="873" spans="2:36" ht="28.8" customHeight="1" thickTop="1" thickBot="1" x14ac:dyDescent="0.35">
      <c r="B873" s="106"/>
      <c r="C873" s="117"/>
      <c r="D873" s="106"/>
      <c r="E873" s="117"/>
      <c r="F873" s="106"/>
      <c r="G873" s="117"/>
      <c r="H873" s="106"/>
      <c r="I873" s="117"/>
      <c r="J873" s="106"/>
      <c r="K873" s="117"/>
      <c r="L873" s="106"/>
      <c r="M873" s="117"/>
      <c r="N873" s="106"/>
      <c r="O873" s="117"/>
      <c r="P873" s="106"/>
      <c r="Q873" s="117"/>
      <c r="R873" s="106"/>
      <c r="S873" s="117"/>
      <c r="T873" s="106"/>
      <c r="U873" s="117"/>
      <c r="V873" s="106"/>
      <c r="W873" s="117"/>
      <c r="X873" s="106"/>
      <c r="Y873" s="117"/>
      <c r="Z873" s="106"/>
      <c r="AA873" s="117"/>
      <c r="AB873" s="106"/>
      <c r="AC873" s="117"/>
      <c r="AD873" s="106"/>
      <c r="AE873" s="117"/>
      <c r="AF873" s="106"/>
      <c r="AG873" s="117"/>
      <c r="AH873" s="106"/>
      <c r="AI873" s="117"/>
      <c r="AJ873" s="106"/>
    </row>
    <row r="874" spans="2:36" ht="28.8" customHeight="1" thickTop="1" thickBot="1" x14ac:dyDescent="0.35">
      <c r="B874" s="106"/>
      <c r="C874" s="117"/>
      <c r="D874" s="106"/>
      <c r="E874" s="117"/>
      <c r="F874" s="106"/>
      <c r="G874" s="117"/>
      <c r="H874" s="106"/>
      <c r="I874" s="117"/>
      <c r="J874" s="106"/>
      <c r="K874" s="117"/>
      <c r="L874" s="106"/>
      <c r="M874" s="117"/>
      <c r="N874" s="106"/>
      <c r="O874" s="117"/>
      <c r="P874" s="106"/>
      <c r="Q874" s="117"/>
      <c r="R874" s="106"/>
      <c r="S874" s="117"/>
      <c r="T874" s="106"/>
      <c r="U874" s="117"/>
      <c r="V874" s="106"/>
      <c r="W874" s="117"/>
      <c r="X874" s="106"/>
      <c r="Y874" s="117"/>
      <c r="Z874" s="106"/>
      <c r="AA874" s="117"/>
      <c r="AB874" s="106"/>
      <c r="AC874" s="117"/>
      <c r="AD874" s="106"/>
      <c r="AE874" s="117"/>
      <c r="AF874" s="106"/>
      <c r="AG874" s="117"/>
      <c r="AH874" s="106"/>
      <c r="AI874" s="117"/>
      <c r="AJ874" s="106"/>
    </row>
    <row r="875" spans="2:36" ht="28.8" customHeight="1" thickTop="1" thickBot="1" x14ac:dyDescent="0.35">
      <c r="B875" s="106"/>
      <c r="C875" s="117"/>
      <c r="D875" s="106"/>
      <c r="E875" s="117"/>
      <c r="F875" s="106"/>
      <c r="G875" s="117"/>
      <c r="H875" s="106"/>
      <c r="I875" s="117"/>
      <c r="J875" s="106"/>
      <c r="K875" s="117"/>
      <c r="L875" s="106"/>
      <c r="M875" s="117"/>
      <c r="N875" s="106"/>
      <c r="O875" s="117"/>
      <c r="P875" s="106"/>
      <c r="Q875" s="117"/>
      <c r="R875" s="106"/>
      <c r="S875" s="117"/>
      <c r="T875" s="106"/>
      <c r="U875" s="117"/>
      <c r="V875" s="106"/>
      <c r="W875" s="117"/>
      <c r="X875" s="106"/>
      <c r="Y875" s="117"/>
      <c r="Z875" s="106"/>
      <c r="AA875" s="117"/>
      <c r="AB875" s="106"/>
      <c r="AC875" s="117"/>
      <c r="AD875" s="106"/>
      <c r="AE875" s="117"/>
      <c r="AF875" s="106"/>
      <c r="AG875" s="117"/>
      <c r="AH875" s="106"/>
      <c r="AI875" s="117"/>
      <c r="AJ875" s="106"/>
    </row>
    <row r="876" spans="2:36" ht="28.8" customHeight="1" thickTop="1" thickBot="1" x14ac:dyDescent="0.35">
      <c r="B876" s="106"/>
      <c r="C876" s="117"/>
      <c r="D876" s="106"/>
      <c r="E876" s="117"/>
      <c r="F876" s="106"/>
      <c r="G876" s="117"/>
      <c r="H876" s="106"/>
      <c r="I876" s="117"/>
      <c r="J876" s="106"/>
      <c r="K876" s="117"/>
      <c r="L876" s="106"/>
      <c r="M876" s="117"/>
      <c r="N876" s="106"/>
      <c r="O876" s="117"/>
      <c r="P876" s="106"/>
      <c r="Q876" s="117"/>
      <c r="R876" s="106"/>
      <c r="S876" s="117"/>
      <c r="T876" s="106"/>
      <c r="U876" s="117"/>
      <c r="V876" s="106"/>
      <c r="W876" s="117"/>
      <c r="X876" s="106"/>
      <c r="Y876" s="117"/>
      <c r="Z876" s="106"/>
      <c r="AA876" s="117"/>
      <c r="AB876" s="106"/>
      <c r="AC876" s="117"/>
      <c r="AD876" s="106"/>
      <c r="AE876" s="117"/>
      <c r="AF876" s="106"/>
      <c r="AG876" s="117"/>
      <c r="AH876" s="106"/>
      <c r="AI876" s="117"/>
      <c r="AJ876" s="106"/>
    </row>
    <row r="877" spans="2:36" ht="28.8" customHeight="1" thickTop="1" thickBot="1" x14ac:dyDescent="0.35">
      <c r="B877" s="106"/>
      <c r="C877" s="117"/>
      <c r="D877" s="106"/>
      <c r="E877" s="117"/>
      <c r="F877" s="106"/>
      <c r="G877" s="117"/>
      <c r="H877" s="106"/>
      <c r="I877" s="117"/>
      <c r="J877" s="106"/>
      <c r="K877" s="117"/>
      <c r="L877" s="106"/>
      <c r="M877" s="117"/>
      <c r="N877" s="106"/>
      <c r="O877" s="117"/>
      <c r="P877" s="106"/>
      <c r="Q877" s="117"/>
      <c r="R877" s="106"/>
      <c r="S877" s="117"/>
      <c r="T877" s="106"/>
      <c r="U877" s="117"/>
      <c r="V877" s="106"/>
      <c r="W877" s="117"/>
      <c r="X877" s="106"/>
      <c r="Y877" s="117"/>
      <c r="Z877" s="106"/>
      <c r="AA877" s="117"/>
      <c r="AB877" s="106"/>
      <c r="AC877" s="117"/>
      <c r="AD877" s="106"/>
      <c r="AE877" s="117"/>
      <c r="AF877" s="106"/>
      <c r="AG877" s="117"/>
      <c r="AH877" s="106"/>
      <c r="AI877" s="117"/>
      <c r="AJ877" s="106"/>
    </row>
    <row r="878" spans="2:36" ht="28.8" customHeight="1" thickTop="1" thickBot="1" x14ac:dyDescent="0.35">
      <c r="B878" s="106"/>
      <c r="C878" s="117"/>
      <c r="D878" s="106"/>
      <c r="E878" s="117"/>
      <c r="F878" s="106"/>
      <c r="G878" s="117"/>
      <c r="H878" s="106"/>
      <c r="I878" s="117"/>
      <c r="J878" s="106"/>
      <c r="K878" s="117"/>
      <c r="L878" s="106"/>
      <c r="M878" s="117"/>
      <c r="N878" s="106"/>
      <c r="O878" s="117"/>
      <c r="P878" s="106"/>
      <c r="Q878" s="117"/>
      <c r="R878" s="106"/>
      <c r="S878" s="117"/>
      <c r="T878" s="106"/>
      <c r="U878" s="117"/>
      <c r="V878" s="106"/>
      <c r="W878" s="117"/>
      <c r="X878" s="106"/>
      <c r="Y878" s="117"/>
      <c r="Z878" s="106"/>
      <c r="AA878" s="117"/>
      <c r="AB878" s="106"/>
      <c r="AC878" s="117"/>
      <c r="AD878" s="106"/>
      <c r="AE878" s="117"/>
      <c r="AF878" s="106"/>
      <c r="AG878" s="117"/>
      <c r="AH878" s="106"/>
      <c r="AI878" s="117"/>
      <c r="AJ878" s="106"/>
    </row>
    <row r="879" spans="2:36" ht="28.8" customHeight="1" thickTop="1" thickBot="1" x14ac:dyDescent="0.35">
      <c r="B879" s="106"/>
      <c r="C879" s="117"/>
      <c r="D879" s="106"/>
      <c r="E879" s="117"/>
      <c r="F879" s="106"/>
      <c r="G879" s="117"/>
      <c r="H879" s="106"/>
      <c r="I879" s="117"/>
      <c r="J879" s="106"/>
      <c r="K879" s="117"/>
      <c r="L879" s="106"/>
      <c r="M879" s="117"/>
      <c r="N879" s="106"/>
      <c r="O879" s="117"/>
      <c r="P879" s="106"/>
      <c r="Q879" s="117"/>
      <c r="R879" s="106"/>
      <c r="S879" s="117"/>
      <c r="T879" s="106"/>
      <c r="U879" s="117"/>
      <c r="V879" s="106"/>
      <c r="W879" s="117"/>
      <c r="X879" s="106"/>
      <c r="Y879" s="117"/>
      <c r="Z879" s="106"/>
      <c r="AA879" s="117"/>
      <c r="AB879" s="106"/>
      <c r="AC879" s="117"/>
      <c r="AD879" s="106"/>
      <c r="AE879" s="117"/>
      <c r="AF879" s="106"/>
      <c r="AG879" s="117"/>
      <c r="AH879" s="106"/>
      <c r="AI879" s="117"/>
      <c r="AJ879" s="106"/>
    </row>
    <row r="880" spans="2:36" ht="28.8" customHeight="1" thickTop="1" thickBot="1" x14ac:dyDescent="0.35">
      <c r="B880" s="106"/>
      <c r="C880" s="117"/>
      <c r="D880" s="106"/>
      <c r="E880" s="117"/>
      <c r="F880" s="106"/>
      <c r="G880" s="117"/>
      <c r="H880" s="106"/>
      <c r="I880" s="117"/>
      <c r="J880" s="106"/>
      <c r="K880" s="117"/>
      <c r="L880" s="106"/>
      <c r="M880" s="117"/>
      <c r="N880" s="106"/>
      <c r="O880" s="117"/>
      <c r="P880" s="106"/>
      <c r="Q880" s="117"/>
      <c r="R880" s="106"/>
      <c r="S880" s="117"/>
      <c r="T880" s="106"/>
      <c r="U880" s="117"/>
      <c r="V880" s="106"/>
      <c r="W880" s="117"/>
      <c r="X880" s="106"/>
      <c r="Y880" s="117"/>
      <c r="Z880" s="106"/>
      <c r="AA880" s="117"/>
      <c r="AB880" s="106"/>
      <c r="AC880" s="117"/>
      <c r="AD880" s="106"/>
      <c r="AE880" s="117"/>
      <c r="AF880" s="106"/>
      <c r="AG880" s="117"/>
      <c r="AH880" s="106"/>
      <c r="AI880" s="117"/>
      <c r="AJ880" s="106"/>
    </row>
    <row r="881" spans="2:36" ht="28.8" customHeight="1" thickTop="1" thickBot="1" x14ac:dyDescent="0.35">
      <c r="B881" s="106"/>
      <c r="C881" s="117"/>
      <c r="D881" s="106"/>
      <c r="E881" s="117"/>
      <c r="F881" s="106"/>
      <c r="G881" s="117"/>
      <c r="H881" s="106"/>
      <c r="I881" s="117"/>
      <c r="J881" s="106"/>
      <c r="K881" s="117"/>
      <c r="L881" s="106"/>
      <c r="M881" s="117"/>
      <c r="N881" s="106"/>
      <c r="O881" s="117"/>
      <c r="P881" s="106"/>
      <c r="Q881" s="117"/>
      <c r="R881" s="106"/>
      <c r="S881" s="117"/>
      <c r="T881" s="106"/>
      <c r="U881" s="117"/>
      <c r="V881" s="106"/>
      <c r="W881" s="117"/>
      <c r="X881" s="106"/>
      <c r="Y881" s="117"/>
      <c r="Z881" s="106"/>
      <c r="AA881" s="117"/>
      <c r="AB881" s="106"/>
      <c r="AC881" s="117"/>
      <c r="AD881" s="106"/>
      <c r="AE881" s="117"/>
      <c r="AF881" s="106"/>
      <c r="AG881" s="117"/>
      <c r="AH881" s="106"/>
      <c r="AI881" s="117"/>
      <c r="AJ881" s="106"/>
    </row>
    <row r="882" spans="2:36" ht="28.8" customHeight="1" thickTop="1" thickBot="1" x14ac:dyDescent="0.35">
      <c r="B882" s="106"/>
      <c r="C882" s="117"/>
      <c r="D882" s="106"/>
      <c r="E882" s="117"/>
      <c r="F882" s="106"/>
      <c r="G882" s="117"/>
      <c r="H882" s="106"/>
      <c r="I882" s="117"/>
      <c r="J882" s="106"/>
      <c r="K882" s="117"/>
      <c r="L882" s="106"/>
      <c r="M882" s="117"/>
      <c r="N882" s="106"/>
      <c r="O882" s="117"/>
      <c r="P882" s="106"/>
      <c r="Q882" s="117"/>
      <c r="R882" s="106"/>
      <c r="S882" s="117"/>
      <c r="T882" s="106"/>
      <c r="U882" s="117"/>
      <c r="V882" s="106"/>
      <c r="W882" s="117"/>
      <c r="X882" s="106"/>
      <c r="Y882" s="117"/>
      <c r="Z882" s="106"/>
      <c r="AA882" s="117"/>
      <c r="AB882" s="106"/>
      <c r="AC882" s="117"/>
      <c r="AD882" s="106"/>
      <c r="AE882" s="117"/>
      <c r="AF882" s="106"/>
      <c r="AG882" s="117"/>
      <c r="AH882" s="106"/>
      <c r="AI882" s="117"/>
      <c r="AJ882" s="106"/>
    </row>
    <row r="883" spans="2:36" ht="28.8" customHeight="1" thickTop="1" thickBot="1" x14ac:dyDescent="0.35">
      <c r="B883" s="106"/>
      <c r="C883" s="117"/>
      <c r="D883" s="106"/>
      <c r="E883" s="117"/>
      <c r="F883" s="106"/>
      <c r="G883" s="117"/>
      <c r="H883" s="106"/>
      <c r="I883" s="117"/>
      <c r="J883" s="106"/>
      <c r="K883" s="117"/>
      <c r="L883" s="106"/>
      <c r="M883" s="117"/>
      <c r="N883" s="106"/>
      <c r="O883" s="117"/>
      <c r="P883" s="106"/>
      <c r="Q883" s="117"/>
      <c r="R883" s="106"/>
      <c r="S883" s="117"/>
      <c r="T883" s="106"/>
      <c r="U883" s="117"/>
      <c r="V883" s="106"/>
      <c r="W883" s="117"/>
      <c r="X883" s="106"/>
      <c r="Y883" s="117"/>
      <c r="Z883" s="106"/>
      <c r="AA883" s="117"/>
      <c r="AB883" s="106"/>
      <c r="AC883" s="117"/>
      <c r="AD883" s="106"/>
      <c r="AE883" s="117"/>
      <c r="AF883" s="106"/>
      <c r="AG883" s="117"/>
      <c r="AH883" s="106"/>
      <c r="AI883" s="117"/>
      <c r="AJ883" s="106"/>
    </row>
    <row r="884" spans="2:36" ht="28.8" customHeight="1" thickTop="1" thickBot="1" x14ac:dyDescent="0.35">
      <c r="B884" s="106"/>
      <c r="C884" s="117"/>
      <c r="D884" s="106"/>
      <c r="E884" s="117"/>
      <c r="F884" s="106"/>
      <c r="G884" s="117"/>
      <c r="H884" s="106"/>
      <c r="I884" s="117"/>
      <c r="J884" s="106"/>
      <c r="K884" s="117"/>
      <c r="L884" s="106"/>
      <c r="M884" s="117"/>
      <c r="N884" s="106"/>
      <c r="O884" s="117"/>
      <c r="P884" s="106"/>
      <c r="Q884" s="117"/>
      <c r="R884" s="106"/>
      <c r="S884" s="117"/>
      <c r="T884" s="106"/>
      <c r="U884" s="117"/>
      <c r="V884" s="106"/>
      <c r="W884" s="117"/>
      <c r="X884" s="106"/>
      <c r="Y884" s="117"/>
      <c r="Z884" s="106"/>
      <c r="AA884" s="117"/>
      <c r="AB884" s="106"/>
      <c r="AC884" s="117"/>
      <c r="AD884" s="106"/>
      <c r="AE884" s="117"/>
      <c r="AF884" s="106"/>
      <c r="AG884" s="117"/>
      <c r="AH884" s="106"/>
      <c r="AI884" s="117"/>
      <c r="AJ884" s="106"/>
    </row>
    <row r="885" spans="2:36" ht="28.8" customHeight="1" thickTop="1" thickBot="1" x14ac:dyDescent="0.35">
      <c r="B885" s="106"/>
      <c r="C885" s="117"/>
      <c r="D885" s="106"/>
      <c r="E885" s="117"/>
      <c r="F885" s="106"/>
      <c r="G885" s="117"/>
      <c r="H885" s="106"/>
      <c r="I885" s="117"/>
      <c r="J885" s="106"/>
      <c r="K885" s="117"/>
      <c r="L885" s="106"/>
      <c r="M885" s="117"/>
      <c r="N885" s="106"/>
      <c r="O885" s="117"/>
      <c r="P885" s="106"/>
      <c r="Q885" s="117"/>
      <c r="R885" s="106"/>
      <c r="S885" s="117"/>
      <c r="T885" s="106"/>
      <c r="U885" s="117"/>
      <c r="V885" s="106"/>
      <c r="W885" s="117"/>
      <c r="X885" s="106"/>
      <c r="Y885" s="117"/>
      <c r="Z885" s="106"/>
      <c r="AA885" s="117"/>
      <c r="AB885" s="106"/>
      <c r="AC885" s="117"/>
      <c r="AD885" s="106"/>
      <c r="AE885" s="117"/>
      <c r="AF885" s="106"/>
      <c r="AG885" s="117"/>
      <c r="AH885" s="106"/>
      <c r="AI885" s="117"/>
      <c r="AJ885" s="106"/>
    </row>
    <row r="886" spans="2:36" ht="28.8" customHeight="1" thickTop="1" thickBot="1" x14ac:dyDescent="0.35">
      <c r="B886" s="106"/>
      <c r="C886" s="117"/>
      <c r="D886" s="106"/>
      <c r="E886" s="117"/>
      <c r="F886" s="106"/>
      <c r="G886" s="117"/>
      <c r="H886" s="106"/>
      <c r="I886" s="117"/>
      <c r="J886" s="106"/>
      <c r="K886" s="117"/>
      <c r="L886" s="106"/>
      <c r="M886" s="117"/>
      <c r="N886" s="106"/>
      <c r="O886" s="117"/>
      <c r="P886" s="106"/>
      <c r="Q886" s="117"/>
      <c r="R886" s="106"/>
      <c r="S886" s="117"/>
      <c r="T886" s="106"/>
      <c r="U886" s="117"/>
      <c r="V886" s="106"/>
      <c r="W886" s="117"/>
      <c r="X886" s="106"/>
      <c r="Y886" s="117"/>
      <c r="Z886" s="106"/>
      <c r="AA886" s="117"/>
      <c r="AB886" s="106"/>
      <c r="AC886" s="117"/>
      <c r="AD886" s="106"/>
      <c r="AE886" s="117"/>
      <c r="AF886" s="106"/>
      <c r="AG886" s="117"/>
      <c r="AH886" s="106"/>
      <c r="AI886" s="117"/>
      <c r="AJ886" s="106"/>
    </row>
    <row r="887" spans="2:36" ht="28.8" customHeight="1" thickTop="1" thickBot="1" x14ac:dyDescent="0.35">
      <c r="B887" s="106"/>
      <c r="C887" s="117"/>
      <c r="D887" s="106"/>
      <c r="E887" s="117"/>
      <c r="F887" s="106"/>
      <c r="G887" s="117"/>
      <c r="H887" s="106"/>
      <c r="I887" s="117"/>
      <c r="J887" s="106"/>
      <c r="K887" s="117"/>
      <c r="L887" s="106"/>
      <c r="M887" s="117"/>
      <c r="N887" s="106"/>
      <c r="O887" s="117"/>
      <c r="P887" s="106"/>
      <c r="Q887" s="117"/>
      <c r="R887" s="106"/>
      <c r="S887" s="117"/>
      <c r="T887" s="106"/>
      <c r="U887" s="117"/>
      <c r="V887" s="106"/>
      <c r="W887" s="117"/>
      <c r="X887" s="106"/>
      <c r="Y887" s="117"/>
      <c r="Z887" s="106"/>
      <c r="AA887" s="117"/>
      <c r="AB887" s="106"/>
      <c r="AC887" s="117"/>
      <c r="AD887" s="106"/>
      <c r="AE887" s="117"/>
      <c r="AF887" s="106"/>
      <c r="AG887" s="117"/>
      <c r="AH887" s="106"/>
      <c r="AI887" s="117"/>
      <c r="AJ887" s="106"/>
    </row>
    <row r="888" spans="2:36" ht="28.8" customHeight="1" thickTop="1" thickBot="1" x14ac:dyDescent="0.35">
      <c r="B888" s="106"/>
      <c r="C888" s="117"/>
      <c r="D888" s="106"/>
      <c r="E888" s="117"/>
      <c r="F888" s="106"/>
      <c r="G888" s="117"/>
      <c r="H888" s="106"/>
      <c r="I888" s="117"/>
      <c r="J888" s="106"/>
      <c r="K888" s="117"/>
      <c r="L888" s="106"/>
      <c r="M888" s="117"/>
      <c r="N888" s="106"/>
      <c r="O888" s="117"/>
      <c r="P888" s="106"/>
      <c r="Q888" s="117"/>
      <c r="R888" s="106"/>
      <c r="S888" s="117"/>
      <c r="T888" s="106"/>
      <c r="U888" s="117"/>
      <c r="V888" s="106"/>
      <c r="W888" s="117"/>
      <c r="X888" s="106"/>
      <c r="Y888" s="117"/>
      <c r="Z888" s="106"/>
      <c r="AA888" s="117"/>
      <c r="AB888" s="106"/>
      <c r="AC888" s="117"/>
      <c r="AD888" s="106"/>
      <c r="AE888" s="117"/>
      <c r="AF888" s="106"/>
      <c r="AG888" s="117"/>
      <c r="AH888" s="106"/>
      <c r="AI888" s="117"/>
      <c r="AJ888" s="106"/>
    </row>
    <row r="889" spans="2:36" ht="28.8" customHeight="1" thickTop="1" thickBot="1" x14ac:dyDescent="0.35">
      <c r="B889" s="106"/>
      <c r="C889" s="117"/>
      <c r="D889" s="106"/>
      <c r="E889" s="117"/>
      <c r="F889" s="106"/>
      <c r="G889" s="117"/>
      <c r="H889" s="106"/>
      <c r="I889" s="117"/>
      <c r="J889" s="106"/>
      <c r="K889" s="117"/>
      <c r="L889" s="106"/>
      <c r="M889" s="117"/>
      <c r="N889" s="106"/>
      <c r="O889" s="117"/>
      <c r="P889" s="106"/>
      <c r="Q889" s="117"/>
      <c r="R889" s="106"/>
      <c r="S889" s="117"/>
      <c r="T889" s="106"/>
      <c r="U889" s="117"/>
      <c r="V889" s="106"/>
      <c r="W889" s="117"/>
      <c r="X889" s="106"/>
      <c r="Y889" s="117"/>
      <c r="Z889" s="106"/>
      <c r="AA889" s="117"/>
      <c r="AB889" s="106"/>
      <c r="AC889" s="117"/>
      <c r="AD889" s="106"/>
      <c r="AE889" s="117"/>
      <c r="AF889" s="106"/>
      <c r="AG889" s="117"/>
      <c r="AH889" s="106"/>
      <c r="AI889" s="117"/>
      <c r="AJ889" s="106"/>
    </row>
    <row r="890" spans="2:36" ht="28.8" customHeight="1" thickTop="1" thickBot="1" x14ac:dyDescent="0.35">
      <c r="B890" s="106"/>
      <c r="C890" s="117"/>
      <c r="D890" s="106"/>
      <c r="E890" s="117"/>
      <c r="F890" s="106"/>
      <c r="G890" s="117"/>
      <c r="H890" s="106"/>
      <c r="I890" s="117"/>
      <c r="J890" s="106"/>
      <c r="K890" s="117"/>
      <c r="L890" s="106"/>
      <c r="M890" s="117"/>
      <c r="N890" s="106"/>
      <c r="O890" s="117"/>
      <c r="P890" s="106"/>
      <c r="Q890" s="117"/>
      <c r="R890" s="106"/>
      <c r="S890" s="117"/>
      <c r="T890" s="106"/>
      <c r="U890" s="117"/>
      <c r="V890" s="106"/>
      <c r="W890" s="117"/>
      <c r="X890" s="106"/>
      <c r="Y890" s="117"/>
      <c r="Z890" s="106"/>
      <c r="AA890" s="117"/>
      <c r="AB890" s="106"/>
      <c r="AC890" s="117"/>
      <c r="AD890" s="106"/>
      <c r="AE890" s="117"/>
      <c r="AF890" s="106"/>
      <c r="AG890" s="117"/>
      <c r="AH890" s="106"/>
      <c r="AI890" s="117"/>
      <c r="AJ890" s="106"/>
    </row>
    <row r="891" spans="2:36" ht="28.8" customHeight="1" thickTop="1" thickBot="1" x14ac:dyDescent="0.35">
      <c r="B891" s="106"/>
      <c r="C891" s="117"/>
      <c r="D891" s="106"/>
      <c r="E891" s="117"/>
      <c r="F891" s="106"/>
      <c r="G891" s="117"/>
      <c r="H891" s="106"/>
      <c r="I891" s="117"/>
      <c r="J891" s="106"/>
      <c r="K891" s="117"/>
      <c r="L891" s="106"/>
      <c r="M891" s="117"/>
      <c r="N891" s="106"/>
      <c r="O891" s="117"/>
      <c r="P891" s="106"/>
      <c r="Q891" s="117"/>
      <c r="R891" s="106"/>
      <c r="S891" s="117"/>
      <c r="T891" s="106"/>
      <c r="U891" s="117"/>
      <c r="V891" s="106"/>
      <c r="W891" s="117"/>
      <c r="X891" s="106"/>
      <c r="Y891" s="117"/>
      <c r="Z891" s="106"/>
      <c r="AA891" s="117"/>
      <c r="AB891" s="106"/>
      <c r="AC891" s="117"/>
      <c r="AD891" s="106"/>
      <c r="AE891" s="117"/>
      <c r="AF891" s="106"/>
      <c r="AG891" s="117"/>
      <c r="AH891" s="106"/>
      <c r="AI891" s="117"/>
      <c r="AJ891" s="106"/>
    </row>
    <row r="892" spans="2:36" ht="28.8" customHeight="1" thickTop="1" thickBot="1" x14ac:dyDescent="0.35">
      <c r="B892" s="106"/>
      <c r="C892" s="117"/>
      <c r="D892" s="106"/>
      <c r="E892" s="117"/>
      <c r="F892" s="106"/>
      <c r="G892" s="117"/>
      <c r="H892" s="106"/>
      <c r="I892" s="117"/>
      <c r="J892" s="106"/>
      <c r="K892" s="117"/>
      <c r="L892" s="106"/>
      <c r="M892" s="117"/>
      <c r="N892" s="106"/>
      <c r="O892" s="117"/>
      <c r="P892" s="106"/>
      <c r="Q892" s="117"/>
      <c r="R892" s="106"/>
      <c r="S892" s="117"/>
      <c r="T892" s="106"/>
      <c r="U892" s="117"/>
      <c r="V892" s="106"/>
      <c r="W892" s="117"/>
      <c r="X892" s="106"/>
      <c r="Y892" s="117"/>
      <c r="Z892" s="106"/>
      <c r="AA892" s="117"/>
      <c r="AB892" s="106"/>
      <c r="AC892" s="117"/>
      <c r="AD892" s="106"/>
      <c r="AE892" s="117"/>
      <c r="AF892" s="106"/>
      <c r="AG892" s="117"/>
      <c r="AH892" s="106"/>
      <c r="AI892" s="117"/>
      <c r="AJ892" s="106"/>
    </row>
    <row r="893" spans="2:36" ht="28.8" customHeight="1" thickTop="1" thickBot="1" x14ac:dyDescent="0.35">
      <c r="B893" s="106"/>
      <c r="C893" s="117"/>
      <c r="D893" s="106"/>
      <c r="E893" s="117"/>
      <c r="F893" s="106"/>
      <c r="G893" s="117"/>
      <c r="H893" s="106"/>
      <c r="I893" s="117"/>
      <c r="J893" s="106"/>
      <c r="K893" s="117"/>
      <c r="L893" s="106"/>
      <c r="M893" s="117"/>
      <c r="N893" s="106"/>
      <c r="O893" s="117"/>
      <c r="P893" s="106"/>
      <c r="Q893" s="117"/>
      <c r="R893" s="106"/>
      <c r="S893" s="117"/>
      <c r="T893" s="106"/>
      <c r="U893" s="117"/>
      <c r="V893" s="106"/>
      <c r="W893" s="117"/>
      <c r="X893" s="106"/>
      <c r="Y893" s="117"/>
      <c r="Z893" s="106"/>
      <c r="AA893" s="117"/>
      <c r="AB893" s="106"/>
      <c r="AC893" s="117"/>
      <c r="AD893" s="106"/>
      <c r="AE893" s="117"/>
      <c r="AF893" s="106"/>
      <c r="AG893" s="117"/>
      <c r="AH893" s="106"/>
      <c r="AI893" s="117"/>
      <c r="AJ893" s="106"/>
    </row>
    <row r="894" spans="2:36" ht="28.8" customHeight="1" thickTop="1" thickBot="1" x14ac:dyDescent="0.35">
      <c r="B894" s="106"/>
      <c r="C894" s="117"/>
      <c r="D894" s="106"/>
      <c r="E894" s="117"/>
      <c r="F894" s="106"/>
      <c r="G894" s="117"/>
      <c r="H894" s="106"/>
      <c r="I894" s="117"/>
      <c r="J894" s="106"/>
      <c r="K894" s="117"/>
      <c r="L894" s="106"/>
      <c r="M894" s="117"/>
      <c r="N894" s="106"/>
      <c r="O894" s="117"/>
      <c r="P894" s="106"/>
      <c r="Q894" s="117"/>
      <c r="R894" s="106"/>
      <c r="S894" s="117"/>
      <c r="T894" s="106"/>
      <c r="U894" s="117"/>
      <c r="V894" s="106"/>
      <c r="W894" s="117"/>
      <c r="X894" s="106"/>
      <c r="Y894" s="117"/>
      <c r="Z894" s="106"/>
      <c r="AA894" s="117"/>
      <c r="AB894" s="106"/>
      <c r="AC894" s="117"/>
      <c r="AD894" s="106"/>
      <c r="AE894" s="117"/>
      <c r="AF894" s="106"/>
      <c r="AG894" s="117"/>
      <c r="AH894" s="106"/>
      <c r="AI894" s="117"/>
      <c r="AJ894" s="106"/>
    </row>
    <row r="895" spans="2:36" ht="28.8" customHeight="1" thickTop="1" thickBot="1" x14ac:dyDescent="0.35">
      <c r="B895" s="106"/>
      <c r="C895" s="117"/>
      <c r="D895" s="106"/>
      <c r="E895" s="117"/>
      <c r="F895" s="106"/>
      <c r="G895" s="117"/>
      <c r="H895" s="106"/>
      <c r="I895" s="117"/>
      <c r="J895" s="106"/>
      <c r="K895" s="117"/>
      <c r="L895" s="106"/>
      <c r="M895" s="117"/>
      <c r="N895" s="106"/>
      <c r="O895" s="117"/>
      <c r="P895" s="106"/>
      <c r="Q895" s="117"/>
      <c r="R895" s="106"/>
      <c r="S895" s="117"/>
      <c r="T895" s="106"/>
      <c r="U895" s="117"/>
      <c r="V895" s="106"/>
      <c r="W895" s="117"/>
      <c r="X895" s="106"/>
      <c r="Y895" s="117"/>
      <c r="Z895" s="106"/>
      <c r="AA895" s="117"/>
      <c r="AB895" s="106"/>
      <c r="AC895" s="117"/>
      <c r="AD895" s="106"/>
      <c r="AE895" s="117"/>
      <c r="AF895" s="106"/>
      <c r="AG895" s="117"/>
      <c r="AH895" s="106"/>
      <c r="AI895" s="117"/>
      <c r="AJ895" s="106"/>
    </row>
    <row r="896" spans="2:36" ht="28.8" customHeight="1" thickTop="1" thickBot="1" x14ac:dyDescent="0.35">
      <c r="B896" s="106"/>
      <c r="C896" s="117"/>
      <c r="D896" s="106"/>
      <c r="E896" s="117"/>
      <c r="F896" s="106"/>
      <c r="G896" s="117"/>
      <c r="H896" s="106"/>
      <c r="I896" s="117"/>
      <c r="J896" s="106"/>
      <c r="K896" s="117"/>
      <c r="L896" s="106"/>
      <c r="M896" s="117"/>
      <c r="N896" s="106"/>
      <c r="O896" s="117"/>
      <c r="P896" s="106"/>
      <c r="Q896" s="117"/>
      <c r="R896" s="106"/>
      <c r="S896" s="117"/>
      <c r="T896" s="106"/>
      <c r="U896" s="117"/>
      <c r="V896" s="106"/>
      <c r="W896" s="117"/>
      <c r="X896" s="106"/>
      <c r="Y896" s="117"/>
      <c r="Z896" s="106"/>
      <c r="AA896" s="117"/>
      <c r="AB896" s="106"/>
      <c r="AC896" s="117"/>
      <c r="AD896" s="106"/>
      <c r="AE896" s="117"/>
      <c r="AF896" s="106"/>
      <c r="AG896" s="117"/>
      <c r="AH896" s="106"/>
      <c r="AI896" s="117"/>
      <c r="AJ896" s="106"/>
    </row>
    <row r="897" spans="2:36" ht="28.8" customHeight="1" thickTop="1" thickBot="1" x14ac:dyDescent="0.35">
      <c r="B897" s="106"/>
      <c r="C897" s="117"/>
      <c r="D897" s="106"/>
      <c r="E897" s="117"/>
      <c r="F897" s="106"/>
      <c r="G897" s="117"/>
      <c r="H897" s="106"/>
      <c r="I897" s="117"/>
      <c r="J897" s="106"/>
      <c r="K897" s="117"/>
      <c r="L897" s="106"/>
      <c r="M897" s="117"/>
      <c r="N897" s="106"/>
      <c r="O897" s="117"/>
      <c r="P897" s="106"/>
      <c r="Q897" s="117"/>
      <c r="R897" s="106"/>
      <c r="S897" s="117"/>
      <c r="T897" s="106"/>
      <c r="U897" s="117"/>
      <c r="V897" s="106"/>
      <c r="W897" s="117"/>
      <c r="X897" s="106"/>
      <c r="Y897" s="117"/>
      <c r="Z897" s="106"/>
      <c r="AA897" s="117"/>
      <c r="AB897" s="106"/>
      <c r="AC897" s="117"/>
      <c r="AD897" s="106"/>
      <c r="AE897" s="117"/>
      <c r="AF897" s="106"/>
      <c r="AG897" s="117"/>
      <c r="AH897" s="106"/>
      <c r="AI897" s="117"/>
      <c r="AJ897" s="106"/>
    </row>
    <row r="898" spans="2:36" ht="28.8" customHeight="1" thickTop="1" thickBot="1" x14ac:dyDescent="0.35">
      <c r="B898" s="106"/>
      <c r="C898" s="117"/>
      <c r="D898" s="106"/>
      <c r="E898" s="117"/>
      <c r="F898" s="106"/>
      <c r="G898" s="117"/>
      <c r="H898" s="106"/>
      <c r="I898" s="117"/>
      <c r="J898" s="106"/>
      <c r="K898" s="117"/>
      <c r="L898" s="106"/>
      <c r="M898" s="117"/>
      <c r="N898" s="106"/>
      <c r="O898" s="117"/>
      <c r="P898" s="106"/>
      <c r="Q898" s="117"/>
      <c r="R898" s="106"/>
      <c r="S898" s="117"/>
      <c r="T898" s="106"/>
      <c r="U898" s="117"/>
      <c r="V898" s="106"/>
      <c r="W898" s="117"/>
      <c r="X898" s="106"/>
      <c r="Y898" s="117"/>
      <c r="Z898" s="106"/>
      <c r="AA898" s="117"/>
      <c r="AB898" s="106"/>
      <c r="AC898" s="117"/>
      <c r="AD898" s="106"/>
      <c r="AE898" s="117"/>
      <c r="AF898" s="106"/>
      <c r="AG898" s="117"/>
      <c r="AH898" s="106"/>
      <c r="AI898" s="117"/>
      <c r="AJ898" s="106"/>
    </row>
    <row r="899" spans="2:36" ht="28.8" customHeight="1" thickTop="1" thickBot="1" x14ac:dyDescent="0.35">
      <c r="B899" s="106"/>
      <c r="C899" s="117"/>
      <c r="D899" s="106"/>
      <c r="E899" s="117"/>
      <c r="F899" s="106"/>
      <c r="G899" s="117"/>
      <c r="H899" s="106"/>
      <c r="I899" s="117"/>
      <c r="J899" s="106"/>
      <c r="K899" s="117"/>
      <c r="L899" s="106"/>
      <c r="M899" s="117"/>
      <c r="N899" s="106"/>
      <c r="O899" s="117"/>
      <c r="P899" s="106"/>
      <c r="Q899" s="117"/>
      <c r="R899" s="106"/>
      <c r="S899" s="117"/>
      <c r="T899" s="106"/>
      <c r="U899" s="117"/>
      <c r="V899" s="106"/>
      <c r="W899" s="117"/>
      <c r="X899" s="106"/>
      <c r="Y899" s="117"/>
      <c r="Z899" s="106"/>
      <c r="AA899" s="117"/>
      <c r="AB899" s="106"/>
      <c r="AC899" s="117"/>
      <c r="AD899" s="106"/>
      <c r="AE899" s="117"/>
      <c r="AF899" s="106"/>
      <c r="AG899" s="117"/>
      <c r="AH899" s="106"/>
      <c r="AI899" s="117"/>
      <c r="AJ899" s="106"/>
    </row>
    <row r="900" spans="2:36" ht="28.8" customHeight="1" thickTop="1" thickBot="1" x14ac:dyDescent="0.35">
      <c r="B900" s="106"/>
      <c r="C900" s="117"/>
      <c r="D900" s="106"/>
      <c r="E900" s="117"/>
      <c r="F900" s="106"/>
      <c r="G900" s="117"/>
      <c r="H900" s="106"/>
      <c r="I900" s="117"/>
      <c r="J900" s="106"/>
      <c r="K900" s="117"/>
      <c r="L900" s="106"/>
      <c r="M900" s="117"/>
      <c r="N900" s="106"/>
      <c r="O900" s="117"/>
      <c r="P900" s="106"/>
      <c r="Q900" s="117"/>
      <c r="R900" s="106"/>
      <c r="S900" s="117"/>
      <c r="T900" s="106"/>
      <c r="U900" s="117"/>
      <c r="V900" s="106"/>
      <c r="W900" s="117"/>
      <c r="X900" s="106"/>
      <c r="Y900" s="117"/>
      <c r="Z900" s="106"/>
      <c r="AA900" s="117"/>
      <c r="AB900" s="106"/>
      <c r="AC900" s="117"/>
      <c r="AD900" s="106"/>
      <c r="AE900" s="117"/>
      <c r="AF900" s="106"/>
      <c r="AG900" s="117"/>
      <c r="AH900" s="106"/>
      <c r="AI900" s="117"/>
      <c r="AJ900" s="106"/>
    </row>
    <row r="901" spans="2:36" ht="28.8" customHeight="1" thickTop="1" thickBot="1" x14ac:dyDescent="0.35">
      <c r="B901" s="106"/>
      <c r="C901" s="117"/>
      <c r="D901" s="106"/>
      <c r="E901" s="117"/>
      <c r="F901" s="106"/>
      <c r="G901" s="117"/>
      <c r="H901" s="106"/>
      <c r="I901" s="117"/>
      <c r="J901" s="106"/>
      <c r="K901" s="117"/>
      <c r="L901" s="106"/>
      <c r="M901" s="117"/>
      <c r="N901" s="106"/>
      <c r="O901" s="117"/>
      <c r="P901" s="106"/>
      <c r="Q901" s="117"/>
      <c r="R901" s="106"/>
      <c r="S901" s="117"/>
      <c r="T901" s="106"/>
      <c r="U901" s="117"/>
      <c r="V901" s="106"/>
      <c r="W901" s="117"/>
      <c r="X901" s="106"/>
      <c r="Y901" s="117"/>
      <c r="Z901" s="106"/>
      <c r="AA901" s="117"/>
      <c r="AB901" s="106"/>
      <c r="AC901" s="117"/>
      <c r="AD901" s="106"/>
      <c r="AE901" s="117"/>
      <c r="AF901" s="106"/>
      <c r="AG901" s="117"/>
      <c r="AH901" s="106"/>
      <c r="AI901" s="117"/>
      <c r="AJ901" s="106"/>
    </row>
    <row r="902" spans="2:36" ht="28.8" customHeight="1" thickTop="1" thickBot="1" x14ac:dyDescent="0.35">
      <c r="B902" s="106"/>
      <c r="C902" s="117"/>
      <c r="D902" s="106"/>
      <c r="E902" s="117"/>
      <c r="F902" s="106"/>
      <c r="G902" s="117"/>
      <c r="H902" s="106"/>
      <c r="I902" s="117"/>
      <c r="J902" s="106"/>
      <c r="K902" s="117"/>
      <c r="L902" s="106"/>
      <c r="M902" s="117"/>
      <c r="N902" s="106"/>
      <c r="O902" s="117"/>
      <c r="P902" s="106"/>
      <c r="Q902" s="117"/>
      <c r="R902" s="106"/>
      <c r="S902" s="117"/>
      <c r="T902" s="106"/>
      <c r="U902" s="117"/>
      <c r="V902" s="106"/>
      <c r="W902" s="117"/>
      <c r="X902" s="106"/>
      <c r="Y902" s="117"/>
      <c r="Z902" s="106"/>
      <c r="AA902" s="117"/>
      <c r="AB902" s="106"/>
      <c r="AC902" s="117"/>
      <c r="AD902" s="106"/>
      <c r="AE902" s="117"/>
      <c r="AF902" s="106"/>
      <c r="AG902" s="117"/>
      <c r="AH902" s="106"/>
      <c r="AI902" s="117"/>
      <c r="AJ902" s="106"/>
    </row>
    <row r="903" spans="2:36" ht="28.8" customHeight="1" thickTop="1" thickBot="1" x14ac:dyDescent="0.35">
      <c r="B903" s="106"/>
      <c r="C903" s="117"/>
      <c r="D903" s="106"/>
      <c r="E903" s="117"/>
      <c r="F903" s="106"/>
      <c r="G903" s="117"/>
      <c r="H903" s="106"/>
      <c r="I903" s="117"/>
      <c r="J903" s="106"/>
      <c r="K903" s="117"/>
      <c r="L903" s="106"/>
      <c r="M903" s="117"/>
      <c r="N903" s="106"/>
      <c r="O903" s="117"/>
      <c r="P903" s="106"/>
      <c r="Q903" s="117"/>
      <c r="R903" s="106"/>
      <c r="S903" s="117"/>
      <c r="T903" s="106"/>
      <c r="U903" s="117"/>
      <c r="V903" s="106"/>
      <c r="W903" s="117"/>
      <c r="X903" s="106"/>
      <c r="Y903" s="117"/>
      <c r="Z903" s="106"/>
      <c r="AA903" s="117"/>
      <c r="AB903" s="106"/>
      <c r="AC903" s="117"/>
      <c r="AD903" s="106"/>
      <c r="AE903" s="117"/>
      <c r="AF903" s="106"/>
      <c r="AG903" s="117"/>
      <c r="AH903" s="106"/>
      <c r="AI903" s="117"/>
      <c r="AJ903" s="106"/>
    </row>
    <row r="904" spans="2:36" ht="28.8" customHeight="1" thickTop="1" thickBot="1" x14ac:dyDescent="0.35">
      <c r="B904" s="106"/>
      <c r="C904" s="117"/>
      <c r="D904" s="106"/>
      <c r="E904" s="117"/>
      <c r="F904" s="106"/>
      <c r="G904" s="117"/>
      <c r="H904" s="106"/>
      <c r="I904" s="117"/>
      <c r="J904" s="106"/>
      <c r="K904" s="117"/>
      <c r="L904" s="106"/>
      <c r="M904" s="117"/>
      <c r="N904" s="106"/>
      <c r="O904" s="117"/>
      <c r="P904" s="106"/>
      <c r="Q904" s="117"/>
      <c r="R904" s="106"/>
      <c r="S904" s="117"/>
      <c r="T904" s="106"/>
      <c r="U904" s="117"/>
      <c r="V904" s="106"/>
      <c r="W904" s="117"/>
      <c r="X904" s="106"/>
      <c r="Y904" s="117"/>
      <c r="Z904" s="106"/>
      <c r="AA904" s="117"/>
      <c r="AB904" s="106"/>
      <c r="AC904" s="117"/>
      <c r="AD904" s="106"/>
      <c r="AE904" s="117"/>
      <c r="AF904" s="106"/>
      <c r="AG904" s="117"/>
      <c r="AH904" s="106"/>
      <c r="AI904" s="117"/>
      <c r="AJ904" s="106"/>
    </row>
    <row r="905" spans="2:36" ht="28.8" customHeight="1" thickTop="1" thickBot="1" x14ac:dyDescent="0.35">
      <c r="B905" s="106"/>
      <c r="C905" s="117"/>
      <c r="D905" s="106"/>
      <c r="E905" s="117"/>
      <c r="F905" s="106"/>
      <c r="G905" s="117"/>
      <c r="H905" s="106"/>
      <c r="I905" s="117"/>
      <c r="J905" s="106"/>
      <c r="K905" s="117"/>
      <c r="L905" s="106"/>
      <c r="M905" s="117"/>
      <c r="N905" s="106"/>
      <c r="O905" s="117"/>
      <c r="P905" s="106"/>
      <c r="Q905" s="117"/>
      <c r="R905" s="106"/>
      <c r="S905" s="117"/>
      <c r="T905" s="106"/>
      <c r="U905" s="117"/>
      <c r="V905" s="106"/>
      <c r="W905" s="117"/>
      <c r="X905" s="106"/>
      <c r="Y905" s="117"/>
      <c r="Z905" s="106"/>
      <c r="AA905" s="117"/>
      <c r="AB905" s="106"/>
      <c r="AC905" s="117"/>
      <c r="AD905" s="106"/>
      <c r="AE905" s="117"/>
      <c r="AF905" s="106"/>
      <c r="AG905" s="117"/>
      <c r="AH905" s="106"/>
      <c r="AI905" s="117"/>
      <c r="AJ905" s="106"/>
    </row>
    <row r="906" spans="2:36" ht="28.8" customHeight="1" thickTop="1" thickBot="1" x14ac:dyDescent="0.35">
      <c r="B906" s="106"/>
      <c r="C906" s="117"/>
      <c r="D906" s="106"/>
      <c r="E906" s="117"/>
      <c r="F906" s="106"/>
      <c r="G906" s="117"/>
      <c r="H906" s="106"/>
      <c r="I906" s="117"/>
      <c r="J906" s="106"/>
      <c r="K906" s="117"/>
      <c r="L906" s="106"/>
      <c r="M906" s="117"/>
      <c r="N906" s="106"/>
      <c r="O906" s="117"/>
      <c r="P906" s="106"/>
      <c r="Q906" s="117"/>
      <c r="R906" s="106"/>
      <c r="S906" s="117"/>
      <c r="T906" s="106"/>
      <c r="U906" s="117"/>
      <c r="V906" s="106"/>
      <c r="W906" s="117"/>
      <c r="X906" s="106"/>
      <c r="Y906" s="117"/>
      <c r="Z906" s="106"/>
      <c r="AA906" s="117"/>
      <c r="AB906" s="106"/>
      <c r="AC906" s="117"/>
      <c r="AD906" s="106"/>
      <c r="AE906" s="117"/>
      <c r="AF906" s="106"/>
      <c r="AG906" s="117"/>
      <c r="AH906" s="106"/>
      <c r="AI906" s="117"/>
      <c r="AJ906" s="106"/>
    </row>
    <row r="907" spans="2:36" ht="28.8" customHeight="1" thickTop="1" thickBot="1" x14ac:dyDescent="0.35">
      <c r="B907" s="106"/>
      <c r="C907" s="117"/>
      <c r="D907" s="106"/>
      <c r="E907" s="117"/>
      <c r="F907" s="106"/>
      <c r="G907" s="117"/>
      <c r="H907" s="106"/>
      <c r="I907" s="117"/>
      <c r="J907" s="106"/>
      <c r="K907" s="117"/>
      <c r="L907" s="106"/>
      <c r="M907" s="117"/>
      <c r="N907" s="106"/>
      <c r="O907" s="117"/>
      <c r="P907" s="106"/>
      <c r="Q907" s="117"/>
      <c r="R907" s="106"/>
      <c r="S907" s="117"/>
      <c r="T907" s="106"/>
      <c r="U907" s="117"/>
      <c r="V907" s="106"/>
      <c r="W907" s="117"/>
      <c r="X907" s="106"/>
      <c r="Y907" s="117"/>
      <c r="Z907" s="106"/>
      <c r="AA907" s="117"/>
      <c r="AB907" s="106"/>
      <c r="AC907" s="117"/>
      <c r="AD907" s="106"/>
      <c r="AE907" s="117"/>
      <c r="AF907" s="106"/>
      <c r="AG907" s="117"/>
      <c r="AH907" s="106"/>
      <c r="AI907" s="117"/>
      <c r="AJ907" s="106"/>
    </row>
    <row r="908" spans="2:36" ht="28.8" customHeight="1" thickTop="1" thickBot="1" x14ac:dyDescent="0.35">
      <c r="B908" s="106"/>
      <c r="C908" s="117"/>
      <c r="D908" s="106"/>
      <c r="E908" s="117"/>
      <c r="F908" s="106"/>
      <c r="G908" s="117"/>
      <c r="H908" s="106"/>
      <c r="I908" s="117"/>
      <c r="J908" s="106"/>
      <c r="K908" s="117"/>
      <c r="L908" s="106"/>
      <c r="M908" s="117"/>
      <c r="N908" s="106"/>
      <c r="O908" s="117"/>
      <c r="P908" s="106"/>
      <c r="Q908" s="117"/>
      <c r="R908" s="106"/>
      <c r="S908" s="117"/>
      <c r="T908" s="106"/>
      <c r="U908" s="117"/>
      <c r="V908" s="106"/>
      <c r="W908" s="117"/>
      <c r="X908" s="106"/>
      <c r="Y908" s="117"/>
      <c r="Z908" s="106"/>
      <c r="AA908" s="117"/>
      <c r="AB908" s="106"/>
      <c r="AC908" s="117"/>
      <c r="AD908" s="106"/>
      <c r="AE908" s="117"/>
      <c r="AF908" s="106"/>
      <c r="AG908" s="117"/>
      <c r="AH908" s="106"/>
      <c r="AI908" s="117"/>
      <c r="AJ908" s="106"/>
    </row>
    <row r="909" spans="2:36" ht="28.8" customHeight="1" thickTop="1" thickBot="1" x14ac:dyDescent="0.35">
      <c r="B909" s="106"/>
      <c r="C909" s="117"/>
      <c r="D909" s="106"/>
      <c r="E909" s="117"/>
      <c r="F909" s="106"/>
      <c r="G909" s="117"/>
      <c r="H909" s="106"/>
      <c r="I909" s="117"/>
      <c r="J909" s="106"/>
      <c r="K909" s="117"/>
      <c r="L909" s="106"/>
      <c r="M909" s="117"/>
      <c r="N909" s="106"/>
      <c r="O909" s="117"/>
      <c r="P909" s="106"/>
      <c r="Q909" s="117"/>
      <c r="R909" s="106"/>
      <c r="S909" s="117"/>
      <c r="T909" s="106"/>
      <c r="U909" s="117"/>
      <c r="V909" s="106"/>
      <c r="W909" s="117"/>
      <c r="X909" s="106"/>
      <c r="Y909" s="117"/>
      <c r="Z909" s="106"/>
      <c r="AA909" s="117"/>
      <c r="AB909" s="106"/>
      <c r="AC909" s="117"/>
      <c r="AD909" s="106"/>
      <c r="AE909" s="117"/>
      <c r="AF909" s="106"/>
      <c r="AG909" s="117"/>
      <c r="AH909" s="106"/>
      <c r="AI909" s="117"/>
      <c r="AJ909" s="106"/>
    </row>
    <row r="910" spans="2:36" ht="28.8" customHeight="1" thickTop="1" thickBot="1" x14ac:dyDescent="0.35">
      <c r="B910" s="106"/>
      <c r="C910" s="117"/>
      <c r="D910" s="106"/>
      <c r="E910" s="117"/>
      <c r="F910" s="106"/>
      <c r="G910" s="117"/>
      <c r="H910" s="106"/>
      <c r="I910" s="117"/>
      <c r="J910" s="106"/>
      <c r="K910" s="117"/>
      <c r="L910" s="106"/>
      <c r="M910" s="117"/>
      <c r="N910" s="106"/>
      <c r="O910" s="117"/>
      <c r="P910" s="106"/>
      <c r="Q910" s="117"/>
      <c r="R910" s="106"/>
      <c r="S910" s="117"/>
      <c r="T910" s="106"/>
      <c r="U910" s="117"/>
      <c r="V910" s="106"/>
      <c r="W910" s="117"/>
      <c r="X910" s="106"/>
      <c r="Y910" s="117"/>
      <c r="Z910" s="106"/>
      <c r="AA910" s="117"/>
      <c r="AB910" s="106"/>
      <c r="AC910" s="117"/>
      <c r="AD910" s="106"/>
      <c r="AE910" s="117"/>
      <c r="AF910" s="106"/>
      <c r="AG910" s="117"/>
      <c r="AH910" s="106"/>
      <c r="AI910" s="117"/>
      <c r="AJ910" s="106"/>
    </row>
    <row r="911" spans="2:36" ht="28.8" customHeight="1" thickTop="1" thickBot="1" x14ac:dyDescent="0.35">
      <c r="B911" s="106"/>
      <c r="C911" s="117"/>
      <c r="D911" s="106"/>
      <c r="E911" s="117"/>
      <c r="F911" s="106"/>
      <c r="G911" s="117"/>
      <c r="H911" s="106"/>
      <c r="I911" s="117"/>
      <c r="J911" s="106"/>
      <c r="K911" s="117"/>
      <c r="L911" s="106"/>
      <c r="M911" s="117"/>
      <c r="N911" s="106"/>
      <c r="O911" s="117"/>
      <c r="P911" s="106"/>
      <c r="Q911" s="117"/>
      <c r="R911" s="106"/>
      <c r="S911" s="117"/>
      <c r="T911" s="106"/>
      <c r="U911" s="117"/>
      <c r="V911" s="106"/>
      <c r="W911" s="117"/>
      <c r="X911" s="106"/>
      <c r="Y911" s="117"/>
      <c r="Z911" s="106"/>
      <c r="AA911" s="117"/>
      <c r="AB911" s="106"/>
      <c r="AC911" s="117"/>
      <c r="AD911" s="106"/>
      <c r="AE911" s="117"/>
      <c r="AF911" s="106"/>
      <c r="AG911" s="117"/>
      <c r="AH911" s="106"/>
      <c r="AI911" s="117"/>
      <c r="AJ911" s="106"/>
    </row>
    <row r="912" spans="2:36" ht="28.8" customHeight="1" thickTop="1" thickBot="1" x14ac:dyDescent="0.35">
      <c r="B912" s="106"/>
      <c r="C912" s="117"/>
      <c r="D912" s="106"/>
      <c r="E912" s="117"/>
      <c r="F912" s="106"/>
      <c r="G912" s="117"/>
      <c r="H912" s="106"/>
      <c r="I912" s="117"/>
      <c r="J912" s="106"/>
      <c r="K912" s="117"/>
      <c r="L912" s="106"/>
      <c r="M912" s="117"/>
      <c r="N912" s="106"/>
      <c r="O912" s="117"/>
      <c r="P912" s="106"/>
      <c r="Q912" s="117"/>
      <c r="R912" s="106"/>
      <c r="S912" s="117"/>
      <c r="T912" s="106"/>
      <c r="U912" s="117"/>
      <c r="V912" s="106"/>
      <c r="W912" s="117"/>
      <c r="X912" s="106"/>
      <c r="Y912" s="117"/>
      <c r="Z912" s="106"/>
      <c r="AA912" s="117"/>
      <c r="AB912" s="106"/>
      <c r="AC912" s="117"/>
      <c r="AD912" s="106"/>
      <c r="AE912" s="117"/>
      <c r="AF912" s="106"/>
      <c r="AG912" s="117"/>
      <c r="AH912" s="106"/>
      <c r="AI912" s="117"/>
      <c r="AJ912" s="106"/>
    </row>
    <row r="913" spans="2:36" ht="28.8" customHeight="1" thickTop="1" thickBot="1" x14ac:dyDescent="0.35">
      <c r="B913" s="106"/>
      <c r="C913" s="117"/>
      <c r="D913" s="106"/>
      <c r="E913" s="117"/>
      <c r="F913" s="106"/>
      <c r="G913" s="117"/>
      <c r="H913" s="106"/>
      <c r="I913" s="117"/>
      <c r="J913" s="106"/>
      <c r="K913" s="117"/>
      <c r="L913" s="106"/>
      <c r="M913" s="117"/>
      <c r="N913" s="106"/>
      <c r="O913" s="117"/>
      <c r="P913" s="106"/>
      <c r="Q913" s="117"/>
      <c r="R913" s="106"/>
      <c r="S913" s="117"/>
      <c r="T913" s="106"/>
      <c r="U913" s="117"/>
      <c r="V913" s="106"/>
      <c r="W913" s="117"/>
      <c r="X913" s="106"/>
      <c r="Y913" s="117"/>
      <c r="Z913" s="106"/>
      <c r="AA913" s="117"/>
      <c r="AB913" s="106"/>
      <c r="AC913" s="117"/>
      <c r="AD913" s="106"/>
      <c r="AE913" s="117"/>
      <c r="AF913" s="106"/>
      <c r="AG913" s="117"/>
      <c r="AH913" s="106"/>
      <c r="AI913" s="117"/>
      <c r="AJ913" s="106"/>
    </row>
    <row r="914" spans="2:36" ht="28.8" customHeight="1" thickTop="1" thickBot="1" x14ac:dyDescent="0.35">
      <c r="B914" s="106"/>
      <c r="C914" s="117"/>
      <c r="D914" s="106"/>
      <c r="E914" s="117"/>
      <c r="F914" s="106"/>
      <c r="G914" s="117"/>
      <c r="H914" s="106"/>
      <c r="I914" s="117"/>
      <c r="J914" s="106"/>
      <c r="K914" s="117"/>
      <c r="L914" s="106"/>
      <c r="M914" s="117"/>
      <c r="N914" s="106"/>
      <c r="O914" s="117"/>
      <c r="P914" s="106"/>
      <c r="Q914" s="117"/>
      <c r="R914" s="106"/>
      <c r="S914" s="117"/>
      <c r="T914" s="106"/>
      <c r="U914" s="117"/>
      <c r="V914" s="106"/>
      <c r="W914" s="117"/>
      <c r="X914" s="106"/>
      <c r="Y914" s="117"/>
      <c r="Z914" s="106"/>
      <c r="AA914" s="117"/>
      <c r="AB914" s="106"/>
      <c r="AC914" s="117"/>
      <c r="AD914" s="106"/>
      <c r="AE914" s="117"/>
      <c r="AF914" s="106"/>
      <c r="AG914" s="117"/>
      <c r="AH914" s="106"/>
      <c r="AI914" s="117"/>
      <c r="AJ914" s="106"/>
    </row>
    <row r="915" spans="2:36" ht="28.8" customHeight="1" thickTop="1" thickBot="1" x14ac:dyDescent="0.35">
      <c r="B915" s="106"/>
      <c r="C915" s="117"/>
      <c r="D915" s="106"/>
      <c r="E915" s="117"/>
      <c r="F915" s="106"/>
      <c r="G915" s="117"/>
      <c r="H915" s="106"/>
      <c r="I915" s="117"/>
      <c r="J915" s="106"/>
      <c r="K915" s="117"/>
      <c r="L915" s="106"/>
      <c r="M915" s="117"/>
      <c r="N915" s="106"/>
      <c r="O915" s="117"/>
      <c r="P915" s="106"/>
      <c r="Q915" s="117"/>
      <c r="R915" s="106"/>
      <c r="S915" s="117"/>
      <c r="T915" s="106"/>
      <c r="U915" s="117"/>
      <c r="V915" s="106"/>
      <c r="W915" s="117"/>
      <c r="X915" s="106"/>
      <c r="Y915" s="117"/>
      <c r="Z915" s="106"/>
      <c r="AA915" s="117"/>
      <c r="AB915" s="106"/>
      <c r="AC915" s="117"/>
      <c r="AD915" s="106"/>
      <c r="AE915" s="117"/>
      <c r="AF915" s="106"/>
      <c r="AG915" s="117"/>
      <c r="AH915" s="106"/>
      <c r="AI915" s="117"/>
      <c r="AJ915" s="106"/>
    </row>
    <row r="916" spans="2:36" ht="28.8" customHeight="1" thickTop="1" thickBot="1" x14ac:dyDescent="0.35">
      <c r="B916" s="106"/>
      <c r="C916" s="117"/>
      <c r="D916" s="106"/>
      <c r="E916" s="117"/>
      <c r="F916" s="106"/>
      <c r="G916" s="117"/>
      <c r="H916" s="106"/>
      <c r="I916" s="117"/>
      <c r="J916" s="106"/>
      <c r="K916" s="117"/>
      <c r="L916" s="106"/>
      <c r="M916" s="117"/>
      <c r="N916" s="106"/>
      <c r="O916" s="117"/>
      <c r="P916" s="106"/>
      <c r="Q916" s="117"/>
      <c r="R916" s="106"/>
      <c r="S916" s="117"/>
      <c r="T916" s="106"/>
      <c r="U916" s="117"/>
      <c r="V916" s="106"/>
      <c r="W916" s="117"/>
      <c r="X916" s="106"/>
      <c r="Y916" s="117"/>
      <c r="Z916" s="106"/>
      <c r="AA916" s="117"/>
      <c r="AB916" s="106"/>
      <c r="AC916" s="117"/>
      <c r="AD916" s="106"/>
      <c r="AE916" s="117"/>
      <c r="AF916" s="106"/>
      <c r="AG916" s="117"/>
      <c r="AH916" s="106"/>
      <c r="AI916" s="117"/>
      <c r="AJ916" s="106"/>
    </row>
    <row r="917" spans="2:36" ht="28.8" customHeight="1" thickTop="1" thickBot="1" x14ac:dyDescent="0.35">
      <c r="B917" s="106"/>
      <c r="C917" s="117"/>
      <c r="D917" s="106"/>
      <c r="E917" s="117"/>
      <c r="F917" s="106"/>
      <c r="G917" s="117"/>
      <c r="H917" s="106"/>
      <c r="I917" s="117"/>
      <c r="J917" s="106"/>
      <c r="K917" s="117"/>
      <c r="L917" s="106"/>
      <c r="M917" s="117"/>
      <c r="N917" s="106"/>
      <c r="O917" s="117"/>
      <c r="P917" s="106"/>
      <c r="Q917" s="117"/>
      <c r="R917" s="106"/>
      <c r="S917" s="117"/>
      <c r="T917" s="106"/>
      <c r="U917" s="117"/>
      <c r="V917" s="106"/>
      <c r="W917" s="117"/>
      <c r="X917" s="106"/>
      <c r="Y917" s="117"/>
      <c r="Z917" s="106"/>
      <c r="AA917" s="117"/>
      <c r="AB917" s="106"/>
      <c r="AC917" s="117"/>
      <c r="AD917" s="106"/>
      <c r="AE917" s="117"/>
      <c r="AF917" s="106"/>
      <c r="AG917" s="117"/>
      <c r="AH917" s="106"/>
      <c r="AI917" s="117"/>
      <c r="AJ917" s="106"/>
    </row>
    <row r="918" spans="2:36" ht="28.8" customHeight="1" thickTop="1" thickBot="1" x14ac:dyDescent="0.35">
      <c r="B918" s="106"/>
      <c r="C918" s="117"/>
      <c r="D918" s="106"/>
      <c r="E918" s="117"/>
      <c r="F918" s="106"/>
      <c r="G918" s="117"/>
      <c r="H918" s="106"/>
      <c r="I918" s="117"/>
      <c r="J918" s="106"/>
      <c r="K918" s="117"/>
      <c r="L918" s="106"/>
      <c r="M918" s="117"/>
      <c r="N918" s="106"/>
      <c r="O918" s="117"/>
      <c r="P918" s="106"/>
      <c r="Q918" s="117"/>
      <c r="R918" s="106"/>
      <c r="S918" s="117"/>
      <c r="T918" s="106"/>
      <c r="U918" s="117"/>
      <c r="V918" s="106"/>
      <c r="W918" s="117"/>
      <c r="X918" s="106"/>
      <c r="Y918" s="117"/>
      <c r="Z918" s="106"/>
      <c r="AA918" s="117"/>
      <c r="AB918" s="106"/>
      <c r="AC918" s="117"/>
      <c r="AD918" s="106"/>
      <c r="AE918" s="117"/>
      <c r="AF918" s="106"/>
      <c r="AG918" s="117"/>
      <c r="AH918" s="106"/>
      <c r="AI918" s="117"/>
      <c r="AJ918" s="106"/>
    </row>
    <row r="919" spans="2:36" ht="28.8" customHeight="1" thickTop="1" thickBot="1" x14ac:dyDescent="0.35">
      <c r="B919" s="106"/>
      <c r="C919" s="117"/>
      <c r="D919" s="106"/>
      <c r="E919" s="117"/>
      <c r="F919" s="106"/>
      <c r="G919" s="117"/>
      <c r="H919" s="106"/>
      <c r="I919" s="117"/>
      <c r="J919" s="106"/>
      <c r="K919" s="117"/>
      <c r="L919" s="106"/>
      <c r="M919" s="117"/>
      <c r="N919" s="106"/>
      <c r="O919" s="117"/>
      <c r="P919" s="106"/>
      <c r="Q919" s="117"/>
      <c r="R919" s="106"/>
      <c r="S919" s="117"/>
      <c r="T919" s="106"/>
      <c r="U919" s="117"/>
      <c r="V919" s="106"/>
      <c r="W919" s="117"/>
      <c r="X919" s="106"/>
      <c r="Y919" s="117"/>
      <c r="Z919" s="106"/>
      <c r="AA919" s="117"/>
      <c r="AB919" s="106"/>
      <c r="AC919" s="117"/>
      <c r="AD919" s="106"/>
      <c r="AE919" s="117"/>
      <c r="AF919" s="106"/>
      <c r="AG919" s="117"/>
      <c r="AH919" s="106"/>
      <c r="AI919" s="117"/>
      <c r="AJ919" s="106"/>
    </row>
    <row r="920" spans="2:36" ht="28.8" customHeight="1" thickTop="1" thickBot="1" x14ac:dyDescent="0.35">
      <c r="B920" s="106"/>
      <c r="C920" s="117"/>
      <c r="D920" s="106"/>
      <c r="E920" s="117"/>
      <c r="F920" s="106"/>
      <c r="G920" s="117"/>
      <c r="H920" s="106"/>
      <c r="I920" s="117"/>
      <c r="J920" s="106"/>
      <c r="K920" s="117"/>
      <c r="L920" s="106"/>
      <c r="M920" s="117"/>
      <c r="N920" s="106"/>
      <c r="O920" s="117"/>
      <c r="P920" s="106"/>
      <c r="Q920" s="117"/>
      <c r="R920" s="106"/>
      <c r="S920" s="117"/>
      <c r="T920" s="106"/>
      <c r="U920" s="117"/>
      <c r="V920" s="106"/>
      <c r="W920" s="117"/>
      <c r="X920" s="106"/>
      <c r="Y920" s="117"/>
      <c r="Z920" s="106"/>
      <c r="AA920" s="117"/>
      <c r="AB920" s="106"/>
      <c r="AC920" s="117"/>
      <c r="AD920" s="106"/>
      <c r="AE920" s="117"/>
      <c r="AF920" s="106"/>
      <c r="AG920" s="117"/>
      <c r="AH920" s="106"/>
      <c r="AI920" s="117"/>
      <c r="AJ920" s="106"/>
    </row>
    <row r="921" spans="2:36" ht="28.8" customHeight="1" thickTop="1" thickBot="1" x14ac:dyDescent="0.35">
      <c r="B921" s="106"/>
      <c r="C921" s="117"/>
      <c r="D921" s="106"/>
      <c r="E921" s="117"/>
      <c r="F921" s="106"/>
      <c r="G921" s="117"/>
      <c r="H921" s="106"/>
      <c r="I921" s="117"/>
      <c r="J921" s="106"/>
      <c r="K921" s="117"/>
      <c r="L921" s="106"/>
      <c r="M921" s="117"/>
      <c r="N921" s="106"/>
      <c r="O921" s="117"/>
      <c r="P921" s="106"/>
      <c r="Q921" s="117"/>
      <c r="R921" s="106"/>
      <c r="S921" s="117"/>
      <c r="T921" s="106"/>
      <c r="U921" s="117"/>
      <c r="V921" s="106"/>
      <c r="W921" s="117"/>
      <c r="X921" s="106"/>
      <c r="Y921" s="117"/>
      <c r="Z921" s="106"/>
      <c r="AA921" s="117"/>
      <c r="AB921" s="106"/>
      <c r="AC921" s="117"/>
      <c r="AD921" s="106"/>
      <c r="AE921" s="117"/>
      <c r="AF921" s="106"/>
      <c r="AG921" s="117"/>
      <c r="AH921" s="106"/>
      <c r="AI921" s="117"/>
      <c r="AJ921" s="106"/>
    </row>
    <row r="922" spans="2:36" ht="28.8" customHeight="1" thickTop="1" thickBot="1" x14ac:dyDescent="0.35">
      <c r="B922" s="106"/>
      <c r="C922" s="117"/>
      <c r="D922" s="106"/>
      <c r="E922" s="117"/>
      <c r="F922" s="106"/>
      <c r="G922" s="117"/>
      <c r="H922" s="106"/>
      <c r="I922" s="117"/>
      <c r="J922" s="106"/>
      <c r="K922" s="117"/>
      <c r="L922" s="106"/>
      <c r="M922" s="117"/>
      <c r="N922" s="106"/>
      <c r="O922" s="117"/>
      <c r="P922" s="106"/>
      <c r="Q922" s="117"/>
      <c r="R922" s="106"/>
      <c r="S922" s="117"/>
      <c r="T922" s="106"/>
      <c r="U922" s="117"/>
      <c r="V922" s="106"/>
      <c r="W922" s="117"/>
      <c r="X922" s="106"/>
      <c r="Y922" s="117"/>
      <c r="Z922" s="106"/>
      <c r="AA922" s="117"/>
      <c r="AB922" s="106"/>
      <c r="AC922" s="117"/>
      <c r="AD922" s="106"/>
      <c r="AE922" s="117"/>
      <c r="AF922" s="106"/>
      <c r="AG922" s="117"/>
      <c r="AH922" s="106"/>
      <c r="AI922" s="117"/>
      <c r="AJ922" s="106"/>
    </row>
    <row r="923" spans="2:36" ht="28.8" customHeight="1" thickTop="1" thickBot="1" x14ac:dyDescent="0.35">
      <c r="B923" s="106"/>
      <c r="C923" s="117"/>
      <c r="D923" s="106"/>
      <c r="E923" s="117"/>
      <c r="F923" s="106"/>
      <c r="G923" s="117"/>
      <c r="H923" s="106"/>
      <c r="I923" s="117"/>
      <c r="J923" s="106"/>
      <c r="K923" s="117"/>
      <c r="L923" s="106"/>
      <c r="M923" s="117"/>
      <c r="N923" s="106"/>
      <c r="O923" s="117"/>
      <c r="P923" s="106"/>
      <c r="Q923" s="117"/>
      <c r="R923" s="106"/>
      <c r="S923" s="117"/>
      <c r="T923" s="106"/>
      <c r="U923" s="117"/>
      <c r="V923" s="106"/>
      <c r="W923" s="117"/>
      <c r="X923" s="106"/>
      <c r="Y923" s="117"/>
      <c r="Z923" s="106"/>
      <c r="AA923" s="117"/>
      <c r="AB923" s="106"/>
      <c r="AC923" s="117"/>
      <c r="AD923" s="106"/>
      <c r="AE923" s="117"/>
      <c r="AF923" s="106"/>
      <c r="AG923" s="117"/>
      <c r="AH923" s="106"/>
      <c r="AI923" s="117"/>
      <c r="AJ923" s="106"/>
    </row>
    <row r="924" spans="2:36" ht="28.8" customHeight="1" thickTop="1" thickBot="1" x14ac:dyDescent="0.35">
      <c r="B924" s="106"/>
      <c r="C924" s="117"/>
      <c r="D924" s="106"/>
      <c r="E924" s="117"/>
      <c r="F924" s="106"/>
      <c r="G924" s="117"/>
      <c r="H924" s="106"/>
      <c r="I924" s="117"/>
      <c r="J924" s="106"/>
      <c r="K924" s="117"/>
      <c r="L924" s="106"/>
      <c r="M924" s="117"/>
      <c r="N924" s="106"/>
      <c r="O924" s="117"/>
      <c r="P924" s="106"/>
      <c r="Q924" s="117"/>
      <c r="R924" s="106"/>
      <c r="S924" s="117"/>
      <c r="T924" s="106"/>
      <c r="U924" s="117"/>
      <c r="V924" s="106"/>
      <c r="W924" s="117"/>
      <c r="X924" s="106"/>
      <c r="Y924" s="117"/>
      <c r="Z924" s="106"/>
      <c r="AA924" s="117"/>
      <c r="AB924" s="106"/>
      <c r="AC924" s="117"/>
      <c r="AD924" s="106"/>
      <c r="AE924" s="117"/>
      <c r="AF924" s="106"/>
      <c r="AG924" s="117"/>
      <c r="AH924" s="106"/>
      <c r="AI924" s="117"/>
      <c r="AJ924" s="106"/>
    </row>
    <row r="925" spans="2:36" ht="28.8" customHeight="1" thickTop="1" thickBot="1" x14ac:dyDescent="0.35">
      <c r="B925" s="106"/>
      <c r="C925" s="117"/>
      <c r="D925" s="106"/>
      <c r="E925" s="117"/>
      <c r="F925" s="106"/>
      <c r="G925" s="117"/>
      <c r="H925" s="106"/>
      <c r="I925" s="117"/>
      <c r="J925" s="106"/>
      <c r="K925" s="117"/>
      <c r="L925" s="106"/>
      <c r="M925" s="117"/>
      <c r="N925" s="106"/>
      <c r="O925" s="117"/>
      <c r="P925" s="106"/>
      <c r="Q925" s="117"/>
      <c r="R925" s="106"/>
      <c r="S925" s="117"/>
      <c r="T925" s="106"/>
      <c r="U925" s="117"/>
      <c r="V925" s="106"/>
      <c r="W925" s="117"/>
      <c r="X925" s="106"/>
      <c r="Y925" s="117"/>
      <c r="Z925" s="106"/>
      <c r="AA925" s="117"/>
      <c r="AB925" s="106"/>
      <c r="AC925" s="117"/>
      <c r="AD925" s="106"/>
      <c r="AE925" s="117"/>
      <c r="AF925" s="106"/>
      <c r="AG925" s="117"/>
      <c r="AH925" s="106"/>
      <c r="AI925" s="117"/>
      <c r="AJ925" s="106"/>
    </row>
    <row r="926" spans="2:36" ht="28.8" customHeight="1" thickTop="1" thickBot="1" x14ac:dyDescent="0.35">
      <c r="B926" s="106"/>
      <c r="C926" s="117"/>
      <c r="D926" s="106"/>
      <c r="E926" s="117"/>
      <c r="F926" s="106"/>
      <c r="G926" s="117"/>
      <c r="H926" s="106"/>
      <c r="I926" s="117"/>
      <c r="J926" s="106"/>
      <c r="K926" s="117"/>
      <c r="L926" s="106"/>
      <c r="M926" s="117"/>
      <c r="N926" s="106"/>
      <c r="O926" s="117"/>
      <c r="P926" s="106"/>
      <c r="Q926" s="117"/>
      <c r="R926" s="106"/>
      <c r="S926" s="117"/>
      <c r="T926" s="106"/>
      <c r="U926" s="117"/>
      <c r="V926" s="106"/>
      <c r="W926" s="117"/>
      <c r="X926" s="106"/>
      <c r="Y926" s="117"/>
      <c r="Z926" s="106"/>
      <c r="AA926" s="117"/>
      <c r="AB926" s="106"/>
      <c r="AC926" s="117"/>
      <c r="AD926" s="106"/>
      <c r="AE926" s="117"/>
      <c r="AF926" s="106"/>
      <c r="AG926" s="117"/>
      <c r="AH926" s="106"/>
      <c r="AI926" s="117"/>
      <c r="AJ926" s="106"/>
    </row>
    <row r="927" spans="2:36" ht="28.8" customHeight="1" thickTop="1" thickBot="1" x14ac:dyDescent="0.35">
      <c r="B927" s="106"/>
      <c r="C927" s="117"/>
      <c r="D927" s="106"/>
      <c r="E927" s="117"/>
      <c r="F927" s="106"/>
      <c r="G927" s="117"/>
      <c r="H927" s="106"/>
      <c r="I927" s="117"/>
      <c r="J927" s="106"/>
      <c r="K927" s="117"/>
      <c r="L927" s="106"/>
      <c r="M927" s="117"/>
      <c r="N927" s="106"/>
      <c r="O927" s="117"/>
      <c r="P927" s="106"/>
      <c r="Q927" s="117"/>
      <c r="R927" s="106"/>
      <c r="S927" s="117"/>
      <c r="T927" s="106"/>
      <c r="U927" s="117"/>
      <c r="V927" s="106"/>
      <c r="W927" s="117"/>
      <c r="X927" s="106"/>
      <c r="Y927" s="117"/>
      <c r="Z927" s="106"/>
      <c r="AA927" s="117"/>
      <c r="AB927" s="106"/>
      <c r="AC927" s="117"/>
      <c r="AD927" s="106"/>
      <c r="AE927" s="117"/>
      <c r="AF927" s="106"/>
      <c r="AG927" s="117"/>
      <c r="AH927" s="106"/>
      <c r="AI927" s="117"/>
      <c r="AJ927" s="106"/>
    </row>
    <row r="928" spans="2:36" ht="28.8" customHeight="1" thickTop="1" thickBot="1" x14ac:dyDescent="0.35">
      <c r="B928" s="106"/>
      <c r="C928" s="117"/>
      <c r="D928" s="106"/>
      <c r="E928" s="117"/>
      <c r="F928" s="106"/>
      <c r="G928" s="117"/>
      <c r="H928" s="106"/>
      <c r="I928" s="117"/>
      <c r="J928" s="106"/>
      <c r="K928" s="117"/>
      <c r="L928" s="106"/>
      <c r="M928" s="117"/>
      <c r="N928" s="106"/>
      <c r="O928" s="117"/>
      <c r="P928" s="106"/>
      <c r="Q928" s="117"/>
      <c r="R928" s="106"/>
      <c r="S928" s="117"/>
      <c r="T928" s="106"/>
      <c r="U928" s="117"/>
      <c r="V928" s="106"/>
      <c r="W928" s="117"/>
      <c r="X928" s="106"/>
      <c r="Y928" s="117"/>
      <c r="Z928" s="106"/>
      <c r="AA928" s="117"/>
      <c r="AB928" s="106"/>
      <c r="AC928" s="117"/>
      <c r="AD928" s="106"/>
      <c r="AE928" s="117"/>
      <c r="AF928" s="106"/>
      <c r="AG928" s="117"/>
      <c r="AH928" s="106"/>
      <c r="AI928" s="117"/>
      <c r="AJ928" s="106"/>
    </row>
    <row r="929" spans="2:36" ht="28.8" customHeight="1" thickTop="1" thickBot="1" x14ac:dyDescent="0.35">
      <c r="B929" s="106"/>
      <c r="C929" s="117"/>
      <c r="D929" s="106"/>
      <c r="E929" s="117"/>
      <c r="F929" s="106"/>
      <c r="G929" s="117"/>
      <c r="H929" s="106"/>
      <c r="I929" s="117"/>
      <c r="J929" s="106"/>
      <c r="K929" s="117"/>
      <c r="L929" s="106"/>
      <c r="M929" s="117"/>
      <c r="N929" s="106"/>
      <c r="O929" s="117"/>
      <c r="P929" s="106"/>
      <c r="Q929" s="117"/>
      <c r="R929" s="106"/>
      <c r="S929" s="117"/>
      <c r="T929" s="106"/>
      <c r="U929" s="117"/>
      <c r="V929" s="106"/>
      <c r="W929" s="117"/>
      <c r="X929" s="106"/>
      <c r="Y929" s="117"/>
      <c r="Z929" s="106"/>
      <c r="AA929" s="117"/>
      <c r="AB929" s="106"/>
      <c r="AC929" s="117"/>
      <c r="AD929" s="106"/>
      <c r="AE929" s="117"/>
      <c r="AF929" s="106"/>
      <c r="AG929" s="117"/>
      <c r="AH929" s="106"/>
      <c r="AI929" s="117"/>
      <c r="AJ929" s="106"/>
    </row>
    <row r="930" spans="2:36" ht="28.8" customHeight="1" thickTop="1" thickBot="1" x14ac:dyDescent="0.35">
      <c r="B930" s="106"/>
      <c r="C930" s="117"/>
      <c r="D930" s="106"/>
      <c r="E930" s="117"/>
      <c r="F930" s="106"/>
      <c r="G930" s="117"/>
      <c r="H930" s="106"/>
      <c r="I930" s="117"/>
      <c r="J930" s="106"/>
      <c r="K930" s="117"/>
      <c r="L930" s="106"/>
      <c r="M930" s="117"/>
      <c r="N930" s="106"/>
      <c r="O930" s="117"/>
      <c r="P930" s="106"/>
      <c r="Q930" s="117"/>
      <c r="R930" s="106"/>
      <c r="S930" s="117"/>
      <c r="T930" s="106"/>
      <c r="U930" s="117"/>
      <c r="V930" s="106"/>
      <c r="W930" s="117"/>
      <c r="X930" s="106"/>
      <c r="Y930" s="117"/>
      <c r="Z930" s="106"/>
      <c r="AA930" s="117"/>
      <c r="AB930" s="106"/>
      <c r="AC930" s="117"/>
      <c r="AD930" s="106"/>
      <c r="AE930" s="117"/>
      <c r="AF930" s="106"/>
      <c r="AG930" s="117"/>
      <c r="AH930" s="106"/>
      <c r="AI930" s="117"/>
      <c r="AJ930" s="106"/>
    </row>
    <row r="931" spans="2:36" ht="28.8" customHeight="1" thickTop="1" thickBot="1" x14ac:dyDescent="0.35">
      <c r="B931" s="106"/>
      <c r="C931" s="117"/>
      <c r="D931" s="106"/>
      <c r="E931" s="117"/>
      <c r="F931" s="106"/>
      <c r="G931" s="117"/>
      <c r="H931" s="106"/>
      <c r="I931" s="117"/>
      <c r="J931" s="106"/>
      <c r="K931" s="117"/>
      <c r="L931" s="106"/>
      <c r="M931" s="117"/>
      <c r="N931" s="106"/>
      <c r="O931" s="117"/>
      <c r="P931" s="106"/>
      <c r="Q931" s="117"/>
      <c r="R931" s="106"/>
      <c r="S931" s="117"/>
      <c r="T931" s="106"/>
      <c r="U931" s="117"/>
      <c r="V931" s="106"/>
      <c r="W931" s="117"/>
      <c r="X931" s="106"/>
      <c r="Y931" s="117"/>
      <c r="Z931" s="106"/>
      <c r="AA931" s="117"/>
      <c r="AB931" s="106"/>
      <c r="AC931" s="117"/>
      <c r="AD931" s="106"/>
      <c r="AE931" s="117"/>
      <c r="AF931" s="106"/>
      <c r="AG931" s="117"/>
      <c r="AH931" s="106"/>
      <c r="AI931" s="117"/>
      <c r="AJ931" s="106"/>
    </row>
    <row r="932" spans="2:36" ht="28.8" customHeight="1" thickTop="1" thickBot="1" x14ac:dyDescent="0.35">
      <c r="B932" s="106"/>
      <c r="C932" s="117"/>
      <c r="D932" s="106"/>
      <c r="E932" s="117"/>
      <c r="F932" s="106"/>
      <c r="G932" s="117"/>
      <c r="H932" s="106"/>
      <c r="I932" s="117"/>
      <c r="J932" s="106"/>
      <c r="K932" s="117"/>
      <c r="L932" s="106"/>
      <c r="M932" s="117"/>
      <c r="N932" s="106"/>
      <c r="O932" s="117"/>
      <c r="P932" s="106"/>
      <c r="Q932" s="117"/>
      <c r="R932" s="106"/>
      <c r="S932" s="117"/>
      <c r="T932" s="106"/>
      <c r="U932" s="117"/>
      <c r="V932" s="106"/>
      <c r="W932" s="117"/>
      <c r="X932" s="106"/>
      <c r="Y932" s="117"/>
      <c r="Z932" s="106"/>
      <c r="AA932" s="117"/>
      <c r="AB932" s="106"/>
      <c r="AC932" s="117"/>
      <c r="AD932" s="106"/>
      <c r="AE932" s="117"/>
      <c r="AF932" s="106"/>
      <c r="AG932" s="117"/>
      <c r="AH932" s="106"/>
      <c r="AI932" s="117"/>
      <c r="AJ932" s="106"/>
    </row>
    <row r="933" spans="2:36" ht="28.8" customHeight="1" thickTop="1" thickBot="1" x14ac:dyDescent="0.35">
      <c r="B933" s="106"/>
      <c r="C933" s="117"/>
      <c r="D933" s="106"/>
      <c r="E933" s="117"/>
      <c r="F933" s="106"/>
      <c r="G933" s="117"/>
      <c r="H933" s="106"/>
      <c r="I933" s="117"/>
      <c r="J933" s="106"/>
      <c r="K933" s="117"/>
      <c r="L933" s="106"/>
      <c r="M933" s="117"/>
      <c r="N933" s="106"/>
      <c r="O933" s="117"/>
      <c r="P933" s="106"/>
      <c r="Q933" s="117"/>
      <c r="R933" s="106"/>
      <c r="S933" s="117"/>
      <c r="T933" s="106"/>
      <c r="U933" s="117"/>
      <c r="V933" s="106"/>
      <c r="W933" s="117"/>
      <c r="X933" s="106"/>
      <c r="Y933" s="117"/>
      <c r="Z933" s="106"/>
      <c r="AA933" s="117"/>
      <c r="AB933" s="106"/>
      <c r="AC933" s="117"/>
      <c r="AD933" s="106"/>
      <c r="AE933" s="117"/>
      <c r="AF933" s="106"/>
      <c r="AG933" s="117"/>
      <c r="AH933" s="106"/>
      <c r="AI933" s="117"/>
      <c r="AJ933" s="106"/>
    </row>
    <row r="934" spans="2:36" ht="28.8" customHeight="1" thickTop="1" thickBot="1" x14ac:dyDescent="0.35">
      <c r="B934" s="106"/>
      <c r="C934" s="117"/>
      <c r="D934" s="106"/>
      <c r="E934" s="117"/>
      <c r="F934" s="106"/>
      <c r="G934" s="117"/>
      <c r="H934" s="106"/>
      <c r="I934" s="117"/>
      <c r="J934" s="106"/>
      <c r="K934" s="117"/>
      <c r="L934" s="106"/>
      <c r="M934" s="117"/>
      <c r="N934" s="106"/>
      <c r="O934" s="117"/>
      <c r="P934" s="106"/>
      <c r="Q934" s="117"/>
      <c r="R934" s="106"/>
      <c r="S934" s="117"/>
      <c r="T934" s="106"/>
      <c r="U934" s="117"/>
      <c r="V934" s="106"/>
      <c r="W934" s="117"/>
      <c r="X934" s="106"/>
      <c r="Y934" s="117"/>
      <c r="Z934" s="106"/>
      <c r="AA934" s="117"/>
      <c r="AB934" s="106"/>
      <c r="AC934" s="117"/>
      <c r="AD934" s="106"/>
      <c r="AE934" s="117"/>
      <c r="AF934" s="106"/>
      <c r="AG934" s="117"/>
      <c r="AH934" s="106"/>
      <c r="AI934" s="117"/>
      <c r="AJ934" s="106"/>
    </row>
    <row r="935" spans="2:36" ht="28.8" customHeight="1" thickTop="1" thickBot="1" x14ac:dyDescent="0.35">
      <c r="B935" s="106"/>
      <c r="C935" s="117"/>
      <c r="D935" s="106"/>
      <c r="E935" s="117"/>
      <c r="F935" s="106"/>
      <c r="G935" s="117"/>
      <c r="H935" s="106"/>
      <c r="I935" s="117"/>
      <c r="J935" s="106"/>
      <c r="K935" s="117"/>
      <c r="L935" s="106"/>
      <c r="M935" s="117"/>
      <c r="N935" s="106"/>
      <c r="O935" s="117"/>
      <c r="P935" s="106"/>
      <c r="Q935" s="117"/>
      <c r="R935" s="106"/>
      <c r="S935" s="117"/>
      <c r="T935" s="106"/>
      <c r="U935" s="117"/>
      <c r="V935" s="106"/>
      <c r="W935" s="117"/>
      <c r="X935" s="106"/>
      <c r="Y935" s="117"/>
      <c r="Z935" s="106"/>
      <c r="AA935" s="117"/>
      <c r="AB935" s="106"/>
      <c r="AC935" s="117"/>
      <c r="AD935" s="106"/>
      <c r="AE935" s="117"/>
      <c r="AF935" s="106"/>
      <c r="AG935" s="117"/>
      <c r="AH935" s="106"/>
      <c r="AI935" s="117"/>
      <c r="AJ935" s="106"/>
    </row>
    <row r="936" spans="2:36" ht="28.8" customHeight="1" thickTop="1" thickBot="1" x14ac:dyDescent="0.35">
      <c r="B936" s="106"/>
      <c r="C936" s="117"/>
      <c r="D936" s="106"/>
      <c r="E936" s="117"/>
      <c r="F936" s="106"/>
      <c r="G936" s="117"/>
      <c r="H936" s="106"/>
      <c r="I936" s="117"/>
      <c r="J936" s="106"/>
      <c r="K936" s="117"/>
      <c r="L936" s="106"/>
      <c r="M936" s="117"/>
      <c r="N936" s="106"/>
      <c r="O936" s="117"/>
      <c r="P936" s="106"/>
      <c r="Q936" s="117"/>
      <c r="R936" s="106"/>
      <c r="S936" s="117"/>
      <c r="T936" s="106"/>
      <c r="U936" s="117"/>
      <c r="V936" s="106"/>
      <c r="W936" s="117"/>
      <c r="X936" s="106"/>
      <c r="Y936" s="117"/>
      <c r="Z936" s="106"/>
      <c r="AA936" s="117"/>
      <c r="AB936" s="106"/>
      <c r="AC936" s="117"/>
      <c r="AD936" s="106"/>
      <c r="AE936" s="117"/>
      <c r="AF936" s="106"/>
      <c r="AG936" s="117"/>
      <c r="AH936" s="106"/>
      <c r="AI936" s="117"/>
      <c r="AJ936" s="106"/>
    </row>
    <row r="937" spans="2:36" ht="28.8" customHeight="1" thickTop="1" thickBot="1" x14ac:dyDescent="0.35">
      <c r="B937" s="106"/>
      <c r="C937" s="117"/>
      <c r="D937" s="106"/>
      <c r="E937" s="117"/>
      <c r="F937" s="106"/>
      <c r="G937" s="117"/>
      <c r="H937" s="106"/>
      <c r="I937" s="117"/>
      <c r="J937" s="106"/>
      <c r="K937" s="117"/>
      <c r="L937" s="106"/>
      <c r="M937" s="117"/>
      <c r="N937" s="106"/>
      <c r="O937" s="117"/>
      <c r="P937" s="106"/>
      <c r="Q937" s="117"/>
      <c r="R937" s="106"/>
      <c r="S937" s="117"/>
      <c r="T937" s="106"/>
      <c r="U937" s="117"/>
      <c r="V937" s="106"/>
      <c r="W937" s="117"/>
      <c r="X937" s="106"/>
      <c r="Y937" s="117"/>
      <c r="Z937" s="106"/>
      <c r="AA937" s="117"/>
      <c r="AB937" s="106"/>
      <c r="AC937" s="117"/>
      <c r="AD937" s="106"/>
      <c r="AE937" s="117"/>
      <c r="AF937" s="106"/>
      <c r="AG937" s="117"/>
      <c r="AH937" s="106"/>
      <c r="AI937" s="117"/>
      <c r="AJ937" s="106"/>
    </row>
    <row r="938" spans="2:36" ht="28.8" customHeight="1" thickTop="1" thickBot="1" x14ac:dyDescent="0.35">
      <c r="B938" s="106"/>
      <c r="C938" s="117"/>
      <c r="D938" s="106"/>
      <c r="E938" s="117"/>
      <c r="F938" s="106"/>
      <c r="G938" s="117"/>
      <c r="H938" s="106"/>
      <c r="I938" s="117"/>
      <c r="J938" s="106"/>
      <c r="K938" s="117"/>
      <c r="L938" s="106"/>
      <c r="M938" s="117"/>
      <c r="N938" s="106"/>
      <c r="O938" s="117"/>
      <c r="P938" s="106"/>
      <c r="Q938" s="117"/>
      <c r="R938" s="106"/>
      <c r="S938" s="117"/>
      <c r="T938" s="106"/>
      <c r="U938" s="117"/>
      <c r="V938" s="106"/>
      <c r="W938" s="117"/>
      <c r="X938" s="106"/>
      <c r="Y938" s="117"/>
      <c r="Z938" s="106"/>
      <c r="AA938" s="117"/>
      <c r="AB938" s="106"/>
      <c r="AC938" s="117"/>
      <c r="AD938" s="106"/>
      <c r="AE938" s="117"/>
      <c r="AF938" s="106"/>
      <c r="AG938" s="117"/>
      <c r="AH938" s="106"/>
      <c r="AI938" s="117"/>
      <c r="AJ938" s="106"/>
    </row>
    <row r="939" spans="2:36" ht="28.8" customHeight="1" thickTop="1" thickBot="1" x14ac:dyDescent="0.35">
      <c r="B939" s="106"/>
      <c r="C939" s="117"/>
      <c r="D939" s="106"/>
      <c r="E939" s="117"/>
      <c r="F939" s="106"/>
      <c r="G939" s="117"/>
      <c r="H939" s="106"/>
      <c r="I939" s="117"/>
      <c r="J939" s="106"/>
      <c r="K939" s="117"/>
      <c r="L939" s="106"/>
      <c r="M939" s="117"/>
      <c r="N939" s="106"/>
      <c r="O939" s="117"/>
      <c r="P939" s="106"/>
      <c r="Q939" s="117"/>
      <c r="R939" s="106"/>
      <c r="S939" s="117"/>
      <c r="T939" s="106"/>
      <c r="U939" s="117"/>
      <c r="V939" s="106"/>
      <c r="W939" s="117"/>
      <c r="X939" s="106"/>
      <c r="Y939" s="117"/>
      <c r="Z939" s="106"/>
      <c r="AA939" s="117"/>
      <c r="AB939" s="106"/>
      <c r="AC939" s="117"/>
      <c r="AD939" s="106"/>
      <c r="AE939" s="117"/>
      <c r="AF939" s="106"/>
      <c r="AG939" s="117"/>
      <c r="AH939" s="106"/>
      <c r="AI939" s="117"/>
      <c r="AJ939" s="106"/>
    </row>
    <row r="940" spans="2:36" ht="28.8" customHeight="1" thickTop="1" thickBot="1" x14ac:dyDescent="0.35">
      <c r="B940" s="106"/>
      <c r="C940" s="117"/>
      <c r="D940" s="106"/>
      <c r="E940" s="117"/>
      <c r="F940" s="106"/>
      <c r="G940" s="117"/>
      <c r="H940" s="106"/>
      <c r="I940" s="117"/>
      <c r="J940" s="106"/>
      <c r="K940" s="117"/>
      <c r="L940" s="106"/>
      <c r="M940" s="117"/>
      <c r="N940" s="106"/>
      <c r="O940" s="117"/>
      <c r="P940" s="106"/>
      <c r="Q940" s="117"/>
      <c r="R940" s="106"/>
      <c r="S940" s="117"/>
      <c r="T940" s="106"/>
      <c r="U940" s="117"/>
      <c r="V940" s="106"/>
      <c r="W940" s="117"/>
      <c r="X940" s="106"/>
      <c r="Y940" s="117"/>
      <c r="Z940" s="106"/>
      <c r="AA940" s="117"/>
      <c r="AB940" s="106"/>
      <c r="AC940" s="117"/>
      <c r="AD940" s="106"/>
      <c r="AE940" s="117"/>
      <c r="AF940" s="106"/>
      <c r="AG940" s="117"/>
      <c r="AH940" s="106"/>
      <c r="AI940" s="117"/>
      <c r="AJ940" s="106"/>
    </row>
    <row r="941" spans="2:36" ht="28.8" customHeight="1" thickTop="1" thickBot="1" x14ac:dyDescent="0.35">
      <c r="B941" s="106"/>
      <c r="C941" s="117"/>
      <c r="D941" s="106"/>
      <c r="E941" s="117"/>
      <c r="F941" s="106"/>
      <c r="G941" s="117"/>
      <c r="H941" s="106"/>
      <c r="I941" s="117"/>
      <c r="J941" s="106"/>
      <c r="K941" s="117"/>
      <c r="L941" s="106"/>
      <c r="M941" s="117"/>
      <c r="N941" s="106"/>
      <c r="O941" s="117"/>
      <c r="P941" s="106"/>
      <c r="Q941" s="117"/>
      <c r="R941" s="106"/>
      <c r="S941" s="117"/>
      <c r="T941" s="106"/>
      <c r="U941" s="117"/>
      <c r="V941" s="106"/>
      <c r="W941" s="117"/>
      <c r="X941" s="106"/>
      <c r="Y941" s="117"/>
      <c r="Z941" s="106"/>
      <c r="AA941" s="117"/>
      <c r="AB941" s="106"/>
      <c r="AC941" s="117"/>
      <c r="AD941" s="106"/>
      <c r="AE941" s="117"/>
      <c r="AF941" s="106"/>
      <c r="AG941" s="117"/>
      <c r="AH941" s="106"/>
      <c r="AI941" s="117"/>
      <c r="AJ941" s="106"/>
    </row>
    <row r="942" spans="2:36" ht="28.8" customHeight="1" thickTop="1" thickBot="1" x14ac:dyDescent="0.35">
      <c r="B942" s="106"/>
      <c r="C942" s="117"/>
      <c r="D942" s="106"/>
      <c r="E942" s="117"/>
      <c r="F942" s="106"/>
      <c r="G942" s="117"/>
      <c r="H942" s="106"/>
      <c r="I942" s="117"/>
      <c r="J942" s="106"/>
      <c r="K942" s="117"/>
      <c r="L942" s="106"/>
      <c r="M942" s="117"/>
      <c r="N942" s="106"/>
      <c r="O942" s="117"/>
      <c r="P942" s="106"/>
      <c r="Q942" s="117"/>
      <c r="R942" s="106"/>
      <c r="S942" s="117"/>
      <c r="T942" s="106"/>
      <c r="U942" s="117"/>
      <c r="V942" s="106"/>
      <c r="W942" s="117"/>
      <c r="X942" s="106"/>
      <c r="Y942" s="117"/>
      <c r="Z942" s="106"/>
      <c r="AA942" s="117"/>
      <c r="AB942" s="106"/>
      <c r="AC942" s="117"/>
      <c r="AD942" s="106"/>
      <c r="AE942" s="117"/>
      <c r="AF942" s="106"/>
      <c r="AG942" s="117"/>
      <c r="AH942" s="106"/>
      <c r="AI942" s="117"/>
      <c r="AJ942" s="106"/>
    </row>
    <row r="943" spans="2:36" ht="28.8" customHeight="1" thickTop="1" thickBot="1" x14ac:dyDescent="0.35">
      <c r="B943" s="106"/>
      <c r="C943" s="117"/>
      <c r="D943" s="106"/>
      <c r="E943" s="117"/>
      <c r="F943" s="106"/>
      <c r="G943" s="117"/>
      <c r="H943" s="106"/>
      <c r="I943" s="117"/>
      <c r="J943" s="106"/>
      <c r="K943" s="117"/>
      <c r="L943" s="106"/>
      <c r="M943" s="117"/>
      <c r="N943" s="106"/>
      <c r="O943" s="117"/>
      <c r="P943" s="106"/>
      <c r="Q943" s="117"/>
      <c r="R943" s="106"/>
      <c r="S943" s="117"/>
      <c r="T943" s="106"/>
      <c r="U943" s="117"/>
      <c r="V943" s="106"/>
      <c r="W943" s="117"/>
      <c r="X943" s="106"/>
      <c r="Y943" s="117"/>
      <c r="Z943" s="106"/>
      <c r="AA943" s="117"/>
      <c r="AB943" s="106"/>
      <c r="AC943" s="117"/>
      <c r="AD943" s="106"/>
      <c r="AE943" s="117"/>
      <c r="AF943" s="106"/>
      <c r="AG943" s="117"/>
      <c r="AH943" s="106"/>
      <c r="AI943" s="117"/>
      <c r="AJ943" s="106"/>
    </row>
    <row r="944" spans="2:36" ht="28.8" customHeight="1" thickTop="1" thickBot="1" x14ac:dyDescent="0.35">
      <c r="B944" s="106"/>
      <c r="C944" s="117"/>
      <c r="D944" s="106"/>
      <c r="E944" s="117"/>
      <c r="F944" s="106"/>
      <c r="G944" s="117"/>
      <c r="H944" s="106"/>
      <c r="I944" s="117"/>
      <c r="J944" s="106"/>
      <c r="K944" s="117"/>
      <c r="L944" s="106"/>
      <c r="M944" s="117"/>
      <c r="N944" s="106"/>
      <c r="O944" s="117"/>
      <c r="P944" s="106"/>
      <c r="Q944" s="117"/>
      <c r="R944" s="106"/>
      <c r="S944" s="117"/>
      <c r="T944" s="106"/>
      <c r="U944" s="117"/>
      <c r="V944" s="106"/>
      <c r="W944" s="117"/>
      <c r="X944" s="106"/>
      <c r="Y944" s="117"/>
      <c r="Z944" s="106"/>
      <c r="AA944" s="117"/>
      <c r="AB944" s="106"/>
      <c r="AC944" s="117"/>
      <c r="AD944" s="106"/>
      <c r="AE944" s="117"/>
      <c r="AF944" s="106"/>
      <c r="AG944" s="117"/>
      <c r="AH944" s="106"/>
      <c r="AI944" s="117"/>
      <c r="AJ944" s="106"/>
    </row>
    <row r="945" spans="2:36" ht="28.8" customHeight="1" thickTop="1" thickBot="1" x14ac:dyDescent="0.35">
      <c r="B945" s="106"/>
      <c r="C945" s="117"/>
      <c r="D945" s="106"/>
      <c r="E945" s="117"/>
      <c r="F945" s="106"/>
      <c r="G945" s="117"/>
      <c r="H945" s="106"/>
      <c r="I945" s="117"/>
      <c r="J945" s="106"/>
      <c r="K945" s="117"/>
      <c r="L945" s="106"/>
      <c r="M945" s="117"/>
      <c r="N945" s="106"/>
      <c r="O945" s="117"/>
      <c r="P945" s="106"/>
      <c r="Q945" s="117"/>
      <c r="R945" s="106"/>
      <c r="S945" s="117"/>
      <c r="T945" s="106"/>
      <c r="U945" s="117"/>
      <c r="V945" s="106"/>
      <c r="W945" s="117"/>
      <c r="X945" s="106"/>
      <c r="Y945" s="117"/>
      <c r="Z945" s="106"/>
      <c r="AA945" s="117"/>
      <c r="AB945" s="106"/>
      <c r="AC945" s="117"/>
      <c r="AD945" s="106"/>
      <c r="AE945" s="117"/>
      <c r="AF945" s="106"/>
      <c r="AG945" s="117"/>
      <c r="AH945" s="106"/>
      <c r="AI945" s="117"/>
      <c r="AJ945" s="106"/>
    </row>
    <row r="946" spans="2:36" ht="28.8" customHeight="1" thickTop="1" thickBot="1" x14ac:dyDescent="0.35">
      <c r="B946" s="106"/>
      <c r="C946" s="117"/>
      <c r="D946" s="106"/>
      <c r="E946" s="117"/>
      <c r="F946" s="106"/>
      <c r="G946" s="117"/>
      <c r="H946" s="106"/>
      <c r="I946" s="117"/>
      <c r="J946" s="106"/>
      <c r="K946" s="117"/>
      <c r="L946" s="106"/>
      <c r="M946" s="117"/>
      <c r="N946" s="106"/>
      <c r="O946" s="117"/>
      <c r="P946" s="106"/>
      <c r="Q946" s="117"/>
      <c r="R946" s="106"/>
      <c r="S946" s="117"/>
      <c r="T946" s="106"/>
      <c r="U946" s="117"/>
      <c r="V946" s="106"/>
      <c r="W946" s="117"/>
      <c r="X946" s="106"/>
      <c r="Y946" s="117"/>
      <c r="Z946" s="106"/>
      <c r="AA946" s="117"/>
      <c r="AB946" s="106"/>
      <c r="AC946" s="117"/>
      <c r="AD946" s="106"/>
      <c r="AE946" s="117"/>
      <c r="AF946" s="106"/>
      <c r="AG946" s="117"/>
      <c r="AH946" s="106"/>
      <c r="AI946" s="117"/>
      <c r="AJ946" s="106"/>
    </row>
    <row r="947" spans="2:36" ht="28.8" customHeight="1" thickTop="1" thickBot="1" x14ac:dyDescent="0.35">
      <c r="B947" s="106"/>
      <c r="C947" s="117"/>
      <c r="D947" s="106"/>
      <c r="E947" s="117"/>
      <c r="F947" s="106"/>
      <c r="G947" s="117"/>
      <c r="H947" s="106"/>
      <c r="I947" s="117"/>
      <c r="J947" s="106"/>
      <c r="K947" s="117"/>
      <c r="L947" s="106"/>
      <c r="M947" s="117"/>
      <c r="N947" s="106"/>
      <c r="O947" s="117"/>
      <c r="P947" s="106"/>
      <c r="Q947" s="117"/>
      <c r="R947" s="106"/>
      <c r="S947" s="117"/>
      <c r="T947" s="106"/>
      <c r="U947" s="117"/>
      <c r="V947" s="106"/>
      <c r="W947" s="117"/>
      <c r="X947" s="106"/>
      <c r="Y947" s="117"/>
      <c r="Z947" s="106"/>
      <c r="AA947" s="117"/>
      <c r="AB947" s="106"/>
      <c r="AC947" s="117"/>
      <c r="AD947" s="106"/>
      <c r="AE947" s="117"/>
      <c r="AF947" s="106"/>
      <c r="AG947" s="117"/>
      <c r="AH947" s="106"/>
      <c r="AI947" s="117"/>
      <c r="AJ947" s="106"/>
    </row>
    <row r="948" spans="2:36" ht="28.8" customHeight="1" thickTop="1" thickBot="1" x14ac:dyDescent="0.35">
      <c r="B948" s="106"/>
      <c r="C948" s="117"/>
      <c r="D948" s="106"/>
      <c r="E948" s="117"/>
      <c r="F948" s="106"/>
      <c r="G948" s="117"/>
      <c r="H948" s="106"/>
      <c r="I948" s="117"/>
      <c r="J948" s="106"/>
      <c r="K948" s="117"/>
      <c r="L948" s="106"/>
      <c r="M948" s="117"/>
      <c r="N948" s="106"/>
      <c r="O948" s="117"/>
      <c r="P948" s="106"/>
      <c r="Q948" s="117"/>
      <c r="R948" s="106"/>
      <c r="S948" s="117"/>
      <c r="T948" s="106"/>
      <c r="U948" s="117"/>
      <c r="V948" s="106"/>
      <c r="W948" s="117"/>
      <c r="X948" s="106"/>
      <c r="Y948" s="117"/>
      <c r="Z948" s="106"/>
      <c r="AA948" s="117"/>
      <c r="AB948" s="106"/>
      <c r="AC948" s="117"/>
      <c r="AD948" s="106"/>
      <c r="AE948" s="117"/>
      <c r="AF948" s="106"/>
      <c r="AG948" s="117"/>
      <c r="AH948" s="106"/>
      <c r="AI948" s="117"/>
      <c r="AJ948" s="106"/>
    </row>
    <row r="949" spans="2:36" ht="28.8" customHeight="1" thickTop="1" thickBot="1" x14ac:dyDescent="0.35">
      <c r="B949" s="106"/>
      <c r="C949" s="117"/>
      <c r="D949" s="106"/>
      <c r="E949" s="117"/>
      <c r="F949" s="106"/>
      <c r="G949" s="117"/>
      <c r="H949" s="106"/>
      <c r="I949" s="117"/>
      <c r="J949" s="106"/>
      <c r="K949" s="117"/>
      <c r="L949" s="106"/>
      <c r="M949" s="117"/>
      <c r="N949" s="106"/>
      <c r="O949" s="117"/>
      <c r="P949" s="106"/>
      <c r="Q949" s="117"/>
      <c r="R949" s="106"/>
      <c r="S949" s="117"/>
      <c r="T949" s="106"/>
      <c r="U949" s="117"/>
      <c r="V949" s="106"/>
      <c r="W949" s="117"/>
      <c r="X949" s="106"/>
      <c r="Y949" s="117"/>
      <c r="Z949" s="106"/>
      <c r="AA949" s="117"/>
      <c r="AB949" s="106"/>
      <c r="AC949" s="117"/>
      <c r="AD949" s="106"/>
      <c r="AE949" s="117"/>
      <c r="AF949" s="106"/>
      <c r="AG949" s="117"/>
      <c r="AH949" s="106"/>
      <c r="AI949" s="117"/>
      <c r="AJ949" s="106"/>
    </row>
    <row r="950" spans="2:36" ht="28.8" customHeight="1" thickTop="1" thickBot="1" x14ac:dyDescent="0.35">
      <c r="B950" s="106"/>
      <c r="C950" s="117"/>
      <c r="D950" s="106"/>
      <c r="E950" s="117"/>
      <c r="F950" s="106"/>
      <c r="G950" s="117"/>
      <c r="H950" s="106"/>
      <c r="I950" s="117"/>
      <c r="J950" s="106"/>
      <c r="K950" s="117"/>
      <c r="L950" s="106"/>
      <c r="M950" s="117"/>
      <c r="N950" s="106"/>
      <c r="O950" s="117"/>
      <c r="P950" s="106"/>
      <c r="Q950" s="117"/>
      <c r="R950" s="106"/>
      <c r="S950" s="117"/>
      <c r="T950" s="106"/>
      <c r="U950" s="117"/>
      <c r="V950" s="106"/>
      <c r="W950" s="117"/>
      <c r="X950" s="106"/>
      <c r="Y950" s="117"/>
      <c r="Z950" s="106"/>
      <c r="AA950" s="117"/>
      <c r="AB950" s="106"/>
      <c r="AC950" s="117"/>
      <c r="AD950" s="106"/>
      <c r="AE950" s="117"/>
      <c r="AF950" s="106"/>
      <c r="AG950" s="117"/>
      <c r="AH950" s="106"/>
      <c r="AI950" s="117"/>
      <c r="AJ950" s="106"/>
    </row>
    <row r="951" spans="2:36" ht="28.8" customHeight="1" thickTop="1" thickBot="1" x14ac:dyDescent="0.35">
      <c r="B951" s="106"/>
      <c r="C951" s="117"/>
      <c r="D951" s="106"/>
      <c r="E951" s="117"/>
      <c r="F951" s="106"/>
      <c r="G951" s="117"/>
      <c r="H951" s="106"/>
      <c r="I951" s="117"/>
      <c r="J951" s="106"/>
      <c r="K951" s="117"/>
      <c r="L951" s="106"/>
      <c r="M951" s="117"/>
      <c r="N951" s="106"/>
      <c r="O951" s="117"/>
      <c r="P951" s="106"/>
      <c r="Q951" s="117"/>
      <c r="R951" s="106"/>
      <c r="S951" s="117"/>
      <c r="T951" s="106"/>
      <c r="U951" s="117"/>
      <c r="V951" s="106"/>
      <c r="W951" s="117"/>
      <c r="X951" s="106"/>
      <c r="Y951" s="117"/>
      <c r="Z951" s="106"/>
      <c r="AA951" s="117"/>
      <c r="AB951" s="106"/>
      <c r="AC951" s="117"/>
      <c r="AD951" s="106"/>
      <c r="AE951" s="117"/>
      <c r="AF951" s="106"/>
      <c r="AG951" s="117"/>
      <c r="AH951" s="106"/>
      <c r="AI951" s="117"/>
      <c r="AJ951" s="106"/>
    </row>
    <row r="952" spans="2:36" ht="28.8" customHeight="1" thickTop="1" thickBot="1" x14ac:dyDescent="0.35">
      <c r="B952" s="106"/>
      <c r="C952" s="117"/>
      <c r="D952" s="106"/>
      <c r="E952" s="117"/>
      <c r="F952" s="106"/>
      <c r="G952" s="117"/>
      <c r="H952" s="106"/>
      <c r="I952" s="117"/>
      <c r="J952" s="106"/>
      <c r="K952" s="117"/>
      <c r="L952" s="106"/>
      <c r="M952" s="117"/>
      <c r="N952" s="106"/>
      <c r="O952" s="117"/>
      <c r="P952" s="106"/>
      <c r="Q952" s="117"/>
      <c r="R952" s="106"/>
      <c r="S952" s="117"/>
      <c r="T952" s="106"/>
      <c r="U952" s="117"/>
      <c r="V952" s="106"/>
      <c r="W952" s="117"/>
      <c r="X952" s="106"/>
      <c r="Y952" s="117"/>
      <c r="Z952" s="106"/>
      <c r="AA952" s="117"/>
      <c r="AB952" s="106"/>
      <c r="AC952" s="117"/>
      <c r="AD952" s="106"/>
      <c r="AE952" s="117"/>
      <c r="AF952" s="106"/>
      <c r="AG952" s="117"/>
      <c r="AH952" s="106"/>
      <c r="AI952" s="117"/>
      <c r="AJ952" s="106"/>
    </row>
    <row r="953" spans="2:36" ht="28.8" customHeight="1" thickTop="1" thickBot="1" x14ac:dyDescent="0.35">
      <c r="B953" s="106"/>
      <c r="C953" s="117"/>
      <c r="D953" s="106"/>
      <c r="E953" s="117"/>
      <c r="F953" s="106"/>
      <c r="G953" s="117"/>
      <c r="H953" s="106"/>
      <c r="I953" s="117"/>
      <c r="J953" s="106"/>
      <c r="K953" s="117"/>
      <c r="L953" s="106"/>
      <c r="M953" s="117"/>
      <c r="N953" s="106"/>
      <c r="O953" s="117"/>
      <c r="P953" s="106"/>
      <c r="Q953" s="117"/>
      <c r="R953" s="106"/>
      <c r="S953" s="117"/>
      <c r="T953" s="106"/>
      <c r="U953" s="117"/>
      <c r="V953" s="106"/>
      <c r="W953" s="117"/>
      <c r="X953" s="106"/>
      <c r="Y953" s="117"/>
      <c r="Z953" s="106"/>
      <c r="AA953" s="117"/>
      <c r="AB953" s="106"/>
      <c r="AC953" s="117"/>
      <c r="AD953" s="106"/>
      <c r="AE953" s="117"/>
      <c r="AF953" s="106"/>
      <c r="AG953" s="117"/>
      <c r="AH953" s="106"/>
      <c r="AI953" s="117"/>
      <c r="AJ953" s="106"/>
    </row>
    <row r="954" spans="2:36" ht="28.8" customHeight="1" thickTop="1" thickBot="1" x14ac:dyDescent="0.35">
      <c r="B954" s="106"/>
      <c r="C954" s="117"/>
      <c r="D954" s="106"/>
      <c r="E954" s="117"/>
      <c r="F954" s="106"/>
      <c r="G954" s="117"/>
      <c r="H954" s="106"/>
      <c r="I954" s="117"/>
      <c r="J954" s="106"/>
      <c r="K954" s="117"/>
      <c r="L954" s="106"/>
      <c r="M954" s="117"/>
      <c r="N954" s="106"/>
      <c r="O954" s="117"/>
      <c r="P954" s="106"/>
      <c r="Q954" s="117"/>
      <c r="R954" s="106"/>
      <c r="S954" s="117"/>
      <c r="T954" s="106"/>
      <c r="U954" s="117"/>
      <c r="V954" s="106"/>
      <c r="W954" s="117"/>
      <c r="X954" s="106"/>
      <c r="Y954" s="117"/>
      <c r="Z954" s="106"/>
      <c r="AA954" s="117"/>
      <c r="AB954" s="106"/>
      <c r="AC954" s="117"/>
      <c r="AD954" s="106"/>
      <c r="AE954" s="117"/>
      <c r="AF954" s="106"/>
      <c r="AG954" s="117"/>
      <c r="AH954" s="106"/>
      <c r="AI954" s="117"/>
      <c r="AJ954" s="106"/>
    </row>
    <row r="955" spans="2:36" ht="28.8" customHeight="1" thickTop="1" thickBot="1" x14ac:dyDescent="0.35">
      <c r="B955" s="106"/>
      <c r="C955" s="117"/>
      <c r="D955" s="106"/>
      <c r="E955" s="117"/>
      <c r="F955" s="106"/>
      <c r="G955" s="117"/>
      <c r="H955" s="106"/>
      <c r="I955" s="117"/>
      <c r="J955" s="106"/>
      <c r="K955" s="117"/>
      <c r="L955" s="106"/>
      <c r="M955" s="117"/>
      <c r="N955" s="106"/>
      <c r="O955" s="117"/>
      <c r="P955" s="106"/>
      <c r="Q955" s="117"/>
      <c r="R955" s="106"/>
      <c r="S955" s="117"/>
      <c r="T955" s="106"/>
      <c r="U955" s="117"/>
      <c r="V955" s="106"/>
      <c r="W955" s="117"/>
      <c r="X955" s="106"/>
      <c r="Y955" s="117"/>
      <c r="Z955" s="106"/>
      <c r="AA955" s="117"/>
      <c r="AB955" s="106"/>
      <c r="AC955" s="117"/>
      <c r="AD955" s="106"/>
      <c r="AE955" s="117"/>
      <c r="AF955" s="106"/>
      <c r="AG955" s="117"/>
      <c r="AH955" s="106"/>
      <c r="AI955" s="117"/>
      <c r="AJ955" s="106"/>
    </row>
    <row r="956" spans="2:36" ht="28.8" customHeight="1" thickTop="1" thickBot="1" x14ac:dyDescent="0.35">
      <c r="B956" s="106"/>
      <c r="C956" s="117"/>
      <c r="D956" s="106"/>
      <c r="E956" s="117"/>
      <c r="F956" s="106"/>
      <c r="G956" s="117"/>
      <c r="H956" s="106"/>
      <c r="I956" s="117"/>
      <c r="J956" s="106"/>
      <c r="K956" s="117"/>
      <c r="L956" s="106"/>
      <c r="M956" s="117"/>
      <c r="N956" s="106"/>
      <c r="O956" s="117"/>
      <c r="P956" s="106"/>
      <c r="Q956" s="117"/>
      <c r="R956" s="106"/>
      <c r="S956" s="117"/>
      <c r="T956" s="106"/>
      <c r="U956" s="117"/>
      <c r="V956" s="106"/>
      <c r="W956" s="117"/>
      <c r="X956" s="106"/>
      <c r="Y956" s="117"/>
      <c r="Z956" s="106"/>
      <c r="AA956" s="117"/>
      <c r="AB956" s="106"/>
      <c r="AC956" s="117"/>
      <c r="AD956" s="106"/>
      <c r="AE956" s="117"/>
      <c r="AF956" s="106"/>
      <c r="AG956" s="117"/>
      <c r="AH956" s="106"/>
      <c r="AI956" s="117"/>
      <c r="AJ956" s="106"/>
    </row>
    <row r="957" spans="2:36" ht="28.8" customHeight="1" thickTop="1" thickBot="1" x14ac:dyDescent="0.35">
      <c r="B957" s="106"/>
      <c r="C957" s="117"/>
      <c r="D957" s="106"/>
      <c r="E957" s="117"/>
      <c r="F957" s="106"/>
      <c r="G957" s="117"/>
      <c r="H957" s="106"/>
      <c r="I957" s="117"/>
      <c r="J957" s="106"/>
      <c r="K957" s="117"/>
      <c r="L957" s="106"/>
      <c r="M957" s="117"/>
      <c r="N957" s="106"/>
      <c r="O957" s="117"/>
      <c r="P957" s="106"/>
      <c r="Q957" s="117"/>
      <c r="R957" s="106"/>
      <c r="S957" s="117"/>
      <c r="T957" s="106"/>
      <c r="U957" s="117"/>
      <c r="V957" s="106"/>
      <c r="W957" s="117"/>
      <c r="X957" s="106"/>
      <c r="Y957" s="117"/>
      <c r="Z957" s="106"/>
      <c r="AA957" s="117"/>
      <c r="AB957" s="106"/>
      <c r="AC957" s="117"/>
      <c r="AD957" s="106"/>
      <c r="AE957" s="117"/>
      <c r="AF957" s="106"/>
      <c r="AG957" s="117"/>
      <c r="AH957" s="106"/>
      <c r="AI957" s="117"/>
      <c r="AJ957" s="106"/>
    </row>
    <row r="958" spans="2:36" ht="28.8" customHeight="1" thickTop="1" thickBot="1" x14ac:dyDescent="0.35">
      <c r="B958" s="106"/>
      <c r="C958" s="117"/>
      <c r="D958" s="106"/>
      <c r="E958" s="117"/>
      <c r="F958" s="106"/>
      <c r="G958" s="117"/>
      <c r="H958" s="106"/>
      <c r="I958" s="117"/>
      <c r="J958" s="106"/>
      <c r="K958" s="117"/>
      <c r="L958" s="106"/>
      <c r="M958" s="117"/>
      <c r="N958" s="106"/>
      <c r="O958" s="117"/>
      <c r="P958" s="106"/>
      <c r="Q958" s="117"/>
      <c r="R958" s="106"/>
      <c r="S958" s="117"/>
      <c r="T958" s="106"/>
      <c r="U958" s="117"/>
      <c r="V958" s="106"/>
      <c r="W958" s="117"/>
      <c r="X958" s="106"/>
      <c r="Y958" s="117"/>
      <c r="Z958" s="106"/>
      <c r="AA958" s="117"/>
      <c r="AB958" s="106"/>
      <c r="AC958" s="117"/>
      <c r="AD958" s="106"/>
      <c r="AE958" s="117"/>
      <c r="AF958" s="106"/>
      <c r="AG958" s="117"/>
      <c r="AH958" s="106"/>
      <c r="AI958" s="117"/>
      <c r="AJ958" s="106"/>
    </row>
    <row r="959" spans="2:36" ht="28.8" customHeight="1" thickTop="1" thickBot="1" x14ac:dyDescent="0.35">
      <c r="B959" s="106"/>
      <c r="C959" s="117"/>
      <c r="D959" s="106"/>
      <c r="E959" s="117"/>
      <c r="F959" s="106"/>
      <c r="G959" s="117"/>
      <c r="H959" s="106"/>
      <c r="I959" s="117"/>
      <c r="J959" s="106"/>
      <c r="K959" s="117"/>
      <c r="L959" s="106"/>
      <c r="M959" s="117"/>
      <c r="N959" s="106"/>
      <c r="O959" s="117"/>
      <c r="P959" s="106"/>
      <c r="Q959" s="117"/>
      <c r="R959" s="106"/>
      <c r="S959" s="117"/>
      <c r="T959" s="106"/>
      <c r="U959" s="117"/>
      <c r="V959" s="106"/>
      <c r="W959" s="117"/>
      <c r="X959" s="106"/>
      <c r="Y959" s="117"/>
      <c r="Z959" s="106"/>
      <c r="AA959" s="117"/>
      <c r="AB959" s="106"/>
      <c r="AC959" s="117"/>
      <c r="AD959" s="106"/>
      <c r="AE959" s="117"/>
      <c r="AF959" s="106"/>
      <c r="AG959" s="117"/>
      <c r="AH959" s="106"/>
      <c r="AI959" s="117"/>
      <c r="AJ959" s="106"/>
    </row>
    <row r="960" spans="2:36" ht="28.8" customHeight="1" thickTop="1" thickBot="1" x14ac:dyDescent="0.35">
      <c r="B960" s="106"/>
      <c r="C960" s="117"/>
      <c r="D960" s="106"/>
      <c r="E960" s="117"/>
      <c r="F960" s="106"/>
      <c r="G960" s="117"/>
      <c r="H960" s="106"/>
      <c r="I960" s="117"/>
      <c r="J960" s="106"/>
      <c r="K960" s="117"/>
      <c r="L960" s="106"/>
      <c r="M960" s="117"/>
      <c r="N960" s="106"/>
      <c r="O960" s="117"/>
      <c r="P960" s="106"/>
      <c r="Q960" s="117"/>
      <c r="R960" s="106"/>
      <c r="S960" s="117"/>
      <c r="T960" s="106"/>
      <c r="U960" s="117"/>
      <c r="V960" s="106"/>
      <c r="W960" s="117"/>
      <c r="X960" s="106"/>
      <c r="Y960" s="117"/>
      <c r="Z960" s="106"/>
      <c r="AA960" s="117"/>
      <c r="AB960" s="106"/>
      <c r="AC960" s="117"/>
      <c r="AD960" s="106"/>
      <c r="AE960" s="117"/>
      <c r="AF960" s="106"/>
      <c r="AG960" s="117"/>
      <c r="AH960" s="106"/>
      <c r="AI960" s="117"/>
      <c r="AJ960" s="106"/>
    </row>
    <row r="961" spans="2:36" ht="28.8" customHeight="1" thickTop="1" thickBot="1" x14ac:dyDescent="0.35">
      <c r="B961" s="106"/>
      <c r="C961" s="117"/>
      <c r="D961" s="106"/>
      <c r="E961" s="117"/>
      <c r="F961" s="106"/>
      <c r="G961" s="117"/>
      <c r="H961" s="106"/>
      <c r="I961" s="117"/>
      <c r="J961" s="106"/>
      <c r="K961" s="117"/>
      <c r="L961" s="106"/>
      <c r="M961" s="117"/>
      <c r="N961" s="106"/>
      <c r="O961" s="117"/>
      <c r="P961" s="106"/>
      <c r="Q961" s="117"/>
      <c r="R961" s="106"/>
      <c r="S961" s="117"/>
      <c r="T961" s="106"/>
      <c r="U961" s="117"/>
      <c r="V961" s="106"/>
      <c r="W961" s="117"/>
      <c r="X961" s="106"/>
      <c r="Y961" s="117"/>
      <c r="Z961" s="106"/>
      <c r="AA961" s="117"/>
      <c r="AB961" s="106"/>
      <c r="AC961" s="117"/>
      <c r="AD961" s="106"/>
      <c r="AE961" s="117"/>
      <c r="AF961" s="106"/>
      <c r="AG961" s="117"/>
      <c r="AH961" s="106"/>
      <c r="AI961" s="117"/>
      <c r="AJ961" s="106"/>
    </row>
    <row r="962" spans="2:36" ht="28.8" customHeight="1" thickTop="1" thickBot="1" x14ac:dyDescent="0.35">
      <c r="B962" s="106"/>
      <c r="C962" s="117"/>
      <c r="D962" s="106"/>
      <c r="E962" s="117"/>
      <c r="F962" s="106"/>
      <c r="G962" s="117"/>
      <c r="H962" s="106"/>
      <c r="I962" s="117"/>
      <c r="J962" s="106"/>
      <c r="K962" s="117"/>
      <c r="L962" s="106"/>
      <c r="M962" s="117"/>
      <c r="N962" s="106"/>
      <c r="O962" s="117"/>
      <c r="P962" s="106"/>
      <c r="Q962" s="117"/>
      <c r="R962" s="106"/>
      <c r="S962" s="117"/>
      <c r="T962" s="106"/>
      <c r="U962" s="117"/>
      <c r="V962" s="106"/>
      <c r="W962" s="117"/>
      <c r="X962" s="106"/>
      <c r="Y962" s="117"/>
      <c r="Z962" s="106"/>
      <c r="AA962" s="117"/>
      <c r="AB962" s="106"/>
      <c r="AC962" s="117"/>
      <c r="AD962" s="106"/>
      <c r="AE962" s="117"/>
      <c r="AF962" s="106"/>
      <c r="AG962" s="117"/>
      <c r="AH962" s="106"/>
      <c r="AI962" s="117"/>
      <c r="AJ962" s="106"/>
    </row>
    <row r="963" spans="2:36" ht="28.8" customHeight="1" thickTop="1" thickBot="1" x14ac:dyDescent="0.35">
      <c r="B963" s="106"/>
      <c r="C963" s="117"/>
      <c r="D963" s="106"/>
      <c r="E963" s="117"/>
      <c r="F963" s="106"/>
      <c r="G963" s="117"/>
      <c r="H963" s="106"/>
      <c r="I963" s="117"/>
      <c r="J963" s="106"/>
      <c r="K963" s="117"/>
      <c r="L963" s="106"/>
      <c r="M963" s="117"/>
      <c r="N963" s="106"/>
      <c r="O963" s="117"/>
      <c r="P963" s="106"/>
      <c r="Q963" s="117"/>
      <c r="R963" s="106"/>
      <c r="S963" s="117"/>
      <c r="T963" s="106"/>
      <c r="U963" s="117"/>
      <c r="V963" s="106"/>
      <c r="W963" s="117"/>
      <c r="X963" s="106"/>
      <c r="Y963" s="117"/>
      <c r="Z963" s="106"/>
      <c r="AA963" s="117"/>
      <c r="AB963" s="106"/>
      <c r="AC963" s="117"/>
      <c r="AD963" s="106"/>
      <c r="AE963" s="117"/>
      <c r="AF963" s="106"/>
      <c r="AG963" s="117"/>
      <c r="AH963" s="106"/>
      <c r="AI963" s="117"/>
      <c r="AJ963" s="106"/>
    </row>
    <row r="964" spans="2:36" ht="28.8" customHeight="1" thickTop="1" thickBot="1" x14ac:dyDescent="0.35">
      <c r="B964" s="106"/>
      <c r="C964" s="117"/>
      <c r="D964" s="106"/>
      <c r="E964" s="117"/>
      <c r="F964" s="106"/>
      <c r="G964" s="117"/>
      <c r="H964" s="106"/>
      <c r="I964" s="117"/>
      <c r="J964" s="106"/>
      <c r="K964" s="117"/>
      <c r="L964" s="106"/>
      <c r="M964" s="117"/>
      <c r="N964" s="106"/>
      <c r="O964" s="117"/>
      <c r="P964" s="106"/>
      <c r="Q964" s="117"/>
      <c r="R964" s="106"/>
      <c r="S964" s="117"/>
      <c r="T964" s="106"/>
      <c r="U964" s="117"/>
      <c r="V964" s="106"/>
      <c r="W964" s="117"/>
      <c r="X964" s="106"/>
      <c r="Y964" s="117"/>
      <c r="Z964" s="106"/>
      <c r="AA964" s="117"/>
      <c r="AB964" s="106"/>
      <c r="AC964" s="117"/>
      <c r="AD964" s="106"/>
      <c r="AE964" s="117"/>
      <c r="AF964" s="106"/>
      <c r="AG964" s="117"/>
      <c r="AH964" s="106"/>
      <c r="AI964" s="117"/>
      <c r="AJ964" s="106"/>
    </row>
    <row r="965" spans="2:36" ht="28.8" customHeight="1" thickTop="1" thickBot="1" x14ac:dyDescent="0.35">
      <c r="B965" s="106"/>
      <c r="C965" s="117"/>
      <c r="D965" s="106"/>
      <c r="E965" s="117"/>
      <c r="F965" s="106"/>
      <c r="G965" s="117"/>
      <c r="H965" s="106"/>
      <c r="I965" s="117"/>
      <c r="J965" s="106"/>
      <c r="K965" s="117"/>
      <c r="L965" s="106"/>
      <c r="M965" s="117"/>
      <c r="N965" s="106"/>
      <c r="O965" s="117"/>
      <c r="P965" s="106"/>
      <c r="Q965" s="117"/>
      <c r="R965" s="106"/>
      <c r="S965" s="117"/>
      <c r="T965" s="106"/>
      <c r="U965" s="117"/>
      <c r="V965" s="106"/>
      <c r="W965" s="117"/>
      <c r="X965" s="106"/>
      <c r="Y965" s="117"/>
      <c r="Z965" s="106"/>
      <c r="AA965" s="117"/>
      <c r="AB965" s="106"/>
      <c r="AC965" s="117"/>
      <c r="AD965" s="106"/>
      <c r="AE965" s="117"/>
      <c r="AF965" s="106"/>
      <c r="AG965" s="117"/>
      <c r="AH965" s="106"/>
      <c r="AI965" s="117"/>
      <c r="AJ965" s="106"/>
    </row>
    <row r="966" spans="2:36" ht="28.8" customHeight="1" thickTop="1" thickBot="1" x14ac:dyDescent="0.35">
      <c r="B966" s="106"/>
      <c r="C966" s="117"/>
      <c r="D966" s="106"/>
      <c r="E966" s="117"/>
      <c r="F966" s="106"/>
      <c r="G966" s="117"/>
      <c r="H966" s="106"/>
      <c r="I966" s="117"/>
      <c r="J966" s="106"/>
      <c r="K966" s="117"/>
      <c r="L966" s="106"/>
      <c r="M966" s="117"/>
      <c r="N966" s="106"/>
      <c r="O966" s="117"/>
      <c r="P966" s="106"/>
      <c r="Q966" s="117"/>
      <c r="R966" s="106"/>
      <c r="S966" s="117"/>
      <c r="T966" s="106"/>
      <c r="U966" s="117"/>
      <c r="V966" s="106"/>
      <c r="W966" s="117"/>
      <c r="X966" s="106"/>
      <c r="Y966" s="117"/>
      <c r="Z966" s="106"/>
      <c r="AA966" s="117"/>
      <c r="AB966" s="106"/>
      <c r="AC966" s="117"/>
      <c r="AD966" s="106"/>
      <c r="AE966" s="117"/>
      <c r="AF966" s="106"/>
      <c r="AG966" s="117"/>
      <c r="AH966" s="106"/>
      <c r="AI966" s="117"/>
      <c r="AJ966" s="106"/>
    </row>
    <row r="967" spans="2:36" ht="28.8" customHeight="1" thickTop="1" thickBot="1" x14ac:dyDescent="0.35">
      <c r="B967" s="106"/>
      <c r="C967" s="117"/>
      <c r="D967" s="106"/>
      <c r="E967" s="117"/>
      <c r="F967" s="106"/>
      <c r="G967" s="117"/>
      <c r="H967" s="106"/>
      <c r="I967" s="117"/>
      <c r="J967" s="106"/>
      <c r="K967" s="117"/>
      <c r="L967" s="106"/>
      <c r="M967" s="117"/>
      <c r="N967" s="106"/>
      <c r="O967" s="117"/>
      <c r="P967" s="106"/>
      <c r="Q967" s="117"/>
      <c r="R967" s="106"/>
      <c r="S967" s="117"/>
      <c r="T967" s="106"/>
      <c r="U967" s="117"/>
      <c r="V967" s="106"/>
      <c r="W967" s="117"/>
      <c r="X967" s="106"/>
      <c r="Y967" s="117"/>
      <c r="Z967" s="106"/>
      <c r="AA967" s="117"/>
      <c r="AB967" s="106"/>
      <c r="AC967" s="117"/>
      <c r="AD967" s="106"/>
      <c r="AE967" s="117"/>
      <c r="AF967" s="106"/>
      <c r="AG967" s="117"/>
      <c r="AH967" s="106"/>
      <c r="AI967" s="117"/>
      <c r="AJ967" s="106"/>
    </row>
    <row r="968" spans="2:36" ht="28.8" customHeight="1" thickTop="1" thickBot="1" x14ac:dyDescent="0.35">
      <c r="B968" s="106"/>
      <c r="C968" s="117"/>
      <c r="D968" s="106"/>
      <c r="E968" s="117"/>
      <c r="F968" s="106"/>
      <c r="G968" s="117"/>
      <c r="H968" s="106"/>
      <c r="I968" s="117"/>
      <c r="J968" s="106"/>
      <c r="K968" s="117"/>
      <c r="L968" s="106"/>
      <c r="M968" s="117"/>
      <c r="N968" s="106"/>
      <c r="O968" s="117"/>
      <c r="P968" s="106"/>
      <c r="Q968" s="117"/>
      <c r="R968" s="106"/>
      <c r="S968" s="117"/>
      <c r="T968" s="106"/>
      <c r="U968" s="117"/>
      <c r="V968" s="106"/>
      <c r="W968" s="117"/>
      <c r="X968" s="106"/>
      <c r="Y968" s="117"/>
      <c r="Z968" s="106"/>
      <c r="AA968" s="117"/>
      <c r="AB968" s="106"/>
      <c r="AC968" s="117"/>
      <c r="AD968" s="106"/>
      <c r="AE968" s="117"/>
      <c r="AF968" s="106"/>
      <c r="AG968" s="117"/>
      <c r="AH968" s="106"/>
      <c r="AI968" s="117"/>
      <c r="AJ968" s="106"/>
    </row>
    <row r="969" spans="2:36" ht="28.8" customHeight="1" thickTop="1" thickBot="1" x14ac:dyDescent="0.35">
      <c r="B969" s="106"/>
      <c r="C969" s="117"/>
      <c r="D969" s="106"/>
      <c r="E969" s="117"/>
      <c r="F969" s="106"/>
      <c r="G969" s="117"/>
      <c r="H969" s="106"/>
      <c r="I969" s="117"/>
      <c r="J969" s="106"/>
      <c r="K969" s="117"/>
      <c r="L969" s="106"/>
      <c r="M969" s="117"/>
      <c r="N969" s="106"/>
      <c r="O969" s="117"/>
      <c r="P969" s="106"/>
      <c r="Q969" s="117"/>
      <c r="R969" s="106"/>
      <c r="S969" s="117"/>
      <c r="T969" s="106"/>
      <c r="U969" s="117"/>
      <c r="V969" s="106"/>
      <c r="W969" s="117"/>
      <c r="X969" s="106"/>
      <c r="Y969" s="117"/>
      <c r="Z969" s="106"/>
      <c r="AA969" s="117"/>
      <c r="AB969" s="106"/>
      <c r="AC969" s="117"/>
      <c r="AD969" s="106"/>
      <c r="AE969" s="117"/>
      <c r="AF969" s="106"/>
      <c r="AG969" s="117"/>
      <c r="AH969" s="106"/>
      <c r="AI969" s="117"/>
      <c r="AJ969" s="106"/>
    </row>
    <row r="970" spans="2:36" ht="28.8" customHeight="1" thickTop="1" thickBot="1" x14ac:dyDescent="0.35">
      <c r="B970" s="106"/>
      <c r="C970" s="117"/>
      <c r="D970" s="106"/>
      <c r="E970" s="117"/>
      <c r="F970" s="106"/>
      <c r="G970" s="117"/>
      <c r="H970" s="106"/>
      <c r="I970" s="117"/>
      <c r="J970" s="106"/>
      <c r="K970" s="117"/>
      <c r="L970" s="106"/>
      <c r="M970" s="117"/>
      <c r="N970" s="106"/>
      <c r="O970" s="117"/>
      <c r="P970" s="106"/>
      <c r="Q970" s="117"/>
      <c r="R970" s="106"/>
      <c r="S970" s="117"/>
      <c r="T970" s="106"/>
      <c r="U970" s="117"/>
      <c r="V970" s="106"/>
      <c r="W970" s="117"/>
      <c r="X970" s="106"/>
      <c r="Y970" s="117"/>
      <c r="Z970" s="106"/>
      <c r="AA970" s="117"/>
      <c r="AB970" s="106"/>
      <c r="AC970" s="117"/>
      <c r="AD970" s="106"/>
      <c r="AE970" s="117"/>
      <c r="AF970" s="106"/>
      <c r="AG970" s="117"/>
      <c r="AH970" s="106"/>
      <c r="AI970" s="117"/>
      <c r="AJ970" s="106"/>
    </row>
    <row r="971" spans="2:36" ht="28.8" customHeight="1" thickTop="1" thickBot="1" x14ac:dyDescent="0.35">
      <c r="B971" s="106"/>
      <c r="C971" s="117"/>
      <c r="D971" s="106"/>
      <c r="E971" s="117"/>
      <c r="F971" s="106"/>
      <c r="G971" s="117"/>
      <c r="H971" s="106"/>
      <c r="I971" s="117"/>
      <c r="J971" s="106"/>
      <c r="K971" s="117"/>
      <c r="L971" s="106"/>
      <c r="M971" s="117"/>
      <c r="N971" s="106"/>
      <c r="O971" s="117"/>
      <c r="P971" s="106"/>
      <c r="Q971" s="117"/>
      <c r="R971" s="106"/>
      <c r="S971" s="117"/>
      <c r="T971" s="106"/>
      <c r="U971" s="117"/>
      <c r="V971" s="106"/>
      <c r="W971" s="117"/>
      <c r="X971" s="106"/>
      <c r="Y971" s="117"/>
      <c r="Z971" s="106"/>
      <c r="AA971" s="117"/>
      <c r="AB971" s="106"/>
      <c r="AC971" s="117"/>
      <c r="AD971" s="106"/>
      <c r="AE971" s="117"/>
      <c r="AF971" s="106"/>
      <c r="AG971" s="117"/>
      <c r="AH971" s="106"/>
      <c r="AI971" s="117"/>
      <c r="AJ971" s="106"/>
    </row>
    <row r="972" spans="2:36" ht="28.8" customHeight="1" thickTop="1" thickBot="1" x14ac:dyDescent="0.35">
      <c r="B972" s="106"/>
      <c r="C972" s="117"/>
      <c r="D972" s="106"/>
      <c r="E972" s="117"/>
      <c r="F972" s="106"/>
      <c r="G972" s="117"/>
      <c r="H972" s="106"/>
      <c r="I972" s="117"/>
      <c r="J972" s="106"/>
      <c r="K972" s="117"/>
      <c r="L972" s="106"/>
      <c r="M972" s="117"/>
      <c r="N972" s="106"/>
      <c r="O972" s="117"/>
      <c r="P972" s="106"/>
      <c r="Q972" s="117"/>
      <c r="R972" s="106"/>
      <c r="S972" s="117"/>
      <c r="T972" s="106"/>
      <c r="U972" s="117"/>
      <c r="V972" s="106"/>
      <c r="W972" s="117"/>
      <c r="X972" s="106"/>
      <c r="Y972" s="117"/>
      <c r="Z972" s="106"/>
      <c r="AA972" s="117"/>
      <c r="AB972" s="106"/>
      <c r="AC972" s="117"/>
      <c r="AD972" s="106"/>
      <c r="AE972" s="117"/>
      <c r="AF972" s="106"/>
      <c r="AG972" s="117"/>
      <c r="AH972" s="106"/>
      <c r="AI972" s="117"/>
      <c r="AJ972" s="106"/>
    </row>
    <row r="973" spans="2:36" ht="28.8" customHeight="1" thickTop="1" thickBot="1" x14ac:dyDescent="0.35">
      <c r="B973" s="106"/>
      <c r="C973" s="117"/>
      <c r="D973" s="106"/>
      <c r="E973" s="117"/>
      <c r="F973" s="106"/>
      <c r="G973" s="117"/>
      <c r="H973" s="106"/>
      <c r="I973" s="117"/>
      <c r="J973" s="106"/>
      <c r="K973" s="117"/>
      <c r="L973" s="106"/>
      <c r="M973" s="117"/>
      <c r="N973" s="106"/>
      <c r="O973" s="117"/>
      <c r="P973" s="106"/>
      <c r="Q973" s="117"/>
      <c r="R973" s="106"/>
      <c r="S973" s="117"/>
      <c r="T973" s="106"/>
      <c r="U973" s="117"/>
      <c r="V973" s="106"/>
      <c r="W973" s="117"/>
      <c r="X973" s="106"/>
      <c r="Y973" s="117"/>
      <c r="Z973" s="106"/>
      <c r="AA973" s="117"/>
      <c r="AB973" s="106"/>
      <c r="AC973" s="117"/>
      <c r="AD973" s="106"/>
      <c r="AE973" s="117"/>
      <c r="AF973" s="106"/>
      <c r="AG973" s="117"/>
      <c r="AH973" s="106"/>
      <c r="AI973" s="117"/>
      <c r="AJ973" s="106"/>
    </row>
    <row r="974" spans="2:36" ht="28.8" customHeight="1" thickTop="1" thickBot="1" x14ac:dyDescent="0.35">
      <c r="B974" s="106"/>
      <c r="C974" s="117"/>
      <c r="D974" s="106"/>
      <c r="E974" s="117"/>
      <c r="F974" s="106"/>
      <c r="G974" s="117"/>
      <c r="H974" s="106"/>
      <c r="I974" s="117"/>
      <c r="J974" s="106"/>
      <c r="K974" s="117"/>
      <c r="L974" s="106"/>
      <c r="M974" s="117"/>
      <c r="N974" s="106"/>
      <c r="O974" s="117"/>
      <c r="P974" s="106"/>
      <c r="Q974" s="117"/>
      <c r="R974" s="106"/>
      <c r="S974" s="117"/>
      <c r="T974" s="106"/>
      <c r="U974" s="117"/>
      <c r="V974" s="106"/>
      <c r="W974" s="117"/>
      <c r="X974" s="106"/>
      <c r="Y974" s="117"/>
      <c r="Z974" s="106"/>
      <c r="AA974" s="117"/>
      <c r="AB974" s="106"/>
      <c r="AC974" s="117"/>
      <c r="AD974" s="106"/>
      <c r="AE974" s="117"/>
      <c r="AF974" s="106"/>
      <c r="AG974" s="117"/>
      <c r="AH974" s="106"/>
      <c r="AI974" s="117"/>
      <c r="AJ974" s="106"/>
    </row>
    <row r="975" spans="2:36" ht="28.8" customHeight="1" thickTop="1" thickBot="1" x14ac:dyDescent="0.35">
      <c r="B975" s="106"/>
      <c r="C975" s="117"/>
      <c r="D975" s="106"/>
      <c r="E975" s="117"/>
      <c r="F975" s="106"/>
      <c r="G975" s="117"/>
      <c r="H975" s="106"/>
      <c r="I975" s="117"/>
      <c r="J975" s="106"/>
      <c r="K975" s="117"/>
      <c r="L975" s="106"/>
      <c r="M975" s="117"/>
      <c r="N975" s="106"/>
      <c r="O975" s="117"/>
      <c r="P975" s="106"/>
      <c r="Q975" s="117"/>
      <c r="R975" s="106"/>
      <c r="S975" s="117"/>
      <c r="T975" s="106"/>
      <c r="U975" s="117"/>
      <c r="V975" s="106"/>
      <c r="W975" s="117"/>
      <c r="X975" s="106"/>
      <c r="Y975" s="117"/>
      <c r="Z975" s="106"/>
      <c r="AA975" s="117"/>
      <c r="AB975" s="106"/>
      <c r="AC975" s="117"/>
      <c r="AD975" s="106"/>
      <c r="AE975" s="117"/>
      <c r="AF975" s="106"/>
      <c r="AG975" s="117"/>
      <c r="AH975" s="106"/>
      <c r="AI975" s="117"/>
      <c r="AJ975" s="106"/>
    </row>
    <row r="976" spans="2:36" ht="28.8" customHeight="1" thickTop="1" thickBot="1" x14ac:dyDescent="0.35">
      <c r="B976" s="106"/>
      <c r="C976" s="117"/>
      <c r="D976" s="106"/>
      <c r="E976" s="117"/>
      <c r="F976" s="106"/>
      <c r="G976" s="117"/>
      <c r="H976" s="106"/>
      <c r="I976" s="117"/>
      <c r="J976" s="106"/>
      <c r="K976" s="117"/>
      <c r="L976" s="106"/>
      <c r="M976" s="117"/>
      <c r="N976" s="106"/>
      <c r="O976" s="117"/>
      <c r="P976" s="106"/>
      <c r="Q976" s="117"/>
      <c r="R976" s="106"/>
      <c r="S976" s="117"/>
      <c r="T976" s="106"/>
      <c r="U976" s="117"/>
      <c r="V976" s="106"/>
      <c r="W976" s="117"/>
      <c r="X976" s="106"/>
      <c r="Y976" s="117"/>
      <c r="Z976" s="106"/>
      <c r="AA976" s="117"/>
      <c r="AB976" s="106"/>
      <c r="AC976" s="117"/>
      <c r="AD976" s="106"/>
      <c r="AE976" s="117"/>
      <c r="AF976" s="106"/>
      <c r="AG976" s="117"/>
      <c r="AH976" s="106"/>
      <c r="AI976" s="117"/>
      <c r="AJ976" s="106"/>
    </row>
    <row r="977" spans="2:36" ht="28.8" customHeight="1" thickTop="1" thickBot="1" x14ac:dyDescent="0.35">
      <c r="B977" s="106"/>
      <c r="C977" s="117"/>
      <c r="D977" s="106"/>
      <c r="E977" s="117"/>
      <c r="F977" s="106"/>
      <c r="G977" s="117"/>
      <c r="H977" s="106"/>
      <c r="I977" s="117"/>
      <c r="J977" s="106"/>
      <c r="K977" s="117"/>
      <c r="L977" s="106"/>
      <c r="M977" s="117"/>
      <c r="N977" s="106"/>
      <c r="O977" s="117"/>
      <c r="P977" s="106"/>
      <c r="Q977" s="117"/>
      <c r="R977" s="106"/>
      <c r="S977" s="117"/>
      <c r="T977" s="106"/>
      <c r="U977" s="117"/>
      <c r="V977" s="106"/>
      <c r="W977" s="117"/>
      <c r="X977" s="106"/>
      <c r="Y977" s="117"/>
      <c r="Z977" s="106"/>
      <c r="AA977" s="117"/>
      <c r="AB977" s="106"/>
      <c r="AC977" s="117"/>
      <c r="AD977" s="106"/>
      <c r="AE977" s="117"/>
      <c r="AF977" s="106"/>
      <c r="AG977" s="117"/>
      <c r="AH977" s="106"/>
      <c r="AI977" s="117"/>
      <c r="AJ977" s="106"/>
    </row>
    <row r="978" spans="2:36" ht="28.8" customHeight="1" thickTop="1" thickBot="1" x14ac:dyDescent="0.35">
      <c r="B978" s="106"/>
      <c r="C978" s="117"/>
      <c r="D978" s="106"/>
      <c r="E978" s="117"/>
      <c r="F978" s="106"/>
      <c r="G978" s="117"/>
      <c r="H978" s="106"/>
      <c r="I978" s="117"/>
      <c r="J978" s="106"/>
      <c r="K978" s="117"/>
      <c r="L978" s="106"/>
      <c r="M978" s="117"/>
      <c r="N978" s="106"/>
      <c r="O978" s="117"/>
      <c r="P978" s="106"/>
      <c r="Q978" s="117"/>
      <c r="R978" s="106"/>
      <c r="S978" s="117"/>
      <c r="T978" s="106"/>
      <c r="U978" s="117"/>
      <c r="V978" s="106"/>
      <c r="W978" s="117"/>
      <c r="X978" s="106"/>
      <c r="Y978" s="117"/>
      <c r="Z978" s="106"/>
      <c r="AA978" s="117"/>
      <c r="AB978" s="106"/>
      <c r="AC978" s="117"/>
      <c r="AD978" s="106"/>
      <c r="AE978" s="117"/>
      <c r="AF978" s="106"/>
      <c r="AG978" s="117"/>
      <c r="AH978" s="106"/>
      <c r="AI978" s="117"/>
      <c r="AJ978" s="106"/>
    </row>
    <row r="979" spans="2:36" ht="28.8" customHeight="1" thickTop="1" thickBot="1" x14ac:dyDescent="0.35">
      <c r="B979" s="106"/>
      <c r="C979" s="117"/>
      <c r="D979" s="106"/>
      <c r="E979" s="117"/>
      <c r="F979" s="106"/>
      <c r="G979" s="117"/>
      <c r="H979" s="106"/>
      <c r="I979" s="117"/>
      <c r="J979" s="106"/>
      <c r="K979" s="117"/>
      <c r="L979" s="106"/>
      <c r="M979" s="117"/>
      <c r="N979" s="106"/>
      <c r="O979" s="117"/>
      <c r="P979" s="106"/>
      <c r="Q979" s="117"/>
      <c r="R979" s="106"/>
      <c r="S979" s="117"/>
      <c r="T979" s="106"/>
      <c r="U979" s="117"/>
      <c r="V979" s="106"/>
      <c r="W979" s="117"/>
      <c r="X979" s="106"/>
      <c r="Y979" s="117"/>
      <c r="Z979" s="106"/>
      <c r="AA979" s="117"/>
      <c r="AB979" s="106"/>
      <c r="AC979" s="117"/>
      <c r="AD979" s="106"/>
      <c r="AE979" s="117"/>
      <c r="AF979" s="106"/>
      <c r="AG979" s="117"/>
      <c r="AH979" s="106"/>
      <c r="AI979" s="117"/>
      <c r="AJ979" s="106"/>
    </row>
    <row r="980" spans="2:36" ht="28.8" customHeight="1" thickTop="1" thickBot="1" x14ac:dyDescent="0.35">
      <c r="B980" s="106"/>
      <c r="C980" s="117"/>
      <c r="D980" s="106"/>
      <c r="E980" s="117"/>
      <c r="F980" s="106"/>
      <c r="G980" s="117"/>
      <c r="H980" s="106"/>
      <c r="I980" s="117"/>
      <c r="J980" s="106"/>
      <c r="K980" s="117"/>
      <c r="L980" s="106"/>
      <c r="M980" s="117"/>
      <c r="N980" s="106"/>
      <c r="O980" s="117"/>
      <c r="P980" s="106"/>
      <c r="Q980" s="117"/>
      <c r="R980" s="106"/>
      <c r="S980" s="117"/>
      <c r="T980" s="106"/>
      <c r="U980" s="117"/>
      <c r="V980" s="106"/>
      <c r="W980" s="117"/>
      <c r="X980" s="106"/>
      <c r="Y980" s="117"/>
      <c r="Z980" s="106"/>
      <c r="AA980" s="117"/>
      <c r="AB980" s="106"/>
      <c r="AC980" s="117"/>
      <c r="AD980" s="106"/>
      <c r="AE980" s="117"/>
      <c r="AF980" s="106"/>
      <c r="AG980" s="117"/>
      <c r="AH980" s="106"/>
      <c r="AI980" s="117"/>
      <c r="AJ980" s="106"/>
    </row>
    <row r="981" spans="2:36" ht="28.8" customHeight="1" thickTop="1" thickBot="1" x14ac:dyDescent="0.35">
      <c r="B981" s="106"/>
      <c r="C981" s="117"/>
      <c r="D981" s="106"/>
      <c r="E981" s="117"/>
      <c r="F981" s="106"/>
      <c r="G981" s="117"/>
      <c r="H981" s="106"/>
      <c r="I981" s="117"/>
      <c r="J981" s="106"/>
      <c r="K981" s="117"/>
      <c r="L981" s="106"/>
      <c r="M981" s="117"/>
      <c r="N981" s="106"/>
      <c r="O981" s="117"/>
      <c r="P981" s="106"/>
      <c r="Q981" s="117"/>
      <c r="R981" s="106"/>
      <c r="S981" s="117"/>
      <c r="T981" s="106"/>
      <c r="U981" s="117"/>
      <c r="V981" s="106"/>
      <c r="W981" s="117"/>
      <c r="X981" s="106"/>
      <c r="Y981" s="117"/>
      <c r="Z981" s="106"/>
      <c r="AA981" s="117"/>
      <c r="AB981" s="106"/>
      <c r="AC981" s="117"/>
      <c r="AD981" s="106"/>
      <c r="AE981" s="117"/>
      <c r="AF981" s="106"/>
      <c r="AG981" s="117"/>
      <c r="AH981" s="106"/>
      <c r="AI981" s="117"/>
      <c r="AJ981" s="106"/>
    </row>
    <row r="982" spans="2:36" ht="28.8" customHeight="1" thickTop="1" thickBot="1" x14ac:dyDescent="0.35">
      <c r="B982" s="106"/>
      <c r="C982" s="117"/>
      <c r="D982" s="106"/>
      <c r="E982" s="117"/>
      <c r="F982" s="106"/>
      <c r="G982" s="117"/>
      <c r="H982" s="106"/>
      <c r="I982" s="117"/>
      <c r="J982" s="106"/>
      <c r="K982" s="117"/>
      <c r="L982" s="106"/>
      <c r="M982" s="117"/>
      <c r="N982" s="106"/>
      <c r="O982" s="117"/>
      <c r="P982" s="106"/>
      <c r="Q982" s="117"/>
      <c r="R982" s="106"/>
      <c r="S982" s="117"/>
      <c r="T982" s="106"/>
      <c r="U982" s="117"/>
      <c r="V982" s="106"/>
      <c r="W982" s="117"/>
      <c r="X982" s="106"/>
      <c r="Y982" s="117"/>
      <c r="Z982" s="106"/>
      <c r="AA982" s="117"/>
      <c r="AB982" s="106"/>
      <c r="AC982" s="117"/>
      <c r="AD982" s="106"/>
      <c r="AE982" s="117"/>
      <c r="AF982" s="106"/>
      <c r="AG982" s="117"/>
      <c r="AH982" s="106"/>
      <c r="AI982" s="117"/>
      <c r="AJ982" s="106"/>
    </row>
    <row r="983" spans="2:36" ht="28.8" customHeight="1" thickTop="1" thickBot="1" x14ac:dyDescent="0.35">
      <c r="B983" s="106"/>
      <c r="C983" s="117"/>
      <c r="D983" s="106"/>
      <c r="E983" s="117"/>
      <c r="F983" s="106"/>
      <c r="G983" s="117"/>
      <c r="H983" s="106"/>
      <c r="I983" s="117"/>
      <c r="J983" s="106"/>
      <c r="K983" s="117"/>
      <c r="L983" s="106"/>
      <c r="M983" s="117"/>
      <c r="N983" s="106"/>
      <c r="O983" s="117"/>
      <c r="P983" s="106"/>
      <c r="Q983" s="117"/>
      <c r="R983" s="106"/>
      <c r="S983" s="117"/>
      <c r="T983" s="106"/>
      <c r="U983" s="117"/>
      <c r="V983" s="106"/>
      <c r="W983" s="117"/>
      <c r="X983" s="106"/>
      <c r="Y983" s="117"/>
      <c r="Z983" s="106"/>
      <c r="AA983" s="117"/>
      <c r="AB983" s="106"/>
      <c r="AC983" s="117"/>
      <c r="AD983" s="106"/>
      <c r="AE983" s="117"/>
      <c r="AF983" s="106"/>
      <c r="AG983" s="117"/>
      <c r="AH983" s="106"/>
      <c r="AI983" s="117"/>
      <c r="AJ983" s="106"/>
    </row>
    <row r="984" spans="2:36" ht="28.8" customHeight="1" thickTop="1" thickBot="1" x14ac:dyDescent="0.35">
      <c r="B984" s="106"/>
      <c r="C984" s="117"/>
      <c r="D984" s="106"/>
      <c r="E984" s="117"/>
      <c r="F984" s="106"/>
      <c r="G984" s="117"/>
      <c r="H984" s="106"/>
      <c r="I984" s="117"/>
      <c r="J984" s="106"/>
      <c r="K984" s="117"/>
      <c r="L984" s="106"/>
      <c r="M984" s="117"/>
      <c r="N984" s="106"/>
      <c r="O984" s="117"/>
      <c r="P984" s="106"/>
      <c r="Q984" s="117"/>
      <c r="R984" s="106"/>
      <c r="S984" s="117"/>
      <c r="T984" s="106"/>
      <c r="U984" s="117"/>
      <c r="V984" s="106"/>
      <c r="W984" s="117"/>
      <c r="X984" s="106"/>
      <c r="Y984" s="117"/>
      <c r="Z984" s="106"/>
      <c r="AA984" s="117"/>
      <c r="AB984" s="106"/>
      <c r="AC984" s="117"/>
      <c r="AD984" s="106"/>
      <c r="AE984" s="117"/>
      <c r="AF984" s="106"/>
      <c r="AG984" s="117"/>
      <c r="AH984" s="106"/>
      <c r="AI984" s="117"/>
      <c r="AJ984" s="106"/>
    </row>
    <row r="985" spans="2:36" ht="28.8" customHeight="1" thickTop="1" thickBot="1" x14ac:dyDescent="0.35">
      <c r="B985" s="106"/>
      <c r="C985" s="117"/>
      <c r="D985" s="106"/>
      <c r="E985" s="117"/>
      <c r="F985" s="106"/>
      <c r="G985" s="117"/>
      <c r="H985" s="106"/>
      <c r="I985" s="117"/>
      <c r="J985" s="106"/>
      <c r="K985" s="117"/>
      <c r="L985" s="106"/>
      <c r="M985" s="117"/>
      <c r="N985" s="106"/>
      <c r="O985" s="117"/>
      <c r="P985" s="106"/>
      <c r="Q985" s="117"/>
      <c r="R985" s="106"/>
      <c r="S985" s="117"/>
      <c r="T985" s="106"/>
      <c r="U985" s="117"/>
      <c r="V985" s="106"/>
      <c r="W985" s="117"/>
      <c r="X985" s="106"/>
      <c r="Y985" s="117"/>
      <c r="Z985" s="106"/>
      <c r="AA985" s="117"/>
      <c r="AB985" s="106"/>
      <c r="AC985" s="117"/>
      <c r="AD985" s="106"/>
      <c r="AE985" s="117"/>
      <c r="AF985" s="106"/>
      <c r="AG985" s="117"/>
      <c r="AH985" s="106"/>
      <c r="AI985" s="117"/>
      <c r="AJ985" s="106"/>
    </row>
    <row r="986" spans="2:36" ht="28.8" customHeight="1" thickTop="1" thickBot="1" x14ac:dyDescent="0.35">
      <c r="B986" s="106"/>
      <c r="C986" s="117"/>
      <c r="D986" s="106"/>
      <c r="E986" s="117"/>
      <c r="F986" s="106"/>
      <c r="G986" s="117"/>
      <c r="H986" s="106"/>
      <c r="I986" s="117"/>
      <c r="J986" s="106"/>
      <c r="K986" s="117"/>
      <c r="L986" s="106"/>
      <c r="M986" s="117"/>
      <c r="N986" s="106"/>
      <c r="O986" s="117"/>
      <c r="P986" s="106"/>
      <c r="Q986" s="117"/>
      <c r="R986" s="106"/>
      <c r="S986" s="117"/>
      <c r="T986" s="106"/>
      <c r="U986" s="117"/>
      <c r="V986" s="106"/>
      <c r="W986" s="117"/>
      <c r="X986" s="106"/>
      <c r="Y986" s="117"/>
      <c r="Z986" s="106"/>
      <c r="AA986" s="117"/>
      <c r="AB986" s="106"/>
      <c r="AC986" s="117"/>
      <c r="AD986" s="106"/>
      <c r="AE986" s="117"/>
      <c r="AF986" s="106"/>
      <c r="AG986" s="117"/>
      <c r="AH986" s="106"/>
      <c r="AI986" s="117"/>
      <c r="AJ986" s="106"/>
    </row>
    <row r="987" spans="2:36" ht="28.8" customHeight="1" thickTop="1" thickBot="1" x14ac:dyDescent="0.35">
      <c r="B987" s="106"/>
      <c r="C987" s="117"/>
      <c r="D987" s="106"/>
      <c r="E987" s="117"/>
      <c r="F987" s="106"/>
      <c r="G987" s="117"/>
      <c r="H987" s="106"/>
      <c r="I987" s="117"/>
      <c r="J987" s="106"/>
      <c r="K987" s="117"/>
      <c r="L987" s="106"/>
      <c r="M987" s="117"/>
      <c r="N987" s="106"/>
      <c r="O987" s="117"/>
      <c r="P987" s="106"/>
      <c r="Q987" s="117"/>
      <c r="R987" s="106"/>
      <c r="S987" s="117"/>
      <c r="T987" s="106"/>
      <c r="U987" s="117"/>
      <c r="V987" s="106"/>
      <c r="W987" s="117"/>
      <c r="X987" s="106"/>
      <c r="Y987" s="117"/>
      <c r="Z987" s="106"/>
      <c r="AA987" s="117"/>
      <c r="AB987" s="106"/>
      <c r="AC987" s="117"/>
      <c r="AD987" s="106"/>
      <c r="AE987" s="117"/>
      <c r="AF987" s="106"/>
      <c r="AG987" s="117"/>
      <c r="AH987" s="106"/>
      <c r="AI987" s="117"/>
      <c r="AJ987" s="106"/>
    </row>
    <row r="988" spans="2:36" ht="28.8" customHeight="1" thickTop="1" thickBot="1" x14ac:dyDescent="0.35">
      <c r="B988" s="106"/>
      <c r="C988" s="117"/>
      <c r="D988" s="106"/>
      <c r="E988" s="117"/>
      <c r="F988" s="106"/>
      <c r="G988" s="117"/>
      <c r="H988" s="106"/>
      <c r="I988" s="117"/>
      <c r="J988" s="106"/>
      <c r="K988" s="117"/>
      <c r="L988" s="106"/>
      <c r="M988" s="117"/>
      <c r="N988" s="106"/>
      <c r="O988" s="117"/>
      <c r="P988" s="106"/>
      <c r="Q988" s="117"/>
      <c r="R988" s="106"/>
      <c r="S988" s="117"/>
      <c r="T988" s="106"/>
      <c r="U988" s="117"/>
      <c r="V988" s="106"/>
      <c r="W988" s="117"/>
      <c r="X988" s="106"/>
      <c r="Y988" s="117"/>
      <c r="Z988" s="106"/>
      <c r="AA988" s="117"/>
      <c r="AB988" s="106"/>
      <c r="AC988" s="117"/>
      <c r="AD988" s="106"/>
      <c r="AE988" s="117"/>
      <c r="AF988" s="106"/>
      <c r="AG988" s="117"/>
      <c r="AH988" s="106"/>
      <c r="AI988" s="117"/>
      <c r="AJ988" s="106"/>
    </row>
    <row r="989" spans="2:36" ht="28.8" customHeight="1" thickTop="1" thickBot="1" x14ac:dyDescent="0.35">
      <c r="B989" s="106"/>
      <c r="C989" s="117"/>
      <c r="D989" s="106"/>
      <c r="E989" s="117"/>
      <c r="F989" s="106"/>
      <c r="G989" s="117"/>
      <c r="H989" s="106"/>
      <c r="I989" s="117"/>
      <c r="J989" s="106"/>
      <c r="K989" s="117"/>
      <c r="L989" s="106"/>
      <c r="M989" s="117"/>
      <c r="N989" s="106"/>
      <c r="O989" s="117"/>
      <c r="P989" s="106"/>
      <c r="Q989" s="117"/>
      <c r="R989" s="106"/>
      <c r="S989" s="117"/>
      <c r="T989" s="106"/>
      <c r="U989" s="117"/>
      <c r="V989" s="106"/>
      <c r="W989" s="117"/>
      <c r="X989" s="106"/>
      <c r="Y989" s="117"/>
      <c r="Z989" s="106"/>
      <c r="AA989" s="117"/>
      <c r="AB989" s="106"/>
      <c r="AC989" s="117"/>
      <c r="AD989" s="106"/>
      <c r="AE989" s="117"/>
      <c r="AF989" s="106"/>
      <c r="AG989" s="117"/>
      <c r="AH989" s="106"/>
      <c r="AI989" s="117"/>
      <c r="AJ989" s="106"/>
    </row>
    <row r="990" spans="2:36" ht="28.8" customHeight="1" thickTop="1" thickBot="1" x14ac:dyDescent="0.35">
      <c r="B990" s="106"/>
      <c r="C990" s="117"/>
      <c r="D990" s="106"/>
      <c r="E990" s="117"/>
      <c r="F990" s="106"/>
      <c r="G990" s="117"/>
      <c r="H990" s="106"/>
      <c r="I990" s="117"/>
      <c r="J990" s="106"/>
      <c r="K990" s="117"/>
      <c r="L990" s="106"/>
      <c r="M990" s="117"/>
      <c r="N990" s="106"/>
      <c r="O990" s="117"/>
      <c r="P990" s="106"/>
      <c r="Q990" s="117"/>
      <c r="R990" s="106"/>
      <c r="S990" s="117"/>
      <c r="T990" s="106"/>
      <c r="U990" s="117"/>
      <c r="V990" s="106"/>
      <c r="W990" s="117"/>
      <c r="X990" s="106"/>
      <c r="Y990" s="117"/>
      <c r="Z990" s="106"/>
      <c r="AA990" s="117"/>
      <c r="AB990" s="106"/>
      <c r="AC990" s="117"/>
      <c r="AD990" s="106"/>
      <c r="AE990" s="117"/>
      <c r="AF990" s="106"/>
      <c r="AG990" s="117"/>
      <c r="AH990" s="106"/>
      <c r="AI990" s="117"/>
      <c r="AJ990" s="106"/>
    </row>
    <row r="991" spans="2:36" ht="28.8" customHeight="1" thickTop="1" thickBot="1" x14ac:dyDescent="0.35">
      <c r="B991" s="106"/>
      <c r="C991" s="117"/>
      <c r="D991" s="106"/>
      <c r="E991" s="117"/>
      <c r="F991" s="106"/>
      <c r="G991" s="117"/>
      <c r="H991" s="106"/>
      <c r="I991" s="117"/>
      <c r="J991" s="106"/>
      <c r="K991" s="117"/>
      <c r="L991" s="106"/>
      <c r="M991" s="117"/>
      <c r="N991" s="106"/>
      <c r="O991" s="117"/>
      <c r="P991" s="106"/>
      <c r="Q991" s="117"/>
      <c r="R991" s="106"/>
      <c r="S991" s="117"/>
      <c r="T991" s="106"/>
      <c r="U991" s="117"/>
      <c r="V991" s="106"/>
      <c r="W991" s="117"/>
      <c r="X991" s="106"/>
      <c r="Y991" s="117"/>
      <c r="Z991" s="106"/>
      <c r="AA991" s="117"/>
      <c r="AB991" s="106"/>
      <c r="AC991" s="117"/>
      <c r="AD991" s="106"/>
      <c r="AE991" s="117"/>
      <c r="AF991" s="106"/>
      <c r="AG991" s="117"/>
      <c r="AH991" s="106"/>
      <c r="AI991" s="117"/>
      <c r="AJ991" s="106"/>
    </row>
    <row r="992" spans="2:36" ht="28.8" customHeight="1" thickTop="1" thickBot="1" x14ac:dyDescent="0.35">
      <c r="B992" s="106"/>
      <c r="C992" s="117"/>
      <c r="D992" s="106"/>
      <c r="E992" s="117"/>
      <c r="F992" s="106"/>
      <c r="G992" s="117"/>
      <c r="H992" s="106"/>
      <c r="I992" s="117"/>
      <c r="J992" s="106"/>
      <c r="K992" s="117"/>
      <c r="L992" s="106"/>
      <c r="M992" s="117"/>
      <c r="N992" s="106"/>
      <c r="O992" s="117"/>
      <c r="P992" s="106"/>
      <c r="Q992" s="117"/>
      <c r="R992" s="106"/>
      <c r="S992" s="117"/>
      <c r="T992" s="106"/>
      <c r="U992" s="117"/>
      <c r="V992" s="106"/>
      <c r="W992" s="117"/>
      <c r="X992" s="106"/>
      <c r="Y992" s="117"/>
      <c r="Z992" s="106"/>
      <c r="AA992" s="117"/>
      <c r="AB992" s="106"/>
      <c r="AC992" s="117"/>
      <c r="AD992" s="106"/>
      <c r="AE992" s="117"/>
      <c r="AF992" s="106"/>
      <c r="AG992" s="117"/>
      <c r="AH992" s="106"/>
      <c r="AI992" s="117"/>
      <c r="AJ992" s="106"/>
    </row>
    <row r="993" spans="2:36" ht="28.8" customHeight="1" thickTop="1" thickBot="1" x14ac:dyDescent="0.35">
      <c r="B993" s="106"/>
      <c r="C993" s="117"/>
      <c r="D993" s="106"/>
      <c r="E993" s="117"/>
      <c r="F993" s="106"/>
      <c r="G993" s="117"/>
      <c r="H993" s="106"/>
      <c r="I993" s="117"/>
      <c r="J993" s="106"/>
      <c r="K993" s="117"/>
      <c r="L993" s="106"/>
      <c r="M993" s="117"/>
      <c r="N993" s="106"/>
      <c r="O993" s="117"/>
      <c r="P993" s="106"/>
      <c r="Q993" s="117"/>
      <c r="R993" s="106"/>
      <c r="S993" s="117"/>
      <c r="T993" s="106"/>
      <c r="U993" s="117"/>
      <c r="V993" s="106"/>
      <c r="W993" s="117"/>
      <c r="X993" s="106"/>
      <c r="Y993" s="117"/>
      <c r="Z993" s="106"/>
      <c r="AA993" s="117"/>
      <c r="AB993" s="106"/>
      <c r="AC993" s="117"/>
      <c r="AD993" s="106"/>
      <c r="AE993" s="117"/>
      <c r="AF993" s="106"/>
      <c r="AG993" s="117"/>
      <c r="AH993" s="106"/>
      <c r="AI993" s="117"/>
      <c r="AJ993" s="106"/>
    </row>
    <row r="994" spans="2:36" ht="28.8" customHeight="1" thickTop="1" thickBot="1" x14ac:dyDescent="0.35">
      <c r="B994" s="106"/>
      <c r="C994" s="117"/>
      <c r="D994" s="106"/>
      <c r="E994" s="117"/>
      <c r="F994" s="106"/>
      <c r="G994" s="117"/>
      <c r="H994" s="106"/>
      <c r="I994" s="117"/>
      <c r="J994" s="106"/>
      <c r="K994" s="117"/>
      <c r="L994" s="106"/>
      <c r="M994" s="117"/>
      <c r="N994" s="106"/>
      <c r="O994" s="117"/>
      <c r="P994" s="106"/>
      <c r="Q994" s="117"/>
      <c r="R994" s="106"/>
      <c r="S994" s="117"/>
      <c r="T994" s="106"/>
      <c r="U994" s="117"/>
      <c r="V994" s="106"/>
      <c r="W994" s="117"/>
      <c r="X994" s="106"/>
      <c r="Y994" s="117"/>
      <c r="Z994" s="106"/>
      <c r="AA994" s="117"/>
      <c r="AB994" s="106"/>
      <c r="AC994" s="117"/>
      <c r="AD994" s="106"/>
      <c r="AE994" s="117"/>
      <c r="AF994" s="106"/>
      <c r="AG994" s="117"/>
      <c r="AH994" s="106"/>
      <c r="AI994" s="117"/>
      <c r="AJ994" s="106"/>
    </row>
    <row r="995" spans="2:36" ht="28.8" customHeight="1" thickTop="1" thickBot="1" x14ac:dyDescent="0.35">
      <c r="B995" s="106"/>
      <c r="C995" s="117"/>
      <c r="D995" s="106"/>
      <c r="E995" s="117"/>
      <c r="F995" s="106"/>
      <c r="G995" s="117"/>
      <c r="H995" s="106"/>
      <c r="I995" s="117"/>
      <c r="J995" s="106"/>
      <c r="K995" s="117"/>
      <c r="L995" s="106"/>
      <c r="M995" s="117"/>
      <c r="N995" s="106"/>
      <c r="O995" s="117"/>
      <c r="P995" s="106"/>
      <c r="Q995" s="117"/>
      <c r="R995" s="106"/>
      <c r="S995" s="117"/>
      <c r="T995" s="106"/>
      <c r="U995" s="117"/>
      <c r="V995" s="106"/>
      <c r="W995" s="117"/>
      <c r="X995" s="106"/>
      <c r="Y995" s="117"/>
      <c r="Z995" s="106"/>
      <c r="AA995" s="117"/>
      <c r="AB995" s="106"/>
      <c r="AC995" s="117"/>
      <c r="AD995" s="106"/>
      <c r="AE995" s="117"/>
      <c r="AF995" s="106"/>
      <c r="AG995" s="117"/>
      <c r="AH995" s="106"/>
      <c r="AI995" s="117"/>
      <c r="AJ995" s="106"/>
    </row>
    <row r="996" spans="2:36" ht="28.8" customHeight="1" thickTop="1" thickBot="1" x14ac:dyDescent="0.35">
      <c r="B996" s="106"/>
      <c r="C996" s="117"/>
      <c r="D996" s="106"/>
      <c r="E996" s="117"/>
      <c r="F996" s="106"/>
      <c r="G996" s="117"/>
      <c r="H996" s="106"/>
      <c r="I996" s="117"/>
      <c r="J996" s="106"/>
      <c r="K996" s="117"/>
      <c r="L996" s="106"/>
      <c r="M996" s="117"/>
      <c r="N996" s="106"/>
      <c r="O996" s="117"/>
      <c r="P996" s="106"/>
      <c r="Q996" s="117"/>
      <c r="R996" s="106"/>
      <c r="S996" s="117"/>
      <c r="T996" s="106"/>
      <c r="U996" s="117"/>
      <c r="V996" s="106"/>
      <c r="W996" s="117"/>
      <c r="X996" s="106"/>
      <c r="Y996" s="117"/>
      <c r="Z996" s="106"/>
      <c r="AA996" s="117"/>
      <c r="AB996" s="106"/>
      <c r="AC996" s="117"/>
      <c r="AD996" s="106"/>
      <c r="AE996" s="117"/>
      <c r="AF996" s="106"/>
      <c r="AG996" s="117"/>
      <c r="AH996" s="106"/>
      <c r="AI996" s="117"/>
      <c r="AJ996" s="106"/>
    </row>
    <row r="997" spans="2:36" ht="28.8" customHeight="1" thickTop="1" thickBot="1" x14ac:dyDescent="0.35">
      <c r="B997" s="106"/>
      <c r="C997" s="117"/>
      <c r="D997" s="106"/>
      <c r="E997" s="117"/>
      <c r="F997" s="106"/>
      <c r="G997" s="117"/>
      <c r="H997" s="106"/>
      <c r="I997" s="117"/>
      <c r="J997" s="106"/>
      <c r="K997" s="117"/>
      <c r="L997" s="106"/>
      <c r="M997" s="117"/>
      <c r="N997" s="106"/>
      <c r="O997" s="117"/>
      <c r="P997" s="106"/>
      <c r="Q997" s="117"/>
      <c r="R997" s="106"/>
      <c r="S997" s="117"/>
      <c r="T997" s="106"/>
      <c r="U997" s="117"/>
      <c r="V997" s="106"/>
      <c r="W997" s="117"/>
      <c r="X997" s="106"/>
      <c r="Y997" s="117"/>
      <c r="Z997" s="106"/>
      <c r="AA997" s="117"/>
      <c r="AB997" s="106"/>
      <c r="AC997" s="117"/>
      <c r="AD997" s="106"/>
      <c r="AE997" s="117"/>
      <c r="AF997" s="106"/>
      <c r="AG997" s="117"/>
      <c r="AH997" s="106"/>
      <c r="AI997" s="117"/>
      <c r="AJ997" s="106"/>
    </row>
    <row r="998" spans="2:36" ht="28.8" customHeight="1" thickTop="1" thickBot="1" x14ac:dyDescent="0.35">
      <c r="B998" s="106"/>
      <c r="C998" s="117"/>
      <c r="D998" s="106"/>
      <c r="E998" s="117"/>
      <c r="F998" s="106"/>
      <c r="G998" s="117"/>
      <c r="H998" s="106"/>
      <c r="I998" s="117"/>
      <c r="J998" s="106"/>
      <c r="K998" s="117"/>
      <c r="L998" s="106"/>
      <c r="M998" s="117"/>
      <c r="N998" s="106"/>
      <c r="O998" s="117"/>
      <c r="P998" s="106"/>
      <c r="Q998" s="117"/>
      <c r="R998" s="106"/>
      <c r="S998" s="117"/>
      <c r="T998" s="106"/>
      <c r="U998" s="117"/>
      <c r="V998" s="106"/>
      <c r="W998" s="117"/>
      <c r="X998" s="106"/>
      <c r="Y998" s="117"/>
      <c r="Z998" s="106"/>
      <c r="AA998" s="117"/>
      <c r="AB998" s="106"/>
      <c r="AC998" s="117"/>
      <c r="AD998" s="106"/>
      <c r="AE998" s="117"/>
      <c r="AF998" s="106"/>
      <c r="AG998" s="117"/>
      <c r="AH998" s="106"/>
      <c r="AI998" s="117"/>
      <c r="AJ998" s="106"/>
    </row>
    <row r="999" spans="2:36" ht="28.8" customHeight="1" thickTop="1" thickBot="1" x14ac:dyDescent="0.35">
      <c r="B999" s="106"/>
      <c r="C999" s="117"/>
      <c r="D999" s="106"/>
      <c r="E999" s="117"/>
      <c r="F999" s="106"/>
      <c r="G999" s="117"/>
      <c r="H999" s="106"/>
      <c r="I999" s="117"/>
      <c r="J999" s="106"/>
      <c r="K999" s="117"/>
      <c r="L999" s="106"/>
      <c r="M999" s="117"/>
      <c r="N999" s="106"/>
      <c r="O999" s="117"/>
      <c r="P999" s="106"/>
      <c r="Q999" s="117"/>
      <c r="R999" s="106"/>
      <c r="S999" s="117"/>
      <c r="T999" s="106"/>
      <c r="U999" s="117"/>
      <c r="V999" s="106"/>
      <c r="W999" s="117"/>
      <c r="X999" s="106"/>
      <c r="Y999" s="117"/>
      <c r="Z999" s="106"/>
      <c r="AA999" s="117"/>
      <c r="AB999" s="106"/>
      <c r="AC999" s="117"/>
      <c r="AD999" s="106"/>
      <c r="AE999" s="117"/>
      <c r="AF999" s="106"/>
      <c r="AG999" s="117"/>
      <c r="AH999" s="106"/>
      <c r="AI999" s="117"/>
      <c r="AJ999" s="106"/>
    </row>
    <row r="1000" spans="2:36" ht="28.8" customHeight="1" thickTop="1" thickBot="1" x14ac:dyDescent="0.35">
      <c r="B1000" s="106"/>
      <c r="C1000" s="117"/>
      <c r="D1000" s="106"/>
      <c r="E1000" s="117"/>
      <c r="F1000" s="106"/>
      <c r="G1000" s="117"/>
      <c r="H1000" s="106"/>
      <c r="I1000" s="117"/>
      <c r="J1000" s="106"/>
      <c r="K1000" s="117"/>
      <c r="L1000" s="106"/>
      <c r="M1000" s="117"/>
      <c r="N1000" s="106"/>
      <c r="O1000" s="117"/>
      <c r="P1000" s="106"/>
      <c r="Q1000" s="117"/>
      <c r="R1000" s="106"/>
      <c r="S1000" s="117"/>
      <c r="T1000" s="106"/>
      <c r="U1000" s="117"/>
      <c r="V1000" s="106"/>
      <c r="W1000" s="117"/>
      <c r="X1000" s="106"/>
      <c r="Y1000" s="117"/>
      <c r="Z1000" s="106"/>
      <c r="AA1000" s="117"/>
      <c r="AB1000" s="106"/>
      <c r="AC1000" s="117"/>
      <c r="AD1000" s="106"/>
      <c r="AE1000" s="117"/>
      <c r="AF1000" s="106"/>
      <c r="AG1000" s="117"/>
      <c r="AH1000" s="106"/>
      <c r="AI1000" s="117"/>
      <c r="AJ1000" s="106"/>
    </row>
    <row r="1001" spans="2:36" ht="28.8" customHeight="1" thickTop="1" thickBot="1" x14ac:dyDescent="0.35">
      <c r="B1001" s="106"/>
      <c r="C1001" s="117"/>
      <c r="D1001" s="106"/>
      <c r="E1001" s="117"/>
      <c r="F1001" s="106"/>
      <c r="G1001" s="117"/>
      <c r="H1001" s="106"/>
      <c r="I1001" s="117"/>
      <c r="J1001" s="106"/>
      <c r="K1001" s="117"/>
      <c r="L1001" s="106"/>
      <c r="M1001" s="117"/>
      <c r="N1001" s="106"/>
      <c r="O1001" s="117"/>
      <c r="P1001" s="106"/>
      <c r="Q1001" s="117"/>
      <c r="R1001" s="106"/>
      <c r="S1001" s="117"/>
      <c r="T1001" s="106"/>
      <c r="U1001" s="117"/>
      <c r="V1001" s="106"/>
      <c r="W1001" s="117"/>
      <c r="X1001" s="106"/>
      <c r="Y1001" s="117"/>
      <c r="Z1001" s="106"/>
      <c r="AA1001" s="117"/>
      <c r="AB1001" s="106"/>
      <c r="AC1001" s="117"/>
      <c r="AD1001" s="106"/>
      <c r="AE1001" s="117"/>
      <c r="AF1001" s="106"/>
      <c r="AG1001" s="117"/>
      <c r="AH1001" s="106"/>
      <c r="AI1001" s="117"/>
      <c r="AJ1001" s="106"/>
    </row>
    <row r="1002" spans="2:36" ht="28.8" customHeight="1" thickTop="1" thickBot="1" x14ac:dyDescent="0.35">
      <c r="B1002" s="106"/>
      <c r="C1002" s="117"/>
      <c r="D1002" s="106"/>
      <c r="E1002" s="117"/>
      <c r="F1002" s="106"/>
      <c r="G1002" s="117"/>
      <c r="H1002" s="106"/>
      <c r="I1002" s="117"/>
      <c r="J1002" s="106"/>
      <c r="K1002" s="117"/>
      <c r="L1002" s="106"/>
      <c r="M1002" s="117"/>
      <c r="N1002" s="106"/>
      <c r="O1002" s="117"/>
      <c r="P1002" s="106"/>
      <c r="Q1002" s="117"/>
      <c r="R1002" s="106"/>
      <c r="S1002" s="117"/>
      <c r="T1002" s="106"/>
      <c r="U1002" s="117"/>
      <c r="V1002" s="106"/>
      <c r="W1002" s="117"/>
      <c r="X1002" s="106"/>
      <c r="Y1002" s="117"/>
      <c r="Z1002" s="106"/>
      <c r="AA1002" s="117"/>
      <c r="AB1002" s="106"/>
      <c r="AC1002" s="117"/>
      <c r="AD1002" s="106"/>
      <c r="AE1002" s="117"/>
      <c r="AF1002" s="106"/>
      <c r="AG1002" s="117"/>
      <c r="AH1002" s="106"/>
      <c r="AI1002" s="117"/>
      <c r="AJ1002" s="106"/>
    </row>
    <row r="1003" spans="2:36" ht="28.8" customHeight="1" thickTop="1" thickBot="1" x14ac:dyDescent="0.35">
      <c r="B1003" s="106"/>
      <c r="C1003" s="117"/>
      <c r="D1003" s="106"/>
      <c r="E1003" s="117"/>
      <c r="F1003" s="106"/>
      <c r="G1003" s="117"/>
      <c r="H1003" s="106"/>
      <c r="I1003" s="117"/>
      <c r="J1003" s="106"/>
      <c r="K1003" s="117"/>
      <c r="L1003" s="106"/>
      <c r="M1003" s="117"/>
      <c r="N1003" s="106"/>
      <c r="O1003" s="117"/>
      <c r="P1003" s="106"/>
      <c r="Q1003" s="117"/>
      <c r="R1003" s="106"/>
      <c r="S1003" s="117"/>
      <c r="T1003" s="106"/>
      <c r="U1003" s="117"/>
      <c r="V1003" s="106"/>
      <c r="W1003" s="117"/>
      <c r="X1003" s="106"/>
      <c r="Y1003" s="117"/>
      <c r="Z1003" s="106"/>
      <c r="AA1003" s="117"/>
      <c r="AB1003" s="106"/>
      <c r="AC1003" s="117"/>
      <c r="AD1003" s="106"/>
      <c r="AE1003" s="117"/>
      <c r="AF1003" s="106"/>
      <c r="AG1003" s="117"/>
      <c r="AH1003" s="106"/>
      <c r="AI1003" s="117"/>
      <c r="AJ1003" s="106"/>
    </row>
    <row r="1004" spans="2:36" ht="28.8" customHeight="1" thickTop="1" thickBot="1" x14ac:dyDescent="0.35">
      <c r="B1004" s="106"/>
      <c r="C1004" s="117"/>
      <c r="D1004" s="106"/>
      <c r="E1004" s="117"/>
      <c r="F1004" s="106"/>
      <c r="G1004" s="117"/>
      <c r="H1004" s="106"/>
      <c r="I1004" s="117"/>
      <c r="J1004" s="106"/>
      <c r="K1004" s="117"/>
      <c r="L1004" s="106"/>
      <c r="M1004" s="117"/>
      <c r="N1004" s="106"/>
      <c r="O1004" s="117"/>
      <c r="P1004" s="106"/>
      <c r="Q1004" s="117"/>
      <c r="R1004" s="106"/>
      <c r="S1004" s="117"/>
      <c r="T1004" s="106"/>
      <c r="U1004" s="117"/>
      <c r="V1004" s="106"/>
      <c r="W1004" s="117"/>
      <c r="X1004" s="106"/>
      <c r="Y1004" s="117"/>
      <c r="Z1004" s="106"/>
      <c r="AA1004" s="117"/>
      <c r="AB1004" s="106"/>
      <c r="AC1004" s="117"/>
      <c r="AD1004" s="106"/>
      <c r="AE1004" s="117"/>
      <c r="AF1004" s="106"/>
      <c r="AG1004" s="117"/>
      <c r="AH1004" s="106"/>
      <c r="AI1004" s="117"/>
      <c r="AJ1004" s="106"/>
    </row>
    <row r="1005" spans="2:36" ht="28.8" customHeight="1" thickTop="1" thickBot="1" x14ac:dyDescent="0.35">
      <c r="B1005" s="106"/>
      <c r="C1005" s="117"/>
      <c r="D1005" s="106"/>
      <c r="E1005" s="117"/>
      <c r="F1005" s="106"/>
      <c r="G1005" s="117"/>
      <c r="H1005" s="106"/>
      <c r="I1005" s="117"/>
      <c r="J1005" s="106"/>
      <c r="K1005" s="117"/>
      <c r="L1005" s="106"/>
      <c r="M1005" s="117"/>
      <c r="N1005" s="106"/>
      <c r="O1005" s="117"/>
      <c r="P1005" s="106"/>
      <c r="Q1005" s="117"/>
      <c r="R1005" s="106"/>
      <c r="S1005" s="117"/>
      <c r="T1005" s="106"/>
      <c r="U1005" s="117"/>
      <c r="V1005" s="106"/>
      <c r="W1005" s="117"/>
      <c r="X1005" s="106"/>
      <c r="Y1005" s="117"/>
      <c r="Z1005" s="106"/>
      <c r="AA1005" s="117"/>
      <c r="AB1005" s="106"/>
      <c r="AC1005" s="117"/>
      <c r="AD1005" s="106"/>
      <c r="AE1005" s="117"/>
      <c r="AF1005" s="106"/>
      <c r="AG1005" s="117"/>
      <c r="AH1005" s="106"/>
      <c r="AI1005" s="117"/>
      <c r="AJ1005" s="106"/>
    </row>
    <row r="1006" spans="2:36" ht="28.8" customHeight="1" thickTop="1" thickBot="1" x14ac:dyDescent="0.35">
      <c r="B1006" s="106"/>
      <c r="C1006" s="117"/>
      <c r="D1006" s="106"/>
      <c r="E1006" s="117"/>
      <c r="F1006" s="106"/>
      <c r="G1006" s="117"/>
      <c r="H1006" s="106"/>
      <c r="I1006" s="117"/>
      <c r="J1006" s="106"/>
      <c r="K1006" s="117"/>
      <c r="L1006" s="106"/>
      <c r="M1006" s="117"/>
      <c r="N1006" s="106"/>
      <c r="O1006" s="117"/>
      <c r="P1006" s="106"/>
      <c r="Q1006" s="117"/>
      <c r="R1006" s="106"/>
      <c r="S1006" s="117"/>
      <c r="T1006" s="106"/>
      <c r="U1006" s="117"/>
      <c r="V1006" s="106"/>
      <c r="W1006" s="117"/>
      <c r="X1006" s="106"/>
      <c r="Y1006" s="117"/>
      <c r="Z1006" s="106"/>
      <c r="AA1006" s="117"/>
      <c r="AB1006" s="106"/>
      <c r="AC1006" s="117"/>
      <c r="AD1006" s="106"/>
      <c r="AE1006" s="117"/>
      <c r="AF1006" s="106"/>
      <c r="AG1006" s="117"/>
      <c r="AH1006" s="106"/>
      <c r="AI1006" s="117"/>
      <c r="AJ1006" s="106"/>
    </row>
    <row r="1007" spans="2:36" ht="28.8" customHeight="1" thickTop="1" thickBot="1" x14ac:dyDescent="0.35">
      <c r="B1007" s="106"/>
      <c r="C1007" s="117"/>
      <c r="D1007" s="106"/>
      <c r="E1007" s="117"/>
      <c r="F1007" s="106"/>
      <c r="G1007" s="117"/>
      <c r="H1007" s="106"/>
      <c r="I1007" s="117"/>
      <c r="J1007" s="106"/>
      <c r="K1007" s="117"/>
      <c r="L1007" s="106"/>
      <c r="M1007" s="117"/>
      <c r="N1007" s="106"/>
      <c r="O1007" s="117"/>
      <c r="P1007" s="106"/>
      <c r="Q1007" s="117"/>
      <c r="R1007" s="106"/>
      <c r="S1007" s="117"/>
      <c r="T1007" s="106"/>
      <c r="U1007" s="117"/>
      <c r="V1007" s="106"/>
      <c r="W1007" s="117"/>
      <c r="X1007" s="106"/>
      <c r="Y1007" s="117"/>
      <c r="Z1007" s="106"/>
      <c r="AA1007" s="117"/>
      <c r="AB1007" s="106"/>
      <c r="AC1007" s="117"/>
      <c r="AD1007" s="106"/>
      <c r="AE1007" s="117"/>
      <c r="AF1007" s="106"/>
      <c r="AG1007" s="117"/>
      <c r="AH1007" s="106"/>
      <c r="AI1007" s="117"/>
      <c r="AJ1007" s="106"/>
    </row>
    <row r="1008" spans="2:36" ht="28.8" customHeight="1" thickTop="1" thickBot="1" x14ac:dyDescent="0.35">
      <c r="B1008" s="106"/>
      <c r="C1008" s="117"/>
      <c r="D1008" s="106"/>
      <c r="E1008" s="117"/>
      <c r="F1008" s="106"/>
      <c r="G1008" s="117"/>
      <c r="H1008" s="106"/>
      <c r="I1008" s="117"/>
      <c r="J1008" s="106"/>
      <c r="K1008" s="117"/>
      <c r="L1008" s="106"/>
      <c r="M1008" s="117"/>
      <c r="N1008" s="106"/>
      <c r="O1008" s="117"/>
      <c r="P1008" s="106"/>
      <c r="Q1008" s="117"/>
      <c r="R1008" s="106"/>
      <c r="S1008" s="117"/>
      <c r="T1008" s="106"/>
      <c r="U1008" s="117"/>
      <c r="V1008" s="106"/>
      <c r="W1008" s="117"/>
      <c r="X1008" s="106"/>
      <c r="Y1008" s="117"/>
      <c r="Z1008" s="106"/>
      <c r="AA1008" s="117"/>
      <c r="AB1008" s="106"/>
      <c r="AC1008" s="117"/>
      <c r="AD1008" s="106"/>
      <c r="AE1008" s="117"/>
      <c r="AF1008" s="106"/>
      <c r="AG1008" s="117"/>
      <c r="AH1008" s="106"/>
      <c r="AI1008" s="117"/>
      <c r="AJ1008" s="106"/>
    </row>
    <row r="1009" spans="2:36" ht="28.8" customHeight="1" thickTop="1" thickBot="1" x14ac:dyDescent="0.35">
      <c r="B1009" s="106"/>
      <c r="C1009" s="117"/>
      <c r="D1009" s="106"/>
      <c r="E1009" s="117"/>
      <c r="F1009" s="106"/>
      <c r="G1009" s="117"/>
      <c r="H1009" s="106"/>
      <c r="I1009" s="117"/>
      <c r="J1009" s="106"/>
      <c r="K1009" s="117"/>
      <c r="L1009" s="106"/>
      <c r="M1009" s="117"/>
      <c r="N1009" s="106"/>
      <c r="O1009" s="117"/>
      <c r="P1009" s="106"/>
      <c r="Q1009" s="117"/>
      <c r="R1009" s="106"/>
      <c r="S1009" s="117"/>
      <c r="T1009" s="106"/>
      <c r="U1009" s="117"/>
      <c r="V1009" s="106"/>
      <c r="W1009" s="117"/>
      <c r="X1009" s="106"/>
      <c r="Y1009" s="117"/>
      <c r="Z1009" s="106"/>
      <c r="AA1009" s="117"/>
      <c r="AB1009" s="106"/>
      <c r="AC1009" s="117"/>
      <c r="AD1009" s="106"/>
      <c r="AE1009" s="117"/>
      <c r="AF1009" s="106"/>
      <c r="AG1009" s="117"/>
      <c r="AH1009" s="106"/>
      <c r="AI1009" s="117"/>
      <c r="AJ1009" s="106"/>
    </row>
    <row r="1010" spans="2:36" ht="28.8" customHeight="1" thickTop="1" thickBot="1" x14ac:dyDescent="0.35">
      <c r="B1010" s="106"/>
      <c r="C1010" s="117"/>
      <c r="D1010" s="106"/>
      <c r="E1010" s="117"/>
      <c r="F1010" s="106"/>
      <c r="G1010" s="117"/>
      <c r="H1010" s="106"/>
      <c r="I1010" s="117"/>
      <c r="J1010" s="106"/>
      <c r="K1010" s="117"/>
      <c r="L1010" s="106"/>
      <c r="M1010" s="117"/>
      <c r="N1010" s="106"/>
      <c r="O1010" s="117"/>
      <c r="P1010" s="106"/>
      <c r="Q1010" s="117"/>
      <c r="R1010" s="106"/>
      <c r="S1010" s="117"/>
      <c r="T1010" s="106"/>
      <c r="U1010" s="117"/>
      <c r="V1010" s="106"/>
      <c r="W1010" s="117"/>
      <c r="X1010" s="106"/>
      <c r="Y1010" s="117"/>
      <c r="Z1010" s="106"/>
      <c r="AA1010" s="117"/>
      <c r="AB1010" s="106"/>
      <c r="AC1010" s="117"/>
      <c r="AD1010" s="106"/>
      <c r="AE1010" s="117"/>
      <c r="AF1010" s="106"/>
      <c r="AG1010" s="117"/>
      <c r="AH1010" s="106"/>
      <c r="AI1010" s="117"/>
      <c r="AJ1010" s="106"/>
    </row>
    <row r="1011" spans="2:36" ht="28.8" customHeight="1" thickTop="1" thickBot="1" x14ac:dyDescent="0.35">
      <c r="B1011" s="106"/>
      <c r="C1011" s="117"/>
      <c r="D1011" s="106"/>
      <c r="E1011" s="117"/>
      <c r="F1011" s="106"/>
      <c r="G1011" s="117"/>
      <c r="H1011" s="106"/>
      <c r="I1011" s="117"/>
      <c r="J1011" s="106"/>
      <c r="K1011" s="117"/>
      <c r="L1011" s="106"/>
      <c r="M1011" s="117"/>
      <c r="N1011" s="106"/>
      <c r="O1011" s="117"/>
      <c r="P1011" s="106"/>
      <c r="Q1011" s="117"/>
      <c r="R1011" s="106"/>
      <c r="S1011" s="117"/>
      <c r="T1011" s="106"/>
      <c r="U1011" s="117"/>
      <c r="V1011" s="106"/>
      <c r="W1011" s="117"/>
      <c r="X1011" s="106"/>
      <c r="Y1011" s="117"/>
      <c r="Z1011" s="106"/>
      <c r="AA1011" s="117"/>
      <c r="AB1011" s="106"/>
      <c r="AC1011" s="117"/>
      <c r="AD1011" s="106"/>
      <c r="AE1011" s="117"/>
      <c r="AF1011" s="106"/>
      <c r="AG1011" s="117"/>
      <c r="AH1011" s="106"/>
      <c r="AI1011" s="117"/>
      <c r="AJ1011" s="106"/>
    </row>
    <row r="1012" spans="2:36" ht="28.8" customHeight="1" thickTop="1" thickBot="1" x14ac:dyDescent="0.35">
      <c r="B1012" s="106"/>
      <c r="C1012" s="117"/>
      <c r="D1012" s="106"/>
      <c r="E1012" s="117"/>
      <c r="F1012" s="106"/>
      <c r="G1012" s="117"/>
      <c r="H1012" s="106"/>
      <c r="I1012" s="117"/>
      <c r="J1012" s="106"/>
      <c r="K1012" s="117"/>
      <c r="L1012" s="106"/>
      <c r="M1012" s="117"/>
      <c r="N1012" s="106"/>
      <c r="O1012" s="117"/>
      <c r="P1012" s="106"/>
      <c r="Q1012" s="117"/>
      <c r="R1012" s="106"/>
      <c r="S1012" s="117"/>
      <c r="T1012" s="106"/>
      <c r="U1012" s="117"/>
      <c r="V1012" s="106"/>
      <c r="W1012" s="117"/>
      <c r="X1012" s="106"/>
      <c r="Y1012" s="117"/>
      <c r="Z1012" s="106"/>
      <c r="AA1012" s="117"/>
      <c r="AB1012" s="106"/>
      <c r="AC1012" s="117"/>
      <c r="AD1012" s="106"/>
      <c r="AE1012" s="117"/>
      <c r="AF1012" s="106"/>
      <c r="AG1012" s="117"/>
      <c r="AH1012" s="106"/>
      <c r="AI1012" s="117"/>
      <c r="AJ1012" s="106"/>
    </row>
    <row r="1013" spans="2:36" ht="28.8" customHeight="1" thickTop="1" thickBot="1" x14ac:dyDescent="0.35">
      <c r="B1013" s="106"/>
      <c r="C1013" s="117"/>
      <c r="D1013" s="106"/>
      <c r="E1013" s="117"/>
      <c r="F1013" s="106"/>
      <c r="G1013" s="117"/>
      <c r="H1013" s="106"/>
      <c r="I1013" s="117"/>
      <c r="J1013" s="106"/>
      <c r="K1013" s="117"/>
      <c r="L1013" s="106"/>
      <c r="M1013" s="117"/>
      <c r="N1013" s="106"/>
      <c r="O1013" s="117"/>
      <c r="P1013" s="106"/>
      <c r="Q1013" s="117"/>
      <c r="R1013" s="106"/>
      <c r="S1013" s="117"/>
      <c r="T1013" s="106"/>
      <c r="U1013" s="117"/>
      <c r="V1013" s="106"/>
      <c r="W1013" s="117"/>
      <c r="X1013" s="106"/>
      <c r="Y1013" s="117"/>
      <c r="Z1013" s="106"/>
      <c r="AA1013" s="117"/>
      <c r="AB1013" s="106"/>
      <c r="AC1013" s="117"/>
      <c r="AD1013" s="106"/>
      <c r="AE1013" s="117"/>
      <c r="AF1013" s="106"/>
      <c r="AG1013" s="117"/>
      <c r="AH1013" s="106"/>
      <c r="AI1013" s="117"/>
      <c r="AJ1013" s="106"/>
    </row>
    <row r="1014" spans="2:36" ht="28.8" customHeight="1" thickTop="1" thickBot="1" x14ac:dyDescent="0.35">
      <c r="B1014" s="106"/>
      <c r="C1014" s="117"/>
      <c r="D1014" s="106"/>
      <c r="E1014" s="117"/>
      <c r="F1014" s="106"/>
      <c r="G1014" s="117"/>
      <c r="H1014" s="106"/>
      <c r="I1014" s="117"/>
      <c r="J1014" s="106"/>
      <c r="K1014" s="117"/>
      <c r="L1014" s="106"/>
      <c r="M1014" s="117"/>
      <c r="N1014" s="106"/>
      <c r="O1014" s="117"/>
      <c r="P1014" s="106"/>
      <c r="Q1014" s="117"/>
      <c r="R1014" s="106"/>
      <c r="S1014" s="117"/>
      <c r="T1014" s="106"/>
      <c r="U1014" s="117"/>
      <c r="V1014" s="106"/>
      <c r="W1014" s="117"/>
      <c r="X1014" s="106"/>
      <c r="Y1014" s="117"/>
      <c r="Z1014" s="106"/>
      <c r="AA1014" s="117"/>
      <c r="AB1014" s="106"/>
      <c r="AC1014" s="117"/>
      <c r="AD1014" s="106"/>
      <c r="AE1014" s="117"/>
      <c r="AF1014" s="106"/>
      <c r="AG1014" s="117"/>
      <c r="AH1014" s="106"/>
      <c r="AI1014" s="117"/>
      <c r="AJ1014" s="106"/>
    </row>
    <row r="1015" spans="2:36" ht="28.8" customHeight="1" thickTop="1" thickBot="1" x14ac:dyDescent="0.35">
      <c r="B1015" s="106"/>
      <c r="C1015" s="117"/>
      <c r="D1015" s="106"/>
      <c r="E1015" s="117"/>
      <c r="F1015" s="106"/>
      <c r="G1015" s="117"/>
      <c r="H1015" s="106"/>
      <c r="I1015" s="117"/>
      <c r="J1015" s="106"/>
      <c r="K1015" s="117"/>
      <c r="L1015" s="106"/>
      <c r="M1015" s="117"/>
      <c r="N1015" s="106"/>
      <c r="O1015" s="117"/>
      <c r="P1015" s="106"/>
      <c r="Q1015" s="117"/>
      <c r="R1015" s="106"/>
      <c r="S1015" s="117"/>
      <c r="T1015" s="106"/>
      <c r="U1015" s="117"/>
      <c r="V1015" s="106"/>
      <c r="W1015" s="117"/>
      <c r="X1015" s="106"/>
      <c r="Y1015" s="117"/>
      <c r="Z1015" s="106"/>
      <c r="AA1015" s="117"/>
      <c r="AB1015" s="106"/>
      <c r="AC1015" s="117"/>
      <c r="AD1015" s="106"/>
      <c r="AE1015" s="117"/>
      <c r="AF1015" s="106"/>
      <c r="AG1015" s="117"/>
      <c r="AH1015" s="106"/>
      <c r="AI1015" s="117"/>
      <c r="AJ1015" s="106"/>
    </row>
    <row r="1016" spans="2:36" ht="28.8" customHeight="1" thickTop="1" thickBot="1" x14ac:dyDescent="0.35">
      <c r="B1016" s="106"/>
      <c r="C1016" s="117"/>
      <c r="D1016" s="106"/>
      <c r="E1016" s="117"/>
      <c r="F1016" s="106"/>
      <c r="G1016" s="117"/>
      <c r="H1016" s="106"/>
      <c r="I1016" s="117"/>
      <c r="J1016" s="106"/>
      <c r="K1016" s="117"/>
      <c r="L1016" s="106"/>
      <c r="M1016" s="117"/>
      <c r="N1016" s="106"/>
      <c r="O1016" s="117"/>
      <c r="P1016" s="106"/>
      <c r="Q1016" s="117"/>
      <c r="R1016" s="106"/>
      <c r="S1016" s="117"/>
      <c r="T1016" s="106"/>
      <c r="U1016" s="117"/>
      <c r="V1016" s="106"/>
      <c r="W1016" s="117"/>
      <c r="X1016" s="106"/>
      <c r="Y1016" s="117"/>
      <c r="Z1016" s="106"/>
      <c r="AA1016" s="117"/>
      <c r="AB1016" s="106"/>
      <c r="AC1016" s="117"/>
      <c r="AD1016" s="106"/>
      <c r="AE1016" s="117"/>
      <c r="AF1016" s="106"/>
      <c r="AG1016" s="117"/>
      <c r="AH1016" s="106"/>
      <c r="AI1016" s="117"/>
      <c r="AJ1016" s="106"/>
    </row>
    <row r="1017" spans="2:36" ht="28.8" customHeight="1" thickTop="1" thickBot="1" x14ac:dyDescent="0.35">
      <c r="B1017" s="106"/>
      <c r="C1017" s="117"/>
      <c r="D1017" s="106"/>
      <c r="E1017" s="117"/>
      <c r="F1017" s="106"/>
      <c r="G1017" s="117"/>
      <c r="H1017" s="106"/>
      <c r="I1017" s="117"/>
      <c r="J1017" s="106"/>
      <c r="K1017" s="117"/>
      <c r="L1017" s="106"/>
      <c r="M1017" s="117"/>
      <c r="N1017" s="106"/>
      <c r="O1017" s="117"/>
      <c r="P1017" s="106"/>
      <c r="Q1017" s="117"/>
      <c r="R1017" s="106"/>
      <c r="S1017" s="117"/>
      <c r="T1017" s="106"/>
      <c r="U1017" s="117"/>
      <c r="V1017" s="106"/>
      <c r="W1017" s="117"/>
      <c r="X1017" s="106"/>
      <c r="Y1017" s="117"/>
      <c r="Z1017" s="106"/>
      <c r="AA1017" s="117"/>
      <c r="AB1017" s="106"/>
      <c r="AC1017" s="117"/>
      <c r="AD1017" s="106"/>
      <c r="AE1017" s="117"/>
      <c r="AF1017" s="106"/>
      <c r="AG1017" s="117"/>
      <c r="AH1017" s="106"/>
      <c r="AI1017" s="117"/>
      <c r="AJ1017" s="106"/>
    </row>
    <row r="1018" spans="2:36" ht="28.8" customHeight="1" thickTop="1" thickBot="1" x14ac:dyDescent="0.35">
      <c r="B1018" s="106"/>
      <c r="C1018" s="117"/>
      <c r="D1018" s="106"/>
      <c r="E1018" s="117"/>
      <c r="F1018" s="106"/>
      <c r="G1018" s="117"/>
      <c r="H1018" s="106"/>
      <c r="I1018" s="117"/>
      <c r="J1018" s="106"/>
      <c r="K1018" s="117"/>
      <c r="L1018" s="106"/>
      <c r="M1018" s="117"/>
      <c r="N1018" s="106"/>
      <c r="O1018" s="117"/>
      <c r="P1018" s="106"/>
      <c r="Q1018" s="117"/>
      <c r="R1018" s="106"/>
      <c r="S1018" s="117"/>
      <c r="T1018" s="106"/>
      <c r="U1018" s="117"/>
      <c r="V1018" s="106"/>
      <c r="W1018" s="117"/>
      <c r="X1018" s="106"/>
      <c r="Y1018" s="117"/>
      <c r="Z1018" s="106"/>
      <c r="AA1018" s="117"/>
      <c r="AB1018" s="106"/>
      <c r="AC1018" s="117"/>
      <c r="AD1018" s="106"/>
      <c r="AE1018" s="117"/>
      <c r="AF1018" s="106"/>
      <c r="AG1018" s="117"/>
      <c r="AH1018" s="106"/>
      <c r="AI1018" s="117"/>
      <c r="AJ1018" s="106"/>
    </row>
    <row r="1019" spans="2:36" ht="28.8" customHeight="1" thickTop="1" thickBot="1" x14ac:dyDescent="0.35">
      <c r="B1019" s="106"/>
      <c r="C1019" s="117"/>
      <c r="D1019" s="106"/>
      <c r="E1019" s="117"/>
      <c r="F1019" s="106"/>
      <c r="G1019" s="117"/>
      <c r="H1019" s="106"/>
      <c r="I1019" s="117"/>
      <c r="J1019" s="106"/>
      <c r="K1019" s="117"/>
      <c r="L1019" s="106"/>
      <c r="M1019" s="117"/>
      <c r="N1019" s="106"/>
      <c r="O1019" s="117"/>
      <c r="P1019" s="106"/>
      <c r="Q1019" s="117"/>
      <c r="R1019" s="106"/>
      <c r="S1019" s="117"/>
      <c r="T1019" s="106"/>
      <c r="U1019" s="117"/>
      <c r="V1019" s="106"/>
      <c r="W1019" s="117"/>
      <c r="X1019" s="106"/>
      <c r="Y1019" s="117"/>
      <c r="Z1019" s="106"/>
      <c r="AA1019" s="117"/>
      <c r="AB1019" s="106"/>
      <c r="AC1019" s="117"/>
      <c r="AD1019" s="106"/>
      <c r="AE1019" s="117"/>
      <c r="AF1019" s="106"/>
      <c r="AG1019" s="117"/>
      <c r="AH1019" s="106"/>
      <c r="AI1019" s="117"/>
      <c r="AJ1019" s="106"/>
    </row>
    <row r="1020" spans="2:36" ht="28.8" customHeight="1" thickTop="1" thickBot="1" x14ac:dyDescent="0.35">
      <c r="B1020" s="106"/>
      <c r="C1020" s="117"/>
      <c r="D1020" s="106"/>
      <c r="E1020" s="117"/>
      <c r="F1020" s="106"/>
      <c r="G1020" s="117"/>
      <c r="H1020" s="106"/>
      <c r="I1020" s="117"/>
      <c r="J1020" s="106"/>
      <c r="K1020" s="117"/>
      <c r="L1020" s="106"/>
      <c r="M1020" s="117"/>
      <c r="N1020" s="106"/>
      <c r="O1020" s="117"/>
      <c r="P1020" s="106"/>
      <c r="Q1020" s="117"/>
      <c r="R1020" s="106"/>
      <c r="S1020" s="117"/>
      <c r="T1020" s="106"/>
      <c r="U1020" s="117"/>
      <c r="V1020" s="106"/>
      <c r="W1020" s="117"/>
      <c r="X1020" s="106"/>
      <c r="Y1020" s="117"/>
      <c r="Z1020" s="106"/>
      <c r="AA1020" s="117"/>
      <c r="AB1020" s="106"/>
      <c r="AC1020" s="117"/>
      <c r="AD1020" s="106"/>
      <c r="AE1020" s="117"/>
      <c r="AF1020" s="106"/>
      <c r="AG1020" s="117"/>
      <c r="AH1020" s="106"/>
      <c r="AI1020" s="117"/>
      <c r="AJ1020" s="106"/>
    </row>
    <row r="1021" spans="2:36" ht="28.8" customHeight="1" thickTop="1" thickBot="1" x14ac:dyDescent="0.35">
      <c r="B1021" s="106"/>
      <c r="C1021" s="117"/>
      <c r="D1021" s="106"/>
      <c r="E1021" s="117"/>
      <c r="F1021" s="106"/>
      <c r="G1021" s="117"/>
      <c r="H1021" s="106"/>
      <c r="I1021" s="117"/>
      <c r="J1021" s="106"/>
      <c r="K1021" s="117"/>
      <c r="L1021" s="106"/>
      <c r="M1021" s="117"/>
      <c r="N1021" s="106"/>
      <c r="O1021" s="117"/>
      <c r="P1021" s="106"/>
      <c r="Q1021" s="117"/>
      <c r="R1021" s="106"/>
      <c r="S1021" s="117"/>
      <c r="T1021" s="106"/>
      <c r="U1021" s="117"/>
      <c r="V1021" s="106"/>
      <c r="W1021" s="117"/>
      <c r="X1021" s="106"/>
      <c r="Y1021" s="117"/>
      <c r="Z1021" s="106"/>
      <c r="AA1021" s="117"/>
      <c r="AB1021" s="106"/>
      <c r="AC1021" s="117"/>
      <c r="AD1021" s="106"/>
      <c r="AE1021" s="117"/>
      <c r="AF1021" s="106"/>
      <c r="AG1021" s="117"/>
      <c r="AH1021" s="106"/>
      <c r="AI1021" s="117"/>
      <c r="AJ1021" s="106"/>
    </row>
    <row r="1022" spans="2:36" ht="28.8" customHeight="1" thickTop="1" thickBot="1" x14ac:dyDescent="0.35">
      <c r="B1022" s="106"/>
      <c r="C1022" s="117"/>
      <c r="D1022" s="106"/>
      <c r="E1022" s="117"/>
      <c r="F1022" s="106"/>
      <c r="G1022" s="117"/>
      <c r="H1022" s="106"/>
      <c r="I1022" s="117"/>
      <c r="J1022" s="106"/>
      <c r="K1022" s="117"/>
      <c r="L1022" s="106"/>
      <c r="M1022" s="117"/>
      <c r="N1022" s="106"/>
      <c r="O1022" s="117"/>
      <c r="P1022" s="106"/>
      <c r="Q1022" s="117"/>
      <c r="R1022" s="106"/>
      <c r="S1022" s="117"/>
      <c r="T1022" s="106"/>
      <c r="U1022" s="117"/>
      <c r="V1022" s="106"/>
      <c r="W1022" s="117"/>
      <c r="X1022" s="106"/>
      <c r="Y1022" s="117"/>
      <c r="Z1022" s="106"/>
      <c r="AA1022" s="117"/>
      <c r="AB1022" s="106"/>
      <c r="AC1022" s="117"/>
      <c r="AD1022" s="106"/>
      <c r="AE1022" s="117"/>
      <c r="AF1022" s="106"/>
      <c r="AG1022" s="117"/>
      <c r="AH1022" s="106"/>
      <c r="AI1022" s="117"/>
      <c r="AJ1022" s="106"/>
    </row>
    <row r="1023" spans="2:36" ht="28.8" customHeight="1" thickTop="1" thickBot="1" x14ac:dyDescent="0.35">
      <c r="B1023" s="106"/>
      <c r="C1023" s="117"/>
      <c r="D1023" s="106"/>
      <c r="E1023" s="117"/>
      <c r="F1023" s="106"/>
      <c r="G1023" s="117"/>
      <c r="H1023" s="106"/>
      <c r="I1023" s="117"/>
      <c r="J1023" s="106"/>
      <c r="K1023" s="117"/>
      <c r="L1023" s="106"/>
      <c r="M1023" s="117"/>
      <c r="N1023" s="106"/>
      <c r="O1023" s="117"/>
      <c r="P1023" s="106"/>
      <c r="Q1023" s="117"/>
      <c r="R1023" s="106"/>
      <c r="S1023" s="117"/>
      <c r="T1023" s="106"/>
      <c r="U1023" s="117"/>
      <c r="V1023" s="106"/>
      <c r="W1023" s="117"/>
      <c r="X1023" s="106"/>
      <c r="Y1023" s="117"/>
      <c r="Z1023" s="106"/>
      <c r="AA1023" s="117"/>
      <c r="AB1023" s="106"/>
      <c r="AC1023" s="117"/>
      <c r="AD1023" s="106"/>
      <c r="AE1023" s="117"/>
      <c r="AF1023" s="106"/>
      <c r="AG1023" s="117"/>
      <c r="AH1023" s="106"/>
      <c r="AI1023" s="117"/>
      <c r="AJ1023" s="106"/>
    </row>
    <row r="1024" spans="2:36" ht="28.8" customHeight="1" thickTop="1" thickBot="1" x14ac:dyDescent="0.35">
      <c r="B1024" s="106"/>
      <c r="C1024" s="117"/>
      <c r="D1024" s="106"/>
      <c r="E1024" s="117"/>
      <c r="F1024" s="106"/>
      <c r="G1024" s="117"/>
      <c r="H1024" s="106"/>
      <c r="I1024" s="117"/>
      <c r="J1024" s="106"/>
      <c r="K1024" s="117"/>
      <c r="L1024" s="106"/>
      <c r="M1024" s="117"/>
      <c r="N1024" s="106"/>
      <c r="O1024" s="117"/>
      <c r="P1024" s="106"/>
      <c r="Q1024" s="117"/>
      <c r="R1024" s="106"/>
      <c r="S1024" s="117"/>
      <c r="T1024" s="106"/>
      <c r="U1024" s="117"/>
      <c r="V1024" s="106"/>
      <c r="W1024" s="117"/>
      <c r="X1024" s="106"/>
      <c r="Y1024" s="117"/>
      <c r="Z1024" s="106"/>
      <c r="AA1024" s="117"/>
      <c r="AB1024" s="106"/>
      <c r="AC1024" s="117"/>
      <c r="AD1024" s="106"/>
      <c r="AE1024" s="117"/>
      <c r="AF1024" s="106"/>
      <c r="AG1024" s="117"/>
      <c r="AH1024" s="106"/>
      <c r="AI1024" s="117"/>
      <c r="AJ1024" s="106"/>
    </row>
    <row r="1025" spans="2:36" ht="28.8" customHeight="1" thickTop="1" thickBot="1" x14ac:dyDescent="0.35">
      <c r="B1025" s="106"/>
      <c r="C1025" s="117"/>
      <c r="D1025" s="106"/>
      <c r="E1025" s="117"/>
      <c r="F1025" s="106"/>
      <c r="G1025" s="117"/>
      <c r="H1025" s="106"/>
      <c r="I1025" s="117"/>
      <c r="J1025" s="106"/>
      <c r="K1025" s="117"/>
      <c r="L1025" s="106"/>
      <c r="M1025" s="117"/>
      <c r="N1025" s="106"/>
      <c r="O1025" s="117"/>
      <c r="P1025" s="106"/>
      <c r="Q1025" s="117"/>
      <c r="R1025" s="106"/>
      <c r="S1025" s="117"/>
      <c r="T1025" s="106"/>
      <c r="U1025" s="117"/>
      <c r="V1025" s="106"/>
      <c r="W1025" s="117"/>
      <c r="X1025" s="106"/>
      <c r="Y1025" s="117"/>
      <c r="Z1025" s="106"/>
      <c r="AA1025" s="117"/>
      <c r="AB1025" s="106"/>
      <c r="AC1025" s="117"/>
      <c r="AD1025" s="106"/>
      <c r="AE1025" s="117"/>
      <c r="AF1025" s="106"/>
      <c r="AG1025" s="117"/>
      <c r="AH1025" s="106"/>
      <c r="AI1025" s="117"/>
      <c r="AJ1025" s="106"/>
    </row>
    <row r="1026" spans="2:36" ht="28.8" customHeight="1" thickTop="1" thickBot="1" x14ac:dyDescent="0.35">
      <c r="B1026" s="106"/>
      <c r="C1026" s="117"/>
      <c r="D1026" s="106"/>
      <c r="E1026" s="117"/>
      <c r="F1026" s="106"/>
      <c r="G1026" s="117"/>
      <c r="H1026" s="106"/>
      <c r="I1026" s="117"/>
      <c r="J1026" s="106"/>
      <c r="K1026" s="117"/>
      <c r="L1026" s="106"/>
      <c r="M1026" s="117"/>
      <c r="N1026" s="106"/>
      <c r="O1026" s="117"/>
      <c r="P1026" s="106"/>
      <c r="Q1026" s="117"/>
      <c r="R1026" s="106"/>
      <c r="S1026" s="117"/>
      <c r="T1026" s="106"/>
      <c r="U1026" s="117"/>
      <c r="V1026" s="106"/>
      <c r="W1026" s="117"/>
      <c r="X1026" s="106"/>
      <c r="Y1026" s="117"/>
      <c r="Z1026" s="106"/>
      <c r="AA1026" s="117"/>
      <c r="AB1026" s="106"/>
      <c r="AC1026" s="117"/>
      <c r="AD1026" s="106"/>
      <c r="AE1026" s="117"/>
      <c r="AF1026" s="106"/>
      <c r="AG1026" s="117"/>
      <c r="AH1026" s="106"/>
      <c r="AI1026" s="117"/>
      <c r="AJ1026" s="106"/>
    </row>
    <row r="1027" spans="2:36" ht="28.8" customHeight="1" thickTop="1" thickBot="1" x14ac:dyDescent="0.35">
      <c r="B1027" s="106"/>
      <c r="C1027" s="117"/>
      <c r="D1027" s="106"/>
      <c r="E1027" s="117"/>
      <c r="F1027" s="106"/>
      <c r="G1027" s="117"/>
      <c r="H1027" s="106"/>
      <c r="I1027" s="117"/>
      <c r="J1027" s="106"/>
      <c r="K1027" s="117"/>
      <c r="L1027" s="106"/>
      <c r="M1027" s="117"/>
      <c r="N1027" s="106"/>
      <c r="O1027" s="117"/>
      <c r="P1027" s="106"/>
      <c r="Q1027" s="117"/>
      <c r="R1027" s="106"/>
      <c r="S1027" s="117"/>
      <c r="T1027" s="106"/>
      <c r="U1027" s="117"/>
      <c r="V1027" s="106"/>
      <c r="W1027" s="117"/>
      <c r="X1027" s="106"/>
      <c r="Y1027" s="117"/>
      <c r="Z1027" s="106"/>
      <c r="AA1027" s="117"/>
      <c r="AB1027" s="106"/>
      <c r="AC1027" s="117"/>
      <c r="AD1027" s="106"/>
      <c r="AE1027" s="117"/>
      <c r="AF1027" s="106"/>
      <c r="AG1027" s="117"/>
      <c r="AH1027" s="106"/>
      <c r="AI1027" s="117"/>
      <c r="AJ1027" s="106"/>
    </row>
    <row r="1028" spans="2:36" ht="28.8" customHeight="1" thickTop="1" thickBot="1" x14ac:dyDescent="0.35">
      <c r="B1028" s="106"/>
      <c r="C1028" s="117"/>
      <c r="D1028" s="106"/>
      <c r="E1028" s="117"/>
      <c r="F1028" s="106"/>
      <c r="G1028" s="117"/>
      <c r="H1028" s="106"/>
      <c r="I1028" s="117"/>
      <c r="J1028" s="106"/>
      <c r="K1028" s="117"/>
      <c r="L1028" s="106"/>
      <c r="M1028" s="117"/>
      <c r="N1028" s="106"/>
      <c r="O1028" s="117"/>
      <c r="P1028" s="106"/>
      <c r="Q1028" s="117"/>
      <c r="R1028" s="106"/>
      <c r="S1028" s="117"/>
      <c r="T1028" s="106"/>
      <c r="U1028" s="117"/>
      <c r="V1028" s="106"/>
      <c r="W1028" s="117"/>
      <c r="X1028" s="106"/>
      <c r="Y1028" s="117"/>
      <c r="Z1028" s="106"/>
      <c r="AA1028" s="117"/>
      <c r="AB1028" s="106"/>
      <c r="AC1028" s="117"/>
      <c r="AD1028" s="106"/>
      <c r="AE1028" s="117"/>
      <c r="AF1028" s="106"/>
      <c r="AG1028" s="117"/>
      <c r="AH1028" s="106"/>
      <c r="AI1028" s="117"/>
      <c r="AJ1028" s="106"/>
    </row>
    <row r="1029" spans="2:36" ht="28.8" customHeight="1" thickTop="1" thickBot="1" x14ac:dyDescent="0.35">
      <c r="B1029" s="106"/>
      <c r="C1029" s="117"/>
      <c r="D1029" s="106"/>
      <c r="E1029" s="117"/>
      <c r="F1029" s="106"/>
      <c r="G1029" s="117"/>
      <c r="H1029" s="106"/>
      <c r="I1029" s="117"/>
      <c r="J1029" s="106"/>
      <c r="K1029" s="117"/>
      <c r="L1029" s="106"/>
      <c r="M1029" s="117"/>
      <c r="N1029" s="106"/>
      <c r="O1029" s="117"/>
      <c r="P1029" s="106"/>
      <c r="Q1029" s="117"/>
      <c r="R1029" s="106"/>
      <c r="S1029" s="117"/>
      <c r="T1029" s="106"/>
      <c r="U1029" s="117"/>
      <c r="V1029" s="106"/>
      <c r="W1029" s="117"/>
      <c r="X1029" s="106"/>
      <c r="Y1029" s="117"/>
      <c r="Z1029" s="106"/>
      <c r="AA1029" s="117"/>
      <c r="AB1029" s="106"/>
      <c r="AC1029" s="117"/>
      <c r="AD1029" s="106"/>
      <c r="AE1029" s="117"/>
      <c r="AF1029" s="106"/>
      <c r="AG1029" s="117"/>
      <c r="AH1029" s="106"/>
      <c r="AI1029" s="117"/>
      <c r="AJ1029" s="106"/>
    </row>
    <row r="1030" spans="2:36" ht="28.8" customHeight="1" thickTop="1" thickBot="1" x14ac:dyDescent="0.35">
      <c r="B1030" s="106"/>
      <c r="C1030" s="117"/>
      <c r="D1030" s="106"/>
      <c r="E1030" s="117"/>
      <c r="F1030" s="106"/>
      <c r="G1030" s="117"/>
      <c r="H1030" s="106"/>
      <c r="I1030" s="117"/>
      <c r="J1030" s="106"/>
      <c r="K1030" s="117"/>
      <c r="L1030" s="106"/>
      <c r="M1030" s="117"/>
      <c r="N1030" s="106"/>
      <c r="O1030" s="117"/>
      <c r="P1030" s="106"/>
      <c r="Q1030" s="117"/>
      <c r="R1030" s="106"/>
      <c r="S1030" s="117"/>
      <c r="T1030" s="106"/>
      <c r="U1030" s="117"/>
      <c r="V1030" s="106"/>
      <c r="W1030" s="117"/>
      <c r="X1030" s="106"/>
      <c r="Y1030" s="117"/>
      <c r="Z1030" s="106"/>
      <c r="AA1030" s="117"/>
      <c r="AB1030" s="106"/>
      <c r="AC1030" s="117"/>
      <c r="AD1030" s="106"/>
      <c r="AE1030" s="117"/>
      <c r="AF1030" s="106"/>
      <c r="AG1030" s="117"/>
      <c r="AH1030" s="106"/>
      <c r="AI1030" s="117"/>
      <c r="AJ1030" s="106"/>
    </row>
    <row r="1031" spans="2:36" ht="28.8" customHeight="1" thickTop="1" thickBot="1" x14ac:dyDescent="0.35">
      <c r="B1031" s="106"/>
      <c r="C1031" s="117"/>
      <c r="D1031" s="106"/>
      <c r="E1031" s="117"/>
      <c r="F1031" s="106"/>
      <c r="G1031" s="117"/>
      <c r="H1031" s="106"/>
      <c r="I1031" s="117"/>
      <c r="J1031" s="106"/>
      <c r="K1031" s="117"/>
      <c r="L1031" s="106"/>
      <c r="M1031" s="117"/>
      <c r="N1031" s="106"/>
      <c r="O1031" s="117"/>
      <c r="P1031" s="106"/>
      <c r="Q1031" s="117"/>
      <c r="R1031" s="106"/>
      <c r="S1031" s="117"/>
      <c r="T1031" s="106"/>
      <c r="U1031" s="117"/>
      <c r="V1031" s="106"/>
      <c r="W1031" s="117"/>
      <c r="X1031" s="106"/>
      <c r="Y1031" s="117"/>
      <c r="Z1031" s="106"/>
      <c r="AA1031" s="117"/>
      <c r="AB1031" s="106"/>
      <c r="AC1031" s="117"/>
      <c r="AD1031" s="106"/>
      <c r="AE1031" s="117"/>
      <c r="AF1031" s="106"/>
      <c r="AG1031" s="117"/>
      <c r="AH1031" s="106"/>
      <c r="AI1031" s="117"/>
      <c r="AJ1031" s="106"/>
    </row>
    <row r="1032" spans="2:36" ht="28.8" customHeight="1" thickTop="1" thickBot="1" x14ac:dyDescent="0.35">
      <c r="B1032" s="106"/>
      <c r="C1032" s="117"/>
      <c r="D1032" s="106"/>
      <c r="E1032" s="117"/>
      <c r="F1032" s="106"/>
      <c r="G1032" s="117"/>
      <c r="H1032" s="106"/>
      <c r="I1032" s="117"/>
      <c r="J1032" s="106"/>
      <c r="K1032" s="117"/>
      <c r="L1032" s="106"/>
      <c r="M1032" s="117"/>
      <c r="N1032" s="106"/>
      <c r="O1032" s="117"/>
      <c r="P1032" s="106"/>
      <c r="Q1032" s="117"/>
      <c r="R1032" s="106"/>
      <c r="S1032" s="117"/>
      <c r="T1032" s="106"/>
      <c r="U1032" s="117"/>
      <c r="V1032" s="106"/>
      <c r="W1032" s="117"/>
      <c r="X1032" s="106"/>
      <c r="Y1032" s="117"/>
      <c r="Z1032" s="106"/>
      <c r="AA1032" s="117"/>
      <c r="AB1032" s="106"/>
      <c r="AC1032" s="117"/>
      <c r="AD1032" s="106"/>
      <c r="AE1032" s="117"/>
      <c r="AF1032" s="106"/>
      <c r="AG1032" s="117"/>
      <c r="AH1032" s="106"/>
      <c r="AI1032" s="117"/>
      <c r="AJ1032" s="106"/>
    </row>
    <row r="1033" spans="2:36" ht="28.8" customHeight="1" thickTop="1" thickBot="1" x14ac:dyDescent="0.35">
      <c r="B1033" s="106"/>
      <c r="C1033" s="117"/>
      <c r="D1033" s="106"/>
      <c r="E1033" s="117"/>
      <c r="F1033" s="106"/>
      <c r="G1033" s="117"/>
      <c r="H1033" s="106"/>
      <c r="I1033" s="117"/>
      <c r="J1033" s="106"/>
      <c r="K1033" s="117"/>
      <c r="L1033" s="106"/>
      <c r="M1033" s="117"/>
      <c r="N1033" s="106"/>
      <c r="O1033" s="117"/>
      <c r="P1033" s="106"/>
      <c r="Q1033" s="117"/>
      <c r="R1033" s="106"/>
      <c r="S1033" s="117"/>
      <c r="T1033" s="106"/>
      <c r="U1033" s="117"/>
      <c r="V1033" s="106"/>
      <c r="W1033" s="117"/>
      <c r="X1033" s="106"/>
      <c r="Y1033" s="117"/>
      <c r="Z1033" s="106"/>
      <c r="AA1033" s="117"/>
      <c r="AB1033" s="106"/>
      <c r="AC1033" s="117"/>
      <c r="AD1033" s="106"/>
      <c r="AE1033" s="117"/>
      <c r="AF1033" s="106"/>
      <c r="AG1033" s="117"/>
      <c r="AH1033" s="106"/>
      <c r="AI1033" s="117"/>
      <c r="AJ1033" s="106"/>
    </row>
    <row r="1034" spans="2:36" ht="28.8" customHeight="1" thickTop="1" thickBot="1" x14ac:dyDescent="0.35">
      <c r="B1034" s="106"/>
      <c r="C1034" s="117"/>
      <c r="D1034" s="106"/>
      <c r="E1034" s="117"/>
      <c r="F1034" s="106"/>
      <c r="G1034" s="117"/>
      <c r="H1034" s="106"/>
      <c r="I1034" s="117"/>
      <c r="J1034" s="106"/>
      <c r="K1034" s="117"/>
      <c r="L1034" s="106"/>
      <c r="M1034" s="117"/>
      <c r="N1034" s="106"/>
      <c r="O1034" s="117"/>
      <c r="P1034" s="106"/>
      <c r="Q1034" s="117"/>
      <c r="R1034" s="106"/>
      <c r="S1034" s="117"/>
      <c r="T1034" s="106"/>
      <c r="U1034" s="117"/>
      <c r="V1034" s="106"/>
      <c r="W1034" s="117"/>
      <c r="X1034" s="106"/>
      <c r="Y1034" s="117"/>
      <c r="Z1034" s="106"/>
      <c r="AA1034" s="117"/>
      <c r="AB1034" s="106"/>
      <c r="AC1034" s="117"/>
      <c r="AD1034" s="106"/>
      <c r="AE1034" s="117"/>
      <c r="AF1034" s="106"/>
      <c r="AG1034" s="117"/>
      <c r="AH1034" s="106"/>
      <c r="AI1034" s="117"/>
      <c r="AJ1034" s="106"/>
    </row>
    <row r="1035" spans="2:36" ht="28.8" customHeight="1" thickTop="1" thickBot="1" x14ac:dyDescent="0.35">
      <c r="B1035" s="106"/>
      <c r="C1035" s="117"/>
      <c r="D1035" s="106"/>
      <c r="E1035" s="117"/>
      <c r="F1035" s="106"/>
      <c r="G1035" s="117"/>
      <c r="H1035" s="106"/>
      <c r="I1035" s="117"/>
      <c r="J1035" s="106"/>
      <c r="K1035" s="117"/>
      <c r="L1035" s="106"/>
      <c r="M1035" s="117"/>
      <c r="N1035" s="106"/>
      <c r="O1035" s="117"/>
      <c r="P1035" s="106"/>
      <c r="Q1035" s="117"/>
      <c r="R1035" s="106"/>
      <c r="S1035" s="117"/>
      <c r="T1035" s="106"/>
      <c r="U1035" s="117"/>
      <c r="V1035" s="106"/>
      <c r="W1035" s="117"/>
      <c r="X1035" s="106"/>
      <c r="Y1035" s="117"/>
      <c r="Z1035" s="106"/>
      <c r="AA1035" s="117"/>
      <c r="AB1035" s="106"/>
      <c r="AC1035" s="117"/>
      <c r="AD1035" s="106"/>
      <c r="AE1035" s="117"/>
      <c r="AF1035" s="106"/>
      <c r="AG1035" s="117"/>
      <c r="AH1035" s="106"/>
      <c r="AI1035" s="117"/>
      <c r="AJ1035" s="106"/>
    </row>
    <row r="1036" spans="2:36" ht="28.8" customHeight="1" thickTop="1" thickBot="1" x14ac:dyDescent="0.35">
      <c r="B1036" s="106"/>
      <c r="C1036" s="117"/>
      <c r="D1036" s="106"/>
      <c r="E1036" s="117"/>
      <c r="F1036" s="106"/>
      <c r="G1036" s="117"/>
      <c r="H1036" s="106"/>
      <c r="I1036" s="117"/>
      <c r="J1036" s="106"/>
      <c r="K1036" s="117"/>
      <c r="L1036" s="106"/>
      <c r="M1036" s="117"/>
      <c r="N1036" s="106"/>
      <c r="O1036" s="117"/>
      <c r="P1036" s="106"/>
      <c r="Q1036" s="117"/>
      <c r="R1036" s="106"/>
      <c r="S1036" s="117"/>
      <c r="T1036" s="106"/>
      <c r="U1036" s="117"/>
      <c r="V1036" s="106"/>
      <c r="W1036" s="117"/>
      <c r="X1036" s="106"/>
      <c r="Y1036" s="117"/>
      <c r="Z1036" s="106"/>
      <c r="AA1036" s="117"/>
      <c r="AB1036" s="106"/>
      <c r="AC1036" s="117"/>
      <c r="AD1036" s="106"/>
      <c r="AE1036" s="117"/>
      <c r="AF1036" s="106"/>
      <c r="AG1036" s="117"/>
      <c r="AH1036" s="106"/>
      <c r="AI1036" s="117"/>
      <c r="AJ1036" s="106"/>
    </row>
    <row r="1037" spans="2:36" ht="28.8" customHeight="1" thickTop="1" thickBot="1" x14ac:dyDescent="0.35">
      <c r="B1037" s="106"/>
      <c r="C1037" s="117"/>
      <c r="D1037" s="106"/>
      <c r="E1037" s="117"/>
      <c r="F1037" s="106"/>
      <c r="G1037" s="117"/>
      <c r="H1037" s="106"/>
      <c r="I1037" s="117"/>
      <c r="J1037" s="106"/>
      <c r="K1037" s="117"/>
      <c r="L1037" s="106"/>
      <c r="M1037" s="117"/>
      <c r="N1037" s="106"/>
      <c r="O1037" s="117"/>
      <c r="P1037" s="106"/>
      <c r="Q1037" s="117"/>
      <c r="R1037" s="106"/>
      <c r="S1037" s="117"/>
      <c r="T1037" s="106"/>
      <c r="U1037" s="117"/>
      <c r="V1037" s="106"/>
      <c r="W1037" s="117"/>
      <c r="X1037" s="106"/>
      <c r="Y1037" s="117"/>
      <c r="Z1037" s="106"/>
      <c r="AA1037" s="117"/>
      <c r="AB1037" s="106"/>
      <c r="AC1037" s="117"/>
      <c r="AD1037" s="106"/>
      <c r="AE1037" s="117"/>
      <c r="AF1037" s="106"/>
      <c r="AG1037" s="117"/>
      <c r="AH1037" s="106"/>
      <c r="AI1037" s="117"/>
      <c r="AJ1037" s="106"/>
    </row>
    <row r="1038" spans="2:36" ht="28.8" customHeight="1" thickTop="1" thickBot="1" x14ac:dyDescent="0.35">
      <c r="B1038" s="106"/>
      <c r="C1038" s="117"/>
      <c r="D1038" s="106"/>
      <c r="E1038" s="117"/>
      <c r="F1038" s="106"/>
      <c r="G1038" s="117"/>
      <c r="H1038" s="106"/>
      <c r="I1038" s="117"/>
      <c r="J1038" s="106"/>
      <c r="K1038" s="117"/>
      <c r="L1038" s="106"/>
      <c r="M1038" s="117"/>
      <c r="N1038" s="106"/>
      <c r="O1038" s="117"/>
      <c r="P1038" s="106"/>
      <c r="Q1038" s="117"/>
      <c r="R1038" s="106"/>
      <c r="S1038" s="117"/>
      <c r="T1038" s="106"/>
      <c r="U1038" s="117"/>
      <c r="V1038" s="106"/>
      <c r="W1038" s="117"/>
      <c r="X1038" s="106"/>
      <c r="Y1038" s="117"/>
      <c r="Z1038" s="106"/>
      <c r="AA1038" s="117"/>
      <c r="AB1038" s="106"/>
      <c r="AC1038" s="117"/>
      <c r="AD1038" s="106"/>
      <c r="AE1038" s="117"/>
      <c r="AF1038" s="106"/>
      <c r="AG1038" s="117"/>
      <c r="AH1038" s="106"/>
      <c r="AI1038" s="117"/>
      <c r="AJ1038" s="106"/>
    </row>
    <row r="1039" spans="2:36" ht="28.8" customHeight="1" thickTop="1" thickBot="1" x14ac:dyDescent="0.35">
      <c r="B1039" s="106"/>
      <c r="C1039" s="117"/>
      <c r="D1039" s="106"/>
      <c r="E1039" s="117"/>
      <c r="F1039" s="106"/>
      <c r="G1039" s="117"/>
      <c r="H1039" s="106"/>
      <c r="I1039" s="117"/>
      <c r="J1039" s="106"/>
      <c r="K1039" s="117"/>
      <c r="L1039" s="106"/>
      <c r="M1039" s="117"/>
      <c r="N1039" s="106"/>
      <c r="O1039" s="117"/>
      <c r="P1039" s="106"/>
      <c r="Q1039" s="117"/>
      <c r="R1039" s="106"/>
      <c r="S1039" s="117"/>
      <c r="T1039" s="106"/>
      <c r="U1039" s="117"/>
      <c r="V1039" s="106"/>
      <c r="W1039" s="117"/>
      <c r="X1039" s="106"/>
      <c r="Y1039" s="117"/>
      <c r="Z1039" s="106"/>
      <c r="AA1039" s="117"/>
      <c r="AB1039" s="106"/>
      <c r="AC1039" s="117"/>
      <c r="AD1039" s="106"/>
      <c r="AE1039" s="117"/>
      <c r="AF1039" s="106"/>
      <c r="AG1039" s="117"/>
      <c r="AH1039" s="106"/>
      <c r="AI1039" s="117"/>
      <c r="AJ1039" s="106"/>
    </row>
    <row r="1040" spans="2:36" ht="28.8" customHeight="1" thickTop="1" thickBot="1" x14ac:dyDescent="0.35">
      <c r="B1040" s="106"/>
      <c r="C1040" s="117"/>
      <c r="D1040" s="106"/>
      <c r="E1040" s="117"/>
      <c r="F1040" s="106"/>
      <c r="G1040" s="117"/>
      <c r="H1040" s="106"/>
      <c r="I1040" s="117"/>
      <c r="J1040" s="106"/>
      <c r="K1040" s="117"/>
      <c r="L1040" s="106"/>
      <c r="M1040" s="117"/>
      <c r="N1040" s="106"/>
      <c r="O1040" s="117"/>
      <c r="P1040" s="106"/>
      <c r="Q1040" s="117"/>
      <c r="R1040" s="106"/>
      <c r="S1040" s="117"/>
      <c r="T1040" s="106"/>
      <c r="U1040" s="117"/>
      <c r="V1040" s="106"/>
      <c r="W1040" s="117"/>
      <c r="X1040" s="106"/>
      <c r="Y1040" s="117"/>
      <c r="Z1040" s="106"/>
      <c r="AA1040" s="117"/>
      <c r="AB1040" s="106"/>
      <c r="AC1040" s="117"/>
      <c r="AD1040" s="106"/>
      <c r="AE1040" s="117"/>
      <c r="AF1040" s="106"/>
      <c r="AG1040" s="117"/>
      <c r="AH1040" s="106"/>
      <c r="AI1040" s="117"/>
      <c r="AJ1040" s="106"/>
    </row>
    <row r="1041" spans="2:36" ht="28.8" customHeight="1" thickTop="1" thickBot="1" x14ac:dyDescent="0.35">
      <c r="B1041" s="106"/>
      <c r="C1041" s="117"/>
      <c r="D1041" s="106"/>
      <c r="E1041" s="117"/>
      <c r="F1041" s="106"/>
      <c r="G1041" s="117"/>
      <c r="H1041" s="106"/>
      <c r="I1041" s="117"/>
      <c r="J1041" s="106"/>
      <c r="K1041" s="117"/>
      <c r="L1041" s="106"/>
      <c r="M1041" s="117"/>
      <c r="N1041" s="106"/>
      <c r="O1041" s="117"/>
      <c r="P1041" s="106"/>
      <c r="Q1041" s="117"/>
      <c r="R1041" s="106"/>
      <c r="S1041" s="117"/>
      <c r="T1041" s="106"/>
      <c r="U1041" s="117"/>
      <c r="V1041" s="106"/>
      <c r="W1041" s="117"/>
      <c r="X1041" s="106"/>
      <c r="Y1041" s="117"/>
      <c r="Z1041" s="106"/>
      <c r="AA1041" s="117"/>
      <c r="AB1041" s="106"/>
      <c r="AC1041" s="117"/>
      <c r="AD1041" s="106"/>
      <c r="AE1041" s="117"/>
      <c r="AF1041" s="106"/>
      <c r="AG1041" s="117"/>
      <c r="AH1041" s="106"/>
      <c r="AI1041" s="117"/>
      <c r="AJ1041" s="106"/>
    </row>
    <row r="1042" spans="2:36" ht="28.8" customHeight="1" thickTop="1" thickBot="1" x14ac:dyDescent="0.35">
      <c r="B1042" s="106"/>
      <c r="C1042" s="117"/>
      <c r="D1042" s="106"/>
      <c r="E1042" s="117"/>
      <c r="F1042" s="106"/>
      <c r="G1042" s="117"/>
      <c r="H1042" s="106"/>
      <c r="I1042" s="117"/>
      <c r="J1042" s="106"/>
      <c r="K1042" s="117"/>
      <c r="L1042" s="106"/>
      <c r="M1042" s="117"/>
      <c r="N1042" s="106"/>
      <c r="O1042" s="117"/>
      <c r="P1042" s="106"/>
      <c r="Q1042" s="117"/>
      <c r="R1042" s="106"/>
      <c r="S1042" s="117"/>
      <c r="T1042" s="106"/>
      <c r="U1042" s="117"/>
      <c r="V1042" s="106"/>
      <c r="W1042" s="117"/>
      <c r="X1042" s="106"/>
      <c r="Y1042" s="117"/>
      <c r="Z1042" s="106"/>
      <c r="AA1042" s="117"/>
      <c r="AB1042" s="106"/>
      <c r="AC1042" s="117"/>
      <c r="AD1042" s="106"/>
      <c r="AE1042" s="117"/>
      <c r="AF1042" s="106"/>
      <c r="AG1042" s="117"/>
      <c r="AH1042" s="106"/>
      <c r="AI1042" s="117"/>
      <c r="AJ1042" s="106"/>
    </row>
    <row r="1043" spans="2:36" ht="28.8" customHeight="1" thickTop="1" thickBot="1" x14ac:dyDescent="0.35">
      <c r="B1043" s="106"/>
      <c r="C1043" s="117"/>
      <c r="D1043" s="106"/>
      <c r="E1043" s="117"/>
      <c r="F1043" s="106"/>
      <c r="G1043" s="117"/>
      <c r="H1043" s="106"/>
      <c r="I1043" s="117"/>
      <c r="J1043" s="106"/>
      <c r="K1043" s="117"/>
      <c r="L1043" s="106"/>
      <c r="M1043" s="117"/>
      <c r="N1043" s="106"/>
      <c r="O1043" s="117"/>
      <c r="P1043" s="106"/>
      <c r="Q1043" s="117"/>
      <c r="R1043" s="106"/>
      <c r="S1043" s="117"/>
      <c r="T1043" s="106"/>
      <c r="U1043" s="117"/>
      <c r="V1043" s="106"/>
      <c r="W1043" s="117"/>
      <c r="X1043" s="106"/>
      <c r="Y1043" s="117"/>
      <c r="Z1043" s="106"/>
      <c r="AA1043" s="117"/>
      <c r="AB1043" s="106"/>
      <c r="AC1043" s="117"/>
      <c r="AD1043" s="106"/>
      <c r="AE1043" s="117"/>
      <c r="AF1043" s="106"/>
      <c r="AG1043" s="117"/>
      <c r="AH1043" s="106"/>
      <c r="AI1043" s="117"/>
      <c r="AJ1043" s="106"/>
    </row>
    <row r="1044" spans="2:36" ht="28.8" customHeight="1" thickTop="1" thickBot="1" x14ac:dyDescent="0.35">
      <c r="B1044" s="106"/>
      <c r="C1044" s="117"/>
      <c r="D1044" s="106"/>
      <c r="E1044" s="117"/>
      <c r="F1044" s="106"/>
      <c r="G1044" s="117"/>
      <c r="H1044" s="106"/>
      <c r="I1044" s="117"/>
      <c r="J1044" s="106"/>
      <c r="K1044" s="117"/>
      <c r="L1044" s="106"/>
      <c r="M1044" s="117"/>
      <c r="N1044" s="106"/>
      <c r="O1044" s="117"/>
      <c r="P1044" s="106"/>
      <c r="Q1044" s="117"/>
      <c r="R1044" s="106"/>
      <c r="S1044" s="117"/>
      <c r="T1044" s="106"/>
      <c r="U1044" s="117"/>
      <c r="V1044" s="106"/>
      <c r="W1044" s="117"/>
      <c r="X1044" s="106"/>
      <c r="Y1044" s="117"/>
      <c r="Z1044" s="106"/>
      <c r="AA1044" s="117"/>
      <c r="AB1044" s="106"/>
      <c r="AC1044" s="117"/>
      <c r="AD1044" s="106"/>
      <c r="AE1044" s="117"/>
      <c r="AF1044" s="106"/>
      <c r="AG1044" s="117"/>
      <c r="AH1044" s="106"/>
      <c r="AI1044" s="117"/>
      <c r="AJ1044" s="106"/>
    </row>
    <row r="1045" spans="2:36" ht="28.8" customHeight="1" thickTop="1" thickBot="1" x14ac:dyDescent="0.35">
      <c r="B1045" s="106"/>
      <c r="C1045" s="117"/>
      <c r="D1045" s="106"/>
      <c r="E1045" s="117"/>
      <c r="F1045" s="106"/>
      <c r="G1045" s="117"/>
      <c r="H1045" s="106"/>
      <c r="I1045" s="117"/>
      <c r="J1045" s="106"/>
      <c r="K1045" s="117"/>
      <c r="L1045" s="106"/>
      <c r="M1045" s="117"/>
      <c r="N1045" s="106"/>
      <c r="O1045" s="117"/>
      <c r="P1045" s="106"/>
      <c r="Q1045" s="117"/>
      <c r="R1045" s="106"/>
      <c r="S1045" s="117"/>
      <c r="T1045" s="106"/>
      <c r="U1045" s="117"/>
      <c r="V1045" s="106"/>
      <c r="W1045" s="117"/>
      <c r="X1045" s="106"/>
      <c r="Y1045" s="117"/>
      <c r="Z1045" s="106"/>
      <c r="AA1045" s="117"/>
      <c r="AB1045" s="106"/>
      <c r="AC1045" s="117"/>
      <c r="AD1045" s="106"/>
      <c r="AE1045" s="117"/>
      <c r="AF1045" s="106"/>
      <c r="AG1045" s="117"/>
      <c r="AH1045" s="106"/>
      <c r="AI1045" s="117"/>
      <c r="AJ1045" s="106"/>
    </row>
    <row r="1046" spans="2:36" ht="28.8" customHeight="1" thickTop="1" thickBot="1" x14ac:dyDescent="0.35">
      <c r="B1046" s="106"/>
      <c r="C1046" s="117"/>
      <c r="D1046" s="106"/>
      <c r="E1046" s="117"/>
      <c r="F1046" s="106"/>
      <c r="G1046" s="117"/>
      <c r="H1046" s="106"/>
      <c r="I1046" s="117"/>
      <c r="J1046" s="106"/>
      <c r="K1046" s="117"/>
      <c r="L1046" s="106"/>
      <c r="M1046" s="117"/>
      <c r="N1046" s="106"/>
      <c r="O1046" s="117"/>
      <c r="P1046" s="106"/>
      <c r="Q1046" s="117"/>
      <c r="R1046" s="106"/>
      <c r="S1046" s="117"/>
      <c r="T1046" s="106"/>
      <c r="U1046" s="117"/>
      <c r="V1046" s="106"/>
      <c r="W1046" s="117"/>
      <c r="X1046" s="106"/>
      <c r="Y1046" s="117"/>
      <c r="Z1046" s="106"/>
      <c r="AA1046" s="117"/>
      <c r="AB1046" s="106"/>
      <c r="AC1046" s="117"/>
      <c r="AD1046" s="106"/>
      <c r="AE1046" s="117"/>
      <c r="AF1046" s="106"/>
      <c r="AG1046" s="117"/>
      <c r="AH1046" s="106"/>
      <c r="AI1046" s="117"/>
      <c r="AJ1046" s="106"/>
    </row>
    <row r="1047" spans="2:36" ht="28.8" customHeight="1" thickTop="1" thickBot="1" x14ac:dyDescent="0.35">
      <c r="B1047" s="106"/>
      <c r="C1047" s="117"/>
      <c r="D1047" s="106"/>
      <c r="E1047" s="117"/>
      <c r="F1047" s="106"/>
      <c r="G1047" s="117"/>
      <c r="H1047" s="106"/>
      <c r="I1047" s="117"/>
      <c r="J1047" s="106"/>
      <c r="K1047" s="117"/>
      <c r="L1047" s="106"/>
      <c r="M1047" s="117"/>
      <c r="N1047" s="106"/>
      <c r="O1047" s="117"/>
      <c r="P1047" s="106"/>
      <c r="Q1047" s="117"/>
      <c r="R1047" s="106"/>
      <c r="S1047" s="117"/>
      <c r="T1047" s="106"/>
      <c r="U1047" s="117"/>
      <c r="V1047" s="106"/>
      <c r="W1047" s="117"/>
      <c r="X1047" s="106"/>
      <c r="Y1047" s="117"/>
      <c r="Z1047" s="106"/>
      <c r="AA1047" s="117"/>
      <c r="AB1047" s="106"/>
      <c r="AC1047" s="117"/>
      <c r="AD1047" s="106"/>
      <c r="AE1047" s="117"/>
      <c r="AF1047" s="106"/>
      <c r="AG1047" s="117"/>
      <c r="AH1047" s="106"/>
      <c r="AI1047" s="117"/>
      <c r="AJ1047" s="106"/>
    </row>
    <row r="1048" spans="2:36" ht="28.8" customHeight="1" thickTop="1" thickBot="1" x14ac:dyDescent="0.35">
      <c r="B1048" s="106"/>
      <c r="C1048" s="117"/>
      <c r="D1048" s="106"/>
      <c r="E1048" s="117"/>
      <c r="F1048" s="106"/>
      <c r="G1048" s="117"/>
      <c r="H1048" s="106"/>
      <c r="I1048" s="117"/>
      <c r="J1048" s="106"/>
      <c r="K1048" s="117"/>
      <c r="L1048" s="106"/>
      <c r="M1048" s="117"/>
      <c r="N1048" s="106"/>
      <c r="O1048" s="117"/>
      <c r="P1048" s="106"/>
      <c r="Q1048" s="117"/>
      <c r="R1048" s="106"/>
      <c r="S1048" s="117"/>
      <c r="T1048" s="106"/>
      <c r="U1048" s="117"/>
      <c r="V1048" s="106"/>
      <c r="W1048" s="117"/>
      <c r="X1048" s="106"/>
      <c r="Y1048" s="117"/>
      <c r="Z1048" s="106"/>
      <c r="AA1048" s="117"/>
      <c r="AB1048" s="106"/>
      <c r="AC1048" s="117"/>
      <c r="AD1048" s="106"/>
      <c r="AE1048" s="117"/>
      <c r="AF1048" s="106"/>
      <c r="AG1048" s="117"/>
      <c r="AH1048" s="106"/>
      <c r="AI1048" s="117"/>
      <c r="AJ1048" s="106"/>
    </row>
    <row r="1049" spans="2:36" ht="28.8" customHeight="1" thickTop="1" thickBot="1" x14ac:dyDescent="0.35">
      <c r="B1049" s="106"/>
      <c r="C1049" s="117"/>
      <c r="D1049" s="106"/>
      <c r="E1049" s="117"/>
      <c r="F1049" s="106"/>
      <c r="G1049" s="117"/>
      <c r="H1049" s="106"/>
      <c r="I1049" s="117"/>
      <c r="J1049" s="106"/>
      <c r="K1049" s="117"/>
      <c r="L1049" s="106"/>
      <c r="M1049" s="117"/>
      <c r="N1049" s="106"/>
      <c r="O1049" s="117"/>
      <c r="P1049" s="106"/>
      <c r="Q1049" s="117"/>
      <c r="R1049" s="106"/>
      <c r="S1049" s="117"/>
      <c r="T1049" s="106"/>
      <c r="U1049" s="117"/>
      <c r="V1049" s="106"/>
      <c r="W1049" s="117"/>
      <c r="X1049" s="106"/>
      <c r="Y1049" s="117"/>
      <c r="Z1049" s="106"/>
      <c r="AA1049" s="117"/>
      <c r="AB1049" s="106"/>
      <c r="AC1049" s="117"/>
      <c r="AD1049" s="106"/>
      <c r="AE1049" s="117"/>
      <c r="AF1049" s="106"/>
      <c r="AG1049" s="117"/>
      <c r="AH1049" s="106"/>
      <c r="AI1049" s="117"/>
      <c r="AJ1049" s="106"/>
    </row>
    <row r="1050" spans="2:36" ht="28.8" customHeight="1" thickTop="1" thickBot="1" x14ac:dyDescent="0.35">
      <c r="B1050" s="106"/>
      <c r="C1050" s="117"/>
      <c r="D1050" s="106"/>
      <c r="E1050" s="117"/>
      <c r="F1050" s="106"/>
      <c r="G1050" s="117"/>
      <c r="H1050" s="106"/>
      <c r="I1050" s="117"/>
      <c r="J1050" s="106"/>
      <c r="K1050" s="117"/>
      <c r="L1050" s="106"/>
      <c r="M1050" s="117"/>
      <c r="N1050" s="106"/>
      <c r="O1050" s="117"/>
      <c r="P1050" s="106"/>
      <c r="Q1050" s="117"/>
      <c r="R1050" s="106"/>
      <c r="S1050" s="117"/>
      <c r="T1050" s="106"/>
      <c r="U1050" s="117"/>
      <c r="V1050" s="106"/>
      <c r="W1050" s="117"/>
      <c r="X1050" s="106"/>
      <c r="Y1050" s="117"/>
      <c r="Z1050" s="106"/>
      <c r="AA1050" s="117"/>
      <c r="AB1050" s="106"/>
      <c r="AC1050" s="117"/>
      <c r="AD1050" s="106"/>
      <c r="AE1050" s="117"/>
      <c r="AF1050" s="106"/>
      <c r="AG1050" s="117"/>
      <c r="AH1050" s="106"/>
      <c r="AI1050" s="117"/>
      <c r="AJ1050" s="106"/>
    </row>
    <row r="1051" spans="2:36" ht="28.8" customHeight="1" thickTop="1" thickBot="1" x14ac:dyDescent="0.35">
      <c r="B1051" s="106"/>
      <c r="C1051" s="117"/>
      <c r="D1051" s="106"/>
      <c r="E1051" s="117"/>
      <c r="F1051" s="106"/>
      <c r="G1051" s="117"/>
      <c r="H1051" s="106"/>
      <c r="I1051" s="117"/>
      <c r="J1051" s="106"/>
      <c r="K1051" s="117"/>
      <c r="L1051" s="106"/>
      <c r="M1051" s="117"/>
      <c r="N1051" s="106"/>
      <c r="O1051" s="117"/>
      <c r="P1051" s="106"/>
      <c r="Q1051" s="117"/>
      <c r="R1051" s="106"/>
      <c r="S1051" s="117"/>
      <c r="T1051" s="106"/>
      <c r="U1051" s="117"/>
      <c r="V1051" s="106"/>
      <c r="W1051" s="117"/>
      <c r="X1051" s="106"/>
      <c r="Y1051" s="117"/>
      <c r="Z1051" s="106"/>
      <c r="AA1051" s="117"/>
      <c r="AB1051" s="106"/>
      <c r="AC1051" s="117"/>
      <c r="AD1051" s="106"/>
      <c r="AE1051" s="117"/>
      <c r="AF1051" s="106"/>
      <c r="AG1051" s="117"/>
      <c r="AH1051" s="106"/>
      <c r="AI1051" s="117"/>
      <c r="AJ1051" s="106"/>
    </row>
    <row r="1052" spans="2:36" ht="28.8" customHeight="1" thickTop="1" thickBot="1" x14ac:dyDescent="0.35">
      <c r="B1052" s="106"/>
      <c r="C1052" s="117"/>
      <c r="D1052" s="106"/>
      <c r="E1052" s="117"/>
      <c r="F1052" s="106"/>
      <c r="G1052" s="117"/>
      <c r="H1052" s="106"/>
      <c r="I1052" s="117"/>
      <c r="J1052" s="106"/>
      <c r="K1052" s="117"/>
      <c r="L1052" s="106"/>
      <c r="M1052" s="117"/>
      <c r="N1052" s="106"/>
      <c r="O1052" s="117"/>
      <c r="P1052" s="106"/>
      <c r="Q1052" s="117"/>
      <c r="R1052" s="106"/>
      <c r="S1052" s="117"/>
      <c r="T1052" s="106"/>
      <c r="U1052" s="117"/>
      <c r="V1052" s="106"/>
      <c r="W1052" s="117"/>
      <c r="X1052" s="106"/>
      <c r="Y1052" s="117"/>
      <c r="Z1052" s="106"/>
      <c r="AA1052" s="117"/>
      <c r="AB1052" s="106"/>
      <c r="AC1052" s="117"/>
      <c r="AD1052" s="106"/>
      <c r="AE1052" s="117"/>
      <c r="AF1052" s="106"/>
      <c r="AG1052" s="117"/>
      <c r="AH1052" s="106"/>
      <c r="AI1052" s="117"/>
      <c r="AJ1052" s="106"/>
    </row>
    <row r="1053" spans="2:36" ht="28.8" customHeight="1" thickTop="1" thickBot="1" x14ac:dyDescent="0.35">
      <c r="B1053" s="106"/>
      <c r="C1053" s="117"/>
      <c r="D1053" s="106"/>
      <c r="E1053" s="117"/>
      <c r="F1053" s="106"/>
      <c r="G1053" s="117"/>
      <c r="H1053" s="106"/>
      <c r="I1053" s="117"/>
      <c r="J1053" s="106"/>
      <c r="K1053" s="117"/>
      <c r="L1053" s="106"/>
      <c r="M1053" s="117"/>
      <c r="N1053" s="106"/>
      <c r="O1053" s="117"/>
      <c r="P1053" s="106"/>
      <c r="Q1053" s="117"/>
      <c r="R1053" s="106"/>
      <c r="S1053" s="117"/>
      <c r="T1053" s="106"/>
      <c r="U1053" s="117"/>
      <c r="V1053" s="106"/>
      <c r="W1053" s="117"/>
      <c r="X1053" s="106"/>
      <c r="Y1053" s="117"/>
      <c r="Z1053" s="106"/>
      <c r="AA1053" s="117"/>
      <c r="AB1053" s="106"/>
      <c r="AC1053" s="117"/>
      <c r="AD1053" s="106"/>
      <c r="AE1053" s="117"/>
      <c r="AF1053" s="106"/>
      <c r="AG1053" s="117"/>
      <c r="AH1053" s="106"/>
      <c r="AI1053" s="117"/>
      <c r="AJ1053" s="106"/>
    </row>
    <row r="1054" spans="2:36" ht="28.8" customHeight="1" thickTop="1" thickBot="1" x14ac:dyDescent="0.35">
      <c r="B1054" s="106"/>
      <c r="C1054" s="117"/>
      <c r="D1054" s="106"/>
      <c r="E1054" s="117"/>
      <c r="F1054" s="106"/>
      <c r="G1054" s="117"/>
      <c r="H1054" s="106"/>
      <c r="I1054" s="117"/>
      <c r="J1054" s="106"/>
      <c r="K1054" s="117"/>
      <c r="L1054" s="106"/>
      <c r="M1054" s="117"/>
      <c r="N1054" s="106"/>
      <c r="O1054" s="117"/>
      <c r="P1054" s="106"/>
      <c r="Q1054" s="117"/>
      <c r="R1054" s="106"/>
      <c r="S1054" s="117"/>
      <c r="T1054" s="106"/>
      <c r="U1054" s="117"/>
      <c r="V1054" s="106"/>
      <c r="W1054" s="117"/>
      <c r="X1054" s="106"/>
      <c r="Y1054" s="117"/>
      <c r="Z1054" s="106"/>
      <c r="AA1054" s="117"/>
      <c r="AB1054" s="106"/>
      <c r="AC1054" s="117"/>
      <c r="AD1054" s="106"/>
      <c r="AE1054" s="117"/>
      <c r="AF1054" s="106"/>
      <c r="AG1054" s="117"/>
      <c r="AH1054" s="106"/>
      <c r="AI1054" s="117"/>
      <c r="AJ1054" s="106"/>
    </row>
    <row r="1055" spans="2:36" ht="28.8" customHeight="1" thickTop="1" thickBot="1" x14ac:dyDescent="0.35">
      <c r="B1055" s="106"/>
      <c r="C1055" s="117"/>
      <c r="D1055" s="106"/>
      <c r="E1055" s="117"/>
      <c r="F1055" s="106"/>
      <c r="G1055" s="117"/>
      <c r="H1055" s="106"/>
      <c r="I1055" s="117"/>
      <c r="J1055" s="106"/>
      <c r="K1055" s="117"/>
      <c r="L1055" s="106"/>
      <c r="M1055" s="117"/>
      <c r="N1055" s="106"/>
      <c r="O1055" s="117"/>
      <c r="P1055" s="106"/>
      <c r="Q1055" s="117"/>
      <c r="R1055" s="106"/>
      <c r="S1055" s="117"/>
      <c r="T1055" s="106"/>
      <c r="U1055" s="117"/>
      <c r="V1055" s="106"/>
      <c r="W1055" s="117"/>
      <c r="X1055" s="106"/>
      <c r="Y1055" s="117"/>
      <c r="Z1055" s="106"/>
      <c r="AA1055" s="117"/>
      <c r="AB1055" s="106"/>
      <c r="AC1055" s="117"/>
      <c r="AD1055" s="106"/>
      <c r="AE1055" s="117"/>
      <c r="AF1055" s="106"/>
      <c r="AG1055" s="117"/>
      <c r="AH1055" s="106"/>
      <c r="AI1055" s="117"/>
      <c r="AJ1055" s="106"/>
    </row>
    <row r="1056" spans="2:36" ht="28.8" customHeight="1" thickTop="1" thickBot="1" x14ac:dyDescent="0.35">
      <c r="B1056" s="106"/>
      <c r="C1056" s="117"/>
      <c r="D1056" s="106"/>
      <c r="E1056" s="117"/>
      <c r="F1056" s="106"/>
      <c r="G1056" s="117"/>
      <c r="H1056" s="106"/>
      <c r="I1056" s="117"/>
      <c r="J1056" s="106"/>
      <c r="K1056" s="117"/>
      <c r="L1056" s="106"/>
      <c r="M1056" s="117"/>
      <c r="N1056" s="106"/>
      <c r="O1056" s="117"/>
      <c r="P1056" s="106"/>
      <c r="Q1056" s="117"/>
      <c r="R1056" s="106"/>
      <c r="S1056" s="117"/>
      <c r="T1056" s="106"/>
      <c r="U1056" s="117"/>
      <c r="V1056" s="106"/>
      <c r="W1056" s="117"/>
      <c r="X1056" s="106"/>
      <c r="Y1056" s="117"/>
      <c r="Z1056" s="106"/>
      <c r="AA1056" s="117"/>
      <c r="AB1056" s="106"/>
      <c r="AC1056" s="117"/>
      <c r="AD1056" s="106"/>
      <c r="AE1056" s="117"/>
      <c r="AF1056" s="106"/>
      <c r="AG1056" s="117"/>
      <c r="AH1056" s="106"/>
      <c r="AI1056" s="117"/>
      <c r="AJ1056" s="106"/>
    </row>
    <row r="1057" spans="2:36" ht="28.8" customHeight="1" thickTop="1" thickBot="1" x14ac:dyDescent="0.35">
      <c r="B1057" s="106"/>
      <c r="C1057" s="117"/>
      <c r="D1057" s="106"/>
      <c r="E1057" s="117"/>
      <c r="F1057" s="106"/>
      <c r="G1057" s="117"/>
      <c r="H1057" s="106"/>
      <c r="I1057" s="117"/>
      <c r="J1057" s="106"/>
      <c r="K1057" s="117"/>
      <c r="L1057" s="106"/>
      <c r="M1057" s="117"/>
      <c r="N1057" s="106"/>
      <c r="O1057" s="117"/>
      <c r="P1057" s="106"/>
      <c r="Q1057" s="117"/>
      <c r="R1057" s="106"/>
      <c r="S1057" s="117"/>
      <c r="T1057" s="106"/>
      <c r="U1057" s="117"/>
      <c r="V1057" s="106"/>
      <c r="W1057" s="117"/>
      <c r="X1057" s="106"/>
      <c r="Y1057" s="117"/>
      <c r="Z1057" s="106"/>
      <c r="AA1057" s="117"/>
      <c r="AB1057" s="106"/>
      <c r="AC1057" s="117"/>
      <c r="AD1057" s="106"/>
      <c r="AE1057" s="117"/>
      <c r="AF1057" s="106"/>
      <c r="AG1057" s="117"/>
      <c r="AH1057" s="106"/>
      <c r="AI1057" s="117"/>
      <c r="AJ1057" s="106"/>
    </row>
    <row r="1058" spans="2:36" ht="28.8" customHeight="1" thickTop="1" thickBot="1" x14ac:dyDescent="0.35">
      <c r="B1058" s="106"/>
      <c r="C1058" s="117"/>
      <c r="D1058" s="106"/>
      <c r="E1058" s="117"/>
      <c r="F1058" s="106"/>
      <c r="G1058" s="117"/>
      <c r="H1058" s="106"/>
      <c r="I1058" s="117"/>
      <c r="J1058" s="106"/>
      <c r="K1058" s="117"/>
      <c r="L1058" s="106"/>
      <c r="M1058" s="117"/>
      <c r="N1058" s="106"/>
      <c r="O1058" s="117"/>
      <c r="P1058" s="106"/>
      <c r="Q1058" s="117"/>
      <c r="R1058" s="106"/>
      <c r="S1058" s="117"/>
      <c r="T1058" s="106"/>
      <c r="U1058" s="117"/>
      <c r="V1058" s="106"/>
      <c r="W1058" s="117"/>
      <c r="X1058" s="106"/>
      <c r="Y1058" s="117"/>
      <c r="Z1058" s="106"/>
      <c r="AA1058" s="117"/>
      <c r="AB1058" s="106"/>
      <c r="AC1058" s="117"/>
      <c r="AD1058" s="106"/>
      <c r="AE1058" s="117"/>
      <c r="AF1058" s="106"/>
      <c r="AG1058" s="117"/>
      <c r="AH1058" s="106"/>
      <c r="AI1058" s="117"/>
      <c r="AJ1058" s="106"/>
    </row>
    <row r="1059" spans="2:36" ht="28.8" customHeight="1" thickTop="1" thickBot="1" x14ac:dyDescent="0.35">
      <c r="B1059" s="106"/>
      <c r="C1059" s="117"/>
      <c r="D1059" s="106"/>
      <c r="E1059" s="117"/>
      <c r="F1059" s="106"/>
      <c r="G1059" s="117"/>
      <c r="H1059" s="106"/>
      <c r="I1059" s="117"/>
      <c r="J1059" s="106"/>
      <c r="K1059" s="117"/>
      <c r="L1059" s="106"/>
      <c r="M1059" s="117"/>
      <c r="N1059" s="106"/>
      <c r="O1059" s="117"/>
      <c r="P1059" s="106"/>
      <c r="Q1059" s="117"/>
      <c r="R1059" s="106"/>
      <c r="S1059" s="117"/>
      <c r="T1059" s="106"/>
      <c r="U1059" s="117"/>
      <c r="V1059" s="106"/>
      <c r="W1059" s="117"/>
      <c r="X1059" s="106"/>
      <c r="Y1059" s="117"/>
      <c r="Z1059" s="106"/>
      <c r="AA1059" s="117"/>
      <c r="AB1059" s="106"/>
      <c r="AC1059" s="117"/>
      <c r="AD1059" s="106"/>
      <c r="AE1059" s="117"/>
      <c r="AF1059" s="106"/>
      <c r="AG1059" s="117"/>
      <c r="AH1059" s="106"/>
      <c r="AI1059" s="117"/>
      <c r="AJ1059" s="106"/>
    </row>
    <row r="1060" spans="2:36" ht="28.8" customHeight="1" thickTop="1" thickBot="1" x14ac:dyDescent="0.35">
      <c r="B1060" s="106"/>
      <c r="C1060" s="117"/>
      <c r="D1060" s="106"/>
      <c r="E1060" s="117"/>
      <c r="F1060" s="106"/>
      <c r="G1060" s="117"/>
      <c r="H1060" s="106"/>
      <c r="I1060" s="117"/>
      <c r="J1060" s="106"/>
      <c r="K1060" s="117"/>
      <c r="L1060" s="106"/>
      <c r="M1060" s="117"/>
      <c r="N1060" s="106"/>
      <c r="O1060" s="117"/>
      <c r="P1060" s="106"/>
      <c r="Q1060" s="117"/>
      <c r="R1060" s="106"/>
      <c r="S1060" s="117"/>
      <c r="T1060" s="106"/>
      <c r="U1060" s="117"/>
      <c r="V1060" s="106"/>
      <c r="W1060" s="117"/>
      <c r="X1060" s="106"/>
      <c r="Y1060" s="117"/>
      <c r="Z1060" s="106"/>
      <c r="AA1060" s="117"/>
      <c r="AB1060" s="106"/>
      <c r="AC1060" s="117"/>
      <c r="AD1060" s="106"/>
      <c r="AE1060" s="117"/>
      <c r="AF1060" s="106"/>
      <c r="AG1060" s="117"/>
      <c r="AH1060" s="106"/>
      <c r="AI1060" s="117"/>
      <c r="AJ1060" s="106"/>
    </row>
    <row r="1061" spans="2:36" ht="28.8" customHeight="1" thickTop="1" thickBot="1" x14ac:dyDescent="0.35">
      <c r="B1061" s="106"/>
      <c r="C1061" s="117"/>
      <c r="D1061" s="106"/>
      <c r="E1061" s="117"/>
      <c r="F1061" s="106"/>
      <c r="G1061" s="117"/>
      <c r="H1061" s="106"/>
      <c r="I1061" s="117"/>
      <c r="J1061" s="106"/>
      <c r="K1061" s="117"/>
      <c r="L1061" s="106"/>
      <c r="M1061" s="117"/>
      <c r="N1061" s="106"/>
      <c r="O1061" s="117"/>
      <c r="P1061" s="106"/>
      <c r="Q1061" s="117"/>
      <c r="R1061" s="106"/>
      <c r="S1061" s="117"/>
      <c r="T1061" s="106"/>
      <c r="U1061" s="117"/>
      <c r="V1061" s="106"/>
      <c r="W1061" s="117"/>
      <c r="X1061" s="106"/>
      <c r="Y1061" s="117"/>
      <c r="Z1061" s="106"/>
      <c r="AA1061" s="117"/>
      <c r="AB1061" s="106"/>
      <c r="AC1061" s="117"/>
      <c r="AD1061" s="106"/>
      <c r="AE1061" s="117"/>
      <c r="AF1061" s="106"/>
      <c r="AG1061" s="117"/>
      <c r="AH1061" s="106"/>
      <c r="AI1061" s="117"/>
      <c r="AJ1061" s="106"/>
    </row>
    <row r="1062" spans="2:36" ht="28.8" customHeight="1" thickTop="1" thickBot="1" x14ac:dyDescent="0.35">
      <c r="B1062" s="106"/>
      <c r="C1062" s="117"/>
      <c r="D1062" s="106"/>
      <c r="E1062" s="117"/>
      <c r="F1062" s="106"/>
      <c r="G1062" s="117"/>
      <c r="H1062" s="106"/>
      <c r="I1062" s="117"/>
      <c r="J1062" s="106"/>
      <c r="K1062" s="117"/>
      <c r="L1062" s="106"/>
      <c r="M1062" s="117"/>
      <c r="N1062" s="106"/>
      <c r="O1062" s="117"/>
      <c r="P1062" s="106"/>
      <c r="Q1062" s="117"/>
      <c r="R1062" s="106"/>
      <c r="S1062" s="117"/>
      <c r="T1062" s="106"/>
      <c r="U1062" s="117"/>
      <c r="V1062" s="106"/>
      <c r="W1062" s="117"/>
      <c r="X1062" s="106"/>
      <c r="Y1062" s="117"/>
      <c r="Z1062" s="106"/>
      <c r="AA1062" s="117"/>
      <c r="AB1062" s="106"/>
      <c r="AC1062" s="117"/>
      <c r="AD1062" s="106"/>
      <c r="AE1062" s="117"/>
      <c r="AF1062" s="106"/>
      <c r="AG1062" s="117"/>
      <c r="AH1062" s="106"/>
      <c r="AI1062" s="117"/>
      <c r="AJ1062" s="106"/>
    </row>
    <row r="1063" spans="2:36" ht="28.8" customHeight="1" thickTop="1" thickBot="1" x14ac:dyDescent="0.35">
      <c r="B1063" s="106"/>
      <c r="C1063" s="117"/>
      <c r="D1063" s="106"/>
      <c r="E1063" s="117"/>
      <c r="F1063" s="106"/>
      <c r="G1063" s="117"/>
      <c r="H1063" s="106"/>
      <c r="I1063" s="117"/>
      <c r="J1063" s="106"/>
      <c r="K1063" s="117"/>
      <c r="L1063" s="106"/>
      <c r="M1063" s="117"/>
      <c r="N1063" s="106"/>
      <c r="O1063" s="117"/>
      <c r="P1063" s="106"/>
      <c r="Q1063" s="117"/>
      <c r="R1063" s="106"/>
      <c r="S1063" s="117"/>
      <c r="T1063" s="106"/>
      <c r="U1063" s="117"/>
      <c r="V1063" s="106"/>
      <c r="W1063" s="117"/>
      <c r="X1063" s="106"/>
      <c r="Y1063" s="117"/>
      <c r="Z1063" s="106"/>
      <c r="AA1063" s="117"/>
      <c r="AB1063" s="106"/>
      <c r="AC1063" s="117"/>
      <c r="AD1063" s="106"/>
      <c r="AE1063" s="117"/>
      <c r="AF1063" s="106"/>
      <c r="AG1063" s="117"/>
      <c r="AH1063" s="106"/>
      <c r="AI1063" s="117"/>
      <c r="AJ1063" s="106"/>
    </row>
    <row r="1064" spans="2:36" ht="28.8" customHeight="1" thickTop="1" thickBot="1" x14ac:dyDescent="0.35">
      <c r="B1064" s="106"/>
      <c r="C1064" s="117"/>
      <c r="D1064" s="106"/>
      <c r="E1064" s="117"/>
      <c r="F1064" s="106"/>
      <c r="G1064" s="117"/>
      <c r="H1064" s="106"/>
      <c r="I1064" s="117"/>
      <c r="J1064" s="106"/>
      <c r="K1064" s="117"/>
      <c r="L1064" s="106"/>
      <c r="M1064" s="117"/>
      <c r="N1064" s="106"/>
      <c r="O1064" s="117"/>
      <c r="P1064" s="106"/>
      <c r="Q1064" s="117"/>
      <c r="R1064" s="106"/>
      <c r="S1064" s="117"/>
      <c r="T1064" s="106"/>
      <c r="U1064" s="117"/>
      <c r="V1064" s="106"/>
      <c r="W1064" s="117"/>
      <c r="X1064" s="106"/>
      <c r="Y1064" s="117"/>
      <c r="Z1064" s="106"/>
      <c r="AA1064" s="117"/>
      <c r="AB1064" s="106"/>
      <c r="AC1064" s="117"/>
      <c r="AD1064" s="106"/>
      <c r="AE1064" s="117"/>
      <c r="AF1064" s="106"/>
      <c r="AG1064" s="117"/>
      <c r="AH1064" s="106"/>
      <c r="AI1064" s="117"/>
      <c r="AJ1064" s="106"/>
    </row>
    <row r="1065" spans="2:36" ht="28.8" customHeight="1" thickTop="1" thickBot="1" x14ac:dyDescent="0.35">
      <c r="B1065" s="106"/>
      <c r="C1065" s="117"/>
      <c r="D1065" s="106"/>
      <c r="E1065" s="117"/>
      <c r="F1065" s="106"/>
      <c r="G1065" s="117"/>
      <c r="H1065" s="106"/>
      <c r="I1065" s="117"/>
      <c r="J1065" s="106"/>
      <c r="K1065" s="117"/>
      <c r="L1065" s="106"/>
      <c r="M1065" s="117"/>
      <c r="N1065" s="106"/>
      <c r="O1065" s="117"/>
      <c r="P1065" s="106"/>
      <c r="Q1065" s="117"/>
      <c r="R1065" s="106"/>
      <c r="S1065" s="117"/>
      <c r="T1065" s="106"/>
      <c r="U1065" s="117"/>
      <c r="V1065" s="106"/>
      <c r="W1065" s="117"/>
      <c r="X1065" s="106"/>
      <c r="Y1065" s="117"/>
      <c r="Z1065" s="106"/>
      <c r="AA1065" s="117"/>
      <c r="AB1065" s="106"/>
      <c r="AC1065" s="117"/>
      <c r="AD1065" s="106"/>
      <c r="AE1065" s="117"/>
      <c r="AF1065" s="106"/>
      <c r="AG1065" s="117"/>
      <c r="AH1065" s="106"/>
      <c r="AI1065" s="117"/>
      <c r="AJ1065" s="106"/>
    </row>
    <row r="1066" spans="2:36" ht="28.8" customHeight="1" thickTop="1" thickBot="1" x14ac:dyDescent="0.35">
      <c r="B1066" s="106"/>
      <c r="C1066" s="117"/>
      <c r="D1066" s="106"/>
      <c r="E1066" s="117"/>
      <c r="F1066" s="106"/>
      <c r="G1066" s="117"/>
      <c r="H1066" s="106"/>
      <c r="I1066" s="117"/>
      <c r="J1066" s="106"/>
      <c r="K1066" s="117"/>
      <c r="L1066" s="106"/>
      <c r="M1066" s="117"/>
      <c r="N1066" s="106"/>
      <c r="O1066" s="117"/>
      <c r="P1066" s="106"/>
      <c r="Q1066" s="117"/>
      <c r="R1066" s="106"/>
      <c r="S1066" s="117"/>
      <c r="T1066" s="106"/>
      <c r="U1066" s="117"/>
      <c r="V1066" s="106"/>
      <c r="W1066" s="117"/>
      <c r="X1066" s="106"/>
      <c r="Y1066" s="117"/>
      <c r="Z1066" s="106"/>
      <c r="AA1066" s="117"/>
      <c r="AB1066" s="106"/>
      <c r="AC1066" s="117"/>
      <c r="AD1066" s="106"/>
      <c r="AE1066" s="117"/>
      <c r="AF1066" s="106"/>
      <c r="AG1066" s="117"/>
      <c r="AH1066" s="106"/>
      <c r="AI1066" s="117"/>
      <c r="AJ1066" s="106"/>
    </row>
    <row r="1067" spans="2:36" ht="28.8" customHeight="1" thickTop="1" thickBot="1" x14ac:dyDescent="0.35">
      <c r="B1067" s="106"/>
      <c r="C1067" s="117"/>
      <c r="D1067" s="106"/>
      <c r="E1067" s="117"/>
      <c r="F1067" s="106"/>
      <c r="G1067" s="117"/>
      <c r="H1067" s="106"/>
      <c r="I1067" s="117"/>
      <c r="J1067" s="106"/>
      <c r="K1067" s="117"/>
      <c r="L1067" s="106"/>
      <c r="M1067" s="117"/>
      <c r="N1067" s="106"/>
      <c r="O1067" s="117"/>
      <c r="P1067" s="106"/>
      <c r="Q1067" s="117"/>
      <c r="R1067" s="106"/>
      <c r="S1067" s="117"/>
      <c r="T1067" s="106"/>
      <c r="U1067" s="117"/>
      <c r="V1067" s="106"/>
      <c r="W1067" s="117"/>
      <c r="X1067" s="106"/>
      <c r="Y1067" s="117"/>
      <c r="Z1067" s="106"/>
      <c r="AA1067" s="117"/>
      <c r="AB1067" s="106"/>
      <c r="AC1067" s="117"/>
      <c r="AD1067" s="106"/>
      <c r="AE1067" s="117"/>
      <c r="AF1067" s="106"/>
      <c r="AG1067" s="117"/>
      <c r="AH1067" s="106"/>
      <c r="AI1067" s="117"/>
      <c r="AJ1067" s="106"/>
    </row>
    <row r="1068" spans="2:36" ht="28.8" customHeight="1" thickTop="1" thickBot="1" x14ac:dyDescent="0.35">
      <c r="B1068" s="106"/>
      <c r="C1068" s="117"/>
      <c r="D1068" s="106"/>
      <c r="E1068" s="117"/>
      <c r="F1068" s="106"/>
      <c r="G1068" s="117"/>
      <c r="H1068" s="106"/>
      <c r="I1068" s="117"/>
      <c r="J1068" s="106"/>
      <c r="K1068" s="117"/>
      <c r="L1068" s="106"/>
      <c r="M1068" s="117"/>
      <c r="N1068" s="106"/>
      <c r="O1068" s="117"/>
      <c r="P1068" s="106"/>
      <c r="Q1068" s="117"/>
      <c r="R1068" s="106"/>
      <c r="S1068" s="117"/>
      <c r="T1068" s="106"/>
      <c r="U1068" s="117"/>
      <c r="V1068" s="106"/>
      <c r="W1068" s="117"/>
      <c r="X1068" s="106"/>
      <c r="Y1068" s="117"/>
      <c r="Z1068" s="106"/>
      <c r="AA1068" s="117"/>
      <c r="AB1068" s="106"/>
      <c r="AC1068" s="117"/>
      <c r="AD1068" s="106"/>
      <c r="AE1068" s="117"/>
      <c r="AF1068" s="106"/>
      <c r="AG1068" s="117"/>
      <c r="AH1068" s="106"/>
      <c r="AI1068" s="117"/>
      <c r="AJ1068" s="106"/>
    </row>
    <row r="1069" spans="2:36" ht="28.8" customHeight="1" thickTop="1" thickBot="1" x14ac:dyDescent="0.35">
      <c r="B1069" s="106"/>
      <c r="C1069" s="117"/>
      <c r="D1069" s="106"/>
      <c r="E1069" s="117"/>
      <c r="F1069" s="106"/>
      <c r="G1069" s="117"/>
      <c r="H1069" s="106"/>
      <c r="I1069" s="117"/>
      <c r="J1069" s="106"/>
      <c r="K1069" s="117"/>
      <c r="L1069" s="106"/>
      <c r="M1069" s="117"/>
      <c r="N1069" s="106"/>
      <c r="O1069" s="117"/>
      <c r="P1069" s="106"/>
      <c r="Q1069" s="117"/>
      <c r="R1069" s="106"/>
      <c r="S1069" s="117"/>
      <c r="T1069" s="106"/>
      <c r="U1069" s="117"/>
      <c r="V1069" s="106"/>
      <c r="W1069" s="117"/>
      <c r="X1069" s="106"/>
      <c r="Y1069" s="117"/>
      <c r="Z1069" s="106"/>
      <c r="AA1069" s="117"/>
      <c r="AB1069" s="106"/>
      <c r="AC1069" s="117"/>
      <c r="AD1069" s="106"/>
      <c r="AE1069" s="117"/>
      <c r="AF1069" s="106"/>
      <c r="AG1069" s="117"/>
      <c r="AH1069" s="106"/>
      <c r="AI1069" s="117"/>
      <c r="AJ1069" s="106"/>
    </row>
    <row r="1070" spans="2:36" ht="28.8" customHeight="1" thickTop="1" thickBot="1" x14ac:dyDescent="0.35">
      <c r="B1070" s="106"/>
      <c r="C1070" s="117"/>
      <c r="D1070" s="106"/>
      <c r="E1070" s="117"/>
      <c r="F1070" s="106"/>
      <c r="G1070" s="117"/>
      <c r="H1070" s="106"/>
      <c r="I1070" s="117"/>
      <c r="J1070" s="106"/>
      <c r="K1070" s="117"/>
      <c r="L1070" s="106"/>
      <c r="M1070" s="117"/>
      <c r="N1070" s="106"/>
      <c r="O1070" s="117"/>
      <c r="P1070" s="106"/>
      <c r="Q1070" s="117"/>
      <c r="R1070" s="106"/>
      <c r="S1070" s="117"/>
      <c r="T1070" s="106"/>
      <c r="U1070" s="117"/>
      <c r="V1070" s="106"/>
      <c r="W1070" s="117"/>
      <c r="X1070" s="106"/>
      <c r="Y1070" s="117"/>
      <c r="Z1070" s="106"/>
      <c r="AA1070" s="117"/>
      <c r="AB1070" s="106"/>
      <c r="AC1070" s="117"/>
      <c r="AD1070" s="106"/>
      <c r="AE1070" s="117"/>
      <c r="AF1070" s="106"/>
      <c r="AG1070" s="117"/>
      <c r="AH1070" s="106"/>
      <c r="AI1070" s="117"/>
      <c r="AJ1070" s="106"/>
    </row>
    <row r="1071" spans="2:36" ht="28.8" customHeight="1" thickTop="1" thickBot="1" x14ac:dyDescent="0.35">
      <c r="B1071" s="106"/>
      <c r="C1071" s="117"/>
      <c r="D1071" s="106"/>
      <c r="E1071" s="117"/>
      <c r="F1071" s="106"/>
      <c r="G1071" s="117"/>
      <c r="H1071" s="106"/>
      <c r="I1071" s="117"/>
      <c r="J1071" s="106"/>
      <c r="K1071" s="117"/>
      <c r="L1071" s="106"/>
      <c r="M1071" s="117"/>
      <c r="N1071" s="106"/>
      <c r="O1071" s="117"/>
      <c r="P1071" s="106"/>
      <c r="Q1071" s="117"/>
      <c r="R1071" s="106"/>
      <c r="S1071" s="117"/>
      <c r="T1071" s="106"/>
      <c r="U1071" s="117"/>
      <c r="V1071" s="106"/>
      <c r="W1071" s="117"/>
      <c r="X1071" s="106"/>
      <c r="Y1071" s="117"/>
      <c r="Z1071" s="106"/>
      <c r="AA1071" s="117"/>
      <c r="AB1071" s="106"/>
      <c r="AC1071" s="117"/>
      <c r="AD1071" s="106"/>
      <c r="AE1071" s="117"/>
      <c r="AF1071" s="106"/>
      <c r="AG1071" s="117"/>
      <c r="AH1071" s="106"/>
      <c r="AI1071" s="117"/>
      <c r="AJ1071" s="106"/>
    </row>
    <row r="1072" spans="2:36" ht="28.8" customHeight="1" thickTop="1" thickBot="1" x14ac:dyDescent="0.35">
      <c r="B1072" s="106"/>
      <c r="C1072" s="117"/>
      <c r="D1072" s="106"/>
      <c r="E1072" s="117"/>
      <c r="F1072" s="106"/>
      <c r="G1072" s="117"/>
      <c r="H1072" s="106"/>
      <c r="I1072" s="117"/>
      <c r="J1072" s="106"/>
      <c r="K1072" s="117"/>
      <c r="L1072" s="106"/>
      <c r="M1072" s="117"/>
      <c r="N1072" s="106"/>
      <c r="O1072" s="117"/>
      <c r="P1072" s="106"/>
      <c r="Q1072" s="117"/>
      <c r="R1072" s="106"/>
      <c r="S1072" s="117"/>
      <c r="T1072" s="106"/>
      <c r="U1072" s="117"/>
      <c r="V1072" s="106"/>
      <c r="W1072" s="117"/>
      <c r="X1072" s="106"/>
      <c r="Y1072" s="117"/>
      <c r="Z1072" s="106"/>
      <c r="AA1072" s="117"/>
      <c r="AB1072" s="106"/>
      <c r="AC1072" s="117"/>
      <c r="AD1072" s="106"/>
      <c r="AE1072" s="117"/>
      <c r="AF1072" s="106"/>
      <c r="AG1072" s="117"/>
      <c r="AH1072" s="106"/>
      <c r="AI1072" s="117"/>
      <c r="AJ1072" s="106"/>
    </row>
    <row r="1073" spans="2:36" ht="28.8" customHeight="1" thickTop="1" thickBot="1" x14ac:dyDescent="0.35">
      <c r="B1073" s="106"/>
      <c r="C1073" s="117"/>
      <c r="D1073" s="106"/>
      <c r="E1073" s="117"/>
      <c r="F1073" s="106"/>
      <c r="G1073" s="117"/>
      <c r="H1073" s="106"/>
      <c r="I1073" s="117"/>
      <c r="J1073" s="106"/>
      <c r="K1073" s="117"/>
      <c r="L1073" s="106"/>
      <c r="M1073" s="117"/>
      <c r="N1073" s="106"/>
      <c r="O1073" s="117"/>
      <c r="P1073" s="106"/>
      <c r="Q1073" s="117"/>
      <c r="R1073" s="106"/>
      <c r="S1073" s="117"/>
      <c r="T1073" s="106"/>
      <c r="U1073" s="117"/>
      <c r="V1073" s="106"/>
      <c r="W1073" s="117"/>
      <c r="X1073" s="106"/>
      <c r="Y1073" s="117"/>
      <c r="Z1073" s="106"/>
      <c r="AA1073" s="117"/>
      <c r="AB1073" s="106"/>
      <c r="AC1073" s="117"/>
      <c r="AD1073" s="106"/>
      <c r="AE1073" s="117"/>
      <c r="AF1073" s="106"/>
      <c r="AG1073" s="117"/>
      <c r="AH1073" s="106"/>
      <c r="AI1073" s="117"/>
      <c r="AJ1073" s="106"/>
    </row>
    <row r="1074" spans="2:36" ht="28.8" customHeight="1" thickTop="1" thickBot="1" x14ac:dyDescent="0.35">
      <c r="B1074" s="106"/>
      <c r="C1074" s="117"/>
      <c r="D1074" s="106"/>
      <c r="E1074" s="117"/>
      <c r="F1074" s="106"/>
      <c r="G1074" s="117"/>
      <c r="H1074" s="106"/>
      <c r="I1074" s="117"/>
      <c r="J1074" s="106"/>
      <c r="K1074" s="117"/>
      <c r="L1074" s="106"/>
      <c r="M1074" s="117"/>
      <c r="N1074" s="106"/>
      <c r="O1074" s="117"/>
      <c r="P1074" s="106"/>
      <c r="Q1074" s="117"/>
      <c r="R1074" s="106"/>
      <c r="S1074" s="117"/>
      <c r="T1074" s="106"/>
      <c r="U1074" s="117"/>
      <c r="V1074" s="106"/>
      <c r="W1074" s="117"/>
      <c r="X1074" s="106"/>
      <c r="Y1074" s="117"/>
      <c r="Z1074" s="106"/>
      <c r="AA1074" s="117"/>
      <c r="AB1074" s="106"/>
      <c r="AC1074" s="117"/>
      <c r="AD1074" s="106"/>
      <c r="AE1074" s="117"/>
      <c r="AF1074" s="106"/>
      <c r="AG1074" s="117"/>
      <c r="AH1074" s="106"/>
      <c r="AI1074" s="117"/>
      <c r="AJ1074" s="106"/>
    </row>
    <row r="1075" spans="2:36" ht="28.8" customHeight="1" thickTop="1" thickBot="1" x14ac:dyDescent="0.35">
      <c r="B1075" s="106"/>
      <c r="C1075" s="117"/>
      <c r="D1075" s="106"/>
      <c r="E1075" s="117"/>
      <c r="F1075" s="106"/>
      <c r="G1075" s="117"/>
      <c r="H1075" s="106"/>
      <c r="I1075" s="117"/>
      <c r="J1075" s="106"/>
      <c r="K1075" s="117"/>
      <c r="L1075" s="106"/>
      <c r="M1075" s="117"/>
      <c r="N1075" s="106"/>
      <c r="O1075" s="117"/>
      <c r="P1075" s="106"/>
      <c r="Q1075" s="117"/>
      <c r="R1075" s="106"/>
      <c r="S1075" s="117"/>
      <c r="T1075" s="106"/>
      <c r="U1075" s="117"/>
      <c r="V1075" s="106"/>
      <c r="W1075" s="117"/>
      <c r="X1075" s="106"/>
      <c r="Y1075" s="117"/>
      <c r="Z1075" s="106"/>
      <c r="AA1075" s="117"/>
      <c r="AB1075" s="106"/>
      <c r="AC1075" s="117"/>
      <c r="AD1075" s="106"/>
      <c r="AE1075" s="117"/>
      <c r="AF1075" s="106"/>
      <c r="AG1075" s="117"/>
      <c r="AH1075" s="106"/>
      <c r="AI1075" s="117"/>
      <c r="AJ1075" s="106"/>
    </row>
    <row r="1076" spans="2:36" ht="28.8" customHeight="1" thickTop="1" thickBot="1" x14ac:dyDescent="0.35">
      <c r="B1076" s="106"/>
      <c r="C1076" s="117"/>
      <c r="D1076" s="106"/>
      <c r="E1076" s="117"/>
      <c r="F1076" s="106"/>
      <c r="G1076" s="117"/>
      <c r="H1076" s="106"/>
      <c r="I1076" s="117"/>
      <c r="J1076" s="106"/>
      <c r="K1076" s="117"/>
      <c r="L1076" s="106"/>
      <c r="M1076" s="117"/>
      <c r="N1076" s="106"/>
      <c r="O1076" s="117"/>
      <c r="P1076" s="106"/>
      <c r="Q1076" s="117"/>
      <c r="R1076" s="106"/>
      <c r="S1076" s="117"/>
      <c r="T1076" s="106"/>
      <c r="U1076" s="117"/>
      <c r="V1076" s="106"/>
      <c r="W1076" s="117"/>
      <c r="X1076" s="106"/>
      <c r="Y1076" s="117"/>
      <c r="Z1076" s="106"/>
      <c r="AA1076" s="117"/>
      <c r="AB1076" s="106"/>
      <c r="AC1076" s="117"/>
      <c r="AD1076" s="106"/>
      <c r="AE1076" s="117"/>
      <c r="AF1076" s="106"/>
      <c r="AG1076" s="117"/>
      <c r="AH1076" s="106"/>
      <c r="AI1076" s="117"/>
      <c r="AJ1076" s="106"/>
    </row>
    <row r="1077" spans="2:36" ht="28.8" customHeight="1" thickTop="1" thickBot="1" x14ac:dyDescent="0.35">
      <c r="B1077" s="106"/>
      <c r="C1077" s="117"/>
      <c r="D1077" s="106"/>
      <c r="E1077" s="117"/>
      <c r="F1077" s="106"/>
      <c r="G1077" s="117"/>
      <c r="H1077" s="106"/>
      <c r="I1077" s="117"/>
      <c r="J1077" s="106"/>
      <c r="K1077" s="117"/>
      <c r="L1077" s="106"/>
      <c r="M1077" s="117"/>
      <c r="N1077" s="106"/>
      <c r="O1077" s="117"/>
      <c r="P1077" s="106"/>
      <c r="Q1077" s="117"/>
      <c r="R1077" s="106"/>
      <c r="S1077" s="117"/>
      <c r="T1077" s="106"/>
      <c r="U1077" s="117"/>
      <c r="V1077" s="106"/>
      <c r="W1077" s="117"/>
      <c r="X1077" s="106"/>
      <c r="Y1077" s="117"/>
      <c r="Z1077" s="106"/>
      <c r="AA1077" s="117"/>
      <c r="AB1077" s="106"/>
      <c r="AC1077" s="117"/>
      <c r="AD1077" s="106"/>
      <c r="AE1077" s="117"/>
      <c r="AF1077" s="106"/>
      <c r="AG1077" s="117"/>
      <c r="AH1077" s="106"/>
      <c r="AI1077" s="117"/>
      <c r="AJ1077" s="106"/>
    </row>
    <row r="1078" spans="2:36" ht="28.8" customHeight="1" thickTop="1" thickBot="1" x14ac:dyDescent="0.35">
      <c r="B1078" s="106"/>
      <c r="C1078" s="117"/>
      <c r="D1078" s="106"/>
      <c r="E1078" s="117"/>
      <c r="F1078" s="106"/>
      <c r="G1078" s="117"/>
      <c r="H1078" s="106"/>
      <c r="I1078" s="117"/>
      <c r="J1078" s="106"/>
      <c r="K1078" s="117"/>
      <c r="L1078" s="106"/>
      <c r="M1078" s="117"/>
      <c r="N1078" s="106"/>
      <c r="O1078" s="117"/>
      <c r="P1078" s="106"/>
      <c r="Q1078" s="117"/>
      <c r="R1078" s="106"/>
      <c r="S1078" s="117"/>
      <c r="T1078" s="106"/>
      <c r="U1078" s="117"/>
      <c r="V1078" s="106"/>
      <c r="W1078" s="117"/>
      <c r="X1078" s="106"/>
      <c r="Y1078" s="117"/>
      <c r="Z1078" s="106"/>
      <c r="AA1078" s="117"/>
      <c r="AB1078" s="106"/>
      <c r="AC1078" s="117"/>
      <c r="AD1078" s="106"/>
      <c r="AE1078" s="117"/>
      <c r="AF1078" s="106"/>
      <c r="AG1078" s="117"/>
      <c r="AH1078" s="106"/>
      <c r="AI1078" s="117"/>
      <c r="AJ1078" s="106"/>
    </row>
    <row r="1079" spans="2:36" ht="28.8" customHeight="1" thickTop="1" thickBot="1" x14ac:dyDescent="0.35">
      <c r="B1079" s="106"/>
      <c r="C1079" s="117"/>
      <c r="D1079" s="106"/>
      <c r="E1079" s="117"/>
      <c r="F1079" s="106"/>
      <c r="G1079" s="117"/>
      <c r="H1079" s="106"/>
      <c r="I1079" s="117"/>
      <c r="J1079" s="106"/>
      <c r="K1079" s="117"/>
      <c r="L1079" s="106"/>
      <c r="M1079" s="117"/>
      <c r="N1079" s="106"/>
      <c r="O1079" s="117"/>
      <c r="P1079" s="106"/>
      <c r="Q1079" s="117"/>
      <c r="R1079" s="106"/>
      <c r="S1079" s="117"/>
      <c r="T1079" s="106"/>
      <c r="U1079" s="117"/>
      <c r="V1079" s="106"/>
      <c r="W1079" s="117"/>
      <c r="X1079" s="106"/>
      <c r="Y1079" s="117"/>
      <c r="Z1079" s="106"/>
      <c r="AA1079" s="117"/>
      <c r="AB1079" s="106"/>
      <c r="AC1079" s="117"/>
      <c r="AD1079" s="106"/>
      <c r="AE1079" s="117"/>
      <c r="AF1079" s="106"/>
      <c r="AG1079" s="117"/>
      <c r="AH1079" s="106"/>
      <c r="AI1079" s="117"/>
      <c r="AJ1079" s="106"/>
    </row>
    <row r="1080" spans="2:36" ht="28.8" customHeight="1" thickTop="1" thickBot="1" x14ac:dyDescent="0.35">
      <c r="B1080" s="106"/>
      <c r="C1080" s="117"/>
      <c r="D1080" s="106"/>
      <c r="E1080" s="117"/>
      <c r="F1080" s="106"/>
      <c r="G1080" s="117"/>
      <c r="H1080" s="106"/>
      <c r="I1080" s="117"/>
      <c r="J1080" s="106"/>
      <c r="K1080" s="117"/>
      <c r="L1080" s="106"/>
      <c r="M1080" s="117"/>
      <c r="N1080" s="106"/>
      <c r="O1080" s="117"/>
      <c r="P1080" s="106"/>
      <c r="Q1080" s="117"/>
      <c r="R1080" s="106"/>
      <c r="S1080" s="117"/>
      <c r="T1080" s="106"/>
      <c r="U1080" s="117"/>
      <c r="V1080" s="106"/>
      <c r="W1080" s="117"/>
      <c r="X1080" s="106"/>
      <c r="Y1080" s="117"/>
      <c r="Z1080" s="106"/>
      <c r="AA1080" s="117"/>
      <c r="AB1080" s="106"/>
      <c r="AC1080" s="117"/>
      <c r="AD1080" s="106"/>
      <c r="AE1080" s="117"/>
      <c r="AF1080" s="106"/>
      <c r="AG1080" s="117"/>
      <c r="AH1080" s="106"/>
      <c r="AI1080" s="117"/>
      <c r="AJ1080" s="106"/>
    </row>
    <row r="1081" spans="2:36" ht="28.8" customHeight="1" thickTop="1" thickBot="1" x14ac:dyDescent="0.35">
      <c r="B1081" s="106"/>
      <c r="C1081" s="117"/>
      <c r="D1081" s="106"/>
      <c r="E1081" s="117"/>
      <c r="F1081" s="106"/>
      <c r="G1081" s="117"/>
      <c r="H1081" s="106"/>
      <c r="I1081" s="117"/>
      <c r="J1081" s="106"/>
      <c r="K1081" s="117"/>
      <c r="L1081" s="106"/>
      <c r="M1081" s="117"/>
      <c r="N1081" s="106"/>
      <c r="O1081" s="117"/>
      <c r="P1081" s="106"/>
      <c r="Q1081" s="117"/>
      <c r="R1081" s="106"/>
      <c r="S1081" s="117"/>
      <c r="T1081" s="106"/>
      <c r="U1081" s="117"/>
      <c r="V1081" s="106"/>
      <c r="W1081" s="117"/>
      <c r="X1081" s="106"/>
      <c r="Y1081" s="117"/>
      <c r="Z1081" s="106"/>
      <c r="AA1081" s="117"/>
      <c r="AB1081" s="106"/>
      <c r="AC1081" s="117"/>
      <c r="AD1081" s="106"/>
      <c r="AE1081" s="117"/>
      <c r="AF1081" s="106"/>
      <c r="AG1081" s="117"/>
      <c r="AH1081" s="106"/>
      <c r="AI1081" s="117"/>
      <c r="AJ1081" s="106"/>
    </row>
    <row r="1082" spans="2:36" ht="28.8" customHeight="1" thickTop="1" thickBot="1" x14ac:dyDescent="0.35">
      <c r="B1082" s="106"/>
      <c r="C1082" s="117"/>
      <c r="D1082" s="106"/>
      <c r="E1082" s="117"/>
      <c r="F1082" s="106"/>
      <c r="G1082" s="117"/>
      <c r="H1082" s="106"/>
      <c r="I1082" s="117"/>
      <c r="J1082" s="106"/>
      <c r="K1082" s="117"/>
      <c r="L1082" s="106"/>
      <c r="M1082" s="117"/>
      <c r="N1082" s="106"/>
      <c r="O1082" s="117"/>
      <c r="P1082" s="106"/>
      <c r="Q1082" s="117"/>
      <c r="R1082" s="106"/>
      <c r="S1082" s="117"/>
      <c r="T1082" s="106"/>
      <c r="U1082" s="117"/>
      <c r="V1082" s="106"/>
      <c r="W1082" s="117"/>
      <c r="X1082" s="106"/>
      <c r="Y1082" s="117"/>
      <c r="Z1082" s="106"/>
      <c r="AA1082" s="117"/>
      <c r="AB1082" s="106"/>
      <c r="AC1082" s="117"/>
      <c r="AD1082" s="106"/>
      <c r="AE1082" s="117"/>
      <c r="AF1082" s="106"/>
      <c r="AG1082" s="117"/>
      <c r="AH1082" s="106"/>
      <c r="AI1082" s="117"/>
      <c r="AJ1082" s="106"/>
    </row>
    <row r="1083" spans="2:36" ht="28.8" customHeight="1" thickTop="1" thickBot="1" x14ac:dyDescent="0.35">
      <c r="B1083" s="106"/>
      <c r="C1083" s="117"/>
      <c r="D1083" s="106"/>
      <c r="E1083" s="117"/>
      <c r="F1083" s="106"/>
      <c r="G1083" s="117"/>
      <c r="H1083" s="106"/>
      <c r="I1083" s="117"/>
      <c r="J1083" s="106"/>
      <c r="K1083" s="117"/>
      <c r="L1083" s="106"/>
      <c r="M1083" s="117"/>
      <c r="N1083" s="106"/>
      <c r="O1083" s="117"/>
      <c r="P1083" s="106"/>
      <c r="Q1083" s="117"/>
      <c r="R1083" s="106"/>
      <c r="S1083" s="117"/>
      <c r="T1083" s="106"/>
      <c r="U1083" s="117"/>
      <c r="V1083" s="106"/>
      <c r="W1083" s="117"/>
      <c r="X1083" s="106"/>
      <c r="Y1083" s="117"/>
      <c r="Z1083" s="106"/>
      <c r="AA1083" s="117"/>
      <c r="AB1083" s="106"/>
      <c r="AC1083" s="117"/>
      <c r="AD1083" s="106"/>
      <c r="AE1083" s="117"/>
      <c r="AF1083" s="106"/>
      <c r="AG1083" s="117"/>
      <c r="AH1083" s="106"/>
      <c r="AI1083" s="117"/>
      <c r="AJ1083" s="106"/>
    </row>
    <row r="1084" spans="2:36" ht="28.8" customHeight="1" thickTop="1" thickBot="1" x14ac:dyDescent="0.35">
      <c r="B1084" s="106"/>
      <c r="C1084" s="117"/>
      <c r="D1084" s="106"/>
      <c r="E1084" s="117"/>
      <c r="F1084" s="106"/>
      <c r="G1084" s="117"/>
      <c r="H1084" s="106"/>
      <c r="I1084" s="117"/>
      <c r="J1084" s="106"/>
      <c r="K1084" s="117"/>
      <c r="L1084" s="106"/>
      <c r="M1084" s="117"/>
      <c r="N1084" s="106"/>
      <c r="O1084" s="117"/>
      <c r="P1084" s="106"/>
      <c r="Q1084" s="117"/>
      <c r="R1084" s="106"/>
      <c r="S1084" s="117"/>
      <c r="T1084" s="106"/>
      <c r="U1084" s="117"/>
      <c r="V1084" s="106"/>
      <c r="W1084" s="117"/>
      <c r="X1084" s="106"/>
      <c r="Y1084" s="117"/>
      <c r="Z1084" s="106"/>
      <c r="AA1084" s="117"/>
      <c r="AB1084" s="106"/>
      <c r="AC1084" s="117"/>
      <c r="AD1084" s="106"/>
      <c r="AE1084" s="117"/>
      <c r="AF1084" s="106"/>
      <c r="AG1084" s="117"/>
      <c r="AH1084" s="106"/>
      <c r="AI1084" s="117"/>
      <c r="AJ1084" s="106"/>
    </row>
    <row r="1085" spans="2:36" ht="28.8" customHeight="1" thickTop="1" thickBot="1" x14ac:dyDescent="0.35">
      <c r="B1085" s="106"/>
      <c r="C1085" s="117"/>
      <c r="D1085" s="106"/>
      <c r="E1085" s="117"/>
      <c r="F1085" s="106"/>
      <c r="G1085" s="117"/>
      <c r="H1085" s="106"/>
      <c r="I1085" s="117"/>
      <c r="J1085" s="106"/>
      <c r="K1085" s="117"/>
      <c r="L1085" s="106"/>
      <c r="M1085" s="117"/>
      <c r="N1085" s="106"/>
      <c r="O1085" s="117"/>
      <c r="P1085" s="106"/>
      <c r="Q1085" s="117"/>
      <c r="R1085" s="106"/>
      <c r="S1085" s="117"/>
      <c r="T1085" s="106"/>
      <c r="U1085" s="117"/>
      <c r="V1085" s="106"/>
      <c r="W1085" s="117"/>
      <c r="X1085" s="106"/>
      <c r="Y1085" s="117"/>
      <c r="Z1085" s="106"/>
      <c r="AA1085" s="117"/>
      <c r="AB1085" s="106"/>
      <c r="AC1085" s="117"/>
      <c r="AD1085" s="106"/>
      <c r="AE1085" s="117"/>
      <c r="AF1085" s="106"/>
      <c r="AG1085" s="117"/>
      <c r="AH1085" s="106"/>
      <c r="AI1085" s="117"/>
      <c r="AJ1085" s="106"/>
    </row>
    <row r="1086" spans="2:36" ht="28.8" customHeight="1" thickTop="1" thickBot="1" x14ac:dyDescent="0.35">
      <c r="B1086" s="106"/>
      <c r="C1086" s="117"/>
      <c r="D1086" s="106"/>
      <c r="E1086" s="117"/>
      <c r="F1086" s="106"/>
      <c r="G1086" s="117"/>
      <c r="H1086" s="106"/>
      <c r="I1086" s="117"/>
      <c r="J1086" s="106"/>
      <c r="K1086" s="117"/>
      <c r="L1086" s="106"/>
      <c r="M1086" s="117"/>
      <c r="N1086" s="106"/>
      <c r="O1086" s="117"/>
      <c r="P1086" s="106"/>
      <c r="Q1086" s="117"/>
      <c r="R1086" s="106"/>
      <c r="S1086" s="117"/>
      <c r="T1086" s="106"/>
      <c r="U1086" s="117"/>
      <c r="V1086" s="106"/>
      <c r="W1086" s="117"/>
      <c r="X1086" s="106"/>
      <c r="Y1086" s="117"/>
      <c r="Z1086" s="106"/>
      <c r="AA1086" s="117"/>
      <c r="AB1086" s="106"/>
      <c r="AC1086" s="117"/>
      <c r="AD1086" s="106"/>
      <c r="AE1086" s="117"/>
      <c r="AF1086" s="106"/>
      <c r="AG1086" s="117"/>
      <c r="AH1086" s="106"/>
      <c r="AI1086" s="117"/>
      <c r="AJ1086" s="106"/>
    </row>
    <row r="1087" spans="2:36" ht="28.8" customHeight="1" thickTop="1" thickBot="1" x14ac:dyDescent="0.35">
      <c r="B1087" s="106"/>
      <c r="C1087" s="117"/>
      <c r="D1087" s="106"/>
      <c r="E1087" s="117"/>
      <c r="F1087" s="106"/>
      <c r="G1087" s="117"/>
      <c r="H1087" s="106"/>
      <c r="I1087" s="117"/>
      <c r="J1087" s="106"/>
      <c r="K1087" s="117"/>
      <c r="L1087" s="106"/>
      <c r="M1087" s="117"/>
      <c r="N1087" s="106"/>
      <c r="O1087" s="117"/>
      <c r="P1087" s="106"/>
      <c r="Q1087" s="117"/>
      <c r="R1087" s="106"/>
      <c r="S1087" s="117"/>
      <c r="T1087" s="106"/>
      <c r="U1087" s="117"/>
      <c r="V1087" s="106"/>
      <c r="W1087" s="117"/>
      <c r="X1087" s="106"/>
      <c r="Y1087" s="117"/>
      <c r="Z1087" s="106"/>
      <c r="AA1087" s="117"/>
      <c r="AB1087" s="106"/>
      <c r="AC1087" s="117"/>
      <c r="AD1087" s="106"/>
      <c r="AE1087" s="117"/>
      <c r="AF1087" s="106"/>
      <c r="AG1087" s="117"/>
      <c r="AH1087" s="106"/>
      <c r="AI1087" s="117"/>
      <c r="AJ1087" s="106"/>
    </row>
    <row r="1088" spans="2:36" ht="28.8" customHeight="1" thickTop="1" thickBot="1" x14ac:dyDescent="0.35">
      <c r="B1088" s="106"/>
      <c r="C1088" s="117"/>
      <c r="D1088" s="106"/>
      <c r="E1088" s="117"/>
      <c r="F1088" s="106"/>
      <c r="G1088" s="117"/>
      <c r="H1088" s="106"/>
      <c r="I1088" s="117"/>
      <c r="J1088" s="106"/>
      <c r="K1088" s="117"/>
      <c r="L1088" s="106"/>
      <c r="M1088" s="117"/>
      <c r="N1088" s="106"/>
      <c r="O1088" s="117"/>
      <c r="P1088" s="106"/>
      <c r="Q1088" s="117"/>
      <c r="R1088" s="106"/>
      <c r="S1088" s="117"/>
      <c r="T1088" s="106"/>
      <c r="U1088" s="117"/>
      <c r="V1088" s="106"/>
      <c r="W1088" s="117"/>
      <c r="X1088" s="106"/>
      <c r="Y1088" s="117"/>
      <c r="Z1088" s="106"/>
      <c r="AA1088" s="117"/>
      <c r="AB1088" s="106"/>
      <c r="AC1088" s="117"/>
      <c r="AD1088" s="106"/>
      <c r="AE1088" s="117"/>
      <c r="AF1088" s="106"/>
      <c r="AG1088" s="117"/>
      <c r="AH1088" s="106"/>
      <c r="AI1088" s="117"/>
      <c r="AJ1088" s="106"/>
    </row>
    <row r="1089" spans="2:36" ht="28.8" customHeight="1" thickTop="1" thickBot="1" x14ac:dyDescent="0.35">
      <c r="B1089" s="106"/>
      <c r="C1089" s="117"/>
      <c r="D1089" s="106"/>
      <c r="E1089" s="117"/>
      <c r="F1089" s="106"/>
      <c r="G1089" s="117"/>
      <c r="H1089" s="106"/>
      <c r="I1089" s="117"/>
      <c r="J1089" s="106"/>
      <c r="K1089" s="117"/>
      <c r="L1089" s="106"/>
      <c r="M1089" s="117"/>
      <c r="N1089" s="106"/>
      <c r="O1089" s="117"/>
      <c r="P1089" s="106"/>
      <c r="Q1089" s="117"/>
      <c r="R1089" s="106"/>
      <c r="S1089" s="117"/>
      <c r="T1089" s="106"/>
      <c r="U1089" s="117"/>
      <c r="V1089" s="106"/>
      <c r="W1089" s="117"/>
      <c r="X1089" s="106"/>
      <c r="Y1089" s="117"/>
      <c r="Z1089" s="106"/>
      <c r="AA1089" s="117"/>
      <c r="AB1089" s="106"/>
      <c r="AC1089" s="117"/>
      <c r="AD1089" s="106"/>
      <c r="AE1089" s="117"/>
      <c r="AF1089" s="106"/>
      <c r="AG1089" s="117"/>
      <c r="AH1089" s="106"/>
      <c r="AI1089" s="117"/>
      <c r="AJ1089" s="106"/>
    </row>
    <row r="1090" spans="2:36" ht="28.8" customHeight="1" thickTop="1" thickBot="1" x14ac:dyDescent="0.35">
      <c r="B1090" s="106"/>
      <c r="C1090" s="117"/>
      <c r="D1090" s="106"/>
      <c r="E1090" s="117"/>
      <c r="F1090" s="106"/>
      <c r="G1090" s="117"/>
      <c r="H1090" s="106"/>
      <c r="I1090" s="117"/>
      <c r="J1090" s="106"/>
      <c r="K1090" s="117"/>
      <c r="L1090" s="106"/>
      <c r="M1090" s="117"/>
      <c r="N1090" s="106"/>
      <c r="O1090" s="117"/>
      <c r="P1090" s="106"/>
      <c r="Q1090" s="117"/>
      <c r="R1090" s="106"/>
      <c r="S1090" s="117"/>
      <c r="T1090" s="106"/>
      <c r="U1090" s="117"/>
      <c r="V1090" s="106"/>
      <c r="W1090" s="117"/>
      <c r="X1090" s="106"/>
      <c r="Y1090" s="117"/>
      <c r="Z1090" s="106"/>
      <c r="AA1090" s="117"/>
      <c r="AB1090" s="106"/>
      <c r="AC1090" s="117"/>
      <c r="AD1090" s="106"/>
      <c r="AE1090" s="117"/>
      <c r="AF1090" s="106"/>
      <c r="AG1090" s="117"/>
      <c r="AH1090" s="106"/>
      <c r="AI1090" s="117"/>
      <c r="AJ1090" s="106"/>
    </row>
    <row r="1091" spans="2:36" ht="28.8" customHeight="1" thickTop="1" thickBot="1" x14ac:dyDescent="0.35">
      <c r="B1091" s="106"/>
      <c r="C1091" s="117"/>
      <c r="D1091" s="106"/>
      <c r="E1091" s="117"/>
      <c r="F1091" s="106"/>
      <c r="G1091" s="117"/>
      <c r="H1091" s="106"/>
      <c r="I1091" s="117"/>
      <c r="J1091" s="106"/>
      <c r="K1091" s="117"/>
      <c r="L1091" s="106"/>
      <c r="M1091" s="117"/>
      <c r="N1091" s="106"/>
      <c r="O1091" s="117"/>
      <c r="P1091" s="106"/>
      <c r="Q1091" s="117"/>
      <c r="R1091" s="106"/>
      <c r="S1091" s="117"/>
      <c r="T1091" s="106"/>
      <c r="U1091" s="117"/>
      <c r="V1091" s="106"/>
      <c r="W1091" s="117"/>
      <c r="X1091" s="106"/>
      <c r="Y1091" s="117"/>
      <c r="Z1091" s="106"/>
      <c r="AA1091" s="117"/>
      <c r="AB1091" s="106"/>
      <c r="AC1091" s="117"/>
      <c r="AD1091" s="106"/>
      <c r="AE1091" s="117"/>
      <c r="AF1091" s="106"/>
      <c r="AG1091" s="117"/>
      <c r="AH1091" s="106"/>
      <c r="AI1091" s="117"/>
      <c r="AJ1091" s="106"/>
    </row>
    <row r="1092" spans="2:36" ht="28.8" customHeight="1" thickTop="1" thickBot="1" x14ac:dyDescent="0.35">
      <c r="B1092" s="106"/>
      <c r="C1092" s="117"/>
      <c r="D1092" s="106"/>
      <c r="E1092" s="117"/>
      <c r="F1092" s="106"/>
      <c r="G1092" s="117"/>
      <c r="H1092" s="106"/>
      <c r="I1092" s="117"/>
      <c r="J1092" s="106"/>
      <c r="K1092" s="117"/>
      <c r="L1092" s="106"/>
      <c r="M1092" s="117"/>
      <c r="N1092" s="106"/>
      <c r="O1092" s="117"/>
      <c r="P1092" s="106"/>
      <c r="Q1092" s="117"/>
      <c r="R1092" s="106"/>
      <c r="S1092" s="117"/>
      <c r="T1092" s="106"/>
      <c r="U1092" s="117"/>
      <c r="V1092" s="106"/>
      <c r="W1092" s="117"/>
      <c r="X1092" s="106"/>
      <c r="Y1092" s="117"/>
      <c r="Z1092" s="106"/>
      <c r="AA1092" s="117"/>
      <c r="AB1092" s="106"/>
      <c r="AC1092" s="117"/>
      <c r="AD1092" s="106"/>
      <c r="AE1092" s="117"/>
      <c r="AF1092" s="106"/>
      <c r="AG1092" s="117"/>
      <c r="AH1092" s="106"/>
      <c r="AI1092" s="117"/>
      <c r="AJ1092" s="106"/>
    </row>
    <row r="1093" spans="2:36" ht="28.8" customHeight="1" thickTop="1" thickBot="1" x14ac:dyDescent="0.35">
      <c r="B1093" s="106"/>
      <c r="C1093" s="117"/>
      <c r="D1093" s="106"/>
      <c r="E1093" s="117"/>
      <c r="F1093" s="106"/>
      <c r="G1093" s="117"/>
      <c r="H1093" s="106"/>
      <c r="I1093" s="117"/>
      <c r="J1093" s="106"/>
      <c r="K1093" s="117"/>
      <c r="L1093" s="106"/>
      <c r="M1093" s="117"/>
      <c r="N1093" s="106"/>
      <c r="O1093" s="117"/>
      <c r="P1093" s="106"/>
      <c r="Q1093" s="117"/>
      <c r="R1093" s="106"/>
      <c r="S1093" s="117"/>
      <c r="T1093" s="106"/>
      <c r="U1093" s="117"/>
      <c r="V1093" s="106"/>
      <c r="W1093" s="117"/>
      <c r="X1093" s="106"/>
      <c r="Y1093" s="117"/>
      <c r="Z1093" s="106"/>
      <c r="AA1093" s="117"/>
      <c r="AB1093" s="106"/>
      <c r="AC1093" s="117"/>
      <c r="AD1093" s="106"/>
      <c r="AE1093" s="117"/>
      <c r="AF1093" s="106"/>
      <c r="AG1093" s="117"/>
      <c r="AH1093" s="106"/>
      <c r="AI1093" s="117"/>
      <c r="AJ1093" s="106"/>
    </row>
    <row r="1094" spans="2:36" ht="28.8" customHeight="1" thickTop="1" thickBot="1" x14ac:dyDescent="0.35">
      <c r="B1094" s="106"/>
      <c r="C1094" s="117"/>
      <c r="D1094" s="106"/>
      <c r="E1094" s="117"/>
      <c r="F1094" s="106"/>
      <c r="G1094" s="117"/>
      <c r="H1094" s="106"/>
      <c r="I1094" s="117"/>
      <c r="J1094" s="106"/>
      <c r="K1094" s="117"/>
      <c r="L1094" s="106"/>
      <c r="M1094" s="117"/>
      <c r="N1094" s="106"/>
      <c r="O1094" s="117"/>
      <c r="P1094" s="106"/>
      <c r="Q1094" s="117"/>
      <c r="R1094" s="106"/>
      <c r="S1094" s="117"/>
      <c r="T1094" s="106"/>
      <c r="U1094" s="117"/>
      <c r="V1094" s="106"/>
      <c r="W1094" s="117"/>
      <c r="X1094" s="106"/>
      <c r="Y1094" s="117"/>
      <c r="Z1094" s="106"/>
      <c r="AA1094" s="117"/>
      <c r="AB1094" s="106"/>
      <c r="AC1094" s="117"/>
      <c r="AD1094" s="106"/>
      <c r="AE1094" s="117"/>
      <c r="AF1094" s="106"/>
      <c r="AG1094" s="117"/>
      <c r="AH1094" s="106"/>
      <c r="AI1094" s="117"/>
      <c r="AJ1094" s="106"/>
    </row>
    <row r="1095" spans="2:36" ht="28.8" customHeight="1" thickTop="1" thickBot="1" x14ac:dyDescent="0.35">
      <c r="B1095" s="106"/>
      <c r="C1095" s="117"/>
      <c r="D1095" s="106"/>
      <c r="E1095" s="117"/>
      <c r="F1095" s="106"/>
      <c r="G1095" s="117"/>
      <c r="H1095" s="106"/>
      <c r="I1095" s="117"/>
      <c r="J1095" s="106"/>
      <c r="K1095" s="117"/>
      <c r="L1095" s="106"/>
      <c r="M1095" s="117"/>
      <c r="N1095" s="106"/>
      <c r="O1095" s="117"/>
      <c r="P1095" s="106"/>
      <c r="Q1095" s="117"/>
      <c r="R1095" s="106"/>
      <c r="S1095" s="117"/>
      <c r="T1095" s="106"/>
      <c r="U1095" s="117"/>
      <c r="V1095" s="106"/>
      <c r="W1095" s="117"/>
      <c r="X1095" s="106"/>
      <c r="Y1095" s="117"/>
      <c r="Z1095" s="106"/>
      <c r="AA1095" s="117"/>
      <c r="AB1095" s="106"/>
      <c r="AC1095" s="117"/>
      <c r="AD1095" s="106"/>
      <c r="AE1095" s="117"/>
      <c r="AF1095" s="106"/>
      <c r="AG1095" s="117"/>
      <c r="AH1095" s="106"/>
      <c r="AI1095" s="117"/>
      <c r="AJ1095" s="106"/>
    </row>
    <row r="1096" spans="2:36" ht="28.8" customHeight="1" thickTop="1" thickBot="1" x14ac:dyDescent="0.35">
      <c r="B1096" s="106"/>
      <c r="C1096" s="117"/>
      <c r="D1096" s="106"/>
      <c r="E1096" s="117"/>
      <c r="F1096" s="106"/>
      <c r="G1096" s="117"/>
      <c r="H1096" s="106"/>
      <c r="I1096" s="117"/>
      <c r="J1096" s="106"/>
      <c r="K1096" s="117"/>
      <c r="L1096" s="106"/>
      <c r="M1096" s="117"/>
      <c r="N1096" s="106"/>
      <c r="O1096" s="117"/>
      <c r="P1096" s="106"/>
      <c r="Q1096" s="117"/>
      <c r="R1096" s="106"/>
      <c r="S1096" s="117"/>
      <c r="T1096" s="106"/>
      <c r="U1096" s="117"/>
      <c r="V1096" s="106"/>
      <c r="W1096" s="117"/>
      <c r="X1096" s="106"/>
      <c r="Y1096" s="117"/>
      <c r="Z1096" s="106"/>
      <c r="AA1096" s="117"/>
      <c r="AB1096" s="106"/>
      <c r="AC1096" s="117"/>
      <c r="AD1096" s="106"/>
      <c r="AE1096" s="117"/>
      <c r="AF1096" s="106"/>
      <c r="AG1096" s="117"/>
      <c r="AH1096" s="106"/>
      <c r="AI1096" s="117"/>
      <c r="AJ1096" s="106"/>
    </row>
    <row r="1097" spans="2:36" ht="28.8" customHeight="1" thickTop="1" thickBot="1" x14ac:dyDescent="0.35">
      <c r="B1097" s="106"/>
      <c r="C1097" s="117"/>
      <c r="D1097" s="106"/>
      <c r="E1097" s="117"/>
      <c r="F1097" s="106"/>
      <c r="G1097" s="117"/>
      <c r="H1097" s="106"/>
      <c r="I1097" s="117"/>
      <c r="J1097" s="106"/>
      <c r="K1097" s="117"/>
      <c r="L1097" s="106"/>
      <c r="M1097" s="117"/>
      <c r="N1097" s="106"/>
      <c r="O1097" s="117"/>
      <c r="P1097" s="106"/>
      <c r="Q1097" s="117"/>
      <c r="R1097" s="106"/>
      <c r="S1097" s="117"/>
      <c r="T1097" s="106"/>
      <c r="U1097" s="117"/>
      <c r="V1097" s="106"/>
      <c r="W1097" s="117"/>
      <c r="X1097" s="106"/>
      <c r="Y1097" s="117"/>
      <c r="Z1097" s="106"/>
      <c r="AA1097" s="117"/>
      <c r="AB1097" s="106"/>
      <c r="AC1097" s="117"/>
      <c r="AD1097" s="106"/>
      <c r="AE1097" s="117"/>
      <c r="AF1097" s="106"/>
      <c r="AG1097" s="117"/>
      <c r="AH1097" s="106"/>
      <c r="AI1097" s="117"/>
      <c r="AJ1097" s="106"/>
    </row>
    <row r="1098" spans="2:36" ht="28.8" customHeight="1" thickTop="1" thickBot="1" x14ac:dyDescent="0.35">
      <c r="B1098" s="106"/>
      <c r="C1098" s="117"/>
      <c r="D1098" s="106"/>
      <c r="E1098" s="117"/>
      <c r="F1098" s="106"/>
      <c r="G1098" s="117"/>
      <c r="H1098" s="106"/>
      <c r="I1098" s="117"/>
      <c r="J1098" s="106"/>
      <c r="K1098" s="117"/>
      <c r="L1098" s="106"/>
      <c r="M1098" s="117"/>
      <c r="N1098" s="106"/>
      <c r="O1098" s="117"/>
      <c r="P1098" s="106"/>
      <c r="Q1098" s="117"/>
      <c r="R1098" s="106"/>
      <c r="S1098" s="117"/>
      <c r="T1098" s="106"/>
      <c r="U1098" s="117"/>
      <c r="V1098" s="106"/>
      <c r="W1098" s="117"/>
      <c r="X1098" s="106"/>
      <c r="Y1098" s="117"/>
      <c r="Z1098" s="106"/>
      <c r="AA1098" s="117"/>
      <c r="AB1098" s="106"/>
      <c r="AC1098" s="117"/>
      <c r="AD1098" s="106"/>
      <c r="AE1098" s="117"/>
      <c r="AF1098" s="106"/>
      <c r="AG1098" s="117"/>
      <c r="AH1098" s="106"/>
      <c r="AI1098" s="117"/>
      <c r="AJ1098" s="106"/>
    </row>
    <row r="1099" spans="2:36" ht="28.8" customHeight="1" thickTop="1" thickBot="1" x14ac:dyDescent="0.35">
      <c r="B1099" s="106"/>
      <c r="C1099" s="117"/>
      <c r="D1099" s="106"/>
      <c r="E1099" s="117"/>
      <c r="F1099" s="106"/>
      <c r="G1099" s="117"/>
      <c r="H1099" s="106"/>
      <c r="I1099" s="117"/>
      <c r="J1099" s="106"/>
      <c r="K1099" s="117"/>
      <c r="L1099" s="106"/>
      <c r="M1099" s="117"/>
      <c r="N1099" s="106"/>
      <c r="O1099" s="117"/>
      <c r="P1099" s="106"/>
      <c r="Q1099" s="117"/>
      <c r="R1099" s="106"/>
      <c r="S1099" s="117"/>
      <c r="T1099" s="106"/>
      <c r="U1099" s="117"/>
      <c r="V1099" s="106"/>
      <c r="W1099" s="117"/>
      <c r="X1099" s="106"/>
      <c r="Y1099" s="117"/>
      <c r="Z1099" s="106"/>
      <c r="AA1099" s="117"/>
      <c r="AB1099" s="106"/>
      <c r="AC1099" s="117"/>
      <c r="AD1099" s="106"/>
      <c r="AE1099" s="117"/>
      <c r="AF1099" s="106"/>
      <c r="AG1099" s="117"/>
      <c r="AH1099" s="106"/>
      <c r="AI1099" s="117"/>
      <c r="AJ1099" s="106"/>
    </row>
    <row r="1100" spans="2:36" ht="28.8" customHeight="1" thickTop="1" thickBot="1" x14ac:dyDescent="0.35">
      <c r="B1100" s="106"/>
      <c r="C1100" s="117"/>
      <c r="D1100" s="106"/>
      <c r="E1100" s="117"/>
      <c r="F1100" s="106"/>
      <c r="G1100" s="117"/>
      <c r="H1100" s="106"/>
      <c r="I1100" s="117"/>
      <c r="J1100" s="106"/>
      <c r="K1100" s="117"/>
      <c r="L1100" s="106"/>
      <c r="M1100" s="117"/>
      <c r="N1100" s="106"/>
      <c r="O1100" s="117"/>
      <c r="P1100" s="106"/>
      <c r="Q1100" s="117"/>
      <c r="R1100" s="106"/>
      <c r="S1100" s="117"/>
      <c r="T1100" s="106"/>
      <c r="U1100" s="117"/>
      <c r="V1100" s="106"/>
      <c r="W1100" s="117"/>
      <c r="X1100" s="106"/>
      <c r="Y1100" s="117"/>
      <c r="Z1100" s="106"/>
      <c r="AA1100" s="117"/>
      <c r="AB1100" s="106"/>
      <c r="AC1100" s="117"/>
      <c r="AD1100" s="106"/>
      <c r="AE1100" s="117"/>
      <c r="AF1100" s="106"/>
      <c r="AG1100" s="117"/>
      <c r="AH1100" s="106"/>
      <c r="AI1100" s="117"/>
      <c r="AJ1100" s="106"/>
    </row>
    <row r="1101" spans="2:36" ht="28.8" customHeight="1" thickTop="1" thickBot="1" x14ac:dyDescent="0.35">
      <c r="B1101" s="106"/>
      <c r="C1101" s="117"/>
      <c r="D1101" s="106"/>
      <c r="E1101" s="117"/>
      <c r="F1101" s="106"/>
      <c r="G1101" s="117"/>
      <c r="H1101" s="106"/>
      <c r="I1101" s="117"/>
      <c r="J1101" s="106"/>
      <c r="K1101" s="117"/>
      <c r="L1101" s="106"/>
      <c r="M1101" s="117"/>
      <c r="N1101" s="106"/>
      <c r="O1101" s="117"/>
      <c r="P1101" s="106"/>
      <c r="Q1101" s="117"/>
      <c r="R1101" s="106"/>
      <c r="S1101" s="117"/>
      <c r="T1101" s="106"/>
      <c r="U1101" s="117"/>
      <c r="V1101" s="106"/>
      <c r="W1101" s="117"/>
      <c r="X1101" s="106"/>
      <c r="Y1101" s="117"/>
      <c r="Z1101" s="106"/>
      <c r="AA1101" s="117"/>
      <c r="AB1101" s="106"/>
      <c r="AC1101" s="117"/>
      <c r="AD1101" s="106"/>
      <c r="AE1101" s="117"/>
      <c r="AF1101" s="106"/>
      <c r="AG1101" s="117"/>
      <c r="AH1101" s="106"/>
      <c r="AI1101" s="117"/>
      <c r="AJ1101" s="106"/>
    </row>
    <row r="1102" spans="2:36" ht="28.8" customHeight="1" thickTop="1" thickBot="1" x14ac:dyDescent="0.35">
      <c r="B1102" s="106"/>
      <c r="C1102" s="117"/>
      <c r="D1102" s="106"/>
      <c r="E1102" s="117"/>
      <c r="F1102" s="106"/>
      <c r="G1102" s="117"/>
      <c r="H1102" s="106"/>
      <c r="I1102" s="117"/>
      <c r="J1102" s="106"/>
      <c r="K1102" s="117"/>
      <c r="L1102" s="106"/>
      <c r="M1102" s="117"/>
      <c r="N1102" s="106"/>
      <c r="O1102" s="117"/>
      <c r="P1102" s="106"/>
      <c r="Q1102" s="117"/>
      <c r="R1102" s="106"/>
      <c r="S1102" s="117"/>
      <c r="T1102" s="106"/>
      <c r="U1102" s="117"/>
      <c r="V1102" s="106"/>
      <c r="W1102" s="117"/>
      <c r="X1102" s="106"/>
      <c r="Y1102" s="117"/>
      <c r="Z1102" s="106"/>
      <c r="AA1102" s="117"/>
      <c r="AB1102" s="106"/>
      <c r="AC1102" s="117"/>
      <c r="AD1102" s="106"/>
      <c r="AE1102" s="117"/>
      <c r="AF1102" s="106"/>
      <c r="AG1102" s="117"/>
      <c r="AH1102" s="106"/>
      <c r="AI1102" s="117"/>
      <c r="AJ1102" s="106"/>
    </row>
    <row r="1103" spans="2:36" ht="28.8" customHeight="1" thickTop="1" thickBot="1" x14ac:dyDescent="0.35">
      <c r="B1103" s="106"/>
      <c r="C1103" s="117"/>
      <c r="D1103" s="106"/>
      <c r="E1103" s="117"/>
      <c r="F1103" s="106"/>
      <c r="G1103" s="117"/>
      <c r="H1103" s="106"/>
      <c r="I1103" s="117"/>
      <c r="J1103" s="106"/>
      <c r="K1103" s="117"/>
      <c r="L1103" s="106"/>
      <c r="M1103" s="117"/>
      <c r="N1103" s="106"/>
      <c r="O1103" s="117"/>
      <c r="P1103" s="106"/>
      <c r="Q1103" s="117"/>
      <c r="R1103" s="106"/>
      <c r="S1103" s="117"/>
      <c r="T1103" s="106"/>
      <c r="U1103" s="117"/>
      <c r="V1103" s="106"/>
      <c r="W1103" s="117"/>
      <c r="X1103" s="106"/>
      <c r="Y1103" s="117"/>
      <c r="Z1103" s="106"/>
      <c r="AA1103" s="117"/>
      <c r="AB1103" s="106"/>
      <c r="AC1103" s="117"/>
      <c r="AD1103" s="106"/>
      <c r="AE1103" s="117"/>
      <c r="AF1103" s="106"/>
      <c r="AG1103" s="117"/>
      <c r="AH1103" s="106"/>
      <c r="AI1103" s="117"/>
      <c r="AJ1103" s="106"/>
    </row>
    <row r="1104" spans="2:36" ht="28.8" customHeight="1" thickTop="1" thickBot="1" x14ac:dyDescent="0.35">
      <c r="B1104" s="106"/>
      <c r="C1104" s="117"/>
      <c r="D1104" s="106"/>
      <c r="E1104" s="117"/>
      <c r="F1104" s="106"/>
      <c r="G1104" s="117"/>
      <c r="H1104" s="106"/>
      <c r="I1104" s="117"/>
      <c r="J1104" s="106"/>
      <c r="K1104" s="117"/>
      <c r="L1104" s="106"/>
      <c r="M1104" s="117"/>
      <c r="N1104" s="106"/>
      <c r="O1104" s="117"/>
      <c r="P1104" s="106"/>
      <c r="Q1104" s="117"/>
      <c r="R1104" s="106"/>
      <c r="S1104" s="117"/>
      <c r="T1104" s="106"/>
      <c r="U1104" s="117"/>
      <c r="V1104" s="106"/>
      <c r="W1104" s="117"/>
      <c r="X1104" s="106"/>
      <c r="Y1104" s="117"/>
      <c r="Z1104" s="106"/>
      <c r="AA1104" s="117"/>
      <c r="AB1104" s="106"/>
      <c r="AC1104" s="117"/>
      <c r="AD1104" s="106"/>
      <c r="AE1104" s="117"/>
      <c r="AF1104" s="106"/>
      <c r="AG1104" s="117"/>
      <c r="AH1104" s="106"/>
      <c r="AI1104" s="117"/>
      <c r="AJ1104" s="106"/>
    </row>
    <row r="1105" spans="2:36" ht="28.8" customHeight="1" thickTop="1" thickBot="1" x14ac:dyDescent="0.35">
      <c r="B1105" s="106"/>
      <c r="C1105" s="117"/>
      <c r="D1105" s="106"/>
      <c r="E1105" s="117"/>
      <c r="F1105" s="106"/>
      <c r="G1105" s="117"/>
      <c r="H1105" s="106"/>
      <c r="I1105" s="117"/>
      <c r="J1105" s="106"/>
      <c r="K1105" s="117"/>
      <c r="L1105" s="106"/>
      <c r="M1105" s="117"/>
      <c r="N1105" s="106"/>
      <c r="O1105" s="117"/>
      <c r="P1105" s="106"/>
      <c r="Q1105" s="117"/>
      <c r="R1105" s="106"/>
      <c r="S1105" s="117"/>
      <c r="T1105" s="106"/>
      <c r="U1105" s="117"/>
      <c r="V1105" s="106"/>
      <c r="W1105" s="117"/>
      <c r="X1105" s="106"/>
      <c r="Y1105" s="117"/>
      <c r="Z1105" s="106"/>
      <c r="AA1105" s="117"/>
      <c r="AB1105" s="106"/>
      <c r="AC1105" s="117"/>
      <c r="AD1105" s="106"/>
      <c r="AE1105" s="117"/>
      <c r="AF1105" s="106"/>
      <c r="AG1105" s="117"/>
      <c r="AH1105" s="106"/>
      <c r="AI1105" s="117"/>
      <c r="AJ1105" s="106"/>
    </row>
    <row r="1106" spans="2:36" ht="28.8" customHeight="1" thickTop="1" thickBot="1" x14ac:dyDescent="0.35">
      <c r="B1106" s="106"/>
      <c r="C1106" s="117"/>
      <c r="D1106" s="106"/>
      <c r="E1106" s="117"/>
      <c r="F1106" s="106"/>
      <c r="G1106" s="117"/>
      <c r="H1106" s="106"/>
      <c r="I1106" s="117"/>
      <c r="J1106" s="106"/>
      <c r="K1106" s="117"/>
      <c r="L1106" s="106"/>
      <c r="M1106" s="117"/>
      <c r="N1106" s="106"/>
      <c r="O1106" s="117"/>
      <c r="P1106" s="106"/>
      <c r="Q1106" s="117"/>
      <c r="R1106" s="106"/>
      <c r="S1106" s="117"/>
      <c r="T1106" s="106"/>
      <c r="U1106" s="117"/>
      <c r="V1106" s="106"/>
      <c r="W1106" s="117"/>
      <c r="X1106" s="106"/>
      <c r="Y1106" s="117"/>
      <c r="Z1106" s="106"/>
      <c r="AA1106" s="117"/>
      <c r="AB1106" s="106"/>
      <c r="AC1106" s="117"/>
      <c r="AD1106" s="106"/>
      <c r="AE1106" s="117"/>
      <c r="AF1106" s="106"/>
      <c r="AG1106" s="117"/>
      <c r="AH1106" s="106"/>
      <c r="AI1106" s="117"/>
      <c r="AJ1106" s="106"/>
    </row>
    <row r="1107" spans="2:36" ht="28.8" customHeight="1" thickTop="1" thickBot="1" x14ac:dyDescent="0.35">
      <c r="B1107" s="106"/>
      <c r="C1107" s="117"/>
      <c r="D1107" s="106"/>
      <c r="E1107" s="117"/>
      <c r="F1107" s="106"/>
      <c r="G1107" s="117"/>
      <c r="H1107" s="106"/>
      <c r="I1107" s="117"/>
      <c r="J1107" s="106"/>
      <c r="K1107" s="117"/>
      <c r="L1107" s="106"/>
      <c r="M1107" s="117"/>
      <c r="N1107" s="106"/>
      <c r="O1107" s="117"/>
      <c r="P1107" s="106"/>
      <c r="Q1107" s="117"/>
      <c r="R1107" s="106"/>
      <c r="S1107" s="117"/>
      <c r="T1107" s="106"/>
      <c r="U1107" s="117"/>
      <c r="V1107" s="106"/>
      <c r="W1107" s="117"/>
      <c r="X1107" s="106"/>
      <c r="Y1107" s="117"/>
      <c r="Z1107" s="106"/>
      <c r="AA1107" s="117"/>
      <c r="AB1107" s="106"/>
      <c r="AC1107" s="117"/>
      <c r="AD1107" s="106"/>
      <c r="AE1107" s="117"/>
      <c r="AF1107" s="106"/>
      <c r="AG1107" s="117"/>
      <c r="AH1107" s="106"/>
      <c r="AI1107" s="117"/>
      <c r="AJ1107" s="106"/>
    </row>
    <row r="1108" spans="2:36" ht="28.8" customHeight="1" thickTop="1" thickBot="1" x14ac:dyDescent="0.35">
      <c r="B1108" s="106"/>
      <c r="C1108" s="117"/>
      <c r="D1108" s="106"/>
      <c r="E1108" s="117"/>
      <c r="F1108" s="106"/>
      <c r="G1108" s="117"/>
      <c r="H1108" s="106"/>
      <c r="I1108" s="117"/>
      <c r="J1108" s="106"/>
      <c r="K1108" s="117"/>
      <c r="L1108" s="106"/>
      <c r="M1108" s="117"/>
      <c r="N1108" s="106"/>
      <c r="O1108" s="117"/>
      <c r="P1108" s="106"/>
      <c r="Q1108" s="117"/>
      <c r="R1108" s="106"/>
      <c r="S1108" s="117"/>
      <c r="T1108" s="106"/>
      <c r="U1108" s="117"/>
      <c r="V1108" s="106"/>
      <c r="W1108" s="117"/>
      <c r="X1108" s="106"/>
      <c r="Y1108" s="117"/>
      <c r="Z1108" s="106"/>
      <c r="AA1108" s="117"/>
      <c r="AB1108" s="106"/>
      <c r="AC1108" s="117"/>
      <c r="AD1108" s="106"/>
      <c r="AE1108" s="117"/>
      <c r="AF1108" s="106"/>
      <c r="AG1108" s="117"/>
      <c r="AH1108" s="106"/>
      <c r="AI1108" s="117"/>
      <c r="AJ1108" s="106"/>
    </row>
    <row r="1109" spans="2:36" ht="28.8" customHeight="1" thickTop="1" thickBot="1" x14ac:dyDescent="0.35">
      <c r="B1109" s="106"/>
      <c r="C1109" s="117"/>
      <c r="D1109" s="106"/>
      <c r="E1109" s="117"/>
      <c r="F1109" s="106"/>
      <c r="G1109" s="117"/>
      <c r="H1109" s="106"/>
      <c r="I1109" s="117"/>
      <c r="J1109" s="106"/>
      <c r="K1109" s="117"/>
      <c r="L1109" s="106"/>
      <c r="M1109" s="117"/>
      <c r="N1109" s="106"/>
      <c r="O1109" s="117"/>
      <c r="P1109" s="106"/>
      <c r="Q1109" s="117"/>
      <c r="R1109" s="106"/>
      <c r="S1109" s="117"/>
      <c r="T1109" s="106"/>
      <c r="U1109" s="117"/>
      <c r="V1109" s="106"/>
      <c r="W1109" s="117"/>
      <c r="X1109" s="106"/>
      <c r="Y1109" s="117"/>
      <c r="Z1109" s="106"/>
      <c r="AA1109" s="117"/>
      <c r="AB1109" s="106"/>
      <c r="AC1109" s="117"/>
      <c r="AD1109" s="106"/>
      <c r="AE1109" s="117"/>
      <c r="AF1109" s="106"/>
      <c r="AG1109" s="117"/>
      <c r="AH1109" s="106"/>
      <c r="AI1109" s="117"/>
      <c r="AJ1109" s="106"/>
    </row>
    <row r="1110" spans="2:36" ht="28.8" customHeight="1" thickTop="1" thickBot="1" x14ac:dyDescent="0.35">
      <c r="B1110" s="106"/>
      <c r="C1110" s="117"/>
      <c r="D1110" s="106"/>
      <c r="E1110" s="117"/>
      <c r="F1110" s="106"/>
      <c r="G1110" s="117"/>
      <c r="H1110" s="106"/>
      <c r="I1110" s="117"/>
      <c r="J1110" s="106"/>
      <c r="K1110" s="117"/>
      <c r="L1110" s="106"/>
      <c r="M1110" s="117"/>
      <c r="N1110" s="106"/>
      <c r="O1110" s="117"/>
      <c r="P1110" s="106"/>
      <c r="Q1110" s="117"/>
      <c r="R1110" s="106"/>
      <c r="S1110" s="117"/>
      <c r="T1110" s="106"/>
      <c r="U1110" s="117"/>
      <c r="V1110" s="106"/>
      <c r="W1110" s="117"/>
      <c r="X1110" s="106"/>
      <c r="Y1110" s="117"/>
      <c r="Z1110" s="106"/>
      <c r="AA1110" s="117"/>
      <c r="AB1110" s="106"/>
      <c r="AC1110" s="117"/>
      <c r="AD1110" s="106"/>
      <c r="AE1110" s="117"/>
      <c r="AF1110" s="106"/>
      <c r="AG1110" s="117"/>
      <c r="AH1110" s="106"/>
      <c r="AI1110" s="117"/>
      <c r="AJ1110" s="106"/>
    </row>
    <row r="1111" spans="2:36" ht="28.8" customHeight="1" thickTop="1" thickBot="1" x14ac:dyDescent="0.35">
      <c r="B1111" s="106"/>
      <c r="C1111" s="117"/>
      <c r="D1111" s="106"/>
      <c r="E1111" s="117"/>
      <c r="F1111" s="106"/>
      <c r="G1111" s="117"/>
      <c r="H1111" s="106"/>
      <c r="I1111" s="117"/>
      <c r="J1111" s="106"/>
      <c r="K1111" s="117"/>
      <c r="L1111" s="106"/>
      <c r="M1111" s="117"/>
      <c r="N1111" s="106"/>
      <c r="O1111" s="117"/>
      <c r="P1111" s="106"/>
      <c r="Q1111" s="117"/>
      <c r="R1111" s="106"/>
      <c r="S1111" s="117"/>
      <c r="T1111" s="106"/>
      <c r="U1111" s="117"/>
      <c r="V1111" s="106"/>
      <c r="W1111" s="117"/>
      <c r="X1111" s="106"/>
      <c r="Y1111" s="117"/>
      <c r="Z1111" s="106"/>
      <c r="AA1111" s="117"/>
      <c r="AB1111" s="106"/>
      <c r="AC1111" s="117"/>
      <c r="AD1111" s="106"/>
      <c r="AE1111" s="117"/>
      <c r="AF1111" s="106"/>
      <c r="AG1111" s="117"/>
      <c r="AH1111" s="106"/>
      <c r="AI1111" s="117"/>
      <c r="AJ1111" s="106"/>
    </row>
    <row r="1112" spans="2:36" ht="28.8" customHeight="1" thickTop="1" thickBot="1" x14ac:dyDescent="0.35">
      <c r="B1112" s="106"/>
      <c r="C1112" s="117"/>
      <c r="D1112" s="106"/>
      <c r="E1112" s="117"/>
      <c r="F1112" s="106"/>
      <c r="G1112" s="117"/>
      <c r="H1112" s="106"/>
      <c r="I1112" s="117"/>
      <c r="J1112" s="106"/>
      <c r="K1112" s="117"/>
      <c r="L1112" s="106"/>
      <c r="M1112" s="117"/>
      <c r="N1112" s="106"/>
      <c r="O1112" s="117"/>
      <c r="P1112" s="106"/>
      <c r="Q1112" s="117"/>
      <c r="R1112" s="106"/>
      <c r="S1112" s="117"/>
      <c r="T1112" s="106"/>
      <c r="U1112" s="117"/>
      <c r="V1112" s="106"/>
      <c r="W1112" s="117"/>
      <c r="X1112" s="106"/>
      <c r="Y1112" s="117"/>
      <c r="Z1112" s="106"/>
      <c r="AA1112" s="117"/>
      <c r="AB1112" s="106"/>
      <c r="AC1112" s="117"/>
      <c r="AD1112" s="106"/>
      <c r="AE1112" s="117"/>
      <c r="AF1112" s="106"/>
      <c r="AG1112" s="117"/>
      <c r="AH1112" s="106"/>
      <c r="AI1112" s="117"/>
      <c r="AJ1112" s="106"/>
    </row>
    <row r="1113" spans="2:36" ht="28.8" customHeight="1" thickTop="1" thickBot="1" x14ac:dyDescent="0.35">
      <c r="B1113" s="106"/>
      <c r="C1113" s="117"/>
      <c r="D1113" s="106"/>
      <c r="E1113" s="117"/>
      <c r="F1113" s="106"/>
      <c r="G1113" s="117"/>
      <c r="H1113" s="106"/>
      <c r="I1113" s="117"/>
      <c r="J1113" s="106"/>
      <c r="K1113" s="117"/>
      <c r="L1113" s="106"/>
      <c r="M1113" s="117"/>
      <c r="N1113" s="106"/>
      <c r="O1113" s="117"/>
      <c r="P1113" s="106"/>
      <c r="Q1113" s="117"/>
      <c r="R1113" s="106"/>
      <c r="S1113" s="117"/>
      <c r="T1113" s="106"/>
      <c r="U1113" s="117"/>
      <c r="V1113" s="106"/>
      <c r="W1113" s="117"/>
      <c r="X1113" s="106"/>
      <c r="Y1113" s="117"/>
      <c r="Z1113" s="106"/>
      <c r="AA1113" s="117"/>
      <c r="AB1113" s="106"/>
      <c r="AC1113" s="117"/>
      <c r="AD1113" s="106"/>
      <c r="AE1113" s="117"/>
      <c r="AF1113" s="106"/>
      <c r="AG1113" s="117"/>
      <c r="AH1113" s="106"/>
      <c r="AI1113" s="117"/>
      <c r="AJ1113" s="106"/>
    </row>
    <row r="1114" spans="2:36" ht="28.8" customHeight="1" thickTop="1" thickBot="1" x14ac:dyDescent="0.35">
      <c r="B1114" s="106"/>
      <c r="C1114" s="117"/>
      <c r="D1114" s="106"/>
      <c r="E1114" s="117"/>
      <c r="F1114" s="106"/>
      <c r="G1114" s="117"/>
      <c r="H1114" s="106"/>
      <c r="I1114" s="117"/>
      <c r="J1114" s="106"/>
      <c r="K1114" s="117"/>
      <c r="L1114" s="106"/>
      <c r="M1114" s="117"/>
      <c r="N1114" s="106"/>
      <c r="O1114" s="117"/>
      <c r="P1114" s="106"/>
      <c r="Q1114" s="117"/>
      <c r="R1114" s="106"/>
      <c r="S1114" s="117"/>
      <c r="T1114" s="106"/>
      <c r="U1114" s="117"/>
      <c r="V1114" s="106"/>
      <c r="W1114" s="117"/>
      <c r="X1114" s="106"/>
      <c r="Y1114" s="117"/>
      <c r="Z1114" s="106"/>
      <c r="AA1114" s="117"/>
      <c r="AB1114" s="106"/>
      <c r="AC1114" s="117"/>
      <c r="AD1114" s="106"/>
      <c r="AE1114" s="117"/>
      <c r="AF1114" s="106"/>
      <c r="AG1114" s="117"/>
      <c r="AH1114" s="106"/>
      <c r="AI1114" s="117"/>
      <c r="AJ1114" s="106"/>
    </row>
    <row r="1115" spans="2:36" ht="28.8" customHeight="1" thickTop="1" thickBot="1" x14ac:dyDescent="0.35">
      <c r="B1115" s="106"/>
      <c r="C1115" s="117"/>
      <c r="D1115" s="106"/>
      <c r="E1115" s="117"/>
      <c r="F1115" s="106"/>
      <c r="G1115" s="117"/>
      <c r="H1115" s="106"/>
      <c r="I1115" s="117"/>
      <c r="J1115" s="106"/>
      <c r="K1115" s="117"/>
      <c r="L1115" s="106"/>
      <c r="M1115" s="117"/>
      <c r="N1115" s="106"/>
      <c r="O1115" s="117"/>
      <c r="P1115" s="106"/>
      <c r="Q1115" s="117"/>
      <c r="R1115" s="106"/>
      <c r="S1115" s="117"/>
      <c r="T1115" s="106"/>
      <c r="U1115" s="117"/>
      <c r="V1115" s="106"/>
      <c r="W1115" s="117"/>
      <c r="X1115" s="106"/>
      <c r="Y1115" s="117"/>
      <c r="Z1115" s="106"/>
      <c r="AA1115" s="117"/>
      <c r="AB1115" s="106"/>
      <c r="AC1115" s="117"/>
      <c r="AD1115" s="106"/>
      <c r="AE1115" s="117"/>
      <c r="AF1115" s="106"/>
      <c r="AG1115" s="117"/>
      <c r="AH1115" s="106"/>
      <c r="AI1115" s="117"/>
      <c r="AJ1115" s="106"/>
    </row>
    <row r="1116" spans="2:36" ht="28.8" customHeight="1" thickTop="1" thickBot="1" x14ac:dyDescent="0.35">
      <c r="B1116" s="106"/>
      <c r="C1116" s="117"/>
      <c r="D1116" s="106"/>
      <c r="E1116" s="117"/>
      <c r="F1116" s="106"/>
      <c r="G1116" s="117"/>
      <c r="H1116" s="106"/>
      <c r="I1116" s="117"/>
      <c r="J1116" s="106"/>
      <c r="K1116" s="117"/>
      <c r="L1116" s="106"/>
      <c r="M1116" s="117"/>
      <c r="N1116" s="106"/>
      <c r="O1116" s="117"/>
      <c r="P1116" s="106"/>
      <c r="Q1116" s="117"/>
      <c r="R1116" s="106"/>
      <c r="S1116" s="117"/>
      <c r="T1116" s="106"/>
      <c r="U1116" s="117"/>
      <c r="V1116" s="106"/>
      <c r="W1116" s="117"/>
      <c r="X1116" s="106"/>
      <c r="Y1116" s="117"/>
      <c r="Z1116" s="106"/>
      <c r="AA1116" s="117"/>
      <c r="AB1116" s="106"/>
      <c r="AC1116" s="117"/>
      <c r="AD1116" s="106"/>
      <c r="AE1116" s="117"/>
      <c r="AF1116" s="106"/>
      <c r="AG1116" s="117"/>
      <c r="AH1116" s="106"/>
      <c r="AI1116" s="117"/>
      <c r="AJ1116" s="106"/>
    </row>
    <row r="1117" spans="2:36" ht="28.8" customHeight="1" thickTop="1" thickBot="1" x14ac:dyDescent="0.35">
      <c r="B1117" s="106"/>
      <c r="C1117" s="117"/>
      <c r="D1117" s="106"/>
      <c r="E1117" s="117"/>
      <c r="F1117" s="106"/>
      <c r="G1117" s="117"/>
      <c r="H1117" s="106"/>
      <c r="I1117" s="117"/>
      <c r="J1117" s="106"/>
      <c r="K1117" s="117"/>
      <c r="L1117" s="106"/>
      <c r="M1117" s="117"/>
      <c r="N1117" s="106"/>
      <c r="O1117" s="117"/>
      <c r="P1117" s="106"/>
      <c r="Q1117" s="117"/>
      <c r="R1117" s="106"/>
      <c r="S1117" s="117"/>
      <c r="T1117" s="106"/>
      <c r="U1117" s="117"/>
      <c r="V1117" s="106"/>
      <c r="W1117" s="117"/>
      <c r="X1117" s="106"/>
      <c r="Y1117" s="117"/>
      <c r="Z1117" s="106"/>
      <c r="AA1117" s="117"/>
      <c r="AB1117" s="106"/>
      <c r="AC1117" s="117"/>
      <c r="AD1117" s="106"/>
      <c r="AE1117" s="117"/>
      <c r="AF1117" s="106"/>
      <c r="AG1117" s="117"/>
      <c r="AH1117" s="106"/>
      <c r="AI1117" s="117"/>
      <c r="AJ1117" s="106"/>
    </row>
    <row r="1118" spans="2:36" ht="28.8" customHeight="1" thickTop="1" thickBot="1" x14ac:dyDescent="0.35">
      <c r="B1118" s="106"/>
      <c r="C1118" s="117"/>
      <c r="D1118" s="106"/>
      <c r="E1118" s="117"/>
      <c r="F1118" s="106"/>
      <c r="G1118" s="117"/>
      <c r="H1118" s="106"/>
      <c r="I1118" s="117"/>
      <c r="J1118" s="106"/>
      <c r="K1118" s="117"/>
      <c r="L1118" s="106"/>
      <c r="M1118" s="117"/>
      <c r="N1118" s="106"/>
      <c r="O1118" s="117"/>
      <c r="P1118" s="106"/>
      <c r="Q1118" s="117"/>
      <c r="R1118" s="106"/>
      <c r="S1118" s="117"/>
      <c r="T1118" s="106"/>
      <c r="U1118" s="117"/>
      <c r="V1118" s="106"/>
      <c r="W1118" s="117"/>
      <c r="X1118" s="106"/>
      <c r="Y1118" s="117"/>
      <c r="Z1118" s="106"/>
      <c r="AA1118" s="117"/>
      <c r="AB1118" s="106"/>
      <c r="AC1118" s="117"/>
      <c r="AD1118" s="106"/>
      <c r="AE1118" s="117"/>
      <c r="AF1118" s="106"/>
      <c r="AG1118" s="117"/>
      <c r="AH1118" s="106"/>
      <c r="AI1118" s="117"/>
      <c r="AJ1118" s="106"/>
    </row>
    <row r="1119" spans="2:36" ht="28.8" customHeight="1" thickTop="1" thickBot="1" x14ac:dyDescent="0.35">
      <c r="B1119" s="106"/>
      <c r="C1119" s="117"/>
      <c r="D1119" s="106"/>
      <c r="E1119" s="117"/>
      <c r="F1119" s="106"/>
      <c r="G1119" s="117"/>
      <c r="H1119" s="106"/>
      <c r="I1119" s="117"/>
      <c r="J1119" s="106"/>
      <c r="K1119" s="117"/>
      <c r="L1119" s="106"/>
      <c r="M1119" s="117"/>
      <c r="N1119" s="106"/>
      <c r="O1119" s="117"/>
      <c r="P1119" s="106"/>
      <c r="Q1119" s="117"/>
      <c r="R1119" s="106"/>
      <c r="S1119" s="117"/>
      <c r="T1119" s="106"/>
      <c r="U1119" s="117"/>
      <c r="V1119" s="106"/>
      <c r="W1119" s="117"/>
      <c r="X1119" s="106"/>
      <c r="Y1119" s="117"/>
      <c r="Z1119" s="106"/>
      <c r="AA1119" s="117"/>
      <c r="AB1119" s="106"/>
      <c r="AC1119" s="117"/>
      <c r="AD1119" s="106"/>
      <c r="AE1119" s="117"/>
      <c r="AF1119" s="106"/>
      <c r="AG1119" s="117"/>
      <c r="AH1119" s="106"/>
      <c r="AI1119" s="117"/>
      <c r="AJ1119" s="106"/>
    </row>
    <row r="1120" spans="2:36" ht="28.8" customHeight="1" thickTop="1" thickBot="1" x14ac:dyDescent="0.35">
      <c r="B1120" s="106"/>
      <c r="C1120" s="117"/>
      <c r="D1120" s="106"/>
      <c r="E1120" s="117"/>
      <c r="F1120" s="106"/>
      <c r="G1120" s="117"/>
      <c r="H1120" s="106"/>
      <c r="I1120" s="117"/>
      <c r="J1120" s="106"/>
      <c r="K1120" s="117"/>
      <c r="L1120" s="106"/>
      <c r="M1120" s="117"/>
      <c r="N1120" s="106"/>
      <c r="O1120" s="117"/>
      <c r="P1120" s="106"/>
      <c r="Q1120" s="117"/>
      <c r="R1120" s="106"/>
      <c r="S1120" s="117"/>
      <c r="T1120" s="106"/>
      <c r="U1120" s="117"/>
      <c r="V1120" s="106"/>
      <c r="W1120" s="117"/>
      <c r="X1120" s="106"/>
      <c r="Y1120" s="117"/>
      <c r="Z1120" s="106"/>
      <c r="AA1120" s="117"/>
      <c r="AB1120" s="106"/>
      <c r="AC1120" s="117"/>
      <c r="AD1120" s="106"/>
      <c r="AE1120" s="117"/>
      <c r="AF1120" s="106"/>
      <c r="AG1120" s="117"/>
      <c r="AH1120" s="106"/>
      <c r="AI1120" s="117"/>
      <c r="AJ1120" s="106"/>
    </row>
    <row r="1121" spans="2:36" ht="28.8" customHeight="1" thickTop="1" thickBot="1" x14ac:dyDescent="0.35">
      <c r="B1121" s="106"/>
      <c r="C1121" s="117"/>
      <c r="D1121" s="106"/>
      <c r="E1121" s="117"/>
      <c r="F1121" s="106"/>
      <c r="G1121" s="117"/>
      <c r="H1121" s="106"/>
      <c r="I1121" s="117"/>
      <c r="J1121" s="106"/>
      <c r="K1121" s="117"/>
      <c r="L1121" s="106"/>
      <c r="M1121" s="117"/>
      <c r="N1121" s="106"/>
      <c r="O1121" s="117"/>
      <c r="P1121" s="106"/>
      <c r="Q1121" s="117"/>
      <c r="R1121" s="106"/>
      <c r="S1121" s="117"/>
      <c r="T1121" s="106"/>
      <c r="U1121" s="117"/>
      <c r="V1121" s="106"/>
      <c r="W1121" s="117"/>
      <c r="X1121" s="106"/>
      <c r="Y1121" s="117"/>
      <c r="Z1121" s="106"/>
      <c r="AA1121" s="117"/>
      <c r="AB1121" s="106"/>
      <c r="AC1121" s="117"/>
      <c r="AD1121" s="106"/>
      <c r="AE1121" s="117"/>
      <c r="AF1121" s="106"/>
      <c r="AG1121" s="117"/>
      <c r="AH1121" s="106"/>
      <c r="AI1121" s="117"/>
      <c r="AJ1121" s="106"/>
    </row>
    <row r="1122" spans="2:36" ht="28.8" customHeight="1" thickTop="1" thickBot="1" x14ac:dyDescent="0.35">
      <c r="B1122" s="106"/>
      <c r="C1122" s="117"/>
      <c r="D1122" s="106"/>
      <c r="E1122" s="117"/>
      <c r="F1122" s="106"/>
      <c r="G1122" s="117"/>
      <c r="H1122" s="106"/>
      <c r="I1122" s="117"/>
      <c r="J1122" s="106"/>
      <c r="K1122" s="117"/>
      <c r="L1122" s="106"/>
      <c r="M1122" s="117"/>
      <c r="N1122" s="106"/>
      <c r="O1122" s="117"/>
      <c r="P1122" s="106"/>
      <c r="Q1122" s="117"/>
      <c r="R1122" s="106"/>
      <c r="S1122" s="117"/>
      <c r="T1122" s="106"/>
      <c r="U1122" s="117"/>
      <c r="V1122" s="106"/>
      <c r="W1122" s="117"/>
      <c r="X1122" s="106"/>
      <c r="Y1122" s="117"/>
      <c r="Z1122" s="106"/>
      <c r="AA1122" s="117"/>
      <c r="AB1122" s="106"/>
      <c r="AC1122" s="117"/>
      <c r="AD1122" s="106"/>
      <c r="AE1122" s="117"/>
      <c r="AF1122" s="106"/>
      <c r="AG1122" s="117"/>
      <c r="AH1122" s="106"/>
      <c r="AI1122" s="117"/>
      <c r="AJ1122" s="106"/>
    </row>
    <row r="1123" spans="2:36" ht="28.8" customHeight="1" thickTop="1" thickBot="1" x14ac:dyDescent="0.35">
      <c r="B1123" s="106"/>
      <c r="C1123" s="117"/>
      <c r="D1123" s="106"/>
      <c r="E1123" s="117"/>
      <c r="F1123" s="106"/>
      <c r="G1123" s="117"/>
      <c r="H1123" s="106"/>
      <c r="I1123" s="117"/>
      <c r="J1123" s="106"/>
      <c r="K1123" s="117"/>
      <c r="L1123" s="106"/>
      <c r="M1123" s="117"/>
      <c r="N1123" s="106"/>
      <c r="O1123" s="117"/>
      <c r="P1123" s="106"/>
      <c r="Q1123" s="117"/>
      <c r="R1123" s="106"/>
      <c r="S1123" s="117"/>
      <c r="T1123" s="106"/>
      <c r="U1123" s="117"/>
      <c r="V1123" s="106"/>
      <c r="W1123" s="117"/>
      <c r="X1123" s="106"/>
      <c r="Y1123" s="117"/>
      <c r="Z1123" s="106"/>
      <c r="AA1123" s="117"/>
      <c r="AB1123" s="106"/>
      <c r="AC1123" s="117"/>
      <c r="AD1123" s="106"/>
      <c r="AE1123" s="117"/>
      <c r="AF1123" s="106"/>
      <c r="AG1123" s="117"/>
      <c r="AH1123" s="106"/>
      <c r="AI1123" s="117"/>
      <c r="AJ1123" s="106"/>
    </row>
    <row r="1124" spans="2:36" ht="28.8" customHeight="1" thickTop="1" thickBot="1" x14ac:dyDescent="0.35">
      <c r="B1124" s="106"/>
      <c r="C1124" s="117"/>
      <c r="D1124" s="106"/>
      <c r="E1124" s="117"/>
      <c r="F1124" s="106"/>
      <c r="G1124" s="117"/>
      <c r="H1124" s="106"/>
      <c r="I1124" s="117"/>
      <c r="J1124" s="106"/>
      <c r="K1124" s="117"/>
      <c r="L1124" s="106"/>
      <c r="M1124" s="117"/>
      <c r="N1124" s="106"/>
      <c r="O1124" s="117"/>
      <c r="P1124" s="106"/>
      <c r="Q1124" s="117"/>
      <c r="R1124" s="106"/>
      <c r="S1124" s="117"/>
      <c r="T1124" s="106"/>
      <c r="U1124" s="117"/>
      <c r="V1124" s="106"/>
      <c r="W1124" s="117"/>
      <c r="X1124" s="106"/>
      <c r="Y1124" s="117"/>
      <c r="Z1124" s="106"/>
      <c r="AA1124" s="117"/>
      <c r="AB1124" s="106"/>
      <c r="AC1124" s="117"/>
      <c r="AD1124" s="106"/>
      <c r="AE1124" s="117"/>
      <c r="AF1124" s="106"/>
      <c r="AG1124" s="117"/>
      <c r="AH1124" s="106"/>
      <c r="AI1124" s="117"/>
      <c r="AJ1124" s="106"/>
    </row>
    <row r="1125" spans="2:36" ht="28.8" customHeight="1" thickTop="1" thickBot="1" x14ac:dyDescent="0.35">
      <c r="B1125" s="106"/>
      <c r="C1125" s="117"/>
      <c r="D1125" s="106"/>
      <c r="E1125" s="117"/>
      <c r="F1125" s="106"/>
      <c r="G1125" s="117"/>
      <c r="H1125" s="106"/>
      <c r="I1125" s="117"/>
      <c r="J1125" s="106"/>
      <c r="K1125" s="117"/>
      <c r="L1125" s="106"/>
      <c r="M1125" s="117"/>
      <c r="N1125" s="106"/>
      <c r="O1125" s="117"/>
      <c r="P1125" s="106"/>
      <c r="Q1125" s="117"/>
      <c r="R1125" s="106"/>
      <c r="S1125" s="117"/>
      <c r="T1125" s="106"/>
      <c r="U1125" s="117"/>
      <c r="V1125" s="106"/>
      <c r="W1125" s="117"/>
      <c r="X1125" s="106"/>
      <c r="Y1125" s="117"/>
      <c r="Z1125" s="106"/>
      <c r="AA1125" s="117"/>
      <c r="AB1125" s="106"/>
      <c r="AC1125" s="117"/>
      <c r="AD1125" s="106"/>
      <c r="AE1125" s="117"/>
      <c r="AF1125" s="106"/>
      <c r="AG1125" s="117"/>
      <c r="AH1125" s="106"/>
      <c r="AI1125" s="117"/>
      <c r="AJ1125" s="106"/>
    </row>
    <row r="1126" spans="2:36" ht="28.8" customHeight="1" thickTop="1" thickBot="1" x14ac:dyDescent="0.35">
      <c r="B1126" s="106"/>
      <c r="C1126" s="117"/>
      <c r="D1126" s="106"/>
      <c r="E1126" s="117"/>
      <c r="F1126" s="106"/>
      <c r="G1126" s="117"/>
      <c r="H1126" s="106"/>
      <c r="I1126" s="117"/>
      <c r="J1126" s="106"/>
      <c r="K1126" s="117"/>
      <c r="L1126" s="106"/>
      <c r="M1126" s="117"/>
      <c r="N1126" s="106"/>
      <c r="O1126" s="117"/>
      <c r="P1126" s="106"/>
      <c r="Q1126" s="117"/>
      <c r="R1126" s="106"/>
      <c r="S1126" s="117"/>
      <c r="T1126" s="106"/>
      <c r="U1126" s="117"/>
      <c r="V1126" s="106"/>
      <c r="W1126" s="117"/>
      <c r="X1126" s="106"/>
      <c r="Y1126" s="117"/>
      <c r="Z1126" s="106"/>
      <c r="AA1126" s="117"/>
      <c r="AB1126" s="106"/>
      <c r="AC1126" s="117"/>
      <c r="AD1126" s="106"/>
      <c r="AE1126" s="117"/>
      <c r="AF1126" s="106"/>
      <c r="AG1126" s="117"/>
      <c r="AH1126" s="106"/>
      <c r="AI1126" s="117"/>
      <c r="AJ1126" s="106"/>
    </row>
    <row r="1127" spans="2:36" ht="28.8" customHeight="1" thickTop="1" thickBot="1" x14ac:dyDescent="0.35">
      <c r="B1127" s="106"/>
      <c r="C1127" s="117"/>
      <c r="D1127" s="106"/>
      <c r="E1127" s="117"/>
      <c r="F1127" s="106"/>
      <c r="G1127" s="117"/>
      <c r="H1127" s="106"/>
      <c r="I1127" s="117"/>
      <c r="J1127" s="106"/>
      <c r="K1127" s="117"/>
      <c r="L1127" s="106"/>
      <c r="M1127" s="117"/>
      <c r="N1127" s="106"/>
      <c r="O1127" s="117"/>
      <c r="P1127" s="106"/>
      <c r="Q1127" s="117"/>
      <c r="R1127" s="106"/>
      <c r="S1127" s="117"/>
      <c r="T1127" s="106"/>
      <c r="U1127" s="117"/>
      <c r="V1127" s="106"/>
      <c r="W1127" s="117"/>
      <c r="X1127" s="106"/>
      <c r="Y1127" s="117"/>
      <c r="Z1127" s="106"/>
      <c r="AA1127" s="117"/>
      <c r="AB1127" s="106"/>
      <c r="AC1127" s="117"/>
      <c r="AD1127" s="106"/>
      <c r="AE1127" s="117"/>
      <c r="AF1127" s="106"/>
      <c r="AG1127" s="117"/>
      <c r="AH1127" s="106"/>
      <c r="AI1127" s="117"/>
      <c r="AJ1127" s="106"/>
    </row>
    <row r="1128" spans="2:36" ht="28.8" customHeight="1" thickTop="1" thickBot="1" x14ac:dyDescent="0.35">
      <c r="B1128" s="106"/>
      <c r="C1128" s="117"/>
      <c r="D1128" s="106"/>
      <c r="E1128" s="117"/>
      <c r="F1128" s="106"/>
      <c r="G1128" s="117"/>
      <c r="H1128" s="106"/>
      <c r="I1128" s="117"/>
      <c r="J1128" s="106"/>
      <c r="K1128" s="117"/>
      <c r="L1128" s="106"/>
      <c r="M1128" s="117"/>
      <c r="N1128" s="106"/>
      <c r="O1128" s="117"/>
      <c r="P1128" s="106"/>
      <c r="Q1128" s="117"/>
      <c r="R1128" s="106"/>
      <c r="S1128" s="117"/>
      <c r="T1128" s="106"/>
      <c r="U1128" s="117"/>
      <c r="V1128" s="106"/>
      <c r="W1128" s="117"/>
      <c r="X1128" s="106"/>
      <c r="Y1128" s="117"/>
      <c r="Z1128" s="106"/>
      <c r="AA1128" s="117"/>
      <c r="AB1128" s="106"/>
      <c r="AC1128" s="117"/>
      <c r="AD1128" s="106"/>
      <c r="AE1128" s="117"/>
      <c r="AF1128" s="106"/>
      <c r="AG1128" s="117"/>
      <c r="AH1128" s="106"/>
      <c r="AI1128" s="117"/>
      <c r="AJ1128" s="106"/>
    </row>
    <row r="1129" spans="2:36" ht="28.8" customHeight="1" thickTop="1" thickBot="1" x14ac:dyDescent="0.35">
      <c r="B1129" s="106"/>
      <c r="C1129" s="117"/>
      <c r="D1129" s="106"/>
      <c r="E1129" s="117"/>
      <c r="F1129" s="106"/>
      <c r="G1129" s="117"/>
      <c r="H1129" s="106"/>
      <c r="I1129" s="117"/>
      <c r="J1129" s="106"/>
      <c r="K1129" s="117"/>
      <c r="L1129" s="106"/>
      <c r="M1129" s="117"/>
      <c r="N1129" s="106"/>
      <c r="O1129" s="117"/>
      <c r="P1129" s="106"/>
      <c r="Q1129" s="117"/>
      <c r="R1129" s="106"/>
      <c r="S1129" s="117"/>
      <c r="T1129" s="106"/>
      <c r="U1129" s="117"/>
      <c r="V1129" s="106"/>
      <c r="W1129" s="117"/>
      <c r="X1129" s="106"/>
      <c r="Y1129" s="117"/>
      <c r="Z1129" s="106"/>
      <c r="AA1129" s="117"/>
      <c r="AB1129" s="106"/>
      <c r="AC1129" s="117"/>
      <c r="AD1129" s="106"/>
      <c r="AE1129" s="117"/>
      <c r="AF1129" s="106"/>
      <c r="AG1129" s="117"/>
      <c r="AH1129" s="106"/>
      <c r="AI1129" s="117"/>
      <c r="AJ1129" s="106"/>
    </row>
    <row r="1130" spans="2:36" ht="28.8" customHeight="1" thickTop="1" thickBot="1" x14ac:dyDescent="0.35">
      <c r="B1130" s="106"/>
      <c r="C1130" s="117"/>
      <c r="D1130" s="106"/>
      <c r="E1130" s="117"/>
      <c r="F1130" s="106"/>
      <c r="G1130" s="117"/>
      <c r="H1130" s="106"/>
      <c r="I1130" s="117"/>
      <c r="J1130" s="106"/>
      <c r="K1130" s="117"/>
      <c r="L1130" s="106"/>
      <c r="M1130" s="117"/>
      <c r="N1130" s="106"/>
      <c r="O1130" s="117"/>
      <c r="P1130" s="106"/>
      <c r="Q1130" s="117"/>
      <c r="R1130" s="106"/>
      <c r="S1130" s="117"/>
      <c r="T1130" s="106"/>
      <c r="U1130" s="117"/>
      <c r="V1130" s="106"/>
      <c r="W1130" s="117"/>
      <c r="X1130" s="106"/>
      <c r="Y1130" s="117"/>
      <c r="Z1130" s="106"/>
      <c r="AA1130" s="117"/>
      <c r="AB1130" s="106"/>
      <c r="AC1130" s="117"/>
      <c r="AD1130" s="106"/>
      <c r="AE1130" s="117"/>
      <c r="AF1130" s="106"/>
      <c r="AG1130" s="117"/>
      <c r="AH1130" s="106"/>
      <c r="AI1130" s="117"/>
      <c r="AJ1130" s="106"/>
    </row>
    <row r="1131" spans="2:36" ht="28.8" customHeight="1" thickTop="1" thickBot="1" x14ac:dyDescent="0.35">
      <c r="B1131" s="106"/>
      <c r="C1131" s="117"/>
      <c r="D1131" s="106"/>
      <c r="E1131" s="117"/>
      <c r="F1131" s="106"/>
      <c r="G1131" s="117"/>
      <c r="H1131" s="106"/>
      <c r="I1131" s="117"/>
      <c r="J1131" s="106"/>
      <c r="K1131" s="117"/>
      <c r="L1131" s="106"/>
      <c r="M1131" s="117"/>
      <c r="N1131" s="106"/>
      <c r="O1131" s="117"/>
      <c r="P1131" s="106"/>
      <c r="Q1131" s="117"/>
      <c r="R1131" s="106"/>
      <c r="S1131" s="117"/>
      <c r="T1131" s="106"/>
      <c r="U1131" s="117"/>
      <c r="V1131" s="106"/>
      <c r="W1131" s="117"/>
      <c r="X1131" s="106"/>
      <c r="Y1131" s="117"/>
      <c r="Z1131" s="106"/>
      <c r="AA1131" s="117"/>
      <c r="AB1131" s="106"/>
      <c r="AC1131" s="117"/>
      <c r="AD1131" s="106"/>
      <c r="AE1131" s="117"/>
      <c r="AF1131" s="106"/>
      <c r="AG1131" s="117"/>
      <c r="AH1131" s="106"/>
      <c r="AI1131" s="117"/>
      <c r="AJ1131" s="106"/>
    </row>
    <row r="1132" spans="2:36" ht="28.8" customHeight="1" thickTop="1" thickBot="1" x14ac:dyDescent="0.35">
      <c r="B1132" s="106"/>
      <c r="C1132" s="117"/>
      <c r="D1132" s="106"/>
      <c r="E1132" s="117"/>
      <c r="F1132" s="106"/>
      <c r="G1132" s="117"/>
      <c r="H1132" s="106"/>
      <c r="I1132" s="117"/>
      <c r="J1132" s="106"/>
      <c r="K1132" s="117"/>
      <c r="L1132" s="106"/>
      <c r="M1132" s="117"/>
      <c r="N1132" s="106"/>
      <c r="O1132" s="117"/>
      <c r="P1132" s="106"/>
      <c r="Q1132" s="117"/>
      <c r="R1132" s="106"/>
      <c r="S1132" s="117"/>
      <c r="T1132" s="106"/>
      <c r="U1132" s="117"/>
      <c r="V1132" s="106"/>
      <c r="W1132" s="117"/>
      <c r="X1132" s="106"/>
      <c r="Y1132" s="117"/>
      <c r="Z1132" s="106"/>
      <c r="AA1132" s="117"/>
      <c r="AB1132" s="106"/>
      <c r="AC1132" s="117"/>
      <c r="AD1132" s="106"/>
      <c r="AE1132" s="117"/>
      <c r="AF1132" s="106"/>
      <c r="AG1132" s="117"/>
      <c r="AH1132" s="106"/>
      <c r="AI1132" s="117"/>
      <c r="AJ1132" s="106"/>
    </row>
    <row r="1133" spans="2:36" ht="28.8" customHeight="1" thickTop="1" thickBot="1" x14ac:dyDescent="0.35">
      <c r="B1133" s="106"/>
      <c r="C1133" s="117"/>
      <c r="D1133" s="106"/>
      <c r="E1133" s="117"/>
      <c r="F1133" s="106"/>
      <c r="G1133" s="117"/>
      <c r="H1133" s="106"/>
      <c r="I1133" s="117"/>
      <c r="J1133" s="106"/>
      <c r="K1133" s="117"/>
      <c r="L1133" s="106"/>
      <c r="M1133" s="117"/>
      <c r="N1133" s="106"/>
      <c r="O1133" s="117"/>
      <c r="P1133" s="106"/>
      <c r="Q1133" s="117"/>
      <c r="R1133" s="106"/>
      <c r="S1133" s="117"/>
      <c r="T1133" s="106"/>
      <c r="U1133" s="117"/>
      <c r="V1133" s="106"/>
      <c r="W1133" s="117"/>
      <c r="X1133" s="106"/>
      <c r="Y1133" s="117"/>
      <c r="Z1133" s="106"/>
      <c r="AA1133" s="117"/>
      <c r="AB1133" s="106"/>
      <c r="AC1133" s="117"/>
      <c r="AD1133" s="106"/>
      <c r="AE1133" s="117"/>
      <c r="AF1133" s="106"/>
      <c r="AG1133" s="117"/>
      <c r="AH1133" s="106"/>
      <c r="AI1133" s="117"/>
      <c r="AJ1133" s="106"/>
    </row>
    <row r="1134" spans="2:36" ht="28.8" customHeight="1" thickTop="1" thickBot="1" x14ac:dyDescent="0.35">
      <c r="B1134" s="106"/>
      <c r="C1134" s="117"/>
      <c r="D1134" s="106"/>
      <c r="E1134" s="117"/>
      <c r="F1134" s="106"/>
      <c r="G1134" s="117"/>
      <c r="H1134" s="106"/>
      <c r="I1134" s="117"/>
      <c r="J1134" s="106"/>
      <c r="K1134" s="117"/>
      <c r="L1134" s="106"/>
      <c r="M1134" s="117"/>
      <c r="N1134" s="106"/>
      <c r="O1134" s="117"/>
      <c r="P1134" s="106"/>
      <c r="Q1134" s="117"/>
      <c r="R1134" s="106"/>
      <c r="S1134" s="117"/>
      <c r="T1134" s="106"/>
      <c r="U1134" s="117"/>
      <c r="V1134" s="106"/>
      <c r="W1134" s="117"/>
      <c r="X1134" s="106"/>
      <c r="Y1134" s="117"/>
      <c r="Z1134" s="106"/>
      <c r="AA1134" s="117"/>
      <c r="AB1134" s="106"/>
      <c r="AC1134" s="117"/>
      <c r="AD1134" s="106"/>
      <c r="AE1134" s="117"/>
      <c r="AF1134" s="106"/>
      <c r="AG1134" s="117"/>
      <c r="AH1134" s="106"/>
      <c r="AI1134" s="117"/>
      <c r="AJ1134" s="106"/>
    </row>
    <row r="1135" spans="2:36" ht="28.8" customHeight="1" thickTop="1" thickBot="1" x14ac:dyDescent="0.35">
      <c r="B1135" s="106"/>
      <c r="C1135" s="117"/>
      <c r="D1135" s="106"/>
      <c r="E1135" s="117"/>
      <c r="F1135" s="106"/>
      <c r="G1135" s="117"/>
      <c r="H1135" s="106"/>
      <c r="I1135" s="117"/>
      <c r="J1135" s="106"/>
      <c r="K1135" s="117"/>
      <c r="L1135" s="106"/>
      <c r="M1135" s="117"/>
      <c r="N1135" s="106"/>
      <c r="O1135" s="117"/>
      <c r="P1135" s="106"/>
      <c r="Q1135" s="117"/>
      <c r="R1135" s="106"/>
      <c r="S1135" s="117"/>
      <c r="T1135" s="106"/>
      <c r="U1135" s="117"/>
      <c r="V1135" s="106"/>
      <c r="W1135" s="117"/>
      <c r="X1135" s="106"/>
      <c r="Y1135" s="117"/>
      <c r="Z1135" s="106"/>
      <c r="AA1135" s="117"/>
      <c r="AB1135" s="106"/>
      <c r="AC1135" s="117"/>
      <c r="AD1135" s="106"/>
      <c r="AE1135" s="117"/>
      <c r="AF1135" s="106"/>
      <c r="AG1135" s="117"/>
      <c r="AH1135" s="106"/>
      <c r="AI1135" s="117"/>
      <c r="AJ1135" s="106"/>
    </row>
    <row r="1136" spans="2:36" ht="28.8" customHeight="1" thickTop="1" thickBot="1" x14ac:dyDescent="0.35">
      <c r="B1136" s="106"/>
      <c r="C1136" s="117"/>
      <c r="D1136" s="106"/>
      <c r="E1136" s="117"/>
      <c r="F1136" s="106"/>
      <c r="G1136" s="117"/>
      <c r="H1136" s="106"/>
      <c r="I1136" s="117"/>
      <c r="J1136" s="106"/>
      <c r="K1136" s="117"/>
      <c r="L1136" s="106"/>
      <c r="M1136" s="117"/>
      <c r="N1136" s="106"/>
      <c r="O1136" s="117"/>
      <c r="P1136" s="106"/>
      <c r="Q1136" s="117"/>
      <c r="R1136" s="106"/>
      <c r="S1136" s="117"/>
      <c r="T1136" s="106"/>
      <c r="U1136" s="117"/>
      <c r="V1136" s="106"/>
      <c r="W1136" s="117"/>
      <c r="X1136" s="106"/>
      <c r="Y1136" s="117"/>
      <c r="Z1136" s="106"/>
      <c r="AA1136" s="117"/>
      <c r="AB1136" s="106"/>
      <c r="AC1136" s="117"/>
      <c r="AD1136" s="106"/>
      <c r="AE1136" s="117"/>
      <c r="AF1136" s="106"/>
      <c r="AG1136" s="117"/>
      <c r="AH1136" s="106"/>
      <c r="AI1136" s="117"/>
      <c r="AJ1136" s="106"/>
    </row>
    <row r="1137" spans="2:36" ht="28.8" customHeight="1" thickTop="1" thickBot="1" x14ac:dyDescent="0.35">
      <c r="B1137" s="106"/>
      <c r="C1137" s="117"/>
      <c r="D1137" s="106"/>
      <c r="E1137" s="117"/>
      <c r="F1137" s="106"/>
      <c r="G1137" s="117"/>
      <c r="H1137" s="106"/>
      <c r="I1137" s="117"/>
      <c r="J1137" s="106"/>
      <c r="K1137" s="117"/>
      <c r="L1137" s="106"/>
      <c r="M1137" s="117"/>
      <c r="N1137" s="106"/>
      <c r="O1137" s="117"/>
      <c r="P1137" s="106"/>
      <c r="Q1137" s="117"/>
      <c r="R1137" s="106"/>
      <c r="S1137" s="117"/>
      <c r="T1137" s="106"/>
      <c r="U1137" s="117"/>
      <c r="V1137" s="106"/>
      <c r="W1137" s="117"/>
      <c r="X1137" s="106"/>
      <c r="Y1137" s="117"/>
      <c r="Z1137" s="106"/>
      <c r="AA1137" s="117"/>
      <c r="AB1137" s="106"/>
      <c r="AC1137" s="117"/>
      <c r="AD1137" s="106"/>
      <c r="AE1137" s="117"/>
      <c r="AF1137" s="106"/>
      <c r="AG1137" s="117"/>
      <c r="AH1137" s="106"/>
      <c r="AI1137" s="117"/>
      <c r="AJ1137" s="106"/>
    </row>
    <row r="1138" spans="2:36" ht="28.8" customHeight="1" thickTop="1" thickBot="1" x14ac:dyDescent="0.35">
      <c r="B1138" s="106"/>
      <c r="C1138" s="117"/>
      <c r="D1138" s="106"/>
      <c r="E1138" s="117"/>
      <c r="F1138" s="106"/>
      <c r="G1138" s="117"/>
      <c r="H1138" s="106"/>
      <c r="I1138" s="117"/>
      <c r="J1138" s="106"/>
      <c r="K1138" s="117"/>
      <c r="L1138" s="106"/>
      <c r="M1138" s="117"/>
      <c r="N1138" s="106"/>
      <c r="O1138" s="117"/>
      <c r="P1138" s="106"/>
      <c r="Q1138" s="117"/>
      <c r="R1138" s="106"/>
      <c r="S1138" s="117"/>
      <c r="T1138" s="106"/>
      <c r="U1138" s="117"/>
      <c r="V1138" s="106"/>
      <c r="W1138" s="117"/>
      <c r="X1138" s="106"/>
      <c r="Y1138" s="117"/>
      <c r="Z1138" s="106"/>
      <c r="AA1138" s="117"/>
      <c r="AB1138" s="106"/>
      <c r="AC1138" s="117"/>
      <c r="AD1138" s="106"/>
      <c r="AE1138" s="117"/>
      <c r="AF1138" s="106"/>
      <c r="AG1138" s="117"/>
      <c r="AH1138" s="106"/>
      <c r="AI1138" s="117"/>
      <c r="AJ1138" s="106"/>
    </row>
    <row r="1139" spans="2:36" ht="28.8" customHeight="1" thickTop="1" thickBot="1" x14ac:dyDescent="0.35">
      <c r="B1139" s="106"/>
      <c r="C1139" s="117"/>
      <c r="D1139" s="106"/>
      <c r="E1139" s="117"/>
      <c r="F1139" s="106"/>
      <c r="G1139" s="117"/>
      <c r="H1139" s="106"/>
      <c r="I1139" s="117"/>
      <c r="J1139" s="106"/>
      <c r="K1139" s="117"/>
      <c r="L1139" s="106"/>
      <c r="M1139" s="117"/>
      <c r="N1139" s="106"/>
      <c r="O1139" s="117"/>
      <c r="P1139" s="106"/>
      <c r="Q1139" s="117"/>
      <c r="R1139" s="106"/>
      <c r="S1139" s="117"/>
      <c r="T1139" s="106"/>
      <c r="U1139" s="117"/>
      <c r="V1139" s="106"/>
      <c r="W1139" s="117"/>
      <c r="X1139" s="106"/>
      <c r="Y1139" s="117"/>
      <c r="Z1139" s="106"/>
      <c r="AA1139" s="117"/>
      <c r="AB1139" s="106"/>
      <c r="AC1139" s="117"/>
      <c r="AD1139" s="106"/>
      <c r="AE1139" s="117"/>
      <c r="AF1139" s="106"/>
      <c r="AG1139" s="117"/>
      <c r="AH1139" s="106"/>
      <c r="AI1139" s="117"/>
      <c r="AJ1139" s="106"/>
    </row>
    <row r="1140" spans="2:36" ht="28.8" customHeight="1" thickTop="1" thickBot="1" x14ac:dyDescent="0.35">
      <c r="B1140" s="106"/>
      <c r="C1140" s="117"/>
      <c r="D1140" s="106"/>
      <c r="E1140" s="117"/>
      <c r="F1140" s="106"/>
      <c r="G1140" s="117"/>
      <c r="H1140" s="106"/>
      <c r="I1140" s="117"/>
      <c r="J1140" s="106"/>
      <c r="K1140" s="117"/>
      <c r="L1140" s="106"/>
      <c r="M1140" s="117"/>
      <c r="N1140" s="106"/>
      <c r="O1140" s="117"/>
      <c r="P1140" s="106"/>
      <c r="Q1140" s="117"/>
      <c r="R1140" s="106"/>
      <c r="S1140" s="117"/>
      <c r="T1140" s="106"/>
      <c r="U1140" s="117"/>
      <c r="V1140" s="106"/>
      <c r="W1140" s="117"/>
      <c r="X1140" s="106"/>
      <c r="Y1140" s="117"/>
      <c r="Z1140" s="106"/>
      <c r="AA1140" s="117"/>
      <c r="AB1140" s="106"/>
      <c r="AC1140" s="117"/>
      <c r="AD1140" s="106"/>
      <c r="AE1140" s="117"/>
      <c r="AF1140" s="106"/>
      <c r="AG1140" s="117"/>
      <c r="AH1140" s="106"/>
      <c r="AI1140" s="117"/>
      <c r="AJ1140" s="106"/>
    </row>
    <row r="1141" spans="2:36" ht="28.8" customHeight="1" thickTop="1" thickBot="1" x14ac:dyDescent="0.35">
      <c r="B1141" s="106"/>
      <c r="C1141" s="117"/>
      <c r="D1141" s="106"/>
      <c r="E1141" s="117"/>
      <c r="F1141" s="106"/>
      <c r="G1141" s="117"/>
      <c r="H1141" s="106"/>
      <c r="I1141" s="117"/>
      <c r="J1141" s="106"/>
      <c r="K1141" s="117"/>
      <c r="L1141" s="106"/>
      <c r="M1141" s="117"/>
      <c r="N1141" s="106"/>
      <c r="O1141" s="117"/>
      <c r="P1141" s="106"/>
      <c r="Q1141" s="117"/>
      <c r="R1141" s="106"/>
      <c r="S1141" s="117"/>
      <c r="T1141" s="106"/>
      <c r="U1141" s="117"/>
      <c r="V1141" s="106"/>
      <c r="W1141" s="117"/>
      <c r="X1141" s="106"/>
      <c r="Y1141" s="117"/>
      <c r="Z1141" s="106"/>
      <c r="AA1141" s="117"/>
      <c r="AB1141" s="106"/>
      <c r="AC1141" s="117"/>
      <c r="AD1141" s="106"/>
      <c r="AE1141" s="117"/>
      <c r="AF1141" s="106"/>
      <c r="AG1141" s="117"/>
      <c r="AH1141" s="106"/>
      <c r="AI1141" s="117"/>
      <c r="AJ1141" s="106"/>
    </row>
    <row r="1142" spans="2:36" ht="28.8" customHeight="1" thickTop="1" thickBot="1" x14ac:dyDescent="0.35">
      <c r="B1142" s="106"/>
      <c r="C1142" s="117"/>
      <c r="D1142" s="106"/>
      <c r="E1142" s="117"/>
      <c r="F1142" s="106"/>
      <c r="G1142" s="117"/>
      <c r="H1142" s="106"/>
      <c r="I1142" s="117"/>
      <c r="J1142" s="106"/>
      <c r="K1142" s="117"/>
      <c r="L1142" s="106"/>
      <c r="M1142" s="117"/>
      <c r="N1142" s="106"/>
      <c r="O1142" s="117"/>
      <c r="P1142" s="106"/>
      <c r="Q1142" s="117"/>
      <c r="R1142" s="106"/>
      <c r="S1142" s="117"/>
      <c r="T1142" s="106"/>
      <c r="U1142" s="117"/>
      <c r="V1142" s="106"/>
      <c r="W1142" s="117"/>
      <c r="X1142" s="106"/>
      <c r="Y1142" s="117"/>
      <c r="Z1142" s="106"/>
      <c r="AA1142" s="117"/>
      <c r="AB1142" s="106"/>
      <c r="AC1142" s="117"/>
      <c r="AD1142" s="106"/>
      <c r="AE1142" s="117"/>
      <c r="AF1142" s="106"/>
      <c r="AG1142" s="117"/>
      <c r="AH1142" s="106"/>
      <c r="AI1142" s="117"/>
      <c r="AJ1142" s="106"/>
    </row>
    <row r="1143" spans="2:36" ht="28.8" customHeight="1" thickTop="1" thickBot="1" x14ac:dyDescent="0.35">
      <c r="B1143" s="106"/>
      <c r="C1143" s="117"/>
      <c r="D1143" s="106"/>
      <c r="E1143" s="117"/>
      <c r="F1143" s="106"/>
      <c r="G1143" s="117"/>
      <c r="H1143" s="106"/>
      <c r="I1143" s="117"/>
      <c r="J1143" s="106"/>
      <c r="K1143" s="117"/>
      <c r="L1143" s="106"/>
      <c r="M1143" s="117"/>
      <c r="N1143" s="106"/>
      <c r="O1143" s="117"/>
      <c r="P1143" s="106"/>
      <c r="Q1143" s="117"/>
      <c r="R1143" s="106"/>
      <c r="S1143" s="117"/>
      <c r="T1143" s="106"/>
      <c r="U1143" s="117"/>
      <c r="V1143" s="106"/>
      <c r="W1143" s="117"/>
      <c r="X1143" s="106"/>
      <c r="Y1143" s="117"/>
      <c r="Z1143" s="106"/>
      <c r="AA1143" s="117"/>
      <c r="AB1143" s="106"/>
      <c r="AC1143" s="117"/>
      <c r="AD1143" s="106"/>
      <c r="AE1143" s="117"/>
      <c r="AF1143" s="106"/>
      <c r="AG1143" s="117"/>
      <c r="AH1143" s="106"/>
      <c r="AI1143" s="117"/>
      <c r="AJ1143" s="106"/>
    </row>
    <row r="1144" spans="2:36" ht="28.8" customHeight="1" thickTop="1" thickBot="1" x14ac:dyDescent="0.35">
      <c r="B1144" s="106"/>
      <c r="C1144" s="117"/>
      <c r="D1144" s="106"/>
      <c r="E1144" s="117"/>
      <c r="F1144" s="106"/>
      <c r="G1144" s="117"/>
      <c r="H1144" s="106"/>
      <c r="I1144" s="117"/>
      <c r="J1144" s="106"/>
      <c r="K1144" s="117"/>
      <c r="L1144" s="106"/>
      <c r="M1144" s="117"/>
      <c r="N1144" s="106"/>
      <c r="O1144" s="117"/>
      <c r="P1144" s="106"/>
      <c r="Q1144" s="117"/>
      <c r="R1144" s="106"/>
      <c r="S1144" s="117"/>
      <c r="T1144" s="106"/>
      <c r="U1144" s="117"/>
      <c r="V1144" s="106"/>
      <c r="W1144" s="117"/>
      <c r="X1144" s="106"/>
      <c r="Y1144" s="117"/>
      <c r="Z1144" s="106"/>
      <c r="AA1144" s="117"/>
      <c r="AB1144" s="106"/>
      <c r="AC1144" s="117"/>
      <c r="AD1144" s="106"/>
      <c r="AE1144" s="117"/>
      <c r="AF1144" s="106"/>
      <c r="AG1144" s="117"/>
      <c r="AH1144" s="106"/>
      <c r="AI1144" s="117"/>
      <c r="AJ1144" s="106"/>
    </row>
    <row r="1145" spans="2:36" ht="28.8" customHeight="1" thickTop="1" thickBot="1" x14ac:dyDescent="0.35">
      <c r="B1145" s="106"/>
      <c r="C1145" s="117"/>
      <c r="D1145" s="106"/>
      <c r="E1145" s="117"/>
      <c r="F1145" s="106"/>
      <c r="G1145" s="117"/>
      <c r="H1145" s="106"/>
      <c r="I1145" s="117"/>
      <c r="J1145" s="106"/>
      <c r="K1145" s="117"/>
      <c r="L1145" s="106"/>
      <c r="M1145" s="117"/>
      <c r="N1145" s="106"/>
      <c r="O1145" s="117"/>
      <c r="P1145" s="106"/>
      <c r="Q1145" s="117"/>
      <c r="R1145" s="106"/>
      <c r="S1145" s="117"/>
      <c r="T1145" s="106"/>
      <c r="U1145" s="117"/>
      <c r="V1145" s="106"/>
      <c r="W1145" s="117"/>
      <c r="X1145" s="106"/>
      <c r="Y1145" s="117"/>
      <c r="Z1145" s="106"/>
      <c r="AA1145" s="117"/>
      <c r="AB1145" s="106"/>
      <c r="AC1145" s="117"/>
      <c r="AD1145" s="106"/>
      <c r="AE1145" s="117"/>
      <c r="AF1145" s="106"/>
      <c r="AG1145" s="117"/>
      <c r="AH1145" s="106"/>
      <c r="AI1145" s="117"/>
      <c r="AJ1145" s="106"/>
    </row>
    <row r="1146" spans="2:36" ht="28.8" customHeight="1" thickTop="1" thickBot="1" x14ac:dyDescent="0.35">
      <c r="B1146" s="106"/>
      <c r="C1146" s="117"/>
      <c r="D1146" s="106"/>
      <c r="E1146" s="117"/>
      <c r="F1146" s="106"/>
      <c r="G1146" s="117"/>
      <c r="H1146" s="106"/>
      <c r="I1146" s="117"/>
      <c r="J1146" s="106"/>
      <c r="K1146" s="117"/>
      <c r="L1146" s="106"/>
      <c r="M1146" s="117"/>
      <c r="N1146" s="106"/>
      <c r="O1146" s="117"/>
      <c r="P1146" s="106"/>
      <c r="Q1146" s="117"/>
      <c r="R1146" s="106"/>
      <c r="S1146" s="117"/>
      <c r="T1146" s="106"/>
      <c r="U1146" s="117"/>
      <c r="V1146" s="106"/>
      <c r="W1146" s="117"/>
      <c r="X1146" s="106"/>
      <c r="Y1146" s="117"/>
      <c r="Z1146" s="106"/>
      <c r="AA1146" s="117"/>
      <c r="AB1146" s="106"/>
      <c r="AC1146" s="117"/>
      <c r="AD1146" s="106"/>
      <c r="AE1146" s="117"/>
      <c r="AF1146" s="106"/>
      <c r="AG1146" s="117"/>
      <c r="AH1146" s="106"/>
      <c r="AI1146" s="117"/>
      <c r="AJ1146" s="106"/>
    </row>
    <row r="1147" spans="2:36" ht="28.8" customHeight="1" thickTop="1" thickBot="1" x14ac:dyDescent="0.35">
      <c r="B1147" s="106"/>
      <c r="C1147" s="117"/>
      <c r="D1147" s="106"/>
      <c r="E1147" s="117"/>
      <c r="F1147" s="106"/>
      <c r="G1147" s="117"/>
      <c r="H1147" s="106"/>
      <c r="I1147" s="117"/>
      <c r="J1147" s="106"/>
      <c r="K1147" s="117"/>
      <c r="L1147" s="106"/>
      <c r="M1147" s="117"/>
      <c r="N1147" s="106"/>
      <c r="O1147" s="117"/>
      <c r="P1147" s="106"/>
      <c r="Q1147" s="117"/>
      <c r="R1147" s="106"/>
      <c r="S1147" s="117"/>
      <c r="T1147" s="106"/>
      <c r="U1147" s="117"/>
      <c r="V1147" s="106"/>
      <c r="W1147" s="117"/>
      <c r="X1147" s="106"/>
      <c r="Y1147" s="117"/>
      <c r="Z1147" s="106"/>
      <c r="AA1147" s="117"/>
      <c r="AB1147" s="106"/>
      <c r="AC1147" s="117"/>
      <c r="AD1147" s="106"/>
      <c r="AE1147" s="117"/>
      <c r="AF1147" s="106"/>
      <c r="AG1147" s="117"/>
      <c r="AH1147" s="106"/>
      <c r="AI1147" s="117"/>
      <c r="AJ1147" s="106"/>
    </row>
    <row r="1148" spans="2:36" ht="28.8" customHeight="1" thickTop="1" thickBot="1" x14ac:dyDescent="0.35">
      <c r="B1148" s="106"/>
      <c r="C1148" s="117"/>
      <c r="D1148" s="106"/>
      <c r="E1148" s="117"/>
      <c r="F1148" s="106"/>
      <c r="G1148" s="117"/>
      <c r="H1148" s="106"/>
      <c r="I1148" s="117"/>
      <c r="J1148" s="106"/>
      <c r="K1148" s="117"/>
      <c r="L1148" s="106"/>
      <c r="M1148" s="117"/>
      <c r="N1148" s="106"/>
      <c r="O1148" s="117"/>
      <c r="P1148" s="106"/>
      <c r="Q1148" s="117"/>
      <c r="R1148" s="106"/>
      <c r="S1148" s="117"/>
      <c r="T1148" s="106"/>
      <c r="U1148" s="117"/>
      <c r="V1148" s="106"/>
      <c r="W1148" s="117"/>
      <c r="X1148" s="106"/>
      <c r="Y1148" s="117"/>
      <c r="Z1148" s="106"/>
      <c r="AA1148" s="117"/>
      <c r="AB1148" s="106"/>
      <c r="AC1148" s="117"/>
      <c r="AD1148" s="106"/>
      <c r="AE1148" s="117"/>
      <c r="AF1148" s="106"/>
      <c r="AG1148" s="117"/>
      <c r="AH1148" s="106"/>
      <c r="AI1148" s="117"/>
      <c r="AJ1148" s="106"/>
    </row>
    <row r="1149" spans="2:36" ht="28.8" customHeight="1" thickTop="1" thickBot="1" x14ac:dyDescent="0.35">
      <c r="B1149" s="106"/>
      <c r="C1149" s="117"/>
      <c r="D1149" s="106"/>
      <c r="E1149" s="117"/>
      <c r="F1149" s="106"/>
      <c r="G1149" s="117"/>
      <c r="H1149" s="106"/>
      <c r="I1149" s="117"/>
      <c r="J1149" s="106"/>
      <c r="K1149" s="117"/>
      <c r="L1149" s="106"/>
      <c r="M1149" s="117"/>
      <c r="N1149" s="106"/>
      <c r="O1149" s="117"/>
      <c r="P1149" s="106"/>
      <c r="Q1149" s="117"/>
      <c r="R1149" s="106"/>
      <c r="S1149" s="117"/>
      <c r="T1149" s="106"/>
      <c r="U1149" s="117"/>
      <c r="V1149" s="106"/>
      <c r="W1149" s="117"/>
      <c r="X1149" s="106"/>
      <c r="Y1149" s="117"/>
      <c r="Z1149" s="106"/>
      <c r="AA1149" s="117"/>
      <c r="AB1149" s="106"/>
      <c r="AC1149" s="117"/>
      <c r="AD1149" s="106"/>
      <c r="AE1149" s="117"/>
      <c r="AF1149" s="106"/>
      <c r="AG1149" s="117"/>
      <c r="AH1149" s="106"/>
      <c r="AI1149" s="117"/>
      <c r="AJ1149" s="106"/>
    </row>
    <row r="1150" spans="2:36" ht="28.8" customHeight="1" thickTop="1" thickBot="1" x14ac:dyDescent="0.35">
      <c r="B1150" s="106"/>
      <c r="C1150" s="117"/>
      <c r="D1150" s="106"/>
      <c r="E1150" s="117"/>
      <c r="F1150" s="106"/>
      <c r="G1150" s="117"/>
      <c r="H1150" s="106"/>
      <c r="I1150" s="117"/>
      <c r="J1150" s="106"/>
      <c r="K1150" s="117"/>
      <c r="L1150" s="106"/>
      <c r="M1150" s="117"/>
      <c r="N1150" s="106"/>
      <c r="O1150" s="117"/>
      <c r="P1150" s="106"/>
      <c r="Q1150" s="117"/>
      <c r="R1150" s="106"/>
      <c r="S1150" s="117"/>
      <c r="T1150" s="106"/>
      <c r="U1150" s="117"/>
      <c r="V1150" s="106"/>
      <c r="W1150" s="117"/>
      <c r="X1150" s="106"/>
      <c r="Y1150" s="117"/>
      <c r="Z1150" s="106"/>
      <c r="AA1150" s="117"/>
      <c r="AB1150" s="106"/>
      <c r="AC1150" s="117"/>
      <c r="AD1150" s="106"/>
      <c r="AE1150" s="117"/>
      <c r="AF1150" s="106"/>
      <c r="AG1150" s="117"/>
      <c r="AH1150" s="106"/>
      <c r="AI1150" s="117"/>
      <c r="AJ1150" s="106"/>
    </row>
    <row r="1151" spans="2:36" ht="28.8" customHeight="1" thickTop="1" thickBot="1" x14ac:dyDescent="0.35">
      <c r="B1151" s="106"/>
      <c r="C1151" s="117"/>
      <c r="D1151" s="106"/>
      <c r="E1151" s="117"/>
      <c r="F1151" s="106"/>
      <c r="G1151" s="117"/>
      <c r="H1151" s="106"/>
      <c r="I1151" s="117"/>
      <c r="J1151" s="106"/>
      <c r="K1151" s="117"/>
      <c r="L1151" s="106"/>
      <c r="M1151" s="117"/>
      <c r="N1151" s="106"/>
      <c r="O1151" s="117"/>
      <c r="P1151" s="106"/>
      <c r="Q1151" s="117"/>
      <c r="R1151" s="106"/>
      <c r="S1151" s="117"/>
      <c r="T1151" s="106"/>
      <c r="U1151" s="117"/>
      <c r="V1151" s="106"/>
      <c r="W1151" s="117"/>
      <c r="X1151" s="106"/>
      <c r="Y1151" s="117"/>
      <c r="Z1151" s="106"/>
      <c r="AA1151" s="117"/>
      <c r="AB1151" s="106"/>
      <c r="AC1151" s="117"/>
      <c r="AD1151" s="106"/>
      <c r="AE1151" s="117"/>
      <c r="AF1151" s="106"/>
      <c r="AG1151" s="117"/>
      <c r="AH1151" s="106"/>
      <c r="AI1151" s="117"/>
      <c r="AJ1151" s="106"/>
    </row>
    <row r="1152" spans="2:36" ht="28.8" customHeight="1" thickTop="1" thickBot="1" x14ac:dyDescent="0.35">
      <c r="B1152" s="106"/>
      <c r="C1152" s="117"/>
      <c r="D1152" s="106"/>
      <c r="E1152" s="117"/>
      <c r="F1152" s="106"/>
      <c r="G1152" s="117"/>
      <c r="H1152" s="106"/>
      <c r="I1152" s="117"/>
      <c r="J1152" s="106"/>
      <c r="K1152" s="117"/>
      <c r="L1152" s="106"/>
      <c r="M1152" s="117"/>
      <c r="N1152" s="106"/>
      <c r="O1152" s="117"/>
      <c r="P1152" s="106"/>
      <c r="Q1152" s="117"/>
      <c r="R1152" s="106"/>
      <c r="S1152" s="117"/>
      <c r="T1152" s="106"/>
      <c r="U1152" s="117"/>
      <c r="V1152" s="106"/>
      <c r="W1152" s="117"/>
      <c r="X1152" s="106"/>
      <c r="Y1152" s="117"/>
      <c r="Z1152" s="106"/>
      <c r="AA1152" s="117"/>
      <c r="AB1152" s="106"/>
      <c r="AC1152" s="117"/>
      <c r="AD1152" s="106"/>
      <c r="AE1152" s="117"/>
      <c r="AF1152" s="106"/>
      <c r="AG1152" s="117"/>
      <c r="AH1152" s="106"/>
      <c r="AI1152" s="117"/>
      <c r="AJ1152" s="106"/>
    </row>
    <row r="1153" spans="2:36" ht="28.8" customHeight="1" thickTop="1" thickBot="1" x14ac:dyDescent="0.35">
      <c r="B1153" s="106"/>
      <c r="C1153" s="117"/>
      <c r="D1153" s="106"/>
      <c r="E1153" s="117"/>
      <c r="F1153" s="106"/>
      <c r="G1153" s="117"/>
      <c r="H1153" s="106"/>
      <c r="I1153" s="117"/>
      <c r="J1153" s="106"/>
      <c r="K1153" s="117"/>
      <c r="L1153" s="106"/>
      <c r="M1153" s="117"/>
      <c r="N1153" s="106"/>
      <c r="O1153" s="117"/>
      <c r="P1153" s="106"/>
      <c r="Q1153" s="117"/>
      <c r="R1153" s="106"/>
      <c r="S1153" s="117"/>
      <c r="T1153" s="106"/>
      <c r="U1153" s="117"/>
      <c r="V1153" s="106"/>
      <c r="W1153" s="117"/>
      <c r="X1153" s="106"/>
      <c r="Y1153" s="117"/>
      <c r="Z1153" s="106"/>
      <c r="AA1153" s="117"/>
      <c r="AB1153" s="106"/>
      <c r="AC1153" s="117"/>
      <c r="AD1153" s="106"/>
      <c r="AE1153" s="117"/>
      <c r="AF1153" s="106"/>
      <c r="AG1153" s="117"/>
      <c r="AH1153" s="106"/>
      <c r="AI1153" s="117"/>
      <c r="AJ1153" s="106"/>
    </row>
    <row r="1154" spans="2:36" ht="28.8" customHeight="1" thickTop="1" thickBot="1" x14ac:dyDescent="0.35">
      <c r="B1154" s="106"/>
      <c r="C1154" s="117"/>
      <c r="D1154" s="106"/>
      <c r="E1154" s="117"/>
      <c r="F1154" s="106"/>
      <c r="G1154" s="117"/>
      <c r="H1154" s="106"/>
      <c r="I1154" s="117"/>
      <c r="J1154" s="106"/>
      <c r="K1154" s="117"/>
      <c r="L1154" s="106"/>
      <c r="M1154" s="117"/>
      <c r="N1154" s="106"/>
      <c r="O1154" s="117"/>
      <c r="P1154" s="106"/>
      <c r="Q1154" s="117"/>
      <c r="R1154" s="106"/>
      <c r="S1154" s="117"/>
      <c r="T1154" s="106"/>
      <c r="U1154" s="117"/>
      <c r="V1154" s="106"/>
      <c r="W1154" s="117"/>
      <c r="X1154" s="106"/>
      <c r="Y1154" s="117"/>
      <c r="Z1154" s="106"/>
      <c r="AA1154" s="117"/>
      <c r="AB1154" s="106"/>
      <c r="AC1154" s="117"/>
      <c r="AD1154" s="106"/>
      <c r="AE1154" s="117"/>
      <c r="AF1154" s="106"/>
      <c r="AG1154" s="117"/>
      <c r="AH1154" s="106"/>
      <c r="AI1154" s="117"/>
      <c r="AJ1154" s="106"/>
    </row>
    <row r="1155" spans="2:36" ht="28.8" customHeight="1" thickTop="1" thickBot="1" x14ac:dyDescent="0.35">
      <c r="B1155" s="106"/>
      <c r="C1155" s="117"/>
      <c r="D1155" s="106"/>
      <c r="E1155" s="117"/>
      <c r="F1155" s="106"/>
      <c r="G1155" s="117"/>
      <c r="H1155" s="106"/>
      <c r="I1155" s="117"/>
      <c r="J1155" s="106"/>
      <c r="K1155" s="117"/>
      <c r="L1155" s="106"/>
      <c r="M1155" s="117"/>
      <c r="N1155" s="106"/>
      <c r="O1155" s="117"/>
      <c r="P1155" s="106"/>
      <c r="Q1155" s="117"/>
      <c r="R1155" s="106"/>
      <c r="S1155" s="117"/>
      <c r="T1155" s="106"/>
      <c r="U1155" s="117"/>
      <c r="V1155" s="106"/>
      <c r="W1155" s="117"/>
      <c r="X1155" s="106"/>
      <c r="Y1155" s="117"/>
      <c r="Z1155" s="106"/>
      <c r="AA1155" s="117"/>
      <c r="AB1155" s="106"/>
      <c r="AC1155" s="117"/>
      <c r="AD1155" s="106"/>
      <c r="AE1155" s="117"/>
      <c r="AF1155" s="106"/>
      <c r="AG1155" s="117"/>
      <c r="AH1155" s="106"/>
      <c r="AI1155" s="117"/>
      <c r="AJ1155" s="106"/>
    </row>
    <row r="1156" spans="2:36" ht="28.8" customHeight="1" thickTop="1" thickBot="1" x14ac:dyDescent="0.35">
      <c r="B1156" s="106"/>
      <c r="C1156" s="117"/>
      <c r="D1156" s="106"/>
      <c r="E1156" s="117"/>
      <c r="F1156" s="106"/>
      <c r="G1156" s="117"/>
      <c r="H1156" s="106"/>
      <c r="I1156" s="117"/>
      <c r="J1156" s="106"/>
      <c r="K1156" s="117"/>
      <c r="L1156" s="106"/>
      <c r="M1156" s="117"/>
      <c r="N1156" s="106"/>
      <c r="O1156" s="117"/>
      <c r="P1156" s="106"/>
      <c r="Q1156" s="117"/>
      <c r="R1156" s="106"/>
      <c r="S1156" s="117"/>
      <c r="T1156" s="106"/>
      <c r="U1156" s="117"/>
      <c r="V1156" s="106"/>
      <c r="W1156" s="117"/>
      <c r="X1156" s="106"/>
      <c r="Y1156" s="117"/>
      <c r="Z1156" s="106"/>
      <c r="AA1156" s="117"/>
      <c r="AB1156" s="106"/>
      <c r="AC1156" s="117"/>
      <c r="AD1156" s="106"/>
      <c r="AE1156" s="117"/>
      <c r="AF1156" s="106"/>
      <c r="AG1156" s="117"/>
      <c r="AH1156" s="106"/>
      <c r="AI1156" s="117"/>
      <c r="AJ1156" s="106"/>
    </row>
    <row r="1157" spans="2:36" ht="28.8" customHeight="1" thickTop="1" thickBot="1" x14ac:dyDescent="0.35">
      <c r="B1157" s="106"/>
      <c r="C1157" s="117"/>
      <c r="D1157" s="106"/>
      <c r="E1157" s="117"/>
      <c r="F1157" s="106"/>
      <c r="G1157" s="117"/>
      <c r="H1157" s="106"/>
      <c r="I1157" s="117"/>
      <c r="J1157" s="106"/>
      <c r="K1157" s="117"/>
      <c r="L1157" s="106"/>
      <c r="M1157" s="117"/>
      <c r="N1157" s="106"/>
      <c r="O1157" s="117"/>
      <c r="P1157" s="106"/>
      <c r="Q1157" s="117"/>
      <c r="R1157" s="106"/>
      <c r="S1157" s="117"/>
      <c r="T1157" s="106"/>
      <c r="U1157" s="117"/>
      <c r="V1157" s="106"/>
      <c r="W1157" s="117"/>
      <c r="X1157" s="106"/>
      <c r="Y1157" s="117"/>
      <c r="Z1157" s="106"/>
      <c r="AA1157" s="117"/>
      <c r="AB1157" s="106"/>
      <c r="AC1157" s="117"/>
      <c r="AD1157" s="106"/>
      <c r="AE1157" s="117"/>
      <c r="AF1157" s="106"/>
      <c r="AG1157" s="117"/>
      <c r="AH1157" s="106"/>
      <c r="AI1157" s="117"/>
      <c r="AJ1157" s="106"/>
    </row>
    <row r="1158" spans="2:36" ht="28.8" customHeight="1" thickTop="1" thickBot="1" x14ac:dyDescent="0.35">
      <c r="B1158" s="106"/>
      <c r="C1158" s="117"/>
      <c r="D1158" s="106"/>
      <c r="E1158" s="117"/>
      <c r="F1158" s="106"/>
      <c r="G1158" s="117"/>
      <c r="H1158" s="106"/>
      <c r="I1158" s="117"/>
      <c r="J1158" s="106"/>
      <c r="K1158" s="117"/>
      <c r="L1158" s="106"/>
      <c r="M1158" s="117"/>
      <c r="N1158" s="106"/>
      <c r="O1158" s="117"/>
      <c r="P1158" s="106"/>
      <c r="Q1158" s="117"/>
      <c r="R1158" s="106"/>
      <c r="S1158" s="117"/>
      <c r="T1158" s="106"/>
      <c r="U1158" s="117"/>
      <c r="V1158" s="106"/>
      <c r="W1158" s="117"/>
      <c r="X1158" s="106"/>
      <c r="Y1158" s="117"/>
      <c r="Z1158" s="106"/>
      <c r="AA1158" s="117"/>
      <c r="AB1158" s="106"/>
      <c r="AC1158" s="117"/>
      <c r="AD1158" s="106"/>
      <c r="AE1158" s="117"/>
      <c r="AF1158" s="106"/>
      <c r="AG1158" s="117"/>
      <c r="AH1158" s="106"/>
      <c r="AI1158" s="117"/>
      <c r="AJ1158" s="106"/>
    </row>
    <row r="1159" spans="2:36" ht="28.8" customHeight="1" thickTop="1" thickBot="1" x14ac:dyDescent="0.35">
      <c r="B1159" s="106"/>
      <c r="C1159" s="117"/>
      <c r="D1159" s="106"/>
      <c r="E1159" s="117"/>
      <c r="F1159" s="106"/>
      <c r="G1159" s="117"/>
      <c r="H1159" s="106"/>
      <c r="I1159" s="117"/>
      <c r="J1159" s="106"/>
      <c r="K1159" s="117"/>
      <c r="L1159" s="106"/>
      <c r="M1159" s="117"/>
      <c r="N1159" s="106"/>
      <c r="O1159" s="117"/>
      <c r="P1159" s="106"/>
      <c r="Q1159" s="117"/>
      <c r="R1159" s="106"/>
      <c r="S1159" s="117"/>
      <c r="T1159" s="106"/>
      <c r="U1159" s="117"/>
      <c r="V1159" s="106"/>
      <c r="W1159" s="117"/>
      <c r="X1159" s="106"/>
      <c r="Y1159" s="117"/>
      <c r="Z1159" s="106"/>
      <c r="AA1159" s="117"/>
      <c r="AB1159" s="106"/>
      <c r="AC1159" s="117"/>
      <c r="AD1159" s="106"/>
      <c r="AE1159" s="117"/>
      <c r="AF1159" s="106"/>
      <c r="AG1159" s="117"/>
      <c r="AH1159" s="106"/>
      <c r="AI1159" s="117"/>
      <c r="AJ1159" s="106"/>
    </row>
    <row r="1160" spans="2:36" ht="28.8" customHeight="1" thickTop="1" thickBot="1" x14ac:dyDescent="0.35">
      <c r="B1160" s="106"/>
      <c r="C1160" s="117"/>
      <c r="D1160" s="106"/>
      <c r="E1160" s="117"/>
      <c r="F1160" s="106"/>
      <c r="G1160" s="117"/>
      <c r="H1160" s="106"/>
      <c r="I1160" s="117"/>
      <c r="J1160" s="106"/>
      <c r="K1160" s="117"/>
      <c r="L1160" s="106"/>
      <c r="M1160" s="117"/>
      <c r="N1160" s="106"/>
      <c r="O1160" s="117"/>
      <c r="P1160" s="106"/>
      <c r="Q1160" s="117"/>
      <c r="R1160" s="106"/>
      <c r="S1160" s="117"/>
      <c r="T1160" s="106"/>
      <c r="U1160" s="117"/>
      <c r="V1160" s="106"/>
      <c r="W1160" s="117"/>
      <c r="X1160" s="106"/>
      <c r="Y1160" s="117"/>
      <c r="Z1160" s="106"/>
      <c r="AA1160" s="117"/>
      <c r="AB1160" s="106"/>
      <c r="AC1160" s="117"/>
      <c r="AD1160" s="106"/>
      <c r="AE1160" s="117"/>
      <c r="AF1160" s="106"/>
      <c r="AG1160" s="117"/>
      <c r="AH1160" s="106"/>
      <c r="AI1160" s="117"/>
      <c r="AJ1160" s="106"/>
    </row>
    <row r="1161" spans="2:36" ht="28.8" customHeight="1" thickTop="1" thickBot="1" x14ac:dyDescent="0.35">
      <c r="B1161" s="106"/>
      <c r="C1161" s="117"/>
      <c r="D1161" s="106"/>
      <c r="E1161" s="117"/>
      <c r="F1161" s="106"/>
      <c r="G1161" s="117"/>
      <c r="H1161" s="106"/>
      <c r="I1161" s="117"/>
      <c r="J1161" s="106"/>
      <c r="K1161" s="117"/>
      <c r="L1161" s="106"/>
      <c r="M1161" s="117"/>
      <c r="N1161" s="106"/>
      <c r="O1161" s="117"/>
      <c r="P1161" s="106"/>
      <c r="Q1161" s="117"/>
      <c r="R1161" s="106"/>
      <c r="S1161" s="117"/>
      <c r="T1161" s="106"/>
      <c r="U1161" s="117"/>
      <c r="V1161" s="106"/>
      <c r="W1161" s="117"/>
      <c r="X1161" s="106"/>
      <c r="Y1161" s="117"/>
      <c r="Z1161" s="106"/>
      <c r="AA1161" s="117"/>
      <c r="AB1161" s="106"/>
      <c r="AC1161" s="117"/>
      <c r="AD1161" s="106"/>
      <c r="AE1161" s="117"/>
      <c r="AF1161" s="106"/>
      <c r="AG1161" s="117"/>
      <c r="AH1161" s="106"/>
      <c r="AI1161" s="117"/>
      <c r="AJ1161" s="106"/>
    </row>
    <row r="1162" spans="2:36" ht="28.8" customHeight="1" thickTop="1" thickBot="1" x14ac:dyDescent="0.35">
      <c r="B1162" s="106"/>
      <c r="C1162" s="117"/>
      <c r="D1162" s="106"/>
      <c r="E1162" s="117"/>
      <c r="F1162" s="106"/>
      <c r="G1162" s="117"/>
      <c r="H1162" s="106"/>
      <c r="I1162" s="117"/>
      <c r="J1162" s="106"/>
      <c r="K1162" s="117"/>
      <c r="L1162" s="106"/>
      <c r="M1162" s="117"/>
      <c r="N1162" s="106"/>
      <c r="O1162" s="117"/>
      <c r="P1162" s="106"/>
      <c r="Q1162" s="117"/>
      <c r="R1162" s="106"/>
      <c r="S1162" s="117"/>
      <c r="T1162" s="106"/>
      <c r="U1162" s="117"/>
      <c r="V1162" s="106"/>
      <c r="W1162" s="117"/>
      <c r="X1162" s="106"/>
      <c r="Y1162" s="117"/>
      <c r="Z1162" s="106"/>
      <c r="AA1162" s="117"/>
      <c r="AB1162" s="106"/>
      <c r="AC1162" s="117"/>
      <c r="AD1162" s="106"/>
      <c r="AE1162" s="117"/>
      <c r="AF1162" s="106"/>
      <c r="AG1162" s="117"/>
      <c r="AH1162" s="106"/>
      <c r="AI1162" s="117"/>
      <c r="AJ1162" s="106"/>
    </row>
    <row r="1163" spans="2:36" ht="28.8" customHeight="1" thickTop="1" thickBot="1" x14ac:dyDescent="0.35">
      <c r="B1163" s="106"/>
      <c r="C1163" s="117"/>
      <c r="D1163" s="106"/>
      <c r="E1163" s="117"/>
      <c r="F1163" s="106"/>
      <c r="G1163" s="117"/>
      <c r="H1163" s="106"/>
      <c r="I1163" s="117"/>
      <c r="J1163" s="106"/>
      <c r="K1163" s="117"/>
      <c r="L1163" s="106"/>
      <c r="M1163" s="117"/>
      <c r="N1163" s="106"/>
      <c r="O1163" s="117"/>
      <c r="P1163" s="106"/>
      <c r="Q1163" s="117"/>
      <c r="R1163" s="106"/>
      <c r="S1163" s="117"/>
      <c r="T1163" s="106"/>
      <c r="U1163" s="117"/>
      <c r="V1163" s="106"/>
      <c r="W1163" s="117"/>
      <c r="X1163" s="106"/>
      <c r="Y1163" s="117"/>
      <c r="Z1163" s="106"/>
      <c r="AA1163" s="117"/>
      <c r="AB1163" s="106"/>
      <c r="AC1163" s="117"/>
      <c r="AD1163" s="106"/>
      <c r="AE1163" s="117"/>
      <c r="AF1163" s="106"/>
      <c r="AG1163" s="117"/>
      <c r="AH1163" s="106"/>
      <c r="AI1163" s="117"/>
      <c r="AJ1163" s="106"/>
    </row>
    <row r="1164" spans="2:36" ht="28.8" customHeight="1" thickTop="1" thickBot="1" x14ac:dyDescent="0.35">
      <c r="B1164" s="106"/>
      <c r="C1164" s="117"/>
      <c r="D1164" s="106"/>
      <c r="E1164" s="117"/>
      <c r="F1164" s="106"/>
      <c r="G1164" s="117"/>
      <c r="H1164" s="106"/>
      <c r="I1164" s="117"/>
      <c r="J1164" s="106"/>
      <c r="K1164" s="117"/>
      <c r="L1164" s="106"/>
      <c r="M1164" s="117"/>
      <c r="N1164" s="106"/>
      <c r="O1164" s="117"/>
      <c r="P1164" s="106"/>
      <c r="Q1164" s="117"/>
      <c r="R1164" s="106"/>
      <c r="S1164" s="117"/>
      <c r="T1164" s="106"/>
      <c r="U1164" s="117"/>
      <c r="V1164" s="106"/>
      <c r="W1164" s="117"/>
      <c r="X1164" s="106"/>
      <c r="Y1164" s="117"/>
      <c r="Z1164" s="106"/>
      <c r="AA1164" s="117"/>
      <c r="AB1164" s="106"/>
      <c r="AC1164" s="117"/>
      <c r="AD1164" s="106"/>
      <c r="AE1164" s="117"/>
      <c r="AF1164" s="106"/>
      <c r="AG1164" s="117"/>
      <c r="AH1164" s="106"/>
      <c r="AI1164" s="117"/>
      <c r="AJ1164" s="106"/>
    </row>
    <row r="1165" spans="2:36" ht="28.8" customHeight="1" thickTop="1" thickBot="1" x14ac:dyDescent="0.35">
      <c r="B1165" s="106"/>
      <c r="C1165" s="117"/>
      <c r="D1165" s="106"/>
      <c r="E1165" s="117"/>
      <c r="F1165" s="106"/>
      <c r="G1165" s="117"/>
      <c r="H1165" s="106"/>
      <c r="I1165" s="117"/>
      <c r="J1165" s="106"/>
      <c r="K1165" s="117"/>
      <c r="L1165" s="106"/>
      <c r="M1165" s="117"/>
      <c r="N1165" s="106"/>
      <c r="O1165" s="117"/>
      <c r="P1165" s="106"/>
      <c r="Q1165" s="117"/>
      <c r="R1165" s="106"/>
      <c r="S1165" s="117"/>
      <c r="T1165" s="106"/>
      <c r="U1165" s="117"/>
      <c r="V1165" s="106"/>
      <c r="W1165" s="117"/>
      <c r="X1165" s="106"/>
      <c r="Y1165" s="117"/>
      <c r="Z1165" s="106"/>
      <c r="AA1165" s="117"/>
      <c r="AB1165" s="106"/>
      <c r="AC1165" s="117"/>
      <c r="AD1165" s="106"/>
      <c r="AE1165" s="117"/>
      <c r="AF1165" s="106"/>
      <c r="AG1165" s="117"/>
      <c r="AH1165" s="106"/>
      <c r="AI1165" s="117"/>
      <c r="AJ1165" s="106"/>
    </row>
    <row r="1166" spans="2:36" ht="28.8" customHeight="1" thickTop="1" thickBot="1" x14ac:dyDescent="0.35">
      <c r="B1166" s="106"/>
      <c r="C1166" s="117"/>
      <c r="D1166" s="106"/>
      <c r="E1166" s="117"/>
      <c r="F1166" s="106"/>
      <c r="G1166" s="117"/>
      <c r="H1166" s="106"/>
      <c r="I1166" s="117"/>
      <c r="J1166" s="106"/>
      <c r="K1166" s="117"/>
      <c r="L1166" s="106"/>
      <c r="M1166" s="117"/>
      <c r="N1166" s="106"/>
      <c r="O1166" s="117"/>
      <c r="P1166" s="106"/>
      <c r="Q1166" s="117"/>
      <c r="R1166" s="106"/>
      <c r="S1166" s="117"/>
      <c r="T1166" s="106"/>
      <c r="U1166" s="117"/>
      <c r="V1166" s="106"/>
      <c r="W1166" s="117"/>
      <c r="X1166" s="106"/>
      <c r="Y1166" s="117"/>
      <c r="Z1166" s="106"/>
      <c r="AA1166" s="117"/>
      <c r="AB1166" s="106"/>
      <c r="AC1166" s="117"/>
      <c r="AD1166" s="106"/>
      <c r="AE1166" s="117"/>
      <c r="AF1166" s="106"/>
      <c r="AG1166" s="117"/>
      <c r="AH1166" s="106"/>
      <c r="AI1166" s="117"/>
      <c r="AJ1166" s="106"/>
    </row>
    <row r="1167" spans="2:36" ht="28.8" customHeight="1" thickTop="1" thickBot="1" x14ac:dyDescent="0.35">
      <c r="B1167" s="106"/>
      <c r="C1167" s="117"/>
      <c r="D1167" s="106"/>
      <c r="E1167" s="117"/>
      <c r="F1167" s="106"/>
      <c r="G1167" s="117"/>
      <c r="H1167" s="106"/>
      <c r="I1167" s="117"/>
      <c r="J1167" s="106"/>
      <c r="K1167" s="117"/>
      <c r="L1167" s="106"/>
      <c r="M1167" s="117"/>
      <c r="N1167" s="106"/>
      <c r="O1167" s="117"/>
      <c r="P1167" s="106"/>
      <c r="Q1167" s="117"/>
      <c r="R1167" s="106"/>
      <c r="S1167" s="117"/>
      <c r="T1167" s="106"/>
      <c r="U1167" s="117"/>
      <c r="V1167" s="106"/>
      <c r="W1167" s="117"/>
      <c r="X1167" s="106"/>
      <c r="Y1167" s="117"/>
      <c r="Z1167" s="106"/>
      <c r="AA1167" s="117"/>
      <c r="AB1167" s="106"/>
      <c r="AC1167" s="117"/>
      <c r="AD1167" s="106"/>
      <c r="AE1167" s="117"/>
      <c r="AF1167" s="106"/>
      <c r="AG1167" s="117"/>
      <c r="AH1167" s="106"/>
      <c r="AI1167" s="117"/>
      <c r="AJ1167" s="106"/>
    </row>
    <row r="1168" spans="2:36" ht="28.8" customHeight="1" thickTop="1" thickBot="1" x14ac:dyDescent="0.35">
      <c r="B1168" s="106"/>
      <c r="C1168" s="117"/>
      <c r="D1168" s="106"/>
      <c r="E1168" s="117"/>
      <c r="F1168" s="106"/>
      <c r="G1168" s="117"/>
      <c r="H1168" s="106"/>
      <c r="I1168" s="117"/>
      <c r="J1168" s="106"/>
      <c r="K1168" s="117"/>
      <c r="L1168" s="106"/>
      <c r="M1168" s="117"/>
      <c r="N1168" s="106"/>
      <c r="O1168" s="117"/>
      <c r="P1168" s="106"/>
      <c r="Q1168" s="117"/>
      <c r="R1168" s="106"/>
      <c r="S1168" s="117"/>
      <c r="T1168" s="106"/>
      <c r="U1168" s="117"/>
      <c r="V1168" s="106"/>
      <c r="W1168" s="117"/>
      <c r="X1168" s="106"/>
      <c r="Y1168" s="117"/>
      <c r="Z1168" s="106"/>
      <c r="AA1168" s="117"/>
      <c r="AB1168" s="106"/>
      <c r="AC1168" s="117"/>
      <c r="AD1168" s="106"/>
      <c r="AE1168" s="117"/>
      <c r="AF1168" s="106"/>
      <c r="AG1168" s="117"/>
      <c r="AH1168" s="106"/>
      <c r="AI1168" s="117"/>
      <c r="AJ1168" s="106"/>
    </row>
    <row r="1169" spans="2:36" ht="28.8" customHeight="1" thickTop="1" thickBot="1" x14ac:dyDescent="0.35">
      <c r="B1169" s="106"/>
      <c r="C1169" s="117"/>
      <c r="D1169" s="106"/>
      <c r="E1169" s="117"/>
      <c r="F1169" s="106"/>
      <c r="G1169" s="117"/>
      <c r="H1169" s="106"/>
      <c r="I1169" s="117"/>
      <c r="J1169" s="106"/>
      <c r="K1169" s="117"/>
      <c r="L1169" s="106"/>
      <c r="M1169" s="117"/>
      <c r="N1169" s="106"/>
      <c r="O1169" s="117"/>
      <c r="P1169" s="106"/>
      <c r="Q1169" s="117"/>
      <c r="R1169" s="106"/>
      <c r="S1169" s="117"/>
      <c r="T1169" s="106"/>
      <c r="U1169" s="117"/>
      <c r="V1169" s="106"/>
      <c r="W1169" s="117"/>
      <c r="X1169" s="106"/>
      <c r="Y1169" s="117"/>
      <c r="Z1169" s="106"/>
      <c r="AA1169" s="117"/>
      <c r="AB1169" s="106"/>
      <c r="AC1169" s="117"/>
      <c r="AD1169" s="106"/>
      <c r="AE1169" s="117"/>
      <c r="AF1169" s="106"/>
      <c r="AG1169" s="117"/>
      <c r="AH1169" s="106"/>
      <c r="AI1169" s="117"/>
      <c r="AJ1169" s="106"/>
    </row>
    <row r="1170" spans="2:36" ht="28.8" customHeight="1" thickTop="1" thickBot="1" x14ac:dyDescent="0.35">
      <c r="B1170" s="106"/>
      <c r="C1170" s="117"/>
      <c r="D1170" s="106"/>
      <c r="E1170" s="117"/>
      <c r="F1170" s="106"/>
      <c r="G1170" s="117"/>
      <c r="H1170" s="106"/>
      <c r="I1170" s="117"/>
      <c r="J1170" s="106"/>
      <c r="K1170" s="117"/>
      <c r="L1170" s="106"/>
      <c r="M1170" s="117"/>
      <c r="N1170" s="106"/>
      <c r="O1170" s="117"/>
      <c r="P1170" s="106"/>
      <c r="Q1170" s="117"/>
      <c r="R1170" s="106"/>
      <c r="S1170" s="117"/>
      <c r="T1170" s="106"/>
      <c r="U1170" s="117"/>
      <c r="V1170" s="106"/>
      <c r="W1170" s="117"/>
      <c r="X1170" s="106"/>
      <c r="Y1170" s="117"/>
      <c r="Z1170" s="106"/>
      <c r="AA1170" s="117"/>
      <c r="AB1170" s="106"/>
      <c r="AC1170" s="117"/>
      <c r="AD1170" s="106"/>
      <c r="AE1170" s="117"/>
      <c r="AF1170" s="106"/>
      <c r="AG1170" s="117"/>
      <c r="AH1170" s="106"/>
      <c r="AI1170" s="117"/>
      <c r="AJ1170" s="106"/>
    </row>
    <row r="1171" spans="2:36" ht="28.8" customHeight="1" thickTop="1" thickBot="1" x14ac:dyDescent="0.35">
      <c r="B1171" s="106"/>
      <c r="C1171" s="117"/>
      <c r="D1171" s="106"/>
      <c r="E1171" s="117"/>
      <c r="F1171" s="106"/>
      <c r="G1171" s="117"/>
      <c r="H1171" s="106"/>
      <c r="I1171" s="117"/>
      <c r="J1171" s="106"/>
      <c r="K1171" s="117"/>
      <c r="L1171" s="106"/>
      <c r="M1171" s="117"/>
      <c r="N1171" s="106"/>
      <c r="O1171" s="117"/>
      <c r="P1171" s="106"/>
      <c r="Q1171" s="117"/>
      <c r="R1171" s="106"/>
      <c r="S1171" s="117"/>
      <c r="T1171" s="106"/>
      <c r="U1171" s="117"/>
      <c r="V1171" s="106"/>
      <c r="W1171" s="117"/>
      <c r="X1171" s="106"/>
      <c r="Y1171" s="117"/>
      <c r="Z1171" s="106"/>
      <c r="AA1171" s="117"/>
      <c r="AB1171" s="106"/>
      <c r="AC1171" s="117"/>
      <c r="AD1171" s="106"/>
      <c r="AE1171" s="117"/>
      <c r="AF1171" s="106"/>
      <c r="AG1171" s="117"/>
      <c r="AH1171" s="106"/>
      <c r="AI1171" s="117"/>
      <c r="AJ1171" s="106"/>
    </row>
    <row r="1172" spans="2:36" ht="28.8" customHeight="1" thickTop="1" thickBot="1" x14ac:dyDescent="0.35">
      <c r="B1172" s="106"/>
      <c r="C1172" s="117"/>
      <c r="D1172" s="106"/>
      <c r="E1172" s="117"/>
      <c r="F1172" s="106"/>
      <c r="G1172" s="117"/>
      <c r="H1172" s="106"/>
      <c r="I1172" s="117"/>
      <c r="J1172" s="106"/>
      <c r="K1172" s="117"/>
      <c r="L1172" s="106"/>
      <c r="M1172" s="117"/>
      <c r="N1172" s="106"/>
      <c r="O1172" s="117"/>
      <c r="P1172" s="106"/>
      <c r="Q1172" s="117"/>
      <c r="R1172" s="106"/>
      <c r="S1172" s="117"/>
      <c r="T1172" s="106"/>
      <c r="U1172" s="117"/>
      <c r="V1172" s="106"/>
      <c r="W1172" s="117"/>
      <c r="X1172" s="106"/>
      <c r="Y1172" s="117"/>
      <c r="Z1172" s="106"/>
      <c r="AA1172" s="117"/>
      <c r="AB1172" s="106"/>
      <c r="AC1172" s="117"/>
      <c r="AD1172" s="106"/>
      <c r="AE1172" s="117"/>
      <c r="AF1172" s="106"/>
      <c r="AG1172" s="117"/>
      <c r="AH1172" s="106"/>
      <c r="AI1172" s="117"/>
      <c r="AJ1172" s="106"/>
    </row>
    <row r="1173" spans="2:36" ht="28.8" customHeight="1" thickTop="1" thickBot="1" x14ac:dyDescent="0.35">
      <c r="B1173" s="106"/>
      <c r="C1173" s="117"/>
      <c r="D1173" s="106"/>
      <c r="E1173" s="117"/>
      <c r="F1173" s="106"/>
      <c r="G1173" s="117"/>
      <c r="H1173" s="106"/>
      <c r="I1173" s="117"/>
      <c r="J1173" s="106"/>
      <c r="K1173" s="117"/>
      <c r="L1173" s="106"/>
      <c r="M1173" s="117"/>
      <c r="N1173" s="106"/>
      <c r="O1173" s="117"/>
      <c r="P1173" s="106"/>
      <c r="Q1173" s="117"/>
      <c r="R1173" s="106"/>
      <c r="S1173" s="117"/>
      <c r="T1173" s="106"/>
      <c r="U1173" s="117"/>
      <c r="V1173" s="106"/>
      <c r="W1173" s="117"/>
      <c r="X1173" s="106"/>
      <c r="Y1173" s="117"/>
      <c r="Z1173" s="106"/>
      <c r="AA1173" s="117"/>
      <c r="AB1173" s="106"/>
      <c r="AC1173" s="117"/>
      <c r="AD1173" s="106"/>
      <c r="AE1173" s="117"/>
      <c r="AF1173" s="106"/>
      <c r="AG1173" s="117"/>
      <c r="AH1173" s="106"/>
      <c r="AI1173" s="117"/>
      <c r="AJ1173" s="106"/>
    </row>
    <row r="1174" spans="2:36" ht="28.8" customHeight="1" thickTop="1" thickBot="1" x14ac:dyDescent="0.35">
      <c r="B1174" s="106"/>
      <c r="C1174" s="117"/>
      <c r="D1174" s="106"/>
      <c r="E1174" s="117"/>
      <c r="F1174" s="106"/>
      <c r="G1174" s="117"/>
      <c r="H1174" s="106"/>
      <c r="I1174" s="117"/>
      <c r="J1174" s="106"/>
      <c r="K1174" s="117"/>
      <c r="L1174" s="106"/>
      <c r="M1174" s="117"/>
      <c r="N1174" s="106"/>
      <c r="O1174" s="117"/>
      <c r="P1174" s="106"/>
      <c r="Q1174" s="117"/>
      <c r="R1174" s="106"/>
      <c r="S1174" s="117"/>
      <c r="T1174" s="106"/>
      <c r="U1174" s="117"/>
      <c r="V1174" s="106"/>
      <c r="W1174" s="117"/>
      <c r="X1174" s="106"/>
      <c r="Y1174" s="117"/>
      <c r="Z1174" s="106"/>
      <c r="AA1174" s="117"/>
      <c r="AB1174" s="106"/>
      <c r="AC1174" s="117"/>
      <c r="AD1174" s="106"/>
      <c r="AE1174" s="117"/>
      <c r="AF1174" s="106"/>
      <c r="AG1174" s="117"/>
      <c r="AH1174" s="106"/>
      <c r="AI1174" s="117"/>
      <c r="AJ1174" s="106"/>
    </row>
    <row r="1175" spans="2:36" ht="28.8" customHeight="1" thickTop="1" thickBot="1" x14ac:dyDescent="0.35">
      <c r="B1175" s="106"/>
      <c r="C1175" s="117"/>
      <c r="D1175" s="106"/>
      <c r="E1175" s="117"/>
      <c r="F1175" s="106"/>
      <c r="G1175" s="117"/>
      <c r="H1175" s="106"/>
      <c r="I1175" s="117"/>
      <c r="J1175" s="106"/>
      <c r="K1175" s="117"/>
      <c r="L1175" s="106"/>
      <c r="M1175" s="117"/>
      <c r="N1175" s="106"/>
      <c r="O1175" s="117"/>
      <c r="P1175" s="106"/>
      <c r="Q1175" s="117"/>
      <c r="R1175" s="106"/>
      <c r="S1175" s="117"/>
      <c r="T1175" s="106"/>
      <c r="U1175" s="117"/>
      <c r="V1175" s="106"/>
      <c r="W1175" s="117"/>
      <c r="X1175" s="106"/>
      <c r="Y1175" s="117"/>
      <c r="Z1175" s="106"/>
      <c r="AA1175" s="117"/>
      <c r="AB1175" s="106"/>
      <c r="AC1175" s="117"/>
      <c r="AD1175" s="106"/>
      <c r="AE1175" s="117"/>
      <c r="AF1175" s="106"/>
      <c r="AG1175" s="117"/>
      <c r="AH1175" s="106"/>
      <c r="AI1175" s="117"/>
      <c r="AJ1175" s="106"/>
    </row>
    <row r="1176" spans="2:36" ht="28.8" customHeight="1" thickTop="1" thickBot="1" x14ac:dyDescent="0.35">
      <c r="B1176" s="106"/>
      <c r="C1176" s="117"/>
      <c r="D1176" s="106"/>
      <c r="E1176" s="117"/>
      <c r="F1176" s="106"/>
      <c r="G1176" s="117"/>
      <c r="H1176" s="106"/>
      <c r="I1176" s="117"/>
      <c r="J1176" s="106"/>
      <c r="K1176" s="117"/>
      <c r="L1176" s="106"/>
      <c r="M1176" s="117"/>
      <c r="N1176" s="106"/>
      <c r="O1176" s="117"/>
      <c r="P1176" s="106"/>
      <c r="Q1176" s="117"/>
      <c r="R1176" s="106"/>
      <c r="S1176" s="117"/>
      <c r="T1176" s="106"/>
      <c r="U1176" s="117"/>
      <c r="V1176" s="106"/>
      <c r="W1176" s="117"/>
      <c r="X1176" s="106"/>
      <c r="Y1176" s="117"/>
      <c r="Z1176" s="106"/>
      <c r="AA1176" s="117"/>
      <c r="AB1176" s="106"/>
      <c r="AC1176" s="117"/>
      <c r="AD1176" s="106"/>
      <c r="AE1176" s="117"/>
      <c r="AF1176" s="106"/>
      <c r="AG1176" s="117"/>
      <c r="AH1176" s="106"/>
      <c r="AI1176" s="117"/>
      <c r="AJ1176" s="106"/>
    </row>
    <row r="1177" spans="2:36" ht="28.8" customHeight="1" thickTop="1" thickBot="1" x14ac:dyDescent="0.35">
      <c r="B1177" s="106"/>
      <c r="C1177" s="117"/>
      <c r="D1177" s="106"/>
      <c r="E1177" s="117"/>
      <c r="F1177" s="106"/>
      <c r="G1177" s="117"/>
      <c r="H1177" s="106"/>
      <c r="I1177" s="117"/>
      <c r="J1177" s="106"/>
      <c r="K1177" s="117"/>
      <c r="L1177" s="106"/>
      <c r="M1177" s="117"/>
      <c r="N1177" s="106"/>
      <c r="O1177" s="117"/>
      <c r="P1177" s="106"/>
      <c r="Q1177" s="117"/>
      <c r="R1177" s="106"/>
      <c r="S1177" s="117"/>
      <c r="T1177" s="106"/>
      <c r="U1177" s="117"/>
      <c r="V1177" s="106"/>
      <c r="W1177" s="117"/>
      <c r="X1177" s="106"/>
      <c r="Y1177" s="117"/>
      <c r="Z1177" s="106"/>
      <c r="AA1177" s="117"/>
      <c r="AB1177" s="106"/>
      <c r="AC1177" s="117"/>
      <c r="AD1177" s="106"/>
      <c r="AE1177" s="117"/>
      <c r="AF1177" s="106"/>
      <c r="AG1177" s="117"/>
      <c r="AH1177" s="106"/>
      <c r="AI1177" s="117"/>
      <c r="AJ1177" s="106"/>
    </row>
    <row r="1178" spans="2:36" ht="28.8" customHeight="1" thickTop="1" thickBot="1" x14ac:dyDescent="0.35">
      <c r="B1178" s="106"/>
      <c r="C1178" s="117"/>
      <c r="D1178" s="106"/>
      <c r="E1178" s="117"/>
      <c r="F1178" s="106"/>
      <c r="G1178" s="117"/>
      <c r="H1178" s="106"/>
      <c r="I1178" s="117"/>
      <c r="J1178" s="106"/>
      <c r="K1178" s="117"/>
      <c r="L1178" s="106"/>
      <c r="M1178" s="117"/>
      <c r="N1178" s="106"/>
      <c r="O1178" s="117"/>
      <c r="P1178" s="106"/>
      <c r="Q1178" s="117"/>
      <c r="R1178" s="106"/>
      <c r="S1178" s="117"/>
      <c r="T1178" s="106"/>
      <c r="U1178" s="117"/>
      <c r="V1178" s="106"/>
      <c r="W1178" s="117"/>
      <c r="X1178" s="106"/>
      <c r="Y1178" s="117"/>
      <c r="Z1178" s="106"/>
      <c r="AA1178" s="117"/>
      <c r="AB1178" s="106"/>
      <c r="AC1178" s="117"/>
      <c r="AD1178" s="106"/>
      <c r="AE1178" s="117"/>
      <c r="AF1178" s="106"/>
      <c r="AG1178" s="117"/>
      <c r="AH1178" s="106"/>
      <c r="AI1178" s="117"/>
      <c r="AJ1178" s="106"/>
    </row>
    <row r="1179" spans="2:36" ht="28.8" customHeight="1" thickTop="1" thickBot="1" x14ac:dyDescent="0.35">
      <c r="B1179" s="106"/>
      <c r="C1179" s="117"/>
      <c r="D1179" s="106"/>
      <c r="E1179" s="117"/>
      <c r="F1179" s="106"/>
      <c r="G1179" s="117"/>
      <c r="H1179" s="106"/>
      <c r="I1179" s="117"/>
      <c r="J1179" s="106"/>
      <c r="K1179" s="117"/>
      <c r="L1179" s="106"/>
      <c r="M1179" s="117"/>
      <c r="N1179" s="106"/>
      <c r="O1179" s="117"/>
      <c r="P1179" s="106"/>
      <c r="Q1179" s="117"/>
      <c r="R1179" s="106"/>
      <c r="S1179" s="117"/>
      <c r="T1179" s="106"/>
      <c r="U1179" s="117"/>
      <c r="V1179" s="106"/>
      <c r="W1179" s="117"/>
      <c r="X1179" s="106"/>
      <c r="Y1179" s="117"/>
      <c r="Z1179" s="106"/>
      <c r="AA1179" s="117"/>
      <c r="AB1179" s="106"/>
      <c r="AC1179" s="117"/>
      <c r="AD1179" s="106"/>
      <c r="AE1179" s="117"/>
      <c r="AF1179" s="106"/>
      <c r="AG1179" s="117"/>
      <c r="AH1179" s="106"/>
      <c r="AI1179" s="117"/>
      <c r="AJ1179" s="106"/>
    </row>
    <row r="1180" spans="2:36" ht="28.8" customHeight="1" thickTop="1" thickBot="1" x14ac:dyDescent="0.35">
      <c r="B1180" s="106"/>
      <c r="C1180" s="117"/>
      <c r="D1180" s="106"/>
      <c r="E1180" s="117"/>
      <c r="F1180" s="106"/>
      <c r="G1180" s="117"/>
      <c r="H1180" s="106"/>
      <c r="I1180" s="117"/>
      <c r="J1180" s="106"/>
      <c r="K1180" s="117"/>
      <c r="L1180" s="106"/>
      <c r="M1180" s="117"/>
      <c r="N1180" s="106"/>
      <c r="O1180" s="117"/>
      <c r="P1180" s="106"/>
      <c r="Q1180" s="117"/>
      <c r="R1180" s="106"/>
      <c r="S1180" s="117"/>
      <c r="T1180" s="106"/>
      <c r="U1180" s="117"/>
      <c r="V1180" s="106"/>
      <c r="W1180" s="117"/>
      <c r="X1180" s="106"/>
      <c r="Y1180" s="117"/>
      <c r="Z1180" s="106"/>
      <c r="AA1180" s="117"/>
      <c r="AB1180" s="106"/>
      <c r="AC1180" s="117"/>
      <c r="AD1180" s="106"/>
      <c r="AE1180" s="117"/>
      <c r="AF1180" s="106"/>
      <c r="AG1180" s="117"/>
      <c r="AH1180" s="106"/>
      <c r="AI1180" s="117"/>
      <c r="AJ1180" s="106"/>
    </row>
    <row r="1181" spans="2:36" ht="28.8" customHeight="1" thickTop="1" thickBot="1" x14ac:dyDescent="0.35">
      <c r="B1181" s="106"/>
      <c r="C1181" s="117"/>
      <c r="D1181" s="106"/>
      <c r="E1181" s="117"/>
      <c r="F1181" s="106"/>
      <c r="G1181" s="117"/>
      <c r="H1181" s="106"/>
      <c r="I1181" s="117"/>
      <c r="J1181" s="106"/>
      <c r="K1181" s="117"/>
      <c r="L1181" s="106"/>
      <c r="M1181" s="117"/>
      <c r="N1181" s="106"/>
      <c r="O1181" s="117"/>
      <c r="P1181" s="106"/>
      <c r="Q1181" s="117"/>
      <c r="R1181" s="106"/>
      <c r="S1181" s="117"/>
      <c r="T1181" s="106"/>
      <c r="U1181" s="117"/>
      <c r="V1181" s="106"/>
      <c r="W1181" s="117"/>
      <c r="X1181" s="106"/>
      <c r="Y1181" s="117"/>
      <c r="Z1181" s="106"/>
      <c r="AA1181" s="117"/>
      <c r="AB1181" s="106"/>
      <c r="AC1181" s="117"/>
      <c r="AD1181" s="106"/>
      <c r="AE1181" s="117"/>
      <c r="AF1181" s="106"/>
      <c r="AG1181" s="117"/>
      <c r="AH1181" s="106"/>
      <c r="AI1181" s="117"/>
      <c r="AJ1181" s="106"/>
    </row>
    <row r="1182" spans="2:36" ht="28.8" customHeight="1" thickTop="1" thickBot="1" x14ac:dyDescent="0.35">
      <c r="B1182" s="106"/>
      <c r="C1182" s="117"/>
      <c r="D1182" s="106"/>
      <c r="E1182" s="117"/>
      <c r="F1182" s="106"/>
      <c r="G1182" s="117"/>
      <c r="H1182" s="106"/>
      <c r="I1182" s="117"/>
      <c r="J1182" s="106"/>
      <c r="K1182" s="117"/>
      <c r="L1182" s="106"/>
      <c r="M1182" s="117"/>
      <c r="N1182" s="106"/>
      <c r="O1182" s="117"/>
      <c r="P1182" s="106"/>
      <c r="Q1182" s="117"/>
      <c r="R1182" s="106"/>
      <c r="S1182" s="117"/>
      <c r="T1182" s="106"/>
      <c r="U1182" s="117"/>
      <c r="V1182" s="106"/>
      <c r="W1182" s="117"/>
      <c r="X1182" s="106"/>
      <c r="Y1182" s="117"/>
      <c r="Z1182" s="106"/>
      <c r="AA1182" s="117"/>
      <c r="AB1182" s="106"/>
      <c r="AC1182" s="117"/>
      <c r="AD1182" s="106"/>
      <c r="AE1182" s="117"/>
      <c r="AF1182" s="106"/>
      <c r="AG1182" s="117"/>
      <c r="AH1182" s="106"/>
      <c r="AI1182" s="117"/>
      <c r="AJ1182" s="106"/>
    </row>
    <row r="1183" spans="2:36" ht="28.8" customHeight="1" thickTop="1" thickBot="1" x14ac:dyDescent="0.35">
      <c r="B1183" s="106"/>
      <c r="C1183" s="117"/>
      <c r="D1183" s="106"/>
      <c r="E1183" s="117"/>
      <c r="F1183" s="106"/>
      <c r="G1183" s="117"/>
      <c r="H1183" s="106"/>
      <c r="I1183" s="117"/>
      <c r="J1183" s="106"/>
      <c r="K1183" s="117"/>
      <c r="L1183" s="106"/>
      <c r="M1183" s="117"/>
      <c r="N1183" s="106"/>
      <c r="O1183" s="117"/>
      <c r="P1183" s="106"/>
      <c r="Q1183" s="117"/>
      <c r="R1183" s="106"/>
      <c r="S1183" s="117"/>
      <c r="T1183" s="106"/>
      <c r="U1183" s="117"/>
      <c r="V1183" s="106"/>
      <c r="W1183" s="117"/>
      <c r="X1183" s="106"/>
      <c r="Y1183" s="117"/>
      <c r="Z1183" s="106"/>
      <c r="AA1183" s="117"/>
      <c r="AB1183" s="106"/>
      <c r="AC1183" s="117"/>
      <c r="AD1183" s="106"/>
      <c r="AE1183" s="117"/>
      <c r="AF1183" s="106"/>
      <c r="AG1183" s="117"/>
      <c r="AH1183" s="106"/>
      <c r="AI1183" s="117"/>
      <c r="AJ1183" s="106"/>
    </row>
    <row r="1184" spans="2:36" ht="28.8" customHeight="1" thickTop="1" thickBot="1" x14ac:dyDescent="0.35">
      <c r="B1184" s="106"/>
      <c r="C1184" s="117"/>
      <c r="D1184" s="106"/>
      <c r="E1184" s="117"/>
      <c r="F1184" s="106"/>
      <c r="G1184" s="117"/>
      <c r="H1184" s="106"/>
      <c r="I1184" s="117"/>
      <c r="J1184" s="106"/>
      <c r="K1184" s="117"/>
      <c r="L1184" s="106"/>
      <c r="M1184" s="117"/>
      <c r="N1184" s="106"/>
      <c r="O1184" s="117"/>
      <c r="P1184" s="106"/>
      <c r="Q1184" s="117"/>
      <c r="R1184" s="106"/>
      <c r="S1184" s="117"/>
      <c r="T1184" s="106"/>
      <c r="U1184" s="117"/>
      <c r="V1184" s="106"/>
      <c r="W1184" s="117"/>
      <c r="X1184" s="106"/>
      <c r="Y1184" s="117"/>
      <c r="Z1184" s="106"/>
      <c r="AA1184" s="117"/>
      <c r="AB1184" s="106"/>
      <c r="AC1184" s="117"/>
      <c r="AD1184" s="106"/>
      <c r="AE1184" s="117"/>
      <c r="AF1184" s="106"/>
      <c r="AG1184" s="117"/>
      <c r="AH1184" s="106"/>
      <c r="AI1184" s="117"/>
      <c r="AJ1184" s="106"/>
    </row>
    <row r="1185" spans="2:36" ht="28.8" customHeight="1" thickTop="1" thickBot="1" x14ac:dyDescent="0.35">
      <c r="B1185" s="106"/>
      <c r="C1185" s="117"/>
      <c r="D1185" s="106"/>
      <c r="E1185" s="117"/>
      <c r="F1185" s="106"/>
      <c r="G1185" s="117"/>
      <c r="H1185" s="106"/>
      <c r="I1185" s="117"/>
      <c r="J1185" s="106"/>
      <c r="K1185" s="117"/>
      <c r="L1185" s="106"/>
      <c r="M1185" s="117"/>
      <c r="N1185" s="106"/>
      <c r="O1185" s="117"/>
      <c r="P1185" s="106"/>
      <c r="Q1185" s="117"/>
      <c r="R1185" s="106"/>
      <c r="S1185" s="117"/>
      <c r="T1185" s="106"/>
      <c r="U1185" s="117"/>
      <c r="V1185" s="106"/>
      <c r="W1185" s="117"/>
      <c r="X1185" s="106"/>
      <c r="Y1185" s="117"/>
      <c r="Z1185" s="106"/>
      <c r="AA1185" s="117"/>
      <c r="AB1185" s="106"/>
      <c r="AC1185" s="117"/>
      <c r="AD1185" s="106"/>
      <c r="AE1185" s="117"/>
      <c r="AF1185" s="106"/>
      <c r="AG1185" s="117"/>
      <c r="AH1185" s="106"/>
      <c r="AI1185" s="117"/>
      <c r="AJ1185" s="106"/>
    </row>
    <row r="1186" spans="2:36" ht="28.8" customHeight="1" thickTop="1" thickBot="1" x14ac:dyDescent="0.35">
      <c r="B1186" s="106"/>
      <c r="C1186" s="117"/>
      <c r="D1186" s="106"/>
      <c r="E1186" s="117"/>
      <c r="F1186" s="106"/>
      <c r="G1186" s="117"/>
      <c r="H1186" s="106"/>
      <c r="I1186" s="117"/>
      <c r="J1186" s="106"/>
      <c r="K1186" s="117"/>
      <c r="L1186" s="106"/>
      <c r="M1186" s="117"/>
      <c r="N1186" s="106"/>
      <c r="O1186" s="117"/>
      <c r="P1186" s="106"/>
      <c r="Q1186" s="117"/>
      <c r="R1186" s="106"/>
      <c r="S1186" s="117"/>
      <c r="T1186" s="106"/>
      <c r="U1186" s="117"/>
      <c r="V1186" s="106"/>
      <c r="W1186" s="117"/>
      <c r="X1186" s="106"/>
      <c r="Y1186" s="117"/>
      <c r="Z1186" s="106"/>
      <c r="AA1186" s="117"/>
      <c r="AB1186" s="106"/>
      <c r="AC1186" s="117"/>
      <c r="AD1186" s="106"/>
      <c r="AE1186" s="117"/>
      <c r="AF1186" s="106"/>
      <c r="AG1186" s="117"/>
      <c r="AH1186" s="106"/>
      <c r="AI1186" s="117"/>
      <c r="AJ1186" s="106"/>
    </row>
    <row r="1187" spans="2:36" ht="28.8" customHeight="1" thickTop="1" thickBot="1" x14ac:dyDescent="0.35">
      <c r="B1187" s="106"/>
      <c r="C1187" s="117"/>
      <c r="D1187" s="106"/>
      <c r="E1187" s="117"/>
      <c r="F1187" s="106"/>
      <c r="G1187" s="117"/>
      <c r="H1187" s="106"/>
      <c r="I1187" s="117"/>
      <c r="J1187" s="106"/>
      <c r="K1187" s="117"/>
      <c r="L1187" s="106"/>
      <c r="M1187" s="117"/>
      <c r="N1187" s="106"/>
      <c r="O1187" s="117"/>
      <c r="P1187" s="106"/>
      <c r="Q1187" s="117"/>
      <c r="R1187" s="106"/>
      <c r="S1187" s="117"/>
      <c r="T1187" s="106"/>
      <c r="U1187" s="117"/>
      <c r="V1187" s="106"/>
      <c r="W1187" s="117"/>
      <c r="X1187" s="106"/>
      <c r="Y1187" s="117"/>
      <c r="Z1187" s="106"/>
      <c r="AA1187" s="117"/>
      <c r="AB1187" s="106"/>
      <c r="AC1187" s="117"/>
      <c r="AD1187" s="106"/>
      <c r="AE1187" s="117"/>
      <c r="AF1187" s="106"/>
      <c r="AG1187" s="117"/>
      <c r="AH1187" s="106"/>
      <c r="AI1187" s="117"/>
      <c r="AJ1187" s="106"/>
    </row>
    <row r="1188" spans="2:36" ht="28.8" customHeight="1" thickTop="1" thickBot="1" x14ac:dyDescent="0.35">
      <c r="B1188" s="106"/>
      <c r="C1188" s="117"/>
      <c r="D1188" s="106"/>
      <c r="E1188" s="117"/>
      <c r="F1188" s="106"/>
      <c r="G1188" s="117"/>
      <c r="H1188" s="106"/>
      <c r="I1188" s="117"/>
      <c r="J1188" s="106"/>
      <c r="K1188" s="117"/>
      <c r="L1188" s="106"/>
      <c r="M1188" s="117"/>
      <c r="N1188" s="106"/>
      <c r="O1188" s="117"/>
      <c r="P1188" s="106"/>
      <c r="Q1188" s="117"/>
      <c r="R1188" s="106"/>
      <c r="S1188" s="117"/>
      <c r="T1188" s="106"/>
      <c r="U1188" s="117"/>
      <c r="V1188" s="106"/>
      <c r="W1188" s="117"/>
      <c r="X1188" s="106"/>
      <c r="Y1188" s="117"/>
      <c r="Z1188" s="106"/>
      <c r="AA1188" s="117"/>
      <c r="AB1188" s="106"/>
      <c r="AC1188" s="117"/>
      <c r="AD1188" s="106"/>
      <c r="AE1188" s="117"/>
      <c r="AF1188" s="106"/>
      <c r="AG1188" s="117"/>
      <c r="AH1188" s="106"/>
      <c r="AI1188" s="117"/>
      <c r="AJ1188" s="106"/>
    </row>
    <row r="1189" spans="2:36" ht="28.8" customHeight="1" thickTop="1" thickBot="1" x14ac:dyDescent="0.35">
      <c r="B1189" s="106"/>
      <c r="C1189" s="117"/>
      <c r="D1189" s="106"/>
      <c r="E1189" s="117"/>
      <c r="F1189" s="106"/>
      <c r="G1189" s="117"/>
      <c r="H1189" s="106"/>
      <c r="I1189" s="117"/>
      <c r="J1189" s="106"/>
      <c r="K1189" s="117"/>
      <c r="L1189" s="106"/>
      <c r="M1189" s="117"/>
      <c r="N1189" s="106"/>
      <c r="O1189" s="117"/>
      <c r="P1189" s="106"/>
      <c r="Q1189" s="117"/>
      <c r="R1189" s="106"/>
      <c r="S1189" s="117"/>
      <c r="T1189" s="106"/>
      <c r="U1189" s="117"/>
      <c r="V1189" s="106"/>
      <c r="W1189" s="117"/>
      <c r="X1189" s="106"/>
      <c r="Y1189" s="117"/>
      <c r="Z1189" s="106"/>
      <c r="AA1189" s="117"/>
      <c r="AB1189" s="106"/>
      <c r="AC1189" s="117"/>
      <c r="AD1189" s="106"/>
      <c r="AE1189" s="117"/>
      <c r="AF1189" s="106"/>
      <c r="AG1189" s="117"/>
      <c r="AH1189" s="106"/>
      <c r="AI1189" s="117"/>
      <c r="AJ1189" s="106"/>
    </row>
    <row r="1190" spans="2:36" ht="28.8" customHeight="1" thickTop="1" thickBot="1" x14ac:dyDescent="0.35">
      <c r="B1190" s="106"/>
      <c r="C1190" s="117"/>
      <c r="D1190" s="106"/>
      <c r="E1190" s="117"/>
      <c r="F1190" s="106"/>
      <c r="G1190" s="117"/>
      <c r="H1190" s="106"/>
      <c r="I1190" s="117"/>
      <c r="J1190" s="106"/>
      <c r="K1190" s="117"/>
      <c r="L1190" s="106"/>
      <c r="M1190" s="117"/>
      <c r="N1190" s="106"/>
      <c r="O1190" s="117"/>
      <c r="P1190" s="106"/>
      <c r="Q1190" s="117"/>
      <c r="R1190" s="106"/>
      <c r="S1190" s="117"/>
      <c r="T1190" s="106"/>
      <c r="U1190" s="117"/>
      <c r="V1190" s="106"/>
      <c r="W1190" s="117"/>
      <c r="X1190" s="106"/>
      <c r="Y1190" s="117"/>
      <c r="Z1190" s="106"/>
      <c r="AA1190" s="117"/>
      <c r="AB1190" s="106"/>
      <c r="AC1190" s="117"/>
      <c r="AD1190" s="106"/>
      <c r="AE1190" s="117"/>
      <c r="AF1190" s="106"/>
      <c r="AG1190" s="117"/>
      <c r="AH1190" s="106"/>
      <c r="AI1190" s="117"/>
      <c r="AJ1190" s="106"/>
    </row>
    <row r="1191" spans="2:36" ht="28.8" customHeight="1" thickTop="1" thickBot="1" x14ac:dyDescent="0.35">
      <c r="B1191" s="106"/>
      <c r="C1191" s="117"/>
      <c r="D1191" s="106"/>
      <c r="E1191" s="117"/>
      <c r="F1191" s="106"/>
      <c r="G1191" s="117"/>
      <c r="H1191" s="106"/>
      <c r="I1191" s="117"/>
      <c r="J1191" s="106"/>
      <c r="K1191" s="117"/>
      <c r="L1191" s="106"/>
      <c r="M1191" s="117"/>
      <c r="N1191" s="106"/>
      <c r="O1191" s="117"/>
      <c r="P1191" s="106"/>
      <c r="Q1191" s="117"/>
      <c r="R1191" s="106"/>
      <c r="S1191" s="117"/>
      <c r="T1191" s="106"/>
      <c r="U1191" s="117"/>
      <c r="V1191" s="106"/>
      <c r="W1191" s="117"/>
      <c r="X1191" s="106"/>
      <c r="Y1191" s="117"/>
      <c r="Z1191" s="106"/>
      <c r="AA1191" s="117"/>
      <c r="AB1191" s="106"/>
      <c r="AC1191" s="117"/>
      <c r="AD1191" s="106"/>
      <c r="AE1191" s="117"/>
      <c r="AF1191" s="106"/>
      <c r="AG1191" s="117"/>
      <c r="AH1191" s="106"/>
      <c r="AI1191" s="117"/>
      <c r="AJ1191" s="106"/>
    </row>
    <row r="1192" spans="2:36" ht="28.8" customHeight="1" thickTop="1" thickBot="1" x14ac:dyDescent="0.35">
      <c r="B1192" s="106"/>
      <c r="C1192" s="117"/>
      <c r="D1192" s="106"/>
      <c r="E1192" s="117"/>
      <c r="F1192" s="106"/>
      <c r="G1192" s="117"/>
      <c r="H1192" s="106"/>
      <c r="I1192" s="117"/>
      <c r="J1192" s="106"/>
      <c r="K1192" s="117"/>
      <c r="L1192" s="106"/>
      <c r="M1192" s="117"/>
      <c r="N1192" s="106"/>
      <c r="O1192" s="117"/>
      <c r="P1192" s="106"/>
      <c r="Q1192" s="117"/>
      <c r="R1192" s="106"/>
      <c r="S1192" s="117"/>
      <c r="T1192" s="106"/>
      <c r="U1192" s="117"/>
      <c r="V1192" s="106"/>
      <c r="W1192" s="117"/>
      <c r="X1192" s="106"/>
      <c r="Y1192" s="117"/>
      <c r="Z1192" s="106"/>
      <c r="AA1192" s="117"/>
      <c r="AB1192" s="106"/>
      <c r="AC1192" s="117"/>
      <c r="AD1192" s="106"/>
      <c r="AE1192" s="117"/>
      <c r="AF1192" s="106"/>
      <c r="AG1192" s="117"/>
      <c r="AH1192" s="106"/>
      <c r="AI1192" s="117"/>
      <c r="AJ1192" s="106"/>
    </row>
    <row r="1193" spans="2:36" ht="28.8" customHeight="1" thickTop="1" thickBot="1" x14ac:dyDescent="0.35">
      <c r="B1193" s="106"/>
      <c r="C1193" s="117"/>
      <c r="D1193" s="106"/>
      <c r="E1193" s="117"/>
      <c r="F1193" s="106"/>
      <c r="G1193" s="117"/>
      <c r="H1193" s="106"/>
      <c r="I1193" s="117"/>
      <c r="J1193" s="106"/>
      <c r="K1193" s="117"/>
      <c r="L1193" s="106"/>
      <c r="M1193" s="117"/>
      <c r="N1193" s="106"/>
      <c r="O1193" s="117"/>
      <c r="P1193" s="106"/>
      <c r="Q1193" s="117"/>
      <c r="R1193" s="106"/>
      <c r="S1193" s="117"/>
      <c r="T1193" s="106"/>
      <c r="U1193" s="117"/>
      <c r="V1193" s="106"/>
      <c r="W1193" s="117"/>
      <c r="X1193" s="106"/>
      <c r="Y1193" s="117"/>
      <c r="Z1193" s="106"/>
      <c r="AA1193" s="117"/>
      <c r="AB1193" s="106"/>
      <c r="AC1193" s="117"/>
      <c r="AD1193" s="106"/>
      <c r="AE1193" s="117"/>
      <c r="AF1193" s="106"/>
      <c r="AG1193" s="117"/>
      <c r="AH1193" s="106"/>
      <c r="AI1193" s="117"/>
      <c r="AJ1193" s="106"/>
    </row>
    <row r="1194" spans="2:36" ht="28.8" customHeight="1" thickTop="1" thickBot="1" x14ac:dyDescent="0.35">
      <c r="B1194" s="106"/>
      <c r="C1194" s="117"/>
      <c r="D1194" s="106"/>
      <c r="E1194" s="117"/>
      <c r="F1194" s="106"/>
      <c r="G1194" s="117"/>
      <c r="H1194" s="106"/>
      <c r="I1194" s="117"/>
      <c r="J1194" s="106"/>
      <c r="K1194" s="117"/>
      <c r="L1194" s="106"/>
      <c r="M1194" s="117"/>
      <c r="N1194" s="106"/>
      <c r="O1194" s="117"/>
      <c r="P1194" s="106"/>
      <c r="Q1194" s="117"/>
      <c r="R1194" s="106"/>
      <c r="S1194" s="117"/>
      <c r="T1194" s="106"/>
      <c r="U1194" s="117"/>
      <c r="V1194" s="106"/>
      <c r="W1194" s="117"/>
      <c r="X1194" s="106"/>
      <c r="Y1194" s="117"/>
      <c r="Z1194" s="106"/>
      <c r="AA1194" s="117"/>
      <c r="AB1194" s="106"/>
      <c r="AC1194" s="117"/>
      <c r="AD1194" s="106"/>
      <c r="AE1194" s="117"/>
      <c r="AF1194" s="106"/>
      <c r="AG1194" s="117"/>
      <c r="AH1194" s="106"/>
      <c r="AI1194" s="117"/>
      <c r="AJ1194" s="106"/>
    </row>
    <row r="1195" spans="2:36" ht="28.8" customHeight="1" thickTop="1" thickBot="1" x14ac:dyDescent="0.35">
      <c r="B1195" s="106"/>
      <c r="C1195" s="117"/>
      <c r="D1195" s="106"/>
      <c r="E1195" s="117"/>
      <c r="F1195" s="106"/>
      <c r="G1195" s="117"/>
      <c r="H1195" s="106"/>
      <c r="I1195" s="117"/>
      <c r="J1195" s="106"/>
      <c r="K1195" s="117"/>
      <c r="L1195" s="106"/>
      <c r="M1195" s="117"/>
      <c r="N1195" s="106"/>
      <c r="O1195" s="117"/>
      <c r="P1195" s="106"/>
      <c r="Q1195" s="117"/>
      <c r="R1195" s="106"/>
      <c r="S1195" s="117"/>
      <c r="T1195" s="106"/>
      <c r="U1195" s="117"/>
      <c r="V1195" s="106"/>
      <c r="W1195" s="117"/>
      <c r="X1195" s="106"/>
      <c r="Y1195" s="117"/>
      <c r="Z1195" s="106"/>
      <c r="AA1195" s="117"/>
      <c r="AB1195" s="106"/>
      <c r="AC1195" s="117"/>
      <c r="AD1195" s="106"/>
      <c r="AE1195" s="117"/>
      <c r="AF1195" s="106"/>
      <c r="AG1195" s="117"/>
      <c r="AH1195" s="106"/>
      <c r="AI1195" s="117"/>
      <c r="AJ1195" s="106"/>
    </row>
    <row r="1196" spans="2:36" ht="28.8" customHeight="1" thickTop="1" thickBot="1" x14ac:dyDescent="0.35">
      <c r="B1196" s="106"/>
      <c r="C1196" s="117"/>
      <c r="D1196" s="106"/>
      <c r="E1196" s="117"/>
      <c r="F1196" s="106"/>
      <c r="G1196" s="117"/>
      <c r="H1196" s="106"/>
      <c r="I1196" s="117"/>
      <c r="J1196" s="106"/>
      <c r="K1196" s="117"/>
      <c r="L1196" s="106"/>
      <c r="M1196" s="117"/>
      <c r="N1196" s="106"/>
      <c r="O1196" s="117"/>
      <c r="P1196" s="106"/>
      <c r="Q1196" s="117"/>
      <c r="R1196" s="106"/>
      <c r="S1196" s="117"/>
      <c r="T1196" s="106"/>
      <c r="U1196" s="117"/>
      <c r="V1196" s="106"/>
      <c r="W1196" s="117"/>
      <c r="X1196" s="106"/>
      <c r="Y1196" s="117"/>
      <c r="Z1196" s="106"/>
      <c r="AA1196" s="117"/>
      <c r="AB1196" s="106"/>
      <c r="AC1196" s="117"/>
      <c r="AD1196" s="106"/>
      <c r="AE1196" s="117"/>
      <c r="AF1196" s="106"/>
      <c r="AG1196" s="117"/>
      <c r="AH1196" s="106"/>
      <c r="AI1196" s="117"/>
      <c r="AJ1196" s="106"/>
    </row>
    <row r="1197" spans="2:36" ht="28.8" customHeight="1" thickTop="1" thickBot="1" x14ac:dyDescent="0.35">
      <c r="B1197" s="106"/>
      <c r="C1197" s="117"/>
      <c r="D1197" s="106"/>
      <c r="E1197" s="117"/>
      <c r="F1197" s="106"/>
      <c r="G1197" s="117"/>
      <c r="H1197" s="106"/>
      <c r="I1197" s="117"/>
      <c r="J1197" s="106"/>
      <c r="K1197" s="117"/>
      <c r="L1197" s="106"/>
      <c r="M1197" s="117"/>
      <c r="N1197" s="106"/>
      <c r="O1197" s="117"/>
      <c r="P1197" s="106"/>
      <c r="Q1197" s="117"/>
      <c r="R1197" s="106"/>
      <c r="S1197" s="117"/>
      <c r="T1197" s="106"/>
      <c r="U1197" s="117"/>
      <c r="V1197" s="106"/>
      <c r="W1197" s="117"/>
      <c r="X1197" s="106"/>
      <c r="Y1197" s="117"/>
      <c r="Z1197" s="106"/>
      <c r="AA1197" s="117"/>
      <c r="AB1197" s="106"/>
      <c r="AC1197" s="117"/>
      <c r="AD1197" s="106"/>
      <c r="AE1197" s="117"/>
      <c r="AF1197" s="106"/>
      <c r="AG1197" s="117"/>
      <c r="AH1197" s="106"/>
      <c r="AI1197" s="117"/>
      <c r="AJ1197" s="106"/>
    </row>
    <row r="1198" spans="2:36" ht="28.8" customHeight="1" thickTop="1" thickBot="1" x14ac:dyDescent="0.35">
      <c r="B1198" s="106"/>
      <c r="C1198" s="117"/>
      <c r="D1198" s="106"/>
      <c r="E1198" s="117"/>
      <c r="F1198" s="106"/>
      <c r="G1198" s="117"/>
      <c r="H1198" s="106"/>
      <c r="I1198" s="117"/>
      <c r="J1198" s="106"/>
      <c r="K1198" s="117"/>
      <c r="L1198" s="106"/>
      <c r="M1198" s="117"/>
      <c r="N1198" s="106"/>
      <c r="O1198" s="117"/>
      <c r="P1198" s="106"/>
      <c r="Q1198" s="117"/>
      <c r="R1198" s="106"/>
      <c r="S1198" s="117"/>
      <c r="T1198" s="106"/>
      <c r="U1198" s="117"/>
      <c r="V1198" s="106"/>
      <c r="W1198" s="117"/>
      <c r="X1198" s="106"/>
      <c r="Y1198" s="117"/>
      <c r="Z1198" s="106"/>
      <c r="AA1198" s="117"/>
      <c r="AB1198" s="106"/>
      <c r="AC1198" s="117"/>
      <c r="AD1198" s="106"/>
      <c r="AE1198" s="117"/>
      <c r="AF1198" s="106"/>
      <c r="AG1198" s="117"/>
      <c r="AH1198" s="106"/>
      <c r="AI1198" s="117"/>
      <c r="AJ1198" s="106"/>
    </row>
    <row r="1199" spans="2:36" ht="28.8" customHeight="1" thickTop="1" thickBot="1" x14ac:dyDescent="0.35">
      <c r="B1199" s="106"/>
      <c r="C1199" s="117"/>
      <c r="D1199" s="106"/>
      <c r="E1199" s="117"/>
      <c r="F1199" s="106"/>
      <c r="G1199" s="117"/>
      <c r="H1199" s="106"/>
      <c r="I1199" s="117"/>
      <c r="J1199" s="106"/>
      <c r="K1199" s="117"/>
      <c r="L1199" s="106"/>
      <c r="M1199" s="117"/>
      <c r="N1199" s="106"/>
      <c r="O1199" s="117"/>
      <c r="P1199" s="106"/>
      <c r="Q1199" s="117"/>
      <c r="R1199" s="106"/>
      <c r="S1199" s="117"/>
      <c r="T1199" s="106"/>
      <c r="U1199" s="117"/>
      <c r="V1199" s="106"/>
      <c r="W1199" s="117"/>
      <c r="X1199" s="106"/>
      <c r="Y1199" s="117"/>
      <c r="Z1199" s="106"/>
      <c r="AA1199" s="117"/>
      <c r="AB1199" s="106"/>
      <c r="AC1199" s="117"/>
      <c r="AD1199" s="106"/>
      <c r="AE1199" s="117"/>
      <c r="AF1199" s="106"/>
      <c r="AG1199" s="117"/>
      <c r="AH1199" s="106"/>
      <c r="AI1199" s="117"/>
      <c r="AJ1199" s="106"/>
    </row>
    <row r="1200" spans="2:36" ht="28.8" customHeight="1" thickTop="1" thickBot="1" x14ac:dyDescent="0.35">
      <c r="B1200" s="106"/>
      <c r="C1200" s="117"/>
      <c r="D1200" s="106"/>
      <c r="E1200" s="117"/>
      <c r="F1200" s="106"/>
      <c r="G1200" s="117"/>
      <c r="H1200" s="106"/>
      <c r="I1200" s="117"/>
      <c r="J1200" s="106"/>
      <c r="K1200" s="117"/>
      <c r="L1200" s="106"/>
      <c r="M1200" s="117"/>
      <c r="N1200" s="106"/>
      <c r="O1200" s="117"/>
      <c r="P1200" s="106"/>
      <c r="Q1200" s="117"/>
      <c r="R1200" s="106"/>
      <c r="S1200" s="117"/>
      <c r="T1200" s="106"/>
      <c r="U1200" s="117"/>
      <c r="V1200" s="106"/>
      <c r="W1200" s="117"/>
      <c r="X1200" s="106"/>
      <c r="Y1200" s="117"/>
      <c r="Z1200" s="106"/>
      <c r="AA1200" s="117"/>
      <c r="AB1200" s="106"/>
      <c r="AC1200" s="117"/>
      <c r="AD1200" s="106"/>
      <c r="AE1200" s="117"/>
      <c r="AF1200" s="106"/>
      <c r="AG1200" s="117"/>
      <c r="AH1200" s="106"/>
      <c r="AI1200" s="117"/>
      <c r="AJ1200" s="106"/>
    </row>
    <row r="1201" spans="2:36" ht="28.8" customHeight="1" thickTop="1" thickBot="1" x14ac:dyDescent="0.35">
      <c r="B1201" s="106"/>
      <c r="C1201" s="117"/>
      <c r="D1201" s="106"/>
      <c r="E1201" s="117"/>
      <c r="F1201" s="106"/>
      <c r="G1201" s="117"/>
      <c r="H1201" s="106"/>
      <c r="I1201" s="117"/>
      <c r="J1201" s="106"/>
      <c r="K1201" s="117"/>
      <c r="L1201" s="106"/>
      <c r="M1201" s="117"/>
      <c r="N1201" s="106"/>
      <c r="O1201" s="117"/>
      <c r="P1201" s="106"/>
      <c r="Q1201" s="117"/>
      <c r="R1201" s="106"/>
      <c r="S1201" s="117"/>
      <c r="T1201" s="106"/>
      <c r="U1201" s="117"/>
      <c r="V1201" s="106"/>
      <c r="W1201" s="117"/>
      <c r="X1201" s="106"/>
      <c r="Y1201" s="117"/>
      <c r="Z1201" s="106"/>
      <c r="AA1201" s="117"/>
      <c r="AB1201" s="106"/>
      <c r="AC1201" s="117"/>
      <c r="AD1201" s="106"/>
      <c r="AE1201" s="117"/>
      <c r="AF1201" s="106"/>
      <c r="AG1201" s="117"/>
      <c r="AH1201" s="106"/>
      <c r="AI1201" s="117"/>
      <c r="AJ1201" s="106"/>
    </row>
    <row r="1202" spans="2:36" ht="28.8" customHeight="1" thickTop="1" thickBot="1" x14ac:dyDescent="0.35">
      <c r="B1202" s="106"/>
      <c r="C1202" s="117"/>
      <c r="D1202" s="106"/>
      <c r="E1202" s="117"/>
      <c r="F1202" s="106"/>
      <c r="G1202" s="117"/>
      <c r="H1202" s="106"/>
      <c r="I1202" s="117"/>
      <c r="J1202" s="106"/>
      <c r="K1202" s="117"/>
      <c r="L1202" s="106"/>
      <c r="M1202" s="117"/>
      <c r="N1202" s="106"/>
      <c r="O1202" s="117"/>
      <c r="P1202" s="106"/>
      <c r="Q1202" s="117"/>
      <c r="R1202" s="106"/>
      <c r="S1202" s="117"/>
      <c r="T1202" s="106"/>
      <c r="U1202" s="117"/>
      <c r="V1202" s="106"/>
      <c r="W1202" s="117"/>
      <c r="X1202" s="106"/>
      <c r="Y1202" s="117"/>
      <c r="Z1202" s="106"/>
      <c r="AA1202" s="117"/>
      <c r="AB1202" s="106"/>
      <c r="AC1202" s="117"/>
      <c r="AD1202" s="106"/>
      <c r="AE1202" s="117"/>
      <c r="AF1202" s="106"/>
      <c r="AG1202" s="117"/>
      <c r="AH1202" s="106"/>
      <c r="AI1202" s="117"/>
      <c r="AJ1202" s="106"/>
    </row>
    <row r="1203" spans="2:36" ht="28.8" customHeight="1" thickTop="1" thickBot="1" x14ac:dyDescent="0.35">
      <c r="B1203" s="106"/>
      <c r="C1203" s="117"/>
      <c r="D1203" s="106"/>
      <c r="E1203" s="117"/>
      <c r="F1203" s="106"/>
      <c r="G1203" s="117"/>
      <c r="H1203" s="106"/>
      <c r="I1203" s="117"/>
      <c r="J1203" s="106"/>
      <c r="K1203" s="117"/>
      <c r="L1203" s="106"/>
      <c r="M1203" s="117"/>
      <c r="N1203" s="106"/>
      <c r="O1203" s="117"/>
      <c r="P1203" s="106"/>
      <c r="Q1203" s="117"/>
      <c r="R1203" s="106"/>
      <c r="S1203" s="117"/>
      <c r="T1203" s="106"/>
      <c r="U1203" s="117"/>
      <c r="V1203" s="106"/>
      <c r="W1203" s="117"/>
      <c r="X1203" s="106"/>
      <c r="Y1203" s="117"/>
      <c r="Z1203" s="106"/>
      <c r="AA1203" s="117"/>
      <c r="AB1203" s="106"/>
      <c r="AC1203" s="117"/>
      <c r="AD1203" s="106"/>
      <c r="AE1203" s="117"/>
      <c r="AF1203" s="106"/>
      <c r="AG1203" s="117"/>
      <c r="AH1203" s="106"/>
      <c r="AI1203" s="117"/>
      <c r="AJ1203" s="106"/>
    </row>
    <row r="1204" spans="2:36" ht="28.8" customHeight="1" thickTop="1" thickBot="1" x14ac:dyDescent="0.35">
      <c r="B1204" s="106"/>
      <c r="C1204" s="117"/>
      <c r="D1204" s="106"/>
      <c r="E1204" s="117"/>
      <c r="F1204" s="106"/>
      <c r="G1204" s="117"/>
      <c r="H1204" s="106"/>
      <c r="I1204" s="117"/>
      <c r="J1204" s="106"/>
      <c r="K1204" s="117"/>
      <c r="L1204" s="106"/>
      <c r="M1204" s="117"/>
      <c r="N1204" s="106"/>
      <c r="O1204" s="117"/>
      <c r="P1204" s="106"/>
      <c r="Q1204" s="117"/>
      <c r="R1204" s="106"/>
      <c r="S1204" s="117"/>
      <c r="T1204" s="106"/>
      <c r="U1204" s="117"/>
      <c r="V1204" s="106"/>
      <c r="W1204" s="117"/>
      <c r="X1204" s="106"/>
      <c r="Y1204" s="117"/>
      <c r="Z1204" s="106"/>
      <c r="AA1204" s="117"/>
      <c r="AB1204" s="106"/>
      <c r="AC1204" s="117"/>
      <c r="AD1204" s="106"/>
      <c r="AE1204" s="117"/>
      <c r="AF1204" s="106"/>
      <c r="AG1204" s="117"/>
      <c r="AH1204" s="106"/>
      <c r="AI1204" s="117"/>
      <c r="AJ1204" s="106"/>
    </row>
    <row r="1205" spans="2:36" ht="28.8" customHeight="1" thickTop="1" thickBot="1" x14ac:dyDescent="0.35">
      <c r="B1205" s="106"/>
      <c r="C1205" s="117"/>
      <c r="D1205" s="106"/>
      <c r="E1205" s="117"/>
      <c r="F1205" s="106"/>
      <c r="G1205" s="117"/>
      <c r="H1205" s="106"/>
      <c r="I1205" s="117"/>
      <c r="J1205" s="106"/>
      <c r="K1205" s="117"/>
      <c r="L1205" s="106"/>
      <c r="M1205" s="117"/>
      <c r="N1205" s="106"/>
      <c r="O1205" s="117"/>
      <c r="P1205" s="106"/>
      <c r="Q1205" s="117"/>
      <c r="R1205" s="106"/>
      <c r="S1205" s="117"/>
      <c r="T1205" s="106"/>
      <c r="U1205" s="117"/>
      <c r="V1205" s="106"/>
      <c r="W1205" s="117"/>
      <c r="X1205" s="106"/>
      <c r="Y1205" s="117"/>
      <c r="Z1205" s="106"/>
      <c r="AA1205" s="117"/>
      <c r="AB1205" s="106"/>
      <c r="AC1205" s="117"/>
      <c r="AD1205" s="106"/>
      <c r="AE1205" s="117"/>
      <c r="AF1205" s="106"/>
      <c r="AG1205" s="117"/>
      <c r="AH1205" s="106"/>
      <c r="AI1205" s="117"/>
      <c r="AJ1205" s="106"/>
    </row>
    <row r="1206" spans="2:36" ht="28.8" customHeight="1" thickTop="1" thickBot="1" x14ac:dyDescent="0.35">
      <c r="B1206" s="106"/>
      <c r="C1206" s="117"/>
      <c r="D1206" s="106"/>
      <c r="E1206" s="117"/>
      <c r="F1206" s="106"/>
      <c r="G1206" s="117"/>
      <c r="H1206" s="106"/>
      <c r="I1206" s="117"/>
      <c r="J1206" s="106"/>
      <c r="K1206" s="117"/>
      <c r="L1206" s="106"/>
      <c r="M1206" s="117"/>
      <c r="N1206" s="106"/>
      <c r="O1206" s="117"/>
      <c r="P1206" s="106"/>
      <c r="Q1206" s="117"/>
      <c r="R1206" s="106"/>
      <c r="S1206" s="117"/>
      <c r="T1206" s="106"/>
      <c r="U1206" s="117"/>
      <c r="V1206" s="106"/>
      <c r="W1206" s="117"/>
      <c r="X1206" s="106"/>
      <c r="Y1206" s="117"/>
      <c r="Z1206" s="106"/>
      <c r="AA1206" s="117"/>
      <c r="AB1206" s="106"/>
      <c r="AC1206" s="117"/>
      <c r="AD1206" s="106"/>
      <c r="AE1206" s="117"/>
      <c r="AF1206" s="106"/>
      <c r="AG1206" s="117"/>
      <c r="AH1206" s="106"/>
      <c r="AI1206" s="117"/>
      <c r="AJ1206" s="106"/>
    </row>
    <row r="1207" spans="2:36" ht="28.8" customHeight="1" thickTop="1" thickBot="1" x14ac:dyDescent="0.35">
      <c r="B1207" s="106"/>
      <c r="C1207" s="117"/>
      <c r="D1207" s="106"/>
      <c r="E1207" s="117"/>
      <c r="F1207" s="106"/>
      <c r="G1207" s="117"/>
      <c r="H1207" s="106"/>
      <c r="I1207" s="117"/>
      <c r="J1207" s="106"/>
      <c r="K1207" s="117"/>
      <c r="L1207" s="106"/>
      <c r="M1207" s="117"/>
      <c r="N1207" s="106"/>
      <c r="O1207" s="117"/>
      <c r="P1207" s="106"/>
      <c r="Q1207" s="117"/>
      <c r="R1207" s="106"/>
      <c r="S1207" s="117"/>
      <c r="T1207" s="106"/>
      <c r="U1207" s="117"/>
      <c r="V1207" s="106"/>
      <c r="W1207" s="117"/>
      <c r="X1207" s="106"/>
      <c r="Y1207" s="117"/>
      <c r="Z1207" s="106"/>
      <c r="AA1207" s="117"/>
      <c r="AB1207" s="106"/>
      <c r="AC1207" s="117"/>
      <c r="AD1207" s="106"/>
      <c r="AE1207" s="117"/>
      <c r="AF1207" s="106"/>
      <c r="AG1207" s="117"/>
      <c r="AH1207" s="106"/>
      <c r="AI1207" s="117"/>
      <c r="AJ1207" s="106"/>
    </row>
    <row r="1208" spans="2:36" ht="28.8" customHeight="1" thickTop="1" thickBot="1" x14ac:dyDescent="0.35">
      <c r="B1208" s="106"/>
      <c r="C1208" s="117"/>
      <c r="D1208" s="106"/>
      <c r="E1208" s="117"/>
      <c r="F1208" s="106"/>
      <c r="G1208" s="117"/>
      <c r="H1208" s="106"/>
      <c r="I1208" s="117"/>
      <c r="J1208" s="106"/>
      <c r="K1208" s="117"/>
      <c r="L1208" s="106"/>
      <c r="M1208" s="117"/>
      <c r="N1208" s="106"/>
      <c r="O1208" s="117"/>
      <c r="P1208" s="106"/>
      <c r="Q1208" s="117"/>
      <c r="R1208" s="106"/>
      <c r="S1208" s="117"/>
      <c r="T1208" s="106"/>
      <c r="U1208" s="117"/>
      <c r="V1208" s="106"/>
      <c r="W1208" s="117"/>
      <c r="X1208" s="106"/>
      <c r="Y1208" s="117"/>
      <c r="Z1208" s="106"/>
      <c r="AA1208" s="117"/>
      <c r="AB1208" s="106"/>
      <c r="AC1208" s="117"/>
      <c r="AD1208" s="106"/>
      <c r="AE1208" s="117"/>
      <c r="AF1208" s="106"/>
      <c r="AG1208" s="117"/>
      <c r="AH1208" s="106"/>
      <c r="AI1208" s="117"/>
      <c r="AJ1208" s="106"/>
    </row>
    <row r="1209" spans="2:36" ht="28.8" customHeight="1" thickTop="1" thickBot="1" x14ac:dyDescent="0.35">
      <c r="B1209" s="106"/>
      <c r="C1209" s="117"/>
      <c r="D1209" s="106"/>
      <c r="E1209" s="117"/>
      <c r="F1209" s="106"/>
      <c r="G1209" s="117"/>
      <c r="H1209" s="106"/>
      <c r="I1209" s="117"/>
      <c r="J1209" s="106"/>
      <c r="K1209" s="117"/>
      <c r="L1209" s="106"/>
      <c r="M1209" s="117"/>
      <c r="N1209" s="106"/>
      <c r="O1209" s="117"/>
      <c r="P1209" s="106"/>
      <c r="Q1209" s="117"/>
      <c r="R1209" s="106"/>
      <c r="S1209" s="117"/>
      <c r="T1209" s="106"/>
      <c r="U1209" s="117"/>
      <c r="V1209" s="106"/>
      <c r="W1209" s="117"/>
      <c r="X1209" s="106"/>
      <c r="Y1209" s="117"/>
      <c r="Z1209" s="106"/>
      <c r="AA1209" s="117"/>
      <c r="AB1209" s="106"/>
      <c r="AC1209" s="117"/>
      <c r="AD1209" s="106"/>
      <c r="AE1209" s="117"/>
      <c r="AF1209" s="106"/>
      <c r="AG1209" s="117"/>
      <c r="AH1209" s="106"/>
      <c r="AI1209" s="117"/>
      <c r="AJ1209" s="106"/>
    </row>
    <row r="1210" spans="2:36" ht="28.8" customHeight="1" thickTop="1" thickBot="1" x14ac:dyDescent="0.35">
      <c r="B1210" s="106"/>
      <c r="C1210" s="117"/>
      <c r="D1210" s="106"/>
      <c r="E1210" s="117"/>
      <c r="F1210" s="106"/>
      <c r="G1210" s="117"/>
      <c r="H1210" s="106"/>
      <c r="I1210" s="117"/>
      <c r="J1210" s="106"/>
      <c r="K1210" s="117"/>
      <c r="L1210" s="106"/>
      <c r="M1210" s="117"/>
      <c r="N1210" s="106"/>
      <c r="O1210" s="117"/>
      <c r="P1210" s="106"/>
      <c r="Q1210" s="117"/>
      <c r="R1210" s="106"/>
      <c r="S1210" s="117"/>
      <c r="T1210" s="106"/>
      <c r="U1210" s="117"/>
      <c r="V1210" s="106"/>
      <c r="W1210" s="117"/>
      <c r="X1210" s="106"/>
      <c r="Y1210" s="117"/>
      <c r="Z1210" s="106"/>
      <c r="AA1210" s="117"/>
      <c r="AB1210" s="106"/>
      <c r="AC1210" s="117"/>
      <c r="AD1210" s="106"/>
      <c r="AE1210" s="117"/>
      <c r="AF1210" s="106"/>
      <c r="AG1210" s="117"/>
      <c r="AH1210" s="106"/>
      <c r="AI1210" s="117"/>
      <c r="AJ1210" s="106"/>
    </row>
    <row r="1211" spans="2:36" ht="28.8" customHeight="1" thickTop="1" thickBot="1" x14ac:dyDescent="0.35">
      <c r="B1211" s="106"/>
      <c r="C1211" s="117"/>
      <c r="D1211" s="106"/>
      <c r="E1211" s="117"/>
      <c r="F1211" s="106"/>
      <c r="G1211" s="117"/>
      <c r="H1211" s="106"/>
      <c r="I1211" s="117"/>
      <c r="J1211" s="106"/>
      <c r="K1211" s="117"/>
      <c r="L1211" s="106"/>
      <c r="M1211" s="117"/>
      <c r="N1211" s="106"/>
      <c r="O1211" s="117"/>
      <c r="P1211" s="106"/>
      <c r="Q1211" s="117"/>
      <c r="R1211" s="106"/>
      <c r="S1211" s="117"/>
      <c r="T1211" s="106"/>
      <c r="U1211" s="117"/>
      <c r="V1211" s="106"/>
      <c r="W1211" s="117"/>
      <c r="X1211" s="106"/>
      <c r="Y1211" s="117"/>
      <c r="Z1211" s="106"/>
      <c r="AA1211" s="117"/>
      <c r="AB1211" s="106"/>
      <c r="AC1211" s="117"/>
      <c r="AD1211" s="106"/>
      <c r="AE1211" s="117"/>
      <c r="AF1211" s="106"/>
      <c r="AG1211" s="117"/>
      <c r="AH1211" s="106"/>
      <c r="AI1211" s="117"/>
      <c r="AJ1211" s="106"/>
    </row>
    <row r="1212" spans="2:36" ht="28.8" customHeight="1" thickTop="1" thickBot="1" x14ac:dyDescent="0.35">
      <c r="B1212" s="106"/>
      <c r="C1212" s="117"/>
      <c r="D1212" s="106"/>
      <c r="E1212" s="117"/>
      <c r="F1212" s="106"/>
      <c r="G1212" s="117"/>
      <c r="H1212" s="106"/>
      <c r="I1212" s="117"/>
      <c r="J1212" s="106"/>
      <c r="K1212" s="117"/>
      <c r="L1212" s="106"/>
      <c r="M1212" s="117"/>
      <c r="N1212" s="106"/>
      <c r="O1212" s="117"/>
      <c r="P1212" s="106"/>
      <c r="Q1212" s="117"/>
      <c r="R1212" s="106"/>
      <c r="S1212" s="117"/>
      <c r="T1212" s="106"/>
      <c r="U1212" s="117"/>
      <c r="V1212" s="106"/>
      <c r="W1212" s="117"/>
      <c r="X1212" s="106"/>
      <c r="Y1212" s="117"/>
      <c r="Z1212" s="106"/>
      <c r="AA1212" s="117"/>
      <c r="AB1212" s="106"/>
      <c r="AC1212" s="117"/>
      <c r="AD1212" s="106"/>
      <c r="AE1212" s="117"/>
      <c r="AF1212" s="106"/>
      <c r="AG1212" s="117"/>
      <c r="AH1212" s="106"/>
      <c r="AI1212" s="117"/>
      <c r="AJ1212" s="106"/>
    </row>
    <row r="1213" spans="2:36" ht="28.8" customHeight="1" thickTop="1" thickBot="1" x14ac:dyDescent="0.35">
      <c r="B1213" s="106"/>
      <c r="C1213" s="117"/>
      <c r="D1213" s="106"/>
      <c r="E1213" s="117"/>
      <c r="F1213" s="106"/>
      <c r="G1213" s="117"/>
      <c r="H1213" s="106"/>
      <c r="I1213" s="117"/>
      <c r="J1213" s="106"/>
      <c r="K1213" s="117"/>
      <c r="L1213" s="106"/>
      <c r="M1213" s="117"/>
      <c r="N1213" s="106"/>
      <c r="O1213" s="117"/>
      <c r="P1213" s="106"/>
      <c r="Q1213" s="117"/>
      <c r="R1213" s="106"/>
      <c r="S1213" s="117"/>
      <c r="T1213" s="106"/>
      <c r="U1213" s="117"/>
      <c r="V1213" s="106"/>
      <c r="W1213" s="117"/>
      <c r="X1213" s="106"/>
      <c r="Y1213" s="117"/>
      <c r="Z1213" s="106"/>
      <c r="AA1213" s="117"/>
      <c r="AB1213" s="106"/>
      <c r="AC1213" s="117"/>
      <c r="AD1213" s="106"/>
      <c r="AE1213" s="117"/>
      <c r="AF1213" s="106"/>
      <c r="AG1213" s="117"/>
      <c r="AH1213" s="106"/>
      <c r="AI1213" s="117"/>
      <c r="AJ1213" s="106"/>
    </row>
    <row r="1214" spans="2:36" ht="28.8" customHeight="1" thickTop="1" thickBot="1" x14ac:dyDescent="0.35">
      <c r="B1214" s="106"/>
      <c r="C1214" s="117"/>
      <c r="D1214" s="106"/>
      <c r="E1214" s="117"/>
      <c r="F1214" s="106"/>
      <c r="G1214" s="117"/>
      <c r="H1214" s="106"/>
      <c r="I1214" s="117"/>
      <c r="J1214" s="106"/>
      <c r="K1214" s="117"/>
      <c r="L1214" s="106"/>
      <c r="M1214" s="117"/>
      <c r="N1214" s="106"/>
      <c r="O1214" s="117"/>
      <c r="P1214" s="106"/>
      <c r="Q1214" s="117"/>
      <c r="R1214" s="106"/>
      <c r="S1214" s="117"/>
      <c r="T1214" s="106"/>
      <c r="U1214" s="117"/>
      <c r="V1214" s="106"/>
      <c r="W1214" s="117"/>
      <c r="X1214" s="106"/>
      <c r="Y1214" s="117"/>
      <c r="Z1214" s="106"/>
      <c r="AA1214" s="117"/>
      <c r="AB1214" s="106"/>
      <c r="AC1214" s="117"/>
      <c r="AD1214" s="106"/>
      <c r="AE1214" s="117"/>
      <c r="AF1214" s="106"/>
      <c r="AG1214" s="117"/>
      <c r="AH1214" s="106"/>
      <c r="AI1214" s="117"/>
      <c r="AJ1214" s="106"/>
    </row>
    <row r="1215" spans="2:36" ht="28.8" customHeight="1" thickTop="1" thickBot="1" x14ac:dyDescent="0.35">
      <c r="B1215" s="106"/>
      <c r="C1215" s="117"/>
      <c r="D1215" s="106"/>
      <c r="E1215" s="117"/>
      <c r="F1215" s="106"/>
      <c r="G1215" s="117"/>
      <c r="H1215" s="106"/>
      <c r="I1215" s="117"/>
      <c r="J1215" s="106"/>
      <c r="K1215" s="117"/>
      <c r="L1215" s="106"/>
      <c r="M1215" s="117"/>
      <c r="N1215" s="106"/>
      <c r="O1215" s="117"/>
      <c r="P1215" s="106"/>
      <c r="Q1215" s="117"/>
      <c r="R1215" s="106"/>
      <c r="S1215" s="117"/>
      <c r="T1215" s="106"/>
      <c r="U1215" s="117"/>
      <c r="V1215" s="106"/>
      <c r="W1215" s="117"/>
      <c r="X1215" s="106"/>
      <c r="Y1215" s="117"/>
      <c r="Z1215" s="106"/>
      <c r="AA1215" s="117"/>
      <c r="AB1215" s="106"/>
      <c r="AC1215" s="117"/>
      <c r="AD1215" s="106"/>
      <c r="AE1215" s="117"/>
      <c r="AF1215" s="106"/>
      <c r="AG1215" s="117"/>
      <c r="AH1215" s="106"/>
      <c r="AI1215" s="117"/>
      <c r="AJ1215" s="106"/>
    </row>
    <row r="1216" spans="2:36" ht="28.8" customHeight="1" thickTop="1" thickBot="1" x14ac:dyDescent="0.35">
      <c r="B1216" s="106"/>
      <c r="C1216" s="117"/>
      <c r="D1216" s="106"/>
      <c r="E1216" s="117"/>
      <c r="F1216" s="106"/>
      <c r="G1216" s="117"/>
      <c r="H1216" s="106"/>
      <c r="I1216" s="117"/>
      <c r="J1216" s="106"/>
      <c r="K1216" s="117"/>
      <c r="L1216" s="106"/>
      <c r="M1216" s="117"/>
      <c r="N1216" s="106"/>
      <c r="O1216" s="117"/>
      <c r="P1216" s="106"/>
      <c r="Q1216" s="117"/>
      <c r="R1216" s="106"/>
      <c r="S1216" s="117"/>
      <c r="T1216" s="106"/>
      <c r="U1216" s="117"/>
      <c r="V1216" s="106"/>
      <c r="W1216" s="117"/>
      <c r="X1216" s="106"/>
      <c r="Y1216" s="117"/>
      <c r="Z1216" s="106"/>
      <c r="AA1216" s="117"/>
      <c r="AB1216" s="106"/>
      <c r="AC1216" s="117"/>
      <c r="AD1216" s="106"/>
      <c r="AE1216" s="117"/>
      <c r="AF1216" s="106"/>
      <c r="AG1216" s="117"/>
      <c r="AH1216" s="106"/>
      <c r="AI1216" s="117"/>
      <c r="AJ1216" s="106"/>
    </row>
    <row r="1217" spans="2:36" ht="28.8" customHeight="1" thickTop="1" thickBot="1" x14ac:dyDescent="0.35">
      <c r="B1217" s="106"/>
      <c r="C1217" s="117"/>
      <c r="D1217" s="106"/>
      <c r="E1217" s="117"/>
      <c r="F1217" s="106"/>
      <c r="G1217" s="117"/>
      <c r="H1217" s="106"/>
      <c r="I1217" s="117"/>
      <c r="J1217" s="106"/>
      <c r="K1217" s="117"/>
      <c r="L1217" s="106"/>
      <c r="M1217" s="117"/>
      <c r="N1217" s="106"/>
      <c r="O1217" s="117"/>
      <c r="P1217" s="106"/>
      <c r="Q1217" s="117"/>
      <c r="R1217" s="106"/>
      <c r="S1217" s="117"/>
      <c r="T1217" s="106"/>
      <c r="U1217" s="117"/>
      <c r="V1217" s="106"/>
      <c r="W1217" s="117"/>
      <c r="X1217" s="106"/>
      <c r="Y1217" s="117"/>
      <c r="Z1217" s="106"/>
      <c r="AA1217" s="117"/>
      <c r="AB1217" s="106"/>
      <c r="AC1217" s="117"/>
      <c r="AD1217" s="106"/>
      <c r="AE1217" s="117"/>
      <c r="AF1217" s="106"/>
      <c r="AG1217" s="117"/>
      <c r="AH1217" s="106"/>
      <c r="AI1217" s="117"/>
      <c r="AJ1217" s="106"/>
    </row>
    <row r="1218" spans="2:36" ht="28.8" customHeight="1" thickTop="1" thickBot="1" x14ac:dyDescent="0.35">
      <c r="B1218" s="106"/>
      <c r="C1218" s="117"/>
      <c r="D1218" s="106"/>
      <c r="E1218" s="117"/>
      <c r="F1218" s="106"/>
      <c r="G1218" s="117"/>
      <c r="H1218" s="106"/>
      <c r="I1218" s="117"/>
      <c r="J1218" s="106"/>
      <c r="K1218" s="117"/>
      <c r="L1218" s="106"/>
      <c r="M1218" s="117"/>
      <c r="N1218" s="106"/>
      <c r="O1218" s="117"/>
      <c r="P1218" s="106"/>
      <c r="Q1218" s="117"/>
      <c r="R1218" s="106"/>
      <c r="S1218" s="117"/>
      <c r="T1218" s="106"/>
      <c r="U1218" s="117"/>
      <c r="V1218" s="106"/>
      <c r="W1218" s="117"/>
      <c r="X1218" s="106"/>
      <c r="Y1218" s="117"/>
      <c r="Z1218" s="106"/>
      <c r="AA1218" s="117"/>
      <c r="AB1218" s="106"/>
      <c r="AC1218" s="117"/>
      <c r="AD1218" s="106"/>
      <c r="AE1218" s="117"/>
      <c r="AF1218" s="106"/>
      <c r="AG1218" s="117"/>
      <c r="AH1218" s="106"/>
      <c r="AI1218" s="117"/>
      <c r="AJ1218" s="106"/>
    </row>
    <row r="1219" spans="2:36" ht="28.8" customHeight="1" thickTop="1" thickBot="1" x14ac:dyDescent="0.35">
      <c r="B1219" s="106"/>
      <c r="C1219" s="117"/>
      <c r="D1219" s="106"/>
      <c r="E1219" s="117"/>
      <c r="F1219" s="106"/>
      <c r="G1219" s="117"/>
      <c r="H1219" s="106"/>
      <c r="I1219" s="117"/>
      <c r="J1219" s="106"/>
      <c r="K1219" s="117"/>
      <c r="L1219" s="106"/>
      <c r="M1219" s="117"/>
      <c r="N1219" s="106"/>
      <c r="O1219" s="117"/>
      <c r="P1219" s="106"/>
      <c r="Q1219" s="117"/>
      <c r="R1219" s="106"/>
      <c r="S1219" s="117"/>
      <c r="T1219" s="106"/>
      <c r="U1219" s="117"/>
      <c r="V1219" s="106"/>
      <c r="W1219" s="117"/>
      <c r="X1219" s="106"/>
      <c r="Y1219" s="117"/>
      <c r="Z1219" s="106"/>
      <c r="AA1219" s="117"/>
      <c r="AB1219" s="106"/>
      <c r="AC1219" s="117"/>
      <c r="AD1219" s="106"/>
      <c r="AE1219" s="117"/>
      <c r="AF1219" s="106"/>
      <c r="AG1219" s="117"/>
      <c r="AH1219" s="106"/>
      <c r="AI1219" s="117"/>
      <c r="AJ1219" s="106"/>
    </row>
    <row r="1220" spans="2:36" ht="28.8" customHeight="1" thickTop="1" thickBot="1" x14ac:dyDescent="0.35">
      <c r="B1220" s="106"/>
      <c r="C1220" s="117"/>
      <c r="D1220" s="106"/>
      <c r="E1220" s="117"/>
      <c r="F1220" s="106"/>
      <c r="G1220" s="117"/>
      <c r="H1220" s="106"/>
      <c r="I1220" s="117"/>
      <c r="J1220" s="106"/>
      <c r="K1220" s="117"/>
      <c r="L1220" s="106"/>
      <c r="M1220" s="117"/>
      <c r="N1220" s="106"/>
      <c r="O1220" s="117"/>
      <c r="P1220" s="106"/>
      <c r="Q1220" s="117"/>
      <c r="R1220" s="106"/>
      <c r="S1220" s="117"/>
      <c r="T1220" s="106"/>
      <c r="U1220" s="117"/>
      <c r="V1220" s="106"/>
      <c r="W1220" s="117"/>
      <c r="X1220" s="106"/>
      <c r="Y1220" s="117"/>
      <c r="Z1220" s="106"/>
      <c r="AA1220" s="117"/>
      <c r="AB1220" s="106"/>
      <c r="AC1220" s="117"/>
      <c r="AD1220" s="106"/>
      <c r="AE1220" s="117"/>
      <c r="AF1220" s="106"/>
      <c r="AG1220" s="117"/>
      <c r="AH1220" s="106"/>
      <c r="AI1220" s="117"/>
      <c r="AJ1220" s="106"/>
    </row>
    <row r="1221" spans="2:36" ht="28.8" customHeight="1" thickTop="1" thickBot="1" x14ac:dyDescent="0.35">
      <c r="B1221" s="106"/>
      <c r="C1221" s="117"/>
      <c r="D1221" s="106"/>
      <c r="E1221" s="117"/>
      <c r="F1221" s="106"/>
      <c r="G1221" s="117"/>
      <c r="H1221" s="106"/>
      <c r="I1221" s="117"/>
      <c r="J1221" s="106"/>
      <c r="K1221" s="117"/>
      <c r="L1221" s="106"/>
      <c r="M1221" s="117"/>
      <c r="N1221" s="106"/>
      <c r="O1221" s="117"/>
      <c r="P1221" s="106"/>
      <c r="Q1221" s="117"/>
      <c r="R1221" s="106"/>
      <c r="S1221" s="117"/>
      <c r="T1221" s="106"/>
      <c r="U1221" s="117"/>
      <c r="V1221" s="106"/>
      <c r="W1221" s="117"/>
      <c r="X1221" s="106"/>
      <c r="Y1221" s="117"/>
      <c r="Z1221" s="106"/>
      <c r="AA1221" s="117"/>
      <c r="AB1221" s="106"/>
      <c r="AC1221" s="117"/>
      <c r="AD1221" s="106"/>
      <c r="AE1221" s="117"/>
      <c r="AF1221" s="106"/>
      <c r="AG1221" s="117"/>
      <c r="AH1221" s="106"/>
      <c r="AI1221" s="117"/>
      <c r="AJ1221" s="106"/>
    </row>
    <row r="1222" spans="2:36" ht="28.8" customHeight="1" thickTop="1" thickBot="1" x14ac:dyDescent="0.35">
      <c r="B1222" s="106"/>
      <c r="C1222" s="117"/>
      <c r="D1222" s="106"/>
      <c r="E1222" s="117"/>
      <c r="F1222" s="106"/>
      <c r="G1222" s="117"/>
      <c r="H1222" s="106"/>
      <c r="I1222" s="117"/>
      <c r="J1222" s="106"/>
      <c r="K1222" s="117"/>
      <c r="L1222" s="106"/>
      <c r="M1222" s="117"/>
      <c r="N1222" s="106"/>
      <c r="O1222" s="117"/>
      <c r="P1222" s="106"/>
      <c r="Q1222" s="117"/>
      <c r="R1222" s="106"/>
      <c r="S1222" s="117"/>
      <c r="T1222" s="106"/>
      <c r="U1222" s="117"/>
      <c r="V1222" s="106"/>
      <c r="W1222" s="117"/>
      <c r="X1222" s="106"/>
      <c r="Y1222" s="117"/>
      <c r="Z1222" s="106"/>
      <c r="AA1222" s="117"/>
      <c r="AB1222" s="106"/>
      <c r="AC1222" s="117"/>
      <c r="AD1222" s="106"/>
      <c r="AE1222" s="117"/>
      <c r="AF1222" s="106"/>
      <c r="AG1222" s="117"/>
      <c r="AH1222" s="106"/>
      <c r="AI1222" s="117"/>
      <c r="AJ1222" s="106"/>
    </row>
    <row r="1223" spans="2:36" ht="28.8" customHeight="1" thickTop="1" thickBot="1" x14ac:dyDescent="0.35">
      <c r="B1223" s="106"/>
      <c r="C1223" s="117"/>
      <c r="D1223" s="106"/>
      <c r="E1223" s="117"/>
      <c r="F1223" s="106"/>
      <c r="G1223" s="117"/>
      <c r="H1223" s="106"/>
      <c r="I1223" s="117"/>
      <c r="J1223" s="106"/>
      <c r="K1223" s="117"/>
      <c r="L1223" s="106"/>
      <c r="M1223" s="117"/>
      <c r="N1223" s="106"/>
      <c r="O1223" s="117"/>
      <c r="P1223" s="106"/>
      <c r="Q1223" s="117"/>
      <c r="R1223" s="106"/>
      <c r="S1223" s="117"/>
      <c r="T1223" s="106"/>
      <c r="U1223" s="117"/>
      <c r="V1223" s="106"/>
      <c r="W1223" s="117"/>
      <c r="X1223" s="106"/>
      <c r="Y1223" s="117"/>
      <c r="Z1223" s="106"/>
      <c r="AA1223" s="117"/>
      <c r="AB1223" s="106"/>
      <c r="AC1223" s="117"/>
      <c r="AD1223" s="106"/>
      <c r="AE1223" s="117"/>
      <c r="AF1223" s="106"/>
      <c r="AG1223" s="117"/>
      <c r="AH1223" s="106"/>
      <c r="AI1223" s="117"/>
      <c r="AJ1223" s="106"/>
    </row>
    <row r="1224" spans="2:36" ht="28.8" customHeight="1" thickTop="1" thickBot="1" x14ac:dyDescent="0.35">
      <c r="B1224" s="106"/>
      <c r="C1224" s="117"/>
      <c r="D1224" s="106"/>
      <c r="E1224" s="117"/>
      <c r="F1224" s="106"/>
      <c r="G1224" s="117"/>
      <c r="H1224" s="106"/>
      <c r="I1224" s="117"/>
      <c r="J1224" s="106"/>
      <c r="K1224" s="117"/>
      <c r="L1224" s="106"/>
      <c r="M1224" s="117"/>
      <c r="N1224" s="106"/>
      <c r="O1224" s="117"/>
      <c r="P1224" s="106"/>
      <c r="Q1224" s="117"/>
      <c r="R1224" s="106"/>
      <c r="S1224" s="117"/>
      <c r="T1224" s="106"/>
      <c r="U1224" s="117"/>
      <c r="V1224" s="106"/>
      <c r="W1224" s="117"/>
      <c r="X1224" s="106"/>
      <c r="Y1224" s="117"/>
      <c r="Z1224" s="106"/>
      <c r="AA1224" s="117"/>
      <c r="AB1224" s="106"/>
      <c r="AC1224" s="117"/>
      <c r="AD1224" s="106"/>
      <c r="AE1224" s="117"/>
      <c r="AF1224" s="106"/>
      <c r="AG1224" s="117"/>
      <c r="AH1224" s="106"/>
      <c r="AI1224" s="117"/>
      <c r="AJ1224" s="106"/>
    </row>
    <row r="1225" spans="2:36" ht="28.8" customHeight="1" thickTop="1" thickBot="1" x14ac:dyDescent="0.35">
      <c r="B1225" s="106"/>
      <c r="C1225" s="117"/>
      <c r="D1225" s="106"/>
      <c r="E1225" s="117"/>
      <c r="F1225" s="106"/>
      <c r="G1225" s="117"/>
      <c r="H1225" s="106"/>
      <c r="I1225" s="117"/>
      <c r="J1225" s="106"/>
      <c r="K1225" s="117"/>
      <c r="L1225" s="106"/>
      <c r="M1225" s="117"/>
      <c r="N1225" s="106"/>
      <c r="O1225" s="117"/>
      <c r="P1225" s="106"/>
      <c r="Q1225" s="117"/>
      <c r="R1225" s="106"/>
      <c r="S1225" s="117"/>
      <c r="T1225" s="106"/>
      <c r="U1225" s="117"/>
      <c r="V1225" s="106"/>
      <c r="W1225" s="117"/>
      <c r="X1225" s="106"/>
      <c r="Y1225" s="117"/>
      <c r="Z1225" s="106"/>
      <c r="AA1225" s="117"/>
      <c r="AB1225" s="106"/>
      <c r="AC1225" s="117"/>
      <c r="AD1225" s="106"/>
      <c r="AE1225" s="117"/>
      <c r="AF1225" s="106"/>
      <c r="AG1225" s="117"/>
      <c r="AH1225" s="106"/>
      <c r="AI1225" s="117"/>
      <c r="AJ1225" s="106"/>
    </row>
    <row r="1226" spans="2:36" ht="28.8" customHeight="1" thickTop="1" thickBot="1" x14ac:dyDescent="0.35">
      <c r="B1226" s="106"/>
      <c r="C1226" s="117"/>
      <c r="D1226" s="106"/>
      <c r="E1226" s="117"/>
      <c r="F1226" s="106"/>
      <c r="G1226" s="117"/>
      <c r="H1226" s="106"/>
      <c r="I1226" s="117"/>
      <c r="J1226" s="106"/>
      <c r="K1226" s="117"/>
      <c r="L1226" s="106"/>
      <c r="M1226" s="117"/>
      <c r="N1226" s="106"/>
      <c r="O1226" s="117"/>
      <c r="P1226" s="106"/>
      <c r="Q1226" s="117"/>
      <c r="R1226" s="106"/>
      <c r="S1226" s="117"/>
      <c r="T1226" s="106"/>
      <c r="U1226" s="117"/>
      <c r="V1226" s="106"/>
      <c r="W1226" s="117"/>
      <c r="X1226" s="106"/>
      <c r="Y1226" s="117"/>
      <c r="Z1226" s="106"/>
      <c r="AA1226" s="117"/>
      <c r="AB1226" s="106"/>
      <c r="AC1226" s="117"/>
      <c r="AD1226" s="106"/>
      <c r="AE1226" s="117"/>
      <c r="AF1226" s="106"/>
      <c r="AG1226" s="117"/>
      <c r="AH1226" s="106"/>
      <c r="AI1226" s="117"/>
      <c r="AJ1226" s="106"/>
    </row>
    <row r="1227" spans="2:36" ht="28.8" customHeight="1" thickTop="1" thickBot="1" x14ac:dyDescent="0.35">
      <c r="B1227" s="106"/>
      <c r="C1227" s="117"/>
      <c r="D1227" s="106"/>
      <c r="E1227" s="117"/>
      <c r="F1227" s="106"/>
      <c r="G1227" s="117"/>
      <c r="H1227" s="106"/>
      <c r="I1227" s="117"/>
      <c r="J1227" s="106"/>
      <c r="K1227" s="117"/>
      <c r="L1227" s="106"/>
      <c r="M1227" s="117"/>
      <c r="N1227" s="106"/>
      <c r="O1227" s="117"/>
      <c r="P1227" s="106"/>
      <c r="Q1227" s="117"/>
      <c r="R1227" s="106"/>
      <c r="S1227" s="117"/>
      <c r="T1227" s="106"/>
      <c r="U1227" s="117"/>
      <c r="V1227" s="106"/>
      <c r="W1227" s="117"/>
      <c r="X1227" s="106"/>
      <c r="Y1227" s="117"/>
      <c r="Z1227" s="106"/>
      <c r="AA1227" s="117"/>
      <c r="AB1227" s="106"/>
      <c r="AC1227" s="117"/>
      <c r="AD1227" s="106"/>
      <c r="AE1227" s="117"/>
      <c r="AF1227" s="106"/>
      <c r="AG1227" s="117"/>
      <c r="AH1227" s="106"/>
      <c r="AI1227" s="117"/>
      <c r="AJ1227" s="106"/>
    </row>
    <row r="1228" spans="2:36" ht="28.8" customHeight="1" thickTop="1" thickBot="1" x14ac:dyDescent="0.35">
      <c r="B1228" s="106"/>
      <c r="C1228" s="117"/>
      <c r="D1228" s="106"/>
      <c r="E1228" s="117"/>
      <c r="F1228" s="106"/>
      <c r="G1228" s="117"/>
      <c r="H1228" s="106"/>
      <c r="I1228" s="117"/>
      <c r="J1228" s="106"/>
      <c r="K1228" s="117"/>
      <c r="L1228" s="106"/>
      <c r="M1228" s="117"/>
      <c r="N1228" s="106"/>
      <c r="O1228" s="117"/>
      <c r="P1228" s="106"/>
      <c r="Q1228" s="117"/>
      <c r="R1228" s="106"/>
      <c r="S1228" s="117"/>
      <c r="T1228" s="106"/>
      <c r="U1228" s="117"/>
      <c r="V1228" s="106"/>
      <c r="W1228" s="117"/>
      <c r="X1228" s="106"/>
      <c r="Y1228" s="117"/>
      <c r="Z1228" s="106"/>
      <c r="AA1228" s="117"/>
      <c r="AB1228" s="106"/>
      <c r="AC1228" s="117"/>
      <c r="AD1228" s="106"/>
      <c r="AE1228" s="117"/>
      <c r="AF1228" s="106"/>
      <c r="AG1228" s="117"/>
      <c r="AH1228" s="106"/>
      <c r="AI1228" s="117"/>
      <c r="AJ1228" s="106"/>
    </row>
    <row r="1229" spans="2:36" ht="28.8" customHeight="1" thickTop="1" thickBot="1" x14ac:dyDescent="0.35">
      <c r="B1229" s="106"/>
      <c r="C1229" s="117"/>
      <c r="D1229" s="106"/>
      <c r="E1229" s="117"/>
      <c r="F1229" s="106"/>
      <c r="G1229" s="117"/>
      <c r="H1229" s="106"/>
      <c r="I1229" s="117"/>
      <c r="J1229" s="106"/>
      <c r="K1229" s="117"/>
      <c r="L1229" s="106"/>
      <c r="M1229" s="117"/>
      <c r="N1229" s="106"/>
      <c r="O1229" s="117"/>
      <c r="P1229" s="106"/>
      <c r="Q1229" s="117"/>
      <c r="R1229" s="106"/>
      <c r="S1229" s="117"/>
      <c r="T1229" s="106"/>
      <c r="U1229" s="117"/>
      <c r="V1229" s="106"/>
      <c r="W1229" s="117"/>
      <c r="X1229" s="106"/>
      <c r="Y1229" s="117"/>
      <c r="Z1229" s="106"/>
      <c r="AA1229" s="117"/>
      <c r="AB1229" s="106"/>
      <c r="AC1229" s="117"/>
      <c r="AD1229" s="106"/>
      <c r="AE1229" s="117"/>
      <c r="AF1229" s="106"/>
      <c r="AG1229" s="117"/>
      <c r="AH1229" s="106"/>
      <c r="AI1229" s="117"/>
      <c r="AJ1229" s="106"/>
    </row>
    <row r="1230" spans="2:36" ht="28.8" customHeight="1" thickTop="1" thickBot="1" x14ac:dyDescent="0.35">
      <c r="B1230" s="106"/>
      <c r="C1230" s="117"/>
      <c r="D1230" s="106"/>
      <c r="E1230" s="117"/>
      <c r="F1230" s="106"/>
      <c r="G1230" s="117"/>
      <c r="H1230" s="106"/>
      <c r="I1230" s="117"/>
      <c r="J1230" s="106"/>
      <c r="K1230" s="117"/>
      <c r="L1230" s="106"/>
      <c r="M1230" s="117"/>
      <c r="N1230" s="106"/>
      <c r="O1230" s="117"/>
      <c r="P1230" s="106"/>
      <c r="Q1230" s="117"/>
      <c r="R1230" s="106"/>
      <c r="S1230" s="117"/>
      <c r="T1230" s="106"/>
      <c r="U1230" s="117"/>
      <c r="V1230" s="106"/>
      <c r="W1230" s="117"/>
      <c r="X1230" s="106"/>
      <c r="Y1230" s="117"/>
      <c r="Z1230" s="106"/>
      <c r="AA1230" s="117"/>
      <c r="AB1230" s="106"/>
      <c r="AC1230" s="117"/>
      <c r="AD1230" s="106"/>
      <c r="AE1230" s="117"/>
      <c r="AF1230" s="106"/>
      <c r="AG1230" s="117"/>
      <c r="AH1230" s="106"/>
      <c r="AI1230" s="117"/>
      <c r="AJ1230" s="106"/>
    </row>
    <row r="1231" spans="2:36" ht="28.8" customHeight="1" thickTop="1" thickBot="1" x14ac:dyDescent="0.35">
      <c r="B1231" s="106"/>
      <c r="C1231" s="117"/>
      <c r="D1231" s="106"/>
      <c r="E1231" s="117"/>
      <c r="F1231" s="106"/>
      <c r="G1231" s="117"/>
      <c r="H1231" s="106"/>
      <c r="I1231" s="117"/>
      <c r="J1231" s="106"/>
      <c r="K1231" s="117"/>
      <c r="L1231" s="106"/>
      <c r="M1231" s="117"/>
      <c r="N1231" s="106"/>
      <c r="O1231" s="117"/>
      <c r="P1231" s="106"/>
      <c r="Q1231" s="117"/>
      <c r="R1231" s="106"/>
      <c r="S1231" s="117"/>
      <c r="T1231" s="106"/>
      <c r="U1231" s="117"/>
      <c r="V1231" s="106"/>
      <c r="W1231" s="117"/>
      <c r="X1231" s="106"/>
      <c r="Y1231" s="117"/>
      <c r="Z1231" s="106"/>
      <c r="AA1231" s="117"/>
      <c r="AB1231" s="106"/>
      <c r="AC1231" s="117"/>
      <c r="AD1231" s="106"/>
      <c r="AE1231" s="117"/>
      <c r="AF1231" s="106"/>
      <c r="AG1231" s="117"/>
      <c r="AH1231" s="106"/>
      <c r="AI1231" s="117"/>
      <c r="AJ1231" s="106"/>
    </row>
    <row r="1232" spans="2:36" ht="28.8" customHeight="1" thickTop="1" thickBot="1" x14ac:dyDescent="0.35">
      <c r="B1232" s="106"/>
      <c r="C1232" s="117"/>
      <c r="D1232" s="106"/>
      <c r="E1232" s="117"/>
      <c r="F1232" s="106"/>
      <c r="G1232" s="117"/>
      <c r="H1232" s="106"/>
      <c r="I1232" s="117"/>
      <c r="J1232" s="106"/>
      <c r="K1232" s="117"/>
      <c r="L1232" s="106"/>
      <c r="M1232" s="117"/>
      <c r="N1232" s="106"/>
      <c r="O1232" s="117"/>
      <c r="P1232" s="106"/>
      <c r="Q1232" s="117"/>
      <c r="R1232" s="106"/>
      <c r="S1232" s="117"/>
      <c r="T1232" s="106"/>
      <c r="U1232" s="117"/>
      <c r="V1232" s="106"/>
      <c r="W1232" s="117"/>
      <c r="X1232" s="106"/>
      <c r="Y1232" s="117"/>
      <c r="Z1232" s="106"/>
      <c r="AA1232" s="117"/>
      <c r="AB1232" s="106"/>
      <c r="AC1232" s="117"/>
      <c r="AD1232" s="106"/>
      <c r="AE1232" s="117"/>
      <c r="AF1232" s="106"/>
      <c r="AG1232" s="117"/>
      <c r="AH1232" s="106"/>
      <c r="AI1232" s="117"/>
      <c r="AJ1232" s="106"/>
    </row>
    <row r="1233" spans="2:36" ht="28.8" customHeight="1" thickTop="1" thickBot="1" x14ac:dyDescent="0.35">
      <c r="B1233" s="106"/>
      <c r="C1233" s="117"/>
      <c r="D1233" s="106"/>
      <c r="E1233" s="117"/>
      <c r="F1233" s="106"/>
      <c r="G1233" s="117"/>
      <c r="H1233" s="106"/>
      <c r="I1233" s="117"/>
      <c r="J1233" s="106"/>
      <c r="K1233" s="117"/>
      <c r="L1233" s="106"/>
      <c r="M1233" s="117"/>
      <c r="N1233" s="106"/>
      <c r="O1233" s="117"/>
      <c r="P1233" s="106"/>
      <c r="Q1233" s="117"/>
      <c r="R1233" s="106"/>
      <c r="S1233" s="117"/>
      <c r="T1233" s="106"/>
      <c r="U1233" s="117"/>
      <c r="V1233" s="106"/>
      <c r="W1233" s="117"/>
      <c r="X1233" s="106"/>
      <c r="Y1233" s="117"/>
      <c r="Z1233" s="106"/>
      <c r="AA1233" s="117"/>
      <c r="AB1233" s="106"/>
      <c r="AC1233" s="117"/>
      <c r="AD1233" s="106"/>
      <c r="AE1233" s="117"/>
      <c r="AF1233" s="106"/>
      <c r="AG1233" s="117"/>
      <c r="AH1233" s="106"/>
      <c r="AI1233" s="117"/>
      <c r="AJ1233" s="106"/>
    </row>
    <row r="1234" spans="2:36" ht="28.8" customHeight="1" thickTop="1" thickBot="1" x14ac:dyDescent="0.35">
      <c r="B1234" s="106"/>
      <c r="C1234" s="117"/>
      <c r="D1234" s="106"/>
      <c r="E1234" s="117"/>
      <c r="F1234" s="106"/>
      <c r="G1234" s="117"/>
      <c r="H1234" s="106"/>
      <c r="I1234" s="117"/>
      <c r="J1234" s="106"/>
      <c r="K1234" s="117"/>
      <c r="L1234" s="106"/>
      <c r="M1234" s="117"/>
      <c r="N1234" s="106"/>
      <c r="O1234" s="117"/>
      <c r="P1234" s="106"/>
      <c r="Q1234" s="117"/>
      <c r="R1234" s="106"/>
      <c r="S1234" s="117"/>
      <c r="T1234" s="106"/>
      <c r="U1234" s="117"/>
      <c r="V1234" s="106"/>
      <c r="W1234" s="117"/>
      <c r="X1234" s="106"/>
      <c r="Y1234" s="117"/>
      <c r="Z1234" s="106"/>
      <c r="AA1234" s="117"/>
      <c r="AB1234" s="106"/>
      <c r="AC1234" s="117"/>
      <c r="AD1234" s="106"/>
      <c r="AE1234" s="117"/>
      <c r="AF1234" s="106"/>
      <c r="AG1234" s="117"/>
      <c r="AH1234" s="106"/>
      <c r="AI1234" s="117"/>
      <c r="AJ1234" s="106"/>
    </row>
    <row r="1235" spans="2:36" ht="28.8" customHeight="1" thickTop="1" thickBot="1" x14ac:dyDescent="0.35">
      <c r="B1235" s="106"/>
      <c r="C1235" s="117"/>
      <c r="D1235" s="106"/>
      <c r="E1235" s="117"/>
      <c r="F1235" s="106"/>
      <c r="G1235" s="117"/>
      <c r="H1235" s="106"/>
      <c r="I1235" s="117"/>
      <c r="J1235" s="106"/>
      <c r="K1235" s="117"/>
      <c r="L1235" s="106"/>
      <c r="M1235" s="117"/>
      <c r="N1235" s="106"/>
      <c r="O1235" s="117"/>
      <c r="P1235" s="106"/>
      <c r="Q1235" s="117"/>
      <c r="R1235" s="106"/>
      <c r="S1235" s="117"/>
      <c r="T1235" s="106"/>
      <c r="U1235" s="117"/>
      <c r="V1235" s="106"/>
      <c r="W1235" s="117"/>
      <c r="X1235" s="106"/>
      <c r="Y1235" s="117"/>
      <c r="Z1235" s="106"/>
      <c r="AA1235" s="117"/>
      <c r="AB1235" s="106"/>
      <c r="AC1235" s="117"/>
      <c r="AD1235" s="106"/>
      <c r="AE1235" s="117"/>
      <c r="AF1235" s="106"/>
      <c r="AG1235" s="117"/>
      <c r="AH1235" s="106"/>
      <c r="AI1235" s="117"/>
      <c r="AJ1235" s="106"/>
    </row>
    <row r="1236" spans="2:36" ht="28.8" customHeight="1" thickTop="1" thickBot="1" x14ac:dyDescent="0.35">
      <c r="B1236" s="106"/>
      <c r="C1236" s="117"/>
      <c r="D1236" s="106"/>
      <c r="E1236" s="117"/>
      <c r="F1236" s="106"/>
      <c r="G1236" s="117"/>
      <c r="H1236" s="106"/>
      <c r="I1236" s="117"/>
      <c r="J1236" s="106"/>
      <c r="K1236" s="117"/>
      <c r="L1236" s="106"/>
      <c r="M1236" s="117"/>
      <c r="N1236" s="106"/>
      <c r="O1236" s="117"/>
      <c r="P1236" s="106"/>
      <c r="Q1236" s="117"/>
      <c r="R1236" s="106"/>
      <c r="S1236" s="117"/>
      <c r="T1236" s="106"/>
      <c r="U1236" s="117"/>
      <c r="V1236" s="106"/>
      <c r="W1236" s="117"/>
      <c r="X1236" s="106"/>
      <c r="Y1236" s="117"/>
      <c r="Z1236" s="106"/>
      <c r="AA1236" s="117"/>
      <c r="AB1236" s="106"/>
      <c r="AC1236" s="117"/>
      <c r="AD1236" s="106"/>
      <c r="AE1236" s="117"/>
      <c r="AF1236" s="106"/>
      <c r="AG1236" s="117"/>
      <c r="AH1236" s="106"/>
      <c r="AI1236" s="117"/>
      <c r="AJ1236" s="106"/>
    </row>
    <row r="1237" spans="2:36" ht="28.8" customHeight="1" thickTop="1" thickBot="1" x14ac:dyDescent="0.35">
      <c r="B1237" s="106"/>
      <c r="C1237" s="117"/>
      <c r="D1237" s="106"/>
      <c r="E1237" s="117"/>
      <c r="F1237" s="106"/>
      <c r="G1237" s="117"/>
      <c r="H1237" s="106"/>
      <c r="I1237" s="117"/>
      <c r="J1237" s="106"/>
      <c r="K1237" s="117"/>
      <c r="L1237" s="106"/>
      <c r="M1237" s="117"/>
      <c r="N1237" s="106"/>
      <c r="O1237" s="117"/>
      <c r="P1237" s="106"/>
      <c r="Q1237" s="117"/>
      <c r="R1237" s="106"/>
      <c r="S1237" s="117"/>
      <c r="T1237" s="106"/>
      <c r="U1237" s="117"/>
      <c r="V1237" s="106"/>
      <c r="W1237" s="117"/>
      <c r="X1237" s="106"/>
      <c r="Y1237" s="117"/>
      <c r="Z1237" s="106"/>
      <c r="AA1237" s="117"/>
      <c r="AB1237" s="106"/>
      <c r="AC1237" s="117"/>
      <c r="AD1237" s="106"/>
      <c r="AE1237" s="117"/>
      <c r="AF1237" s="106"/>
      <c r="AG1237" s="117"/>
      <c r="AH1237" s="106"/>
      <c r="AI1237" s="117"/>
      <c r="AJ1237" s="106"/>
    </row>
    <row r="1238" spans="2:36" ht="28.8" customHeight="1" thickTop="1" thickBot="1" x14ac:dyDescent="0.35">
      <c r="B1238" s="106"/>
      <c r="C1238" s="117"/>
      <c r="D1238" s="106"/>
      <c r="E1238" s="117"/>
      <c r="F1238" s="106"/>
      <c r="G1238" s="117"/>
      <c r="H1238" s="106"/>
      <c r="I1238" s="117"/>
      <c r="J1238" s="106"/>
      <c r="K1238" s="117"/>
      <c r="L1238" s="106"/>
      <c r="M1238" s="117"/>
      <c r="N1238" s="106"/>
      <c r="O1238" s="117"/>
      <c r="P1238" s="106"/>
      <c r="Q1238" s="117"/>
      <c r="R1238" s="106"/>
      <c r="S1238" s="117"/>
      <c r="T1238" s="106"/>
      <c r="U1238" s="117"/>
      <c r="V1238" s="106"/>
      <c r="W1238" s="117"/>
      <c r="X1238" s="106"/>
      <c r="Y1238" s="117"/>
      <c r="Z1238" s="106"/>
      <c r="AA1238" s="117"/>
      <c r="AB1238" s="106"/>
      <c r="AC1238" s="117"/>
      <c r="AD1238" s="106"/>
      <c r="AE1238" s="117"/>
      <c r="AF1238" s="106"/>
      <c r="AG1238" s="117"/>
      <c r="AH1238" s="106"/>
      <c r="AI1238" s="117"/>
      <c r="AJ1238" s="106"/>
    </row>
    <row r="1239" spans="2:36" ht="28.8" customHeight="1" thickTop="1" thickBot="1" x14ac:dyDescent="0.35">
      <c r="B1239" s="106"/>
      <c r="C1239" s="117"/>
      <c r="D1239" s="106"/>
      <c r="E1239" s="117"/>
      <c r="F1239" s="106"/>
      <c r="G1239" s="117"/>
      <c r="H1239" s="106"/>
      <c r="I1239" s="117"/>
      <c r="J1239" s="106"/>
      <c r="K1239" s="117"/>
      <c r="L1239" s="106"/>
      <c r="M1239" s="117"/>
      <c r="N1239" s="106"/>
      <c r="O1239" s="117"/>
      <c r="P1239" s="106"/>
      <c r="Q1239" s="117"/>
      <c r="R1239" s="106"/>
      <c r="S1239" s="117"/>
      <c r="T1239" s="106"/>
      <c r="U1239" s="117"/>
      <c r="V1239" s="106"/>
      <c r="W1239" s="117"/>
      <c r="X1239" s="106"/>
      <c r="Y1239" s="117"/>
      <c r="Z1239" s="106"/>
      <c r="AA1239" s="117"/>
      <c r="AB1239" s="106"/>
      <c r="AC1239" s="117"/>
      <c r="AD1239" s="106"/>
      <c r="AE1239" s="117"/>
      <c r="AF1239" s="106"/>
      <c r="AG1239" s="117"/>
      <c r="AH1239" s="106"/>
      <c r="AI1239" s="117"/>
      <c r="AJ1239" s="106"/>
    </row>
    <row r="1240" spans="2:36" ht="28.8" customHeight="1" thickTop="1" thickBot="1" x14ac:dyDescent="0.35">
      <c r="B1240" s="106"/>
      <c r="C1240" s="117"/>
      <c r="D1240" s="106"/>
      <c r="E1240" s="117"/>
      <c r="F1240" s="106"/>
      <c r="G1240" s="117"/>
      <c r="H1240" s="106"/>
      <c r="I1240" s="117"/>
      <c r="J1240" s="106"/>
      <c r="K1240" s="117"/>
      <c r="L1240" s="106"/>
      <c r="M1240" s="117"/>
      <c r="N1240" s="106"/>
      <c r="O1240" s="117"/>
      <c r="P1240" s="106"/>
      <c r="Q1240" s="117"/>
      <c r="R1240" s="106"/>
      <c r="S1240" s="117"/>
      <c r="T1240" s="106"/>
      <c r="U1240" s="117"/>
      <c r="V1240" s="106"/>
      <c r="W1240" s="117"/>
      <c r="X1240" s="106"/>
      <c r="Y1240" s="117"/>
      <c r="Z1240" s="106"/>
      <c r="AA1240" s="117"/>
      <c r="AB1240" s="106"/>
      <c r="AC1240" s="117"/>
      <c r="AD1240" s="106"/>
      <c r="AE1240" s="117"/>
      <c r="AF1240" s="106"/>
      <c r="AG1240" s="117"/>
      <c r="AH1240" s="106"/>
      <c r="AI1240" s="117"/>
      <c r="AJ1240" s="106"/>
    </row>
    <row r="1241" spans="2:36" ht="28.8" customHeight="1" thickTop="1" thickBot="1" x14ac:dyDescent="0.35">
      <c r="B1241" s="106"/>
      <c r="C1241" s="117"/>
      <c r="D1241" s="106"/>
      <c r="E1241" s="117"/>
      <c r="F1241" s="106"/>
      <c r="G1241" s="117"/>
      <c r="H1241" s="106"/>
      <c r="I1241" s="117"/>
      <c r="J1241" s="106"/>
      <c r="K1241" s="117"/>
      <c r="L1241" s="106"/>
      <c r="M1241" s="117"/>
      <c r="N1241" s="106"/>
      <c r="O1241" s="117"/>
      <c r="P1241" s="106"/>
      <c r="Q1241" s="117"/>
      <c r="R1241" s="106"/>
      <c r="S1241" s="117"/>
      <c r="T1241" s="106"/>
      <c r="U1241" s="117"/>
      <c r="V1241" s="106"/>
      <c r="W1241" s="117"/>
      <c r="X1241" s="106"/>
      <c r="Y1241" s="117"/>
      <c r="Z1241" s="106"/>
      <c r="AA1241" s="117"/>
      <c r="AB1241" s="106"/>
      <c r="AC1241" s="117"/>
      <c r="AD1241" s="106"/>
      <c r="AE1241" s="117"/>
      <c r="AF1241" s="106"/>
      <c r="AG1241" s="117"/>
      <c r="AH1241" s="106"/>
      <c r="AI1241" s="117"/>
      <c r="AJ1241" s="106"/>
    </row>
    <row r="1242" spans="2:36" ht="28.8" customHeight="1" thickTop="1" thickBot="1" x14ac:dyDescent="0.35">
      <c r="B1242" s="106"/>
      <c r="C1242" s="117"/>
      <c r="D1242" s="106"/>
      <c r="E1242" s="117"/>
      <c r="F1242" s="106"/>
      <c r="G1242" s="117"/>
      <c r="H1242" s="106"/>
      <c r="I1242" s="117"/>
      <c r="J1242" s="106"/>
      <c r="K1242" s="117"/>
      <c r="L1242" s="106"/>
      <c r="M1242" s="117"/>
      <c r="N1242" s="106"/>
      <c r="O1242" s="117"/>
      <c r="P1242" s="106"/>
      <c r="Q1242" s="117"/>
      <c r="R1242" s="106"/>
      <c r="S1242" s="117"/>
      <c r="T1242" s="106"/>
      <c r="U1242" s="117"/>
      <c r="V1242" s="106"/>
      <c r="W1242" s="117"/>
      <c r="X1242" s="106"/>
      <c r="Y1242" s="117"/>
      <c r="Z1242" s="106"/>
      <c r="AA1242" s="117"/>
      <c r="AB1242" s="106"/>
      <c r="AC1242" s="117"/>
      <c r="AD1242" s="106"/>
      <c r="AE1242" s="117"/>
      <c r="AF1242" s="106"/>
      <c r="AG1242" s="117"/>
      <c r="AH1242" s="106"/>
      <c r="AI1242" s="117"/>
      <c r="AJ1242" s="106"/>
    </row>
    <row r="1243" spans="2:36" ht="28.8" customHeight="1" thickTop="1" thickBot="1" x14ac:dyDescent="0.35">
      <c r="B1243" s="106"/>
      <c r="C1243" s="117"/>
      <c r="D1243" s="106"/>
      <c r="E1243" s="117"/>
      <c r="F1243" s="106"/>
      <c r="G1243" s="117"/>
      <c r="H1243" s="106"/>
      <c r="I1243" s="117"/>
      <c r="J1243" s="106"/>
      <c r="K1243" s="117"/>
      <c r="L1243" s="106"/>
      <c r="M1243" s="117"/>
      <c r="N1243" s="106"/>
      <c r="O1243" s="117"/>
      <c r="P1243" s="106"/>
      <c r="Q1243" s="117"/>
      <c r="R1243" s="106"/>
      <c r="S1243" s="117"/>
      <c r="T1243" s="106"/>
      <c r="U1243" s="117"/>
      <c r="V1243" s="106"/>
      <c r="W1243" s="117"/>
      <c r="X1243" s="106"/>
      <c r="Y1243" s="117"/>
      <c r="Z1243" s="106"/>
      <c r="AA1243" s="117"/>
      <c r="AB1243" s="106"/>
      <c r="AC1243" s="117"/>
      <c r="AD1243" s="106"/>
      <c r="AE1243" s="117"/>
      <c r="AF1243" s="106"/>
      <c r="AG1243" s="117"/>
      <c r="AH1243" s="106"/>
      <c r="AI1243" s="117"/>
      <c r="AJ1243" s="106"/>
    </row>
    <row r="1244" spans="2:36" ht="28.8" customHeight="1" thickTop="1" thickBot="1" x14ac:dyDescent="0.35">
      <c r="B1244" s="106"/>
      <c r="C1244" s="117"/>
      <c r="D1244" s="106"/>
      <c r="E1244" s="117"/>
      <c r="F1244" s="106"/>
      <c r="G1244" s="117"/>
      <c r="H1244" s="106"/>
      <c r="I1244" s="117"/>
      <c r="J1244" s="106"/>
      <c r="K1244" s="117"/>
      <c r="L1244" s="106"/>
      <c r="M1244" s="117"/>
      <c r="N1244" s="106"/>
      <c r="O1244" s="117"/>
      <c r="P1244" s="106"/>
      <c r="Q1244" s="117"/>
      <c r="R1244" s="106"/>
      <c r="S1244" s="117"/>
      <c r="T1244" s="106"/>
      <c r="U1244" s="117"/>
      <c r="V1244" s="106"/>
      <c r="W1244" s="117"/>
      <c r="X1244" s="106"/>
      <c r="Y1244" s="117"/>
      <c r="Z1244" s="106"/>
      <c r="AA1244" s="117"/>
      <c r="AB1244" s="106"/>
      <c r="AC1244" s="117"/>
      <c r="AD1244" s="106"/>
      <c r="AE1244" s="117"/>
      <c r="AF1244" s="106"/>
      <c r="AG1244" s="117"/>
      <c r="AH1244" s="106"/>
      <c r="AI1244" s="117"/>
      <c r="AJ1244" s="106"/>
    </row>
    <row r="1245" spans="2:36" ht="28.8" customHeight="1" thickTop="1" thickBot="1" x14ac:dyDescent="0.35">
      <c r="B1245" s="106"/>
      <c r="C1245" s="117"/>
      <c r="D1245" s="106"/>
      <c r="E1245" s="117"/>
      <c r="F1245" s="106"/>
      <c r="G1245" s="117"/>
      <c r="H1245" s="106"/>
      <c r="I1245" s="117"/>
      <c r="J1245" s="106"/>
      <c r="K1245" s="117"/>
      <c r="L1245" s="106"/>
      <c r="M1245" s="117"/>
      <c r="N1245" s="106"/>
      <c r="O1245" s="117"/>
      <c r="P1245" s="106"/>
      <c r="Q1245" s="117"/>
      <c r="R1245" s="106"/>
      <c r="S1245" s="117"/>
      <c r="T1245" s="106"/>
      <c r="U1245" s="117"/>
      <c r="V1245" s="106"/>
      <c r="W1245" s="117"/>
      <c r="X1245" s="106"/>
      <c r="Y1245" s="117"/>
      <c r="Z1245" s="106"/>
      <c r="AA1245" s="117"/>
      <c r="AB1245" s="106"/>
      <c r="AC1245" s="117"/>
      <c r="AD1245" s="106"/>
      <c r="AE1245" s="117"/>
      <c r="AF1245" s="106"/>
      <c r="AG1245" s="117"/>
      <c r="AH1245" s="106"/>
      <c r="AI1245" s="117"/>
      <c r="AJ1245" s="106"/>
    </row>
    <row r="1246" spans="2:36" ht="28.8" customHeight="1" thickTop="1" thickBot="1" x14ac:dyDescent="0.35">
      <c r="B1246" s="106"/>
      <c r="C1246" s="117"/>
      <c r="D1246" s="106"/>
      <c r="E1246" s="117"/>
      <c r="F1246" s="106"/>
      <c r="G1246" s="117"/>
      <c r="H1246" s="106"/>
      <c r="I1246" s="117"/>
      <c r="J1246" s="106"/>
      <c r="K1246" s="117"/>
      <c r="L1246" s="106"/>
      <c r="M1246" s="117"/>
      <c r="N1246" s="106"/>
      <c r="O1246" s="117"/>
      <c r="P1246" s="106"/>
      <c r="Q1246" s="117"/>
      <c r="R1246" s="106"/>
      <c r="S1246" s="117"/>
      <c r="T1246" s="106"/>
      <c r="U1246" s="117"/>
      <c r="V1246" s="106"/>
      <c r="W1246" s="117"/>
      <c r="X1246" s="106"/>
      <c r="Y1246" s="117"/>
      <c r="Z1246" s="106"/>
      <c r="AA1246" s="117"/>
      <c r="AB1246" s="106"/>
      <c r="AC1246" s="117"/>
      <c r="AD1246" s="106"/>
      <c r="AE1246" s="117"/>
      <c r="AF1246" s="106"/>
      <c r="AG1246" s="117"/>
      <c r="AH1246" s="106"/>
      <c r="AI1246" s="117"/>
      <c r="AJ1246" s="106"/>
    </row>
    <row r="1247" spans="2:36" ht="28.8" customHeight="1" thickTop="1" thickBot="1" x14ac:dyDescent="0.35">
      <c r="B1247" s="106"/>
      <c r="C1247" s="117"/>
      <c r="D1247" s="106"/>
      <c r="E1247" s="117"/>
      <c r="F1247" s="106"/>
      <c r="G1247" s="117"/>
      <c r="H1247" s="106"/>
      <c r="I1247" s="117"/>
      <c r="J1247" s="106"/>
      <c r="K1247" s="117"/>
      <c r="L1247" s="106"/>
      <c r="M1247" s="117"/>
      <c r="N1247" s="106"/>
      <c r="O1247" s="117"/>
      <c r="P1247" s="106"/>
      <c r="Q1247" s="117"/>
      <c r="R1247" s="106"/>
      <c r="S1247" s="117"/>
      <c r="T1247" s="106"/>
      <c r="U1247" s="117"/>
      <c r="V1247" s="106"/>
      <c r="W1247" s="117"/>
      <c r="X1247" s="106"/>
      <c r="Y1247" s="117"/>
      <c r="Z1247" s="106"/>
      <c r="AA1247" s="117"/>
      <c r="AB1247" s="106"/>
      <c r="AC1247" s="117"/>
      <c r="AD1247" s="106"/>
      <c r="AE1247" s="117"/>
      <c r="AF1247" s="106"/>
      <c r="AG1247" s="117"/>
      <c r="AH1247" s="106"/>
      <c r="AI1247" s="117"/>
      <c r="AJ1247" s="106"/>
    </row>
    <row r="1248" spans="2:36" ht="28.8" customHeight="1" thickTop="1" thickBot="1" x14ac:dyDescent="0.35">
      <c r="B1248" s="106"/>
      <c r="C1248" s="117"/>
      <c r="D1248" s="106"/>
      <c r="E1248" s="117"/>
      <c r="F1248" s="106"/>
      <c r="G1248" s="117"/>
      <c r="H1248" s="106"/>
      <c r="I1248" s="117"/>
      <c r="J1248" s="106"/>
      <c r="K1248" s="117"/>
      <c r="L1248" s="106"/>
      <c r="M1248" s="117"/>
      <c r="N1248" s="106"/>
      <c r="O1248" s="117"/>
      <c r="P1248" s="106"/>
      <c r="Q1248" s="117"/>
      <c r="R1248" s="106"/>
      <c r="S1248" s="117"/>
      <c r="T1248" s="106"/>
      <c r="U1248" s="117"/>
      <c r="V1248" s="106"/>
      <c r="W1248" s="117"/>
      <c r="X1248" s="106"/>
      <c r="Y1248" s="117"/>
      <c r="Z1248" s="106"/>
      <c r="AA1248" s="117"/>
      <c r="AB1248" s="106"/>
      <c r="AC1248" s="117"/>
      <c r="AD1248" s="106"/>
      <c r="AE1248" s="117"/>
      <c r="AF1248" s="106"/>
      <c r="AG1248" s="117"/>
      <c r="AH1248" s="106"/>
      <c r="AI1248" s="117"/>
      <c r="AJ1248" s="106"/>
    </row>
    <row r="1249" spans="2:36" ht="28.8" customHeight="1" thickTop="1" thickBot="1" x14ac:dyDescent="0.35">
      <c r="B1249" s="106"/>
      <c r="C1249" s="117"/>
      <c r="D1249" s="106"/>
      <c r="E1249" s="117"/>
      <c r="F1249" s="106"/>
      <c r="G1249" s="117"/>
      <c r="H1249" s="106"/>
      <c r="I1249" s="117"/>
      <c r="J1249" s="106"/>
      <c r="K1249" s="117"/>
      <c r="L1249" s="106"/>
      <c r="M1249" s="117"/>
      <c r="N1249" s="106"/>
      <c r="O1249" s="117"/>
      <c r="P1249" s="106"/>
      <c r="Q1249" s="117"/>
      <c r="R1249" s="106"/>
      <c r="S1249" s="117"/>
      <c r="T1249" s="106"/>
      <c r="U1249" s="117"/>
      <c r="V1249" s="106"/>
      <c r="W1249" s="117"/>
      <c r="X1249" s="106"/>
      <c r="Y1249" s="117"/>
      <c r="Z1249" s="106"/>
      <c r="AA1249" s="117"/>
      <c r="AB1249" s="106"/>
      <c r="AC1249" s="117"/>
      <c r="AD1249" s="106"/>
      <c r="AE1249" s="117"/>
      <c r="AF1249" s="106"/>
      <c r="AG1249" s="117"/>
      <c r="AH1249" s="106"/>
      <c r="AI1249" s="117"/>
      <c r="AJ1249" s="106"/>
    </row>
    <row r="1250" spans="2:36" ht="28.8" customHeight="1" thickTop="1" thickBot="1" x14ac:dyDescent="0.35">
      <c r="B1250" s="106"/>
      <c r="C1250" s="117"/>
      <c r="D1250" s="106"/>
      <c r="E1250" s="117"/>
      <c r="F1250" s="106"/>
      <c r="G1250" s="117"/>
      <c r="H1250" s="106"/>
      <c r="I1250" s="117"/>
      <c r="J1250" s="106"/>
      <c r="K1250" s="117"/>
      <c r="L1250" s="106"/>
      <c r="M1250" s="117"/>
      <c r="N1250" s="106"/>
      <c r="O1250" s="117"/>
      <c r="P1250" s="106"/>
      <c r="Q1250" s="117"/>
      <c r="R1250" s="106"/>
      <c r="S1250" s="117"/>
      <c r="T1250" s="106"/>
      <c r="U1250" s="117"/>
      <c r="V1250" s="106"/>
      <c r="W1250" s="117"/>
      <c r="X1250" s="106"/>
      <c r="Y1250" s="117"/>
      <c r="Z1250" s="106"/>
      <c r="AA1250" s="117"/>
      <c r="AB1250" s="106"/>
      <c r="AC1250" s="117"/>
      <c r="AD1250" s="106"/>
      <c r="AE1250" s="117"/>
      <c r="AF1250" s="106"/>
      <c r="AG1250" s="117"/>
      <c r="AH1250" s="106"/>
      <c r="AI1250" s="117"/>
      <c r="AJ1250" s="106"/>
    </row>
    <row r="1251" spans="2:36" ht="28.8" customHeight="1" thickTop="1" thickBot="1" x14ac:dyDescent="0.35">
      <c r="B1251" s="106"/>
      <c r="C1251" s="117"/>
      <c r="D1251" s="106"/>
      <c r="E1251" s="117"/>
      <c r="F1251" s="106"/>
      <c r="G1251" s="117"/>
      <c r="H1251" s="106"/>
      <c r="I1251" s="117"/>
      <c r="J1251" s="106"/>
      <c r="K1251" s="117"/>
      <c r="L1251" s="106"/>
      <c r="M1251" s="117"/>
      <c r="N1251" s="106"/>
      <c r="O1251" s="117"/>
      <c r="P1251" s="106"/>
      <c r="Q1251" s="117"/>
      <c r="R1251" s="106"/>
      <c r="S1251" s="117"/>
      <c r="T1251" s="106"/>
      <c r="U1251" s="117"/>
      <c r="V1251" s="106"/>
      <c r="W1251" s="117"/>
      <c r="X1251" s="106"/>
      <c r="Y1251" s="117"/>
      <c r="Z1251" s="106"/>
      <c r="AA1251" s="117"/>
      <c r="AB1251" s="106"/>
      <c r="AC1251" s="117"/>
      <c r="AD1251" s="106"/>
      <c r="AE1251" s="117"/>
      <c r="AF1251" s="106"/>
      <c r="AG1251" s="117"/>
      <c r="AH1251" s="106"/>
      <c r="AI1251" s="117"/>
      <c r="AJ1251" s="106"/>
    </row>
    <row r="1252" spans="2:36" ht="28.8" customHeight="1" thickTop="1" thickBot="1" x14ac:dyDescent="0.35">
      <c r="B1252" s="106"/>
      <c r="C1252" s="117"/>
      <c r="D1252" s="106"/>
      <c r="E1252" s="117"/>
      <c r="F1252" s="106"/>
      <c r="G1252" s="117"/>
      <c r="H1252" s="106"/>
      <c r="I1252" s="117"/>
      <c r="J1252" s="106"/>
      <c r="K1252" s="117"/>
      <c r="L1252" s="106"/>
      <c r="M1252" s="117"/>
      <c r="N1252" s="106"/>
      <c r="O1252" s="117"/>
      <c r="P1252" s="106"/>
      <c r="Q1252" s="117"/>
      <c r="R1252" s="106"/>
      <c r="S1252" s="117"/>
      <c r="T1252" s="106"/>
      <c r="U1252" s="117"/>
      <c r="V1252" s="106"/>
      <c r="W1252" s="117"/>
      <c r="X1252" s="106"/>
      <c r="Y1252" s="117"/>
      <c r="Z1252" s="106"/>
      <c r="AA1252" s="117"/>
      <c r="AB1252" s="106"/>
      <c r="AC1252" s="117"/>
      <c r="AD1252" s="106"/>
      <c r="AE1252" s="117"/>
      <c r="AF1252" s="106"/>
      <c r="AG1252" s="117"/>
      <c r="AH1252" s="106"/>
      <c r="AI1252" s="117"/>
      <c r="AJ1252" s="106"/>
    </row>
    <row r="1253" spans="2:36" ht="28.8" customHeight="1" thickTop="1" thickBot="1" x14ac:dyDescent="0.35">
      <c r="B1253" s="106"/>
      <c r="C1253" s="117"/>
      <c r="D1253" s="106"/>
      <c r="E1253" s="117"/>
      <c r="F1253" s="106"/>
      <c r="G1253" s="117"/>
      <c r="H1253" s="106"/>
      <c r="I1253" s="117"/>
      <c r="J1253" s="106"/>
      <c r="K1253" s="117"/>
      <c r="L1253" s="106"/>
      <c r="M1253" s="117"/>
      <c r="N1253" s="106"/>
      <c r="O1253" s="117"/>
      <c r="P1253" s="106"/>
      <c r="Q1253" s="117"/>
      <c r="R1253" s="106"/>
      <c r="S1253" s="117"/>
      <c r="T1253" s="106"/>
      <c r="U1253" s="117"/>
      <c r="V1253" s="106"/>
      <c r="W1253" s="117"/>
      <c r="X1253" s="106"/>
      <c r="Y1253" s="117"/>
      <c r="Z1253" s="106"/>
      <c r="AA1253" s="117"/>
      <c r="AB1253" s="106"/>
      <c r="AC1253" s="117"/>
      <c r="AD1253" s="106"/>
      <c r="AE1253" s="117"/>
      <c r="AF1253" s="106"/>
      <c r="AG1253" s="117"/>
      <c r="AH1253" s="106"/>
      <c r="AI1253" s="117"/>
      <c r="AJ1253" s="106"/>
    </row>
    <row r="1254" spans="2:36" ht="28.8" customHeight="1" thickTop="1" thickBot="1" x14ac:dyDescent="0.35">
      <c r="B1254" s="106"/>
      <c r="C1254" s="117"/>
      <c r="D1254" s="106"/>
      <c r="E1254" s="117"/>
      <c r="F1254" s="106"/>
      <c r="G1254" s="117"/>
      <c r="H1254" s="106"/>
      <c r="I1254" s="117"/>
      <c r="J1254" s="106"/>
      <c r="K1254" s="117"/>
      <c r="L1254" s="106"/>
      <c r="M1254" s="117"/>
      <c r="N1254" s="106"/>
      <c r="O1254" s="117"/>
      <c r="P1254" s="106"/>
      <c r="Q1254" s="117"/>
      <c r="R1254" s="106"/>
      <c r="S1254" s="117"/>
      <c r="T1254" s="106"/>
      <c r="U1254" s="117"/>
      <c r="V1254" s="106"/>
      <c r="W1254" s="117"/>
      <c r="X1254" s="106"/>
      <c r="Y1254" s="117"/>
      <c r="Z1254" s="106"/>
      <c r="AA1254" s="117"/>
      <c r="AB1254" s="106"/>
      <c r="AC1254" s="117"/>
      <c r="AD1254" s="106"/>
      <c r="AE1254" s="117"/>
      <c r="AF1254" s="106"/>
      <c r="AG1254" s="117"/>
      <c r="AH1254" s="106"/>
      <c r="AI1254" s="117"/>
      <c r="AJ1254" s="106"/>
    </row>
    <row r="1255" spans="2:36" ht="28.8" customHeight="1" thickTop="1" thickBot="1" x14ac:dyDescent="0.35">
      <c r="B1255" s="106"/>
      <c r="C1255" s="117"/>
      <c r="D1255" s="106"/>
      <c r="E1255" s="117"/>
      <c r="F1255" s="106"/>
      <c r="G1255" s="117"/>
      <c r="H1255" s="106"/>
      <c r="I1255" s="117"/>
      <c r="J1255" s="106"/>
      <c r="K1255" s="117"/>
      <c r="L1255" s="106"/>
      <c r="M1255" s="117"/>
      <c r="N1255" s="106"/>
      <c r="O1255" s="117"/>
      <c r="P1255" s="106"/>
      <c r="Q1255" s="117"/>
      <c r="R1255" s="106"/>
      <c r="S1255" s="117"/>
      <c r="T1255" s="106"/>
      <c r="U1255" s="117"/>
      <c r="V1255" s="106"/>
      <c r="W1255" s="117"/>
      <c r="X1255" s="106"/>
      <c r="Y1255" s="117"/>
      <c r="Z1255" s="106"/>
      <c r="AA1255" s="117"/>
      <c r="AB1255" s="106"/>
      <c r="AC1255" s="117"/>
      <c r="AD1255" s="106"/>
      <c r="AE1255" s="117"/>
      <c r="AF1255" s="106"/>
      <c r="AG1255" s="117"/>
      <c r="AH1255" s="106"/>
      <c r="AI1255" s="117"/>
      <c r="AJ1255" s="106"/>
    </row>
    <row r="1256" spans="2:36" ht="28.8" customHeight="1" thickTop="1" thickBot="1" x14ac:dyDescent="0.35">
      <c r="B1256" s="106"/>
      <c r="C1256" s="117"/>
      <c r="D1256" s="106"/>
      <c r="E1256" s="117"/>
      <c r="F1256" s="106"/>
      <c r="G1256" s="117"/>
      <c r="H1256" s="106"/>
      <c r="I1256" s="117"/>
      <c r="J1256" s="106"/>
      <c r="K1256" s="117"/>
      <c r="L1256" s="106"/>
      <c r="M1256" s="117"/>
      <c r="N1256" s="106"/>
      <c r="O1256" s="117"/>
      <c r="P1256" s="106"/>
      <c r="Q1256" s="117"/>
      <c r="R1256" s="106"/>
      <c r="S1256" s="117"/>
      <c r="T1256" s="106"/>
      <c r="U1256" s="117"/>
      <c r="V1256" s="106"/>
      <c r="W1256" s="117"/>
      <c r="X1256" s="106"/>
      <c r="Y1256" s="117"/>
      <c r="Z1256" s="106"/>
      <c r="AA1256" s="117"/>
      <c r="AB1256" s="106"/>
      <c r="AC1256" s="117"/>
      <c r="AD1256" s="106"/>
      <c r="AE1256" s="117"/>
      <c r="AF1256" s="106"/>
      <c r="AG1256" s="117"/>
      <c r="AH1256" s="106"/>
      <c r="AI1256" s="117"/>
      <c r="AJ1256" s="106"/>
    </row>
    <row r="1257" spans="2:36" ht="28.8" customHeight="1" thickTop="1" thickBot="1" x14ac:dyDescent="0.35">
      <c r="B1257" s="106"/>
      <c r="C1257" s="117"/>
      <c r="D1257" s="106"/>
      <c r="E1257" s="117"/>
      <c r="F1257" s="106"/>
      <c r="G1257" s="117"/>
      <c r="H1257" s="106"/>
      <c r="I1257" s="117"/>
      <c r="J1257" s="106"/>
      <c r="K1257" s="117"/>
      <c r="L1257" s="106"/>
      <c r="M1257" s="117"/>
      <c r="N1257" s="106"/>
      <c r="O1257" s="117"/>
      <c r="P1257" s="106"/>
      <c r="Q1257" s="117"/>
      <c r="R1257" s="106"/>
      <c r="S1257" s="117"/>
      <c r="T1257" s="106"/>
      <c r="U1257" s="117"/>
      <c r="V1257" s="106"/>
      <c r="W1257" s="117"/>
      <c r="X1257" s="106"/>
      <c r="Y1257" s="117"/>
      <c r="Z1257" s="106"/>
      <c r="AA1257" s="117"/>
      <c r="AB1257" s="106"/>
      <c r="AC1257" s="117"/>
      <c r="AD1257" s="106"/>
      <c r="AE1257" s="117"/>
      <c r="AF1257" s="106"/>
      <c r="AG1257" s="117"/>
      <c r="AH1257" s="106"/>
      <c r="AI1257" s="117"/>
      <c r="AJ1257" s="106"/>
    </row>
    <row r="1258" spans="2:36" ht="15" thickTop="1" x14ac:dyDescent="0.3"/>
  </sheetData>
  <mergeCells count="4">
    <mergeCell ref="B5:J5"/>
    <mergeCell ref="L5:T5"/>
    <mergeCell ref="V5:AJ5"/>
    <mergeCell ref="B3:AJ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0707-E3F4-47A0-A8E0-1766752A3979}">
  <dimension ref="B1:AZ20809"/>
  <sheetViews>
    <sheetView workbookViewId="0">
      <selection activeCell="C22" sqref="C22"/>
    </sheetView>
  </sheetViews>
  <sheetFormatPr defaultRowHeight="14.4" x14ac:dyDescent="0.3"/>
  <cols>
    <col min="1" max="1" width="1.77734375" customWidth="1"/>
    <col min="2" max="2" width="12.6640625" customWidth="1"/>
    <col min="3" max="52" width="18.33203125" customWidth="1"/>
  </cols>
  <sheetData>
    <row r="1" spans="2:52" x14ac:dyDescent="0.3">
      <c r="B1" s="8" t="s">
        <v>99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2:52" x14ac:dyDescent="0.3">
      <c r="B2" s="11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1"/>
      <c r="R2" s="14"/>
      <c r="S2" s="14"/>
      <c r="T2" s="14"/>
    </row>
    <row r="3" spans="2:52" ht="21" x14ac:dyDescent="0.3">
      <c r="B3" s="122" t="s">
        <v>150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</row>
    <row r="4" spans="2:52" ht="14.4" customHeight="1" x14ac:dyDescent="0.3">
      <c r="B4" s="125" t="s">
        <v>159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</row>
    <row r="5" spans="2:52" ht="14.4" customHeight="1" thickBot="1" x14ac:dyDescent="0.35">
      <c r="B5" s="124"/>
      <c r="C5" s="124"/>
      <c r="D5" s="124"/>
      <c r="E5" s="111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</row>
    <row r="6" spans="2:52" ht="16.8" thickTop="1" thickBot="1" x14ac:dyDescent="0.35">
      <c r="B6" s="124" t="s">
        <v>160</v>
      </c>
      <c r="C6" s="124"/>
      <c r="D6" s="124"/>
      <c r="E6" s="110">
        <v>365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</row>
    <row r="7" spans="2:52" ht="15.6" customHeight="1" thickTop="1" x14ac:dyDescent="0.3">
      <c r="B7" s="77"/>
      <c r="C7" s="123" t="s">
        <v>170</v>
      </c>
      <c r="D7" s="123"/>
      <c r="E7" s="74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83"/>
    </row>
    <row r="8" spans="2:52" ht="14.4" customHeight="1" x14ac:dyDescent="0.3">
      <c r="B8" s="120" t="str">
        <f>_xlfn.LET(_xlpm.qtdUltimosDias,IF(E6="",365,E6),"Últimos " &amp; _xlpm.qtdUltimosDias &amp; " dias de Tarefas [=]")</f>
        <v>Últimos 365 dias de Tarefas [=]</v>
      </c>
      <c r="C8" s="79" t="str">
        <f ca="1">IF(C12="","",_xlfn.LET(_xlpm.maxEsforco,VLOOKUP(C12,Configurações!K9:N58,4),_xlpm.qtdDiasEsforcoAlem,COUNTIF(C$13:C$1012,"&gt;"&amp;_xlpm.maxEsforco),IF(_xlpm.qtdDiasEsforcoAlem&gt;0,"Há " &amp; _xlpm.qtdDiasEsforcoAlem &amp; " dia(s) &gt; " &amp; _xlpm.maxEsforco &amp; " min","Todos os dias ok!")))</f>
        <v>Há 1 dia(s) &gt; 240 min</v>
      </c>
      <c r="D8" s="58" t="str">
        <f>IF(D12="","",_xlfn.LET(_xlpm.maxEsforco,VLOOKUP(D12,Configurações!L9:O58,4),_xlpm.qtdDiasEsforcoAlem,COUNTIF(D$13:D$1012,"&gt;"&amp;_xlpm.maxEsforco),IF(_xlpm.qtdDiasEsforcoAlem&gt;0,"Há " &amp; _xlpm.qtdDiasEsforcoAlem &amp; " dia(s) &gt; " &amp; _xlpm.maxEsforco &amp; " min","Todos os dias ok!")))</f>
        <v/>
      </c>
      <c r="E8" s="79" t="str">
        <f>IF(E12="","",_xlfn.LET(_xlpm.maxEsforco,VLOOKUP(E12,Configurações!M9:P58,4),_xlpm.qtdDiasEsforcoAlem,COUNTIF(E$13:E$1012,"&gt;"&amp;_xlpm.maxEsforco),IF(_xlpm.qtdDiasEsforcoAlem&gt;0,"Há " &amp; _xlpm.qtdDiasEsforcoAlem &amp; " dia(s) &gt; " &amp; _xlpm.maxEsforco &amp; " min","Todos os dias ok!")))</f>
        <v/>
      </c>
      <c r="F8" s="58" t="str">
        <f>IF(F12="","",_xlfn.LET(_xlpm.maxEsforco,VLOOKUP(F12,Configurações!N9:Q58,4),_xlpm.qtdDiasEsforcoAlem,COUNTIF(F$13:F$1012,"&gt;"&amp;_xlpm.maxEsforco),IF(_xlpm.qtdDiasEsforcoAlem&gt;0,"Há " &amp; _xlpm.qtdDiasEsforcoAlem &amp; " dia(s) &gt; " &amp; _xlpm.maxEsforco &amp; " min","Todos os dias ok!")))</f>
        <v/>
      </c>
      <c r="G8" s="79" t="str">
        <f>IF(G12="","",_xlfn.LET(_xlpm.maxEsforco,VLOOKUP(G12,Configurações!O9:R58,4),_xlpm.qtdDiasEsforcoAlem,COUNTIF(G$13:G$1012,"&gt;"&amp;_xlpm.maxEsforco),IF(_xlpm.qtdDiasEsforcoAlem&gt;0,"Há " &amp; _xlpm.qtdDiasEsforcoAlem &amp; " dia(s) &gt; " &amp; _xlpm.maxEsforco &amp; " min","Todos os dias ok!")))</f>
        <v/>
      </c>
      <c r="H8" s="58" t="str">
        <f>IF(H12="","",_xlfn.LET(_xlpm.maxEsforco,VLOOKUP(H12,Configurações!P9:S58,4),_xlpm.qtdDiasEsforcoAlem,COUNTIF(H$13:H$1012,"&gt;"&amp;_xlpm.maxEsforco),IF(_xlpm.qtdDiasEsforcoAlem&gt;0,"Há " &amp; _xlpm.qtdDiasEsforcoAlem &amp; " dia(s) &gt; " &amp; _xlpm.maxEsforco &amp; " min","Todos os dias ok!")))</f>
        <v/>
      </c>
      <c r="I8" s="79" t="str">
        <f>IF(I12="","",_xlfn.LET(_xlpm.maxEsforco,VLOOKUP(I12,Configurações!Q9:T58,4),_xlpm.qtdDiasEsforcoAlem,COUNTIF(I$13:I$1012,"&gt;"&amp;_xlpm.maxEsforco),IF(_xlpm.qtdDiasEsforcoAlem&gt;0,"Há " &amp; _xlpm.qtdDiasEsforcoAlem &amp; " dia(s) &gt; " &amp; _xlpm.maxEsforco &amp; " min","Todos os dias ok!")))</f>
        <v/>
      </c>
      <c r="J8" s="58" t="str">
        <f>IF(J12="","",_xlfn.LET(_xlpm.maxEsforco,VLOOKUP(J12,Configurações!R9:U58,4),_xlpm.qtdDiasEsforcoAlem,COUNTIF(J$13:J$1012,"&gt;"&amp;_xlpm.maxEsforco),IF(_xlpm.qtdDiasEsforcoAlem&gt;0,"Há " &amp; _xlpm.qtdDiasEsforcoAlem &amp; " dia(s) &gt; " &amp; _xlpm.maxEsforco &amp; " min","Todos os dias ok!")))</f>
        <v/>
      </c>
      <c r="K8" s="79" t="str">
        <f>IF(K12="","",_xlfn.LET(_xlpm.maxEsforco,VLOOKUP(K12,Configurações!S9:V58,4),_xlpm.qtdDiasEsforcoAlem,COUNTIF(K$13:K$1012,"&gt;"&amp;_xlpm.maxEsforco),IF(_xlpm.qtdDiasEsforcoAlem&gt;0,"Há " &amp; _xlpm.qtdDiasEsforcoAlem &amp; " dia(s) &gt; " &amp; _xlpm.maxEsforco &amp; " min","Todos os dias ok!")))</f>
        <v/>
      </c>
      <c r="L8" s="58" t="str">
        <f>IF(L12="","",_xlfn.LET(_xlpm.maxEsforco,VLOOKUP(L12,Configurações!T9:W58,4),_xlpm.qtdDiasEsforcoAlem,COUNTIF(L$13:L$1012,"&gt;"&amp;_xlpm.maxEsforco),IF(_xlpm.qtdDiasEsforcoAlem&gt;0,"Há " &amp; _xlpm.qtdDiasEsforcoAlem &amp; " dia(s) &gt; " &amp; _xlpm.maxEsforco &amp; " min","Todos os dias ok!")))</f>
        <v/>
      </c>
      <c r="M8" s="79" t="str">
        <f>IF(M12="","",_xlfn.LET(_xlpm.maxEsforco,VLOOKUP(M12,Configurações!U9:X58,4),_xlpm.qtdDiasEsforcoAlem,COUNTIF(M$13:M$1012,"&gt;"&amp;_xlpm.maxEsforco),IF(_xlpm.qtdDiasEsforcoAlem&gt;0,"Há " &amp; _xlpm.qtdDiasEsforcoAlem &amp; " dia(s) &gt; " &amp; _xlpm.maxEsforco &amp; " min","Todos os dias ok!")))</f>
        <v/>
      </c>
      <c r="N8" s="58" t="str">
        <f>IF(N12="","",_xlfn.LET(_xlpm.maxEsforco,VLOOKUP(N12,Configurações!V9:Y58,4),_xlpm.qtdDiasEsforcoAlem,COUNTIF(N$13:N$1012,"&gt;"&amp;_xlpm.maxEsforco),IF(_xlpm.qtdDiasEsforcoAlem&gt;0,"Há " &amp; _xlpm.qtdDiasEsforcoAlem &amp; " dia(s) &gt; " &amp; _xlpm.maxEsforco &amp; " min","Todos os dias ok!")))</f>
        <v/>
      </c>
      <c r="O8" s="79" t="str">
        <f>IF(O12="","",_xlfn.LET(_xlpm.maxEsforco,VLOOKUP(O12,Configurações!W9:Z58,4),_xlpm.qtdDiasEsforcoAlem,COUNTIF(O$13:O$1012,"&gt;"&amp;_xlpm.maxEsforco),IF(_xlpm.qtdDiasEsforcoAlem&gt;0,"Há " &amp; _xlpm.qtdDiasEsforcoAlem &amp; " dia(s) &gt; " &amp; _xlpm.maxEsforco &amp; " min","Todos os dias ok!")))</f>
        <v/>
      </c>
      <c r="P8" s="58" t="str">
        <f>IF(P12="","",_xlfn.LET(_xlpm.maxEsforco,VLOOKUP(P12,Configurações!X9:AA58,4),_xlpm.qtdDiasEsforcoAlem,COUNTIF(P$13:P$1012,"&gt;"&amp;_xlpm.maxEsforco),IF(_xlpm.qtdDiasEsforcoAlem&gt;0,"Há " &amp; _xlpm.qtdDiasEsforcoAlem &amp; " dia(s) &gt; " &amp; _xlpm.maxEsforco &amp; " min","Todos os dias ok!")))</f>
        <v/>
      </c>
      <c r="Q8" s="79" t="str">
        <f>IF(Q12="","",_xlfn.LET(_xlpm.maxEsforco,VLOOKUP(Q12,Configurações!Y9:AB58,4),_xlpm.qtdDiasEsforcoAlem,COUNTIF(Q$13:Q$1012,"&gt;"&amp;_xlpm.maxEsforco),IF(_xlpm.qtdDiasEsforcoAlem&gt;0,"Há " &amp; _xlpm.qtdDiasEsforcoAlem &amp; " dia(s) &gt; " &amp; _xlpm.maxEsforco &amp; " min","Todos os dias ok!")))</f>
        <v/>
      </c>
      <c r="R8" s="58" t="str">
        <f>IF(R12="","",_xlfn.LET(_xlpm.maxEsforco,VLOOKUP(R12,Configurações!Z9:AC58,4),_xlpm.qtdDiasEsforcoAlem,COUNTIF(R$13:R$1012,"&gt;"&amp;_xlpm.maxEsforco),IF(_xlpm.qtdDiasEsforcoAlem&gt;0,"Há " &amp; _xlpm.qtdDiasEsforcoAlem &amp; " dia(s) &gt; " &amp; _xlpm.maxEsforco &amp; " min","Todos os dias ok!")))</f>
        <v/>
      </c>
      <c r="S8" s="79" t="str">
        <f>IF(S12="","",_xlfn.LET(_xlpm.maxEsforco,VLOOKUP(S12,Configurações!AA9:AD58,4),_xlpm.qtdDiasEsforcoAlem,COUNTIF(S$13:S$1012,"&gt;"&amp;_xlpm.maxEsforco),IF(_xlpm.qtdDiasEsforcoAlem&gt;0,"Há " &amp; _xlpm.qtdDiasEsforcoAlem &amp; " dia(s) &gt; " &amp; _xlpm.maxEsforco &amp; " min","Todos os dias ok!")))</f>
        <v/>
      </c>
      <c r="T8" s="58" t="str">
        <f>IF(T12="","",_xlfn.LET(_xlpm.maxEsforco,VLOOKUP(T12,Configurações!AB9:AE58,4),_xlpm.qtdDiasEsforcoAlem,COUNTIF(T$13:T$1012,"&gt;"&amp;_xlpm.maxEsforco),IF(_xlpm.qtdDiasEsforcoAlem&gt;0,"Há " &amp; _xlpm.qtdDiasEsforcoAlem &amp; " dia(s) &gt; " &amp; _xlpm.maxEsforco &amp; " min","Todos os dias ok!")))</f>
        <v/>
      </c>
      <c r="U8" s="79" t="str">
        <f>IF(U12="","",_xlfn.LET(_xlpm.maxEsforco,VLOOKUP(U12,Configurações!AC9:AF58,4),_xlpm.qtdDiasEsforcoAlem,COUNTIF(U$13:U$1012,"&gt;"&amp;_xlpm.maxEsforco),IF(_xlpm.qtdDiasEsforcoAlem&gt;0,"Há " &amp; _xlpm.qtdDiasEsforcoAlem &amp; " dia(s) &gt; " &amp; _xlpm.maxEsforco &amp; " min","Todos os dias ok!")))</f>
        <v/>
      </c>
      <c r="V8" s="58" t="str">
        <f>IF(V12="","",_xlfn.LET(_xlpm.maxEsforco,VLOOKUP(V12,Configurações!AD9:AG58,4),_xlpm.qtdDiasEsforcoAlem,COUNTIF(V$13:V$1012,"&gt;"&amp;_xlpm.maxEsforco),IF(_xlpm.qtdDiasEsforcoAlem&gt;0,"Há " &amp; _xlpm.qtdDiasEsforcoAlem &amp; " dia(s) &gt; " &amp; _xlpm.maxEsforco &amp; " min","Todos os dias ok!")))</f>
        <v/>
      </c>
      <c r="W8" s="79" t="str">
        <f>IF(W12="","",_xlfn.LET(_xlpm.maxEsforco,VLOOKUP(W12,Configurações!AE9:AH58,4),_xlpm.qtdDiasEsforcoAlem,COUNTIF(W$13:W$1012,"&gt;"&amp;_xlpm.maxEsforco),IF(_xlpm.qtdDiasEsforcoAlem&gt;0,"Há " &amp; _xlpm.qtdDiasEsforcoAlem &amp; " dia(s) &gt; " &amp; _xlpm.maxEsforco &amp; " min","Todos os dias ok!")))</f>
        <v/>
      </c>
      <c r="X8" s="58" t="str">
        <f>IF(X12="","",_xlfn.LET(_xlpm.maxEsforco,VLOOKUP(X12,Configurações!AF9:AI58,4),_xlpm.qtdDiasEsforcoAlem,COUNTIF(X$13:X$1012,"&gt;"&amp;_xlpm.maxEsforco),IF(_xlpm.qtdDiasEsforcoAlem&gt;0,"Há " &amp; _xlpm.qtdDiasEsforcoAlem &amp; " dia(s) &gt; " &amp; _xlpm.maxEsforco &amp; " min","Todos os dias ok!")))</f>
        <v/>
      </c>
      <c r="Y8" s="79" t="str">
        <f>IF(Y12="","",_xlfn.LET(_xlpm.maxEsforco,VLOOKUP(Y12,Configurações!AG9:AJ58,4),_xlpm.qtdDiasEsforcoAlem,COUNTIF(Y$13:Y$1012,"&gt;"&amp;_xlpm.maxEsforco),IF(_xlpm.qtdDiasEsforcoAlem&gt;0,"Há " &amp; _xlpm.qtdDiasEsforcoAlem &amp; " dia(s) &gt; " &amp; _xlpm.maxEsforco &amp; " min","Todos os dias ok!")))</f>
        <v/>
      </c>
      <c r="Z8" s="58" t="str">
        <f>IF(Z12="","",_xlfn.LET(_xlpm.maxEsforco,VLOOKUP(Z12,Configurações!AH9:AK58,4),_xlpm.qtdDiasEsforcoAlem,COUNTIF(Z$13:Z$1012,"&gt;"&amp;_xlpm.maxEsforco),IF(_xlpm.qtdDiasEsforcoAlem&gt;0,"Há " &amp; _xlpm.qtdDiasEsforcoAlem &amp; " dia(s) &gt; " &amp; _xlpm.maxEsforco &amp; " min","Todos os dias ok!")))</f>
        <v/>
      </c>
      <c r="AA8" s="79" t="str">
        <f>IF(AA12="","",_xlfn.LET(_xlpm.maxEsforco,VLOOKUP(AA12,Configurações!AI9:AL58,4),_xlpm.qtdDiasEsforcoAlem,COUNTIF(AA$13:AA$1012,"&gt;"&amp;_xlpm.maxEsforco),IF(_xlpm.qtdDiasEsforcoAlem&gt;0,"Há " &amp; _xlpm.qtdDiasEsforcoAlem &amp; " dia(s) &gt; " &amp; _xlpm.maxEsforco &amp; " min","Todos os dias ok!")))</f>
        <v/>
      </c>
      <c r="AB8" s="58" t="str">
        <f>IF(AB12="","",_xlfn.LET(_xlpm.maxEsforco,VLOOKUP(AB12,Configurações!AJ9:AM58,4),_xlpm.qtdDiasEsforcoAlem,COUNTIF(AB$13:AB$1012,"&gt;"&amp;_xlpm.maxEsforco),IF(_xlpm.qtdDiasEsforcoAlem&gt;0,"Há " &amp; _xlpm.qtdDiasEsforcoAlem &amp; " dia(s) &gt; " &amp; _xlpm.maxEsforco &amp; " min","Todos os dias ok!")))</f>
        <v/>
      </c>
      <c r="AC8" s="79" t="str">
        <f>IF(AC12="","",_xlfn.LET(_xlpm.maxEsforco,VLOOKUP(AC12,Configurações!AK9:AN58,4),_xlpm.qtdDiasEsforcoAlem,COUNTIF(AC$13:AC$1012,"&gt;"&amp;_xlpm.maxEsforco),IF(_xlpm.qtdDiasEsforcoAlem&gt;0,"Há " &amp; _xlpm.qtdDiasEsforcoAlem &amp; " dia(s) &gt; " &amp; _xlpm.maxEsforco &amp; " min","Todos os dias ok!")))</f>
        <v/>
      </c>
      <c r="AD8" s="58" t="str">
        <f>IF(AD12="","",_xlfn.LET(_xlpm.maxEsforco,VLOOKUP(AD12,Configurações!AL9:AO58,4),_xlpm.qtdDiasEsforcoAlem,COUNTIF(AD$13:AD$1012,"&gt;"&amp;_xlpm.maxEsforco),IF(_xlpm.qtdDiasEsforcoAlem&gt;0,"Há " &amp; _xlpm.qtdDiasEsforcoAlem &amp; " dia(s) &gt; " &amp; _xlpm.maxEsforco &amp; " min","Todos os dias ok!")))</f>
        <v/>
      </c>
      <c r="AE8" s="79" t="str">
        <f>IF(AE12="","",_xlfn.LET(_xlpm.maxEsforco,VLOOKUP(AE12,Configurações!AM9:AP58,4),_xlpm.qtdDiasEsforcoAlem,COUNTIF(AE$13:AE$1012,"&gt;"&amp;_xlpm.maxEsforco),IF(_xlpm.qtdDiasEsforcoAlem&gt;0,"Há " &amp; _xlpm.qtdDiasEsforcoAlem &amp; " dia(s) &gt; " &amp; _xlpm.maxEsforco &amp; " min","Todos os dias ok!")))</f>
        <v/>
      </c>
      <c r="AF8" s="58" t="str">
        <f>IF(AF12="","",_xlfn.LET(_xlpm.maxEsforco,VLOOKUP(AF12,Configurações!AN9:AQ58,4),_xlpm.qtdDiasEsforcoAlem,COUNTIF(AF$13:AF$1012,"&gt;"&amp;_xlpm.maxEsforco),IF(_xlpm.qtdDiasEsforcoAlem&gt;0,"Há " &amp; _xlpm.qtdDiasEsforcoAlem &amp; " dia(s) &gt; " &amp; _xlpm.maxEsforco &amp; " min","Todos os dias ok!")))</f>
        <v/>
      </c>
      <c r="AG8" s="79" t="str">
        <f>IF(AG12="","",_xlfn.LET(_xlpm.maxEsforco,VLOOKUP(AG12,Configurações!AO9:AR58,4),_xlpm.qtdDiasEsforcoAlem,COUNTIF(AG$13:AG$1012,"&gt;"&amp;_xlpm.maxEsforco),IF(_xlpm.qtdDiasEsforcoAlem&gt;0,"Há " &amp; _xlpm.qtdDiasEsforcoAlem &amp; " dia(s) &gt; " &amp; _xlpm.maxEsforco &amp; " min","Todos os dias ok!")))</f>
        <v/>
      </c>
      <c r="AH8" s="58" t="str">
        <f>IF(AH12="","",_xlfn.LET(_xlpm.maxEsforco,VLOOKUP(AH12,Configurações!AP9:AS58,4),_xlpm.qtdDiasEsforcoAlem,COUNTIF(AH$13:AH$1012,"&gt;"&amp;_xlpm.maxEsforco),IF(_xlpm.qtdDiasEsforcoAlem&gt;0,"Há " &amp; _xlpm.qtdDiasEsforcoAlem &amp; " dia(s) &gt; " &amp; _xlpm.maxEsforco &amp; " min","Todos os dias ok!")))</f>
        <v/>
      </c>
      <c r="AI8" s="79" t="str">
        <f>IF(AI12="","",_xlfn.LET(_xlpm.maxEsforco,VLOOKUP(AI12,Configurações!AQ9:AT58,4),_xlpm.qtdDiasEsforcoAlem,COUNTIF(AI$13:AI$1012,"&gt;"&amp;_xlpm.maxEsforco),IF(_xlpm.qtdDiasEsforcoAlem&gt;0,"Há " &amp; _xlpm.qtdDiasEsforcoAlem &amp; " dia(s) &gt; " &amp; _xlpm.maxEsforco &amp; " min","Todos os dias ok!")))</f>
        <v/>
      </c>
      <c r="AJ8" s="58" t="str">
        <f>IF(AJ12="","",_xlfn.LET(_xlpm.maxEsforco,VLOOKUP(AJ12,Configurações!AR9:AU58,4),_xlpm.qtdDiasEsforcoAlem,COUNTIF(AJ$13:AJ$1012,"&gt;"&amp;_xlpm.maxEsforco),IF(_xlpm.qtdDiasEsforcoAlem&gt;0,"Há " &amp; _xlpm.qtdDiasEsforcoAlem &amp; " dia(s) &gt; " &amp; _xlpm.maxEsforco &amp; " min","Todos os dias ok!")))</f>
        <v/>
      </c>
      <c r="AK8" s="79" t="str">
        <f>IF(AK12="","",_xlfn.LET(_xlpm.maxEsforco,VLOOKUP(AK12,Configurações!AS9:AV58,4),_xlpm.qtdDiasEsforcoAlem,COUNTIF(AK$13:AK$1012,"&gt;"&amp;_xlpm.maxEsforco),IF(_xlpm.qtdDiasEsforcoAlem&gt;0,"Há " &amp; _xlpm.qtdDiasEsforcoAlem &amp; " dia(s) &gt; " &amp; _xlpm.maxEsforco &amp; " min","Todos os dias ok!")))</f>
        <v/>
      </c>
      <c r="AL8" s="58" t="str">
        <f>IF(AL12="","",_xlfn.LET(_xlpm.maxEsforco,VLOOKUP(AL12,Configurações!AT9:AW58,4),_xlpm.qtdDiasEsforcoAlem,COUNTIF(AL$13:AL$1012,"&gt;"&amp;_xlpm.maxEsforco),IF(_xlpm.qtdDiasEsforcoAlem&gt;0,"Há " &amp; _xlpm.qtdDiasEsforcoAlem &amp; " dia(s) &gt; " &amp; _xlpm.maxEsforco &amp; " min","Todos os dias ok!")))</f>
        <v/>
      </c>
      <c r="AM8" s="79" t="str">
        <f>IF(AM12="","",_xlfn.LET(_xlpm.maxEsforco,VLOOKUP(AM12,Configurações!AU9:AX58,4),_xlpm.qtdDiasEsforcoAlem,COUNTIF(AM$13:AM$1012,"&gt;"&amp;_xlpm.maxEsforco),IF(_xlpm.qtdDiasEsforcoAlem&gt;0,"Há " &amp; _xlpm.qtdDiasEsforcoAlem &amp; " dia(s) &gt; " &amp; _xlpm.maxEsforco &amp; " min","Todos os dias ok!")))</f>
        <v/>
      </c>
      <c r="AN8" s="58" t="str">
        <f>IF(AN12="","",_xlfn.LET(_xlpm.maxEsforco,VLOOKUP(AN12,Configurações!AV9:AY58,4),_xlpm.qtdDiasEsforcoAlem,COUNTIF(AN$13:AN$1012,"&gt;"&amp;_xlpm.maxEsforco),IF(_xlpm.qtdDiasEsforcoAlem&gt;0,"Há " &amp; _xlpm.qtdDiasEsforcoAlem &amp; " dia(s) &gt; " &amp; _xlpm.maxEsforco &amp; " min","Todos os dias ok!")))</f>
        <v/>
      </c>
      <c r="AO8" s="79" t="str">
        <f>IF(AO12="","",_xlfn.LET(_xlpm.maxEsforco,VLOOKUP(AO12,Configurações!AW9:AZ58,4),_xlpm.qtdDiasEsforcoAlem,COUNTIF(AO$13:AO$1012,"&gt;"&amp;_xlpm.maxEsforco),IF(_xlpm.qtdDiasEsforcoAlem&gt;0,"Há " &amp; _xlpm.qtdDiasEsforcoAlem &amp; " dia(s) &gt; " &amp; _xlpm.maxEsforco &amp; " min","Todos os dias ok!")))</f>
        <v/>
      </c>
      <c r="AP8" s="58" t="str">
        <f>IF(AP12="","",_xlfn.LET(_xlpm.maxEsforco,VLOOKUP(AP12,Configurações!AX9:BA58,4),_xlpm.qtdDiasEsforcoAlem,COUNTIF(AP$13:AP$1012,"&gt;"&amp;_xlpm.maxEsforco),IF(_xlpm.qtdDiasEsforcoAlem&gt;0,"Há " &amp; _xlpm.qtdDiasEsforcoAlem &amp; " dia(s) &gt; " &amp; _xlpm.maxEsforco &amp; " min","Todos os dias ok!")))</f>
        <v/>
      </c>
      <c r="AQ8" s="79" t="str">
        <f>IF(AQ12="","",_xlfn.LET(_xlpm.maxEsforco,VLOOKUP(AQ12,Configurações!AY9:BB58,4),_xlpm.qtdDiasEsforcoAlem,COUNTIF(AQ$13:AQ$1012,"&gt;"&amp;_xlpm.maxEsforco),IF(_xlpm.qtdDiasEsforcoAlem&gt;0,"Há " &amp; _xlpm.qtdDiasEsforcoAlem &amp; " dia(s) &gt; " &amp; _xlpm.maxEsforco &amp; " min","Todos os dias ok!")))</f>
        <v/>
      </c>
      <c r="AR8" s="58" t="str">
        <f>IF(AR12="","",_xlfn.LET(_xlpm.maxEsforco,VLOOKUP(AR12,Configurações!AZ9:BC58,4),_xlpm.qtdDiasEsforcoAlem,COUNTIF(AR$13:AR$1012,"&gt;"&amp;_xlpm.maxEsforco),IF(_xlpm.qtdDiasEsforcoAlem&gt;0,"Há " &amp; _xlpm.qtdDiasEsforcoAlem &amp; " dia(s) &gt; " &amp; _xlpm.maxEsforco &amp; " min","Todos os dias ok!")))</f>
        <v/>
      </c>
      <c r="AS8" s="79" t="str">
        <f>IF(AS12="","",_xlfn.LET(_xlpm.maxEsforco,VLOOKUP(AS12,Configurações!BA9:BD58,4),_xlpm.qtdDiasEsforcoAlem,COUNTIF(AS$13:AS$1012,"&gt;"&amp;_xlpm.maxEsforco),IF(_xlpm.qtdDiasEsforcoAlem&gt;0,"Há " &amp; _xlpm.qtdDiasEsforcoAlem &amp; " dia(s) &gt; " &amp; _xlpm.maxEsforco &amp; " min","Todos os dias ok!")))</f>
        <v/>
      </c>
      <c r="AT8" s="58" t="str">
        <f>IF(AT12="","",_xlfn.LET(_xlpm.maxEsforco,VLOOKUP(AT12,Configurações!BB9:BE58,4),_xlpm.qtdDiasEsforcoAlem,COUNTIF(AT$13:AT$1012,"&gt;"&amp;_xlpm.maxEsforco),IF(_xlpm.qtdDiasEsforcoAlem&gt;0,"Há " &amp; _xlpm.qtdDiasEsforcoAlem &amp; " dia(s) &gt; " &amp; _xlpm.maxEsforco &amp; " min","Todos os dias ok!")))</f>
        <v/>
      </c>
      <c r="AU8" s="79" t="str">
        <f>IF(AU12="","",_xlfn.LET(_xlpm.maxEsforco,VLOOKUP(AU12,Configurações!BC9:BF58,4),_xlpm.qtdDiasEsforcoAlem,COUNTIF(AU$13:AU$1012,"&gt;"&amp;_xlpm.maxEsforco),IF(_xlpm.qtdDiasEsforcoAlem&gt;0,"Há " &amp; _xlpm.qtdDiasEsforcoAlem &amp; " dia(s) &gt; " &amp; _xlpm.maxEsforco &amp; " min","Todos os dias ok!")))</f>
        <v/>
      </c>
      <c r="AV8" s="58" t="str">
        <f>IF(AV12="","",_xlfn.LET(_xlpm.maxEsforco,VLOOKUP(AV12,Configurações!BD9:BG58,4),_xlpm.qtdDiasEsforcoAlem,COUNTIF(AV$13:AV$1012,"&gt;"&amp;_xlpm.maxEsforco),IF(_xlpm.qtdDiasEsforcoAlem&gt;0,"Há " &amp; _xlpm.qtdDiasEsforcoAlem &amp; " dia(s) &gt; " &amp; _xlpm.maxEsforco &amp; " min","Todos os dias ok!")))</f>
        <v/>
      </c>
      <c r="AW8" s="79" t="str">
        <f>IF(AW12="","",_xlfn.LET(_xlpm.maxEsforco,VLOOKUP(AW12,Configurações!BE9:BH58,4),_xlpm.qtdDiasEsforcoAlem,COUNTIF(AW$13:AW$1012,"&gt;"&amp;_xlpm.maxEsforco),IF(_xlpm.qtdDiasEsforcoAlem&gt;0,"Há " &amp; _xlpm.qtdDiasEsforcoAlem &amp; " dia(s) &gt; " &amp; _xlpm.maxEsforco &amp; " min","Todos os dias ok!")))</f>
        <v/>
      </c>
      <c r="AX8" s="58" t="str">
        <f>IF(AX12="","",_xlfn.LET(_xlpm.maxEsforco,VLOOKUP(AX12,Configurações!BF9:BI58,4),_xlpm.qtdDiasEsforcoAlem,COUNTIF(AX$13:AX$1012,"&gt;"&amp;_xlpm.maxEsforco),IF(_xlpm.qtdDiasEsforcoAlem&gt;0,"Há " &amp; _xlpm.qtdDiasEsforcoAlem &amp; " dia(s) &gt; " &amp; _xlpm.maxEsforco &amp; " min","Todos os dias ok!")))</f>
        <v/>
      </c>
      <c r="AY8" s="79" t="str">
        <f>IF(AY12="","",_xlfn.LET(_xlpm.maxEsforco,VLOOKUP(AY12,Configurações!BG9:BJ58,4),_xlpm.qtdDiasEsforcoAlem,COUNTIF(AY$13:AY$1012,"&gt;"&amp;_xlpm.maxEsforco),IF(_xlpm.qtdDiasEsforcoAlem&gt;0,"Há " &amp; _xlpm.qtdDiasEsforcoAlem &amp; " dia(s) &gt; " &amp; _xlpm.maxEsforco &amp; " min","Todos os dias ok!")))</f>
        <v/>
      </c>
      <c r="AZ8" s="87" t="str">
        <f>IF(AZ12="","",_xlfn.LET(_xlpm.maxEsforco,VLOOKUP(AZ12,Configurações!BH9:BK58,4),_xlpm.qtdDiasEsforcoAlem,COUNTIF(AZ$13:AZ$1012,"&gt;"&amp;_xlpm.maxEsforco),IF(_xlpm.qtdDiasEsforcoAlem&gt;0,"Há " &amp; _xlpm.qtdDiasEsforcoAlem &amp; " dia(s) &gt; " &amp; _xlpm.maxEsforco &amp; " min","Todos os dias ok!")))</f>
        <v/>
      </c>
    </row>
    <row r="9" spans="2:52" ht="28.8" x14ac:dyDescent="0.3">
      <c r="B9" s="120"/>
      <c r="C9" s="80" t="str">
        <f>IF(C12="","","-Esforço Máx. Diário (min): " &amp; VLOOKUP(C12,Configurações!$K$9:$N$58,4))</f>
        <v>-Esforço Máx. Diário (min): 240</v>
      </c>
      <c r="D9" s="84" t="str">
        <f>IF(D12="","","Esforço Máx. Diário (min): " &amp; VLOOKUP(D12,Configurações!$K$9:$N$58,4))</f>
        <v/>
      </c>
      <c r="E9" s="80" t="str">
        <f>IF(E12="","","Esforço Máx. Diário (min): " &amp; VLOOKUP(E12,Configurações!$K$9:$N$58,4))</f>
        <v/>
      </c>
      <c r="F9" s="84" t="str">
        <f>IF(F12="","","Esforço Máx. Diário (min): " &amp; VLOOKUP(F12,Configurações!$K$9:$N$58,4))</f>
        <v/>
      </c>
      <c r="G9" s="80" t="str">
        <f>IF(G12="","","Esforço Máx. Diário (min): " &amp; VLOOKUP(G12,Configurações!$K$9:$N$58,4))</f>
        <v/>
      </c>
      <c r="H9" s="84" t="str">
        <f>IF(H12="","","Esforço Máx. Diário (min): " &amp; VLOOKUP(H12,Configurações!$K$9:$N$58,4))</f>
        <v/>
      </c>
      <c r="I9" s="80" t="str">
        <f>IF(I12="","","Esforço Máx. Diário (min): " &amp; VLOOKUP(I12,Configurações!$K$9:$N$58,4))</f>
        <v/>
      </c>
      <c r="J9" s="84" t="str">
        <f>IF(J12="","","Esforço Máx. Diário (min): " &amp; VLOOKUP(J12,Configurações!$K$9:$N$58,4))</f>
        <v/>
      </c>
      <c r="K9" s="80" t="str">
        <f>IF(K12="","","Esforço Máx. Diário (min): " &amp; VLOOKUP(K12,Configurações!$K$9:$N$58,4))</f>
        <v/>
      </c>
      <c r="L9" s="84" t="str">
        <f>IF(L12="","","Esforço Máx. Diário (min): " &amp; VLOOKUP(L12,Configurações!$K$9:$N$58,4))</f>
        <v/>
      </c>
      <c r="M9" s="80" t="str">
        <f>IF(M12="","","Esforço Máx. Diário (min): " &amp; VLOOKUP(M12,Configurações!$K$9:$N$58,4))</f>
        <v/>
      </c>
      <c r="N9" s="84" t="str">
        <f>IF(N12="","","Esforço Máx. Diário (min): " &amp; VLOOKUP(N12,Configurações!$K$9:$N$58,4))</f>
        <v/>
      </c>
      <c r="O9" s="80" t="str">
        <f>IF(O12="","","Esforço Máx. Diário (min): " &amp; VLOOKUP(O12,Configurações!$K$9:$N$58,4))</f>
        <v/>
      </c>
      <c r="P9" s="84" t="str">
        <f>IF(P12="","","Esforço Máx. Diário (min): " &amp; VLOOKUP(P12,Configurações!$K$9:$N$58,4))</f>
        <v/>
      </c>
      <c r="Q9" s="80" t="str">
        <f>IF(Q12="","","Esforço Máx. Diário (min): " &amp; VLOOKUP(Q12,Configurações!$K$9:$N$58,4))</f>
        <v/>
      </c>
      <c r="R9" s="84" t="str">
        <f>IF(R12="","","Esforço Máx. Diário (min): " &amp; VLOOKUP(R12,Configurações!$K$9:$N$58,4))</f>
        <v/>
      </c>
      <c r="S9" s="80" t="str">
        <f>IF(S12="","","Esforço Máx. Diário (min): " &amp; VLOOKUP(S12,Configurações!$K$9:$N$58,4))</f>
        <v/>
      </c>
      <c r="T9" s="84" t="str">
        <f>IF(T12="","","Esforço Máx. Diário (min): " &amp; VLOOKUP(T12,Configurações!$K$9:$N$58,4))</f>
        <v/>
      </c>
      <c r="U9" s="80" t="str">
        <f>IF(U12="","","Esforço Máx. Diário (min): " &amp; VLOOKUP(U12,Configurações!$K$9:$N$58,4))</f>
        <v/>
      </c>
      <c r="V9" s="84" t="str">
        <f>IF(V12="","","Esforço Máx. Diário (min): " &amp; VLOOKUP(V12,Configurações!$K$9:$N$58,4))</f>
        <v/>
      </c>
      <c r="W9" s="80" t="str">
        <f>IF(W12="","","Esforço Máx. Diário (min): " &amp; VLOOKUP(W12,Configurações!$K$9:$N$58,4))</f>
        <v/>
      </c>
      <c r="X9" s="84" t="str">
        <f>IF(X12="","","Esforço Máx. Diário (min): " &amp; VLOOKUP(X12,Configurações!$K$9:$N$58,4))</f>
        <v/>
      </c>
      <c r="Y9" s="80" t="str">
        <f>IF(Y12="","","Esforço Máx. Diário (min): " &amp; VLOOKUP(Y12,Configurações!$K$9:$N$58,4))</f>
        <v/>
      </c>
      <c r="Z9" s="84" t="str">
        <f>IF(Z12="","","Esforço Máx. Diário (min): " &amp; VLOOKUP(Z12,Configurações!$K$9:$N$58,4))</f>
        <v/>
      </c>
      <c r="AA9" s="80" t="str">
        <f>IF(AA12="","","Esforço Máx. Diário (min): " &amp; VLOOKUP(AA12,Configurações!$K$9:$N$58,4))</f>
        <v/>
      </c>
      <c r="AB9" s="84" t="str">
        <f>IF(AB12="","","Esforço Máx. Diário (min): " &amp; VLOOKUP(AB12,Configurações!$K$9:$N$58,4))</f>
        <v/>
      </c>
      <c r="AC9" s="80" t="str">
        <f>IF(AC12="","","Esforço Máx. Diário (min): " &amp; VLOOKUP(AC12,Configurações!$K$9:$N$58,4))</f>
        <v/>
      </c>
      <c r="AD9" s="84" t="str">
        <f>IF(AD12="","","Esforço Máx. Diário (min): " &amp; VLOOKUP(AD12,Configurações!$K$9:$N$58,4))</f>
        <v/>
      </c>
      <c r="AE9" s="80" t="str">
        <f>IF(AE12="","","Esforço Máx. Diário (min): " &amp; VLOOKUP(AE12,Configurações!$K$9:$N$58,4))</f>
        <v/>
      </c>
      <c r="AF9" s="84" t="str">
        <f>IF(AF12="","","Esforço Máx. Diário (min): " &amp; VLOOKUP(AF12,Configurações!$K$9:$N$58,4))</f>
        <v/>
      </c>
      <c r="AG9" s="80" t="str">
        <f>IF(AG12="","","Esforço Máx. Diário (min): " &amp; VLOOKUP(AG12,Configurações!$K$9:$N$58,4))</f>
        <v/>
      </c>
      <c r="AH9" s="84" t="str">
        <f>IF(AH12="","","Esforço Máx. Diário (min): " &amp; VLOOKUP(AH12,Configurações!$K$9:$N$58,4))</f>
        <v/>
      </c>
      <c r="AI9" s="80" t="str">
        <f>IF(AI12="","","Esforço Máx. Diário (min): " &amp; VLOOKUP(AI12,Configurações!$K$9:$N$58,4))</f>
        <v/>
      </c>
      <c r="AJ9" s="84" t="str">
        <f>IF(AJ12="","","Esforço Máx. Diário (min): " &amp; VLOOKUP(AJ12,Configurações!$K$9:$N$58,4))</f>
        <v/>
      </c>
      <c r="AK9" s="80" t="str">
        <f>IF(AK12="","","Esforço Máx. Diário (min): " &amp; VLOOKUP(AK12,Configurações!$K$9:$N$58,4))</f>
        <v/>
      </c>
      <c r="AL9" s="84" t="str">
        <f>IF(AL12="","","Esforço Máx. Diário (min): " &amp; VLOOKUP(AL12,Configurações!$K$9:$N$58,4))</f>
        <v/>
      </c>
      <c r="AM9" s="80" t="str">
        <f>IF(AM12="","","Esforço Máx. Diário (min): " &amp; VLOOKUP(AM12,Configurações!$K$9:$N$58,4))</f>
        <v/>
      </c>
      <c r="AN9" s="84" t="str">
        <f>IF(AN12="","","Esforço Máx. Diário (min): " &amp; VLOOKUP(AN12,Configurações!$K$9:$N$58,4))</f>
        <v/>
      </c>
      <c r="AO9" s="80" t="str">
        <f>IF(AO12="","","Esforço Máx. Diário (min): " &amp; VLOOKUP(AO12,Configurações!$K$9:$N$58,4))</f>
        <v/>
      </c>
      <c r="AP9" s="84" t="str">
        <f>IF(AP12="","","Esforço Máx. Diário (min): " &amp; VLOOKUP(AP12,Configurações!$K$9:$N$58,4))</f>
        <v/>
      </c>
      <c r="AQ9" s="80" t="str">
        <f>IF(AQ12="","","Esforço Máx. Diário (min): " &amp; VLOOKUP(AQ12,Configurações!$K$9:$N$58,4))</f>
        <v/>
      </c>
      <c r="AR9" s="84" t="str">
        <f>IF(AR12="","","Esforço Máx. Diário (min): " &amp; VLOOKUP(AR12,Configurações!$K$9:$N$58,4))</f>
        <v/>
      </c>
      <c r="AS9" s="80" t="str">
        <f>IF(AS12="","","Esforço Máx. Diário (min): " &amp; VLOOKUP(AS12,Configurações!$K$9:$N$58,4))</f>
        <v/>
      </c>
      <c r="AT9" s="84" t="str">
        <f>IF(AT12="","","Esforço Máx. Diário (min): " &amp; VLOOKUP(AT12,Configurações!$K$9:$N$58,4))</f>
        <v/>
      </c>
      <c r="AU9" s="80" t="str">
        <f>IF(AU12="","","Esforço Máx. Diário (min): " &amp; VLOOKUP(AU12,Configurações!$K$9:$N$58,4))</f>
        <v/>
      </c>
      <c r="AV9" s="84" t="str">
        <f>IF(AV12="","","Esforço Máx. Diário (min): " &amp; VLOOKUP(AV12,Configurações!$K$9:$N$58,4))</f>
        <v/>
      </c>
      <c r="AW9" s="80" t="str">
        <f>IF(AW12="","","Esforço Máx. Diário (min): " &amp; VLOOKUP(AW12,Configurações!$K$9:$N$58,4))</f>
        <v/>
      </c>
      <c r="AX9" s="84" t="str">
        <f>IF(AX12="","","Esforço Máx. Diário (min): " &amp; VLOOKUP(AX12,Configurações!$K$9:$N$58,4))</f>
        <v/>
      </c>
      <c r="AY9" s="80" t="str">
        <f>IF(AY12="","","Esforço Máx. Diário (min): " &amp; VLOOKUP(AY12,Configurações!$K$9:$N$58,4))</f>
        <v/>
      </c>
      <c r="AZ9" s="88" t="str">
        <f>IF(AZ12="","","Esforço Máx. Diário (min): " &amp; VLOOKUP(AZ12,Configurações!$K$9:$N$58,4))</f>
        <v/>
      </c>
    </row>
    <row r="10" spans="2:52" ht="14.4" customHeight="1" x14ac:dyDescent="0.3">
      <c r="B10" s="120"/>
      <c r="C10" s="81" t="str">
        <f ca="1">IF(C12="","","-Total (min): " &amp; TEXT(SUM(C13:C1012),"0"))</f>
        <v>-Total (min): 2954</v>
      </c>
      <c r="D10" s="85" t="str">
        <f>IF(D12="","","Total (min): " &amp; SUM(D13:D1012))</f>
        <v/>
      </c>
      <c r="E10" s="81" t="str">
        <f t="shared" ref="E10:AZ10" si="0">IF(E12="","","Total (min): " &amp; SUM(E13:E1012))</f>
        <v/>
      </c>
      <c r="F10" s="85" t="str">
        <f t="shared" si="0"/>
        <v/>
      </c>
      <c r="G10" s="81" t="str">
        <f t="shared" si="0"/>
        <v/>
      </c>
      <c r="H10" s="85" t="str">
        <f t="shared" si="0"/>
        <v/>
      </c>
      <c r="I10" s="81" t="str">
        <f t="shared" si="0"/>
        <v/>
      </c>
      <c r="J10" s="85" t="str">
        <f t="shared" si="0"/>
        <v/>
      </c>
      <c r="K10" s="81" t="str">
        <f t="shared" si="0"/>
        <v/>
      </c>
      <c r="L10" s="85" t="str">
        <f t="shared" si="0"/>
        <v/>
      </c>
      <c r="M10" s="81" t="str">
        <f t="shared" si="0"/>
        <v/>
      </c>
      <c r="N10" s="85" t="str">
        <f t="shared" si="0"/>
        <v/>
      </c>
      <c r="O10" s="81" t="str">
        <f t="shared" si="0"/>
        <v/>
      </c>
      <c r="P10" s="85" t="str">
        <f t="shared" si="0"/>
        <v/>
      </c>
      <c r="Q10" s="81" t="str">
        <f t="shared" si="0"/>
        <v/>
      </c>
      <c r="R10" s="85" t="str">
        <f t="shared" si="0"/>
        <v/>
      </c>
      <c r="S10" s="81" t="str">
        <f t="shared" si="0"/>
        <v/>
      </c>
      <c r="T10" s="85" t="str">
        <f t="shared" si="0"/>
        <v/>
      </c>
      <c r="U10" s="81" t="str">
        <f t="shared" si="0"/>
        <v/>
      </c>
      <c r="V10" s="85" t="str">
        <f t="shared" si="0"/>
        <v/>
      </c>
      <c r="W10" s="81" t="str">
        <f t="shared" si="0"/>
        <v/>
      </c>
      <c r="X10" s="85" t="str">
        <f t="shared" si="0"/>
        <v/>
      </c>
      <c r="Y10" s="81" t="str">
        <f t="shared" si="0"/>
        <v/>
      </c>
      <c r="Z10" s="85" t="str">
        <f t="shared" si="0"/>
        <v/>
      </c>
      <c r="AA10" s="81" t="str">
        <f t="shared" si="0"/>
        <v/>
      </c>
      <c r="AB10" s="85" t="str">
        <f t="shared" si="0"/>
        <v/>
      </c>
      <c r="AC10" s="81" t="str">
        <f t="shared" si="0"/>
        <v/>
      </c>
      <c r="AD10" s="85" t="str">
        <f t="shared" si="0"/>
        <v/>
      </c>
      <c r="AE10" s="81" t="str">
        <f t="shared" si="0"/>
        <v/>
      </c>
      <c r="AF10" s="85" t="str">
        <f t="shared" si="0"/>
        <v/>
      </c>
      <c r="AG10" s="81" t="str">
        <f t="shared" si="0"/>
        <v/>
      </c>
      <c r="AH10" s="85" t="str">
        <f t="shared" si="0"/>
        <v/>
      </c>
      <c r="AI10" s="81" t="str">
        <f t="shared" si="0"/>
        <v/>
      </c>
      <c r="AJ10" s="85" t="str">
        <f t="shared" si="0"/>
        <v/>
      </c>
      <c r="AK10" s="81" t="str">
        <f t="shared" si="0"/>
        <v/>
      </c>
      <c r="AL10" s="85" t="str">
        <f t="shared" si="0"/>
        <v/>
      </c>
      <c r="AM10" s="81" t="str">
        <f t="shared" si="0"/>
        <v/>
      </c>
      <c r="AN10" s="85" t="str">
        <f t="shared" si="0"/>
        <v/>
      </c>
      <c r="AO10" s="81" t="str">
        <f t="shared" si="0"/>
        <v/>
      </c>
      <c r="AP10" s="85" t="str">
        <f t="shared" si="0"/>
        <v/>
      </c>
      <c r="AQ10" s="81" t="str">
        <f t="shared" si="0"/>
        <v/>
      </c>
      <c r="AR10" s="85" t="str">
        <f t="shared" si="0"/>
        <v/>
      </c>
      <c r="AS10" s="81" t="str">
        <f t="shared" si="0"/>
        <v/>
      </c>
      <c r="AT10" s="85" t="str">
        <f t="shared" si="0"/>
        <v/>
      </c>
      <c r="AU10" s="81" t="str">
        <f t="shared" si="0"/>
        <v/>
      </c>
      <c r="AV10" s="85" t="str">
        <f t="shared" si="0"/>
        <v/>
      </c>
      <c r="AW10" s="81" t="str">
        <f t="shared" si="0"/>
        <v/>
      </c>
      <c r="AX10" s="85" t="str">
        <f t="shared" si="0"/>
        <v/>
      </c>
      <c r="AY10" s="81" t="str">
        <f t="shared" si="0"/>
        <v/>
      </c>
      <c r="AZ10" s="89" t="str">
        <f t="shared" si="0"/>
        <v/>
      </c>
    </row>
    <row r="11" spans="2:52" ht="14.4" customHeight="1" x14ac:dyDescent="0.3">
      <c r="B11" s="120"/>
      <c r="C11" s="82" t="str">
        <f ca="1">IF(C12="","","-Média (min): " &amp; TEXT(AVERAGE(C13:C1012),"0,0"))</f>
        <v>-Média (min): 164,1</v>
      </c>
      <c r="D11" s="86" t="str">
        <f>IF(D12="","","Média (min): " &amp; TEXT(AVERAGE(D13:D1012),"0,00"))</f>
        <v/>
      </c>
      <c r="E11" s="82" t="str">
        <f t="shared" ref="E11:AZ11" si="1">IF(E12="","","Média (min): " &amp; TEXT(AVERAGE(E13:E1012),"0,00"))</f>
        <v/>
      </c>
      <c r="F11" s="86" t="str">
        <f t="shared" si="1"/>
        <v/>
      </c>
      <c r="G11" s="82" t="str">
        <f t="shared" si="1"/>
        <v/>
      </c>
      <c r="H11" s="86" t="str">
        <f t="shared" si="1"/>
        <v/>
      </c>
      <c r="I11" s="82" t="str">
        <f t="shared" si="1"/>
        <v/>
      </c>
      <c r="J11" s="86" t="str">
        <f t="shared" si="1"/>
        <v/>
      </c>
      <c r="K11" s="82" t="str">
        <f t="shared" si="1"/>
        <v/>
      </c>
      <c r="L11" s="86" t="str">
        <f t="shared" si="1"/>
        <v/>
      </c>
      <c r="M11" s="82" t="str">
        <f t="shared" si="1"/>
        <v/>
      </c>
      <c r="N11" s="86" t="str">
        <f t="shared" si="1"/>
        <v/>
      </c>
      <c r="O11" s="82" t="str">
        <f t="shared" si="1"/>
        <v/>
      </c>
      <c r="P11" s="86" t="str">
        <f t="shared" si="1"/>
        <v/>
      </c>
      <c r="Q11" s="82" t="str">
        <f t="shared" si="1"/>
        <v/>
      </c>
      <c r="R11" s="86" t="str">
        <f t="shared" si="1"/>
        <v/>
      </c>
      <c r="S11" s="82" t="str">
        <f t="shared" si="1"/>
        <v/>
      </c>
      <c r="T11" s="86" t="str">
        <f t="shared" si="1"/>
        <v/>
      </c>
      <c r="U11" s="82" t="str">
        <f t="shared" si="1"/>
        <v/>
      </c>
      <c r="V11" s="86" t="str">
        <f t="shared" si="1"/>
        <v/>
      </c>
      <c r="W11" s="82" t="str">
        <f t="shared" si="1"/>
        <v/>
      </c>
      <c r="X11" s="86" t="str">
        <f t="shared" si="1"/>
        <v/>
      </c>
      <c r="Y11" s="82" t="str">
        <f t="shared" si="1"/>
        <v/>
      </c>
      <c r="Z11" s="86" t="str">
        <f t="shared" si="1"/>
        <v/>
      </c>
      <c r="AA11" s="82" t="str">
        <f t="shared" si="1"/>
        <v/>
      </c>
      <c r="AB11" s="86" t="str">
        <f t="shared" si="1"/>
        <v/>
      </c>
      <c r="AC11" s="82" t="str">
        <f t="shared" si="1"/>
        <v/>
      </c>
      <c r="AD11" s="86" t="str">
        <f t="shared" si="1"/>
        <v/>
      </c>
      <c r="AE11" s="82" t="str">
        <f t="shared" si="1"/>
        <v/>
      </c>
      <c r="AF11" s="86" t="str">
        <f t="shared" si="1"/>
        <v/>
      </c>
      <c r="AG11" s="82" t="str">
        <f t="shared" si="1"/>
        <v/>
      </c>
      <c r="AH11" s="86" t="str">
        <f t="shared" si="1"/>
        <v/>
      </c>
      <c r="AI11" s="82" t="str">
        <f t="shared" si="1"/>
        <v/>
      </c>
      <c r="AJ11" s="86" t="str">
        <f t="shared" si="1"/>
        <v/>
      </c>
      <c r="AK11" s="82" t="str">
        <f t="shared" si="1"/>
        <v/>
      </c>
      <c r="AL11" s="86" t="str">
        <f t="shared" si="1"/>
        <v/>
      </c>
      <c r="AM11" s="82" t="str">
        <f t="shared" si="1"/>
        <v/>
      </c>
      <c r="AN11" s="86" t="str">
        <f t="shared" si="1"/>
        <v/>
      </c>
      <c r="AO11" s="82" t="str">
        <f t="shared" si="1"/>
        <v/>
      </c>
      <c r="AP11" s="86" t="str">
        <f t="shared" si="1"/>
        <v/>
      </c>
      <c r="AQ11" s="82" t="str">
        <f t="shared" si="1"/>
        <v/>
      </c>
      <c r="AR11" s="86" t="str">
        <f t="shared" si="1"/>
        <v/>
      </c>
      <c r="AS11" s="82" t="str">
        <f t="shared" si="1"/>
        <v/>
      </c>
      <c r="AT11" s="86" t="str">
        <f t="shared" si="1"/>
        <v/>
      </c>
      <c r="AU11" s="82" t="str">
        <f t="shared" si="1"/>
        <v/>
      </c>
      <c r="AV11" s="86" t="str">
        <f t="shared" si="1"/>
        <v/>
      </c>
      <c r="AW11" s="82" t="str">
        <f t="shared" si="1"/>
        <v/>
      </c>
      <c r="AX11" s="86" t="str">
        <f t="shared" si="1"/>
        <v/>
      </c>
      <c r="AY11" s="82" t="str">
        <f t="shared" si="1"/>
        <v/>
      </c>
      <c r="AZ11" s="90" t="str">
        <f t="shared" si="1"/>
        <v/>
      </c>
    </row>
    <row r="12" spans="2:52" ht="14.4" customHeight="1" x14ac:dyDescent="0.3">
      <c r="B12" s="121"/>
      <c r="C12" s="91" t="str" cm="1">
        <f t="array" ref="C12:AZ12">_xlfn._xlws.SORT(_xlfn.TOROW(IF(Configurações!K9:K58&lt;&gt;"",Configurações!K9:K58,"")),1,1)</f>
        <v>Pedro Barros</v>
      </c>
      <c r="D12" s="92" t="str">
        <v/>
      </c>
      <c r="E12" s="91" t="str">
        <v/>
      </c>
      <c r="F12" s="92" t="str">
        <v/>
      </c>
      <c r="G12" s="91" t="str">
        <v/>
      </c>
      <c r="H12" s="92" t="str">
        <v/>
      </c>
      <c r="I12" s="91" t="str">
        <v/>
      </c>
      <c r="J12" s="92" t="str">
        <v/>
      </c>
      <c r="K12" s="91" t="str">
        <v/>
      </c>
      <c r="L12" s="92" t="str">
        <v/>
      </c>
      <c r="M12" s="91" t="str">
        <v/>
      </c>
      <c r="N12" s="92" t="str">
        <v/>
      </c>
      <c r="O12" s="91" t="str">
        <v/>
      </c>
      <c r="P12" s="92" t="str">
        <v/>
      </c>
      <c r="Q12" s="91" t="str">
        <v/>
      </c>
      <c r="R12" s="92" t="str">
        <v/>
      </c>
      <c r="S12" s="91" t="str">
        <v/>
      </c>
      <c r="T12" s="92" t="str">
        <v/>
      </c>
      <c r="U12" s="91" t="str">
        <v/>
      </c>
      <c r="V12" s="92" t="str">
        <v/>
      </c>
      <c r="W12" s="91" t="str">
        <v/>
      </c>
      <c r="X12" s="92" t="str">
        <v/>
      </c>
      <c r="Y12" s="91" t="str">
        <v/>
      </c>
      <c r="Z12" s="92" t="str">
        <v/>
      </c>
      <c r="AA12" s="91" t="str">
        <v/>
      </c>
      <c r="AB12" s="92" t="str">
        <v/>
      </c>
      <c r="AC12" s="91" t="str">
        <v/>
      </c>
      <c r="AD12" s="92" t="str">
        <v/>
      </c>
      <c r="AE12" s="91" t="str">
        <v/>
      </c>
      <c r="AF12" s="92" t="str">
        <v/>
      </c>
      <c r="AG12" s="91" t="str">
        <v/>
      </c>
      <c r="AH12" s="92" t="str">
        <v/>
      </c>
      <c r="AI12" s="91" t="str">
        <v/>
      </c>
      <c r="AJ12" s="92" t="str">
        <v/>
      </c>
      <c r="AK12" s="91" t="str">
        <v/>
      </c>
      <c r="AL12" s="92" t="str">
        <v/>
      </c>
      <c r="AM12" s="91" t="str">
        <v/>
      </c>
      <c r="AN12" s="92" t="str">
        <v/>
      </c>
      <c r="AO12" s="91" t="str">
        <v/>
      </c>
      <c r="AP12" s="92" t="str">
        <v/>
      </c>
      <c r="AQ12" s="91" t="str">
        <v/>
      </c>
      <c r="AR12" s="92" t="str">
        <v/>
      </c>
      <c r="AS12" s="91" t="str">
        <v/>
      </c>
      <c r="AT12" s="92" t="str">
        <v/>
      </c>
      <c r="AU12" s="91" t="str">
        <v/>
      </c>
      <c r="AV12" s="92" t="str">
        <v/>
      </c>
      <c r="AW12" s="91" t="str">
        <v/>
      </c>
      <c r="AX12" s="92" t="str">
        <v/>
      </c>
      <c r="AY12" s="91" t="str">
        <v/>
      </c>
      <c r="AZ12" s="93" t="str">
        <v/>
      </c>
    </row>
    <row r="13" spans="2:52" x14ac:dyDescent="0.3">
      <c r="B13" s="94" cm="1">
        <f t="array" ref="B13:B31">_xlfn.LET(_xlpm.qtdUltimosDias,IF(E6="",365,E6),IF(COUNTA(TB_TAREFAS[Tarefa '[*']])=0,"",_xlfn._xlws.SORT(_xlfn.DROP(_xlfn.TAKE(_xlfn.UNIQUE(_xlfn.VSTACK(IF(TB_TAREFAS[Previsão Início '[*']]&lt;&gt;"",TB_TAREFAS[Previsão Início '[*']],""),IF(TB_TAREFAS[Previsão Conclusão '[*']]&lt;&gt;"",TB_TAREFAS[Previsão Conclusão '[*']],""))),_xlpm.qtdUltimosDias),1),1,1)))</f>
        <v>46084</v>
      </c>
      <c r="C13" s="95" cm="1">
        <f t="array" aca="1" ref="C13" ca="1">IF(OR(C$12="",$B13=""),"",_xlfn.LET(_xlpm.tarefas,_xlfn._xlws.FILTER(TB_TAREFAS[],(TB_TAREFAS[[Responsável Execução '[*']]:[Responsável Execução '[*']]]=C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>65</v>
      </c>
      <c r="D13" s="96" t="str" cm="1">
        <f t="array" ref="D13">IF(OR(D$12="",$B13=""),"",_xlfn.LET(_xlpm.tarefas,_xlfn._xlws.FILTER(TB_TAREFAS[],(TB_TAREFAS[[Responsável Execução '[*']]:[Responsável Execução '[*']]]=D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" s="95" t="str" cm="1">
        <f t="array" ref="E13">IF(OR(E$12="",$B13=""),"",_xlfn.LET(_xlpm.tarefas,_xlfn._xlws.FILTER(TB_TAREFAS[],(TB_TAREFAS[[Responsável Execução '[*']]:[Responsável Execução '[*']]]=E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" s="96" t="str" cm="1">
        <f t="array" ref="F13">IF(OR(F$12="",$B13=""),"",_xlfn.LET(_xlpm.tarefas,_xlfn._xlws.FILTER(TB_TAREFAS[],(TB_TAREFAS[[Responsável Execução '[*']]:[Responsável Execução '[*']]]=F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" s="95" t="str" cm="1">
        <f t="array" ref="G13">IF(OR(G$12="",$B13=""),"",_xlfn.LET(_xlpm.tarefas,_xlfn._xlws.FILTER(TB_TAREFAS[],(TB_TAREFAS[[Responsável Execução '[*']]:[Responsável Execução '[*']]]=G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" s="96" t="str" cm="1">
        <f t="array" ref="H13">IF(OR(H$12="",$B13=""),"",_xlfn.LET(_xlpm.tarefas,_xlfn._xlws.FILTER(TB_TAREFAS[],(TB_TAREFAS[[Responsável Execução '[*']]:[Responsável Execução '[*']]]=H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" s="95" t="str" cm="1">
        <f t="array" ref="I13">IF(OR(I$12="",$B13=""),"",_xlfn.LET(_xlpm.tarefas,_xlfn._xlws.FILTER(TB_TAREFAS[],(TB_TAREFAS[[Responsável Execução '[*']]:[Responsável Execução '[*']]]=I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" s="96" t="str" cm="1">
        <f t="array" ref="J13">IF(OR(J$12="",$B13=""),"",_xlfn.LET(_xlpm.tarefas,_xlfn._xlws.FILTER(TB_TAREFAS[],(TB_TAREFAS[[Responsável Execução '[*']]:[Responsável Execução '[*']]]=J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" s="95" t="str" cm="1">
        <f t="array" ref="K13">IF(OR(K$12="",$B13=""),"",_xlfn.LET(_xlpm.tarefas,_xlfn._xlws.FILTER(TB_TAREFAS[],(TB_TAREFAS[[Responsável Execução '[*']]:[Responsável Execução '[*']]]=K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" s="96" t="str" cm="1">
        <f t="array" ref="L13">IF(OR(L$12="",$B13=""),"",_xlfn.LET(_xlpm.tarefas,_xlfn._xlws.FILTER(TB_TAREFAS[],(TB_TAREFAS[[Responsável Execução '[*']]:[Responsável Execução '[*']]]=L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" s="95" t="str" cm="1">
        <f t="array" ref="M13">IF(OR(M$12="",$B13=""),"",_xlfn.LET(_xlpm.tarefas,_xlfn._xlws.FILTER(TB_TAREFAS[],(TB_TAREFAS[[Responsável Execução '[*']]:[Responsável Execução '[*']]]=M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" s="96" t="str" cm="1">
        <f t="array" ref="N13">IF(OR(N$12="",$B13=""),"",_xlfn.LET(_xlpm.tarefas,_xlfn._xlws.FILTER(TB_TAREFAS[],(TB_TAREFAS[[Responsável Execução '[*']]:[Responsável Execução '[*']]]=N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" s="95" t="str" cm="1">
        <f t="array" ref="O13">IF(OR(O$12="",$B13=""),"",_xlfn.LET(_xlpm.tarefas,_xlfn._xlws.FILTER(TB_TAREFAS[],(TB_TAREFAS[[Responsável Execução '[*']]:[Responsável Execução '[*']]]=O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" s="96" t="str" cm="1">
        <f t="array" ref="P13">IF(OR(P$12="",$B13=""),"",_xlfn.LET(_xlpm.tarefas,_xlfn._xlws.FILTER(TB_TAREFAS[],(TB_TAREFAS[[Responsável Execução '[*']]:[Responsável Execução '[*']]]=P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" s="95" t="str" cm="1">
        <f t="array" ref="Q13">IF(OR(Q$12="",$B13=""),"",_xlfn.LET(_xlpm.tarefas,_xlfn._xlws.FILTER(TB_TAREFAS[],(TB_TAREFAS[[Responsável Execução '[*']]:[Responsável Execução '[*']]]=Q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" s="96" t="str" cm="1">
        <f t="array" ref="R13">IF(OR(R$12="",$B13=""),"",_xlfn.LET(_xlpm.tarefas,_xlfn._xlws.FILTER(TB_TAREFAS[],(TB_TAREFAS[[Responsável Execução '[*']]:[Responsável Execução '[*']]]=R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" s="95" t="str" cm="1">
        <f t="array" ref="S13">IF(OR(S$12="",$B13=""),"",_xlfn.LET(_xlpm.tarefas,_xlfn._xlws.FILTER(TB_TAREFAS[],(TB_TAREFAS[[Responsável Execução '[*']]:[Responsável Execução '[*']]]=S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" s="96" t="str" cm="1">
        <f t="array" ref="T13">IF(OR(T$12="",$B13=""),"",_xlfn.LET(_xlpm.tarefas,_xlfn._xlws.FILTER(TB_TAREFAS[],(TB_TAREFAS[[Responsável Execução '[*']]:[Responsável Execução '[*']]]=T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" s="95" t="str" cm="1">
        <f t="array" ref="U13">IF(OR(U$12="",$B13=""),"",_xlfn.LET(_xlpm.tarefas,_xlfn._xlws.FILTER(TB_TAREFAS[],(TB_TAREFAS[[Responsável Execução '[*']]:[Responsável Execução '[*']]]=U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" s="96" t="str" cm="1">
        <f t="array" ref="V13">IF(OR(V$12="",$B13=""),"",_xlfn.LET(_xlpm.tarefas,_xlfn._xlws.FILTER(TB_TAREFAS[],(TB_TAREFAS[[Responsável Execução '[*']]:[Responsável Execução '[*']]]=V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" s="95" t="str" cm="1">
        <f t="array" ref="W13">IF(OR(W$12="",$B13=""),"",_xlfn.LET(_xlpm.tarefas,_xlfn._xlws.FILTER(TB_TAREFAS[],(TB_TAREFAS[[Responsável Execução '[*']]:[Responsável Execução '[*']]]=W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" s="96" t="str" cm="1">
        <f t="array" ref="X13">IF(OR(X$12="",$B13=""),"",_xlfn.LET(_xlpm.tarefas,_xlfn._xlws.FILTER(TB_TAREFAS[],(TB_TAREFAS[[Responsável Execução '[*']]:[Responsável Execução '[*']]]=X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" s="95" t="str" cm="1">
        <f t="array" ref="Y13">IF(OR(Y$12="",$B13=""),"",_xlfn.LET(_xlpm.tarefas,_xlfn._xlws.FILTER(TB_TAREFAS[],(TB_TAREFAS[[Responsável Execução '[*']]:[Responsável Execução '[*']]]=Y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" s="96" t="str" cm="1">
        <f t="array" ref="Z13">IF(OR(Z$12="",$B13=""),"",_xlfn.LET(_xlpm.tarefas,_xlfn._xlws.FILTER(TB_TAREFAS[],(TB_TAREFAS[[Responsável Execução '[*']]:[Responsável Execução '[*']]]=Z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" s="95" t="str" cm="1">
        <f t="array" ref="AA13">IF(OR(AA$12="",$B13=""),"",_xlfn.LET(_xlpm.tarefas,_xlfn._xlws.FILTER(TB_TAREFAS[],(TB_TAREFAS[[Responsável Execução '[*']]:[Responsável Execução '[*']]]=AA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" s="96" t="str" cm="1">
        <f t="array" ref="AB13">IF(OR(AB$12="",$B13=""),"",_xlfn.LET(_xlpm.tarefas,_xlfn._xlws.FILTER(TB_TAREFAS[],(TB_TAREFAS[[Responsável Execução '[*']]:[Responsável Execução '[*']]]=AB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" s="95" t="str" cm="1">
        <f t="array" ref="AC13">IF(OR(AC$12="",$B13=""),"",_xlfn.LET(_xlpm.tarefas,_xlfn._xlws.FILTER(TB_TAREFAS[],(TB_TAREFAS[[Responsável Execução '[*']]:[Responsável Execução '[*']]]=AC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" s="96" t="str" cm="1">
        <f t="array" ref="AD13">IF(OR(AD$12="",$B13=""),"",_xlfn.LET(_xlpm.tarefas,_xlfn._xlws.FILTER(TB_TAREFAS[],(TB_TAREFAS[[Responsável Execução '[*']]:[Responsável Execução '[*']]]=AD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" s="95" t="str" cm="1">
        <f t="array" ref="AE13">IF(OR(AE$12="",$B13=""),"",_xlfn.LET(_xlpm.tarefas,_xlfn._xlws.FILTER(TB_TAREFAS[],(TB_TAREFAS[[Responsável Execução '[*']]:[Responsável Execução '[*']]]=AE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" s="96" t="str" cm="1">
        <f t="array" ref="AF13">IF(OR(AF$12="",$B13=""),"",_xlfn.LET(_xlpm.tarefas,_xlfn._xlws.FILTER(TB_TAREFAS[],(TB_TAREFAS[[Responsável Execução '[*']]:[Responsável Execução '[*']]]=AF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" s="95" t="str" cm="1">
        <f t="array" ref="AG13">IF(OR(AG$12="",$B13=""),"",_xlfn.LET(_xlpm.tarefas,_xlfn._xlws.FILTER(TB_TAREFAS[],(TB_TAREFAS[[Responsável Execução '[*']]:[Responsável Execução '[*']]]=AG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" s="96" t="str" cm="1">
        <f t="array" ref="AH13">IF(OR(AH$12="",$B13=""),"",_xlfn.LET(_xlpm.tarefas,_xlfn._xlws.FILTER(TB_TAREFAS[],(TB_TAREFAS[[Responsável Execução '[*']]:[Responsável Execução '[*']]]=AH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" s="95" t="str" cm="1">
        <f t="array" ref="AI13">IF(OR(AI$12="",$B13=""),"",_xlfn.LET(_xlpm.tarefas,_xlfn._xlws.FILTER(TB_TAREFAS[],(TB_TAREFAS[[Responsável Execução '[*']]:[Responsável Execução '[*']]]=AI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" s="96" t="str" cm="1">
        <f t="array" ref="AJ13">IF(OR(AJ$12="",$B13=""),"",_xlfn.LET(_xlpm.tarefas,_xlfn._xlws.FILTER(TB_TAREFAS[],(TB_TAREFAS[[Responsável Execução '[*']]:[Responsável Execução '[*']]]=AJ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" s="95" t="str" cm="1">
        <f t="array" ref="AK13">IF(OR(AK$12="",$B13=""),"",_xlfn.LET(_xlpm.tarefas,_xlfn._xlws.FILTER(TB_TAREFAS[],(TB_TAREFAS[[Responsável Execução '[*']]:[Responsável Execução '[*']]]=AK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" s="96" t="str" cm="1">
        <f t="array" ref="AL13">IF(OR(AL$12="",$B13=""),"",_xlfn.LET(_xlpm.tarefas,_xlfn._xlws.FILTER(TB_TAREFAS[],(TB_TAREFAS[[Responsável Execução '[*']]:[Responsável Execução '[*']]]=AL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" s="95" t="str" cm="1">
        <f t="array" ref="AM13">IF(OR(AM$12="",$B13=""),"",_xlfn.LET(_xlpm.tarefas,_xlfn._xlws.FILTER(TB_TAREFAS[],(TB_TAREFAS[[Responsável Execução '[*']]:[Responsável Execução '[*']]]=AM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" s="96" t="str" cm="1">
        <f t="array" ref="AN13">IF(OR(AN$12="",$B13=""),"",_xlfn.LET(_xlpm.tarefas,_xlfn._xlws.FILTER(TB_TAREFAS[],(TB_TAREFAS[[Responsável Execução '[*']]:[Responsável Execução '[*']]]=AN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" s="95" t="str" cm="1">
        <f t="array" ref="AO13">IF(OR(AO$12="",$B13=""),"",_xlfn.LET(_xlpm.tarefas,_xlfn._xlws.FILTER(TB_TAREFAS[],(TB_TAREFAS[[Responsável Execução '[*']]:[Responsável Execução '[*']]]=AO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" s="96" t="str" cm="1">
        <f t="array" ref="AP13">IF(OR(AP$12="",$B13=""),"",_xlfn.LET(_xlpm.tarefas,_xlfn._xlws.FILTER(TB_TAREFAS[],(TB_TAREFAS[[Responsável Execução '[*']]:[Responsável Execução '[*']]]=AP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" s="95" t="str" cm="1">
        <f t="array" ref="AQ13">IF(OR(AQ$12="",$B13=""),"",_xlfn.LET(_xlpm.tarefas,_xlfn._xlws.FILTER(TB_TAREFAS[],(TB_TAREFAS[[Responsável Execução '[*']]:[Responsável Execução '[*']]]=AQ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" s="96" t="str" cm="1">
        <f t="array" ref="AR13">IF(OR(AR$12="",$B13=""),"",_xlfn.LET(_xlpm.tarefas,_xlfn._xlws.FILTER(TB_TAREFAS[],(TB_TAREFAS[[Responsável Execução '[*']]:[Responsável Execução '[*']]]=AR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" s="95" t="str" cm="1">
        <f t="array" ref="AS13">IF(OR(AS$12="",$B13=""),"",_xlfn.LET(_xlpm.tarefas,_xlfn._xlws.FILTER(TB_TAREFAS[],(TB_TAREFAS[[Responsável Execução '[*']]:[Responsável Execução '[*']]]=AS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" s="96" t="str" cm="1">
        <f t="array" ref="AT13">IF(OR(AT$12="",$B13=""),"",_xlfn.LET(_xlpm.tarefas,_xlfn._xlws.FILTER(TB_TAREFAS[],(TB_TAREFAS[[Responsável Execução '[*']]:[Responsável Execução '[*']]]=AT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" s="95" t="str" cm="1">
        <f t="array" ref="AU13">IF(OR(AU$12="",$B13=""),"",_xlfn.LET(_xlpm.tarefas,_xlfn._xlws.FILTER(TB_TAREFAS[],(TB_TAREFAS[[Responsável Execução '[*']]:[Responsável Execução '[*']]]=AU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" s="96" t="str" cm="1">
        <f t="array" ref="AV13">IF(OR(AV$12="",$B13=""),"",_xlfn.LET(_xlpm.tarefas,_xlfn._xlws.FILTER(TB_TAREFAS[],(TB_TAREFAS[[Responsável Execução '[*']]:[Responsável Execução '[*']]]=AV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" s="95" t="str" cm="1">
        <f t="array" ref="AW13">IF(OR(AW$12="",$B13=""),"",_xlfn.LET(_xlpm.tarefas,_xlfn._xlws.FILTER(TB_TAREFAS[],(TB_TAREFAS[[Responsável Execução '[*']]:[Responsável Execução '[*']]]=AW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" s="96" t="str" cm="1">
        <f t="array" ref="AX13">IF(OR(AX$12="",$B13=""),"",_xlfn.LET(_xlpm.tarefas,_xlfn._xlws.FILTER(TB_TAREFAS[],(TB_TAREFAS[[Responsável Execução '[*']]:[Responsável Execução '[*']]]=AX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" s="95" t="str" cm="1">
        <f t="array" ref="AY13">IF(OR(AY$12="",$B13=""),"",_xlfn.LET(_xlpm.tarefas,_xlfn._xlws.FILTER(TB_TAREFAS[],(TB_TAREFAS[[Responsável Execução '[*']]:[Responsável Execução '[*']]]=AY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" s="97" t="str" cm="1">
        <f t="array" ref="AZ13">IF(OR(AZ$12="",$B13=""),"",_xlfn.LET(_xlpm.tarefas,_xlfn._xlws.FILTER(TB_TAREFAS[],(TB_TAREFAS[[Responsável Execução '[*']]:[Responsável Execução '[*']]]=AZ$12),"-"),IF(_xlfn.ARRAYTOTEXT(_xlpm.tarefas)="-",0,SUM(IF(DATE(YEAR($B13),MONTH($B13),DAY($B13))&gt;=DATE(YEAR(_xlfn.CHOOSECOLS(_xlpm.tarefas,10)),MONTH(_xlfn.CHOOSECOLS(_xlpm.tarefas,10)),DAY(_xlfn.CHOOSECOLS(_xlpm.tarefas,10))),IF(DATE(YEAR($B13),MONTH($B13),DAY($B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" spans="2:52" x14ac:dyDescent="0.3">
      <c r="B14" s="94">
        <v>46085</v>
      </c>
      <c r="C14" s="95" cm="1">
        <f t="array" aca="1" ref="C14" ca="1">IF(OR(C$12="",$B14=""),"",_xlfn.LET(_xlpm.tarefas,_xlfn._xlws.FILTER(TB_TAREFAS[],(TB_TAREFAS[[Responsável Execução '[*']]:[Responsável Execução '[*']]]=C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>190</v>
      </c>
      <c r="D14" s="96" t="str" cm="1">
        <f t="array" ref="D14">IF(OR(D$12="",$B14=""),"",_xlfn.LET(_xlpm.tarefas,_xlfn._xlws.FILTER(TB_TAREFAS[],(TB_TAREFAS[[Responsável Execução '[*']]:[Responsável Execução '[*']]]=D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" s="95" t="str" cm="1">
        <f t="array" ref="E14">IF(OR(E$12="",$B14=""),"",_xlfn.LET(_xlpm.tarefas,_xlfn._xlws.FILTER(TB_TAREFAS[],(TB_TAREFAS[[Responsável Execução '[*']]:[Responsável Execução '[*']]]=E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" s="96" t="str" cm="1">
        <f t="array" ref="F14">IF(OR(F$12="",$B14=""),"",_xlfn.LET(_xlpm.tarefas,_xlfn._xlws.FILTER(TB_TAREFAS[],(TB_TAREFAS[[Responsável Execução '[*']]:[Responsável Execução '[*']]]=F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" s="95" t="str" cm="1">
        <f t="array" ref="G14">IF(OR(G$12="",$B14=""),"",_xlfn.LET(_xlpm.tarefas,_xlfn._xlws.FILTER(TB_TAREFAS[],(TB_TAREFAS[[Responsável Execução '[*']]:[Responsável Execução '[*']]]=G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" s="96" t="str" cm="1">
        <f t="array" ref="H14">IF(OR(H$12="",$B14=""),"",_xlfn.LET(_xlpm.tarefas,_xlfn._xlws.FILTER(TB_TAREFAS[],(TB_TAREFAS[[Responsável Execução '[*']]:[Responsável Execução '[*']]]=H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" s="95" t="str" cm="1">
        <f t="array" ref="I14">IF(OR(I$12="",$B14=""),"",_xlfn.LET(_xlpm.tarefas,_xlfn._xlws.FILTER(TB_TAREFAS[],(TB_TAREFAS[[Responsável Execução '[*']]:[Responsável Execução '[*']]]=I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" s="96" t="str" cm="1">
        <f t="array" ref="J14">IF(OR(J$12="",$B14=""),"",_xlfn.LET(_xlpm.tarefas,_xlfn._xlws.FILTER(TB_TAREFAS[],(TB_TAREFAS[[Responsável Execução '[*']]:[Responsável Execução '[*']]]=J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" s="95" t="str" cm="1">
        <f t="array" ref="K14">IF(OR(K$12="",$B14=""),"",_xlfn.LET(_xlpm.tarefas,_xlfn._xlws.FILTER(TB_TAREFAS[],(TB_TAREFAS[[Responsável Execução '[*']]:[Responsável Execução '[*']]]=K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" s="96" t="str" cm="1">
        <f t="array" ref="L14">IF(OR(L$12="",$B14=""),"",_xlfn.LET(_xlpm.tarefas,_xlfn._xlws.FILTER(TB_TAREFAS[],(TB_TAREFAS[[Responsável Execução '[*']]:[Responsável Execução '[*']]]=L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" s="95" t="str" cm="1">
        <f t="array" ref="M14">IF(OR(M$12="",$B14=""),"",_xlfn.LET(_xlpm.tarefas,_xlfn._xlws.FILTER(TB_TAREFAS[],(TB_TAREFAS[[Responsável Execução '[*']]:[Responsável Execução '[*']]]=M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" s="96" t="str" cm="1">
        <f t="array" ref="N14">IF(OR(N$12="",$B14=""),"",_xlfn.LET(_xlpm.tarefas,_xlfn._xlws.FILTER(TB_TAREFAS[],(TB_TAREFAS[[Responsável Execução '[*']]:[Responsável Execução '[*']]]=N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" s="95" t="str" cm="1">
        <f t="array" ref="O14">IF(OR(O$12="",$B14=""),"",_xlfn.LET(_xlpm.tarefas,_xlfn._xlws.FILTER(TB_TAREFAS[],(TB_TAREFAS[[Responsável Execução '[*']]:[Responsável Execução '[*']]]=O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" s="96" t="str" cm="1">
        <f t="array" ref="P14">IF(OR(P$12="",$B14=""),"",_xlfn.LET(_xlpm.tarefas,_xlfn._xlws.FILTER(TB_TAREFAS[],(TB_TAREFAS[[Responsável Execução '[*']]:[Responsável Execução '[*']]]=P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" s="95" t="str" cm="1">
        <f t="array" ref="Q14">IF(OR(Q$12="",$B14=""),"",_xlfn.LET(_xlpm.tarefas,_xlfn._xlws.FILTER(TB_TAREFAS[],(TB_TAREFAS[[Responsável Execução '[*']]:[Responsável Execução '[*']]]=Q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" s="96" t="str" cm="1">
        <f t="array" ref="R14">IF(OR(R$12="",$B14=""),"",_xlfn.LET(_xlpm.tarefas,_xlfn._xlws.FILTER(TB_TAREFAS[],(TB_TAREFAS[[Responsável Execução '[*']]:[Responsável Execução '[*']]]=R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" s="95" t="str" cm="1">
        <f t="array" ref="S14">IF(OR(S$12="",$B14=""),"",_xlfn.LET(_xlpm.tarefas,_xlfn._xlws.FILTER(TB_TAREFAS[],(TB_TAREFAS[[Responsável Execução '[*']]:[Responsável Execução '[*']]]=S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" s="96" t="str" cm="1">
        <f t="array" ref="T14">IF(OR(T$12="",$B14=""),"",_xlfn.LET(_xlpm.tarefas,_xlfn._xlws.FILTER(TB_TAREFAS[],(TB_TAREFAS[[Responsável Execução '[*']]:[Responsável Execução '[*']]]=T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" s="95" t="str" cm="1">
        <f t="array" ref="U14">IF(OR(U$12="",$B14=""),"",_xlfn.LET(_xlpm.tarefas,_xlfn._xlws.FILTER(TB_TAREFAS[],(TB_TAREFAS[[Responsável Execução '[*']]:[Responsável Execução '[*']]]=U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" s="96" t="str" cm="1">
        <f t="array" ref="V14">IF(OR(V$12="",$B14=""),"",_xlfn.LET(_xlpm.tarefas,_xlfn._xlws.FILTER(TB_TAREFAS[],(TB_TAREFAS[[Responsável Execução '[*']]:[Responsável Execução '[*']]]=V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" s="95" t="str" cm="1">
        <f t="array" ref="W14">IF(OR(W$12="",$B14=""),"",_xlfn.LET(_xlpm.tarefas,_xlfn._xlws.FILTER(TB_TAREFAS[],(TB_TAREFAS[[Responsável Execução '[*']]:[Responsável Execução '[*']]]=W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" s="96" t="str" cm="1">
        <f t="array" ref="X14">IF(OR(X$12="",$B14=""),"",_xlfn.LET(_xlpm.tarefas,_xlfn._xlws.FILTER(TB_TAREFAS[],(TB_TAREFAS[[Responsável Execução '[*']]:[Responsável Execução '[*']]]=X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" s="95" t="str" cm="1">
        <f t="array" ref="Y14">IF(OR(Y$12="",$B14=""),"",_xlfn.LET(_xlpm.tarefas,_xlfn._xlws.FILTER(TB_TAREFAS[],(TB_TAREFAS[[Responsável Execução '[*']]:[Responsável Execução '[*']]]=Y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" s="96" t="str" cm="1">
        <f t="array" ref="Z14">IF(OR(Z$12="",$B14=""),"",_xlfn.LET(_xlpm.tarefas,_xlfn._xlws.FILTER(TB_TAREFAS[],(TB_TAREFAS[[Responsável Execução '[*']]:[Responsável Execução '[*']]]=Z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" s="95" t="str" cm="1">
        <f t="array" ref="AA14">IF(OR(AA$12="",$B14=""),"",_xlfn.LET(_xlpm.tarefas,_xlfn._xlws.FILTER(TB_TAREFAS[],(TB_TAREFAS[[Responsável Execução '[*']]:[Responsável Execução '[*']]]=AA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" s="96" t="str" cm="1">
        <f t="array" ref="AB14">IF(OR(AB$12="",$B14=""),"",_xlfn.LET(_xlpm.tarefas,_xlfn._xlws.FILTER(TB_TAREFAS[],(TB_TAREFAS[[Responsável Execução '[*']]:[Responsável Execução '[*']]]=AB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" s="95" t="str" cm="1">
        <f t="array" ref="AC14">IF(OR(AC$12="",$B14=""),"",_xlfn.LET(_xlpm.tarefas,_xlfn._xlws.FILTER(TB_TAREFAS[],(TB_TAREFAS[[Responsável Execução '[*']]:[Responsável Execução '[*']]]=AC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" s="96" t="str" cm="1">
        <f t="array" ref="AD14">IF(OR(AD$12="",$B14=""),"",_xlfn.LET(_xlpm.tarefas,_xlfn._xlws.FILTER(TB_TAREFAS[],(TB_TAREFAS[[Responsável Execução '[*']]:[Responsável Execução '[*']]]=AD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" s="95" t="str" cm="1">
        <f t="array" ref="AE14">IF(OR(AE$12="",$B14=""),"",_xlfn.LET(_xlpm.tarefas,_xlfn._xlws.FILTER(TB_TAREFAS[],(TB_TAREFAS[[Responsável Execução '[*']]:[Responsável Execução '[*']]]=AE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" s="96" t="str" cm="1">
        <f t="array" ref="AF14">IF(OR(AF$12="",$B14=""),"",_xlfn.LET(_xlpm.tarefas,_xlfn._xlws.FILTER(TB_TAREFAS[],(TB_TAREFAS[[Responsável Execução '[*']]:[Responsável Execução '[*']]]=AF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" s="95" t="str" cm="1">
        <f t="array" ref="AG14">IF(OR(AG$12="",$B14=""),"",_xlfn.LET(_xlpm.tarefas,_xlfn._xlws.FILTER(TB_TAREFAS[],(TB_TAREFAS[[Responsável Execução '[*']]:[Responsável Execução '[*']]]=AG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" s="96" t="str" cm="1">
        <f t="array" ref="AH14">IF(OR(AH$12="",$B14=""),"",_xlfn.LET(_xlpm.tarefas,_xlfn._xlws.FILTER(TB_TAREFAS[],(TB_TAREFAS[[Responsável Execução '[*']]:[Responsável Execução '[*']]]=AH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" s="95" t="str" cm="1">
        <f t="array" ref="AI14">IF(OR(AI$12="",$B14=""),"",_xlfn.LET(_xlpm.tarefas,_xlfn._xlws.FILTER(TB_TAREFAS[],(TB_TAREFAS[[Responsável Execução '[*']]:[Responsável Execução '[*']]]=AI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" s="96" t="str" cm="1">
        <f t="array" ref="AJ14">IF(OR(AJ$12="",$B14=""),"",_xlfn.LET(_xlpm.tarefas,_xlfn._xlws.FILTER(TB_TAREFAS[],(TB_TAREFAS[[Responsável Execução '[*']]:[Responsável Execução '[*']]]=AJ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" s="95" t="str" cm="1">
        <f t="array" ref="AK14">IF(OR(AK$12="",$B14=""),"",_xlfn.LET(_xlpm.tarefas,_xlfn._xlws.FILTER(TB_TAREFAS[],(TB_TAREFAS[[Responsável Execução '[*']]:[Responsável Execução '[*']]]=AK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" s="96" t="str" cm="1">
        <f t="array" ref="AL14">IF(OR(AL$12="",$B14=""),"",_xlfn.LET(_xlpm.tarefas,_xlfn._xlws.FILTER(TB_TAREFAS[],(TB_TAREFAS[[Responsável Execução '[*']]:[Responsável Execução '[*']]]=AL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" s="95" t="str" cm="1">
        <f t="array" ref="AM14">IF(OR(AM$12="",$B14=""),"",_xlfn.LET(_xlpm.tarefas,_xlfn._xlws.FILTER(TB_TAREFAS[],(TB_TAREFAS[[Responsável Execução '[*']]:[Responsável Execução '[*']]]=AM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" s="96" t="str" cm="1">
        <f t="array" ref="AN14">IF(OR(AN$12="",$B14=""),"",_xlfn.LET(_xlpm.tarefas,_xlfn._xlws.FILTER(TB_TAREFAS[],(TB_TAREFAS[[Responsável Execução '[*']]:[Responsável Execução '[*']]]=AN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" s="95" t="str" cm="1">
        <f t="array" ref="AO14">IF(OR(AO$12="",$B14=""),"",_xlfn.LET(_xlpm.tarefas,_xlfn._xlws.FILTER(TB_TAREFAS[],(TB_TAREFAS[[Responsável Execução '[*']]:[Responsável Execução '[*']]]=AO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" s="96" t="str" cm="1">
        <f t="array" ref="AP14">IF(OR(AP$12="",$B14=""),"",_xlfn.LET(_xlpm.tarefas,_xlfn._xlws.FILTER(TB_TAREFAS[],(TB_TAREFAS[[Responsável Execução '[*']]:[Responsável Execução '[*']]]=AP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" s="95" t="str" cm="1">
        <f t="array" ref="AQ14">IF(OR(AQ$12="",$B14=""),"",_xlfn.LET(_xlpm.tarefas,_xlfn._xlws.FILTER(TB_TAREFAS[],(TB_TAREFAS[[Responsável Execução '[*']]:[Responsável Execução '[*']]]=AQ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" s="96" t="str" cm="1">
        <f t="array" ref="AR14">IF(OR(AR$12="",$B14=""),"",_xlfn.LET(_xlpm.tarefas,_xlfn._xlws.FILTER(TB_TAREFAS[],(TB_TAREFAS[[Responsável Execução '[*']]:[Responsável Execução '[*']]]=AR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" s="95" t="str" cm="1">
        <f t="array" ref="AS14">IF(OR(AS$12="",$B14=""),"",_xlfn.LET(_xlpm.tarefas,_xlfn._xlws.FILTER(TB_TAREFAS[],(TB_TAREFAS[[Responsável Execução '[*']]:[Responsável Execução '[*']]]=AS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" s="96" t="str" cm="1">
        <f t="array" ref="AT14">IF(OR(AT$12="",$B14=""),"",_xlfn.LET(_xlpm.tarefas,_xlfn._xlws.FILTER(TB_TAREFAS[],(TB_TAREFAS[[Responsável Execução '[*']]:[Responsável Execução '[*']]]=AT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" s="95" t="str" cm="1">
        <f t="array" ref="AU14">IF(OR(AU$12="",$B14=""),"",_xlfn.LET(_xlpm.tarefas,_xlfn._xlws.FILTER(TB_TAREFAS[],(TB_TAREFAS[[Responsável Execução '[*']]:[Responsável Execução '[*']]]=AU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" s="96" t="str" cm="1">
        <f t="array" ref="AV14">IF(OR(AV$12="",$B14=""),"",_xlfn.LET(_xlpm.tarefas,_xlfn._xlws.FILTER(TB_TAREFAS[],(TB_TAREFAS[[Responsável Execução '[*']]:[Responsável Execução '[*']]]=AV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" s="95" t="str" cm="1">
        <f t="array" ref="AW14">IF(OR(AW$12="",$B14=""),"",_xlfn.LET(_xlpm.tarefas,_xlfn._xlws.FILTER(TB_TAREFAS[],(TB_TAREFAS[[Responsável Execução '[*']]:[Responsável Execução '[*']]]=AW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" s="96" t="str" cm="1">
        <f t="array" ref="AX14">IF(OR(AX$12="",$B14=""),"",_xlfn.LET(_xlpm.tarefas,_xlfn._xlws.FILTER(TB_TAREFAS[],(TB_TAREFAS[[Responsável Execução '[*']]:[Responsável Execução '[*']]]=AX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" s="95" t="str" cm="1">
        <f t="array" ref="AY14">IF(OR(AY$12="",$B14=""),"",_xlfn.LET(_xlpm.tarefas,_xlfn._xlws.FILTER(TB_TAREFAS[],(TB_TAREFAS[[Responsável Execução '[*']]:[Responsável Execução '[*']]]=AY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" s="97" t="str" cm="1">
        <f t="array" ref="AZ14">IF(OR(AZ$12="",$B14=""),"",_xlfn.LET(_xlpm.tarefas,_xlfn._xlws.FILTER(TB_TAREFAS[],(TB_TAREFAS[[Responsável Execução '[*']]:[Responsável Execução '[*']]]=AZ$12),"-"),IF(_xlfn.ARRAYTOTEXT(_xlpm.tarefas)="-",0,SUM(IF(DATE(YEAR($B14),MONTH($B14),DAY($B14))&gt;=DATE(YEAR(_xlfn.CHOOSECOLS(_xlpm.tarefas,10)),MONTH(_xlfn.CHOOSECOLS(_xlpm.tarefas,10)),DAY(_xlfn.CHOOSECOLS(_xlpm.tarefas,10))),IF(DATE(YEAR($B14),MONTH($B14),DAY($B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" spans="2:52" x14ac:dyDescent="0.3">
      <c r="B15" s="94">
        <v>46086</v>
      </c>
      <c r="C15" s="95" cm="1">
        <f t="array" aca="1" ref="C15" ca="1">IF(OR(C$12="",$B15=""),"",_xlfn.LET(_xlpm.tarefas,_xlfn._xlws.FILTER(TB_TAREFAS[],(TB_TAREFAS[[Responsável Execução '[*']]:[Responsável Execução '[*']]]=C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>230</v>
      </c>
      <c r="D15" s="96" t="str" cm="1">
        <f t="array" ref="D15">IF(OR(D$12="",$B15=""),"",_xlfn.LET(_xlpm.tarefas,_xlfn._xlws.FILTER(TB_TAREFAS[],(TB_TAREFAS[[Responsável Execução '[*']]:[Responsável Execução '[*']]]=D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" s="95" t="str" cm="1">
        <f t="array" ref="E15">IF(OR(E$12="",$B15=""),"",_xlfn.LET(_xlpm.tarefas,_xlfn._xlws.FILTER(TB_TAREFAS[],(TB_TAREFAS[[Responsável Execução '[*']]:[Responsável Execução '[*']]]=E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" s="96" t="str" cm="1">
        <f t="array" ref="F15">IF(OR(F$12="",$B15=""),"",_xlfn.LET(_xlpm.tarefas,_xlfn._xlws.FILTER(TB_TAREFAS[],(TB_TAREFAS[[Responsável Execução '[*']]:[Responsável Execução '[*']]]=F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" s="95" t="str" cm="1">
        <f t="array" ref="G15">IF(OR(G$12="",$B15=""),"",_xlfn.LET(_xlpm.tarefas,_xlfn._xlws.FILTER(TB_TAREFAS[],(TB_TAREFAS[[Responsável Execução '[*']]:[Responsável Execução '[*']]]=G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" s="96" t="str" cm="1">
        <f t="array" ref="H15">IF(OR(H$12="",$B15=""),"",_xlfn.LET(_xlpm.tarefas,_xlfn._xlws.FILTER(TB_TAREFAS[],(TB_TAREFAS[[Responsável Execução '[*']]:[Responsável Execução '[*']]]=H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" s="95" t="str" cm="1">
        <f t="array" ref="I15">IF(OR(I$12="",$B15=""),"",_xlfn.LET(_xlpm.tarefas,_xlfn._xlws.FILTER(TB_TAREFAS[],(TB_TAREFAS[[Responsável Execução '[*']]:[Responsável Execução '[*']]]=I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" s="96" t="str" cm="1">
        <f t="array" ref="J15">IF(OR(J$12="",$B15=""),"",_xlfn.LET(_xlpm.tarefas,_xlfn._xlws.FILTER(TB_TAREFAS[],(TB_TAREFAS[[Responsável Execução '[*']]:[Responsável Execução '[*']]]=J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" s="95" t="str" cm="1">
        <f t="array" ref="K15">IF(OR(K$12="",$B15=""),"",_xlfn.LET(_xlpm.tarefas,_xlfn._xlws.FILTER(TB_TAREFAS[],(TB_TAREFAS[[Responsável Execução '[*']]:[Responsável Execução '[*']]]=K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" s="96" t="str" cm="1">
        <f t="array" ref="L15">IF(OR(L$12="",$B15=""),"",_xlfn.LET(_xlpm.tarefas,_xlfn._xlws.FILTER(TB_TAREFAS[],(TB_TAREFAS[[Responsável Execução '[*']]:[Responsável Execução '[*']]]=L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" s="95" t="str" cm="1">
        <f t="array" ref="M15">IF(OR(M$12="",$B15=""),"",_xlfn.LET(_xlpm.tarefas,_xlfn._xlws.FILTER(TB_TAREFAS[],(TB_TAREFAS[[Responsável Execução '[*']]:[Responsável Execução '[*']]]=M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" s="96" t="str" cm="1">
        <f t="array" ref="N15">IF(OR(N$12="",$B15=""),"",_xlfn.LET(_xlpm.tarefas,_xlfn._xlws.FILTER(TB_TAREFAS[],(TB_TAREFAS[[Responsável Execução '[*']]:[Responsável Execução '[*']]]=N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" s="95" t="str" cm="1">
        <f t="array" ref="O15">IF(OR(O$12="",$B15=""),"",_xlfn.LET(_xlpm.tarefas,_xlfn._xlws.FILTER(TB_TAREFAS[],(TB_TAREFAS[[Responsável Execução '[*']]:[Responsável Execução '[*']]]=O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" s="96" t="str" cm="1">
        <f t="array" ref="P15">IF(OR(P$12="",$B15=""),"",_xlfn.LET(_xlpm.tarefas,_xlfn._xlws.FILTER(TB_TAREFAS[],(TB_TAREFAS[[Responsável Execução '[*']]:[Responsável Execução '[*']]]=P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" s="95" t="str" cm="1">
        <f t="array" ref="Q15">IF(OR(Q$12="",$B15=""),"",_xlfn.LET(_xlpm.tarefas,_xlfn._xlws.FILTER(TB_TAREFAS[],(TB_TAREFAS[[Responsável Execução '[*']]:[Responsável Execução '[*']]]=Q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" s="96" t="str" cm="1">
        <f t="array" ref="R15">IF(OR(R$12="",$B15=""),"",_xlfn.LET(_xlpm.tarefas,_xlfn._xlws.FILTER(TB_TAREFAS[],(TB_TAREFAS[[Responsável Execução '[*']]:[Responsável Execução '[*']]]=R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" s="95" t="str" cm="1">
        <f t="array" ref="S15">IF(OR(S$12="",$B15=""),"",_xlfn.LET(_xlpm.tarefas,_xlfn._xlws.FILTER(TB_TAREFAS[],(TB_TAREFAS[[Responsável Execução '[*']]:[Responsável Execução '[*']]]=S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" s="96" t="str" cm="1">
        <f t="array" ref="T15">IF(OR(T$12="",$B15=""),"",_xlfn.LET(_xlpm.tarefas,_xlfn._xlws.FILTER(TB_TAREFAS[],(TB_TAREFAS[[Responsável Execução '[*']]:[Responsável Execução '[*']]]=T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" s="95" t="str" cm="1">
        <f t="array" ref="U15">IF(OR(U$12="",$B15=""),"",_xlfn.LET(_xlpm.tarefas,_xlfn._xlws.FILTER(TB_TAREFAS[],(TB_TAREFAS[[Responsável Execução '[*']]:[Responsável Execução '[*']]]=U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" s="96" t="str" cm="1">
        <f t="array" ref="V15">IF(OR(V$12="",$B15=""),"",_xlfn.LET(_xlpm.tarefas,_xlfn._xlws.FILTER(TB_TAREFAS[],(TB_TAREFAS[[Responsável Execução '[*']]:[Responsável Execução '[*']]]=V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" s="95" t="str" cm="1">
        <f t="array" ref="W15">IF(OR(W$12="",$B15=""),"",_xlfn.LET(_xlpm.tarefas,_xlfn._xlws.FILTER(TB_TAREFAS[],(TB_TAREFAS[[Responsável Execução '[*']]:[Responsável Execução '[*']]]=W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" s="96" t="str" cm="1">
        <f t="array" ref="X15">IF(OR(X$12="",$B15=""),"",_xlfn.LET(_xlpm.tarefas,_xlfn._xlws.FILTER(TB_TAREFAS[],(TB_TAREFAS[[Responsável Execução '[*']]:[Responsável Execução '[*']]]=X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" s="95" t="str" cm="1">
        <f t="array" ref="Y15">IF(OR(Y$12="",$B15=""),"",_xlfn.LET(_xlpm.tarefas,_xlfn._xlws.FILTER(TB_TAREFAS[],(TB_TAREFAS[[Responsável Execução '[*']]:[Responsável Execução '[*']]]=Y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" s="96" t="str" cm="1">
        <f t="array" ref="Z15">IF(OR(Z$12="",$B15=""),"",_xlfn.LET(_xlpm.tarefas,_xlfn._xlws.FILTER(TB_TAREFAS[],(TB_TAREFAS[[Responsável Execução '[*']]:[Responsável Execução '[*']]]=Z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" s="95" t="str" cm="1">
        <f t="array" ref="AA15">IF(OR(AA$12="",$B15=""),"",_xlfn.LET(_xlpm.tarefas,_xlfn._xlws.FILTER(TB_TAREFAS[],(TB_TAREFAS[[Responsável Execução '[*']]:[Responsável Execução '[*']]]=AA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" s="96" t="str" cm="1">
        <f t="array" ref="AB15">IF(OR(AB$12="",$B15=""),"",_xlfn.LET(_xlpm.tarefas,_xlfn._xlws.FILTER(TB_TAREFAS[],(TB_TAREFAS[[Responsável Execução '[*']]:[Responsável Execução '[*']]]=AB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" s="95" t="str" cm="1">
        <f t="array" ref="AC15">IF(OR(AC$12="",$B15=""),"",_xlfn.LET(_xlpm.tarefas,_xlfn._xlws.FILTER(TB_TAREFAS[],(TB_TAREFAS[[Responsável Execução '[*']]:[Responsável Execução '[*']]]=AC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" s="96" t="str" cm="1">
        <f t="array" ref="AD15">IF(OR(AD$12="",$B15=""),"",_xlfn.LET(_xlpm.tarefas,_xlfn._xlws.FILTER(TB_TAREFAS[],(TB_TAREFAS[[Responsável Execução '[*']]:[Responsável Execução '[*']]]=AD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" s="95" t="str" cm="1">
        <f t="array" ref="AE15">IF(OR(AE$12="",$B15=""),"",_xlfn.LET(_xlpm.tarefas,_xlfn._xlws.FILTER(TB_TAREFAS[],(TB_TAREFAS[[Responsável Execução '[*']]:[Responsável Execução '[*']]]=AE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" s="96" t="str" cm="1">
        <f t="array" ref="AF15">IF(OR(AF$12="",$B15=""),"",_xlfn.LET(_xlpm.tarefas,_xlfn._xlws.FILTER(TB_TAREFAS[],(TB_TAREFAS[[Responsável Execução '[*']]:[Responsável Execução '[*']]]=AF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" s="95" t="str" cm="1">
        <f t="array" ref="AG15">IF(OR(AG$12="",$B15=""),"",_xlfn.LET(_xlpm.tarefas,_xlfn._xlws.FILTER(TB_TAREFAS[],(TB_TAREFAS[[Responsável Execução '[*']]:[Responsável Execução '[*']]]=AG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" s="96" t="str" cm="1">
        <f t="array" ref="AH15">IF(OR(AH$12="",$B15=""),"",_xlfn.LET(_xlpm.tarefas,_xlfn._xlws.FILTER(TB_TAREFAS[],(TB_TAREFAS[[Responsável Execução '[*']]:[Responsável Execução '[*']]]=AH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" s="95" t="str" cm="1">
        <f t="array" ref="AI15">IF(OR(AI$12="",$B15=""),"",_xlfn.LET(_xlpm.tarefas,_xlfn._xlws.FILTER(TB_TAREFAS[],(TB_TAREFAS[[Responsável Execução '[*']]:[Responsável Execução '[*']]]=AI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" s="96" t="str" cm="1">
        <f t="array" ref="AJ15">IF(OR(AJ$12="",$B15=""),"",_xlfn.LET(_xlpm.tarefas,_xlfn._xlws.FILTER(TB_TAREFAS[],(TB_TAREFAS[[Responsável Execução '[*']]:[Responsável Execução '[*']]]=AJ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" s="95" t="str" cm="1">
        <f t="array" ref="AK15">IF(OR(AK$12="",$B15=""),"",_xlfn.LET(_xlpm.tarefas,_xlfn._xlws.FILTER(TB_TAREFAS[],(TB_TAREFAS[[Responsável Execução '[*']]:[Responsável Execução '[*']]]=AK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" s="96" t="str" cm="1">
        <f t="array" ref="AL15">IF(OR(AL$12="",$B15=""),"",_xlfn.LET(_xlpm.tarefas,_xlfn._xlws.FILTER(TB_TAREFAS[],(TB_TAREFAS[[Responsável Execução '[*']]:[Responsável Execução '[*']]]=AL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" s="95" t="str" cm="1">
        <f t="array" ref="AM15">IF(OR(AM$12="",$B15=""),"",_xlfn.LET(_xlpm.tarefas,_xlfn._xlws.FILTER(TB_TAREFAS[],(TB_TAREFAS[[Responsável Execução '[*']]:[Responsável Execução '[*']]]=AM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" s="96" t="str" cm="1">
        <f t="array" ref="AN15">IF(OR(AN$12="",$B15=""),"",_xlfn.LET(_xlpm.tarefas,_xlfn._xlws.FILTER(TB_TAREFAS[],(TB_TAREFAS[[Responsável Execução '[*']]:[Responsável Execução '[*']]]=AN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" s="95" t="str" cm="1">
        <f t="array" ref="AO15">IF(OR(AO$12="",$B15=""),"",_xlfn.LET(_xlpm.tarefas,_xlfn._xlws.FILTER(TB_TAREFAS[],(TB_TAREFAS[[Responsável Execução '[*']]:[Responsável Execução '[*']]]=AO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" s="96" t="str" cm="1">
        <f t="array" ref="AP15">IF(OR(AP$12="",$B15=""),"",_xlfn.LET(_xlpm.tarefas,_xlfn._xlws.FILTER(TB_TAREFAS[],(TB_TAREFAS[[Responsável Execução '[*']]:[Responsável Execução '[*']]]=AP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" s="95" t="str" cm="1">
        <f t="array" ref="AQ15">IF(OR(AQ$12="",$B15=""),"",_xlfn.LET(_xlpm.tarefas,_xlfn._xlws.FILTER(TB_TAREFAS[],(TB_TAREFAS[[Responsável Execução '[*']]:[Responsável Execução '[*']]]=AQ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" s="96" t="str" cm="1">
        <f t="array" ref="AR15">IF(OR(AR$12="",$B15=""),"",_xlfn.LET(_xlpm.tarefas,_xlfn._xlws.FILTER(TB_TAREFAS[],(TB_TAREFAS[[Responsável Execução '[*']]:[Responsável Execução '[*']]]=AR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" s="95" t="str" cm="1">
        <f t="array" ref="AS15">IF(OR(AS$12="",$B15=""),"",_xlfn.LET(_xlpm.tarefas,_xlfn._xlws.FILTER(TB_TAREFAS[],(TB_TAREFAS[[Responsável Execução '[*']]:[Responsável Execução '[*']]]=AS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" s="96" t="str" cm="1">
        <f t="array" ref="AT15">IF(OR(AT$12="",$B15=""),"",_xlfn.LET(_xlpm.tarefas,_xlfn._xlws.FILTER(TB_TAREFAS[],(TB_TAREFAS[[Responsável Execução '[*']]:[Responsável Execução '[*']]]=AT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" s="95" t="str" cm="1">
        <f t="array" ref="AU15">IF(OR(AU$12="",$B15=""),"",_xlfn.LET(_xlpm.tarefas,_xlfn._xlws.FILTER(TB_TAREFAS[],(TB_TAREFAS[[Responsável Execução '[*']]:[Responsável Execução '[*']]]=AU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" s="96" t="str" cm="1">
        <f t="array" ref="AV15">IF(OR(AV$12="",$B15=""),"",_xlfn.LET(_xlpm.tarefas,_xlfn._xlws.FILTER(TB_TAREFAS[],(TB_TAREFAS[[Responsável Execução '[*']]:[Responsável Execução '[*']]]=AV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" s="95" t="str" cm="1">
        <f t="array" ref="AW15">IF(OR(AW$12="",$B15=""),"",_xlfn.LET(_xlpm.tarefas,_xlfn._xlws.FILTER(TB_TAREFAS[],(TB_TAREFAS[[Responsável Execução '[*']]:[Responsável Execução '[*']]]=AW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" s="96" t="str" cm="1">
        <f t="array" ref="AX15">IF(OR(AX$12="",$B15=""),"",_xlfn.LET(_xlpm.tarefas,_xlfn._xlws.FILTER(TB_TAREFAS[],(TB_TAREFAS[[Responsável Execução '[*']]:[Responsável Execução '[*']]]=AX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" s="95" t="str" cm="1">
        <f t="array" ref="AY15">IF(OR(AY$12="",$B15=""),"",_xlfn.LET(_xlpm.tarefas,_xlfn._xlws.FILTER(TB_TAREFAS[],(TB_TAREFAS[[Responsável Execução '[*']]:[Responsável Execução '[*']]]=AY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" s="97" t="str" cm="1">
        <f t="array" ref="AZ15">IF(OR(AZ$12="",$B15=""),"",_xlfn.LET(_xlpm.tarefas,_xlfn._xlws.FILTER(TB_TAREFAS[],(TB_TAREFAS[[Responsável Execução '[*']]:[Responsável Execução '[*']]]=AZ$12),"-"),IF(_xlfn.ARRAYTOTEXT(_xlpm.tarefas)="-",0,SUM(IF(DATE(YEAR($B15),MONTH($B15),DAY($B15))&gt;=DATE(YEAR(_xlfn.CHOOSECOLS(_xlpm.tarefas,10)),MONTH(_xlfn.CHOOSECOLS(_xlpm.tarefas,10)),DAY(_xlfn.CHOOSECOLS(_xlpm.tarefas,10))),IF(DATE(YEAR($B15),MONTH($B15),DAY($B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" spans="2:52" x14ac:dyDescent="0.3">
      <c r="B16" s="94">
        <v>46087</v>
      </c>
      <c r="C16" s="95" cm="1">
        <f t="array" aca="1" ref="C16" ca="1">IF(OR(C$12="",$B16=""),"",_xlfn.LET(_xlpm.tarefas,_xlfn._xlws.FILTER(TB_TAREFAS[],(TB_TAREFAS[[Responsável Execução '[*']]:[Responsável Execução '[*']]]=C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>230</v>
      </c>
      <c r="D16" s="96" t="str" cm="1">
        <f t="array" ref="D16">IF(OR(D$12="",$B16=""),"",_xlfn.LET(_xlpm.tarefas,_xlfn._xlws.FILTER(TB_TAREFAS[],(TB_TAREFAS[[Responsável Execução '[*']]:[Responsável Execução '[*']]]=D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" s="95" t="str" cm="1">
        <f t="array" ref="E16">IF(OR(E$12="",$B16=""),"",_xlfn.LET(_xlpm.tarefas,_xlfn._xlws.FILTER(TB_TAREFAS[],(TB_TAREFAS[[Responsável Execução '[*']]:[Responsável Execução '[*']]]=E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" s="96" t="str" cm="1">
        <f t="array" ref="F16">IF(OR(F$12="",$B16=""),"",_xlfn.LET(_xlpm.tarefas,_xlfn._xlws.FILTER(TB_TAREFAS[],(TB_TAREFAS[[Responsável Execução '[*']]:[Responsável Execução '[*']]]=F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" s="95" t="str" cm="1">
        <f t="array" ref="G16">IF(OR(G$12="",$B16=""),"",_xlfn.LET(_xlpm.tarefas,_xlfn._xlws.FILTER(TB_TAREFAS[],(TB_TAREFAS[[Responsável Execução '[*']]:[Responsável Execução '[*']]]=G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" s="96" t="str" cm="1">
        <f t="array" ref="H16">IF(OR(H$12="",$B16=""),"",_xlfn.LET(_xlpm.tarefas,_xlfn._xlws.FILTER(TB_TAREFAS[],(TB_TAREFAS[[Responsável Execução '[*']]:[Responsável Execução '[*']]]=H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" s="95" t="str" cm="1">
        <f t="array" ref="I16">IF(OR(I$12="",$B16=""),"",_xlfn.LET(_xlpm.tarefas,_xlfn._xlws.FILTER(TB_TAREFAS[],(TB_TAREFAS[[Responsável Execução '[*']]:[Responsável Execução '[*']]]=I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" s="96" t="str" cm="1">
        <f t="array" ref="J16">IF(OR(J$12="",$B16=""),"",_xlfn.LET(_xlpm.tarefas,_xlfn._xlws.FILTER(TB_TAREFAS[],(TB_TAREFAS[[Responsável Execução '[*']]:[Responsável Execução '[*']]]=J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" s="95" t="str" cm="1">
        <f t="array" ref="K16">IF(OR(K$12="",$B16=""),"",_xlfn.LET(_xlpm.tarefas,_xlfn._xlws.FILTER(TB_TAREFAS[],(TB_TAREFAS[[Responsável Execução '[*']]:[Responsável Execução '[*']]]=K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" s="96" t="str" cm="1">
        <f t="array" ref="L16">IF(OR(L$12="",$B16=""),"",_xlfn.LET(_xlpm.tarefas,_xlfn._xlws.FILTER(TB_TAREFAS[],(TB_TAREFAS[[Responsável Execução '[*']]:[Responsável Execução '[*']]]=L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" s="95" t="str" cm="1">
        <f t="array" ref="M16">IF(OR(M$12="",$B16=""),"",_xlfn.LET(_xlpm.tarefas,_xlfn._xlws.FILTER(TB_TAREFAS[],(TB_TAREFAS[[Responsável Execução '[*']]:[Responsável Execução '[*']]]=M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" s="96" t="str" cm="1">
        <f t="array" ref="N16">IF(OR(N$12="",$B16=""),"",_xlfn.LET(_xlpm.tarefas,_xlfn._xlws.FILTER(TB_TAREFAS[],(TB_TAREFAS[[Responsável Execução '[*']]:[Responsável Execução '[*']]]=N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" s="95" t="str" cm="1">
        <f t="array" ref="O16">IF(OR(O$12="",$B16=""),"",_xlfn.LET(_xlpm.tarefas,_xlfn._xlws.FILTER(TB_TAREFAS[],(TB_TAREFAS[[Responsável Execução '[*']]:[Responsável Execução '[*']]]=O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" s="96" t="str" cm="1">
        <f t="array" ref="P16">IF(OR(P$12="",$B16=""),"",_xlfn.LET(_xlpm.tarefas,_xlfn._xlws.FILTER(TB_TAREFAS[],(TB_TAREFAS[[Responsável Execução '[*']]:[Responsável Execução '[*']]]=P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" s="95" t="str" cm="1">
        <f t="array" ref="Q16">IF(OR(Q$12="",$B16=""),"",_xlfn.LET(_xlpm.tarefas,_xlfn._xlws.FILTER(TB_TAREFAS[],(TB_TAREFAS[[Responsável Execução '[*']]:[Responsável Execução '[*']]]=Q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" s="96" t="str" cm="1">
        <f t="array" ref="R16">IF(OR(R$12="",$B16=""),"",_xlfn.LET(_xlpm.tarefas,_xlfn._xlws.FILTER(TB_TAREFAS[],(TB_TAREFAS[[Responsável Execução '[*']]:[Responsável Execução '[*']]]=R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" s="95" t="str" cm="1">
        <f t="array" ref="S16">IF(OR(S$12="",$B16=""),"",_xlfn.LET(_xlpm.tarefas,_xlfn._xlws.FILTER(TB_TAREFAS[],(TB_TAREFAS[[Responsável Execução '[*']]:[Responsável Execução '[*']]]=S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" s="96" t="str" cm="1">
        <f t="array" ref="T16">IF(OR(T$12="",$B16=""),"",_xlfn.LET(_xlpm.tarefas,_xlfn._xlws.FILTER(TB_TAREFAS[],(TB_TAREFAS[[Responsável Execução '[*']]:[Responsável Execução '[*']]]=T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" s="95" t="str" cm="1">
        <f t="array" ref="U16">IF(OR(U$12="",$B16=""),"",_xlfn.LET(_xlpm.tarefas,_xlfn._xlws.FILTER(TB_TAREFAS[],(TB_TAREFAS[[Responsável Execução '[*']]:[Responsável Execução '[*']]]=U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" s="96" t="str" cm="1">
        <f t="array" ref="V16">IF(OR(V$12="",$B16=""),"",_xlfn.LET(_xlpm.tarefas,_xlfn._xlws.FILTER(TB_TAREFAS[],(TB_TAREFAS[[Responsável Execução '[*']]:[Responsável Execução '[*']]]=V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" s="95" t="str" cm="1">
        <f t="array" ref="W16">IF(OR(W$12="",$B16=""),"",_xlfn.LET(_xlpm.tarefas,_xlfn._xlws.FILTER(TB_TAREFAS[],(TB_TAREFAS[[Responsável Execução '[*']]:[Responsável Execução '[*']]]=W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" s="96" t="str" cm="1">
        <f t="array" ref="X16">IF(OR(X$12="",$B16=""),"",_xlfn.LET(_xlpm.tarefas,_xlfn._xlws.FILTER(TB_TAREFAS[],(TB_TAREFAS[[Responsável Execução '[*']]:[Responsável Execução '[*']]]=X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" s="95" t="str" cm="1">
        <f t="array" ref="Y16">IF(OR(Y$12="",$B16=""),"",_xlfn.LET(_xlpm.tarefas,_xlfn._xlws.FILTER(TB_TAREFAS[],(TB_TAREFAS[[Responsável Execução '[*']]:[Responsável Execução '[*']]]=Y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" s="96" t="str" cm="1">
        <f t="array" ref="Z16">IF(OR(Z$12="",$B16=""),"",_xlfn.LET(_xlpm.tarefas,_xlfn._xlws.FILTER(TB_TAREFAS[],(TB_TAREFAS[[Responsável Execução '[*']]:[Responsável Execução '[*']]]=Z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" s="95" t="str" cm="1">
        <f t="array" ref="AA16">IF(OR(AA$12="",$B16=""),"",_xlfn.LET(_xlpm.tarefas,_xlfn._xlws.FILTER(TB_TAREFAS[],(TB_TAREFAS[[Responsável Execução '[*']]:[Responsável Execução '[*']]]=AA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" s="96" t="str" cm="1">
        <f t="array" ref="AB16">IF(OR(AB$12="",$B16=""),"",_xlfn.LET(_xlpm.tarefas,_xlfn._xlws.FILTER(TB_TAREFAS[],(TB_TAREFAS[[Responsável Execução '[*']]:[Responsável Execução '[*']]]=AB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" s="95" t="str" cm="1">
        <f t="array" ref="AC16">IF(OR(AC$12="",$B16=""),"",_xlfn.LET(_xlpm.tarefas,_xlfn._xlws.FILTER(TB_TAREFAS[],(TB_TAREFAS[[Responsável Execução '[*']]:[Responsável Execução '[*']]]=AC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" s="96" t="str" cm="1">
        <f t="array" ref="AD16">IF(OR(AD$12="",$B16=""),"",_xlfn.LET(_xlpm.tarefas,_xlfn._xlws.FILTER(TB_TAREFAS[],(TB_TAREFAS[[Responsável Execução '[*']]:[Responsável Execução '[*']]]=AD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" s="95" t="str" cm="1">
        <f t="array" ref="AE16">IF(OR(AE$12="",$B16=""),"",_xlfn.LET(_xlpm.tarefas,_xlfn._xlws.FILTER(TB_TAREFAS[],(TB_TAREFAS[[Responsável Execução '[*']]:[Responsável Execução '[*']]]=AE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" s="96" t="str" cm="1">
        <f t="array" ref="AF16">IF(OR(AF$12="",$B16=""),"",_xlfn.LET(_xlpm.tarefas,_xlfn._xlws.FILTER(TB_TAREFAS[],(TB_TAREFAS[[Responsável Execução '[*']]:[Responsável Execução '[*']]]=AF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" s="95" t="str" cm="1">
        <f t="array" ref="AG16">IF(OR(AG$12="",$B16=""),"",_xlfn.LET(_xlpm.tarefas,_xlfn._xlws.FILTER(TB_TAREFAS[],(TB_TAREFAS[[Responsável Execução '[*']]:[Responsável Execução '[*']]]=AG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" s="96" t="str" cm="1">
        <f t="array" ref="AH16">IF(OR(AH$12="",$B16=""),"",_xlfn.LET(_xlpm.tarefas,_xlfn._xlws.FILTER(TB_TAREFAS[],(TB_TAREFAS[[Responsável Execução '[*']]:[Responsável Execução '[*']]]=AH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" s="95" t="str" cm="1">
        <f t="array" ref="AI16">IF(OR(AI$12="",$B16=""),"",_xlfn.LET(_xlpm.tarefas,_xlfn._xlws.FILTER(TB_TAREFAS[],(TB_TAREFAS[[Responsável Execução '[*']]:[Responsável Execução '[*']]]=AI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" s="96" t="str" cm="1">
        <f t="array" ref="AJ16">IF(OR(AJ$12="",$B16=""),"",_xlfn.LET(_xlpm.tarefas,_xlfn._xlws.FILTER(TB_TAREFAS[],(TB_TAREFAS[[Responsável Execução '[*']]:[Responsável Execução '[*']]]=AJ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" s="95" t="str" cm="1">
        <f t="array" ref="AK16">IF(OR(AK$12="",$B16=""),"",_xlfn.LET(_xlpm.tarefas,_xlfn._xlws.FILTER(TB_TAREFAS[],(TB_TAREFAS[[Responsável Execução '[*']]:[Responsável Execução '[*']]]=AK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" s="96" t="str" cm="1">
        <f t="array" ref="AL16">IF(OR(AL$12="",$B16=""),"",_xlfn.LET(_xlpm.tarefas,_xlfn._xlws.FILTER(TB_TAREFAS[],(TB_TAREFAS[[Responsável Execução '[*']]:[Responsável Execução '[*']]]=AL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" s="95" t="str" cm="1">
        <f t="array" ref="AM16">IF(OR(AM$12="",$B16=""),"",_xlfn.LET(_xlpm.tarefas,_xlfn._xlws.FILTER(TB_TAREFAS[],(TB_TAREFAS[[Responsável Execução '[*']]:[Responsável Execução '[*']]]=AM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" s="96" t="str" cm="1">
        <f t="array" ref="AN16">IF(OR(AN$12="",$B16=""),"",_xlfn.LET(_xlpm.tarefas,_xlfn._xlws.FILTER(TB_TAREFAS[],(TB_TAREFAS[[Responsável Execução '[*']]:[Responsável Execução '[*']]]=AN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" s="95" t="str" cm="1">
        <f t="array" ref="AO16">IF(OR(AO$12="",$B16=""),"",_xlfn.LET(_xlpm.tarefas,_xlfn._xlws.FILTER(TB_TAREFAS[],(TB_TAREFAS[[Responsável Execução '[*']]:[Responsável Execução '[*']]]=AO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" s="96" t="str" cm="1">
        <f t="array" ref="AP16">IF(OR(AP$12="",$B16=""),"",_xlfn.LET(_xlpm.tarefas,_xlfn._xlws.FILTER(TB_TAREFAS[],(TB_TAREFAS[[Responsável Execução '[*']]:[Responsável Execução '[*']]]=AP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" s="95" t="str" cm="1">
        <f t="array" ref="AQ16">IF(OR(AQ$12="",$B16=""),"",_xlfn.LET(_xlpm.tarefas,_xlfn._xlws.FILTER(TB_TAREFAS[],(TB_TAREFAS[[Responsável Execução '[*']]:[Responsável Execução '[*']]]=AQ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" s="96" t="str" cm="1">
        <f t="array" ref="AR16">IF(OR(AR$12="",$B16=""),"",_xlfn.LET(_xlpm.tarefas,_xlfn._xlws.FILTER(TB_TAREFAS[],(TB_TAREFAS[[Responsável Execução '[*']]:[Responsável Execução '[*']]]=AR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" s="95" t="str" cm="1">
        <f t="array" ref="AS16">IF(OR(AS$12="",$B16=""),"",_xlfn.LET(_xlpm.tarefas,_xlfn._xlws.FILTER(TB_TAREFAS[],(TB_TAREFAS[[Responsável Execução '[*']]:[Responsável Execução '[*']]]=AS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" s="96" t="str" cm="1">
        <f t="array" ref="AT16">IF(OR(AT$12="",$B16=""),"",_xlfn.LET(_xlpm.tarefas,_xlfn._xlws.FILTER(TB_TAREFAS[],(TB_TAREFAS[[Responsável Execução '[*']]:[Responsável Execução '[*']]]=AT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" s="95" t="str" cm="1">
        <f t="array" ref="AU16">IF(OR(AU$12="",$B16=""),"",_xlfn.LET(_xlpm.tarefas,_xlfn._xlws.FILTER(TB_TAREFAS[],(TB_TAREFAS[[Responsável Execução '[*']]:[Responsável Execução '[*']]]=AU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" s="96" t="str" cm="1">
        <f t="array" ref="AV16">IF(OR(AV$12="",$B16=""),"",_xlfn.LET(_xlpm.tarefas,_xlfn._xlws.FILTER(TB_TAREFAS[],(TB_TAREFAS[[Responsável Execução '[*']]:[Responsável Execução '[*']]]=AV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" s="95" t="str" cm="1">
        <f t="array" ref="AW16">IF(OR(AW$12="",$B16=""),"",_xlfn.LET(_xlpm.tarefas,_xlfn._xlws.FILTER(TB_TAREFAS[],(TB_TAREFAS[[Responsável Execução '[*']]:[Responsável Execução '[*']]]=AW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" s="96" t="str" cm="1">
        <f t="array" ref="AX16">IF(OR(AX$12="",$B16=""),"",_xlfn.LET(_xlpm.tarefas,_xlfn._xlws.FILTER(TB_TAREFAS[],(TB_TAREFAS[[Responsável Execução '[*']]:[Responsável Execução '[*']]]=AX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" s="95" t="str" cm="1">
        <f t="array" ref="AY16">IF(OR(AY$12="",$B16=""),"",_xlfn.LET(_xlpm.tarefas,_xlfn._xlws.FILTER(TB_TAREFAS[],(TB_TAREFAS[[Responsável Execução '[*']]:[Responsável Execução '[*']]]=AY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" s="97" t="str" cm="1">
        <f t="array" ref="AZ16">IF(OR(AZ$12="",$B16=""),"",_xlfn.LET(_xlpm.tarefas,_xlfn._xlws.FILTER(TB_TAREFAS[],(TB_TAREFAS[[Responsável Execução '[*']]:[Responsável Execução '[*']]]=AZ$12),"-"),IF(_xlfn.ARRAYTOTEXT(_xlpm.tarefas)="-",0,SUM(IF(DATE(YEAR($B16),MONTH($B16),DAY($B16))&gt;=DATE(YEAR(_xlfn.CHOOSECOLS(_xlpm.tarefas,10)),MONTH(_xlfn.CHOOSECOLS(_xlpm.tarefas,10)),DAY(_xlfn.CHOOSECOLS(_xlpm.tarefas,10))),IF(DATE(YEAR($B16),MONTH($B16),DAY($B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" spans="2:52" x14ac:dyDescent="0.3">
      <c r="B17" s="94">
        <v>46088</v>
      </c>
      <c r="C17" s="95" cm="1">
        <f t="array" aca="1" ref="C17" ca="1">IF(OR(C$12="",$B17=""),"",_xlfn.LET(_xlpm.tarefas,_xlfn._xlws.FILTER(TB_TAREFAS[],(TB_TAREFAS[[Responsável Execução '[*']]:[Responsável Execução '[*']]]=C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>200</v>
      </c>
      <c r="D17" s="96" t="str" cm="1">
        <f t="array" ref="D17">IF(OR(D$12="",$B17=""),"",_xlfn.LET(_xlpm.tarefas,_xlfn._xlws.FILTER(TB_TAREFAS[],(TB_TAREFAS[[Responsável Execução '[*']]:[Responsável Execução '[*']]]=D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" s="95" t="str" cm="1">
        <f t="array" ref="E17">IF(OR(E$12="",$B17=""),"",_xlfn.LET(_xlpm.tarefas,_xlfn._xlws.FILTER(TB_TAREFAS[],(TB_TAREFAS[[Responsável Execução '[*']]:[Responsável Execução '[*']]]=E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" s="96" t="str" cm="1">
        <f t="array" ref="F17">IF(OR(F$12="",$B17=""),"",_xlfn.LET(_xlpm.tarefas,_xlfn._xlws.FILTER(TB_TAREFAS[],(TB_TAREFAS[[Responsável Execução '[*']]:[Responsável Execução '[*']]]=F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" s="95" t="str" cm="1">
        <f t="array" ref="G17">IF(OR(G$12="",$B17=""),"",_xlfn.LET(_xlpm.tarefas,_xlfn._xlws.FILTER(TB_TAREFAS[],(TB_TAREFAS[[Responsável Execução '[*']]:[Responsável Execução '[*']]]=G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" s="96" t="str" cm="1">
        <f t="array" ref="H17">IF(OR(H$12="",$B17=""),"",_xlfn.LET(_xlpm.tarefas,_xlfn._xlws.FILTER(TB_TAREFAS[],(TB_TAREFAS[[Responsável Execução '[*']]:[Responsável Execução '[*']]]=H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" s="95" t="str" cm="1">
        <f t="array" ref="I17">IF(OR(I$12="",$B17=""),"",_xlfn.LET(_xlpm.tarefas,_xlfn._xlws.FILTER(TB_TAREFAS[],(TB_TAREFAS[[Responsável Execução '[*']]:[Responsável Execução '[*']]]=I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" s="96" t="str" cm="1">
        <f t="array" ref="J17">IF(OR(J$12="",$B17=""),"",_xlfn.LET(_xlpm.tarefas,_xlfn._xlws.FILTER(TB_TAREFAS[],(TB_TAREFAS[[Responsável Execução '[*']]:[Responsável Execução '[*']]]=J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" s="95" t="str" cm="1">
        <f t="array" ref="K17">IF(OR(K$12="",$B17=""),"",_xlfn.LET(_xlpm.tarefas,_xlfn._xlws.FILTER(TB_TAREFAS[],(TB_TAREFAS[[Responsável Execução '[*']]:[Responsável Execução '[*']]]=K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" s="96" t="str" cm="1">
        <f t="array" ref="L17">IF(OR(L$12="",$B17=""),"",_xlfn.LET(_xlpm.tarefas,_xlfn._xlws.FILTER(TB_TAREFAS[],(TB_TAREFAS[[Responsável Execução '[*']]:[Responsável Execução '[*']]]=L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" s="95" t="str" cm="1">
        <f t="array" ref="M17">IF(OR(M$12="",$B17=""),"",_xlfn.LET(_xlpm.tarefas,_xlfn._xlws.FILTER(TB_TAREFAS[],(TB_TAREFAS[[Responsável Execução '[*']]:[Responsável Execução '[*']]]=M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" s="96" t="str" cm="1">
        <f t="array" ref="N17">IF(OR(N$12="",$B17=""),"",_xlfn.LET(_xlpm.tarefas,_xlfn._xlws.FILTER(TB_TAREFAS[],(TB_TAREFAS[[Responsável Execução '[*']]:[Responsável Execução '[*']]]=N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" s="95" t="str" cm="1">
        <f t="array" ref="O17">IF(OR(O$12="",$B17=""),"",_xlfn.LET(_xlpm.tarefas,_xlfn._xlws.FILTER(TB_TAREFAS[],(TB_TAREFAS[[Responsável Execução '[*']]:[Responsável Execução '[*']]]=O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" s="96" t="str" cm="1">
        <f t="array" ref="P17">IF(OR(P$12="",$B17=""),"",_xlfn.LET(_xlpm.tarefas,_xlfn._xlws.FILTER(TB_TAREFAS[],(TB_TAREFAS[[Responsável Execução '[*']]:[Responsável Execução '[*']]]=P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" s="95" t="str" cm="1">
        <f t="array" ref="Q17">IF(OR(Q$12="",$B17=""),"",_xlfn.LET(_xlpm.tarefas,_xlfn._xlws.FILTER(TB_TAREFAS[],(TB_TAREFAS[[Responsável Execução '[*']]:[Responsável Execução '[*']]]=Q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" s="96" t="str" cm="1">
        <f t="array" ref="R17">IF(OR(R$12="",$B17=""),"",_xlfn.LET(_xlpm.tarefas,_xlfn._xlws.FILTER(TB_TAREFAS[],(TB_TAREFAS[[Responsável Execução '[*']]:[Responsável Execução '[*']]]=R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" s="95" t="str" cm="1">
        <f t="array" ref="S17">IF(OR(S$12="",$B17=""),"",_xlfn.LET(_xlpm.tarefas,_xlfn._xlws.FILTER(TB_TAREFAS[],(TB_TAREFAS[[Responsável Execução '[*']]:[Responsável Execução '[*']]]=S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" s="96" t="str" cm="1">
        <f t="array" ref="T17">IF(OR(T$12="",$B17=""),"",_xlfn.LET(_xlpm.tarefas,_xlfn._xlws.FILTER(TB_TAREFAS[],(TB_TAREFAS[[Responsável Execução '[*']]:[Responsável Execução '[*']]]=T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" s="95" t="str" cm="1">
        <f t="array" ref="U17">IF(OR(U$12="",$B17=""),"",_xlfn.LET(_xlpm.tarefas,_xlfn._xlws.FILTER(TB_TAREFAS[],(TB_TAREFAS[[Responsável Execução '[*']]:[Responsável Execução '[*']]]=U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" s="96" t="str" cm="1">
        <f t="array" ref="V17">IF(OR(V$12="",$B17=""),"",_xlfn.LET(_xlpm.tarefas,_xlfn._xlws.FILTER(TB_TAREFAS[],(TB_TAREFAS[[Responsável Execução '[*']]:[Responsável Execução '[*']]]=V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" s="95" t="str" cm="1">
        <f t="array" ref="W17">IF(OR(W$12="",$B17=""),"",_xlfn.LET(_xlpm.tarefas,_xlfn._xlws.FILTER(TB_TAREFAS[],(TB_TAREFAS[[Responsável Execução '[*']]:[Responsável Execução '[*']]]=W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" s="96" t="str" cm="1">
        <f t="array" ref="X17">IF(OR(X$12="",$B17=""),"",_xlfn.LET(_xlpm.tarefas,_xlfn._xlws.FILTER(TB_TAREFAS[],(TB_TAREFAS[[Responsável Execução '[*']]:[Responsável Execução '[*']]]=X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" s="95" t="str" cm="1">
        <f t="array" ref="Y17">IF(OR(Y$12="",$B17=""),"",_xlfn.LET(_xlpm.tarefas,_xlfn._xlws.FILTER(TB_TAREFAS[],(TB_TAREFAS[[Responsável Execução '[*']]:[Responsável Execução '[*']]]=Y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" s="96" t="str" cm="1">
        <f t="array" ref="Z17">IF(OR(Z$12="",$B17=""),"",_xlfn.LET(_xlpm.tarefas,_xlfn._xlws.FILTER(TB_TAREFAS[],(TB_TAREFAS[[Responsável Execução '[*']]:[Responsável Execução '[*']]]=Z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" s="95" t="str" cm="1">
        <f t="array" ref="AA17">IF(OR(AA$12="",$B17=""),"",_xlfn.LET(_xlpm.tarefas,_xlfn._xlws.FILTER(TB_TAREFAS[],(TB_TAREFAS[[Responsável Execução '[*']]:[Responsável Execução '[*']]]=AA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" s="96" t="str" cm="1">
        <f t="array" ref="AB17">IF(OR(AB$12="",$B17=""),"",_xlfn.LET(_xlpm.tarefas,_xlfn._xlws.FILTER(TB_TAREFAS[],(TB_TAREFAS[[Responsável Execução '[*']]:[Responsável Execução '[*']]]=AB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" s="95" t="str" cm="1">
        <f t="array" ref="AC17">IF(OR(AC$12="",$B17=""),"",_xlfn.LET(_xlpm.tarefas,_xlfn._xlws.FILTER(TB_TAREFAS[],(TB_TAREFAS[[Responsável Execução '[*']]:[Responsável Execução '[*']]]=AC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" s="96" t="str" cm="1">
        <f t="array" ref="AD17">IF(OR(AD$12="",$B17=""),"",_xlfn.LET(_xlpm.tarefas,_xlfn._xlws.FILTER(TB_TAREFAS[],(TB_TAREFAS[[Responsável Execução '[*']]:[Responsável Execução '[*']]]=AD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" s="95" t="str" cm="1">
        <f t="array" ref="AE17">IF(OR(AE$12="",$B17=""),"",_xlfn.LET(_xlpm.tarefas,_xlfn._xlws.FILTER(TB_TAREFAS[],(TB_TAREFAS[[Responsável Execução '[*']]:[Responsável Execução '[*']]]=AE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" s="96" t="str" cm="1">
        <f t="array" ref="AF17">IF(OR(AF$12="",$B17=""),"",_xlfn.LET(_xlpm.tarefas,_xlfn._xlws.FILTER(TB_TAREFAS[],(TB_TAREFAS[[Responsável Execução '[*']]:[Responsável Execução '[*']]]=AF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" s="95" t="str" cm="1">
        <f t="array" ref="AG17">IF(OR(AG$12="",$B17=""),"",_xlfn.LET(_xlpm.tarefas,_xlfn._xlws.FILTER(TB_TAREFAS[],(TB_TAREFAS[[Responsável Execução '[*']]:[Responsável Execução '[*']]]=AG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" s="96" t="str" cm="1">
        <f t="array" ref="AH17">IF(OR(AH$12="",$B17=""),"",_xlfn.LET(_xlpm.tarefas,_xlfn._xlws.FILTER(TB_TAREFAS[],(TB_TAREFAS[[Responsável Execução '[*']]:[Responsável Execução '[*']]]=AH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" s="95" t="str" cm="1">
        <f t="array" ref="AI17">IF(OR(AI$12="",$B17=""),"",_xlfn.LET(_xlpm.tarefas,_xlfn._xlws.FILTER(TB_TAREFAS[],(TB_TAREFAS[[Responsável Execução '[*']]:[Responsável Execução '[*']]]=AI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" s="96" t="str" cm="1">
        <f t="array" ref="AJ17">IF(OR(AJ$12="",$B17=""),"",_xlfn.LET(_xlpm.tarefas,_xlfn._xlws.FILTER(TB_TAREFAS[],(TB_TAREFAS[[Responsável Execução '[*']]:[Responsável Execução '[*']]]=AJ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" s="95" t="str" cm="1">
        <f t="array" ref="AK17">IF(OR(AK$12="",$B17=""),"",_xlfn.LET(_xlpm.tarefas,_xlfn._xlws.FILTER(TB_TAREFAS[],(TB_TAREFAS[[Responsável Execução '[*']]:[Responsável Execução '[*']]]=AK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" s="96" t="str" cm="1">
        <f t="array" ref="AL17">IF(OR(AL$12="",$B17=""),"",_xlfn.LET(_xlpm.tarefas,_xlfn._xlws.FILTER(TB_TAREFAS[],(TB_TAREFAS[[Responsável Execução '[*']]:[Responsável Execução '[*']]]=AL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" s="95" t="str" cm="1">
        <f t="array" ref="AM17">IF(OR(AM$12="",$B17=""),"",_xlfn.LET(_xlpm.tarefas,_xlfn._xlws.FILTER(TB_TAREFAS[],(TB_TAREFAS[[Responsável Execução '[*']]:[Responsável Execução '[*']]]=AM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" s="96" t="str" cm="1">
        <f t="array" ref="AN17">IF(OR(AN$12="",$B17=""),"",_xlfn.LET(_xlpm.tarefas,_xlfn._xlws.FILTER(TB_TAREFAS[],(TB_TAREFAS[[Responsável Execução '[*']]:[Responsável Execução '[*']]]=AN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" s="95" t="str" cm="1">
        <f t="array" ref="AO17">IF(OR(AO$12="",$B17=""),"",_xlfn.LET(_xlpm.tarefas,_xlfn._xlws.FILTER(TB_TAREFAS[],(TB_TAREFAS[[Responsável Execução '[*']]:[Responsável Execução '[*']]]=AO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" s="96" t="str" cm="1">
        <f t="array" ref="AP17">IF(OR(AP$12="",$B17=""),"",_xlfn.LET(_xlpm.tarefas,_xlfn._xlws.FILTER(TB_TAREFAS[],(TB_TAREFAS[[Responsável Execução '[*']]:[Responsável Execução '[*']]]=AP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" s="95" t="str" cm="1">
        <f t="array" ref="AQ17">IF(OR(AQ$12="",$B17=""),"",_xlfn.LET(_xlpm.tarefas,_xlfn._xlws.FILTER(TB_TAREFAS[],(TB_TAREFAS[[Responsável Execução '[*']]:[Responsável Execução '[*']]]=AQ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" s="96" t="str" cm="1">
        <f t="array" ref="AR17">IF(OR(AR$12="",$B17=""),"",_xlfn.LET(_xlpm.tarefas,_xlfn._xlws.FILTER(TB_TAREFAS[],(TB_TAREFAS[[Responsável Execução '[*']]:[Responsável Execução '[*']]]=AR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" s="95" t="str" cm="1">
        <f t="array" ref="AS17">IF(OR(AS$12="",$B17=""),"",_xlfn.LET(_xlpm.tarefas,_xlfn._xlws.FILTER(TB_TAREFAS[],(TB_TAREFAS[[Responsável Execução '[*']]:[Responsável Execução '[*']]]=AS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" s="96" t="str" cm="1">
        <f t="array" ref="AT17">IF(OR(AT$12="",$B17=""),"",_xlfn.LET(_xlpm.tarefas,_xlfn._xlws.FILTER(TB_TAREFAS[],(TB_TAREFAS[[Responsável Execução '[*']]:[Responsável Execução '[*']]]=AT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" s="95" t="str" cm="1">
        <f t="array" ref="AU17">IF(OR(AU$12="",$B17=""),"",_xlfn.LET(_xlpm.tarefas,_xlfn._xlws.FILTER(TB_TAREFAS[],(TB_TAREFAS[[Responsável Execução '[*']]:[Responsável Execução '[*']]]=AU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" s="96" t="str" cm="1">
        <f t="array" ref="AV17">IF(OR(AV$12="",$B17=""),"",_xlfn.LET(_xlpm.tarefas,_xlfn._xlws.FILTER(TB_TAREFAS[],(TB_TAREFAS[[Responsável Execução '[*']]:[Responsável Execução '[*']]]=AV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" s="95" t="str" cm="1">
        <f t="array" ref="AW17">IF(OR(AW$12="",$B17=""),"",_xlfn.LET(_xlpm.tarefas,_xlfn._xlws.FILTER(TB_TAREFAS[],(TB_TAREFAS[[Responsável Execução '[*']]:[Responsável Execução '[*']]]=AW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" s="96" t="str" cm="1">
        <f t="array" ref="AX17">IF(OR(AX$12="",$B17=""),"",_xlfn.LET(_xlpm.tarefas,_xlfn._xlws.FILTER(TB_TAREFAS[],(TB_TAREFAS[[Responsável Execução '[*']]:[Responsável Execução '[*']]]=AX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" s="95" t="str" cm="1">
        <f t="array" ref="AY17">IF(OR(AY$12="",$B17=""),"",_xlfn.LET(_xlpm.tarefas,_xlfn._xlws.FILTER(TB_TAREFAS[],(TB_TAREFAS[[Responsável Execução '[*']]:[Responsável Execução '[*']]]=AY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" s="97" t="str" cm="1">
        <f t="array" ref="AZ17">IF(OR(AZ$12="",$B17=""),"",_xlfn.LET(_xlpm.tarefas,_xlfn._xlws.FILTER(TB_TAREFAS[],(TB_TAREFAS[[Responsável Execução '[*']]:[Responsável Execução '[*']]]=AZ$12),"-"),IF(_xlfn.ARRAYTOTEXT(_xlpm.tarefas)="-",0,SUM(IF(DATE(YEAR($B17),MONTH($B17),DAY($B17))&gt;=DATE(YEAR(_xlfn.CHOOSECOLS(_xlpm.tarefas,10)),MONTH(_xlfn.CHOOSECOLS(_xlpm.tarefas,10)),DAY(_xlfn.CHOOSECOLS(_xlpm.tarefas,10))),IF(DATE(YEAR($B17),MONTH($B17),DAY($B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" spans="2:52" x14ac:dyDescent="0.3">
      <c r="B18" s="94">
        <v>46089</v>
      </c>
      <c r="C18" s="95" cm="1">
        <f t="array" aca="1" ref="C18" ca="1">IF(OR(C$12="",$B18=""),"",_xlfn.LET(_xlpm.tarefas,_xlfn._xlws.FILTER(TB_TAREFAS[],(TB_TAREFAS[[Responsável Execução '[*']]:[Responsável Execução '[*']]]=C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>230</v>
      </c>
      <c r="D18" s="96" t="str" cm="1">
        <f t="array" ref="D18">IF(OR(D$12="",$B18=""),"",_xlfn.LET(_xlpm.tarefas,_xlfn._xlws.FILTER(TB_TAREFAS[],(TB_TAREFAS[[Responsável Execução '[*']]:[Responsável Execução '[*']]]=D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" s="95" t="str" cm="1">
        <f t="array" ref="E18">IF(OR(E$12="",$B18=""),"",_xlfn.LET(_xlpm.tarefas,_xlfn._xlws.FILTER(TB_TAREFAS[],(TB_TAREFAS[[Responsável Execução '[*']]:[Responsável Execução '[*']]]=E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" s="96" t="str" cm="1">
        <f t="array" ref="F18">IF(OR(F$12="",$B18=""),"",_xlfn.LET(_xlpm.tarefas,_xlfn._xlws.FILTER(TB_TAREFAS[],(TB_TAREFAS[[Responsável Execução '[*']]:[Responsável Execução '[*']]]=F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" s="95" t="str" cm="1">
        <f t="array" ref="G18">IF(OR(G$12="",$B18=""),"",_xlfn.LET(_xlpm.tarefas,_xlfn._xlws.FILTER(TB_TAREFAS[],(TB_TAREFAS[[Responsável Execução '[*']]:[Responsável Execução '[*']]]=G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" s="96" t="str" cm="1">
        <f t="array" ref="H18">IF(OR(H$12="",$B18=""),"",_xlfn.LET(_xlpm.tarefas,_xlfn._xlws.FILTER(TB_TAREFAS[],(TB_TAREFAS[[Responsável Execução '[*']]:[Responsável Execução '[*']]]=H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" s="95" t="str" cm="1">
        <f t="array" ref="I18">IF(OR(I$12="",$B18=""),"",_xlfn.LET(_xlpm.tarefas,_xlfn._xlws.FILTER(TB_TAREFAS[],(TB_TAREFAS[[Responsável Execução '[*']]:[Responsável Execução '[*']]]=I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" s="96" t="str" cm="1">
        <f t="array" ref="J18">IF(OR(J$12="",$B18=""),"",_xlfn.LET(_xlpm.tarefas,_xlfn._xlws.FILTER(TB_TAREFAS[],(TB_TAREFAS[[Responsável Execução '[*']]:[Responsável Execução '[*']]]=J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" s="95" t="str" cm="1">
        <f t="array" ref="K18">IF(OR(K$12="",$B18=""),"",_xlfn.LET(_xlpm.tarefas,_xlfn._xlws.FILTER(TB_TAREFAS[],(TB_TAREFAS[[Responsável Execução '[*']]:[Responsável Execução '[*']]]=K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" s="96" t="str" cm="1">
        <f t="array" ref="L18">IF(OR(L$12="",$B18=""),"",_xlfn.LET(_xlpm.tarefas,_xlfn._xlws.FILTER(TB_TAREFAS[],(TB_TAREFAS[[Responsável Execução '[*']]:[Responsável Execução '[*']]]=L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" s="95" t="str" cm="1">
        <f t="array" ref="M18">IF(OR(M$12="",$B18=""),"",_xlfn.LET(_xlpm.tarefas,_xlfn._xlws.FILTER(TB_TAREFAS[],(TB_TAREFAS[[Responsável Execução '[*']]:[Responsável Execução '[*']]]=M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" s="96" t="str" cm="1">
        <f t="array" ref="N18">IF(OR(N$12="",$B18=""),"",_xlfn.LET(_xlpm.tarefas,_xlfn._xlws.FILTER(TB_TAREFAS[],(TB_TAREFAS[[Responsável Execução '[*']]:[Responsável Execução '[*']]]=N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" s="95" t="str" cm="1">
        <f t="array" ref="O18">IF(OR(O$12="",$B18=""),"",_xlfn.LET(_xlpm.tarefas,_xlfn._xlws.FILTER(TB_TAREFAS[],(TB_TAREFAS[[Responsável Execução '[*']]:[Responsável Execução '[*']]]=O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" s="96" t="str" cm="1">
        <f t="array" ref="P18">IF(OR(P$12="",$B18=""),"",_xlfn.LET(_xlpm.tarefas,_xlfn._xlws.FILTER(TB_TAREFAS[],(TB_TAREFAS[[Responsável Execução '[*']]:[Responsável Execução '[*']]]=P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" s="95" t="str" cm="1">
        <f t="array" ref="Q18">IF(OR(Q$12="",$B18=""),"",_xlfn.LET(_xlpm.tarefas,_xlfn._xlws.FILTER(TB_TAREFAS[],(TB_TAREFAS[[Responsável Execução '[*']]:[Responsável Execução '[*']]]=Q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" s="96" t="str" cm="1">
        <f t="array" ref="R18">IF(OR(R$12="",$B18=""),"",_xlfn.LET(_xlpm.tarefas,_xlfn._xlws.FILTER(TB_TAREFAS[],(TB_TAREFAS[[Responsável Execução '[*']]:[Responsável Execução '[*']]]=R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" s="95" t="str" cm="1">
        <f t="array" ref="S18">IF(OR(S$12="",$B18=""),"",_xlfn.LET(_xlpm.tarefas,_xlfn._xlws.FILTER(TB_TAREFAS[],(TB_TAREFAS[[Responsável Execução '[*']]:[Responsável Execução '[*']]]=S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" s="96" t="str" cm="1">
        <f t="array" ref="T18">IF(OR(T$12="",$B18=""),"",_xlfn.LET(_xlpm.tarefas,_xlfn._xlws.FILTER(TB_TAREFAS[],(TB_TAREFAS[[Responsável Execução '[*']]:[Responsável Execução '[*']]]=T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" s="95" t="str" cm="1">
        <f t="array" ref="U18">IF(OR(U$12="",$B18=""),"",_xlfn.LET(_xlpm.tarefas,_xlfn._xlws.FILTER(TB_TAREFAS[],(TB_TAREFAS[[Responsável Execução '[*']]:[Responsável Execução '[*']]]=U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" s="96" t="str" cm="1">
        <f t="array" ref="V18">IF(OR(V$12="",$B18=""),"",_xlfn.LET(_xlpm.tarefas,_xlfn._xlws.FILTER(TB_TAREFAS[],(TB_TAREFAS[[Responsável Execução '[*']]:[Responsável Execução '[*']]]=V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" s="95" t="str" cm="1">
        <f t="array" ref="W18">IF(OR(W$12="",$B18=""),"",_xlfn.LET(_xlpm.tarefas,_xlfn._xlws.FILTER(TB_TAREFAS[],(TB_TAREFAS[[Responsável Execução '[*']]:[Responsável Execução '[*']]]=W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" s="96" t="str" cm="1">
        <f t="array" ref="X18">IF(OR(X$12="",$B18=""),"",_xlfn.LET(_xlpm.tarefas,_xlfn._xlws.FILTER(TB_TAREFAS[],(TB_TAREFAS[[Responsável Execução '[*']]:[Responsável Execução '[*']]]=X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" s="95" t="str" cm="1">
        <f t="array" ref="Y18">IF(OR(Y$12="",$B18=""),"",_xlfn.LET(_xlpm.tarefas,_xlfn._xlws.FILTER(TB_TAREFAS[],(TB_TAREFAS[[Responsável Execução '[*']]:[Responsável Execução '[*']]]=Y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" s="96" t="str" cm="1">
        <f t="array" ref="Z18">IF(OR(Z$12="",$B18=""),"",_xlfn.LET(_xlpm.tarefas,_xlfn._xlws.FILTER(TB_TAREFAS[],(TB_TAREFAS[[Responsável Execução '[*']]:[Responsável Execução '[*']]]=Z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" s="95" t="str" cm="1">
        <f t="array" ref="AA18">IF(OR(AA$12="",$B18=""),"",_xlfn.LET(_xlpm.tarefas,_xlfn._xlws.FILTER(TB_TAREFAS[],(TB_TAREFAS[[Responsável Execução '[*']]:[Responsável Execução '[*']]]=AA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" s="96" t="str" cm="1">
        <f t="array" ref="AB18">IF(OR(AB$12="",$B18=""),"",_xlfn.LET(_xlpm.tarefas,_xlfn._xlws.FILTER(TB_TAREFAS[],(TB_TAREFAS[[Responsável Execução '[*']]:[Responsável Execução '[*']]]=AB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" s="95" t="str" cm="1">
        <f t="array" ref="AC18">IF(OR(AC$12="",$B18=""),"",_xlfn.LET(_xlpm.tarefas,_xlfn._xlws.FILTER(TB_TAREFAS[],(TB_TAREFAS[[Responsável Execução '[*']]:[Responsável Execução '[*']]]=AC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" s="96" t="str" cm="1">
        <f t="array" ref="AD18">IF(OR(AD$12="",$B18=""),"",_xlfn.LET(_xlpm.tarefas,_xlfn._xlws.FILTER(TB_TAREFAS[],(TB_TAREFAS[[Responsável Execução '[*']]:[Responsável Execução '[*']]]=AD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" s="95" t="str" cm="1">
        <f t="array" ref="AE18">IF(OR(AE$12="",$B18=""),"",_xlfn.LET(_xlpm.tarefas,_xlfn._xlws.FILTER(TB_TAREFAS[],(TB_TAREFAS[[Responsável Execução '[*']]:[Responsável Execução '[*']]]=AE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" s="96" t="str" cm="1">
        <f t="array" ref="AF18">IF(OR(AF$12="",$B18=""),"",_xlfn.LET(_xlpm.tarefas,_xlfn._xlws.FILTER(TB_TAREFAS[],(TB_TAREFAS[[Responsável Execução '[*']]:[Responsável Execução '[*']]]=AF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" s="95" t="str" cm="1">
        <f t="array" ref="AG18">IF(OR(AG$12="",$B18=""),"",_xlfn.LET(_xlpm.tarefas,_xlfn._xlws.FILTER(TB_TAREFAS[],(TB_TAREFAS[[Responsável Execução '[*']]:[Responsável Execução '[*']]]=AG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" s="96" t="str" cm="1">
        <f t="array" ref="AH18">IF(OR(AH$12="",$B18=""),"",_xlfn.LET(_xlpm.tarefas,_xlfn._xlws.FILTER(TB_TAREFAS[],(TB_TAREFAS[[Responsável Execução '[*']]:[Responsável Execução '[*']]]=AH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" s="95" t="str" cm="1">
        <f t="array" ref="AI18">IF(OR(AI$12="",$B18=""),"",_xlfn.LET(_xlpm.tarefas,_xlfn._xlws.FILTER(TB_TAREFAS[],(TB_TAREFAS[[Responsável Execução '[*']]:[Responsável Execução '[*']]]=AI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" s="96" t="str" cm="1">
        <f t="array" ref="AJ18">IF(OR(AJ$12="",$B18=""),"",_xlfn.LET(_xlpm.tarefas,_xlfn._xlws.FILTER(TB_TAREFAS[],(TB_TAREFAS[[Responsável Execução '[*']]:[Responsável Execução '[*']]]=AJ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" s="95" t="str" cm="1">
        <f t="array" ref="AK18">IF(OR(AK$12="",$B18=""),"",_xlfn.LET(_xlpm.tarefas,_xlfn._xlws.FILTER(TB_TAREFAS[],(TB_TAREFAS[[Responsável Execução '[*']]:[Responsável Execução '[*']]]=AK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" s="96" t="str" cm="1">
        <f t="array" ref="AL18">IF(OR(AL$12="",$B18=""),"",_xlfn.LET(_xlpm.tarefas,_xlfn._xlws.FILTER(TB_TAREFAS[],(TB_TAREFAS[[Responsável Execução '[*']]:[Responsável Execução '[*']]]=AL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" s="95" t="str" cm="1">
        <f t="array" ref="AM18">IF(OR(AM$12="",$B18=""),"",_xlfn.LET(_xlpm.tarefas,_xlfn._xlws.FILTER(TB_TAREFAS[],(TB_TAREFAS[[Responsável Execução '[*']]:[Responsável Execução '[*']]]=AM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" s="96" t="str" cm="1">
        <f t="array" ref="AN18">IF(OR(AN$12="",$B18=""),"",_xlfn.LET(_xlpm.tarefas,_xlfn._xlws.FILTER(TB_TAREFAS[],(TB_TAREFAS[[Responsável Execução '[*']]:[Responsável Execução '[*']]]=AN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" s="95" t="str" cm="1">
        <f t="array" ref="AO18">IF(OR(AO$12="",$B18=""),"",_xlfn.LET(_xlpm.tarefas,_xlfn._xlws.FILTER(TB_TAREFAS[],(TB_TAREFAS[[Responsável Execução '[*']]:[Responsável Execução '[*']]]=AO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" s="96" t="str" cm="1">
        <f t="array" ref="AP18">IF(OR(AP$12="",$B18=""),"",_xlfn.LET(_xlpm.tarefas,_xlfn._xlws.FILTER(TB_TAREFAS[],(TB_TAREFAS[[Responsável Execução '[*']]:[Responsável Execução '[*']]]=AP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" s="95" t="str" cm="1">
        <f t="array" ref="AQ18">IF(OR(AQ$12="",$B18=""),"",_xlfn.LET(_xlpm.tarefas,_xlfn._xlws.FILTER(TB_TAREFAS[],(TB_TAREFAS[[Responsável Execução '[*']]:[Responsável Execução '[*']]]=AQ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" s="96" t="str" cm="1">
        <f t="array" ref="AR18">IF(OR(AR$12="",$B18=""),"",_xlfn.LET(_xlpm.tarefas,_xlfn._xlws.FILTER(TB_TAREFAS[],(TB_TAREFAS[[Responsável Execução '[*']]:[Responsável Execução '[*']]]=AR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" s="95" t="str" cm="1">
        <f t="array" ref="AS18">IF(OR(AS$12="",$B18=""),"",_xlfn.LET(_xlpm.tarefas,_xlfn._xlws.FILTER(TB_TAREFAS[],(TB_TAREFAS[[Responsável Execução '[*']]:[Responsável Execução '[*']]]=AS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" s="96" t="str" cm="1">
        <f t="array" ref="AT18">IF(OR(AT$12="",$B18=""),"",_xlfn.LET(_xlpm.tarefas,_xlfn._xlws.FILTER(TB_TAREFAS[],(TB_TAREFAS[[Responsável Execução '[*']]:[Responsável Execução '[*']]]=AT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" s="95" t="str" cm="1">
        <f t="array" ref="AU18">IF(OR(AU$12="",$B18=""),"",_xlfn.LET(_xlpm.tarefas,_xlfn._xlws.FILTER(TB_TAREFAS[],(TB_TAREFAS[[Responsável Execução '[*']]:[Responsável Execução '[*']]]=AU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" s="96" t="str" cm="1">
        <f t="array" ref="AV18">IF(OR(AV$12="",$B18=""),"",_xlfn.LET(_xlpm.tarefas,_xlfn._xlws.FILTER(TB_TAREFAS[],(TB_TAREFAS[[Responsável Execução '[*']]:[Responsável Execução '[*']]]=AV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" s="95" t="str" cm="1">
        <f t="array" ref="AW18">IF(OR(AW$12="",$B18=""),"",_xlfn.LET(_xlpm.tarefas,_xlfn._xlws.FILTER(TB_TAREFAS[],(TB_TAREFAS[[Responsável Execução '[*']]:[Responsável Execução '[*']]]=AW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" s="96" t="str" cm="1">
        <f t="array" ref="AX18">IF(OR(AX$12="",$B18=""),"",_xlfn.LET(_xlpm.tarefas,_xlfn._xlws.FILTER(TB_TAREFAS[],(TB_TAREFAS[[Responsável Execução '[*']]:[Responsável Execução '[*']]]=AX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" s="95" t="str" cm="1">
        <f t="array" ref="AY18">IF(OR(AY$12="",$B18=""),"",_xlfn.LET(_xlpm.tarefas,_xlfn._xlws.FILTER(TB_TAREFAS[],(TB_TAREFAS[[Responsável Execução '[*']]:[Responsável Execução '[*']]]=AY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" s="97" t="str" cm="1">
        <f t="array" ref="AZ18">IF(OR(AZ$12="",$B18=""),"",_xlfn.LET(_xlpm.tarefas,_xlfn._xlws.FILTER(TB_TAREFAS[],(TB_TAREFAS[[Responsável Execução '[*']]:[Responsável Execução '[*']]]=AZ$12),"-"),IF(_xlfn.ARRAYTOTEXT(_xlpm.tarefas)="-",0,SUM(IF(DATE(YEAR($B18),MONTH($B18),DAY($B18))&gt;=DATE(YEAR(_xlfn.CHOOSECOLS(_xlpm.tarefas,10)),MONTH(_xlfn.CHOOSECOLS(_xlpm.tarefas,10)),DAY(_xlfn.CHOOSECOLS(_xlpm.tarefas,10))),IF(DATE(YEAR($B18),MONTH($B18),DAY($B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" spans="2:52" x14ac:dyDescent="0.3">
      <c r="B19" s="94">
        <v>46090</v>
      </c>
      <c r="C19" s="95" cm="1">
        <f t="array" aca="1" ref="C19" ca="1">IF(OR(C$12="",$B19=""),"",_xlfn.LET(_xlpm.tarefas,_xlfn._xlws.FILTER(TB_TAREFAS[],(TB_TAREFAS[[Responsável Execução '[*']]:[Responsável Execução '[*']]]=C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>170</v>
      </c>
      <c r="D19" s="96" t="str" cm="1">
        <f t="array" ref="D19">IF(OR(D$12="",$B19=""),"",_xlfn.LET(_xlpm.tarefas,_xlfn._xlws.FILTER(TB_TAREFAS[],(TB_TAREFAS[[Responsável Execução '[*']]:[Responsável Execução '[*']]]=D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" s="95" t="str" cm="1">
        <f t="array" ref="E19">IF(OR(E$12="",$B19=""),"",_xlfn.LET(_xlpm.tarefas,_xlfn._xlws.FILTER(TB_TAREFAS[],(TB_TAREFAS[[Responsável Execução '[*']]:[Responsável Execução '[*']]]=E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" s="96" t="str" cm="1">
        <f t="array" ref="F19">IF(OR(F$12="",$B19=""),"",_xlfn.LET(_xlpm.tarefas,_xlfn._xlws.FILTER(TB_TAREFAS[],(TB_TAREFAS[[Responsável Execução '[*']]:[Responsável Execução '[*']]]=F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" s="95" t="str" cm="1">
        <f t="array" ref="G19">IF(OR(G$12="",$B19=""),"",_xlfn.LET(_xlpm.tarefas,_xlfn._xlws.FILTER(TB_TAREFAS[],(TB_TAREFAS[[Responsável Execução '[*']]:[Responsável Execução '[*']]]=G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" s="96" t="str" cm="1">
        <f t="array" ref="H19">IF(OR(H$12="",$B19=""),"",_xlfn.LET(_xlpm.tarefas,_xlfn._xlws.FILTER(TB_TAREFAS[],(TB_TAREFAS[[Responsável Execução '[*']]:[Responsável Execução '[*']]]=H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" s="95" t="str" cm="1">
        <f t="array" ref="I19">IF(OR(I$12="",$B19=""),"",_xlfn.LET(_xlpm.tarefas,_xlfn._xlws.FILTER(TB_TAREFAS[],(TB_TAREFAS[[Responsável Execução '[*']]:[Responsável Execução '[*']]]=I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" s="96" t="str" cm="1">
        <f t="array" ref="J19">IF(OR(J$12="",$B19=""),"",_xlfn.LET(_xlpm.tarefas,_xlfn._xlws.FILTER(TB_TAREFAS[],(TB_TAREFAS[[Responsável Execução '[*']]:[Responsável Execução '[*']]]=J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" s="95" t="str" cm="1">
        <f t="array" ref="K19">IF(OR(K$12="",$B19=""),"",_xlfn.LET(_xlpm.tarefas,_xlfn._xlws.FILTER(TB_TAREFAS[],(TB_TAREFAS[[Responsável Execução '[*']]:[Responsável Execução '[*']]]=K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" s="96" t="str" cm="1">
        <f t="array" ref="L19">IF(OR(L$12="",$B19=""),"",_xlfn.LET(_xlpm.tarefas,_xlfn._xlws.FILTER(TB_TAREFAS[],(TB_TAREFAS[[Responsável Execução '[*']]:[Responsável Execução '[*']]]=L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" s="95" t="str" cm="1">
        <f t="array" ref="M19">IF(OR(M$12="",$B19=""),"",_xlfn.LET(_xlpm.tarefas,_xlfn._xlws.FILTER(TB_TAREFAS[],(TB_TAREFAS[[Responsável Execução '[*']]:[Responsável Execução '[*']]]=M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" s="96" t="str" cm="1">
        <f t="array" ref="N19">IF(OR(N$12="",$B19=""),"",_xlfn.LET(_xlpm.tarefas,_xlfn._xlws.FILTER(TB_TAREFAS[],(TB_TAREFAS[[Responsável Execução '[*']]:[Responsável Execução '[*']]]=N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" s="95" t="str" cm="1">
        <f t="array" ref="O19">IF(OR(O$12="",$B19=""),"",_xlfn.LET(_xlpm.tarefas,_xlfn._xlws.FILTER(TB_TAREFAS[],(TB_TAREFAS[[Responsável Execução '[*']]:[Responsável Execução '[*']]]=O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" s="96" t="str" cm="1">
        <f t="array" ref="P19">IF(OR(P$12="",$B19=""),"",_xlfn.LET(_xlpm.tarefas,_xlfn._xlws.FILTER(TB_TAREFAS[],(TB_TAREFAS[[Responsável Execução '[*']]:[Responsável Execução '[*']]]=P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" s="95" t="str" cm="1">
        <f t="array" ref="Q19">IF(OR(Q$12="",$B19=""),"",_xlfn.LET(_xlpm.tarefas,_xlfn._xlws.FILTER(TB_TAREFAS[],(TB_TAREFAS[[Responsável Execução '[*']]:[Responsável Execução '[*']]]=Q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" s="96" t="str" cm="1">
        <f t="array" ref="R19">IF(OR(R$12="",$B19=""),"",_xlfn.LET(_xlpm.tarefas,_xlfn._xlws.FILTER(TB_TAREFAS[],(TB_TAREFAS[[Responsável Execução '[*']]:[Responsável Execução '[*']]]=R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" s="95" t="str" cm="1">
        <f t="array" ref="S19">IF(OR(S$12="",$B19=""),"",_xlfn.LET(_xlpm.tarefas,_xlfn._xlws.FILTER(TB_TAREFAS[],(TB_TAREFAS[[Responsável Execução '[*']]:[Responsável Execução '[*']]]=S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" s="96" t="str" cm="1">
        <f t="array" ref="T19">IF(OR(T$12="",$B19=""),"",_xlfn.LET(_xlpm.tarefas,_xlfn._xlws.FILTER(TB_TAREFAS[],(TB_TAREFAS[[Responsável Execução '[*']]:[Responsável Execução '[*']]]=T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" s="95" t="str" cm="1">
        <f t="array" ref="U19">IF(OR(U$12="",$B19=""),"",_xlfn.LET(_xlpm.tarefas,_xlfn._xlws.FILTER(TB_TAREFAS[],(TB_TAREFAS[[Responsável Execução '[*']]:[Responsável Execução '[*']]]=U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" s="96" t="str" cm="1">
        <f t="array" ref="V19">IF(OR(V$12="",$B19=""),"",_xlfn.LET(_xlpm.tarefas,_xlfn._xlws.FILTER(TB_TAREFAS[],(TB_TAREFAS[[Responsável Execução '[*']]:[Responsável Execução '[*']]]=V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" s="95" t="str" cm="1">
        <f t="array" ref="W19">IF(OR(W$12="",$B19=""),"",_xlfn.LET(_xlpm.tarefas,_xlfn._xlws.FILTER(TB_TAREFAS[],(TB_TAREFAS[[Responsável Execução '[*']]:[Responsável Execução '[*']]]=W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" s="96" t="str" cm="1">
        <f t="array" ref="X19">IF(OR(X$12="",$B19=""),"",_xlfn.LET(_xlpm.tarefas,_xlfn._xlws.FILTER(TB_TAREFAS[],(TB_TAREFAS[[Responsável Execução '[*']]:[Responsável Execução '[*']]]=X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" s="95" t="str" cm="1">
        <f t="array" ref="Y19">IF(OR(Y$12="",$B19=""),"",_xlfn.LET(_xlpm.tarefas,_xlfn._xlws.FILTER(TB_TAREFAS[],(TB_TAREFAS[[Responsável Execução '[*']]:[Responsável Execução '[*']]]=Y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" s="96" t="str" cm="1">
        <f t="array" ref="Z19">IF(OR(Z$12="",$B19=""),"",_xlfn.LET(_xlpm.tarefas,_xlfn._xlws.FILTER(TB_TAREFAS[],(TB_TAREFAS[[Responsável Execução '[*']]:[Responsável Execução '[*']]]=Z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" s="95" t="str" cm="1">
        <f t="array" ref="AA19">IF(OR(AA$12="",$B19=""),"",_xlfn.LET(_xlpm.tarefas,_xlfn._xlws.FILTER(TB_TAREFAS[],(TB_TAREFAS[[Responsável Execução '[*']]:[Responsável Execução '[*']]]=AA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" s="96" t="str" cm="1">
        <f t="array" ref="AB19">IF(OR(AB$12="",$B19=""),"",_xlfn.LET(_xlpm.tarefas,_xlfn._xlws.FILTER(TB_TAREFAS[],(TB_TAREFAS[[Responsável Execução '[*']]:[Responsável Execução '[*']]]=AB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" s="95" t="str" cm="1">
        <f t="array" ref="AC19">IF(OR(AC$12="",$B19=""),"",_xlfn.LET(_xlpm.tarefas,_xlfn._xlws.FILTER(TB_TAREFAS[],(TB_TAREFAS[[Responsável Execução '[*']]:[Responsável Execução '[*']]]=AC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" s="96" t="str" cm="1">
        <f t="array" ref="AD19">IF(OR(AD$12="",$B19=""),"",_xlfn.LET(_xlpm.tarefas,_xlfn._xlws.FILTER(TB_TAREFAS[],(TB_TAREFAS[[Responsável Execução '[*']]:[Responsável Execução '[*']]]=AD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" s="95" t="str" cm="1">
        <f t="array" ref="AE19">IF(OR(AE$12="",$B19=""),"",_xlfn.LET(_xlpm.tarefas,_xlfn._xlws.FILTER(TB_TAREFAS[],(TB_TAREFAS[[Responsável Execução '[*']]:[Responsável Execução '[*']]]=AE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" s="96" t="str" cm="1">
        <f t="array" ref="AF19">IF(OR(AF$12="",$B19=""),"",_xlfn.LET(_xlpm.tarefas,_xlfn._xlws.FILTER(TB_TAREFAS[],(TB_TAREFAS[[Responsável Execução '[*']]:[Responsável Execução '[*']]]=AF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" s="95" t="str" cm="1">
        <f t="array" ref="AG19">IF(OR(AG$12="",$B19=""),"",_xlfn.LET(_xlpm.tarefas,_xlfn._xlws.FILTER(TB_TAREFAS[],(TB_TAREFAS[[Responsável Execução '[*']]:[Responsável Execução '[*']]]=AG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" s="96" t="str" cm="1">
        <f t="array" ref="AH19">IF(OR(AH$12="",$B19=""),"",_xlfn.LET(_xlpm.tarefas,_xlfn._xlws.FILTER(TB_TAREFAS[],(TB_TAREFAS[[Responsável Execução '[*']]:[Responsável Execução '[*']]]=AH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" s="95" t="str" cm="1">
        <f t="array" ref="AI19">IF(OR(AI$12="",$B19=""),"",_xlfn.LET(_xlpm.tarefas,_xlfn._xlws.FILTER(TB_TAREFAS[],(TB_TAREFAS[[Responsável Execução '[*']]:[Responsável Execução '[*']]]=AI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" s="96" t="str" cm="1">
        <f t="array" ref="AJ19">IF(OR(AJ$12="",$B19=""),"",_xlfn.LET(_xlpm.tarefas,_xlfn._xlws.FILTER(TB_TAREFAS[],(TB_TAREFAS[[Responsável Execução '[*']]:[Responsável Execução '[*']]]=AJ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" s="95" t="str" cm="1">
        <f t="array" ref="AK19">IF(OR(AK$12="",$B19=""),"",_xlfn.LET(_xlpm.tarefas,_xlfn._xlws.FILTER(TB_TAREFAS[],(TB_TAREFAS[[Responsável Execução '[*']]:[Responsável Execução '[*']]]=AK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" s="96" t="str" cm="1">
        <f t="array" ref="AL19">IF(OR(AL$12="",$B19=""),"",_xlfn.LET(_xlpm.tarefas,_xlfn._xlws.FILTER(TB_TAREFAS[],(TB_TAREFAS[[Responsável Execução '[*']]:[Responsável Execução '[*']]]=AL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" s="95" t="str" cm="1">
        <f t="array" ref="AM19">IF(OR(AM$12="",$B19=""),"",_xlfn.LET(_xlpm.tarefas,_xlfn._xlws.FILTER(TB_TAREFAS[],(TB_TAREFAS[[Responsável Execução '[*']]:[Responsável Execução '[*']]]=AM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" s="96" t="str" cm="1">
        <f t="array" ref="AN19">IF(OR(AN$12="",$B19=""),"",_xlfn.LET(_xlpm.tarefas,_xlfn._xlws.FILTER(TB_TAREFAS[],(TB_TAREFAS[[Responsável Execução '[*']]:[Responsável Execução '[*']]]=AN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" s="95" t="str" cm="1">
        <f t="array" ref="AO19">IF(OR(AO$12="",$B19=""),"",_xlfn.LET(_xlpm.tarefas,_xlfn._xlws.FILTER(TB_TAREFAS[],(TB_TAREFAS[[Responsável Execução '[*']]:[Responsável Execução '[*']]]=AO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" s="96" t="str" cm="1">
        <f t="array" ref="AP19">IF(OR(AP$12="",$B19=""),"",_xlfn.LET(_xlpm.tarefas,_xlfn._xlws.FILTER(TB_TAREFAS[],(TB_TAREFAS[[Responsável Execução '[*']]:[Responsável Execução '[*']]]=AP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" s="95" t="str" cm="1">
        <f t="array" ref="AQ19">IF(OR(AQ$12="",$B19=""),"",_xlfn.LET(_xlpm.tarefas,_xlfn._xlws.FILTER(TB_TAREFAS[],(TB_TAREFAS[[Responsável Execução '[*']]:[Responsável Execução '[*']]]=AQ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" s="96" t="str" cm="1">
        <f t="array" ref="AR19">IF(OR(AR$12="",$B19=""),"",_xlfn.LET(_xlpm.tarefas,_xlfn._xlws.FILTER(TB_TAREFAS[],(TB_TAREFAS[[Responsável Execução '[*']]:[Responsável Execução '[*']]]=AR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" s="95" t="str" cm="1">
        <f t="array" ref="AS19">IF(OR(AS$12="",$B19=""),"",_xlfn.LET(_xlpm.tarefas,_xlfn._xlws.FILTER(TB_TAREFAS[],(TB_TAREFAS[[Responsável Execução '[*']]:[Responsável Execução '[*']]]=AS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" s="96" t="str" cm="1">
        <f t="array" ref="AT19">IF(OR(AT$12="",$B19=""),"",_xlfn.LET(_xlpm.tarefas,_xlfn._xlws.FILTER(TB_TAREFAS[],(TB_TAREFAS[[Responsável Execução '[*']]:[Responsável Execução '[*']]]=AT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" s="95" t="str" cm="1">
        <f t="array" ref="AU19">IF(OR(AU$12="",$B19=""),"",_xlfn.LET(_xlpm.tarefas,_xlfn._xlws.FILTER(TB_TAREFAS[],(TB_TAREFAS[[Responsável Execução '[*']]:[Responsável Execução '[*']]]=AU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" s="96" t="str" cm="1">
        <f t="array" ref="AV19">IF(OR(AV$12="",$B19=""),"",_xlfn.LET(_xlpm.tarefas,_xlfn._xlws.FILTER(TB_TAREFAS[],(TB_TAREFAS[[Responsável Execução '[*']]:[Responsável Execução '[*']]]=AV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" s="95" t="str" cm="1">
        <f t="array" ref="AW19">IF(OR(AW$12="",$B19=""),"",_xlfn.LET(_xlpm.tarefas,_xlfn._xlws.FILTER(TB_TAREFAS[],(TB_TAREFAS[[Responsável Execução '[*']]:[Responsável Execução '[*']]]=AW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" s="96" t="str" cm="1">
        <f t="array" ref="AX19">IF(OR(AX$12="",$B19=""),"",_xlfn.LET(_xlpm.tarefas,_xlfn._xlws.FILTER(TB_TAREFAS[],(TB_TAREFAS[[Responsável Execução '[*']]:[Responsável Execução '[*']]]=AX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" s="95" t="str" cm="1">
        <f t="array" ref="AY19">IF(OR(AY$12="",$B19=""),"",_xlfn.LET(_xlpm.tarefas,_xlfn._xlws.FILTER(TB_TAREFAS[],(TB_TAREFAS[[Responsável Execução '[*']]:[Responsável Execução '[*']]]=AY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" s="97" t="str" cm="1">
        <f t="array" ref="AZ19">IF(OR(AZ$12="",$B19=""),"",_xlfn.LET(_xlpm.tarefas,_xlfn._xlws.FILTER(TB_TAREFAS[],(TB_TAREFAS[[Responsável Execução '[*']]:[Responsável Execução '[*']]]=AZ$12),"-"),IF(_xlfn.ARRAYTOTEXT(_xlpm.tarefas)="-",0,SUM(IF(DATE(YEAR($B19),MONTH($B19),DAY($B19))&gt;=DATE(YEAR(_xlfn.CHOOSECOLS(_xlpm.tarefas,10)),MONTH(_xlfn.CHOOSECOLS(_xlpm.tarefas,10)),DAY(_xlfn.CHOOSECOLS(_xlpm.tarefas,10))),IF(DATE(YEAR($B19),MONTH($B19),DAY($B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" spans="2:52" x14ac:dyDescent="0.3">
      <c r="B20" s="94">
        <v>46091</v>
      </c>
      <c r="C20" s="95" cm="1">
        <f t="array" aca="1" ref="C20" ca="1">IF(OR(C$12="",$B20=""),"",_xlfn.LET(_xlpm.tarefas,_xlfn._xlws.FILTER(TB_TAREFAS[],(TB_TAREFAS[[Responsável Execução '[*']]:[Responsável Execução '[*']]]=C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>210</v>
      </c>
      <c r="D20" s="96" t="str" cm="1">
        <f t="array" ref="D20">IF(OR(D$12="",$B20=""),"",_xlfn.LET(_xlpm.tarefas,_xlfn._xlws.FILTER(TB_TAREFAS[],(TB_TAREFAS[[Responsável Execução '[*']]:[Responsável Execução '[*']]]=D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" s="95" t="str" cm="1">
        <f t="array" ref="E20">IF(OR(E$12="",$B20=""),"",_xlfn.LET(_xlpm.tarefas,_xlfn._xlws.FILTER(TB_TAREFAS[],(TB_TAREFAS[[Responsável Execução '[*']]:[Responsável Execução '[*']]]=E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" s="96" t="str" cm="1">
        <f t="array" ref="F20">IF(OR(F$12="",$B20=""),"",_xlfn.LET(_xlpm.tarefas,_xlfn._xlws.FILTER(TB_TAREFAS[],(TB_TAREFAS[[Responsável Execução '[*']]:[Responsável Execução '[*']]]=F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" s="95" t="str" cm="1">
        <f t="array" ref="G20">IF(OR(G$12="",$B20=""),"",_xlfn.LET(_xlpm.tarefas,_xlfn._xlws.FILTER(TB_TAREFAS[],(TB_TAREFAS[[Responsável Execução '[*']]:[Responsável Execução '[*']]]=G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" s="96" t="str" cm="1">
        <f t="array" ref="H20">IF(OR(H$12="",$B20=""),"",_xlfn.LET(_xlpm.tarefas,_xlfn._xlws.FILTER(TB_TAREFAS[],(TB_TAREFAS[[Responsável Execução '[*']]:[Responsável Execução '[*']]]=H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" s="95" t="str" cm="1">
        <f t="array" ref="I20">IF(OR(I$12="",$B20=""),"",_xlfn.LET(_xlpm.tarefas,_xlfn._xlws.FILTER(TB_TAREFAS[],(TB_TAREFAS[[Responsável Execução '[*']]:[Responsável Execução '[*']]]=I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" s="96" t="str" cm="1">
        <f t="array" ref="J20">IF(OR(J$12="",$B20=""),"",_xlfn.LET(_xlpm.tarefas,_xlfn._xlws.FILTER(TB_TAREFAS[],(TB_TAREFAS[[Responsável Execução '[*']]:[Responsável Execução '[*']]]=J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" s="95" t="str" cm="1">
        <f t="array" ref="K20">IF(OR(K$12="",$B20=""),"",_xlfn.LET(_xlpm.tarefas,_xlfn._xlws.FILTER(TB_TAREFAS[],(TB_TAREFAS[[Responsável Execução '[*']]:[Responsável Execução '[*']]]=K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" s="96" t="str" cm="1">
        <f t="array" ref="L20">IF(OR(L$12="",$B20=""),"",_xlfn.LET(_xlpm.tarefas,_xlfn._xlws.FILTER(TB_TAREFAS[],(TB_TAREFAS[[Responsável Execução '[*']]:[Responsável Execução '[*']]]=L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" s="95" t="str" cm="1">
        <f t="array" ref="M20">IF(OR(M$12="",$B20=""),"",_xlfn.LET(_xlpm.tarefas,_xlfn._xlws.FILTER(TB_TAREFAS[],(TB_TAREFAS[[Responsável Execução '[*']]:[Responsável Execução '[*']]]=M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" s="96" t="str" cm="1">
        <f t="array" ref="N20">IF(OR(N$12="",$B20=""),"",_xlfn.LET(_xlpm.tarefas,_xlfn._xlws.FILTER(TB_TAREFAS[],(TB_TAREFAS[[Responsável Execução '[*']]:[Responsável Execução '[*']]]=N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" s="95" t="str" cm="1">
        <f t="array" ref="O20">IF(OR(O$12="",$B20=""),"",_xlfn.LET(_xlpm.tarefas,_xlfn._xlws.FILTER(TB_TAREFAS[],(TB_TAREFAS[[Responsável Execução '[*']]:[Responsável Execução '[*']]]=O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" s="96" t="str" cm="1">
        <f t="array" ref="P20">IF(OR(P$12="",$B20=""),"",_xlfn.LET(_xlpm.tarefas,_xlfn._xlws.FILTER(TB_TAREFAS[],(TB_TAREFAS[[Responsável Execução '[*']]:[Responsável Execução '[*']]]=P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" s="95" t="str" cm="1">
        <f t="array" ref="Q20">IF(OR(Q$12="",$B20=""),"",_xlfn.LET(_xlpm.tarefas,_xlfn._xlws.FILTER(TB_TAREFAS[],(TB_TAREFAS[[Responsável Execução '[*']]:[Responsável Execução '[*']]]=Q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" s="96" t="str" cm="1">
        <f t="array" ref="R20">IF(OR(R$12="",$B20=""),"",_xlfn.LET(_xlpm.tarefas,_xlfn._xlws.FILTER(TB_TAREFAS[],(TB_TAREFAS[[Responsável Execução '[*']]:[Responsável Execução '[*']]]=R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" s="95" t="str" cm="1">
        <f t="array" ref="S20">IF(OR(S$12="",$B20=""),"",_xlfn.LET(_xlpm.tarefas,_xlfn._xlws.FILTER(TB_TAREFAS[],(TB_TAREFAS[[Responsável Execução '[*']]:[Responsável Execução '[*']]]=S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" s="96" t="str" cm="1">
        <f t="array" ref="T20">IF(OR(T$12="",$B20=""),"",_xlfn.LET(_xlpm.tarefas,_xlfn._xlws.FILTER(TB_TAREFAS[],(TB_TAREFAS[[Responsável Execução '[*']]:[Responsável Execução '[*']]]=T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" s="95" t="str" cm="1">
        <f t="array" ref="U20">IF(OR(U$12="",$B20=""),"",_xlfn.LET(_xlpm.tarefas,_xlfn._xlws.FILTER(TB_TAREFAS[],(TB_TAREFAS[[Responsável Execução '[*']]:[Responsável Execução '[*']]]=U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" s="96" t="str" cm="1">
        <f t="array" ref="V20">IF(OR(V$12="",$B20=""),"",_xlfn.LET(_xlpm.tarefas,_xlfn._xlws.FILTER(TB_TAREFAS[],(TB_TAREFAS[[Responsável Execução '[*']]:[Responsável Execução '[*']]]=V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" s="95" t="str" cm="1">
        <f t="array" ref="W20">IF(OR(W$12="",$B20=""),"",_xlfn.LET(_xlpm.tarefas,_xlfn._xlws.FILTER(TB_TAREFAS[],(TB_TAREFAS[[Responsável Execução '[*']]:[Responsável Execução '[*']]]=W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" s="96" t="str" cm="1">
        <f t="array" ref="X20">IF(OR(X$12="",$B20=""),"",_xlfn.LET(_xlpm.tarefas,_xlfn._xlws.FILTER(TB_TAREFAS[],(TB_TAREFAS[[Responsável Execução '[*']]:[Responsável Execução '[*']]]=X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" s="95" t="str" cm="1">
        <f t="array" ref="Y20">IF(OR(Y$12="",$B20=""),"",_xlfn.LET(_xlpm.tarefas,_xlfn._xlws.FILTER(TB_TAREFAS[],(TB_TAREFAS[[Responsável Execução '[*']]:[Responsável Execução '[*']]]=Y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" s="96" t="str" cm="1">
        <f t="array" ref="Z20">IF(OR(Z$12="",$B20=""),"",_xlfn.LET(_xlpm.tarefas,_xlfn._xlws.FILTER(TB_TAREFAS[],(TB_TAREFAS[[Responsável Execução '[*']]:[Responsável Execução '[*']]]=Z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" s="95" t="str" cm="1">
        <f t="array" ref="AA20">IF(OR(AA$12="",$B20=""),"",_xlfn.LET(_xlpm.tarefas,_xlfn._xlws.FILTER(TB_TAREFAS[],(TB_TAREFAS[[Responsável Execução '[*']]:[Responsável Execução '[*']]]=AA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" s="96" t="str" cm="1">
        <f t="array" ref="AB20">IF(OR(AB$12="",$B20=""),"",_xlfn.LET(_xlpm.tarefas,_xlfn._xlws.FILTER(TB_TAREFAS[],(TB_TAREFAS[[Responsável Execução '[*']]:[Responsável Execução '[*']]]=AB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" s="95" t="str" cm="1">
        <f t="array" ref="AC20">IF(OR(AC$12="",$B20=""),"",_xlfn.LET(_xlpm.tarefas,_xlfn._xlws.FILTER(TB_TAREFAS[],(TB_TAREFAS[[Responsável Execução '[*']]:[Responsável Execução '[*']]]=AC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" s="96" t="str" cm="1">
        <f t="array" ref="AD20">IF(OR(AD$12="",$B20=""),"",_xlfn.LET(_xlpm.tarefas,_xlfn._xlws.FILTER(TB_TAREFAS[],(TB_TAREFAS[[Responsável Execução '[*']]:[Responsável Execução '[*']]]=AD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" s="95" t="str" cm="1">
        <f t="array" ref="AE20">IF(OR(AE$12="",$B20=""),"",_xlfn.LET(_xlpm.tarefas,_xlfn._xlws.FILTER(TB_TAREFAS[],(TB_TAREFAS[[Responsável Execução '[*']]:[Responsável Execução '[*']]]=AE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" s="96" t="str" cm="1">
        <f t="array" ref="AF20">IF(OR(AF$12="",$B20=""),"",_xlfn.LET(_xlpm.tarefas,_xlfn._xlws.FILTER(TB_TAREFAS[],(TB_TAREFAS[[Responsável Execução '[*']]:[Responsável Execução '[*']]]=AF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" s="95" t="str" cm="1">
        <f t="array" ref="AG20">IF(OR(AG$12="",$B20=""),"",_xlfn.LET(_xlpm.tarefas,_xlfn._xlws.FILTER(TB_TAREFAS[],(TB_TAREFAS[[Responsável Execução '[*']]:[Responsável Execução '[*']]]=AG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" s="96" t="str" cm="1">
        <f t="array" ref="AH20">IF(OR(AH$12="",$B20=""),"",_xlfn.LET(_xlpm.tarefas,_xlfn._xlws.FILTER(TB_TAREFAS[],(TB_TAREFAS[[Responsável Execução '[*']]:[Responsável Execução '[*']]]=AH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" s="95" t="str" cm="1">
        <f t="array" ref="AI20">IF(OR(AI$12="",$B20=""),"",_xlfn.LET(_xlpm.tarefas,_xlfn._xlws.FILTER(TB_TAREFAS[],(TB_TAREFAS[[Responsável Execução '[*']]:[Responsável Execução '[*']]]=AI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" s="96" t="str" cm="1">
        <f t="array" ref="AJ20">IF(OR(AJ$12="",$B20=""),"",_xlfn.LET(_xlpm.tarefas,_xlfn._xlws.FILTER(TB_TAREFAS[],(TB_TAREFAS[[Responsável Execução '[*']]:[Responsável Execução '[*']]]=AJ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" s="95" t="str" cm="1">
        <f t="array" ref="AK20">IF(OR(AK$12="",$B20=""),"",_xlfn.LET(_xlpm.tarefas,_xlfn._xlws.FILTER(TB_TAREFAS[],(TB_TAREFAS[[Responsável Execução '[*']]:[Responsável Execução '[*']]]=AK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" s="96" t="str" cm="1">
        <f t="array" ref="AL20">IF(OR(AL$12="",$B20=""),"",_xlfn.LET(_xlpm.tarefas,_xlfn._xlws.FILTER(TB_TAREFAS[],(TB_TAREFAS[[Responsável Execução '[*']]:[Responsável Execução '[*']]]=AL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" s="95" t="str" cm="1">
        <f t="array" ref="AM20">IF(OR(AM$12="",$B20=""),"",_xlfn.LET(_xlpm.tarefas,_xlfn._xlws.FILTER(TB_TAREFAS[],(TB_TAREFAS[[Responsável Execução '[*']]:[Responsável Execução '[*']]]=AM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" s="96" t="str" cm="1">
        <f t="array" ref="AN20">IF(OR(AN$12="",$B20=""),"",_xlfn.LET(_xlpm.tarefas,_xlfn._xlws.FILTER(TB_TAREFAS[],(TB_TAREFAS[[Responsável Execução '[*']]:[Responsável Execução '[*']]]=AN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" s="95" t="str" cm="1">
        <f t="array" ref="AO20">IF(OR(AO$12="",$B20=""),"",_xlfn.LET(_xlpm.tarefas,_xlfn._xlws.FILTER(TB_TAREFAS[],(TB_TAREFAS[[Responsável Execução '[*']]:[Responsável Execução '[*']]]=AO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" s="96" t="str" cm="1">
        <f t="array" ref="AP20">IF(OR(AP$12="",$B20=""),"",_xlfn.LET(_xlpm.tarefas,_xlfn._xlws.FILTER(TB_TAREFAS[],(TB_TAREFAS[[Responsável Execução '[*']]:[Responsável Execução '[*']]]=AP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" s="95" t="str" cm="1">
        <f t="array" ref="AQ20">IF(OR(AQ$12="",$B20=""),"",_xlfn.LET(_xlpm.tarefas,_xlfn._xlws.FILTER(TB_TAREFAS[],(TB_TAREFAS[[Responsável Execução '[*']]:[Responsável Execução '[*']]]=AQ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" s="96" t="str" cm="1">
        <f t="array" ref="AR20">IF(OR(AR$12="",$B20=""),"",_xlfn.LET(_xlpm.tarefas,_xlfn._xlws.FILTER(TB_TAREFAS[],(TB_TAREFAS[[Responsável Execução '[*']]:[Responsável Execução '[*']]]=AR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" s="95" t="str" cm="1">
        <f t="array" ref="AS20">IF(OR(AS$12="",$B20=""),"",_xlfn.LET(_xlpm.tarefas,_xlfn._xlws.FILTER(TB_TAREFAS[],(TB_TAREFAS[[Responsável Execução '[*']]:[Responsável Execução '[*']]]=AS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" s="96" t="str" cm="1">
        <f t="array" ref="AT20">IF(OR(AT$12="",$B20=""),"",_xlfn.LET(_xlpm.tarefas,_xlfn._xlws.FILTER(TB_TAREFAS[],(TB_TAREFAS[[Responsável Execução '[*']]:[Responsável Execução '[*']]]=AT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" s="95" t="str" cm="1">
        <f t="array" ref="AU20">IF(OR(AU$12="",$B20=""),"",_xlfn.LET(_xlpm.tarefas,_xlfn._xlws.FILTER(TB_TAREFAS[],(TB_TAREFAS[[Responsável Execução '[*']]:[Responsável Execução '[*']]]=AU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" s="96" t="str" cm="1">
        <f t="array" ref="AV20">IF(OR(AV$12="",$B20=""),"",_xlfn.LET(_xlpm.tarefas,_xlfn._xlws.FILTER(TB_TAREFAS[],(TB_TAREFAS[[Responsável Execução '[*']]:[Responsável Execução '[*']]]=AV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" s="95" t="str" cm="1">
        <f t="array" ref="AW20">IF(OR(AW$12="",$B20=""),"",_xlfn.LET(_xlpm.tarefas,_xlfn._xlws.FILTER(TB_TAREFAS[],(TB_TAREFAS[[Responsável Execução '[*']]:[Responsável Execução '[*']]]=AW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" s="96" t="str" cm="1">
        <f t="array" ref="AX20">IF(OR(AX$12="",$B20=""),"",_xlfn.LET(_xlpm.tarefas,_xlfn._xlws.FILTER(TB_TAREFAS[],(TB_TAREFAS[[Responsável Execução '[*']]:[Responsável Execução '[*']]]=AX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" s="95" t="str" cm="1">
        <f t="array" ref="AY20">IF(OR(AY$12="",$B20=""),"",_xlfn.LET(_xlpm.tarefas,_xlfn._xlws.FILTER(TB_TAREFAS[],(TB_TAREFAS[[Responsável Execução '[*']]:[Responsável Execução '[*']]]=AY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" s="97" t="str" cm="1">
        <f t="array" ref="AZ20">IF(OR(AZ$12="",$B20=""),"",_xlfn.LET(_xlpm.tarefas,_xlfn._xlws.FILTER(TB_TAREFAS[],(TB_TAREFAS[[Responsável Execução '[*']]:[Responsável Execução '[*']]]=AZ$12),"-"),IF(_xlfn.ARRAYTOTEXT(_xlpm.tarefas)="-",0,SUM(IF(DATE(YEAR($B20),MONTH($B20),DAY($B20))&gt;=DATE(YEAR(_xlfn.CHOOSECOLS(_xlpm.tarefas,10)),MONTH(_xlfn.CHOOSECOLS(_xlpm.tarefas,10)),DAY(_xlfn.CHOOSECOLS(_xlpm.tarefas,10))),IF(DATE(YEAR($B20),MONTH($B20),DAY($B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" spans="2:52" x14ac:dyDescent="0.3">
      <c r="B21" s="94">
        <v>46092</v>
      </c>
      <c r="C21" s="95" cm="1">
        <f t="array" aca="1" ref="C21" ca="1">IF(OR(C$12="",$B21=""),"",_xlfn.LET(_xlpm.tarefas,_xlfn._xlws.FILTER(TB_TAREFAS[],(TB_TAREFAS[[Responsável Execução '[*']]:[Responsável Execução '[*']]]=C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>210</v>
      </c>
      <c r="D21" s="96" t="str" cm="1">
        <f t="array" ref="D21">IF(OR(D$12="",$B21=""),"",_xlfn.LET(_xlpm.tarefas,_xlfn._xlws.FILTER(TB_TAREFAS[],(TB_TAREFAS[[Responsável Execução '[*']]:[Responsável Execução '[*']]]=D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" s="95" t="str" cm="1">
        <f t="array" ref="E21">IF(OR(E$12="",$B21=""),"",_xlfn.LET(_xlpm.tarefas,_xlfn._xlws.FILTER(TB_TAREFAS[],(TB_TAREFAS[[Responsável Execução '[*']]:[Responsável Execução '[*']]]=E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" s="96" t="str" cm="1">
        <f t="array" ref="F21">IF(OR(F$12="",$B21=""),"",_xlfn.LET(_xlpm.tarefas,_xlfn._xlws.FILTER(TB_TAREFAS[],(TB_TAREFAS[[Responsável Execução '[*']]:[Responsável Execução '[*']]]=F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" s="95" t="str" cm="1">
        <f t="array" ref="G21">IF(OR(G$12="",$B21=""),"",_xlfn.LET(_xlpm.tarefas,_xlfn._xlws.FILTER(TB_TAREFAS[],(TB_TAREFAS[[Responsável Execução '[*']]:[Responsável Execução '[*']]]=G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" s="96" t="str" cm="1">
        <f t="array" ref="H21">IF(OR(H$12="",$B21=""),"",_xlfn.LET(_xlpm.tarefas,_xlfn._xlws.FILTER(TB_TAREFAS[],(TB_TAREFAS[[Responsável Execução '[*']]:[Responsável Execução '[*']]]=H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" s="95" t="str" cm="1">
        <f t="array" ref="I21">IF(OR(I$12="",$B21=""),"",_xlfn.LET(_xlpm.tarefas,_xlfn._xlws.FILTER(TB_TAREFAS[],(TB_TAREFAS[[Responsável Execução '[*']]:[Responsável Execução '[*']]]=I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" s="96" t="str" cm="1">
        <f t="array" ref="J21">IF(OR(J$12="",$B21=""),"",_xlfn.LET(_xlpm.tarefas,_xlfn._xlws.FILTER(TB_TAREFAS[],(TB_TAREFAS[[Responsável Execução '[*']]:[Responsável Execução '[*']]]=J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" s="95" t="str" cm="1">
        <f t="array" ref="K21">IF(OR(K$12="",$B21=""),"",_xlfn.LET(_xlpm.tarefas,_xlfn._xlws.FILTER(TB_TAREFAS[],(TB_TAREFAS[[Responsável Execução '[*']]:[Responsável Execução '[*']]]=K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" s="96" t="str" cm="1">
        <f t="array" ref="L21">IF(OR(L$12="",$B21=""),"",_xlfn.LET(_xlpm.tarefas,_xlfn._xlws.FILTER(TB_TAREFAS[],(TB_TAREFAS[[Responsável Execução '[*']]:[Responsável Execução '[*']]]=L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" s="95" t="str" cm="1">
        <f t="array" ref="M21">IF(OR(M$12="",$B21=""),"",_xlfn.LET(_xlpm.tarefas,_xlfn._xlws.FILTER(TB_TAREFAS[],(TB_TAREFAS[[Responsável Execução '[*']]:[Responsável Execução '[*']]]=M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" s="96" t="str" cm="1">
        <f t="array" ref="N21">IF(OR(N$12="",$B21=""),"",_xlfn.LET(_xlpm.tarefas,_xlfn._xlws.FILTER(TB_TAREFAS[],(TB_TAREFAS[[Responsável Execução '[*']]:[Responsável Execução '[*']]]=N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" s="95" t="str" cm="1">
        <f t="array" ref="O21">IF(OR(O$12="",$B21=""),"",_xlfn.LET(_xlpm.tarefas,_xlfn._xlws.FILTER(TB_TAREFAS[],(TB_TAREFAS[[Responsável Execução '[*']]:[Responsável Execução '[*']]]=O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" s="96" t="str" cm="1">
        <f t="array" ref="P21">IF(OR(P$12="",$B21=""),"",_xlfn.LET(_xlpm.tarefas,_xlfn._xlws.FILTER(TB_TAREFAS[],(TB_TAREFAS[[Responsável Execução '[*']]:[Responsável Execução '[*']]]=P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" s="95" t="str" cm="1">
        <f t="array" ref="Q21">IF(OR(Q$12="",$B21=""),"",_xlfn.LET(_xlpm.tarefas,_xlfn._xlws.FILTER(TB_TAREFAS[],(TB_TAREFAS[[Responsável Execução '[*']]:[Responsável Execução '[*']]]=Q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" s="96" t="str" cm="1">
        <f t="array" ref="R21">IF(OR(R$12="",$B21=""),"",_xlfn.LET(_xlpm.tarefas,_xlfn._xlws.FILTER(TB_TAREFAS[],(TB_TAREFAS[[Responsável Execução '[*']]:[Responsável Execução '[*']]]=R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" s="95" t="str" cm="1">
        <f t="array" ref="S21">IF(OR(S$12="",$B21=""),"",_xlfn.LET(_xlpm.tarefas,_xlfn._xlws.FILTER(TB_TAREFAS[],(TB_TAREFAS[[Responsável Execução '[*']]:[Responsável Execução '[*']]]=S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" s="96" t="str" cm="1">
        <f t="array" ref="T21">IF(OR(T$12="",$B21=""),"",_xlfn.LET(_xlpm.tarefas,_xlfn._xlws.FILTER(TB_TAREFAS[],(TB_TAREFAS[[Responsável Execução '[*']]:[Responsável Execução '[*']]]=T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" s="95" t="str" cm="1">
        <f t="array" ref="U21">IF(OR(U$12="",$B21=""),"",_xlfn.LET(_xlpm.tarefas,_xlfn._xlws.FILTER(TB_TAREFAS[],(TB_TAREFAS[[Responsável Execução '[*']]:[Responsável Execução '[*']]]=U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" s="96" t="str" cm="1">
        <f t="array" ref="V21">IF(OR(V$12="",$B21=""),"",_xlfn.LET(_xlpm.tarefas,_xlfn._xlws.FILTER(TB_TAREFAS[],(TB_TAREFAS[[Responsável Execução '[*']]:[Responsável Execução '[*']]]=V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" s="95" t="str" cm="1">
        <f t="array" ref="W21">IF(OR(W$12="",$B21=""),"",_xlfn.LET(_xlpm.tarefas,_xlfn._xlws.FILTER(TB_TAREFAS[],(TB_TAREFAS[[Responsável Execução '[*']]:[Responsável Execução '[*']]]=W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" s="96" t="str" cm="1">
        <f t="array" ref="X21">IF(OR(X$12="",$B21=""),"",_xlfn.LET(_xlpm.tarefas,_xlfn._xlws.FILTER(TB_TAREFAS[],(TB_TAREFAS[[Responsável Execução '[*']]:[Responsável Execução '[*']]]=X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" s="95" t="str" cm="1">
        <f t="array" ref="Y21">IF(OR(Y$12="",$B21=""),"",_xlfn.LET(_xlpm.tarefas,_xlfn._xlws.FILTER(TB_TAREFAS[],(TB_TAREFAS[[Responsável Execução '[*']]:[Responsável Execução '[*']]]=Y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" s="96" t="str" cm="1">
        <f t="array" ref="Z21">IF(OR(Z$12="",$B21=""),"",_xlfn.LET(_xlpm.tarefas,_xlfn._xlws.FILTER(TB_TAREFAS[],(TB_TAREFAS[[Responsável Execução '[*']]:[Responsável Execução '[*']]]=Z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" s="95" t="str" cm="1">
        <f t="array" ref="AA21">IF(OR(AA$12="",$B21=""),"",_xlfn.LET(_xlpm.tarefas,_xlfn._xlws.FILTER(TB_TAREFAS[],(TB_TAREFAS[[Responsável Execução '[*']]:[Responsável Execução '[*']]]=AA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" s="96" t="str" cm="1">
        <f t="array" ref="AB21">IF(OR(AB$12="",$B21=""),"",_xlfn.LET(_xlpm.tarefas,_xlfn._xlws.FILTER(TB_TAREFAS[],(TB_TAREFAS[[Responsável Execução '[*']]:[Responsável Execução '[*']]]=AB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" s="95" t="str" cm="1">
        <f t="array" ref="AC21">IF(OR(AC$12="",$B21=""),"",_xlfn.LET(_xlpm.tarefas,_xlfn._xlws.FILTER(TB_TAREFAS[],(TB_TAREFAS[[Responsável Execução '[*']]:[Responsável Execução '[*']]]=AC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" s="96" t="str" cm="1">
        <f t="array" ref="AD21">IF(OR(AD$12="",$B21=""),"",_xlfn.LET(_xlpm.tarefas,_xlfn._xlws.FILTER(TB_TAREFAS[],(TB_TAREFAS[[Responsável Execução '[*']]:[Responsável Execução '[*']]]=AD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" s="95" t="str" cm="1">
        <f t="array" ref="AE21">IF(OR(AE$12="",$B21=""),"",_xlfn.LET(_xlpm.tarefas,_xlfn._xlws.FILTER(TB_TAREFAS[],(TB_TAREFAS[[Responsável Execução '[*']]:[Responsável Execução '[*']]]=AE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" s="96" t="str" cm="1">
        <f t="array" ref="AF21">IF(OR(AF$12="",$B21=""),"",_xlfn.LET(_xlpm.tarefas,_xlfn._xlws.FILTER(TB_TAREFAS[],(TB_TAREFAS[[Responsável Execução '[*']]:[Responsável Execução '[*']]]=AF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" s="95" t="str" cm="1">
        <f t="array" ref="AG21">IF(OR(AG$12="",$B21=""),"",_xlfn.LET(_xlpm.tarefas,_xlfn._xlws.FILTER(TB_TAREFAS[],(TB_TAREFAS[[Responsável Execução '[*']]:[Responsável Execução '[*']]]=AG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" s="96" t="str" cm="1">
        <f t="array" ref="AH21">IF(OR(AH$12="",$B21=""),"",_xlfn.LET(_xlpm.tarefas,_xlfn._xlws.FILTER(TB_TAREFAS[],(TB_TAREFAS[[Responsável Execução '[*']]:[Responsável Execução '[*']]]=AH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" s="95" t="str" cm="1">
        <f t="array" ref="AI21">IF(OR(AI$12="",$B21=""),"",_xlfn.LET(_xlpm.tarefas,_xlfn._xlws.FILTER(TB_TAREFAS[],(TB_TAREFAS[[Responsável Execução '[*']]:[Responsável Execução '[*']]]=AI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" s="96" t="str" cm="1">
        <f t="array" ref="AJ21">IF(OR(AJ$12="",$B21=""),"",_xlfn.LET(_xlpm.tarefas,_xlfn._xlws.FILTER(TB_TAREFAS[],(TB_TAREFAS[[Responsável Execução '[*']]:[Responsável Execução '[*']]]=AJ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" s="95" t="str" cm="1">
        <f t="array" ref="AK21">IF(OR(AK$12="",$B21=""),"",_xlfn.LET(_xlpm.tarefas,_xlfn._xlws.FILTER(TB_TAREFAS[],(TB_TAREFAS[[Responsável Execução '[*']]:[Responsável Execução '[*']]]=AK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" s="96" t="str" cm="1">
        <f t="array" ref="AL21">IF(OR(AL$12="",$B21=""),"",_xlfn.LET(_xlpm.tarefas,_xlfn._xlws.FILTER(TB_TAREFAS[],(TB_TAREFAS[[Responsável Execução '[*']]:[Responsável Execução '[*']]]=AL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" s="95" t="str" cm="1">
        <f t="array" ref="AM21">IF(OR(AM$12="",$B21=""),"",_xlfn.LET(_xlpm.tarefas,_xlfn._xlws.FILTER(TB_TAREFAS[],(TB_TAREFAS[[Responsável Execução '[*']]:[Responsável Execução '[*']]]=AM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" s="96" t="str" cm="1">
        <f t="array" ref="AN21">IF(OR(AN$12="",$B21=""),"",_xlfn.LET(_xlpm.tarefas,_xlfn._xlws.FILTER(TB_TAREFAS[],(TB_TAREFAS[[Responsável Execução '[*']]:[Responsável Execução '[*']]]=AN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" s="95" t="str" cm="1">
        <f t="array" ref="AO21">IF(OR(AO$12="",$B21=""),"",_xlfn.LET(_xlpm.tarefas,_xlfn._xlws.FILTER(TB_TAREFAS[],(TB_TAREFAS[[Responsável Execução '[*']]:[Responsável Execução '[*']]]=AO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" s="96" t="str" cm="1">
        <f t="array" ref="AP21">IF(OR(AP$12="",$B21=""),"",_xlfn.LET(_xlpm.tarefas,_xlfn._xlws.FILTER(TB_TAREFAS[],(TB_TAREFAS[[Responsável Execução '[*']]:[Responsável Execução '[*']]]=AP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" s="95" t="str" cm="1">
        <f t="array" ref="AQ21">IF(OR(AQ$12="",$B21=""),"",_xlfn.LET(_xlpm.tarefas,_xlfn._xlws.FILTER(TB_TAREFAS[],(TB_TAREFAS[[Responsável Execução '[*']]:[Responsável Execução '[*']]]=AQ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" s="96" t="str" cm="1">
        <f t="array" ref="AR21">IF(OR(AR$12="",$B21=""),"",_xlfn.LET(_xlpm.tarefas,_xlfn._xlws.FILTER(TB_TAREFAS[],(TB_TAREFAS[[Responsável Execução '[*']]:[Responsável Execução '[*']]]=AR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" s="95" t="str" cm="1">
        <f t="array" ref="AS21">IF(OR(AS$12="",$B21=""),"",_xlfn.LET(_xlpm.tarefas,_xlfn._xlws.FILTER(TB_TAREFAS[],(TB_TAREFAS[[Responsável Execução '[*']]:[Responsável Execução '[*']]]=AS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" s="96" t="str" cm="1">
        <f t="array" ref="AT21">IF(OR(AT$12="",$B21=""),"",_xlfn.LET(_xlpm.tarefas,_xlfn._xlws.FILTER(TB_TAREFAS[],(TB_TAREFAS[[Responsável Execução '[*']]:[Responsável Execução '[*']]]=AT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" s="95" t="str" cm="1">
        <f t="array" ref="AU21">IF(OR(AU$12="",$B21=""),"",_xlfn.LET(_xlpm.tarefas,_xlfn._xlws.FILTER(TB_TAREFAS[],(TB_TAREFAS[[Responsável Execução '[*']]:[Responsável Execução '[*']]]=AU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" s="96" t="str" cm="1">
        <f t="array" ref="AV21">IF(OR(AV$12="",$B21=""),"",_xlfn.LET(_xlpm.tarefas,_xlfn._xlws.FILTER(TB_TAREFAS[],(TB_TAREFAS[[Responsável Execução '[*']]:[Responsável Execução '[*']]]=AV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" s="95" t="str" cm="1">
        <f t="array" ref="AW21">IF(OR(AW$12="",$B21=""),"",_xlfn.LET(_xlpm.tarefas,_xlfn._xlws.FILTER(TB_TAREFAS[],(TB_TAREFAS[[Responsável Execução '[*']]:[Responsável Execução '[*']]]=AW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" s="96" t="str" cm="1">
        <f t="array" ref="AX21">IF(OR(AX$12="",$B21=""),"",_xlfn.LET(_xlpm.tarefas,_xlfn._xlws.FILTER(TB_TAREFAS[],(TB_TAREFAS[[Responsável Execução '[*']]:[Responsável Execução '[*']]]=AX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" s="95" t="str" cm="1">
        <f t="array" ref="AY21">IF(OR(AY$12="",$B21=""),"",_xlfn.LET(_xlpm.tarefas,_xlfn._xlws.FILTER(TB_TAREFAS[],(TB_TAREFAS[[Responsável Execução '[*']]:[Responsável Execução '[*']]]=AY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" s="97" t="str" cm="1">
        <f t="array" ref="AZ21">IF(OR(AZ$12="",$B21=""),"",_xlfn.LET(_xlpm.tarefas,_xlfn._xlws.FILTER(TB_TAREFAS[],(TB_TAREFAS[[Responsável Execução '[*']]:[Responsável Execução '[*']]]=AZ$12),"-"),IF(_xlfn.ARRAYTOTEXT(_xlpm.tarefas)="-",0,SUM(IF(DATE(YEAR($B21),MONTH($B21),DAY($B21))&gt;=DATE(YEAR(_xlfn.CHOOSECOLS(_xlpm.tarefas,10)),MONTH(_xlfn.CHOOSECOLS(_xlpm.tarefas,10)),DAY(_xlfn.CHOOSECOLS(_xlpm.tarefas,10))),IF(DATE(YEAR($B21),MONTH($B21),DAY($B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" spans="2:52" x14ac:dyDescent="0.3">
      <c r="B22" s="94">
        <v>46093</v>
      </c>
      <c r="C22" s="95" cm="1">
        <f t="array" aca="1" ref="C22" ca="1">IF(OR(C$12="",$B22=""),"",_xlfn.LET(_xlpm.tarefas,_xlfn._xlws.FILTER(TB_TAREFAS[],(TB_TAREFAS[[Responsável Execução '[*']]:[Responsável Execução '[*']]]=C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>450</v>
      </c>
      <c r="D22" s="96" t="str" cm="1">
        <f t="array" ref="D22">IF(OR(D$12="",$B22=""),"",_xlfn.LET(_xlpm.tarefas,_xlfn._xlws.FILTER(TB_TAREFAS[],(TB_TAREFAS[[Responsável Execução '[*']]:[Responsável Execução '[*']]]=D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" s="95" t="str" cm="1">
        <f t="array" ref="E22">IF(OR(E$12="",$B22=""),"",_xlfn.LET(_xlpm.tarefas,_xlfn._xlws.FILTER(TB_TAREFAS[],(TB_TAREFAS[[Responsável Execução '[*']]:[Responsável Execução '[*']]]=E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" s="96" t="str" cm="1">
        <f t="array" ref="F22">IF(OR(F$12="",$B22=""),"",_xlfn.LET(_xlpm.tarefas,_xlfn._xlws.FILTER(TB_TAREFAS[],(TB_TAREFAS[[Responsável Execução '[*']]:[Responsável Execução '[*']]]=F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" s="95" t="str" cm="1">
        <f t="array" ref="G22">IF(OR(G$12="",$B22=""),"",_xlfn.LET(_xlpm.tarefas,_xlfn._xlws.FILTER(TB_TAREFAS[],(TB_TAREFAS[[Responsável Execução '[*']]:[Responsável Execução '[*']]]=G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" s="96" t="str" cm="1">
        <f t="array" ref="H22">IF(OR(H$12="",$B22=""),"",_xlfn.LET(_xlpm.tarefas,_xlfn._xlws.FILTER(TB_TAREFAS[],(TB_TAREFAS[[Responsável Execução '[*']]:[Responsável Execução '[*']]]=H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" s="95" t="str" cm="1">
        <f t="array" ref="I22">IF(OR(I$12="",$B22=""),"",_xlfn.LET(_xlpm.tarefas,_xlfn._xlws.FILTER(TB_TAREFAS[],(TB_TAREFAS[[Responsável Execução '[*']]:[Responsável Execução '[*']]]=I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" s="96" t="str" cm="1">
        <f t="array" ref="J22">IF(OR(J$12="",$B22=""),"",_xlfn.LET(_xlpm.tarefas,_xlfn._xlws.FILTER(TB_TAREFAS[],(TB_TAREFAS[[Responsável Execução '[*']]:[Responsável Execução '[*']]]=J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" s="95" t="str" cm="1">
        <f t="array" ref="K22">IF(OR(K$12="",$B22=""),"",_xlfn.LET(_xlpm.tarefas,_xlfn._xlws.FILTER(TB_TAREFAS[],(TB_TAREFAS[[Responsável Execução '[*']]:[Responsável Execução '[*']]]=K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" s="96" t="str" cm="1">
        <f t="array" ref="L22">IF(OR(L$12="",$B22=""),"",_xlfn.LET(_xlpm.tarefas,_xlfn._xlws.FILTER(TB_TAREFAS[],(TB_TAREFAS[[Responsável Execução '[*']]:[Responsável Execução '[*']]]=L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" s="95" t="str" cm="1">
        <f t="array" ref="M22">IF(OR(M$12="",$B22=""),"",_xlfn.LET(_xlpm.tarefas,_xlfn._xlws.FILTER(TB_TAREFAS[],(TB_TAREFAS[[Responsável Execução '[*']]:[Responsável Execução '[*']]]=M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" s="96" t="str" cm="1">
        <f t="array" ref="N22">IF(OR(N$12="",$B22=""),"",_xlfn.LET(_xlpm.tarefas,_xlfn._xlws.FILTER(TB_TAREFAS[],(TB_TAREFAS[[Responsável Execução '[*']]:[Responsável Execução '[*']]]=N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" s="95" t="str" cm="1">
        <f t="array" ref="O22">IF(OR(O$12="",$B22=""),"",_xlfn.LET(_xlpm.tarefas,_xlfn._xlws.FILTER(TB_TAREFAS[],(TB_TAREFAS[[Responsável Execução '[*']]:[Responsável Execução '[*']]]=O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" s="96" t="str" cm="1">
        <f t="array" ref="P22">IF(OR(P$12="",$B22=""),"",_xlfn.LET(_xlpm.tarefas,_xlfn._xlws.FILTER(TB_TAREFAS[],(TB_TAREFAS[[Responsável Execução '[*']]:[Responsável Execução '[*']]]=P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" s="95" t="str" cm="1">
        <f t="array" ref="Q22">IF(OR(Q$12="",$B22=""),"",_xlfn.LET(_xlpm.tarefas,_xlfn._xlws.FILTER(TB_TAREFAS[],(TB_TAREFAS[[Responsável Execução '[*']]:[Responsável Execução '[*']]]=Q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" s="96" t="str" cm="1">
        <f t="array" ref="R22">IF(OR(R$12="",$B22=""),"",_xlfn.LET(_xlpm.tarefas,_xlfn._xlws.FILTER(TB_TAREFAS[],(TB_TAREFAS[[Responsável Execução '[*']]:[Responsável Execução '[*']]]=R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" s="95" t="str" cm="1">
        <f t="array" ref="S22">IF(OR(S$12="",$B22=""),"",_xlfn.LET(_xlpm.tarefas,_xlfn._xlws.FILTER(TB_TAREFAS[],(TB_TAREFAS[[Responsável Execução '[*']]:[Responsável Execução '[*']]]=S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" s="96" t="str" cm="1">
        <f t="array" ref="T22">IF(OR(T$12="",$B22=""),"",_xlfn.LET(_xlpm.tarefas,_xlfn._xlws.FILTER(TB_TAREFAS[],(TB_TAREFAS[[Responsável Execução '[*']]:[Responsável Execução '[*']]]=T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" s="95" t="str" cm="1">
        <f t="array" ref="U22">IF(OR(U$12="",$B22=""),"",_xlfn.LET(_xlpm.tarefas,_xlfn._xlws.FILTER(TB_TAREFAS[],(TB_TAREFAS[[Responsável Execução '[*']]:[Responsável Execução '[*']]]=U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" s="96" t="str" cm="1">
        <f t="array" ref="V22">IF(OR(V$12="",$B22=""),"",_xlfn.LET(_xlpm.tarefas,_xlfn._xlws.FILTER(TB_TAREFAS[],(TB_TAREFAS[[Responsável Execução '[*']]:[Responsável Execução '[*']]]=V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" s="95" t="str" cm="1">
        <f t="array" ref="W22">IF(OR(W$12="",$B22=""),"",_xlfn.LET(_xlpm.tarefas,_xlfn._xlws.FILTER(TB_TAREFAS[],(TB_TAREFAS[[Responsável Execução '[*']]:[Responsável Execução '[*']]]=W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" s="96" t="str" cm="1">
        <f t="array" ref="X22">IF(OR(X$12="",$B22=""),"",_xlfn.LET(_xlpm.tarefas,_xlfn._xlws.FILTER(TB_TAREFAS[],(TB_TAREFAS[[Responsável Execução '[*']]:[Responsável Execução '[*']]]=X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" s="95" t="str" cm="1">
        <f t="array" ref="Y22">IF(OR(Y$12="",$B22=""),"",_xlfn.LET(_xlpm.tarefas,_xlfn._xlws.FILTER(TB_TAREFAS[],(TB_TAREFAS[[Responsável Execução '[*']]:[Responsável Execução '[*']]]=Y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" s="96" t="str" cm="1">
        <f t="array" ref="Z22">IF(OR(Z$12="",$B22=""),"",_xlfn.LET(_xlpm.tarefas,_xlfn._xlws.FILTER(TB_TAREFAS[],(TB_TAREFAS[[Responsável Execução '[*']]:[Responsável Execução '[*']]]=Z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" s="95" t="str" cm="1">
        <f t="array" ref="AA22">IF(OR(AA$12="",$B22=""),"",_xlfn.LET(_xlpm.tarefas,_xlfn._xlws.FILTER(TB_TAREFAS[],(TB_TAREFAS[[Responsável Execução '[*']]:[Responsável Execução '[*']]]=AA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" s="96" t="str" cm="1">
        <f t="array" ref="AB22">IF(OR(AB$12="",$B22=""),"",_xlfn.LET(_xlpm.tarefas,_xlfn._xlws.FILTER(TB_TAREFAS[],(TB_TAREFAS[[Responsável Execução '[*']]:[Responsável Execução '[*']]]=AB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" s="95" t="str" cm="1">
        <f t="array" ref="AC22">IF(OR(AC$12="",$B22=""),"",_xlfn.LET(_xlpm.tarefas,_xlfn._xlws.FILTER(TB_TAREFAS[],(TB_TAREFAS[[Responsável Execução '[*']]:[Responsável Execução '[*']]]=AC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" s="96" t="str" cm="1">
        <f t="array" ref="AD22">IF(OR(AD$12="",$B22=""),"",_xlfn.LET(_xlpm.tarefas,_xlfn._xlws.FILTER(TB_TAREFAS[],(TB_TAREFAS[[Responsável Execução '[*']]:[Responsável Execução '[*']]]=AD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" s="95" t="str" cm="1">
        <f t="array" ref="AE22">IF(OR(AE$12="",$B22=""),"",_xlfn.LET(_xlpm.tarefas,_xlfn._xlws.FILTER(TB_TAREFAS[],(TB_TAREFAS[[Responsável Execução '[*']]:[Responsável Execução '[*']]]=AE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" s="96" t="str" cm="1">
        <f t="array" ref="AF22">IF(OR(AF$12="",$B22=""),"",_xlfn.LET(_xlpm.tarefas,_xlfn._xlws.FILTER(TB_TAREFAS[],(TB_TAREFAS[[Responsável Execução '[*']]:[Responsável Execução '[*']]]=AF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" s="95" t="str" cm="1">
        <f t="array" ref="AG22">IF(OR(AG$12="",$B22=""),"",_xlfn.LET(_xlpm.tarefas,_xlfn._xlws.FILTER(TB_TAREFAS[],(TB_TAREFAS[[Responsável Execução '[*']]:[Responsável Execução '[*']]]=AG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" s="96" t="str" cm="1">
        <f t="array" ref="AH22">IF(OR(AH$12="",$B22=""),"",_xlfn.LET(_xlpm.tarefas,_xlfn._xlws.FILTER(TB_TAREFAS[],(TB_TAREFAS[[Responsável Execução '[*']]:[Responsável Execução '[*']]]=AH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" s="95" t="str" cm="1">
        <f t="array" ref="AI22">IF(OR(AI$12="",$B22=""),"",_xlfn.LET(_xlpm.tarefas,_xlfn._xlws.FILTER(TB_TAREFAS[],(TB_TAREFAS[[Responsável Execução '[*']]:[Responsável Execução '[*']]]=AI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" s="96" t="str" cm="1">
        <f t="array" ref="AJ22">IF(OR(AJ$12="",$B22=""),"",_xlfn.LET(_xlpm.tarefas,_xlfn._xlws.FILTER(TB_TAREFAS[],(TB_TAREFAS[[Responsável Execução '[*']]:[Responsável Execução '[*']]]=AJ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" s="95" t="str" cm="1">
        <f t="array" ref="AK22">IF(OR(AK$12="",$B22=""),"",_xlfn.LET(_xlpm.tarefas,_xlfn._xlws.FILTER(TB_TAREFAS[],(TB_TAREFAS[[Responsável Execução '[*']]:[Responsável Execução '[*']]]=AK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" s="96" t="str" cm="1">
        <f t="array" ref="AL22">IF(OR(AL$12="",$B22=""),"",_xlfn.LET(_xlpm.tarefas,_xlfn._xlws.FILTER(TB_TAREFAS[],(TB_TAREFAS[[Responsável Execução '[*']]:[Responsável Execução '[*']]]=AL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" s="95" t="str" cm="1">
        <f t="array" ref="AM22">IF(OR(AM$12="",$B22=""),"",_xlfn.LET(_xlpm.tarefas,_xlfn._xlws.FILTER(TB_TAREFAS[],(TB_TAREFAS[[Responsável Execução '[*']]:[Responsável Execução '[*']]]=AM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" s="96" t="str" cm="1">
        <f t="array" ref="AN22">IF(OR(AN$12="",$B22=""),"",_xlfn.LET(_xlpm.tarefas,_xlfn._xlws.FILTER(TB_TAREFAS[],(TB_TAREFAS[[Responsável Execução '[*']]:[Responsável Execução '[*']]]=AN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" s="95" t="str" cm="1">
        <f t="array" ref="AO22">IF(OR(AO$12="",$B22=""),"",_xlfn.LET(_xlpm.tarefas,_xlfn._xlws.FILTER(TB_TAREFAS[],(TB_TAREFAS[[Responsável Execução '[*']]:[Responsável Execução '[*']]]=AO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" s="96" t="str" cm="1">
        <f t="array" ref="AP22">IF(OR(AP$12="",$B22=""),"",_xlfn.LET(_xlpm.tarefas,_xlfn._xlws.FILTER(TB_TAREFAS[],(TB_TAREFAS[[Responsável Execução '[*']]:[Responsável Execução '[*']]]=AP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" s="95" t="str" cm="1">
        <f t="array" ref="AQ22">IF(OR(AQ$12="",$B22=""),"",_xlfn.LET(_xlpm.tarefas,_xlfn._xlws.FILTER(TB_TAREFAS[],(TB_TAREFAS[[Responsável Execução '[*']]:[Responsável Execução '[*']]]=AQ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" s="96" t="str" cm="1">
        <f t="array" ref="AR22">IF(OR(AR$12="",$B22=""),"",_xlfn.LET(_xlpm.tarefas,_xlfn._xlws.FILTER(TB_TAREFAS[],(TB_TAREFAS[[Responsável Execução '[*']]:[Responsável Execução '[*']]]=AR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" s="95" t="str" cm="1">
        <f t="array" ref="AS22">IF(OR(AS$12="",$B22=""),"",_xlfn.LET(_xlpm.tarefas,_xlfn._xlws.FILTER(TB_TAREFAS[],(TB_TAREFAS[[Responsável Execução '[*']]:[Responsável Execução '[*']]]=AS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" s="96" t="str" cm="1">
        <f t="array" ref="AT22">IF(OR(AT$12="",$B22=""),"",_xlfn.LET(_xlpm.tarefas,_xlfn._xlws.FILTER(TB_TAREFAS[],(TB_TAREFAS[[Responsável Execução '[*']]:[Responsável Execução '[*']]]=AT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" s="95" t="str" cm="1">
        <f t="array" ref="AU22">IF(OR(AU$12="",$B22=""),"",_xlfn.LET(_xlpm.tarefas,_xlfn._xlws.FILTER(TB_TAREFAS[],(TB_TAREFAS[[Responsável Execução '[*']]:[Responsável Execução '[*']]]=AU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" s="96" t="str" cm="1">
        <f t="array" ref="AV22">IF(OR(AV$12="",$B22=""),"",_xlfn.LET(_xlpm.tarefas,_xlfn._xlws.FILTER(TB_TAREFAS[],(TB_TAREFAS[[Responsável Execução '[*']]:[Responsável Execução '[*']]]=AV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" s="95" t="str" cm="1">
        <f t="array" ref="AW22">IF(OR(AW$12="",$B22=""),"",_xlfn.LET(_xlpm.tarefas,_xlfn._xlws.FILTER(TB_TAREFAS[],(TB_TAREFAS[[Responsável Execução '[*']]:[Responsável Execução '[*']]]=AW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" s="96" t="str" cm="1">
        <f t="array" ref="AX22">IF(OR(AX$12="",$B22=""),"",_xlfn.LET(_xlpm.tarefas,_xlfn._xlws.FILTER(TB_TAREFAS[],(TB_TAREFAS[[Responsável Execução '[*']]:[Responsável Execução '[*']]]=AX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" s="95" t="str" cm="1">
        <f t="array" ref="AY22">IF(OR(AY$12="",$B22=""),"",_xlfn.LET(_xlpm.tarefas,_xlfn._xlws.FILTER(TB_TAREFAS[],(TB_TAREFAS[[Responsável Execução '[*']]:[Responsável Execução '[*']]]=AY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" s="97" t="str" cm="1">
        <f t="array" ref="AZ22">IF(OR(AZ$12="",$B22=""),"",_xlfn.LET(_xlpm.tarefas,_xlfn._xlws.FILTER(TB_TAREFAS[],(TB_TAREFAS[[Responsável Execução '[*']]:[Responsável Execução '[*']]]=AZ$12),"-"),IF(_xlfn.ARRAYTOTEXT(_xlpm.tarefas)="-",0,SUM(IF(DATE(YEAR($B22),MONTH($B22),DAY($B22))&gt;=DATE(YEAR(_xlfn.CHOOSECOLS(_xlpm.tarefas,10)),MONTH(_xlfn.CHOOSECOLS(_xlpm.tarefas,10)),DAY(_xlfn.CHOOSECOLS(_xlpm.tarefas,10))),IF(DATE(YEAR($B22),MONTH($B22),DAY($B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" spans="2:52" x14ac:dyDescent="0.3">
      <c r="B23" s="94">
        <v>46094</v>
      </c>
      <c r="C23" s="95" cm="1">
        <f t="array" aca="1" ref="C23" ca="1">IF(OR(C$12="",$B23=""),"",_xlfn.LET(_xlpm.tarefas,_xlfn._xlws.FILTER(TB_TAREFAS[],(TB_TAREFAS[[Responsável Execução '[*']]:[Responsável Execução '[*']]]=C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>210</v>
      </c>
      <c r="D23" s="96" t="str" cm="1">
        <f t="array" ref="D23">IF(OR(D$12="",$B23=""),"",_xlfn.LET(_xlpm.tarefas,_xlfn._xlws.FILTER(TB_TAREFAS[],(TB_TAREFAS[[Responsável Execução '[*']]:[Responsável Execução '[*']]]=D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" s="95" t="str" cm="1">
        <f t="array" ref="E23">IF(OR(E$12="",$B23=""),"",_xlfn.LET(_xlpm.tarefas,_xlfn._xlws.FILTER(TB_TAREFAS[],(TB_TAREFAS[[Responsável Execução '[*']]:[Responsável Execução '[*']]]=E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" s="96" t="str" cm="1">
        <f t="array" ref="F23">IF(OR(F$12="",$B23=""),"",_xlfn.LET(_xlpm.tarefas,_xlfn._xlws.FILTER(TB_TAREFAS[],(TB_TAREFAS[[Responsável Execução '[*']]:[Responsável Execução '[*']]]=F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" s="95" t="str" cm="1">
        <f t="array" ref="G23">IF(OR(G$12="",$B23=""),"",_xlfn.LET(_xlpm.tarefas,_xlfn._xlws.FILTER(TB_TAREFAS[],(TB_TAREFAS[[Responsável Execução '[*']]:[Responsável Execução '[*']]]=G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" s="96" t="str" cm="1">
        <f t="array" ref="H23">IF(OR(H$12="",$B23=""),"",_xlfn.LET(_xlpm.tarefas,_xlfn._xlws.FILTER(TB_TAREFAS[],(TB_TAREFAS[[Responsável Execução '[*']]:[Responsável Execução '[*']]]=H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" s="95" t="str" cm="1">
        <f t="array" ref="I23">IF(OR(I$12="",$B23=""),"",_xlfn.LET(_xlpm.tarefas,_xlfn._xlws.FILTER(TB_TAREFAS[],(TB_TAREFAS[[Responsável Execução '[*']]:[Responsável Execução '[*']]]=I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" s="96" t="str" cm="1">
        <f t="array" ref="J23">IF(OR(J$12="",$B23=""),"",_xlfn.LET(_xlpm.tarefas,_xlfn._xlws.FILTER(TB_TAREFAS[],(TB_TAREFAS[[Responsável Execução '[*']]:[Responsável Execução '[*']]]=J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" s="95" t="str" cm="1">
        <f t="array" ref="K23">IF(OR(K$12="",$B23=""),"",_xlfn.LET(_xlpm.tarefas,_xlfn._xlws.FILTER(TB_TAREFAS[],(TB_TAREFAS[[Responsável Execução '[*']]:[Responsável Execução '[*']]]=K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" s="96" t="str" cm="1">
        <f t="array" ref="L23">IF(OR(L$12="",$B23=""),"",_xlfn.LET(_xlpm.tarefas,_xlfn._xlws.FILTER(TB_TAREFAS[],(TB_TAREFAS[[Responsável Execução '[*']]:[Responsável Execução '[*']]]=L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" s="95" t="str" cm="1">
        <f t="array" ref="M23">IF(OR(M$12="",$B23=""),"",_xlfn.LET(_xlpm.tarefas,_xlfn._xlws.FILTER(TB_TAREFAS[],(TB_TAREFAS[[Responsável Execução '[*']]:[Responsável Execução '[*']]]=M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" s="96" t="str" cm="1">
        <f t="array" ref="N23">IF(OR(N$12="",$B23=""),"",_xlfn.LET(_xlpm.tarefas,_xlfn._xlws.FILTER(TB_TAREFAS[],(TB_TAREFAS[[Responsável Execução '[*']]:[Responsável Execução '[*']]]=N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" s="95" t="str" cm="1">
        <f t="array" ref="O23">IF(OR(O$12="",$B23=""),"",_xlfn.LET(_xlpm.tarefas,_xlfn._xlws.FILTER(TB_TAREFAS[],(TB_TAREFAS[[Responsável Execução '[*']]:[Responsável Execução '[*']]]=O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" s="96" t="str" cm="1">
        <f t="array" ref="P23">IF(OR(P$12="",$B23=""),"",_xlfn.LET(_xlpm.tarefas,_xlfn._xlws.FILTER(TB_TAREFAS[],(TB_TAREFAS[[Responsável Execução '[*']]:[Responsável Execução '[*']]]=P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" s="95" t="str" cm="1">
        <f t="array" ref="Q23">IF(OR(Q$12="",$B23=""),"",_xlfn.LET(_xlpm.tarefas,_xlfn._xlws.FILTER(TB_TAREFAS[],(TB_TAREFAS[[Responsável Execução '[*']]:[Responsável Execução '[*']]]=Q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" s="96" t="str" cm="1">
        <f t="array" ref="R23">IF(OR(R$12="",$B23=""),"",_xlfn.LET(_xlpm.tarefas,_xlfn._xlws.FILTER(TB_TAREFAS[],(TB_TAREFAS[[Responsável Execução '[*']]:[Responsável Execução '[*']]]=R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" s="95" t="str" cm="1">
        <f t="array" ref="S23">IF(OR(S$12="",$B23=""),"",_xlfn.LET(_xlpm.tarefas,_xlfn._xlws.FILTER(TB_TAREFAS[],(TB_TAREFAS[[Responsável Execução '[*']]:[Responsável Execução '[*']]]=S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" s="96" t="str" cm="1">
        <f t="array" ref="T23">IF(OR(T$12="",$B23=""),"",_xlfn.LET(_xlpm.tarefas,_xlfn._xlws.FILTER(TB_TAREFAS[],(TB_TAREFAS[[Responsável Execução '[*']]:[Responsável Execução '[*']]]=T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" s="95" t="str" cm="1">
        <f t="array" ref="U23">IF(OR(U$12="",$B23=""),"",_xlfn.LET(_xlpm.tarefas,_xlfn._xlws.FILTER(TB_TAREFAS[],(TB_TAREFAS[[Responsável Execução '[*']]:[Responsável Execução '[*']]]=U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" s="96" t="str" cm="1">
        <f t="array" ref="V23">IF(OR(V$12="",$B23=""),"",_xlfn.LET(_xlpm.tarefas,_xlfn._xlws.FILTER(TB_TAREFAS[],(TB_TAREFAS[[Responsável Execução '[*']]:[Responsável Execução '[*']]]=V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" s="95" t="str" cm="1">
        <f t="array" ref="W23">IF(OR(W$12="",$B23=""),"",_xlfn.LET(_xlpm.tarefas,_xlfn._xlws.FILTER(TB_TAREFAS[],(TB_TAREFAS[[Responsável Execução '[*']]:[Responsável Execução '[*']]]=W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" s="96" t="str" cm="1">
        <f t="array" ref="X23">IF(OR(X$12="",$B23=""),"",_xlfn.LET(_xlpm.tarefas,_xlfn._xlws.FILTER(TB_TAREFAS[],(TB_TAREFAS[[Responsável Execução '[*']]:[Responsável Execução '[*']]]=X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" s="95" t="str" cm="1">
        <f t="array" ref="Y23">IF(OR(Y$12="",$B23=""),"",_xlfn.LET(_xlpm.tarefas,_xlfn._xlws.FILTER(TB_TAREFAS[],(TB_TAREFAS[[Responsável Execução '[*']]:[Responsável Execução '[*']]]=Y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" s="96" t="str" cm="1">
        <f t="array" ref="Z23">IF(OR(Z$12="",$B23=""),"",_xlfn.LET(_xlpm.tarefas,_xlfn._xlws.FILTER(TB_TAREFAS[],(TB_TAREFAS[[Responsável Execução '[*']]:[Responsável Execução '[*']]]=Z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" s="95" t="str" cm="1">
        <f t="array" ref="AA23">IF(OR(AA$12="",$B23=""),"",_xlfn.LET(_xlpm.tarefas,_xlfn._xlws.FILTER(TB_TAREFAS[],(TB_TAREFAS[[Responsável Execução '[*']]:[Responsável Execução '[*']]]=AA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" s="96" t="str" cm="1">
        <f t="array" ref="AB23">IF(OR(AB$12="",$B23=""),"",_xlfn.LET(_xlpm.tarefas,_xlfn._xlws.FILTER(TB_TAREFAS[],(TB_TAREFAS[[Responsável Execução '[*']]:[Responsável Execução '[*']]]=AB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" s="95" t="str" cm="1">
        <f t="array" ref="AC23">IF(OR(AC$12="",$B23=""),"",_xlfn.LET(_xlpm.tarefas,_xlfn._xlws.FILTER(TB_TAREFAS[],(TB_TAREFAS[[Responsável Execução '[*']]:[Responsável Execução '[*']]]=AC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" s="96" t="str" cm="1">
        <f t="array" ref="AD23">IF(OR(AD$12="",$B23=""),"",_xlfn.LET(_xlpm.tarefas,_xlfn._xlws.FILTER(TB_TAREFAS[],(TB_TAREFAS[[Responsável Execução '[*']]:[Responsável Execução '[*']]]=AD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" s="95" t="str" cm="1">
        <f t="array" ref="AE23">IF(OR(AE$12="",$B23=""),"",_xlfn.LET(_xlpm.tarefas,_xlfn._xlws.FILTER(TB_TAREFAS[],(TB_TAREFAS[[Responsável Execução '[*']]:[Responsável Execução '[*']]]=AE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" s="96" t="str" cm="1">
        <f t="array" ref="AF23">IF(OR(AF$12="",$B23=""),"",_xlfn.LET(_xlpm.tarefas,_xlfn._xlws.FILTER(TB_TAREFAS[],(TB_TAREFAS[[Responsável Execução '[*']]:[Responsável Execução '[*']]]=AF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" s="95" t="str" cm="1">
        <f t="array" ref="AG23">IF(OR(AG$12="",$B23=""),"",_xlfn.LET(_xlpm.tarefas,_xlfn._xlws.FILTER(TB_TAREFAS[],(TB_TAREFAS[[Responsável Execução '[*']]:[Responsável Execução '[*']]]=AG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" s="96" t="str" cm="1">
        <f t="array" ref="AH23">IF(OR(AH$12="",$B23=""),"",_xlfn.LET(_xlpm.tarefas,_xlfn._xlws.FILTER(TB_TAREFAS[],(TB_TAREFAS[[Responsável Execução '[*']]:[Responsável Execução '[*']]]=AH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" s="95" t="str" cm="1">
        <f t="array" ref="AI23">IF(OR(AI$12="",$B23=""),"",_xlfn.LET(_xlpm.tarefas,_xlfn._xlws.FILTER(TB_TAREFAS[],(TB_TAREFAS[[Responsável Execução '[*']]:[Responsável Execução '[*']]]=AI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" s="96" t="str" cm="1">
        <f t="array" ref="AJ23">IF(OR(AJ$12="",$B23=""),"",_xlfn.LET(_xlpm.tarefas,_xlfn._xlws.FILTER(TB_TAREFAS[],(TB_TAREFAS[[Responsável Execução '[*']]:[Responsável Execução '[*']]]=AJ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" s="95" t="str" cm="1">
        <f t="array" ref="AK23">IF(OR(AK$12="",$B23=""),"",_xlfn.LET(_xlpm.tarefas,_xlfn._xlws.FILTER(TB_TAREFAS[],(TB_TAREFAS[[Responsável Execução '[*']]:[Responsável Execução '[*']]]=AK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" s="96" t="str" cm="1">
        <f t="array" ref="AL23">IF(OR(AL$12="",$B23=""),"",_xlfn.LET(_xlpm.tarefas,_xlfn._xlws.FILTER(TB_TAREFAS[],(TB_TAREFAS[[Responsável Execução '[*']]:[Responsável Execução '[*']]]=AL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" s="95" t="str" cm="1">
        <f t="array" ref="AM23">IF(OR(AM$12="",$B23=""),"",_xlfn.LET(_xlpm.tarefas,_xlfn._xlws.FILTER(TB_TAREFAS[],(TB_TAREFAS[[Responsável Execução '[*']]:[Responsável Execução '[*']]]=AM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" s="96" t="str" cm="1">
        <f t="array" ref="AN23">IF(OR(AN$12="",$B23=""),"",_xlfn.LET(_xlpm.tarefas,_xlfn._xlws.FILTER(TB_TAREFAS[],(TB_TAREFAS[[Responsável Execução '[*']]:[Responsável Execução '[*']]]=AN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" s="95" t="str" cm="1">
        <f t="array" ref="AO23">IF(OR(AO$12="",$B23=""),"",_xlfn.LET(_xlpm.tarefas,_xlfn._xlws.FILTER(TB_TAREFAS[],(TB_TAREFAS[[Responsável Execução '[*']]:[Responsável Execução '[*']]]=AO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" s="96" t="str" cm="1">
        <f t="array" ref="AP23">IF(OR(AP$12="",$B23=""),"",_xlfn.LET(_xlpm.tarefas,_xlfn._xlws.FILTER(TB_TAREFAS[],(TB_TAREFAS[[Responsável Execução '[*']]:[Responsável Execução '[*']]]=AP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" s="95" t="str" cm="1">
        <f t="array" ref="AQ23">IF(OR(AQ$12="",$B23=""),"",_xlfn.LET(_xlpm.tarefas,_xlfn._xlws.FILTER(TB_TAREFAS[],(TB_TAREFAS[[Responsável Execução '[*']]:[Responsável Execução '[*']]]=AQ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" s="96" t="str" cm="1">
        <f t="array" ref="AR23">IF(OR(AR$12="",$B23=""),"",_xlfn.LET(_xlpm.tarefas,_xlfn._xlws.FILTER(TB_TAREFAS[],(TB_TAREFAS[[Responsável Execução '[*']]:[Responsável Execução '[*']]]=AR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" s="95" t="str" cm="1">
        <f t="array" ref="AS23">IF(OR(AS$12="",$B23=""),"",_xlfn.LET(_xlpm.tarefas,_xlfn._xlws.FILTER(TB_TAREFAS[],(TB_TAREFAS[[Responsável Execução '[*']]:[Responsável Execução '[*']]]=AS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" s="96" t="str" cm="1">
        <f t="array" ref="AT23">IF(OR(AT$12="",$B23=""),"",_xlfn.LET(_xlpm.tarefas,_xlfn._xlws.FILTER(TB_TAREFAS[],(TB_TAREFAS[[Responsável Execução '[*']]:[Responsável Execução '[*']]]=AT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" s="95" t="str" cm="1">
        <f t="array" ref="AU23">IF(OR(AU$12="",$B23=""),"",_xlfn.LET(_xlpm.tarefas,_xlfn._xlws.FILTER(TB_TAREFAS[],(TB_TAREFAS[[Responsável Execução '[*']]:[Responsável Execução '[*']]]=AU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" s="96" t="str" cm="1">
        <f t="array" ref="AV23">IF(OR(AV$12="",$B23=""),"",_xlfn.LET(_xlpm.tarefas,_xlfn._xlws.FILTER(TB_TAREFAS[],(TB_TAREFAS[[Responsável Execução '[*']]:[Responsável Execução '[*']]]=AV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" s="95" t="str" cm="1">
        <f t="array" ref="AW23">IF(OR(AW$12="",$B23=""),"",_xlfn.LET(_xlpm.tarefas,_xlfn._xlws.FILTER(TB_TAREFAS[],(TB_TAREFAS[[Responsável Execução '[*']]:[Responsável Execução '[*']]]=AW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" s="96" t="str" cm="1">
        <f t="array" ref="AX23">IF(OR(AX$12="",$B23=""),"",_xlfn.LET(_xlpm.tarefas,_xlfn._xlws.FILTER(TB_TAREFAS[],(TB_TAREFAS[[Responsável Execução '[*']]:[Responsável Execução '[*']]]=AX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" s="95" t="str" cm="1">
        <f t="array" ref="AY23">IF(OR(AY$12="",$B23=""),"",_xlfn.LET(_xlpm.tarefas,_xlfn._xlws.FILTER(TB_TAREFAS[],(TB_TAREFAS[[Responsável Execução '[*']]:[Responsável Execução '[*']]]=AY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" s="97" t="str" cm="1">
        <f t="array" ref="AZ23">IF(OR(AZ$12="",$B23=""),"",_xlfn.LET(_xlpm.tarefas,_xlfn._xlws.FILTER(TB_TAREFAS[],(TB_TAREFAS[[Responsável Execução '[*']]:[Responsável Execução '[*']]]=AZ$12),"-"),IF(_xlfn.ARRAYTOTEXT(_xlpm.tarefas)="-",0,SUM(IF(DATE(YEAR($B23),MONTH($B23),DAY($B23))&gt;=DATE(YEAR(_xlfn.CHOOSECOLS(_xlpm.tarefas,10)),MONTH(_xlfn.CHOOSECOLS(_xlpm.tarefas,10)),DAY(_xlfn.CHOOSECOLS(_xlpm.tarefas,10))),IF(DATE(YEAR($B23),MONTH($B23),DAY($B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" spans="2:52" x14ac:dyDescent="0.3">
      <c r="B24" s="94">
        <v>46095</v>
      </c>
      <c r="C24" s="95" cm="1">
        <f t="array" aca="1" ref="C24" ca="1">IF(OR(C$12="",$B24=""),"",_xlfn.LET(_xlpm.tarefas,_xlfn._xlws.FILTER(TB_TAREFAS[],(TB_TAREFAS[[Responsável Execução '[*']]:[Responsável Execução '[*']]]=C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>220</v>
      </c>
      <c r="D24" s="96" t="str" cm="1">
        <f t="array" ref="D24">IF(OR(D$12="",$B24=""),"",_xlfn.LET(_xlpm.tarefas,_xlfn._xlws.FILTER(TB_TAREFAS[],(TB_TAREFAS[[Responsável Execução '[*']]:[Responsável Execução '[*']]]=D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" s="95" t="str" cm="1">
        <f t="array" ref="E24">IF(OR(E$12="",$B24=""),"",_xlfn.LET(_xlpm.tarefas,_xlfn._xlws.FILTER(TB_TAREFAS[],(TB_TAREFAS[[Responsável Execução '[*']]:[Responsável Execução '[*']]]=E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" s="96" t="str" cm="1">
        <f t="array" ref="F24">IF(OR(F$12="",$B24=""),"",_xlfn.LET(_xlpm.tarefas,_xlfn._xlws.FILTER(TB_TAREFAS[],(TB_TAREFAS[[Responsável Execução '[*']]:[Responsável Execução '[*']]]=F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" s="95" t="str" cm="1">
        <f t="array" ref="G24">IF(OR(G$12="",$B24=""),"",_xlfn.LET(_xlpm.tarefas,_xlfn._xlws.FILTER(TB_TAREFAS[],(TB_TAREFAS[[Responsável Execução '[*']]:[Responsável Execução '[*']]]=G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" s="96" t="str" cm="1">
        <f t="array" ref="H24">IF(OR(H$12="",$B24=""),"",_xlfn.LET(_xlpm.tarefas,_xlfn._xlws.FILTER(TB_TAREFAS[],(TB_TAREFAS[[Responsável Execução '[*']]:[Responsável Execução '[*']]]=H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" s="95" t="str" cm="1">
        <f t="array" ref="I24">IF(OR(I$12="",$B24=""),"",_xlfn.LET(_xlpm.tarefas,_xlfn._xlws.FILTER(TB_TAREFAS[],(TB_TAREFAS[[Responsável Execução '[*']]:[Responsável Execução '[*']]]=I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" s="96" t="str" cm="1">
        <f t="array" ref="J24">IF(OR(J$12="",$B24=""),"",_xlfn.LET(_xlpm.tarefas,_xlfn._xlws.FILTER(TB_TAREFAS[],(TB_TAREFAS[[Responsável Execução '[*']]:[Responsável Execução '[*']]]=J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" s="95" t="str" cm="1">
        <f t="array" ref="K24">IF(OR(K$12="",$B24=""),"",_xlfn.LET(_xlpm.tarefas,_xlfn._xlws.FILTER(TB_TAREFAS[],(TB_TAREFAS[[Responsável Execução '[*']]:[Responsável Execução '[*']]]=K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" s="96" t="str" cm="1">
        <f t="array" ref="L24">IF(OR(L$12="",$B24=""),"",_xlfn.LET(_xlpm.tarefas,_xlfn._xlws.FILTER(TB_TAREFAS[],(TB_TAREFAS[[Responsável Execução '[*']]:[Responsável Execução '[*']]]=L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" s="95" t="str" cm="1">
        <f t="array" ref="M24">IF(OR(M$12="",$B24=""),"",_xlfn.LET(_xlpm.tarefas,_xlfn._xlws.FILTER(TB_TAREFAS[],(TB_TAREFAS[[Responsável Execução '[*']]:[Responsável Execução '[*']]]=M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" s="96" t="str" cm="1">
        <f t="array" ref="N24">IF(OR(N$12="",$B24=""),"",_xlfn.LET(_xlpm.tarefas,_xlfn._xlws.FILTER(TB_TAREFAS[],(TB_TAREFAS[[Responsável Execução '[*']]:[Responsável Execução '[*']]]=N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" s="95" t="str" cm="1">
        <f t="array" ref="O24">IF(OR(O$12="",$B24=""),"",_xlfn.LET(_xlpm.tarefas,_xlfn._xlws.FILTER(TB_TAREFAS[],(TB_TAREFAS[[Responsável Execução '[*']]:[Responsável Execução '[*']]]=O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" s="96" t="str" cm="1">
        <f t="array" ref="P24">IF(OR(P$12="",$B24=""),"",_xlfn.LET(_xlpm.tarefas,_xlfn._xlws.FILTER(TB_TAREFAS[],(TB_TAREFAS[[Responsável Execução '[*']]:[Responsável Execução '[*']]]=P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" s="95" t="str" cm="1">
        <f t="array" ref="Q24">IF(OR(Q$12="",$B24=""),"",_xlfn.LET(_xlpm.tarefas,_xlfn._xlws.FILTER(TB_TAREFAS[],(TB_TAREFAS[[Responsável Execução '[*']]:[Responsável Execução '[*']]]=Q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" s="96" t="str" cm="1">
        <f t="array" ref="R24">IF(OR(R$12="",$B24=""),"",_xlfn.LET(_xlpm.tarefas,_xlfn._xlws.FILTER(TB_TAREFAS[],(TB_TAREFAS[[Responsável Execução '[*']]:[Responsável Execução '[*']]]=R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" s="95" t="str" cm="1">
        <f t="array" ref="S24">IF(OR(S$12="",$B24=""),"",_xlfn.LET(_xlpm.tarefas,_xlfn._xlws.FILTER(TB_TAREFAS[],(TB_TAREFAS[[Responsável Execução '[*']]:[Responsável Execução '[*']]]=S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" s="96" t="str" cm="1">
        <f t="array" ref="T24">IF(OR(T$12="",$B24=""),"",_xlfn.LET(_xlpm.tarefas,_xlfn._xlws.FILTER(TB_TAREFAS[],(TB_TAREFAS[[Responsável Execução '[*']]:[Responsável Execução '[*']]]=T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" s="95" t="str" cm="1">
        <f t="array" ref="U24">IF(OR(U$12="",$B24=""),"",_xlfn.LET(_xlpm.tarefas,_xlfn._xlws.FILTER(TB_TAREFAS[],(TB_TAREFAS[[Responsável Execução '[*']]:[Responsável Execução '[*']]]=U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" s="96" t="str" cm="1">
        <f t="array" ref="V24">IF(OR(V$12="",$B24=""),"",_xlfn.LET(_xlpm.tarefas,_xlfn._xlws.FILTER(TB_TAREFAS[],(TB_TAREFAS[[Responsável Execução '[*']]:[Responsável Execução '[*']]]=V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" s="95" t="str" cm="1">
        <f t="array" ref="W24">IF(OR(W$12="",$B24=""),"",_xlfn.LET(_xlpm.tarefas,_xlfn._xlws.FILTER(TB_TAREFAS[],(TB_TAREFAS[[Responsável Execução '[*']]:[Responsável Execução '[*']]]=W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" s="96" t="str" cm="1">
        <f t="array" ref="X24">IF(OR(X$12="",$B24=""),"",_xlfn.LET(_xlpm.tarefas,_xlfn._xlws.FILTER(TB_TAREFAS[],(TB_TAREFAS[[Responsável Execução '[*']]:[Responsável Execução '[*']]]=X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" s="95" t="str" cm="1">
        <f t="array" ref="Y24">IF(OR(Y$12="",$B24=""),"",_xlfn.LET(_xlpm.tarefas,_xlfn._xlws.FILTER(TB_TAREFAS[],(TB_TAREFAS[[Responsável Execução '[*']]:[Responsável Execução '[*']]]=Y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" s="96" t="str" cm="1">
        <f t="array" ref="Z24">IF(OR(Z$12="",$B24=""),"",_xlfn.LET(_xlpm.tarefas,_xlfn._xlws.FILTER(TB_TAREFAS[],(TB_TAREFAS[[Responsável Execução '[*']]:[Responsável Execução '[*']]]=Z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" s="95" t="str" cm="1">
        <f t="array" ref="AA24">IF(OR(AA$12="",$B24=""),"",_xlfn.LET(_xlpm.tarefas,_xlfn._xlws.FILTER(TB_TAREFAS[],(TB_TAREFAS[[Responsável Execução '[*']]:[Responsável Execução '[*']]]=AA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" s="96" t="str" cm="1">
        <f t="array" ref="AB24">IF(OR(AB$12="",$B24=""),"",_xlfn.LET(_xlpm.tarefas,_xlfn._xlws.FILTER(TB_TAREFAS[],(TB_TAREFAS[[Responsável Execução '[*']]:[Responsável Execução '[*']]]=AB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" s="95" t="str" cm="1">
        <f t="array" ref="AC24">IF(OR(AC$12="",$B24=""),"",_xlfn.LET(_xlpm.tarefas,_xlfn._xlws.FILTER(TB_TAREFAS[],(TB_TAREFAS[[Responsável Execução '[*']]:[Responsável Execução '[*']]]=AC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" s="96" t="str" cm="1">
        <f t="array" ref="AD24">IF(OR(AD$12="",$B24=""),"",_xlfn.LET(_xlpm.tarefas,_xlfn._xlws.FILTER(TB_TAREFAS[],(TB_TAREFAS[[Responsável Execução '[*']]:[Responsável Execução '[*']]]=AD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" s="95" t="str" cm="1">
        <f t="array" ref="AE24">IF(OR(AE$12="",$B24=""),"",_xlfn.LET(_xlpm.tarefas,_xlfn._xlws.FILTER(TB_TAREFAS[],(TB_TAREFAS[[Responsável Execução '[*']]:[Responsável Execução '[*']]]=AE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" s="96" t="str" cm="1">
        <f t="array" ref="AF24">IF(OR(AF$12="",$B24=""),"",_xlfn.LET(_xlpm.tarefas,_xlfn._xlws.FILTER(TB_TAREFAS[],(TB_TAREFAS[[Responsável Execução '[*']]:[Responsável Execução '[*']]]=AF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" s="95" t="str" cm="1">
        <f t="array" ref="AG24">IF(OR(AG$12="",$B24=""),"",_xlfn.LET(_xlpm.tarefas,_xlfn._xlws.FILTER(TB_TAREFAS[],(TB_TAREFAS[[Responsável Execução '[*']]:[Responsável Execução '[*']]]=AG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" s="96" t="str" cm="1">
        <f t="array" ref="AH24">IF(OR(AH$12="",$B24=""),"",_xlfn.LET(_xlpm.tarefas,_xlfn._xlws.FILTER(TB_TAREFAS[],(TB_TAREFAS[[Responsável Execução '[*']]:[Responsável Execução '[*']]]=AH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" s="95" t="str" cm="1">
        <f t="array" ref="AI24">IF(OR(AI$12="",$B24=""),"",_xlfn.LET(_xlpm.tarefas,_xlfn._xlws.FILTER(TB_TAREFAS[],(TB_TAREFAS[[Responsável Execução '[*']]:[Responsável Execução '[*']]]=AI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" s="96" t="str" cm="1">
        <f t="array" ref="AJ24">IF(OR(AJ$12="",$B24=""),"",_xlfn.LET(_xlpm.tarefas,_xlfn._xlws.FILTER(TB_TAREFAS[],(TB_TAREFAS[[Responsável Execução '[*']]:[Responsável Execução '[*']]]=AJ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" s="95" t="str" cm="1">
        <f t="array" ref="AK24">IF(OR(AK$12="",$B24=""),"",_xlfn.LET(_xlpm.tarefas,_xlfn._xlws.FILTER(TB_TAREFAS[],(TB_TAREFAS[[Responsável Execução '[*']]:[Responsável Execução '[*']]]=AK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" s="96" t="str" cm="1">
        <f t="array" ref="AL24">IF(OR(AL$12="",$B24=""),"",_xlfn.LET(_xlpm.tarefas,_xlfn._xlws.FILTER(TB_TAREFAS[],(TB_TAREFAS[[Responsável Execução '[*']]:[Responsável Execução '[*']]]=AL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" s="95" t="str" cm="1">
        <f t="array" ref="AM24">IF(OR(AM$12="",$B24=""),"",_xlfn.LET(_xlpm.tarefas,_xlfn._xlws.FILTER(TB_TAREFAS[],(TB_TAREFAS[[Responsável Execução '[*']]:[Responsável Execução '[*']]]=AM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" s="96" t="str" cm="1">
        <f t="array" ref="AN24">IF(OR(AN$12="",$B24=""),"",_xlfn.LET(_xlpm.tarefas,_xlfn._xlws.FILTER(TB_TAREFAS[],(TB_TAREFAS[[Responsável Execução '[*']]:[Responsável Execução '[*']]]=AN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" s="95" t="str" cm="1">
        <f t="array" ref="AO24">IF(OR(AO$12="",$B24=""),"",_xlfn.LET(_xlpm.tarefas,_xlfn._xlws.FILTER(TB_TAREFAS[],(TB_TAREFAS[[Responsável Execução '[*']]:[Responsável Execução '[*']]]=AO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" s="96" t="str" cm="1">
        <f t="array" ref="AP24">IF(OR(AP$12="",$B24=""),"",_xlfn.LET(_xlpm.tarefas,_xlfn._xlws.FILTER(TB_TAREFAS[],(TB_TAREFAS[[Responsável Execução '[*']]:[Responsável Execução '[*']]]=AP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" s="95" t="str" cm="1">
        <f t="array" ref="AQ24">IF(OR(AQ$12="",$B24=""),"",_xlfn.LET(_xlpm.tarefas,_xlfn._xlws.FILTER(TB_TAREFAS[],(TB_TAREFAS[[Responsável Execução '[*']]:[Responsável Execução '[*']]]=AQ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" s="96" t="str" cm="1">
        <f t="array" ref="AR24">IF(OR(AR$12="",$B24=""),"",_xlfn.LET(_xlpm.tarefas,_xlfn._xlws.FILTER(TB_TAREFAS[],(TB_TAREFAS[[Responsável Execução '[*']]:[Responsável Execução '[*']]]=AR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" s="95" t="str" cm="1">
        <f t="array" ref="AS24">IF(OR(AS$12="",$B24=""),"",_xlfn.LET(_xlpm.tarefas,_xlfn._xlws.FILTER(TB_TAREFAS[],(TB_TAREFAS[[Responsável Execução '[*']]:[Responsável Execução '[*']]]=AS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" s="96" t="str" cm="1">
        <f t="array" ref="AT24">IF(OR(AT$12="",$B24=""),"",_xlfn.LET(_xlpm.tarefas,_xlfn._xlws.FILTER(TB_TAREFAS[],(TB_TAREFAS[[Responsável Execução '[*']]:[Responsável Execução '[*']]]=AT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" s="95" t="str" cm="1">
        <f t="array" ref="AU24">IF(OR(AU$12="",$B24=""),"",_xlfn.LET(_xlpm.tarefas,_xlfn._xlws.FILTER(TB_TAREFAS[],(TB_TAREFAS[[Responsável Execução '[*']]:[Responsável Execução '[*']]]=AU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" s="96" t="str" cm="1">
        <f t="array" ref="AV24">IF(OR(AV$12="",$B24=""),"",_xlfn.LET(_xlpm.tarefas,_xlfn._xlws.FILTER(TB_TAREFAS[],(TB_TAREFAS[[Responsável Execução '[*']]:[Responsável Execução '[*']]]=AV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" s="95" t="str" cm="1">
        <f t="array" ref="AW24">IF(OR(AW$12="",$B24=""),"",_xlfn.LET(_xlpm.tarefas,_xlfn._xlws.FILTER(TB_TAREFAS[],(TB_TAREFAS[[Responsável Execução '[*']]:[Responsável Execução '[*']]]=AW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" s="96" t="str" cm="1">
        <f t="array" ref="AX24">IF(OR(AX$12="",$B24=""),"",_xlfn.LET(_xlpm.tarefas,_xlfn._xlws.FILTER(TB_TAREFAS[],(TB_TAREFAS[[Responsável Execução '[*']]:[Responsável Execução '[*']]]=AX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" s="95" t="str" cm="1">
        <f t="array" ref="AY24">IF(OR(AY$12="",$B24=""),"",_xlfn.LET(_xlpm.tarefas,_xlfn._xlws.FILTER(TB_TAREFAS[],(TB_TAREFAS[[Responsável Execução '[*']]:[Responsável Execução '[*']]]=AY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" s="97" t="str" cm="1">
        <f t="array" ref="AZ24">IF(OR(AZ$12="",$B24=""),"",_xlfn.LET(_xlpm.tarefas,_xlfn._xlws.FILTER(TB_TAREFAS[],(TB_TAREFAS[[Responsável Execução '[*']]:[Responsável Execução '[*']]]=AZ$12),"-"),IF(_xlfn.ARRAYTOTEXT(_xlpm.tarefas)="-",0,SUM(IF(DATE(YEAR($B24),MONTH($B24),DAY($B24))&gt;=DATE(YEAR(_xlfn.CHOOSECOLS(_xlpm.tarefas,10)),MONTH(_xlfn.CHOOSECOLS(_xlpm.tarefas,10)),DAY(_xlfn.CHOOSECOLS(_xlpm.tarefas,10))),IF(DATE(YEAR($B24),MONTH($B24),DAY($B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" spans="2:52" x14ac:dyDescent="0.3">
      <c r="B25" s="94">
        <v>46096</v>
      </c>
      <c r="C25" s="95" cm="1">
        <f t="array" aca="1" ref="C25" ca="1">IF(OR(C$12="",$B25=""),"",_xlfn.LET(_xlpm.tarefas,_xlfn._xlws.FILTER(TB_TAREFAS[],(TB_TAREFAS[[Responsável Execução '[*']]:[Responsável Execução '[*']]]=C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>60</v>
      </c>
      <c r="D25" s="96" t="str" cm="1">
        <f t="array" ref="D25">IF(OR(D$12="",$B25=""),"",_xlfn.LET(_xlpm.tarefas,_xlfn._xlws.FILTER(TB_TAREFAS[],(TB_TAREFAS[[Responsável Execução '[*']]:[Responsável Execução '[*']]]=D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" s="95" t="str" cm="1">
        <f t="array" ref="E25">IF(OR(E$12="",$B25=""),"",_xlfn.LET(_xlpm.tarefas,_xlfn._xlws.FILTER(TB_TAREFAS[],(TB_TAREFAS[[Responsável Execução '[*']]:[Responsável Execução '[*']]]=E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" s="96" t="str" cm="1">
        <f t="array" ref="F25">IF(OR(F$12="",$B25=""),"",_xlfn.LET(_xlpm.tarefas,_xlfn._xlws.FILTER(TB_TAREFAS[],(TB_TAREFAS[[Responsável Execução '[*']]:[Responsável Execução '[*']]]=F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" s="95" t="str" cm="1">
        <f t="array" ref="G25">IF(OR(G$12="",$B25=""),"",_xlfn.LET(_xlpm.tarefas,_xlfn._xlws.FILTER(TB_TAREFAS[],(TB_TAREFAS[[Responsável Execução '[*']]:[Responsável Execução '[*']]]=G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" s="96" t="str" cm="1">
        <f t="array" ref="H25">IF(OR(H$12="",$B25=""),"",_xlfn.LET(_xlpm.tarefas,_xlfn._xlws.FILTER(TB_TAREFAS[],(TB_TAREFAS[[Responsável Execução '[*']]:[Responsável Execução '[*']]]=H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" s="95" t="str" cm="1">
        <f t="array" ref="I25">IF(OR(I$12="",$B25=""),"",_xlfn.LET(_xlpm.tarefas,_xlfn._xlws.FILTER(TB_TAREFAS[],(TB_TAREFAS[[Responsável Execução '[*']]:[Responsável Execução '[*']]]=I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" s="96" t="str" cm="1">
        <f t="array" ref="J25">IF(OR(J$12="",$B25=""),"",_xlfn.LET(_xlpm.tarefas,_xlfn._xlws.FILTER(TB_TAREFAS[],(TB_TAREFAS[[Responsável Execução '[*']]:[Responsável Execução '[*']]]=J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" s="95" t="str" cm="1">
        <f t="array" ref="K25">IF(OR(K$12="",$B25=""),"",_xlfn.LET(_xlpm.tarefas,_xlfn._xlws.FILTER(TB_TAREFAS[],(TB_TAREFAS[[Responsável Execução '[*']]:[Responsável Execução '[*']]]=K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" s="96" t="str" cm="1">
        <f t="array" ref="L25">IF(OR(L$12="",$B25=""),"",_xlfn.LET(_xlpm.tarefas,_xlfn._xlws.FILTER(TB_TAREFAS[],(TB_TAREFAS[[Responsável Execução '[*']]:[Responsável Execução '[*']]]=L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" s="95" t="str" cm="1">
        <f t="array" ref="M25">IF(OR(M$12="",$B25=""),"",_xlfn.LET(_xlpm.tarefas,_xlfn._xlws.FILTER(TB_TAREFAS[],(TB_TAREFAS[[Responsável Execução '[*']]:[Responsável Execução '[*']]]=M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" s="96" t="str" cm="1">
        <f t="array" ref="N25">IF(OR(N$12="",$B25=""),"",_xlfn.LET(_xlpm.tarefas,_xlfn._xlws.FILTER(TB_TAREFAS[],(TB_TAREFAS[[Responsável Execução '[*']]:[Responsável Execução '[*']]]=N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" s="95" t="str" cm="1">
        <f t="array" ref="O25">IF(OR(O$12="",$B25=""),"",_xlfn.LET(_xlpm.tarefas,_xlfn._xlws.FILTER(TB_TAREFAS[],(TB_TAREFAS[[Responsável Execução '[*']]:[Responsável Execução '[*']]]=O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" s="96" t="str" cm="1">
        <f t="array" ref="P25">IF(OR(P$12="",$B25=""),"",_xlfn.LET(_xlpm.tarefas,_xlfn._xlws.FILTER(TB_TAREFAS[],(TB_TAREFAS[[Responsável Execução '[*']]:[Responsável Execução '[*']]]=P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" s="95" t="str" cm="1">
        <f t="array" ref="Q25">IF(OR(Q$12="",$B25=""),"",_xlfn.LET(_xlpm.tarefas,_xlfn._xlws.FILTER(TB_TAREFAS[],(TB_TAREFAS[[Responsável Execução '[*']]:[Responsável Execução '[*']]]=Q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" s="96" t="str" cm="1">
        <f t="array" ref="R25">IF(OR(R$12="",$B25=""),"",_xlfn.LET(_xlpm.tarefas,_xlfn._xlws.FILTER(TB_TAREFAS[],(TB_TAREFAS[[Responsável Execução '[*']]:[Responsável Execução '[*']]]=R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" s="95" t="str" cm="1">
        <f t="array" ref="S25">IF(OR(S$12="",$B25=""),"",_xlfn.LET(_xlpm.tarefas,_xlfn._xlws.FILTER(TB_TAREFAS[],(TB_TAREFAS[[Responsável Execução '[*']]:[Responsável Execução '[*']]]=S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" s="96" t="str" cm="1">
        <f t="array" ref="T25">IF(OR(T$12="",$B25=""),"",_xlfn.LET(_xlpm.tarefas,_xlfn._xlws.FILTER(TB_TAREFAS[],(TB_TAREFAS[[Responsável Execução '[*']]:[Responsável Execução '[*']]]=T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" s="95" t="str" cm="1">
        <f t="array" ref="U25">IF(OR(U$12="",$B25=""),"",_xlfn.LET(_xlpm.tarefas,_xlfn._xlws.FILTER(TB_TAREFAS[],(TB_TAREFAS[[Responsável Execução '[*']]:[Responsável Execução '[*']]]=U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" s="96" t="str" cm="1">
        <f t="array" ref="V25">IF(OR(V$12="",$B25=""),"",_xlfn.LET(_xlpm.tarefas,_xlfn._xlws.FILTER(TB_TAREFAS[],(TB_TAREFAS[[Responsável Execução '[*']]:[Responsável Execução '[*']]]=V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" s="95" t="str" cm="1">
        <f t="array" ref="W25">IF(OR(W$12="",$B25=""),"",_xlfn.LET(_xlpm.tarefas,_xlfn._xlws.FILTER(TB_TAREFAS[],(TB_TAREFAS[[Responsável Execução '[*']]:[Responsável Execução '[*']]]=W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" s="96" t="str" cm="1">
        <f t="array" ref="X25">IF(OR(X$12="",$B25=""),"",_xlfn.LET(_xlpm.tarefas,_xlfn._xlws.FILTER(TB_TAREFAS[],(TB_TAREFAS[[Responsável Execução '[*']]:[Responsável Execução '[*']]]=X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" s="95" t="str" cm="1">
        <f t="array" ref="Y25">IF(OR(Y$12="",$B25=""),"",_xlfn.LET(_xlpm.tarefas,_xlfn._xlws.FILTER(TB_TAREFAS[],(TB_TAREFAS[[Responsável Execução '[*']]:[Responsável Execução '[*']]]=Y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" s="96" t="str" cm="1">
        <f t="array" ref="Z25">IF(OR(Z$12="",$B25=""),"",_xlfn.LET(_xlpm.tarefas,_xlfn._xlws.FILTER(TB_TAREFAS[],(TB_TAREFAS[[Responsável Execução '[*']]:[Responsável Execução '[*']]]=Z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" s="95" t="str" cm="1">
        <f t="array" ref="AA25">IF(OR(AA$12="",$B25=""),"",_xlfn.LET(_xlpm.tarefas,_xlfn._xlws.FILTER(TB_TAREFAS[],(TB_TAREFAS[[Responsável Execução '[*']]:[Responsável Execução '[*']]]=AA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" s="96" t="str" cm="1">
        <f t="array" ref="AB25">IF(OR(AB$12="",$B25=""),"",_xlfn.LET(_xlpm.tarefas,_xlfn._xlws.FILTER(TB_TAREFAS[],(TB_TAREFAS[[Responsável Execução '[*']]:[Responsável Execução '[*']]]=AB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" s="95" t="str" cm="1">
        <f t="array" ref="AC25">IF(OR(AC$12="",$B25=""),"",_xlfn.LET(_xlpm.tarefas,_xlfn._xlws.FILTER(TB_TAREFAS[],(TB_TAREFAS[[Responsável Execução '[*']]:[Responsável Execução '[*']]]=AC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" s="96" t="str" cm="1">
        <f t="array" ref="AD25">IF(OR(AD$12="",$B25=""),"",_xlfn.LET(_xlpm.tarefas,_xlfn._xlws.FILTER(TB_TAREFAS[],(TB_TAREFAS[[Responsável Execução '[*']]:[Responsável Execução '[*']]]=AD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" s="95" t="str" cm="1">
        <f t="array" ref="AE25">IF(OR(AE$12="",$B25=""),"",_xlfn.LET(_xlpm.tarefas,_xlfn._xlws.FILTER(TB_TAREFAS[],(TB_TAREFAS[[Responsável Execução '[*']]:[Responsável Execução '[*']]]=AE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" s="96" t="str" cm="1">
        <f t="array" ref="AF25">IF(OR(AF$12="",$B25=""),"",_xlfn.LET(_xlpm.tarefas,_xlfn._xlws.FILTER(TB_TAREFAS[],(TB_TAREFAS[[Responsável Execução '[*']]:[Responsável Execução '[*']]]=AF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" s="95" t="str" cm="1">
        <f t="array" ref="AG25">IF(OR(AG$12="",$B25=""),"",_xlfn.LET(_xlpm.tarefas,_xlfn._xlws.FILTER(TB_TAREFAS[],(TB_TAREFAS[[Responsável Execução '[*']]:[Responsável Execução '[*']]]=AG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" s="96" t="str" cm="1">
        <f t="array" ref="AH25">IF(OR(AH$12="",$B25=""),"",_xlfn.LET(_xlpm.tarefas,_xlfn._xlws.FILTER(TB_TAREFAS[],(TB_TAREFAS[[Responsável Execução '[*']]:[Responsável Execução '[*']]]=AH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" s="95" t="str" cm="1">
        <f t="array" ref="AI25">IF(OR(AI$12="",$B25=""),"",_xlfn.LET(_xlpm.tarefas,_xlfn._xlws.FILTER(TB_TAREFAS[],(TB_TAREFAS[[Responsável Execução '[*']]:[Responsável Execução '[*']]]=AI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" s="96" t="str" cm="1">
        <f t="array" ref="AJ25">IF(OR(AJ$12="",$B25=""),"",_xlfn.LET(_xlpm.tarefas,_xlfn._xlws.FILTER(TB_TAREFAS[],(TB_TAREFAS[[Responsável Execução '[*']]:[Responsável Execução '[*']]]=AJ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" s="95" t="str" cm="1">
        <f t="array" ref="AK25">IF(OR(AK$12="",$B25=""),"",_xlfn.LET(_xlpm.tarefas,_xlfn._xlws.FILTER(TB_TAREFAS[],(TB_TAREFAS[[Responsável Execução '[*']]:[Responsável Execução '[*']]]=AK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" s="96" t="str" cm="1">
        <f t="array" ref="AL25">IF(OR(AL$12="",$B25=""),"",_xlfn.LET(_xlpm.tarefas,_xlfn._xlws.FILTER(TB_TAREFAS[],(TB_TAREFAS[[Responsável Execução '[*']]:[Responsável Execução '[*']]]=AL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" s="95" t="str" cm="1">
        <f t="array" ref="AM25">IF(OR(AM$12="",$B25=""),"",_xlfn.LET(_xlpm.tarefas,_xlfn._xlws.FILTER(TB_TAREFAS[],(TB_TAREFAS[[Responsável Execução '[*']]:[Responsável Execução '[*']]]=AM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" s="96" t="str" cm="1">
        <f t="array" ref="AN25">IF(OR(AN$12="",$B25=""),"",_xlfn.LET(_xlpm.tarefas,_xlfn._xlws.FILTER(TB_TAREFAS[],(TB_TAREFAS[[Responsável Execução '[*']]:[Responsável Execução '[*']]]=AN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" s="95" t="str" cm="1">
        <f t="array" ref="AO25">IF(OR(AO$12="",$B25=""),"",_xlfn.LET(_xlpm.tarefas,_xlfn._xlws.FILTER(TB_TAREFAS[],(TB_TAREFAS[[Responsável Execução '[*']]:[Responsável Execução '[*']]]=AO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" s="96" t="str" cm="1">
        <f t="array" ref="AP25">IF(OR(AP$12="",$B25=""),"",_xlfn.LET(_xlpm.tarefas,_xlfn._xlws.FILTER(TB_TAREFAS[],(TB_TAREFAS[[Responsável Execução '[*']]:[Responsável Execução '[*']]]=AP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" s="95" t="str" cm="1">
        <f t="array" ref="AQ25">IF(OR(AQ$12="",$B25=""),"",_xlfn.LET(_xlpm.tarefas,_xlfn._xlws.FILTER(TB_TAREFAS[],(TB_TAREFAS[[Responsável Execução '[*']]:[Responsável Execução '[*']]]=AQ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" s="96" t="str" cm="1">
        <f t="array" ref="AR25">IF(OR(AR$12="",$B25=""),"",_xlfn.LET(_xlpm.tarefas,_xlfn._xlws.FILTER(TB_TAREFAS[],(TB_TAREFAS[[Responsável Execução '[*']]:[Responsável Execução '[*']]]=AR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" s="95" t="str" cm="1">
        <f t="array" ref="AS25">IF(OR(AS$12="",$B25=""),"",_xlfn.LET(_xlpm.tarefas,_xlfn._xlws.FILTER(TB_TAREFAS[],(TB_TAREFAS[[Responsável Execução '[*']]:[Responsável Execução '[*']]]=AS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" s="96" t="str" cm="1">
        <f t="array" ref="AT25">IF(OR(AT$12="",$B25=""),"",_xlfn.LET(_xlpm.tarefas,_xlfn._xlws.FILTER(TB_TAREFAS[],(TB_TAREFAS[[Responsável Execução '[*']]:[Responsável Execução '[*']]]=AT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" s="95" t="str" cm="1">
        <f t="array" ref="AU25">IF(OR(AU$12="",$B25=""),"",_xlfn.LET(_xlpm.tarefas,_xlfn._xlws.FILTER(TB_TAREFAS[],(TB_TAREFAS[[Responsável Execução '[*']]:[Responsável Execução '[*']]]=AU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" s="96" t="str" cm="1">
        <f t="array" ref="AV25">IF(OR(AV$12="",$B25=""),"",_xlfn.LET(_xlpm.tarefas,_xlfn._xlws.FILTER(TB_TAREFAS[],(TB_TAREFAS[[Responsável Execução '[*']]:[Responsável Execução '[*']]]=AV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" s="95" t="str" cm="1">
        <f t="array" ref="AW25">IF(OR(AW$12="",$B25=""),"",_xlfn.LET(_xlpm.tarefas,_xlfn._xlws.FILTER(TB_TAREFAS[],(TB_TAREFAS[[Responsável Execução '[*']]:[Responsável Execução '[*']]]=AW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" s="96" t="str" cm="1">
        <f t="array" ref="AX25">IF(OR(AX$12="",$B25=""),"",_xlfn.LET(_xlpm.tarefas,_xlfn._xlws.FILTER(TB_TAREFAS[],(TB_TAREFAS[[Responsável Execução '[*']]:[Responsável Execução '[*']]]=AX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" s="95" t="str" cm="1">
        <f t="array" ref="AY25">IF(OR(AY$12="",$B25=""),"",_xlfn.LET(_xlpm.tarefas,_xlfn._xlws.FILTER(TB_TAREFAS[],(TB_TAREFAS[[Responsável Execução '[*']]:[Responsável Execução '[*']]]=AY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" s="97" t="str" cm="1">
        <f t="array" ref="AZ25">IF(OR(AZ$12="",$B25=""),"",_xlfn.LET(_xlpm.tarefas,_xlfn._xlws.FILTER(TB_TAREFAS[],(TB_TAREFAS[[Responsável Execução '[*']]:[Responsável Execução '[*']]]=AZ$12),"-"),IF(_xlfn.ARRAYTOTEXT(_xlpm.tarefas)="-",0,SUM(IF(DATE(YEAR($B25),MONTH($B25),DAY($B25))&gt;=DATE(YEAR(_xlfn.CHOOSECOLS(_xlpm.tarefas,10)),MONTH(_xlfn.CHOOSECOLS(_xlpm.tarefas,10)),DAY(_xlfn.CHOOSECOLS(_xlpm.tarefas,10))),IF(DATE(YEAR($B25),MONTH($B25),DAY($B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" spans="2:52" x14ac:dyDescent="0.3">
      <c r="B26" s="94">
        <v>46097</v>
      </c>
      <c r="C26" s="95" cm="1">
        <f t="array" aca="1" ref="C26" ca="1">IF(OR(C$12="",$B26=""),"",_xlfn.LET(_xlpm.tarefas,_xlfn._xlws.FILTER(TB_TAREFAS[],(TB_TAREFAS[[Responsável Execução '[*']]:[Responsável Execução '[*']]]=C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>60</v>
      </c>
      <c r="D26" s="96" t="str" cm="1">
        <f t="array" ref="D26">IF(OR(D$12="",$B26=""),"",_xlfn.LET(_xlpm.tarefas,_xlfn._xlws.FILTER(TB_TAREFAS[],(TB_TAREFAS[[Responsável Execução '[*']]:[Responsável Execução '[*']]]=D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" s="95" t="str" cm="1">
        <f t="array" ref="E26">IF(OR(E$12="",$B26=""),"",_xlfn.LET(_xlpm.tarefas,_xlfn._xlws.FILTER(TB_TAREFAS[],(TB_TAREFAS[[Responsável Execução '[*']]:[Responsável Execução '[*']]]=E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" s="96" t="str" cm="1">
        <f t="array" ref="F26">IF(OR(F$12="",$B26=""),"",_xlfn.LET(_xlpm.tarefas,_xlfn._xlws.FILTER(TB_TAREFAS[],(TB_TAREFAS[[Responsável Execução '[*']]:[Responsável Execução '[*']]]=F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" s="95" t="str" cm="1">
        <f t="array" ref="G26">IF(OR(G$12="",$B26=""),"",_xlfn.LET(_xlpm.tarefas,_xlfn._xlws.FILTER(TB_TAREFAS[],(TB_TAREFAS[[Responsável Execução '[*']]:[Responsável Execução '[*']]]=G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" s="96" t="str" cm="1">
        <f t="array" ref="H26">IF(OR(H$12="",$B26=""),"",_xlfn.LET(_xlpm.tarefas,_xlfn._xlws.FILTER(TB_TAREFAS[],(TB_TAREFAS[[Responsável Execução '[*']]:[Responsável Execução '[*']]]=H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" s="95" t="str" cm="1">
        <f t="array" ref="I26">IF(OR(I$12="",$B26=""),"",_xlfn.LET(_xlpm.tarefas,_xlfn._xlws.FILTER(TB_TAREFAS[],(TB_TAREFAS[[Responsável Execução '[*']]:[Responsável Execução '[*']]]=I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" s="96" t="str" cm="1">
        <f t="array" ref="J26">IF(OR(J$12="",$B26=""),"",_xlfn.LET(_xlpm.tarefas,_xlfn._xlws.FILTER(TB_TAREFAS[],(TB_TAREFAS[[Responsável Execução '[*']]:[Responsável Execução '[*']]]=J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" s="95" t="str" cm="1">
        <f t="array" ref="K26">IF(OR(K$12="",$B26=""),"",_xlfn.LET(_xlpm.tarefas,_xlfn._xlws.FILTER(TB_TAREFAS[],(TB_TAREFAS[[Responsável Execução '[*']]:[Responsável Execução '[*']]]=K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" s="96" t="str" cm="1">
        <f t="array" ref="L26">IF(OR(L$12="",$B26=""),"",_xlfn.LET(_xlpm.tarefas,_xlfn._xlws.FILTER(TB_TAREFAS[],(TB_TAREFAS[[Responsável Execução '[*']]:[Responsável Execução '[*']]]=L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" s="95" t="str" cm="1">
        <f t="array" ref="M26">IF(OR(M$12="",$B26=""),"",_xlfn.LET(_xlpm.tarefas,_xlfn._xlws.FILTER(TB_TAREFAS[],(TB_TAREFAS[[Responsável Execução '[*']]:[Responsável Execução '[*']]]=M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" s="96" t="str" cm="1">
        <f t="array" ref="N26">IF(OR(N$12="",$B26=""),"",_xlfn.LET(_xlpm.tarefas,_xlfn._xlws.FILTER(TB_TAREFAS[],(TB_TAREFAS[[Responsável Execução '[*']]:[Responsável Execução '[*']]]=N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" s="95" t="str" cm="1">
        <f t="array" ref="O26">IF(OR(O$12="",$B26=""),"",_xlfn.LET(_xlpm.tarefas,_xlfn._xlws.FILTER(TB_TAREFAS[],(TB_TAREFAS[[Responsável Execução '[*']]:[Responsável Execução '[*']]]=O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" s="96" t="str" cm="1">
        <f t="array" ref="P26">IF(OR(P$12="",$B26=""),"",_xlfn.LET(_xlpm.tarefas,_xlfn._xlws.FILTER(TB_TAREFAS[],(TB_TAREFAS[[Responsável Execução '[*']]:[Responsável Execução '[*']]]=P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" s="95" t="str" cm="1">
        <f t="array" ref="Q26">IF(OR(Q$12="",$B26=""),"",_xlfn.LET(_xlpm.tarefas,_xlfn._xlws.FILTER(TB_TAREFAS[],(TB_TAREFAS[[Responsável Execução '[*']]:[Responsável Execução '[*']]]=Q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" s="96" t="str" cm="1">
        <f t="array" ref="R26">IF(OR(R$12="",$B26=""),"",_xlfn.LET(_xlpm.tarefas,_xlfn._xlws.FILTER(TB_TAREFAS[],(TB_TAREFAS[[Responsável Execução '[*']]:[Responsável Execução '[*']]]=R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" s="95" t="str" cm="1">
        <f t="array" ref="S26">IF(OR(S$12="",$B26=""),"",_xlfn.LET(_xlpm.tarefas,_xlfn._xlws.FILTER(TB_TAREFAS[],(TB_TAREFAS[[Responsável Execução '[*']]:[Responsável Execução '[*']]]=S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" s="96" t="str" cm="1">
        <f t="array" ref="T26">IF(OR(T$12="",$B26=""),"",_xlfn.LET(_xlpm.tarefas,_xlfn._xlws.FILTER(TB_TAREFAS[],(TB_TAREFAS[[Responsável Execução '[*']]:[Responsável Execução '[*']]]=T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" s="95" t="str" cm="1">
        <f t="array" ref="U26">IF(OR(U$12="",$B26=""),"",_xlfn.LET(_xlpm.tarefas,_xlfn._xlws.FILTER(TB_TAREFAS[],(TB_TAREFAS[[Responsável Execução '[*']]:[Responsável Execução '[*']]]=U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" s="96" t="str" cm="1">
        <f t="array" ref="V26">IF(OR(V$12="",$B26=""),"",_xlfn.LET(_xlpm.tarefas,_xlfn._xlws.FILTER(TB_TAREFAS[],(TB_TAREFAS[[Responsável Execução '[*']]:[Responsável Execução '[*']]]=V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" s="95" t="str" cm="1">
        <f t="array" ref="W26">IF(OR(W$12="",$B26=""),"",_xlfn.LET(_xlpm.tarefas,_xlfn._xlws.FILTER(TB_TAREFAS[],(TB_TAREFAS[[Responsável Execução '[*']]:[Responsável Execução '[*']]]=W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" s="96" t="str" cm="1">
        <f t="array" ref="X26">IF(OR(X$12="",$B26=""),"",_xlfn.LET(_xlpm.tarefas,_xlfn._xlws.FILTER(TB_TAREFAS[],(TB_TAREFAS[[Responsável Execução '[*']]:[Responsável Execução '[*']]]=X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" s="95" t="str" cm="1">
        <f t="array" ref="Y26">IF(OR(Y$12="",$B26=""),"",_xlfn.LET(_xlpm.tarefas,_xlfn._xlws.FILTER(TB_TAREFAS[],(TB_TAREFAS[[Responsável Execução '[*']]:[Responsável Execução '[*']]]=Y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" s="96" t="str" cm="1">
        <f t="array" ref="Z26">IF(OR(Z$12="",$B26=""),"",_xlfn.LET(_xlpm.tarefas,_xlfn._xlws.FILTER(TB_TAREFAS[],(TB_TAREFAS[[Responsável Execução '[*']]:[Responsável Execução '[*']]]=Z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" s="95" t="str" cm="1">
        <f t="array" ref="AA26">IF(OR(AA$12="",$B26=""),"",_xlfn.LET(_xlpm.tarefas,_xlfn._xlws.FILTER(TB_TAREFAS[],(TB_TAREFAS[[Responsável Execução '[*']]:[Responsável Execução '[*']]]=AA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" s="96" t="str" cm="1">
        <f t="array" ref="AB26">IF(OR(AB$12="",$B26=""),"",_xlfn.LET(_xlpm.tarefas,_xlfn._xlws.FILTER(TB_TAREFAS[],(TB_TAREFAS[[Responsável Execução '[*']]:[Responsável Execução '[*']]]=AB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" s="95" t="str" cm="1">
        <f t="array" ref="AC26">IF(OR(AC$12="",$B26=""),"",_xlfn.LET(_xlpm.tarefas,_xlfn._xlws.FILTER(TB_TAREFAS[],(TB_TAREFAS[[Responsável Execução '[*']]:[Responsável Execução '[*']]]=AC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" s="96" t="str" cm="1">
        <f t="array" ref="AD26">IF(OR(AD$12="",$B26=""),"",_xlfn.LET(_xlpm.tarefas,_xlfn._xlws.FILTER(TB_TAREFAS[],(TB_TAREFAS[[Responsável Execução '[*']]:[Responsável Execução '[*']]]=AD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" s="95" t="str" cm="1">
        <f t="array" ref="AE26">IF(OR(AE$12="",$B26=""),"",_xlfn.LET(_xlpm.tarefas,_xlfn._xlws.FILTER(TB_TAREFAS[],(TB_TAREFAS[[Responsável Execução '[*']]:[Responsável Execução '[*']]]=AE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" s="96" t="str" cm="1">
        <f t="array" ref="AF26">IF(OR(AF$12="",$B26=""),"",_xlfn.LET(_xlpm.tarefas,_xlfn._xlws.FILTER(TB_TAREFAS[],(TB_TAREFAS[[Responsável Execução '[*']]:[Responsável Execução '[*']]]=AF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" s="95" t="str" cm="1">
        <f t="array" ref="AG26">IF(OR(AG$12="",$B26=""),"",_xlfn.LET(_xlpm.tarefas,_xlfn._xlws.FILTER(TB_TAREFAS[],(TB_TAREFAS[[Responsável Execução '[*']]:[Responsável Execução '[*']]]=AG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" s="96" t="str" cm="1">
        <f t="array" ref="AH26">IF(OR(AH$12="",$B26=""),"",_xlfn.LET(_xlpm.tarefas,_xlfn._xlws.FILTER(TB_TAREFAS[],(TB_TAREFAS[[Responsável Execução '[*']]:[Responsável Execução '[*']]]=AH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" s="95" t="str" cm="1">
        <f t="array" ref="AI26">IF(OR(AI$12="",$B26=""),"",_xlfn.LET(_xlpm.tarefas,_xlfn._xlws.FILTER(TB_TAREFAS[],(TB_TAREFAS[[Responsável Execução '[*']]:[Responsável Execução '[*']]]=AI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" s="96" t="str" cm="1">
        <f t="array" ref="AJ26">IF(OR(AJ$12="",$B26=""),"",_xlfn.LET(_xlpm.tarefas,_xlfn._xlws.FILTER(TB_TAREFAS[],(TB_TAREFAS[[Responsável Execução '[*']]:[Responsável Execução '[*']]]=AJ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" s="95" t="str" cm="1">
        <f t="array" ref="AK26">IF(OR(AK$12="",$B26=""),"",_xlfn.LET(_xlpm.tarefas,_xlfn._xlws.FILTER(TB_TAREFAS[],(TB_TAREFAS[[Responsável Execução '[*']]:[Responsável Execução '[*']]]=AK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" s="96" t="str" cm="1">
        <f t="array" ref="AL26">IF(OR(AL$12="",$B26=""),"",_xlfn.LET(_xlpm.tarefas,_xlfn._xlws.FILTER(TB_TAREFAS[],(TB_TAREFAS[[Responsável Execução '[*']]:[Responsável Execução '[*']]]=AL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" s="95" t="str" cm="1">
        <f t="array" ref="AM26">IF(OR(AM$12="",$B26=""),"",_xlfn.LET(_xlpm.tarefas,_xlfn._xlws.FILTER(TB_TAREFAS[],(TB_TAREFAS[[Responsável Execução '[*']]:[Responsável Execução '[*']]]=AM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" s="96" t="str" cm="1">
        <f t="array" ref="AN26">IF(OR(AN$12="",$B26=""),"",_xlfn.LET(_xlpm.tarefas,_xlfn._xlws.FILTER(TB_TAREFAS[],(TB_TAREFAS[[Responsável Execução '[*']]:[Responsável Execução '[*']]]=AN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" s="95" t="str" cm="1">
        <f t="array" ref="AO26">IF(OR(AO$12="",$B26=""),"",_xlfn.LET(_xlpm.tarefas,_xlfn._xlws.FILTER(TB_TAREFAS[],(TB_TAREFAS[[Responsável Execução '[*']]:[Responsável Execução '[*']]]=AO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" s="96" t="str" cm="1">
        <f t="array" ref="AP26">IF(OR(AP$12="",$B26=""),"",_xlfn.LET(_xlpm.tarefas,_xlfn._xlws.FILTER(TB_TAREFAS[],(TB_TAREFAS[[Responsável Execução '[*']]:[Responsável Execução '[*']]]=AP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" s="95" t="str" cm="1">
        <f t="array" ref="AQ26">IF(OR(AQ$12="",$B26=""),"",_xlfn.LET(_xlpm.tarefas,_xlfn._xlws.FILTER(TB_TAREFAS[],(TB_TAREFAS[[Responsável Execução '[*']]:[Responsável Execução '[*']]]=AQ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" s="96" t="str" cm="1">
        <f t="array" ref="AR26">IF(OR(AR$12="",$B26=""),"",_xlfn.LET(_xlpm.tarefas,_xlfn._xlws.FILTER(TB_TAREFAS[],(TB_TAREFAS[[Responsável Execução '[*']]:[Responsável Execução '[*']]]=AR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" s="95" t="str" cm="1">
        <f t="array" ref="AS26">IF(OR(AS$12="",$B26=""),"",_xlfn.LET(_xlpm.tarefas,_xlfn._xlws.FILTER(TB_TAREFAS[],(TB_TAREFAS[[Responsável Execução '[*']]:[Responsável Execução '[*']]]=AS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" s="96" t="str" cm="1">
        <f t="array" ref="AT26">IF(OR(AT$12="",$B26=""),"",_xlfn.LET(_xlpm.tarefas,_xlfn._xlws.FILTER(TB_TAREFAS[],(TB_TAREFAS[[Responsável Execução '[*']]:[Responsável Execução '[*']]]=AT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" s="95" t="str" cm="1">
        <f t="array" ref="AU26">IF(OR(AU$12="",$B26=""),"",_xlfn.LET(_xlpm.tarefas,_xlfn._xlws.FILTER(TB_TAREFAS[],(TB_TAREFAS[[Responsável Execução '[*']]:[Responsável Execução '[*']]]=AU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" s="96" t="str" cm="1">
        <f t="array" ref="AV26">IF(OR(AV$12="",$B26=""),"",_xlfn.LET(_xlpm.tarefas,_xlfn._xlws.FILTER(TB_TAREFAS[],(TB_TAREFAS[[Responsável Execução '[*']]:[Responsável Execução '[*']]]=AV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" s="95" t="str" cm="1">
        <f t="array" ref="AW26">IF(OR(AW$12="",$B26=""),"",_xlfn.LET(_xlpm.tarefas,_xlfn._xlws.FILTER(TB_TAREFAS[],(TB_TAREFAS[[Responsável Execução '[*']]:[Responsável Execução '[*']]]=AW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" s="96" t="str" cm="1">
        <f t="array" ref="AX26">IF(OR(AX$12="",$B26=""),"",_xlfn.LET(_xlpm.tarefas,_xlfn._xlws.FILTER(TB_TAREFAS[],(TB_TAREFAS[[Responsável Execução '[*']]:[Responsável Execução '[*']]]=AX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" s="95" t="str" cm="1">
        <f t="array" ref="AY26">IF(OR(AY$12="",$B26=""),"",_xlfn.LET(_xlpm.tarefas,_xlfn._xlws.FILTER(TB_TAREFAS[],(TB_TAREFAS[[Responsável Execução '[*']]:[Responsável Execução '[*']]]=AY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" s="97" t="str" cm="1">
        <f t="array" ref="AZ26">IF(OR(AZ$12="",$B26=""),"",_xlfn.LET(_xlpm.tarefas,_xlfn._xlws.FILTER(TB_TAREFAS[],(TB_TAREFAS[[Responsável Execução '[*']]:[Responsável Execução '[*']]]=AZ$12),"-"),IF(_xlfn.ARRAYTOTEXT(_xlpm.tarefas)="-",0,SUM(IF(DATE(YEAR($B26),MONTH($B26),DAY($B26))&gt;=DATE(YEAR(_xlfn.CHOOSECOLS(_xlpm.tarefas,10)),MONTH(_xlfn.CHOOSECOLS(_xlpm.tarefas,10)),DAY(_xlfn.CHOOSECOLS(_xlpm.tarefas,10))),IF(DATE(YEAR($B26),MONTH($B26),DAY($B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" spans="2:52" x14ac:dyDescent="0.3">
      <c r="B27" s="94">
        <v>46102</v>
      </c>
      <c r="C27" s="95" cm="1">
        <f t="array" aca="1" ref="C27" ca="1">IF(OR(C$12="",$B27=""),"",_xlfn.LET(_xlpm.tarefas,_xlfn._xlws.FILTER(TB_TAREFAS[],(TB_TAREFAS[[Responsável Execução '[*']]:[Responsável Execução '[*']]]=C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>80</v>
      </c>
      <c r="D27" s="96" t="str" cm="1">
        <f t="array" ref="D27">IF(OR(D$12="",$B27=""),"",_xlfn.LET(_xlpm.tarefas,_xlfn._xlws.FILTER(TB_TAREFAS[],(TB_TAREFAS[[Responsável Execução '[*']]:[Responsável Execução '[*']]]=D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" s="95" t="str" cm="1">
        <f t="array" ref="E27">IF(OR(E$12="",$B27=""),"",_xlfn.LET(_xlpm.tarefas,_xlfn._xlws.FILTER(TB_TAREFAS[],(TB_TAREFAS[[Responsável Execução '[*']]:[Responsável Execução '[*']]]=E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" s="96" t="str" cm="1">
        <f t="array" ref="F27">IF(OR(F$12="",$B27=""),"",_xlfn.LET(_xlpm.tarefas,_xlfn._xlws.FILTER(TB_TAREFAS[],(TB_TAREFAS[[Responsável Execução '[*']]:[Responsável Execução '[*']]]=F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" s="95" t="str" cm="1">
        <f t="array" ref="G27">IF(OR(G$12="",$B27=""),"",_xlfn.LET(_xlpm.tarefas,_xlfn._xlws.FILTER(TB_TAREFAS[],(TB_TAREFAS[[Responsável Execução '[*']]:[Responsável Execução '[*']]]=G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" s="96" t="str" cm="1">
        <f t="array" ref="H27">IF(OR(H$12="",$B27=""),"",_xlfn.LET(_xlpm.tarefas,_xlfn._xlws.FILTER(TB_TAREFAS[],(TB_TAREFAS[[Responsável Execução '[*']]:[Responsável Execução '[*']]]=H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" s="95" t="str" cm="1">
        <f t="array" ref="I27">IF(OR(I$12="",$B27=""),"",_xlfn.LET(_xlpm.tarefas,_xlfn._xlws.FILTER(TB_TAREFAS[],(TB_TAREFAS[[Responsável Execução '[*']]:[Responsável Execução '[*']]]=I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" s="96" t="str" cm="1">
        <f t="array" ref="J27">IF(OR(J$12="",$B27=""),"",_xlfn.LET(_xlpm.tarefas,_xlfn._xlws.FILTER(TB_TAREFAS[],(TB_TAREFAS[[Responsável Execução '[*']]:[Responsável Execução '[*']]]=J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" s="95" t="str" cm="1">
        <f t="array" ref="K27">IF(OR(K$12="",$B27=""),"",_xlfn.LET(_xlpm.tarefas,_xlfn._xlws.FILTER(TB_TAREFAS[],(TB_TAREFAS[[Responsável Execução '[*']]:[Responsável Execução '[*']]]=K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" s="96" t="str" cm="1">
        <f t="array" ref="L27">IF(OR(L$12="",$B27=""),"",_xlfn.LET(_xlpm.tarefas,_xlfn._xlws.FILTER(TB_TAREFAS[],(TB_TAREFAS[[Responsável Execução '[*']]:[Responsável Execução '[*']]]=L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" s="95" t="str" cm="1">
        <f t="array" ref="M27">IF(OR(M$12="",$B27=""),"",_xlfn.LET(_xlpm.tarefas,_xlfn._xlws.FILTER(TB_TAREFAS[],(TB_TAREFAS[[Responsável Execução '[*']]:[Responsável Execução '[*']]]=M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" s="96" t="str" cm="1">
        <f t="array" ref="N27">IF(OR(N$12="",$B27=""),"",_xlfn.LET(_xlpm.tarefas,_xlfn._xlws.FILTER(TB_TAREFAS[],(TB_TAREFAS[[Responsável Execução '[*']]:[Responsável Execução '[*']]]=N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" s="95" t="str" cm="1">
        <f t="array" ref="O27">IF(OR(O$12="",$B27=""),"",_xlfn.LET(_xlpm.tarefas,_xlfn._xlws.FILTER(TB_TAREFAS[],(TB_TAREFAS[[Responsável Execução '[*']]:[Responsável Execução '[*']]]=O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" s="96" t="str" cm="1">
        <f t="array" ref="P27">IF(OR(P$12="",$B27=""),"",_xlfn.LET(_xlpm.tarefas,_xlfn._xlws.FILTER(TB_TAREFAS[],(TB_TAREFAS[[Responsável Execução '[*']]:[Responsável Execução '[*']]]=P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" s="95" t="str" cm="1">
        <f t="array" ref="Q27">IF(OR(Q$12="",$B27=""),"",_xlfn.LET(_xlpm.tarefas,_xlfn._xlws.FILTER(TB_TAREFAS[],(TB_TAREFAS[[Responsável Execução '[*']]:[Responsável Execução '[*']]]=Q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" s="96" t="str" cm="1">
        <f t="array" ref="R27">IF(OR(R$12="",$B27=""),"",_xlfn.LET(_xlpm.tarefas,_xlfn._xlws.FILTER(TB_TAREFAS[],(TB_TAREFAS[[Responsável Execução '[*']]:[Responsável Execução '[*']]]=R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" s="95" t="str" cm="1">
        <f t="array" ref="S27">IF(OR(S$12="",$B27=""),"",_xlfn.LET(_xlpm.tarefas,_xlfn._xlws.FILTER(TB_TAREFAS[],(TB_TAREFAS[[Responsável Execução '[*']]:[Responsável Execução '[*']]]=S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" s="96" t="str" cm="1">
        <f t="array" ref="T27">IF(OR(T$12="",$B27=""),"",_xlfn.LET(_xlpm.tarefas,_xlfn._xlws.FILTER(TB_TAREFAS[],(TB_TAREFAS[[Responsável Execução '[*']]:[Responsável Execução '[*']]]=T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" s="95" t="str" cm="1">
        <f t="array" ref="U27">IF(OR(U$12="",$B27=""),"",_xlfn.LET(_xlpm.tarefas,_xlfn._xlws.FILTER(TB_TAREFAS[],(TB_TAREFAS[[Responsável Execução '[*']]:[Responsável Execução '[*']]]=U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" s="96" t="str" cm="1">
        <f t="array" ref="V27">IF(OR(V$12="",$B27=""),"",_xlfn.LET(_xlpm.tarefas,_xlfn._xlws.FILTER(TB_TAREFAS[],(TB_TAREFAS[[Responsável Execução '[*']]:[Responsável Execução '[*']]]=V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" s="95" t="str" cm="1">
        <f t="array" ref="W27">IF(OR(W$12="",$B27=""),"",_xlfn.LET(_xlpm.tarefas,_xlfn._xlws.FILTER(TB_TAREFAS[],(TB_TAREFAS[[Responsável Execução '[*']]:[Responsável Execução '[*']]]=W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" s="96" t="str" cm="1">
        <f t="array" ref="X27">IF(OR(X$12="",$B27=""),"",_xlfn.LET(_xlpm.tarefas,_xlfn._xlws.FILTER(TB_TAREFAS[],(TB_TAREFAS[[Responsável Execução '[*']]:[Responsável Execução '[*']]]=X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" s="95" t="str" cm="1">
        <f t="array" ref="Y27">IF(OR(Y$12="",$B27=""),"",_xlfn.LET(_xlpm.tarefas,_xlfn._xlws.FILTER(TB_TAREFAS[],(TB_TAREFAS[[Responsável Execução '[*']]:[Responsável Execução '[*']]]=Y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" s="96" t="str" cm="1">
        <f t="array" ref="Z27">IF(OR(Z$12="",$B27=""),"",_xlfn.LET(_xlpm.tarefas,_xlfn._xlws.FILTER(TB_TAREFAS[],(TB_TAREFAS[[Responsável Execução '[*']]:[Responsável Execução '[*']]]=Z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" s="95" t="str" cm="1">
        <f t="array" ref="AA27">IF(OR(AA$12="",$B27=""),"",_xlfn.LET(_xlpm.tarefas,_xlfn._xlws.FILTER(TB_TAREFAS[],(TB_TAREFAS[[Responsável Execução '[*']]:[Responsável Execução '[*']]]=AA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" s="96" t="str" cm="1">
        <f t="array" ref="AB27">IF(OR(AB$12="",$B27=""),"",_xlfn.LET(_xlpm.tarefas,_xlfn._xlws.FILTER(TB_TAREFAS[],(TB_TAREFAS[[Responsável Execução '[*']]:[Responsável Execução '[*']]]=AB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" s="95" t="str" cm="1">
        <f t="array" ref="AC27">IF(OR(AC$12="",$B27=""),"",_xlfn.LET(_xlpm.tarefas,_xlfn._xlws.FILTER(TB_TAREFAS[],(TB_TAREFAS[[Responsável Execução '[*']]:[Responsável Execução '[*']]]=AC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" s="96" t="str" cm="1">
        <f t="array" ref="AD27">IF(OR(AD$12="",$B27=""),"",_xlfn.LET(_xlpm.tarefas,_xlfn._xlws.FILTER(TB_TAREFAS[],(TB_TAREFAS[[Responsável Execução '[*']]:[Responsável Execução '[*']]]=AD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" s="95" t="str" cm="1">
        <f t="array" ref="AE27">IF(OR(AE$12="",$B27=""),"",_xlfn.LET(_xlpm.tarefas,_xlfn._xlws.FILTER(TB_TAREFAS[],(TB_TAREFAS[[Responsável Execução '[*']]:[Responsável Execução '[*']]]=AE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" s="96" t="str" cm="1">
        <f t="array" ref="AF27">IF(OR(AF$12="",$B27=""),"",_xlfn.LET(_xlpm.tarefas,_xlfn._xlws.FILTER(TB_TAREFAS[],(TB_TAREFAS[[Responsável Execução '[*']]:[Responsável Execução '[*']]]=AF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" s="95" t="str" cm="1">
        <f t="array" ref="AG27">IF(OR(AG$12="",$B27=""),"",_xlfn.LET(_xlpm.tarefas,_xlfn._xlws.FILTER(TB_TAREFAS[],(TB_TAREFAS[[Responsável Execução '[*']]:[Responsável Execução '[*']]]=AG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" s="96" t="str" cm="1">
        <f t="array" ref="AH27">IF(OR(AH$12="",$B27=""),"",_xlfn.LET(_xlpm.tarefas,_xlfn._xlws.FILTER(TB_TAREFAS[],(TB_TAREFAS[[Responsável Execução '[*']]:[Responsável Execução '[*']]]=AH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" s="95" t="str" cm="1">
        <f t="array" ref="AI27">IF(OR(AI$12="",$B27=""),"",_xlfn.LET(_xlpm.tarefas,_xlfn._xlws.FILTER(TB_TAREFAS[],(TB_TAREFAS[[Responsável Execução '[*']]:[Responsável Execução '[*']]]=AI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" s="96" t="str" cm="1">
        <f t="array" ref="AJ27">IF(OR(AJ$12="",$B27=""),"",_xlfn.LET(_xlpm.tarefas,_xlfn._xlws.FILTER(TB_TAREFAS[],(TB_TAREFAS[[Responsável Execução '[*']]:[Responsável Execução '[*']]]=AJ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" s="95" t="str" cm="1">
        <f t="array" ref="AK27">IF(OR(AK$12="",$B27=""),"",_xlfn.LET(_xlpm.tarefas,_xlfn._xlws.FILTER(TB_TAREFAS[],(TB_TAREFAS[[Responsável Execução '[*']]:[Responsável Execução '[*']]]=AK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" s="96" t="str" cm="1">
        <f t="array" ref="AL27">IF(OR(AL$12="",$B27=""),"",_xlfn.LET(_xlpm.tarefas,_xlfn._xlws.FILTER(TB_TAREFAS[],(TB_TAREFAS[[Responsável Execução '[*']]:[Responsável Execução '[*']]]=AL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" s="95" t="str" cm="1">
        <f t="array" ref="AM27">IF(OR(AM$12="",$B27=""),"",_xlfn.LET(_xlpm.tarefas,_xlfn._xlws.FILTER(TB_TAREFAS[],(TB_TAREFAS[[Responsável Execução '[*']]:[Responsável Execução '[*']]]=AM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" s="96" t="str" cm="1">
        <f t="array" ref="AN27">IF(OR(AN$12="",$B27=""),"",_xlfn.LET(_xlpm.tarefas,_xlfn._xlws.FILTER(TB_TAREFAS[],(TB_TAREFAS[[Responsável Execução '[*']]:[Responsável Execução '[*']]]=AN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" s="95" t="str" cm="1">
        <f t="array" ref="AO27">IF(OR(AO$12="",$B27=""),"",_xlfn.LET(_xlpm.tarefas,_xlfn._xlws.FILTER(TB_TAREFAS[],(TB_TAREFAS[[Responsável Execução '[*']]:[Responsável Execução '[*']]]=AO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" s="96" t="str" cm="1">
        <f t="array" ref="AP27">IF(OR(AP$12="",$B27=""),"",_xlfn.LET(_xlpm.tarefas,_xlfn._xlws.FILTER(TB_TAREFAS[],(TB_TAREFAS[[Responsável Execução '[*']]:[Responsável Execução '[*']]]=AP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" s="95" t="str" cm="1">
        <f t="array" ref="AQ27">IF(OR(AQ$12="",$B27=""),"",_xlfn.LET(_xlpm.tarefas,_xlfn._xlws.FILTER(TB_TAREFAS[],(TB_TAREFAS[[Responsável Execução '[*']]:[Responsável Execução '[*']]]=AQ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" s="96" t="str" cm="1">
        <f t="array" ref="AR27">IF(OR(AR$12="",$B27=""),"",_xlfn.LET(_xlpm.tarefas,_xlfn._xlws.FILTER(TB_TAREFAS[],(TB_TAREFAS[[Responsável Execução '[*']]:[Responsável Execução '[*']]]=AR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" s="95" t="str" cm="1">
        <f t="array" ref="AS27">IF(OR(AS$12="",$B27=""),"",_xlfn.LET(_xlpm.tarefas,_xlfn._xlws.FILTER(TB_TAREFAS[],(TB_TAREFAS[[Responsável Execução '[*']]:[Responsável Execução '[*']]]=AS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" s="96" t="str" cm="1">
        <f t="array" ref="AT27">IF(OR(AT$12="",$B27=""),"",_xlfn.LET(_xlpm.tarefas,_xlfn._xlws.FILTER(TB_TAREFAS[],(TB_TAREFAS[[Responsável Execução '[*']]:[Responsável Execução '[*']]]=AT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" s="95" t="str" cm="1">
        <f t="array" ref="AU27">IF(OR(AU$12="",$B27=""),"",_xlfn.LET(_xlpm.tarefas,_xlfn._xlws.FILTER(TB_TAREFAS[],(TB_TAREFAS[[Responsável Execução '[*']]:[Responsável Execução '[*']]]=AU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" s="96" t="str" cm="1">
        <f t="array" ref="AV27">IF(OR(AV$12="",$B27=""),"",_xlfn.LET(_xlpm.tarefas,_xlfn._xlws.FILTER(TB_TAREFAS[],(TB_TAREFAS[[Responsável Execução '[*']]:[Responsável Execução '[*']]]=AV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" s="95" t="str" cm="1">
        <f t="array" ref="AW27">IF(OR(AW$12="",$B27=""),"",_xlfn.LET(_xlpm.tarefas,_xlfn._xlws.FILTER(TB_TAREFAS[],(TB_TAREFAS[[Responsável Execução '[*']]:[Responsável Execução '[*']]]=AW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" s="96" t="str" cm="1">
        <f t="array" ref="AX27">IF(OR(AX$12="",$B27=""),"",_xlfn.LET(_xlpm.tarefas,_xlfn._xlws.FILTER(TB_TAREFAS[],(TB_TAREFAS[[Responsável Execução '[*']]:[Responsável Execução '[*']]]=AX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" s="95" t="str" cm="1">
        <f t="array" ref="AY27">IF(OR(AY$12="",$B27=""),"",_xlfn.LET(_xlpm.tarefas,_xlfn._xlws.FILTER(TB_TAREFAS[],(TB_TAREFAS[[Responsável Execução '[*']]:[Responsável Execução '[*']]]=AY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" s="97" t="str" cm="1">
        <f t="array" ref="AZ27">IF(OR(AZ$12="",$B27=""),"",_xlfn.LET(_xlpm.tarefas,_xlfn._xlws.FILTER(TB_TAREFAS[],(TB_TAREFAS[[Responsável Execução '[*']]:[Responsável Execução '[*']]]=AZ$12),"-"),IF(_xlfn.ARRAYTOTEXT(_xlpm.tarefas)="-",0,SUM(IF(DATE(YEAR($B27),MONTH($B27),DAY($B27))&gt;=DATE(YEAR(_xlfn.CHOOSECOLS(_xlpm.tarefas,10)),MONTH(_xlfn.CHOOSECOLS(_xlpm.tarefas,10)),DAY(_xlfn.CHOOSECOLS(_xlpm.tarefas,10))),IF(DATE(YEAR($B27),MONTH($B27),DAY($B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" spans="2:52" x14ac:dyDescent="0.3">
      <c r="B28" s="94">
        <v>46103</v>
      </c>
      <c r="C28" s="95" cm="1">
        <f t="array" aca="1" ref="C28" ca="1">IF(OR(C$12="",$B28=""),"",_xlfn.LET(_xlpm.tarefas,_xlfn._xlws.FILTER(TB_TAREFAS[],(TB_TAREFAS[[Responsável Execução '[*']]:[Responsável Execução '[*']]]=C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>80</v>
      </c>
      <c r="D28" s="96" t="str" cm="1">
        <f t="array" ref="D28">IF(OR(D$12="",$B28=""),"",_xlfn.LET(_xlpm.tarefas,_xlfn._xlws.FILTER(TB_TAREFAS[],(TB_TAREFAS[[Responsável Execução '[*']]:[Responsável Execução '[*']]]=D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" s="95" t="str" cm="1">
        <f t="array" ref="E28">IF(OR(E$12="",$B28=""),"",_xlfn.LET(_xlpm.tarefas,_xlfn._xlws.FILTER(TB_TAREFAS[],(TB_TAREFAS[[Responsável Execução '[*']]:[Responsável Execução '[*']]]=E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" s="96" t="str" cm="1">
        <f t="array" ref="F28">IF(OR(F$12="",$B28=""),"",_xlfn.LET(_xlpm.tarefas,_xlfn._xlws.FILTER(TB_TAREFAS[],(TB_TAREFAS[[Responsável Execução '[*']]:[Responsável Execução '[*']]]=F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" s="95" t="str" cm="1">
        <f t="array" ref="G28">IF(OR(G$12="",$B28=""),"",_xlfn.LET(_xlpm.tarefas,_xlfn._xlws.FILTER(TB_TAREFAS[],(TB_TAREFAS[[Responsável Execução '[*']]:[Responsável Execução '[*']]]=G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" s="96" t="str" cm="1">
        <f t="array" ref="H28">IF(OR(H$12="",$B28=""),"",_xlfn.LET(_xlpm.tarefas,_xlfn._xlws.FILTER(TB_TAREFAS[],(TB_TAREFAS[[Responsável Execução '[*']]:[Responsável Execução '[*']]]=H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" s="95" t="str" cm="1">
        <f t="array" ref="I28">IF(OR(I$12="",$B28=""),"",_xlfn.LET(_xlpm.tarefas,_xlfn._xlws.FILTER(TB_TAREFAS[],(TB_TAREFAS[[Responsável Execução '[*']]:[Responsável Execução '[*']]]=I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" s="96" t="str" cm="1">
        <f t="array" ref="J28">IF(OR(J$12="",$B28=""),"",_xlfn.LET(_xlpm.tarefas,_xlfn._xlws.FILTER(TB_TAREFAS[],(TB_TAREFAS[[Responsável Execução '[*']]:[Responsável Execução '[*']]]=J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" s="95" t="str" cm="1">
        <f t="array" ref="K28">IF(OR(K$12="",$B28=""),"",_xlfn.LET(_xlpm.tarefas,_xlfn._xlws.FILTER(TB_TAREFAS[],(TB_TAREFAS[[Responsável Execução '[*']]:[Responsável Execução '[*']]]=K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" s="96" t="str" cm="1">
        <f t="array" ref="L28">IF(OR(L$12="",$B28=""),"",_xlfn.LET(_xlpm.tarefas,_xlfn._xlws.FILTER(TB_TAREFAS[],(TB_TAREFAS[[Responsável Execução '[*']]:[Responsável Execução '[*']]]=L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" s="95" t="str" cm="1">
        <f t="array" ref="M28">IF(OR(M$12="",$B28=""),"",_xlfn.LET(_xlpm.tarefas,_xlfn._xlws.FILTER(TB_TAREFAS[],(TB_TAREFAS[[Responsável Execução '[*']]:[Responsável Execução '[*']]]=M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" s="96" t="str" cm="1">
        <f t="array" ref="N28">IF(OR(N$12="",$B28=""),"",_xlfn.LET(_xlpm.tarefas,_xlfn._xlws.FILTER(TB_TAREFAS[],(TB_TAREFAS[[Responsável Execução '[*']]:[Responsável Execução '[*']]]=N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" s="95" t="str" cm="1">
        <f t="array" ref="O28">IF(OR(O$12="",$B28=""),"",_xlfn.LET(_xlpm.tarefas,_xlfn._xlws.FILTER(TB_TAREFAS[],(TB_TAREFAS[[Responsável Execução '[*']]:[Responsável Execução '[*']]]=O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" s="96" t="str" cm="1">
        <f t="array" ref="P28">IF(OR(P$12="",$B28=""),"",_xlfn.LET(_xlpm.tarefas,_xlfn._xlws.FILTER(TB_TAREFAS[],(TB_TAREFAS[[Responsável Execução '[*']]:[Responsável Execução '[*']]]=P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" s="95" t="str" cm="1">
        <f t="array" ref="Q28">IF(OR(Q$12="",$B28=""),"",_xlfn.LET(_xlpm.tarefas,_xlfn._xlws.FILTER(TB_TAREFAS[],(TB_TAREFAS[[Responsável Execução '[*']]:[Responsável Execução '[*']]]=Q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" s="96" t="str" cm="1">
        <f t="array" ref="R28">IF(OR(R$12="",$B28=""),"",_xlfn.LET(_xlpm.tarefas,_xlfn._xlws.FILTER(TB_TAREFAS[],(TB_TAREFAS[[Responsável Execução '[*']]:[Responsável Execução '[*']]]=R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" s="95" t="str" cm="1">
        <f t="array" ref="S28">IF(OR(S$12="",$B28=""),"",_xlfn.LET(_xlpm.tarefas,_xlfn._xlws.FILTER(TB_TAREFAS[],(TB_TAREFAS[[Responsável Execução '[*']]:[Responsável Execução '[*']]]=S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" s="96" t="str" cm="1">
        <f t="array" ref="T28">IF(OR(T$12="",$B28=""),"",_xlfn.LET(_xlpm.tarefas,_xlfn._xlws.FILTER(TB_TAREFAS[],(TB_TAREFAS[[Responsável Execução '[*']]:[Responsável Execução '[*']]]=T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" s="95" t="str" cm="1">
        <f t="array" ref="U28">IF(OR(U$12="",$B28=""),"",_xlfn.LET(_xlpm.tarefas,_xlfn._xlws.FILTER(TB_TAREFAS[],(TB_TAREFAS[[Responsável Execução '[*']]:[Responsável Execução '[*']]]=U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" s="96" t="str" cm="1">
        <f t="array" ref="V28">IF(OR(V$12="",$B28=""),"",_xlfn.LET(_xlpm.tarefas,_xlfn._xlws.FILTER(TB_TAREFAS[],(TB_TAREFAS[[Responsável Execução '[*']]:[Responsável Execução '[*']]]=V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" s="95" t="str" cm="1">
        <f t="array" ref="W28">IF(OR(W$12="",$B28=""),"",_xlfn.LET(_xlpm.tarefas,_xlfn._xlws.FILTER(TB_TAREFAS[],(TB_TAREFAS[[Responsável Execução '[*']]:[Responsável Execução '[*']]]=W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" s="96" t="str" cm="1">
        <f t="array" ref="X28">IF(OR(X$12="",$B28=""),"",_xlfn.LET(_xlpm.tarefas,_xlfn._xlws.FILTER(TB_TAREFAS[],(TB_TAREFAS[[Responsável Execução '[*']]:[Responsável Execução '[*']]]=X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" s="95" t="str" cm="1">
        <f t="array" ref="Y28">IF(OR(Y$12="",$B28=""),"",_xlfn.LET(_xlpm.tarefas,_xlfn._xlws.FILTER(TB_TAREFAS[],(TB_TAREFAS[[Responsável Execução '[*']]:[Responsável Execução '[*']]]=Y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" s="96" t="str" cm="1">
        <f t="array" ref="Z28">IF(OR(Z$12="",$B28=""),"",_xlfn.LET(_xlpm.tarefas,_xlfn._xlws.FILTER(TB_TAREFAS[],(TB_TAREFAS[[Responsável Execução '[*']]:[Responsável Execução '[*']]]=Z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" s="95" t="str" cm="1">
        <f t="array" ref="AA28">IF(OR(AA$12="",$B28=""),"",_xlfn.LET(_xlpm.tarefas,_xlfn._xlws.FILTER(TB_TAREFAS[],(TB_TAREFAS[[Responsável Execução '[*']]:[Responsável Execução '[*']]]=AA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" s="96" t="str" cm="1">
        <f t="array" ref="AB28">IF(OR(AB$12="",$B28=""),"",_xlfn.LET(_xlpm.tarefas,_xlfn._xlws.FILTER(TB_TAREFAS[],(TB_TAREFAS[[Responsável Execução '[*']]:[Responsável Execução '[*']]]=AB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" s="95" t="str" cm="1">
        <f t="array" ref="AC28">IF(OR(AC$12="",$B28=""),"",_xlfn.LET(_xlpm.tarefas,_xlfn._xlws.FILTER(TB_TAREFAS[],(TB_TAREFAS[[Responsável Execução '[*']]:[Responsável Execução '[*']]]=AC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" s="96" t="str" cm="1">
        <f t="array" ref="AD28">IF(OR(AD$12="",$B28=""),"",_xlfn.LET(_xlpm.tarefas,_xlfn._xlws.FILTER(TB_TAREFAS[],(TB_TAREFAS[[Responsável Execução '[*']]:[Responsável Execução '[*']]]=AD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" s="95" t="str" cm="1">
        <f t="array" ref="AE28">IF(OR(AE$12="",$B28=""),"",_xlfn.LET(_xlpm.tarefas,_xlfn._xlws.FILTER(TB_TAREFAS[],(TB_TAREFAS[[Responsável Execução '[*']]:[Responsável Execução '[*']]]=AE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" s="96" t="str" cm="1">
        <f t="array" ref="AF28">IF(OR(AF$12="",$B28=""),"",_xlfn.LET(_xlpm.tarefas,_xlfn._xlws.FILTER(TB_TAREFAS[],(TB_TAREFAS[[Responsável Execução '[*']]:[Responsável Execução '[*']]]=AF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" s="95" t="str" cm="1">
        <f t="array" ref="AG28">IF(OR(AG$12="",$B28=""),"",_xlfn.LET(_xlpm.tarefas,_xlfn._xlws.FILTER(TB_TAREFAS[],(TB_TAREFAS[[Responsável Execução '[*']]:[Responsável Execução '[*']]]=AG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" s="96" t="str" cm="1">
        <f t="array" ref="AH28">IF(OR(AH$12="",$B28=""),"",_xlfn.LET(_xlpm.tarefas,_xlfn._xlws.FILTER(TB_TAREFAS[],(TB_TAREFAS[[Responsável Execução '[*']]:[Responsável Execução '[*']]]=AH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" s="95" t="str" cm="1">
        <f t="array" ref="AI28">IF(OR(AI$12="",$B28=""),"",_xlfn.LET(_xlpm.tarefas,_xlfn._xlws.FILTER(TB_TAREFAS[],(TB_TAREFAS[[Responsável Execução '[*']]:[Responsável Execução '[*']]]=AI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" s="96" t="str" cm="1">
        <f t="array" ref="AJ28">IF(OR(AJ$12="",$B28=""),"",_xlfn.LET(_xlpm.tarefas,_xlfn._xlws.FILTER(TB_TAREFAS[],(TB_TAREFAS[[Responsável Execução '[*']]:[Responsável Execução '[*']]]=AJ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" s="95" t="str" cm="1">
        <f t="array" ref="AK28">IF(OR(AK$12="",$B28=""),"",_xlfn.LET(_xlpm.tarefas,_xlfn._xlws.FILTER(TB_TAREFAS[],(TB_TAREFAS[[Responsável Execução '[*']]:[Responsável Execução '[*']]]=AK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" s="96" t="str" cm="1">
        <f t="array" ref="AL28">IF(OR(AL$12="",$B28=""),"",_xlfn.LET(_xlpm.tarefas,_xlfn._xlws.FILTER(TB_TAREFAS[],(TB_TAREFAS[[Responsável Execução '[*']]:[Responsável Execução '[*']]]=AL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" s="95" t="str" cm="1">
        <f t="array" ref="AM28">IF(OR(AM$12="",$B28=""),"",_xlfn.LET(_xlpm.tarefas,_xlfn._xlws.FILTER(TB_TAREFAS[],(TB_TAREFAS[[Responsável Execução '[*']]:[Responsável Execução '[*']]]=AM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" s="96" t="str" cm="1">
        <f t="array" ref="AN28">IF(OR(AN$12="",$B28=""),"",_xlfn.LET(_xlpm.tarefas,_xlfn._xlws.FILTER(TB_TAREFAS[],(TB_TAREFAS[[Responsável Execução '[*']]:[Responsável Execução '[*']]]=AN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" s="95" t="str" cm="1">
        <f t="array" ref="AO28">IF(OR(AO$12="",$B28=""),"",_xlfn.LET(_xlpm.tarefas,_xlfn._xlws.FILTER(TB_TAREFAS[],(TB_TAREFAS[[Responsável Execução '[*']]:[Responsável Execução '[*']]]=AO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" s="96" t="str" cm="1">
        <f t="array" ref="AP28">IF(OR(AP$12="",$B28=""),"",_xlfn.LET(_xlpm.tarefas,_xlfn._xlws.FILTER(TB_TAREFAS[],(TB_TAREFAS[[Responsável Execução '[*']]:[Responsável Execução '[*']]]=AP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" s="95" t="str" cm="1">
        <f t="array" ref="AQ28">IF(OR(AQ$12="",$B28=""),"",_xlfn.LET(_xlpm.tarefas,_xlfn._xlws.FILTER(TB_TAREFAS[],(TB_TAREFAS[[Responsável Execução '[*']]:[Responsável Execução '[*']]]=AQ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" s="96" t="str" cm="1">
        <f t="array" ref="AR28">IF(OR(AR$12="",$B28=""),"",_xlfn.LET(_xlpm.tarefas,_xlfn._xlws.FILTER(TB_TAREFAS[],(TB_TAREFAS[[Responsável Execução '[*']]:[Responsável Execução '[*']]]=AR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" s="95" t="str" cm="1">
        <f t="array" ref="AS28">IF(OR(AS$12="",$B28=""),"",_xlfn.LET(_xlpm.tarefas,_xlfn._xlws.FILTER(TB_TAREFAS[],(TB_TAREFAS[[Responsável Execução '[*']]:[Responsável Execução '[*']]]=AS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" s="96" t="str" cm="1">
        <f t="array" ref="AT28">IF(OR(AT$12="",$B28=""),"",_xlfn.LET(_xlpm.tarefas,_xlfn._xlws.FILTER(TB_TAREFAS[],(TB_TAREFAS[[Responsável Execução '[*']]:[Responsável Execução '[*']]]=AT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" s="95" t="str" cm="1">
        <f t="array" ref="AU28">IF(OR(AU$12="",$B28=""),"",_xlfn.LET(_xlpm.tarefas,_xlfn._xlws.FILTER(TB_TAREFAS[],(TB_TAREFAS[[Responsável Execução '[*']]:[Responsável Execução '[*']]]=AU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" s="96" t="str" cm="1">
        <f t="array" ref="AV28">IF(OR(AV$12="",$B28=""),"",_xlfn.LET(_xlpm.tarefas,_xlfn._xlws.FILTER(TB_TAREFAS[],(TB_TAREFAS[[Responsável Execução '[*']]:[Responsável Execução '[*']]]=AV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" s="95" t="str" cm="1">
        <f t="array" ref="AW28">IF(OR(AW$12="",$B28=""),"",_xlfn.LET(_xlpm.tarefas,_xlfn._xlws.FILTER(TB_TAREFAS[],(TB_TAREFAS[[Responsável Execução '[*']]:[Responsável Execução '[*']]]=AW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" s="96" t="str" cm="1">
        <f t="array" ref="AX28">IF(OR(AX$12="",$B28=""),"",_xlfn.LET(_xlpm.tarefas,_xlfn._xlws.FILTER(TB_TAREFAS[],(TB_TAREFAS[[Responsável Execução '[*']]:[Responsável Execução '[*']]]=AX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" s="95" t="str" cm="1">
        <f t="array" ref="AY28">IF(OR(AY$12="",$B28=""),"",_xlfn.LET(_xlpm.tarefas,_xlfn._xlws.FILTER(TB_TAREFAS[],(TB_TAREFAS[[Responsável Execução '[*']]:[Responsável Execução '[*']]]=AY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" s="97" t="str" cm="1">
        <f t="array" ref="AZ28">IF(OR(AZ$12="",$B28=""),"",_xlfn.LET(_xlpm.tarefas,_xlfn._xlws.FILTER(TB_TAREFAS[],(TB_TAREFAS[[Responsável Execução '[*']]:[Responsável Execução '[*']]]=AZ$12),"-"),IF(_xlfn.ARRAYTOTEXT(_xlpm.tarefas)="-",0,SUM(IF(DATE(YEAR($B28),MONTH($B28),DAY($B28))&gt;=DATE(YEAR(_xlfn.CHOOSECOLS(_xlpm.tarefas,10)),MONTH(_xlfn.CHOOSECOLS(_xlpm.tarefas,10)),DAY(_xlfn.CHOOSECOLS(_xlpm.tarefas,10))),IF(DATE(YEAR($B28),MONTH($B28),DAY($B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" spans="2:52" x14ac:dyDescent="0.3">
      <c r="B29" s="94">
        <v>46118</v>
      </c>
      <c r="C29" s="95" cm="1">
        <f t="array" aca="1" ref="C29" ca="1">IF(OR(C$12="",$B29=""),"",_xlfn.LET(_xlpm.tarefas,_xlfn._xlws.FILTER(TB_TAREFAS[],(TB_TAREFAS[[Responsável Execução '[*']]:[Responsável Execução '[*']]]=C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>29.5</v>
      </c>
      <c r="D29" s="96" t="str" cm="1">
        <f t="array" ref="D29">IF(OR(D$12="",$B29=""),"",_xlfn.LET(_xlpm.tarefas,_xlfn._xlws.FILTER(TB_TAREFAS[],(TB_TAREFAS[[Responsável Execução '[*']]:[Responsável Execução '[*']]]=D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" s="95" t="str" cm="1">
        <f t="array" ref="E29">IF(OR(E$12="",$B29=""),"",_xlfn.LET(_xlpm.tarefas,_xlfn._xlws.FILTER(TB_TAREFAS[],(TB_TAREFAS[[Responsável Execução '[*']]:[Responsável Execução '[*']]]=E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" s="96" t="str" cm="1">
        <f t="array" ref="F29">IF(OR(F$12="",$B29=""),"",_xlfn.LET(_xlpm.tarefas,_xlfn._xlws.FILTER(TB_TAREFAS[],(TB_TAREFAS[[Responsável Execução '[*']]:[Responsável Execução '[*']]]=F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" s="95" t="str" cm="1">
        <f t="array" ref="G29">IF(OR(G$12="",$B29=""),"",_xlfn.LET(_xlpm.tarefas,_xlfn._xlws.FILTER(TB_TAREFAS[],(TB_TAREFAS[[Responsável Execução '[*']]:[Responsável Execução '[*']]]=G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" s="96" t="str" cm="1">
        <f t="array" ref="H29">IF(OR(H$12="",$B29=""),"",_xlfn.LET(_xlpm.tarefas,_xlfn._xlws.FILTER(TB_TAREFAS[],(TB_TAREFAS[[Responsável Execução '[*']]:[Responsável Execução '[*']]]=H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" s="95" t="str" cm="1">
        <f t="array" ref="I29">IF(OR(I$12="",$B29=""),"",_xlfn.LET(_xlpm.tarefas,_xlfn._xlws.FILTER(TB_TAREFAS[],(TB_TAREFAS[[Responsável Execução '[*']]:[Responsável Execução '[*']]]=I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" s="96" t="str" cm="1">
        <f t="array" ref="J29">IF(OR(J$12="",$B29=""),"",_xlfn.LET(_xlpm.tarefas,_xlfn._xlws.FILTER(TB_TAREFAS[],(TB_TAREFAS[[Responsável Execução '[*']]:[Responsável Execução '[*']]]=J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" s="95" t="str" cm="1">
        <f t="array" ref="K29">IF(OR(K$12="",$B29=""),"",_xlfn.LET(_xlpm.tarefas,_xlfn._xlws.FILTER(TB_TAREFAS[],(TB_TAREFAS[[Responsável Execução '[*']]:[Responsável Execução '[*']]]=K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" s="96" t="str" cm="1">
        <f t="array" ref="L29">IF(OR(L$12="",$B29=""),"",_xlfn.LET(_xlpm.tarefas,_xlfn._xlws.FILTER(TB_TAREFAS[],(TB_TAREFAS[[Responsável Execução '[*']]:[Responsável Execução '[*']]]=L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" s="95" t="str" cm="1">
        <f t="array" ref="M29">IF(OR(M$12="",$B29=""),"",_xlfn.LET(_xlpm.tarefas,_xlfn._xlws.FILTER(TB_TAREFAS[],(TB_TAREFAS[[Responsável Execução '[*']]:[Responsável Execução '[*']]]=M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" s="96" t="str" cm="1">
        <f t="array" ref="N29">IF(OR(N$12="",$B29=""),"",_xlfn.LET(_xlpm.tarefas,_xlfn._xlws.FILTER(TB_TAREFAS[],(TB_TAREFAS[[Responsável Execução '[*']]:[Responsável Execução '[*']]]=N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" s="95" t="str" cm="1">
        <f t="array" ref="O29">IF(OR(O$12="",$B29=""),"",_xlfn.LET(_xlpm.tarefas,_xlfn._xlws.FILTER(TB_TAREFAS[],(TB_TAREFAS[[Responsável Execução '[*']]:[Responsável Execução '[*']]]=O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" s="96" t="str" cm="1">
        <f t="array" ref="P29">IF(OR(P$12="",$B29=""),"",_xlfn.LET(_xlpm.tarefas,_xlfn._xlws.FILTER(TB_TAREFAS[],(TB_TAREFAS[[Responsável Execução '[*']]:[Responsável Execução '[*']]]=P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" s="95" t="str" cm="1">
        <f t="array" ref="Q29">IF(OR(Q$12="",$B29=""),"",_xlfn.LET(_xlpm.tarefas,_xlfn._xlws.FILTER(TB_TAREFAS[],(TB_TAREFAS[[Responsável Execução '[*']]:[Responsável Execução '[*']]]=Q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" s="96" t="str" cm="1">
        <f t="array" ref="R29">IF(OR(R$12="",$B29=""),"",_xlfn.LET(_xlpm.tarefas,_xlfn._xlws.FILTER(TB_TAREFAS[],(TB_TAREFAS[[Responsável Execução '[*']]:[Responsável Execução '[*']]]=R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" s="95" t="str" cm="1">
        <f t="array" ref="S29">IF(OR(S$12="",$B29=""),"",_xlfn.LET(_xlpm.tarefas,_xlfn._xlws.FILTER(TB_TAREFAS[],(TB_TAREFAS[[Responsável Execução '[*']]:[Responsável Execução '[*']]]=S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" s="96" t="str" cm="1">
        <f t="array" ref="T29">IF(OR(T$12="",$B29=""),"",_xlfn.LET(_xlpm.tarefas,_xlfn._xlws.FILTER(TB_TAREFAS[],(TB_TAREFAS[[Responsável Execução '[*']]:[Responsável Execução '[*']]]=T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" s="95" t="str" cm="1">
        <f t="array" ref="U29">IF(OR(U$12="",$B29=""),"",_xlfn.LET(_xlpm.tarefas,_xlfn._xlws.FILTER(TB_TAREFAS[],(TB_TAREFAS[[Responsável Execução '[*']]:[Responsável Execução '[*']]]=U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" s="96" t="str" cm="1">
        <f t="array" ref="V29">IF(OR(V$12="",$B29=""),"",_xlfn.LET(_xlpm.tarefas,_xlfn._xlws.FILTER(TB_TAREFAS[],(TB_TAREFAS[[Responsável Execução '[*']]:[Responsável Execução '[*']]]=V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" s="95" t="str" cm="1">
        <f t="array" ref="W29">IF(OR(W$12="",$B29=""),"",_xlfn.LET(_xlpm.tarefas,_xlfn._xlws.FILTER(TB_TAREFAS[],(TB_TAREFAS[[Responsável Execução '[*']]:[Responsável Execução '[*']]]=W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" s="96" t="str" cm="1">
        <f t="array" ref="X29">IF(OR(X$12="",$B29=""),"",_xlfn.LET(_xlpm.tarefas,_xlfn._xlws.FILTER(TB_TAREFAS[],(TB_TAREFAS[[Responsável Execução '[*']]:[Responsável Execução '[*']]]=X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" s="95" t="str" cm="1">
        <f t="array" ref="Y29">IF(OR(Y$12="",$B29=""),"",_xlfn.LET(_xlpm.tarefas,_xlfn._xlws.FILTER(TB_TAREFAS[],(TB_TAREFAS[[Responsável Execução '[*']]:[Responsável Execução '[*']]]=Y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" s="96" t="str" cm="1">
        <f t="array" ref="Z29">IF(OR(Z$12="",$B29=""),"",_xlfn.LET(_xlpm.tarefas,_xlfn._xlws.FILTER(TB_TAREFAS[],(TB_TAREFAS[[Responsável Execução '[*']]:[Responsável Execução '[*']]]=Z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" s="95" t="str" cm="1">
        <f t="array" ref="AA29">IF(OR(AA$12="",$B29=""),"",_xlfn.LET(_xlpm.tarefas,_xlfn._xlws.FILTER(TB_TAREFAS[],(TB_TAREFAS[[Responsável Execução '[*']]:[Responsável Execução '[*']]]=AA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" s="96" t="str" cm="1">
        <f t="array" ref="AB29">IF(OR(AB$12="",$B29=""),"",_xlfn.LET(_xlpm.tarefas,_xlfn._xlws.FILTER(TB_TAREFAS[],(TB_TAREFAS[[Responsável Execução '[*']]:[Responsável Execução '[*']]]=AB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" s="95" t="str" cm="1">
        <f t="array" ref="AC29">IF(OR(AC$12="",$B29=""),"",_xlfn.LET(_xlpm.tarefas,_xlfn._xlws.FILTER(TB_TAREFAS[],(TB_TAREFAS[[Responsável Execução '[*']]:[Responsável Execução '[*']]]=AC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" s="96" t="str" cm="1">
        <f t="array" ref="AD29">IF(OR(AD$12="",$B29=""),"",_xlfn.LET(_xlpm.tarefas,_xlfn._xlws.FILTER(TB_TAREFAS[],(TB_TAREFAS[[Responsável Execução '[*']]:[Responsável Execução '[*']]]=AD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" s="95" t="str" cm="1">
        <f t="array" ref="AE29">IF(OR(AE$12="",$B29=""),"",_xlfn.LET(_xlpm.tarefas,_xlfn._xlws.FILTER(TB_TAREFAS[],(TB_TAREFAS[[Responsável Execução '[*']]:[Responsável Execução '[*']]]=AE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" s="96" t="str" cm="1">
        <f t="array" ref="AF29">IF(OR(AF$12="",$B29=""),"",_xlfn.LET(_xlpm.tarefas,_xlfn._xlws.FILTER(TB_TAREFAS[],(TB_TAREFAS[[Responsável Execução '[*']]:[Responsável Execução '[*']]]=AF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" s="95" t="str" cm="1">
        <f t="array" ref="AG29">IF(OR(AG$12="",$B29=""),"",_xlfn.LET(_xlpm.tarefas,_xlfn._xlws.FILTER(TB_TAREFAS[],(TB_TAREFAS[[Responsável Execução '[*']]:[Responsável Execução '[*']]]=AG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" s="96" t="str" cm="1">
        <f t="array" ref="AH29">IF(OR(AH$12="",$B29=""),"",_xlfn.LET(_xlpm.tarefas,_xlfn._xlws.FILTER(TB_TAREFAS[],(TB_TAREFAS[[Responsável Execução '[*']]:[Responsável Execução '[*']]]=AH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" s="95" t="str" cm="1">
        <f t="array" ref="AI29">IF(OR(AI$12="",$B29=""),"",_xlfn.LET(_xlpm.tarefas,_xlfn._xlws.FILTER(TB_TAREFAS[],(TB_TAREFAS[[Responsável Execução '[*']]:[Responsável Execução '[*']]]=AI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" s="96" t="str" cm="1">
        <f t="array" ref="AJ29">IF(OR(AJ$12="",$B29=""),"",_xlfn.LET(_xlpm.tarefas,_xlfn._xlws.FILTER(TB_TAREFAS[],(TB_TAREFAS[[Responsável Execução '[*']]:[Responsável Execução '[*']]]=AJ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" s="95" t="str" cm="1">
        <f t="array" ref="AK29">IF(OR(AK$12="",$B29=""),"",_xlfn.LET(_xlpm.tarefas,_xlfn._xlws.FILTER(TB_TAREFAS[],(TB_TAREFAS[[Responsável Execução '[*']]:[Responsável Execução '[*']]]=AK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" s="96" t="str" cm="1">
        <f t="array" ref="AL29">IF(OR(AL$12="",$B29=""),"",_xlfn.LET(_xlpm.tarefas,_xlfn._xlws.FILTER(TB_TAREFAS[],(TB_TAREFAS[[Responsável Execução '[*']]:[Responsável Execução '[*']]]=AL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" s="95" t="str" cm="1">
        <f t="array" ref="AM29">IF(OR(AM$12="",$B29=""),"",_xlfn.LET(_xlpm.tarefas,_xlfn._xlws.FILTER(TB_TAREFAS[],(TB_TAREFAS[[Responsável Execução '[*']]:[Responsável Execução '[*']]]=AM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" s="96" t="str" cm="1">
        <f t="array" ref="AN29">IF(OR(AN$12="",$B29=""),"",_xlfn.LET(_xlpm.tarefas,_xlfn._xlws.FILTER(TB_TAREFAS[],(TB_TAREFAS[[Responsável Execução '[*']]:[Responsável Execução '[*']]]=AN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" s="95" t="str" cm="1">
        <f t="array" ref="AO29">IF(OR(AO$12="",$B29=""),"",_xlfn.LET(_xlpm.tarefas,_xlfn._xlws.FILTER(TB_TAREFAS[],(TB_TAREFAS[[Responsável Execução '[*']]:[Responsável Execução '[*']]]=AO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" s="96" t="str" cm="1">
        <f t="array" ref="AP29">IF(OR(AP$12="",$B29=""),"",_xlfn.LET(_xlpm.tarefas,_xlfn._xlws.FILTER(TB_TAREFAS[],(TB_TAREFAS[[Responsável Execução '[*']]:[Responsável Execução '[*']]]=AP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" s="95" t="str" cm="1">
        <f t="array" ref="AQ29">IF(OR(AQ$12="",$B29=""),"",_xlfn.LET(_xlpm.tarefas,_xlfn._xlws.FILTER(TB_TAREFAS[],(TB_TAREFAS[[Responsável Execução '[*']]:[Responsável Execução '[*']]]=AQ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" s="96" t="str" cm="1">
        <f t="array" ref="AR29">IF(OR(AR$12="",$B29=""),"",_xlfn.LET(_xlpm.tarefas,_xlfn._xlws.FILTER(TB_TAREFAS[],(TB_TAREFAS[[Responsável Execução '[*']]:[Responsável Execução '[*']]]=AR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" s="95" t="str" cm="1">
        <f t="array" ref="AS29">IF(OR(AS$12="",$B29=""),"",_xlfn.LET(_xlpm.tarefas,_xlfn._xlws.FILTER(TB_TAREFAS[],(TB_TAREFAS[[Responsável Execução '[*']]:[Responsável Execução '[*']]]=AS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" s="96" t="str" cm="1">
        <f t="array" ref="AT29">IF(OR(AT$12="",$B29=""),"",_xlfn.LET(_xlpm.tarefas,_xlfn._xlws.FILTER(TB_TAREFAS[],(TB_TAREFAS[[Responsável Execução '[*']]:[Responsável Execução '[*']]]=AT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" s="95" t="str" cm="1">
        <f t="array" ref="AU29">IF(OR(AU$12="",$B29=""),"",_xlfn.LET(_xlpm.tarefas,_xlfn._xlws.FILTER(TB_TAREFAS[],(TB_TAREFAS[[Responsável Execução '[*']]:[Responsável Execução '[*']]]=AU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" s="96" t="str" cm="1">
        <f t="array" ref="AV29">IF(OR(AV$12="",$B29=""),"",_xlfn.LET(_xlpm.tarefas,_xlfn._xlws.FILTER(TB_TAREFAS[],(TB_TAREFAS[[Responsável Execução '[*']]:[Responsável Execução '[*']]]=AV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" s="95" t="str" cm="1">
        <f t="array" ref="AW29">IF(OR(AW$12="",$B29=""),"",_xlfn.LET(_xlpm.tarefas,_xlfn._xlws.FILTER(TB_TAREFAS[],(TB_TAREFAS[[Responsável Execução '[*']]:[Responsável Execução '[*']]]=AW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" s="96" t="str" cm="1">
        <f t="array" ref="AX29">IF(OR(AX$12="",$B29=""),"",_xlfn.LET(_xlpm.tarefas,_xlfn._xlws.FILTER(TB_TAREFAS[],(TB_TAREFAS[[Responsável Execução '[*']]:[Responsável Execução '[*']]]=AX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" s="95" t="str" cm="1">
        <f t="array" ref="AY29">IF(OR(AY$12="",$B29=""),"",_xlfn.LET(_xlpm.tarefas,_xlfn._xlws.FILTER(TB_TAREFAS[],(TB_TAREFAS[[Responsável Execução '[*']]:[Responsável Execução '[*']]]=AY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" s="97" t="str" cm="1">
        <f t="array" ref="AZ29">IF(OR(AZ$12="",$B29=""),"",_xlfn.LET(_xlpm.tarefas,_xlfn._xlws.FILTER(TB_TAREFAS[],(TB_TAREFAS[[Responsável Execução '[*']]:[Responsável Execução '[*']]]=AZ$12),"-"),IF(_xlfn.ARRAYTOTEXT(_xlpm.tarefas)="-",0,SUM(IF(DATE(YEAR($B29),MONTH($B29),DAY($B29))&gt;=DATE(YEAR(_xlfn.CHOOSECOLS(_xlpm.tarefas,10)),MONTH(_xlfn.CHOOSECOLS(_xlpm.tarefas,10)),DAY(_xlfn.CHOOSECOLS(_xlpm.tarefas,10))),IF(DATE(YEAR($B29),MONTH($B29),DAY($B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" spans="2:52" x14ac:dyDescent="0.3">
      <c r="B30" s="94">
        <v>46177</v>
      </c>
      <c r="C30" s="95" cm="1">
        <f t="array" aca="1" ref="C30" ca="1">IF(OR(C$12="",$B30=""),"",_xlfn.LET(_xlpm.tarefas,_xlfn._xlws.FILTER(TB_TAREFAS[],(TB_TAREFAS[[Responsável Execução '[*']]:[Responsável Execução '[*']]]=C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>29.5</v>
      </c>
      <c r="D30" s="96" t="str" cm="1">
        <f t="array" ref="D30">IF(OR(D$12="",$B30=""),"",_xlfn.LET(_xlpm.tarefas,_xlfn._xlws.FILTER(TB_TAREFAS[],(TB_TAREFAS[[Responsável Execução '[*']]:[Responsável Execução '[*']]]=D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" s="95" t="str" cm="1">
        <f t="array" ref="E30">IF(OR(E$12="",$B30=""),"",_xlfn.LET(_xlpm.tarefas,_xlfn._xlws.FILTER(TB_TAREFAS[],(TB_TAREFAS[[Responsável Execução '[*']]:[Responsável Execução '[*']]]=E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" s="96" t="str" cm="1">
        <f t="array" ref="F30">IF(OR(F$12="",$B30=""),"",_xlfn.LET(_xlpm.tarefas,_xlfn._xlws.FILTER(TB_TAREFAS[],(TB_TAREFAS[[Responsável Execução '[*']]:[Responsável Execução '[*']]]=F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" s="95" t="str" cm="1">
        <f t="array" ref="G30">IF(OR(G$12="",$B30=""),"",_xlfn.LET(_xlpm.tarefas,_xlfn._xlws.FILTER(TB_TAREFAS[],(TB_TAREFAS[[Responsável Execução '[*']]:[Responsável Execução '[*']]]=G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" s="96" t="str" cm="1">
        <f t="array" ref="H30">IF(OR(H$12="",$B30=""),"",_xlfn.LET(_xlpm.tarefas,_xlfn._xlws.FILTER(TB_TAREFAS[],(TB_TAREFAS[[Responsável Execução '[*']]:[Responsável Execução '[*']]]=H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" s="95" t="str" cm="1">
        <f t="array" ref="I30">IF(OR(I$12="",$B30=""),"",_xlfn.LET(_xlpm.tarefas,_xlfn._xlws.FILTER(TB_TAREFAS[],(TB_TAREFAS[[Responsável Execução '[*']]:[Responsável Execução '[*']]]=I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" s="96" t="str" cm="1">
        <f t="array" ref="J30">IF(OR(J$12="",$B30=""),"",_xlfn.LET(_xlpm.tarefas,_xlfn._xlws.FILTER(TB_TAREFAS[],(TB_TAREFAS[[Responsável Execução '[*']]:[Responsável Execução '[*']]]=J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" s="95" t="str" cm="1">
        <f t="array" ref="K30">IF(OR(K$12="",$B30=""),"",_xlfn.LET(_xlpm.tarefas,_xlfn._xlws.FILTER(TB_TAREFAS[],(TB_TAREFAS[[Responsável Execução '[*']]:[Responsável Execução '[*']]]=K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" s="96" t="str" cm="1">
        <f t="array" ref="L30">IF(OR(L$12="",$B30=""),"",_xlfn.LET(_xlpm.tarefas,_xlfn._xlws.FILTER(TB_TAREFAS[],(TB_TAREFAS[[Responsável Execução '[*']]:[Responsável Execução '[*']]]=L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" s="95" t="str" cm="1">
        <f t="array" ref="M30">IF(OR(M$12="",$B30=""),"",_xlfn.LET(_xlpm.tarefas,_xlfn._xlws.FILTER(TB_TAREFAS[],(TB_TAREFAS[[Responsável Execução '[*']]:[Responsável Execução '[*']]]=M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" s="96" t="str" cm="1">
        <f t="array" ref="N30">IF(OR(N$12="",$B30=""),"",_xlfn.LET(_xlpm.tarefas,_xlfn._xlws.FILTER(TB_TAREFAS[],(TB_TAREFAS[[Responsável Execução '[*']]:[Responsável Execução '[*']]]=N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" s="95" t="str" cm="1">
        <f t="array" ref="O30">IF(OR(O$12="",$B30=""),"",_xlfn.LET(_xlpm.tarefas,_xlfn._xlws.FILTER(TB_TAREFAS[],(TB_TAREFAS[[Responsável Execução '[*']]:[Responsável Execução '[*']]]=O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" s="96" t="str" cm="1">
        <f t="array" ref="P30">IF(OR(P$12="",$B30=""),"",_xlfn.LET(_xlpm.tarefas,_xlfn._xlws.FILTER(TB_TAREFAS[],(TB_TAREFAS[[Responsável Execução '[*']]:[Responsável Execução '[*']]]=P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" s="95" t="str" cm="1">
        <f t="array" ref="Q30">IF(OR(Q$12="",$B30=""),"",_xlfn.LET(_xlpm.tarefas,_xlfn._xlws.FILTER(TB_TAREFAS[],(TB_TAREFAS[[Responsável Execução '[*']]:[Responsável Execução '[*']]]=Q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" s="96" t="str" cm="1">
        <f t="array" ref="R30">IF(OR(R$12="",$B30=""),"",_xlfn.LET(_xlpm.tarefas,_xlfn._xlws.FILTER(TB_TAREFAS[],(TB_TAREFAS[[Responsável Execução '[*']]:[Responsável Execução '[*']]]=R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" s="95" t="str" cm="1">
        <f t="array" ref="S30">IF(OR(S$12="",$B30=""),"",_xlfn.LET(_xlpm.tarefas,_xlfn._xlws.FILTER(TB_TAREFAS[],(TB_TAREFAS[[Responsável Execução '[*']]:[Responsável Execução '[*']]]=S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" s="96" t="str" cm="1">
        <f t="array" ref="T30">IF(OR(T$12="",$B30=""),"",_xlfn.LET(_xlpm.tarefas,_xlfn._xlws.FILTER(TB_TAREFAS[],(TB_TAREFAS[[Responsável Execução '[*']]:[Responsável Execução '[*']]]=T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" s="95" t="str" cm="1">
        <f t="array" ref="U30">IF(OR(U$12="",$B30=""),"",_xlfn.LET(_xlpm.tarefas,_xlfn._xlws.FILTER(TB_TAREFAS[],(TB_TAREFAS[[Responsável Execução '[*']]:[Responsável Execução '[*']]]=U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" s="96" t="str" cm="1">
        <f t="array" ref="V30">IF(OR(V$12="",$B30=""),"",_xlfn.LET(_xlpm.tarefas,_xlfn._xlws.FILTER(TB_TAREFAS[],(TB_TAREFAS[[Responsável Execução '[*']]:[Responsável Execução '[*']]]=V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" s="95" t="str" cm="1">
        <f t="array" ref="W30">IF(OR(W$12="",$B30=""),"",_xlfn.LET(_xlpm.tarefas,_xlfn._xlws.FILTER(TB_TAREFAS[],(TB_TAREFAS[[Responsável Execução '[*']]:[Responsável Execução '[*']]]=W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" s="96" t="str" cm="1">
        <f t="array" ref="X30">IF(OR(X$12="",$B30=""),"",_xlfn.LET(_xlpm.tarefas,_xlfn._xlws.FILTER(TB_TAREFAS[],(TB_TAREFAS[[Responsável Execução '[*']]:[Responsável Execução '[*']]]=X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" s="95" t="str" cm="1">
        <f t="array" ref="Y30">IF(OR(Y$12="",$B30=""),"",_xlfn.LET(_xlpm.tarefas,_xlfn._xlws.FILTER(TB_TAREFAS[],(TB_TAREFAS[[Responsável Execução '[*']]:[Responsável Execução '[*']]]=Y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" s="96" t="str" cm="1">
        <f t="array" ref="Z30">IF(OR(Z$12="",$B30=""),"",_xlfn.LET(_xlpm.tarefas,_xlfn._xlws.FILTER(TB_TAREFAS[],(TB_TAREFAS[[Responsável Execução '[*']]:[Responsável Execução '[*']]]=Z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" s="95" t="str" cm="1">
        <f t="array" ref="AA30">IF(OR(AA$12="",$B30=""),"",_xlfn.LET(_xlpm.tarefas,_xlfn._xlws.FILTER(TB_TAREFAS[],(TB_TAREFAS[[Responsável Execução '[*']]:[Responsável Execução '[*']]]=AA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" s="96" t="str" cm="1">
        <f t="array" ref="AB30">IF(OR(AB$12="",$B30=""),"",_xlfn.LET(_xlpm.tarefas,_xlfn._xlws.FILTER(TB_TAREFAS[],(TB_TAREFAS[[Responsável Execução '[*']]:[Responsável Execução '[*']]]=AB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" s="95" t="str" cm="1">
        <f t="array" ref="AC30">IF(OR(AC$12="",$B30=""),"",_xlfn.LET(_xlpm.tarefas,_xlfn._xlws.FILTER(TB_TAREFAS[],(TB_TAREFAS[[Responsável Execução '[*']]:[Responsável Execução '[*']]]=AC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" s="96" t="str" cm="1">
        <f t="array" ref="AD30">IF(OR(AD$12="",$B30=""),"",_xlfn.LET(_xlpm.tarefas,_xlfn._xlws.FILTER(TB_TAREFAS[],(TB_TAREFAS[[Responsável Execução '[*']]:[Responsável Execução '[*']]]=AD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" s="95" t="str" cm="1">
        <f t="array" ref="AE30">IF(OR(AE$12="",$B30=""),"",_xlfn.LET(_xlpm.tarefas,_xlfn._xlws.FILTER(TB_TAREFAS[],(TB_TAREFAS[[Responsável Execução '[*']]:[Responsável Execução '[*']]]=AE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" s="96" t="str" cm="1">
        <f t="array" ref="AF30">IF(OR(AF$12="",$B30=""),"",_xlfn.LET(_xlpm.tarefas,_xlfn._xlws.FILTER(TB_TAREFAS[],(TB_TAREFAS[[Responsável Execução '[*']]:[Responsável Execução '[*']]]=AF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" s="95" t="str" cm="1">
        <f t="array" ref="AG30">IF(OR(AG$12="",$B30=""),"",_xlfn.LET(_xlpm.tarefas,_xlfn._xlws.FILTER(TB_TAREFAS[],(TB_TAREFAS[[Responsável Execução '[*']]:[Responsável Execução '[*']]]=AG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" s="96" t="str" cm="1">
        <f t="array" ref="AH30">IF(OR(AH$12="",$B30=""),"",_xlfn.LET(_xlpm.tarefas,_xlfn._xlws.FILTER(TB_TAREFAS[],(TB_TAREFAS[[Responsável Execução '[*']]:[Responsável Execução '[*']]]=AH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" s="95" t="str" cm="1">
        <f t="array" ref="AI30">IF(OR(AI$12="",$B30=""),"",_xlfn.LET(_xlpm.tarefas,_xlfn._xlws.FILTER(TB_TAREFAS[],(TB_TAREFAS[[Responsável Execução '[*']]:[Responsável Execução '[*']]]=AI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" s="96" t="str" cm="1">
        <f t="array" ref="AJ30">IF(OR(AJ$12="",$B30=""),"",_xlfn.LET(_xlpm.tarefas,_xlfn._xlws.FILTER(TB_TAREFAS[],(TB_TAREFAS[[Responsável Execução '[*']]:[Responsável Execução '[*']]]=AJ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" s="95" t="str" cm="1">
        <f t="array" ref="AK30">IF(OR(AK$12="",$B30=""),"",_xlfn.LET(_xlpm.tarefas,_xlfn._xlws.FILTER(TB_TAREFAS[],(TB_TAREFAS[[Responsável Execução '[*']]:[Responsável Execução '[*']]]=AK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" s="96" t="str" cm="1">
        <f t="array" ref="AL30">IF(OR(AL$12="",$B30=""),"",_xlfn.LET(_xlpm.tarefas,_xlfn._xlws.FILTER(TB_TAREFAS[],(TB_TAREFAS[[Responsável Execução '[*']]:[Responsável Execução '[*']]]=AL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" s="95" t="str" cm="1">
        <f t="array" ref="AM30">IF(OR(AM$12="",$B30=""),"",_xlfn.LET(_xlpm.tarefas,_xlfn._xlws.FILTER(TB_TAREFAS[],(TB_TAREFAS[[Responsável Execução '[*']]:[Responsável Execução '[*']]]=AM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" s="96" t="str" cm="1">
        <f t="array" ref="AN30">IF(OR(AN$12="",$B30=""),"",_xlfn.LET(_xlpm.tarefas,_xlfn._xlws.FILTER(TB_TAREFAS[],(TB_TAREFAS[[Responsável Execução '[*']]:[Responsável Execução '[*']]]=AN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" s="95" t="str" cm="1">
        <f t="array" ref="AO30">IF(OR(AO$12="",$B30=""),"",_xlfn.LET(_xlpm.tarefas,_xlfn._xlws.FILTER(TB_TAREFAS[],(TB_TAREFAS[[Responsável Execução '[*']]:[Responsável Execução '[*']]]=AO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" s="96" t="str" cm="1">
        <f t="array" ref="AP30">IF(OR(AP$12="",$B30=""),"",_xlfn.LET(_xlpm.tarefas,_xlfn._xlws.FILTER(TB_TAREFAS[],(TB_TAREFAS[[Responsável Execução '[*']]:[Responsável Execução '[*']]]=AP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" s="95" t="str" cm="1">
        <f t="array" ref="AQ30">IF(OR(AQ$12="",$B30=""),"",_xlfn.LET(_xlpm.tarefas,_xlfn._xlws.FILTER(TB_TAREFAS[],(TB_TAREFAS[[Responsável Execução '[*']]:[Responsável Execução '[*']]]=AQ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" s="96" t="str" cm="1">
        <f t="array" ref="AR30">IF(OR(AR$12="",$B30=""),"",_xlfn.LET(_xlpm.tarefas,_xlfn._xlws.FILTER(TB_TAREFAS[],(TB_TAREFAS[[Responsável Execução '[*']]:[Responsável Execução '[*']]]=AR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" s="95" t="str" cm="1">
        <f t="array" ref="AS30">IF(OR(AS$12="",$B30=""),"",_xlfn.LET(_xlpm.tarefas,_xlfn._xlws.FILTER(TB_TAREFAS[],(TB_TAREFAS[[Responsável Execução '[*']]:[Responsável Execução '[*']]]=AS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" s="96" t="str" cm="1">
        <f t="array" ref="AT30">IF(OR(AT$12="",$B30=""),"",_xlfn.LET(_xlpm.tarefas,_xlfn._xlws.FILTER(TB_TAREFAS[],(TB_TAREFAS[[Responsável Execução '[*']]:[Responsável Execução '[*']]]=AT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" s="95" t="str" cm="1">
        <f t="array" ref="AU30">IF(OR(AU$12="",$B30=""),"",_xlfn.LET(_xlpm.tarefas,_xlfn._xlws.FILTER(TB_TAREFAS[],(TB_TAREFAS[[Responsável Execução '[*']]:[Responsável Execução '[*']]]=AU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" s="96" t="str" cm="1">
        <f t="array" ref="AV30">IF(OR(AV$12="",$B30=""),"",_xlfn.LET(_xlpm.tarefas,_xlfn._xlws.FILTER(TB_TAREFAS[],(TB_TAREFAS[[Responsável Execução '[*']]:[Responsável Execução '[*']]]=AV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" s="95" t="str" cm="1">
        <f t="array" ref="AW30">IF(OR(AW$12="",$B30=""),"",_xlfn.LET(_xlpm.tarefas,_xlfn._xlws.FILTER(TB_TAREFAS[],(TB_TAREFAS[[Responsável Execução '[*']]:[Responsável Execução '[*']]]=AW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" s="96" t="str" cm="1">
        <f t="array" ref="AX30">IF(OR(AX$12="",$B30=""),"",_xlfn.LET(_xlpm.tarefas,_xlfn._xlws.FILTER(TB_TAREFAS[],(TB_TAREFAS[[Responsável Execução '[*']]:[Responsável Execução '[*']]]=AX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" s="95" t="str" cm="1">
        <f t="array" ref="AY30">IF(OR(AY$12="",$B30=""),"",_xlfn.LET(_xlpm.tarefas,_xlfn._xlws.FILTER(TB_TAREFAS[],(TB_TAREFAS[[Responsável Execução '[*']]:[Responsável Execução '[*']]]=AY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" s="97" t="str" cm="1">
        <f t="array" ref="AZ30">IF(OR(AZ$12="",$B30=""),"",_xlfn.LET(_xlpm.tarefas,_xlfn._xlws.FILTER(TB_TAREFAS[],(TB_TAREFAS[[Responsável Execução '[*']]:[Responsável Execução '[*']]]=AZ$12),"-"),IF(_xlfn.ARRAYTOTEXT(_xlpm.tarefas)="-",0,SUM(IF(DATE(YEAR($B30),MONTH($B30),DAY($B30))&gt;=DATE(YEAR(_xlfn.CHOOSECOLS(_xlpm.tarefas,10)),MONTH(_xlfn.CHOOSECOLS(_xlpm.tarefas,10)),DAY(_xlfn.CHOOSECOLS(_xlpm.tarefas,10))),IF(DATE(YEAR($B30),MONTH($B30),DAY($B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" spans="2:52" x14ac:dyDescent="0.3">
      <c r="B31" s="94" t="str">
        <v/>
      </c>
      <c r="C31" s="95" t="str" cm="1">
        <f t="array" ref="C31">IF(OR(C$12="",$B31=""),"",_xlfn.LET(_xlpm.tarefas,_xlfn._xlws.FILTER(TB_TAREFAS[],(TB_TAREFAS[[Responsável Execução '[*']]:[Responsável Execução '[*']]]=C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" s="96" t="str" cm="1">
        <f t="array" ref="D31">IF(OR(D$12="",$B31=""),"",_xlfn.LET(_xlpm.tarefas,_xlfn._xlws.FILTER(TB_TAREFAS[],(TB_TAREFAS[[Responsável Execução '[*']]:[Responsável Execução '[*']]]=D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" s="95" t="str" cm="1">
        <f t="array" ref="E31">IF(OR(E$12="",$B31=""),"",_xlfn.LET(_xlpm.tarefas,_xlfn._xlws.FILTER(TB_TAREFAS[],(TB_TAREFAS[[Responsável Execução '[*']]:[Responsável Execução '[*']]]=E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" s="96" t="str" cm="1">
        <f t="array" ref="F31">IF(OR(F$12="",$B31=""),"",_xlfn.LET(_xlpm.tarefas,_xlfn._xlws.FILTER(TB_TAREFAS[],(TB_TAREFAS[[Responsável Execução '[*']]:[Responsável Execução '[*']]]=F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" s="95" t="str" cm="1">
        <f t="array" ref="G31">IF(OR(G$12="",$B31=""),"",_xlfn.LET(_xlpm.tarefas,_xlfn._xlws.FILTER(TB_TAREFAS[],(TB_TAREFAS[[Responsável Execução '[*']]:[Responsável Execução '[*']]]=G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" s="96" t="str" cm="1">
        <f t="array" ref="H31">IF(OR(H$12="",$B31=""),"",_xlfn.LET(_xlpm.tarefas,_xlfn._xlws.FILTER(TB_TAREFAS[],(TB_TAREFAS[[Responsável Execução '[*']]:[Responsável Execução '[*']]]=H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" s="95" t="str" cm="1">
        <f t="array" ref="I31">IF(OR(I$12="",$B31=""),"",_xlfn.LET(_xlpm.tarefas,_xlfn._xlws.FILTER(TB_TAREFAS[],(TB_TAREFAS[[Responsável Execução '[*']]:[Responsável Execução '[*']]]=I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" s="96" t="str" cm="1">
        <f t="array" ref="J31">IF(OR(J$12="",$B31=""),"",_xlfn.LET(_xlpm.tarefas,_xlfn._xlws.FILTER(TB_TAREFAS[],(TB_TAREFAS[[Responsável Execução '[*']]:[Responsável Execução '[*']]]=J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" s="95" t="str" cm="1">
        <f t="array" ref="K31">IF(OR(K$12="",$B31=""),"",_xlfn.LET(_xlpm.tarefas,_xlfn._xlws.FILTER(TB_TAREFAS[],(TB_TAREFAS[[Responsável Execução '[*']]:[Responsável Execução '[*']]]=K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" s="96" t="str" cm="1">
        <f t="array" ref="L31">IF(OR(L$12="",$B31=""),"",_xlfn.LET(_xlpm.tarefas,_xlfn._xlws.FILTER(TB_TAREFAS[],(TB_TAREFAS[[Responsável Execução '[*']]:[Responsável Execução '[*']]]=L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" s="95" t="str" cm="1">
        <f t="array" ref="M31">IF(OR(M$12="",$B31=""),"",_xlfn.LET(_xlpm.tarefas,_xlfn._xlws.FILTER(TB_TAREFAS[],(TB_TAREFAS[[Responsável Execução '[*']]:[Responsável Execução '[*']]]=M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" s="96" t="str" cm="1">
        <f t="array" ref="N31">IF(OR(N$12="",$B31=""),"",_xlfn.LET(_xlpm.tarefas,_xlfn._xlws.FILTER(TB_TAREFAS[],(TB_TAREFAS[[Responsável Execução '[*']]:[Responsável Execução '[*']]]=N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" s="95" t="str" cm="1">
        <f t="array" ref="O31">IF(OR(O$12="",$B31=""),"",_xlfn.LET(_xlpm.tarefas,_xlfn._xlws.FILTER(TB_TAREFAS[],(TB_TAREFAS[[Responsável Execução '[*']]:[Responsável Execução '[*']]]=O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" s="96" t="str" cm="1">
        <f t="array" ref="P31">IF(OR(P$12="",$B31=""),"",_xlfn.LET(_xlpm.tarefas,_xlfn._xlws.FILTER(TB_TAREFAS[],(TB_TAREFAS[[Responsável Execução '[*']]:[Responsável Execução '[*']]]=P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" s="95" t="str" cm="1">
        <f t="array" ref="Q31">IF(OR(Q$12="",$B31=""),"",_xlfn.LET(_xlpm.tarefas,_xlfn._xlws.FILTER(TB_TAREFAS[],(TB_TAREFAS[[Responsável Execução '[*']]:[Responsável Execução '[*']]]=Q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" s="96" t="str" cm="1">
        <f t="array" ref="R31">IF(OR(R$12="",$B31=""),"",_xlfn.LET(_xlpm.tarefas,_xlfn._xlws.FILTER(TB_TAREFAS[],(TB_TAREFAS[[Responsável Execução '[*']]:[Responsável Execução '[*']]]=R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" s="95" t="str" cm="1">
        <f t="array" ref="S31">IF(OR(S$12="",$B31=""),"",_xlfn.LET(_xlpm.tarefas,_xlfn._xlws.FILTER(TB_TAREFAS[],(TB_TAREFAS[[Responsável Execução '[*']]:[Responsável Execução '[*']]]=S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" s="96" t="str" cm="1">
        <f t="array" ref="T31">IF(OR(T$12="",$B31=""),"",_xlfn.LET(_xlpm.tarefas,_xlfn._xlws.FILTER(TB_TAREFAS[],(TB_TAREFAS[[Responsável Execução '[*']]:[Responsável Execução '[*']]]=T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" s="95" t="str" cm="1">
        <f t="array" ref="U31">IF(OR(U$12="",$B31=""),"",_xlfn.LET(_xlpm.tarefas,_xlfn._xlws.FILTER(TB_TAREFAS[],(TB_TAREFAS[[Responsável Execução '[*']]:[Responsável Execução '[*']]]=U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" s="96" t="str" cm="1">
        <f t="array" ref="V31">IF(OR(V$12="",$B31=""),"",_xlfn.LET(_xlpm.tarefas,_xlfn._xlws.FILTER(TB_TAREFAS[],(TB_TAREFAS[[Responsável Execução '[*']]:[Responsável Execução '[*']]]=V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" s="95" t="str" cm="1">
        <f t="array" ref="W31">IF(OR(W$12="",$B31=""),"",_xlfn.LET(_xlpm.tarefas,_xlfn._xlws.FILTER(TB_TAREFAS[],(TB_TAREFAS[[Responsável Execução '[*']]:[Responsável Execução '[*']]]=W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" s="96" t="str" cm="1">
        <f t="array" ref="X31">IF(OR(X$12="",$B31=""),"",_xlfn.LET(_xlpm.tarefas,_xlfn._xlws.FILTER(TB_TAREFAS[],(TB_TAREFAS[[Responsável Execução '[*']]:[Responsável Execução '[*']]]=X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" s="95" t="str" cm="1">
        <f t="array" ref="Y31">IF(OR(Y$12="",$B31=""),"",_xlfn.LET(_xlpm.tarefas,_xlfn._xlws.FILTER(TB_TAREFAS[],(TB_TAREFAS[[Responsável Execução '[*']]:[Responsável Execução '[*']]]=Y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" s="96" t="str" cm="1">
        <f t="array" ref="Z31">IF(OR(Z$12="",$B31=""),"",_xlfn.LET(_xlpm.tarefas,_xlfn._xlws.FILTER(TB_TAREFAS[],(TB_TAREFAS[[Responsável Execução '[*']]:[Responsável Execução '[*']]]=Z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" s="95" t="str" cm="1">
        <f t="array" ref="AA31">IF(OR(AA$12="",$B31=""),"",_xlfn.LET(_xlpm.tarefas,_xlfn._xlws.FILTER(TB_TAREFAS[],(TB_TAREFAS[[Responsável Execução '[*']]:[Responsável Execução '[*']]]=AA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" s="96" t="str" cm="1">
        <f t="array" ref="AB31">IF(OR(AB$12="",$B31=""),"",_xlfn.LET(_xlpm.tarefas,_xlfn._xlws.FILTER(TB_TAREFAS[],(TB_TAREFAS[[Responsável Execução '[*']]:[Responsável Execução '[*']]]=AB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" s="95" t="str" cm="1">
        <f t="array" ref="AC31">IF(OR(AC$12="",$B31=""),"",_xlfn.LET(_xlpm.tarefas,_xlfn._xlws.FILTER(TB_TAREFAS[],(TB_TAREFAS[[Responsável Execução '[*']]:[Responsável Execução '[*']]]=AC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" s="96" t="str" cm="1">
        <f t="array" ref="AD31">IF(OR(AD$12="",$B31=""),"",_xlfn.LET(_xlpm.tarefas,_xlfn._xlws.FILTER(TB_TAREFAS[],(TB_TAREFAS[[Responsável Execução '[*']]:[Responsável Execução '[*']]]=AD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" s="95" t="str" cm="1">
        <f t="array" ref="AE31">IF(OR(AE$12="",$B31=""),"",_xlfn.LET(_xlpm.tarefas,_xlfn._xlws.FILTER(TB_TAREFAS[],(TB_TAREFAS[[Responsável Execução '[*']]:[Responsável Execução '[*']]]=AE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" s="96" t="str" cm="1">
        <f t="array" ref="AF31">IF(OR(AF$12="",$B31=""),"",_xlfn.LET(_xlpm.tarefas,_xlfn._xlws.FILTER(TB_TAREFAS[],(TB_TAREFAS[[Responsável Execução '[*']]:[Responsável Execução '[*']]]=AF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" s="95" t="str" cm="1">
        <f t="array" ref="AG31">IF(OR(AG$12="",$B31=""),"",_xlfn.LET(_xlpm.tarefas,_xlfn._xlws.FILTER(TB_TAREFAS[],(TB_TAREFAS[[Responsável Execução '[*']]:[Responsável Execução '[*']]]=AG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" s="96" t="str" cm="1">
        <f t="array" ref="AH31">IF(OR(AH$12="",$B31=""),"",_xlfn.LET(_xlpm.tarefas,_xlfn._xlws.FILTER(TB_TAREFAS[],(TB_TAREFAS[[Responsável Execução '[*']]:[Responsável Execução '[*']]]=AH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" s="95" t="str" cm="1">
        <f t="array" ref="AI31">IF(OR(AI$12="",$B31=""),"",_xlfn.LET(_xlpm.tarefas,_xlfn._xlws.FILTER(TB_TAREFAS[],(TB_TAREFAS[[Responsável Execução '[*']]:[Responsável Execução '[*']]]=AI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" s="96" t="str" cm="1">
        <f t="array" ref="AJ31">IF(OR(AJ$12="",$B31=""),"",_xlfn.LET(_xlpm.tarefas,_xlfn._xlws.FILTER(TB_TAREFAS[],(TB_TAREFAS[[Responsável Execução '[*']]:[Responsável Execução '[*']]]=AJ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" s="95" t="str" cm="1">
        <f t="array" ref="AK31">IF(OR(AK$12="",$B31=""),"",_xlfn.LET(_xlpm.tarefas,_xlfn._xlws.FILTER(TB_TAREFAS[],(TB_TAREFAS[[Responsável Execução '[*']]:[Responsável Execução '[*']]]=AK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" s="96" t="str" cm="1">
        <f t="array" ref="AL31">IF(OR(AL$12="",$B31=""),"",_xlfn.LET(_xlpm.tarefas,_xlfn._xlws.FILTER(TB_TAREFAS[],(TB_TAREFAS[[Responsável Execução '[*']]:[Responsável Execução '[*']]]=AL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" s="95" t="str" cm="1">
        <f t="array" ref="AM31">IF(OR(AM$12="",$B31=""),"",_xlfn.LET(_xlpm.tarefas,_xlfn._xlws.FILTER(TB_TAREFAS[],(TB_TAREFAS[[Responsável Execução '[*']]:[Responsável Execução '[*']]]=AM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" s="96" t="str" cm="1">
        <f t="array" ref="AN31">IF(OR(AN$12="",$B31=""),"",_xlfn.LET(_xlpm.tarefas,_xlfn._xlws.FILTER(TB_TAREFAS[],(TB_TAREFAS[[Responsável Execução '[*']]:[Responsável Execução '[*']]]=AN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" s="95" t="str" cm="1">
        <f t="array" ref="AO31">IF(OR(AO$12="",$B31=""),"",_xlfn.LET(_xlpm.tarefas,_xlfn._xlws.FILTER(TB_TAREFAS[],(TB_TAREFAS[[Responsável Execução '[*']]:[Responsável Execução '[*']]]=AO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" s="96" t="str" cm="1">
        <f t="array" ref="AP31">IF(OR(AP$12="",$B31=""),"",_xlfn.LET(_xlpm.tarefas,_xlfn._xlws.FILTER(TB_TAREFAS[],(TB_TAREFAS[[Responsável Execução '[*']]:[Responsável Execução '[*']]]=AP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" s="95" t="str" cm="1">
        <f t="array" ref="AQ31">IF(OR(AQ$12="",$B31=""),"",_xlfn.LET(_xlpm.tarefas,_xlfn._xlws.FILTER(TB_TAREFAS[],(TB_TAREFAS[[Responsável Execução '[*']]:[Responsável Execução '[*']]]=AQ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" s="96" t="str" cm="1">
        <f t="array" ref="AR31">IF(OR(AR$12="",$B31=""),"",_xlfn.LET(_xlpm.tarefas,_xlfn._xlws.FILTER(TB_TAREFAS[],(TB_TAREFAS[[Responsável Execução '[*']]:[Responsável Execução '[*']]]=AR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" s="95" t="str" cm="1">
        <f t="array" ref="AS31">IF(OR(AS$12="",$B31=""),"",_xlfn.LET(_xlpm.tarefas,_xlfn._xlws.FILTER(TB_TAREFAS[],(TB_TAREFAS[[Responsável Execução '[*']]:[Responsável Execução '[*']]]=AS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" s="96" t="str" cm="1">
        <f t="array" ref="AT31">IF(OR(AT$12="",$B31=""),"",_xlfn.LET(_xlpm.tarefas,_xlfn._xlws.FILTER(TB_TAREFAS[],(TB_TAREFAS[[Responsável Execução '[*']]:[Responsável Execução '[*']]]=AT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" s="95" t="str" cm="1">
        <f t="array" ref="AU31">IF(OR(AU$12="",$B31=""),"",_xlfn.LET(_xlpm.tarefas,_xlfn._xlws.FILTER(TB_TAREFAS[],(TB_TAREFAS[[Responsável Execução '[*']]:[Responsável Execução '[*']]]=AU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" s="96" t="str" cm="1">
        <f t="array" ref="AV31">IF(OR(AV$12="",$B31=""),"",_xlfn.LET(_xlpm.tarefas,_xlfn._xlws.FILTER(TB_TAREFAS[],(TB_TAREFAS[[Responsável Execução '[*']]:[Responsável Execução '[*']]]=AV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" s="95" t="str" cm="1">
        <f t="array" ref="AW31">IF(OR(AW$12="",$B31=""),"",_xlfn.LET(_xlpm.tarefas,_xlfn._xlws.FILTER(TB_TAREFAS[],(TB_TAREFAS[[Responsável Execução '[*']]:[Responsável Execução '[*']]]=AW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" s="96" t="str" cm="1">
        <f t="array" ref="AX31">IF(OR(AX$12="",$B31=""),"",_xlfn.LET(_xlpm.tarefas,_xlfn._xlws.FILTER(TB_TAREFAS[],(TB_TAREFAS[[Responsável Execução '[*']]:[Responsável Execução '[*']]]=AX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" s="95" t="str" cm="1">
        <f t="array" ref="AY31">IF(OR(AY$12="",$B31=""),"",_xlfn.LET(_xlpm.tarefas,_xlfn._xlws.FILTER(TB_TAREFAS[],(TB_TAREFAS[[Responsável Execução '[*']]:[Responsável Execução '[*']]]=AY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" s="97" t="str" cm="1">
        <f t="array" ref="AZ31">IF(OR(AZ$12="",$B31=""),"",_xlfn.LET(_xlpm.tarefas,_xlfn._xlws.FILTER(TB_TAREFAS[],(TB_TAREFAS[[Responsável Execução '[*']]:[Responsável Execução '[*']]]=AZ$12),"-"),IF(_xlfn.ARRAYTOTEXT(_xlpm.tarefas)="-",0,SUM(IF(DATE(YEAR($B31),MONTH($B31),DAY($B31))&gt;=DATE(YEAR(_xlfn.CHOOSECOLS(_xlpm.tarefas,10)),MONTH(_xlfn.CHOOSECOLS(_xlpm.tarefas,10)),DAY(_xlfn.CHOOSECOLS(_xlpm.tarefas,10))),IF(DATE(YEAR($B31),MONTH($B31),DAY($B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" spans="2:52" x14ac:dyDescent="0.3">
      <c r="B32" s="94"/>
      <c r="C32" s="95" t="str" cm="1">
        <f t="array" ref="C32">IF(OR(C$12="",$B32=""),"",_xlfn.LET(_xlpm.tarefas,_xlfn._xlws.FILTER(TB_TAREFAS[],(TB_TAREFAS[[Responsável Execução '[*']]:[Responsável Execução '[*']]]=C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" s="96" t="str" cm="1">
        <f t="array" ref="D32">IF(OR(D$12="",$B32=""),"",_xlfn.LET(_xlpm.tarefas,_xlfn._xlws.FILTER(TB_TAREFAS[],(TB_TAREFAS[[Responsável Execução '[*']]:[Responsável Execução '[*']]]=D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" s="95" t="str" cm="1">
        <f t="array" ref="E32">IF(OR(E$12="",$B32=""),"",_xlfn.LET(_xlpm.tarefas,_xlfn._xlws.FILTER(TB_TAREFAS[],(TB_TAREFAS[[Responsável Execução '[*']]:[Responsável Execução '[*']]]=E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" s="96" t="str" cm="1">
        <f t="array" ref="F32">IF(OR(F$12="",$B32=""),"",_xlfn.LET(_xlpm.tarefas,_xlfn._xlws.FILTER(TB_TAREFAS[],(TB_TAREFAS[[Responsável Execução '[*']]:[Responsável Execução '[*']]]=F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" s="95" t="str" cm="1">
        <f t="array" ref="G32">IF(OR(G$12="",$B32=""),"",_xlfn.LET(_xlpm.tarefas,_xlfn._xlws.FILTER(TB_TAREFAS[],(TB_TAREFAS[[Responsável Execução '[*']]:[Responsável Execução '[*']]]=G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" s="96" t="str" cm="1">
        <f t="array" ref="H32">IF(OR(H$12="",$B32=""),"",_xlfn.LET(_xlpm.tarefas,_xlfn._xlws.FILTER(TB_TAREFAS[],(TB_TAREFAS[[Responsável Execução '[*']]:[Responsável Execução '[*']]]=H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" s="95" t="str" cm="1">
        <f t="array" ref="I32">IF(OR(I$12="",$B32=""),"",_xlfn.LET(_xlpm.tarefas,_xlfn._xlws.FILTER(TB_TAREFAS[],(TB_TAREFAS[[Responsável Execução '[*']]:[Responsável Execução '[*']]]=I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" s="96" t="str" cm="1">
        <f t="array" ref="J32">IF(OR(J$12="",$B32=""),"",_xlfn.LET(_xlpm.tarefas,_xlfn._xlws.FILTER(TB_TAREFAS[],(TB_TAREFAS[[Responsável Execução '[*']]:[Responsável Execução '[*']]]=J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" s="95" t="str" cm="1">
        <f t="array" ref="K32">IF(OR(K$12="",$B32=""),"",_xlfn.LET(_xlpm.tarefas,_xlfn._xlws.FILTER(TB_TAREFAS[],(TB_TAREFAS[[Responsável Execução '[*']]:[Responsável Execução '[*']]]=K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" s="96" t="str" cm="1">
        <f t="array" ref="L32">IF(OR(L$12="",$B32=""),"",_xlfn.LET(_xlpm.tarefas,_xlfn._xlws.FILTER(TB_TAREFAS[],(TB_TAREFAS[[Responsável Execução '[*']]:[Responsável Execução '[*']]]=L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" s="95" t="str" cm="1">
        <f t="array" ref="M32">IF(OR(M$12="",$B32=""),"",_xlfn.LET(_xlpm.tarefas,_xlfn._xlws.FILTER(TB_TAREFAS[],(TB_TAREFAS[[Responsável Execução '[*']]:[Responsável Execução '[*']]]=M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" s="96" t="str" cm="1">
        <f t="array" ref="N32">IF(OR(N$12="",$B32=""),"",_xlfn.LET(_xlpm.tarefas,_xlfn._xlws.FILTER(TB_TAREFAS[],(TB_TAREFAS[[Responsável Execução '[*']]:[Responsável Execução '[*']]]=N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" s="95" t="str" cm="1">
        <f t="array" ref="O32">IF(OR(O$12="",$B32=""),"",_xlfn.LET(_xlpm.tarefas,_xlfn._xlws.FILTER(TB_TAREFAS[],(TB_TAREFAS[[Responsável Execução '[*']]:[Responsável Execução '[*']]]=O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" s="96" t="str" cm="1">
        <f t="array" ref="P32">IF(OR(P$12="",$B32=""),"",_xlfn.LET(_xlpm.tarefas,_xlfn._xlws.FILTER(TB_TAREFAS[],(TB_TAREFAS[[Responsável Execução '[*']]:[Responsável Execução '[*']]]=P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" s="95" t="str" cm="1">
        <f t="array" ref="Q32">IF(OR(Q$12="",$B32=""),"",_xlfn.LET(_xlpm.tarefas,_xlfn._xlws.FILTER(TB_TAREFAS[],(TB_TAREFAS[[Responsável Execução '[*']]:[Responsável Execução '[*']]]=Q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" s="96" t="str" cm="1">
        <f t="array" ref="R32">IF(OR(R$12="",$B32=""),"",_xlfn.LET(_xlpm.tarefas,_xlfn._xlws.FILTER(TB_TAREFAS[],(TB_TAREFAS[[Responsável Execução '[*']]:[Responsável Execução '[*']]]=R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" s="95" t="str" cm="1">
        <f t="array" ref="S32">IF(OR(S$12="",$B32=""),"",_xlfn.LET(_xlpm.tarefas,_xlfn._xlws.FILTER(TB_TAREFAS[],(TB_TAREFAS[[Responsável Execução '[*']]:[Responsável Execução '[*']]]=S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" s="96" t="str" cm="1">
        <f t="array" ref="T32">IF(OR(T$12="",$B32=""),"",_xlfn.LET(_xlpm.tarefas,_xlfn._xlws.FILTER(TB_TAREFAS[],(TB_TAREFAS[[Responsável Execução '[*']]:[Responsável Execução '[*']]]=T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" s="95" t="str" cm="1">
        <f t="array" ref="U32">IF(OR(U$12="",$B32=""),"",_xlfn.LET(_xlpm.tarefas,_xlfn._xlws.FILTER(TB_TAREFAS[],(TB_TAREFAS[[Responsável Execução '[*']]:[Responsável Execução '[*']]]=U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" s="96" t="str" cm="1">
        <f t="array" ref="V32">IF(OR(V$12="",$B32=""),"",_xlfn.LET(_xlpm.tarefas,_xlfn._xlws.FILTER(TB_TAREFAS[],(TB_TAREFAS[[Responsável Execução '[*']]:[Responsável Execução '[*']]]=V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" s="95" t="str" cm="1">
        <f t="array" ref="W32">IF(OR(W$12="",$B32=""),"",_xlfn.LET(_xlpm.tarefas,_xlfn._xlws.FILTER(TB_TAREFAS[],(TB_TAREFAS[[Responsável Execução '[*']]:[Responsável Execução '[*']]]=W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" s="96" t="str" cm="1">
        <f t="array" ref="X32">IF(OR(X$12="",$B32=""),"",_xlfn.LET(_xlpm.tarefas,_xlfn._xlws.FILTER(TB_TAREFAS[],(TB_TAREFAS[[Responsável Execução '[*']]:[Responsável Execução '[*']]]=X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" s="95" t="str" cm="1">
        <f t="array" ref="Y32">IF(OR(Y$12="",$B32=""),"",_xlfn.LET(_xlpm.tarefas,_xlfn._xlws.FILTER(TB_TAREFAS[],(TB_TAREFAS[[Responsável Execução '[*']]:[Responsável Execução '[*']]]=Y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" s="96" t="str" cm="1">
        <f t="array" ref="Z32">IF(OR(Z$12="",$B32=""),"",_xlfn.LET(_xlpm.tarefas,_xlfn._xlws.FILTER(TB_TAREFAS[],(TB_TAREFAS[[Responsável Execução '[*']]:[Responsável Execução '[*']]]=Z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" s="95" t="str" cm="1">
        <f t="array" ref="AA32">IF(OR(AA$12="",$B32=""),"",_xlfn.LET(_xlpm.tarefas,_xlfn._xlws.FILTER(TB_TAREFAS[],(TB_TAREFAS[[Responsável Execução '[*']]:[Responsável Execução '[*']]]=AA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" s="96" t="str" cm="1">
        <f t="array" ref="AB32">IF(OR(AB$12="",$B32=""),"",_xlfn.LET(_xlpm.tarefas,_xlfn._xlws.FILTER(TB_TAREFAS[],(TB_TAREFAS[[Responsável Execução '[*']]:[Responsável Execução '[*']]]=AB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" s="95" t="str" cm="1">
        <f t="array" ref="AC32">IF(OR(AC$12="",$B32=""),"",_xlfn.LET(_xlpm.tarefas,_xlfn._xlws.FILTER(TB_TAREFAS[],(TB_TAREFAS[[Responsável Execução '[*']]:[Responsável Execução '[*']]]=AC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" s="96" t="str" cm="1">
        <f t="array" ref="AD32">IF(OR(AD$12="",$B32=""),"",_xlfn.LET(_xlpm.tarefas,_xlfn._xlws.FILTER(TB_TAREFAS[],(TB_TAREFAS[[Responsável Execução '[*']]:[Responsável Execução '[*']]]=AD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" s="95" t="str" cm="1">
        <f t="array" ref="AE32">IF(OR(AE$12="",$B32=""),"",_xlfn.LET(_xlpm.tarefas,_xlfn._xlws.FILTER(TB_TAREFAS[],(TB_TAREFAS[[Responsável Execução '[*']]:[Responsável Execução '[*']]]=AE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" s="96" t="str" cm="1">
        <f t="array" ref="AF32">IF(OR(AF$12="",$B32=""),"",_xlfn.LET(_xlpm.tarefas,_xlfn._xlws.FILTER(TB_TAREFAS[],(TB_TAREFAS[[Responsável Execução '[*']]:[Responsável Execução '[*']]]=AF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" s="95" t="str" cm="1">
        <f t="array" ref="AG32">IF(OR(AG$12="",$B32=""),"",_xlfn.LET(_xlpm.tarefas,_xlfn._xlws.FILTER(TB_TAREFAS[],(TB_TAREFAS[[Responsável Execução '[*']]:[Responsável Execução '[*']]]=AG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" s="96" t="str" cm="1">
        <f t="array" ref="AH32">IF(OR(AH$12="",$B32=""),"",_xlfn.LET(_xlpm.tarefas,_xlfn._xlws.FILTER(TB_TAREFAS[],(TB_TAREFAS[[Responsável Execução '[*']]:[Responsável Execução '[*']]]=AH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" s="95" t="str" cm="1">
        <f t="array" ref="AI32">IF(OR(AI$12="",$B32=""),"",_xlfn.LET(_xlpm.tarefas,_xlfn._xlws.FILTER(TB_TAREFAS[],(TB_TAREFAS[[Responsável Execução '[*']]:[Responsável Execução '[*']]]=AI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" s="96" t="str" cm="1">
        <f t="array" ref="AJ32">IF(OR(AJ$12="",$B32=""),"",_xlfn.LET(_xlpm.tarefas,_xlfn._xlws.FILTER(TB_TAREFAS[],(TB_TAREFAS[[Responsável Execução '[*']]:[Responsável Execução '[*']]]=AJ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" s="95" t="str" cm="1">
        <f t="array" ref="AK32">IF(OR(AK$12="",$B32=""),"",_xlfn.LET(_xlpm.tarefas,_xlfn._xlws.FILTER(TB_TAREFAS[],(TB_TAREFAS[[Responsável Execução '[*']]:[Responsável Execução '[*']]]=AK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" s="96" t="str" cm="1">
        <f t="array" ref="AL32">IF(OR(AL$12="",$B32=""),"",_xlfn.LET(_xlpm.tarefas,_xlfn._xlws.FILTER(TB_TAREFAS[],(TB_TAREFAS[[Responsável Execução '[*']]:[Responsável Execução '[*']]]=AL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" s="95" t="str" cm="1">
        <f t="array" ref="AM32">IF(OR(AM$12="",$B32=""),"",_xlfn.LET(_xlpm.tarefas,_xlfn._xlws.FILTER(TB_TAREFAS[],(TB_TAREFAS[[Responsável Execução '[*']]:[Responsável Execução '[*']]]=AM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" s="96" t="str" cm="1">
        <f t="array" ref="AN32">IF(OR(AN$12="",$B32=""),"",_xlfn.LET(_xlpm.tarefas,_xlfn._xlws.FILTER(TB_TAREFAS[],(TB_TAREFAS[[Responsável Execução '[*']]:[Responsável Execução '[*']]]=AN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" s="95" t="str" cm="1">
        <f t="array" ref="AO32">IF(OR(AO$12="",$B32=""),"",_xlfn.LET(_xlpm.tarefas,_xlfn._xlws.FILTER(TB_TAREFAS[],(TB_TAREFAS[[Responsável Execução '[*']]:[Responsável Execução '[*']]]=AO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" s="96" t="str" cm="1">
        <f t="array" ref="AP32">IF(OR(AP$12="",$B32=""),"",_xlfn.LET(_xlpm.tarefas,_xlfn._xlws.FILTER(TB_TAREFAS[],(TB_TAREFAS[[Responsável Execução '[*']]:[Responsável Execução '[*']]]=AP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" s="95" t="str" cm="1">
        <f t="array" ref="AQ32">IF(OR(AQ$12="",$B32=""),"",_xlfn.LET(_xlpm.tarefas,_xlfn._xlws.FILTER(TB_TAREFAS[],(TB_TAREFAS[[Responsável Execução '[*']]:[Responsável Execução '[*']]]=AQ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" s="96" t="str" cm="1">
        <f t="array" ref="AR32">IF(OR(AR$12="",$B32=""),"",_xlfn.LET(_xlpm.tarefas,_xlfn._xlws.FILTER(TB_TAREFAS[],(TB_TAREFAS[[Responsável Execução '[*']]:[Responsável Execução '[*']]]=AR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" s="95" t="str" cm="1">
        <f t="array" ref="AS32">IF(OR(AS$12="",$B32=""),"",_xlfn.LET(_xlpm.tarefas,_xlfn._xlws.FILTER(TB_TAREFAS[],(TB_TAREFAS[[Responsável Execução '[*']]:[Responsável Execução '[*']]]=AS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" s="96" t="str" cm="1">
        <f t="array" ref="AT32">IF(OR(AT$12="",$B32=""),"",_xlfn.LET(_xlpm.tarefas,_xlfn._xlws.FILTER(TB_TAREFAS[],(TB_TAREFAS[[Responsável Execução '[*']]:[Responsável Execução '[*']]]=AT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" s="95" t="str" cm="1">
        <f t="array" ref="AU32">IF(OR(AU$12="",$B32=""),"",_xlfn.LET(_xlpm.tarefas,_xlfn._xlws.FILTER(TB_TAREFAS[],(TB_TAREFAS[[Responsável Execução '[*']]:[Responsável Execução '[*']]]=AU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" s="96" t="str" cm="1">
        <f t="array" ref="AV32">IF(OR(AV$12="",$B32=""),"",_xlfn.LET(_xlpm.tarefas,_xlfn._xlws.FILTER(TB_TAREFAS[],(TB_TAREFAS[[Responsável Execução '[*']]:[Responsável Execução '[*']]]=AV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" s="95" t="str" cm="1">
        <f t="array" ref="AW32">IF(OR(AW$12="",$B32=""),"",_xlfn.LET(_xlpm.tarefas,_xlfn._xlws.FILTER(TB_TAREFAS[],(TB_TAREFAS[[Responsável Execução '[*']]:[Responsável Execução '[*']]]=AW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" s="96" t="str" cm="1">
        <f t="array" ref="AX32">IF(OR(AX$12="",$B32=""),"",_xlfn.LET(_xlpm.tarefas,_xlfn._xlws.FILTER(TB_TAREFAS[],(TB_TAREFAS[[Responsável Execução '[*']]:[Responsável Execução '[*']]]=AX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" s="95" t="str" cm="1">
        <f t="array" ref="AY32">IF(OR(AY$12="",$B32=""),"",_xlfn.LET(_xlpm.tarefas,_xlfn._xlws.FILTER(TB_TAREFAS[],(TB_TAREFAS[[Responsável Execução '[*']]:[Responsável Execução '[*']]]=AY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" s="97" t="str" cm="1">
        <f t="array" ref="AZ32">IF(OR(AZ$12="",$B32=""),"",_xlfn.LET(_xlpm.tarefas,_xlfn._xlws.FILTER(TB_TAREFAS[],(TB_TAREFAS[[Responsável Execução '[*']]:[Responsável Execução '[*']]]=AZ$12),"-"),IF(_xlfn.ARRAYTOTEXT(_xlpm.tarefas)="-",0,SUM(IF(DATE(YEAR($B32),MONTH($B32),DAY($B32))&gt;=DATE(YEAR(_xlfn.CHOOSECOLS(_xlpm.tarefas,10)),MONTH(_xlfn.CHOOSECOLS(_xlpm.tarefas,10)),DAY(_xlfn.CHOOSECOLS(_xlpm.tarefas,10))),IF(DATE(YEAR($B32),MONTH($B32),DAY($B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" spans="2:52" x14ac:dyDescent="0.3">
      <c r="B33" s="94"/>
      <c r="C33" s="95" t="str" cm="1">
        <f t="array" ref="C33">IF(OR(C$12="",$B33=""),"",_xlfn.LET(_xlpm.tarefas,_xlfn._xlws.FILTER(TB_TAREFAS[],(TB_TAREFAS[[Responsável Execução '[*']]:[Responsável Execução '[*']]]=C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" s="96" t="str" cm="1">
        <f t="array" ref="D33">IF(OR(D$12="",$B33=""),"",_xlfn.LET(_xlpm.tarefas,_xlfn._xlws.FILTER(TB_TAREFAS[],(TB_TAREFAS[[Responsável Execução '[*']]:[Responsável Execução '[*']]]=D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" s="95" t="str" cm="1">
        <f t="array" ref="E33">IF(OR(E$12="",$B33=""),"",_xlfn.LET(_xlpm.tarefas,_xlfn._xlws.FILTER(TB_TAREFAS[],(TB_TAREFAS[[Responsável Execução '[*']]:[Responsável Execução '[*']]]=E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" s="96" t="str" cm="1">
        <f t="array" ref="F33">IF(OR(F$12="",$B33=""),"",_xlfn.LET(_xlpm.tarefas,_xlfn._xlws.FILTER(TB_TAREFAS[],(TB_TAREFAS[[Responsável Execução '[*']]:[Responsável Execução '[*']]]=F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" s="95" t="str" cm="1">
        <f t="array" ref="G33">IF(OR(G$12="",$B33=""),"",_xlfn.LET(_xlpm.tarefas,_xlfn._xlws.FILTER(TB_TAREFAS[],(TB_TAREFAS[[Responsável Execução '[*']]:[Responsável Execução '[*']]]=G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" s="96" t="str" cm="1">
        <f t="array" ref="H33">IF(OR(H$12="",$B33=""),"",_xlfn.LET(_xlpm.tarefas,_xlfn._xlws.FILTER(TB_TAREFAS[],(TB_TAREFAS[[Responsável Execução '[*']]:[Responsável Execução '[*']]]=H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" s="95" t="str" cm="1">
        <f t="array" ref="I33">IF(OR(I$12="",$B33=""),"",_xlfn.LET(_xlpm.tarefas,_xlfn._xlws.FILTER(TB_TAREFAS[],(TB_TAREFAS[[Responsável Execução '[*']]:[Responsável Execução '[*']]]=I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" s="96" t="str" cm="1">
        <f t="array" ref="J33">IF(OR(J$12="",$B33=""),"",_xlfn.LET(_xlpm.tarefas,_xlfn._xlws.FILTER(TB_TAREFAS[],(TB_TAREFAS[[Responsável Execução '[*']]:[Responsável Execução '[*']]]=J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" s="95" t="str" cm="1">
        <f t="array" ref="K33">IF(OR(K$12="",$B33=""),"",_xlfn.LET(_xlpm.tarefas,_xlfn._xlws.FILTER(TB_TAREFAS[],(TB_TAREFAS[[Responsável Execução '[*']]:[Responsável Execução '[*']]]=K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" s="96" t="str" cm="1">
        <f t="array" ref="L33">IF(OR(L$12="",$B33=""),"",_xlfn.LET(_xlpm.tarefas,_xlfn._xlws.FILTER(TB_TAREFAS[],(TB_TAREFAS[[Responsável Execução '[*']]:[Responsável Execução '[*']]]=L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" s="95" t="str" cm="1">
        <f t="array" ref="M33">IF(OR(M$12="",$B33=""),"",_xlfn.LET(_xlpm.tarefas,_xlfn._xlws.FILTER(TB_TAREFAS[],(TB_TAREFAS[[Responsável Execução '[*']]:[Responsável Execução '[*']]]=M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" s="96" t="str" cm="1">
        <f t="array" ref="N33">IF(OR(N$12="",$B33=""),"",_xlfn.LET(_xlpm.tarefas,_xlfn._xlws.FILTER(TB_TAREFAS[],(TB_TAREFAS[[Responsável Execução '[*']]:[Responsável Execução '[*']]]=N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" s="95" t="str" cm="1">
        <f t="array" ref="O33">IF(OR(O$12="",$B33=""),"",_xlfn.LET(_xlpm.tarefas,_xlfn._xlws.FILTER(TB_TAREFAS[],(TB_TAREFAS[[Responsável Execução '[*']]:[Responsável Execução '[*']]]=O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" s="96" t="str" cm="1">
        <f t="array" ref="P33">IF(OR(P$12="",$B33=""),"",_xlfn.LET(_xlpm.tarefas,_xlfn._xlws.FILTER(TB_TAREFAS[],(TB_TAREFAS[[Responsável Execução '[*']]:[Responsável Execução '[*']]]=P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" s="95" t="str" cm="1">
        <f t="array" ref="Q33">IF(OR(Q$12="",$B33=""),"",_xlfn.LET(_xlpm.tarefas,_xlfn._xlws.FILTER(TB_TAREFAS[],(TB_TAREFAS[[Responsável Execução '[*']]:[Responsável Execução '[*']]]=Q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" s="96" t="str" cm="1">
        <f t="array" ref="R33">IF(OR(R$12="",$B33=""),"",_xlfn.LET(_xlpm.tarefas,_xlfn._xlws.FILTER(TB_TAREFAS[],(TB_TAREFAS[[Responsável Execução '[*']]:[Responsável Execução '[*']]]=R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" s="95" t="str" cm="1">
        <f t="array" ref="S33">IF(OR(S$12="",$B33=""),"",_xlfn.LET(_xlpm.tarefas,_xlfn._xlws.FILTER(TB_TAREFAS[],(TB_TAREFAS[[Responsável Execução '[*']]:[Responsável Execução '[*']]]=S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" s="96" t="str" cm="1">
        <f t="array" ref="T33">IF(OR(T$12="",$B33=""),"",_xlfn.LET(_xlpm.tarefas,_xlfn._xlws.FILTER(TB_TAREFAS[],(TB_TAREFAS[[Responsável Execução '[*']]:[Responsável Execução '[*']]]=T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" s="95" t="str" cm="1">
        <f t="array" ref="U33">IF(OR(U$12="",$B33=""),"",_xlfn.LET(_xlpm.tarefas,_xlfn._xlws.FILTER(TB_TAREFAS[],(TB_TAREFAS[[Responsável Execução '[*']]:[Responsável Execução '[*']]]=U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" s="96" t="str" cm="1">
        <f t="array" ref="V33">IF(OR(V$12="",$B33=""),"",_xlfn.LET(_xlpm.tarefas,_xlfn._xlws.FILTER(TB_TAREFAS[],(TB_TAREFAS[[Responsável Execução '[*']]:[Responsável Execução '[*']]]=V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" s="95" t="str" cm="1">
        <f t="array" ref="W33">IF(OR(W$12="",$B33=""),"",_xlfn.LET(_xlpm.tarefas,_xlfn._xlws.FILTER(TB_TAREFAS[],(TB_TAREFAS[[Responsável Execução '[*']]:[Responsável Execução '[*']]]=W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" s="96" t="str" cm="1">
        <f t="array" ref="X33">IF(OR(X$12="",$B33=""),"",_xlfn.LET(_xlpm.tarefas,_xlfn._xlws.FILTER(TB_TAREFAS[],(TB_TAREFAS[[Responsável Execução '[*']]:[Responsável Execução '[*']]]=X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" s="95" t="str" cm="1">
        <f t="array" ref="Y33">IF(OR(Y$12="",$B33=""),"",_xlfn.LET(_xlpm.tarefas,_xlfn._xlws.FILTER(TB_TAREFAS[],(TB_TAREFAS[[Responsável Execução '[*']]:[Responsável Execução '[*']]]=Y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" s="96" t="str" cm="1">
        <f t="array" ref="Z33">IF(OR(Z$12="",$B33=""),"",_xlfn.LET(_xlpm.tarefas,_xlfn._xlws.FILTER(TB_TAREFAS[],(TB_TAREFAS[[Responsável Execução '[*']]:[Responsável Execução '[*']]]=Z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" s="95" t="str" cm="1">
        <f t="array" ref="AA33">IF(OR(AA$12="",$B33=""),"",_xlfn.LET(_xlpm.tarefas,_xlfn._xlws.FILTER(TB_TAREFAS[],(TB_TAREFAS[[Responsável Execução '[*']]:[Responsável Execução '[*']]]=AA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" s="96" t="str" cm="1">
        <f t="array" ref="AB33">IF(OR(AB$12="",$B33=""),"",_xlfn.LET(_xlpm.tarefas,_xlfn._xlws.FILTER(TB_TAREFAS[],(TB_TAREFAS[[Responsável Execução '[*']]:[Responsável Execução '[*']]]=AB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" s="95" t="str" cm="1">
        <f t="array" ref="AC33">IF(OR(AC$12="",$B33=""),"",_xlfn.LET(_xlpm.tarefas,_xlfn._xlws.FILTER(TB_TAREFAS[],(TB_TAREFAS[[Responsável Execução '[*']]:[Responsável Execução '[*']]]=AC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" s="96" t="str" cm="1">
        <f t="array" ref="AD33">IF(OR(AD$12="",$B33=""),"",_xlfn.LET(_xlpm.tarefas,_xlfn._xlws.FILTER(TB_TAREFAS[],(TB_TAREFAS[[Responsável Execução '[*']]:[Responsável Execução '[*']]]=AD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" s="95" t="str" cm="1">
        <f t="array" ref="AE33">IF(OR(AE$12="",$B33=""),"",_xlfn.LET(_xlpm.tarefas,_xlfn._xlws.FILTER(TB_TAREFAS[],(TB_TAREFAS[[Responsável Execução '[*']]:[Responsável Execução '[*']]]=AE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" s="96" t="str" cm="1">
        <f t="array" ref="AF33">IF(OR(AF$12="",$B33=""),"",_xlfn.LET(_xlpm.tarefas,_xlfn._xlws.FILTER(TB_TAREFAS[],(TB_TAREFAS[[Responsável Execução '[*']]:[Responsável Execução '[*']]]=AF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" s="95" t="str" cm="1">
        <f t="array" ref="AG33">IF(OR(AG$12="",$B33=""),"",_xlfn.LET(_xlpm.tarefas,_xlfn._xlws.FILTER(TB_TAREFAS[],(TB_TAREFAS[[Responsável Execução '[*']]:[Responsável Execução '[*']]]=AG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" s="96" t="str" cm="1">
        <f t="array" ref="AH33">IF(OR(AH$12="",$B33=""),"",_xlfn.LET(_xlpm.tarefas,_xlfn._xlws.FILTER(TB_TAREFAS[],(TB_TAREFAS[[Responsável Execução '[*']]:[Responsável Execução '[*']]]=AH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" s="95" t="str" cm="1">
        <f t="array" ref="AI33">IF(OR(AI$12="",$B33=""),"",_xlfn.LET(_xlpm.tarefas,_xlfn._xlws.FILTER(TB_TAREFAS[],(TB_TAREFAS[[Responsável Execução '[*']]:[Responsável Execução '[*']]]=AI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" s="96" t="str" cm="1">
        <f t="array" ref="AJ33">IF(OR(AJ$12="",$B33=""),"",_xlfn.LET(_xlpm.tarefas,_xlfn._xlws.FILTER(TB_TAREFAS[],(TB_TAREFAS[[Responsável Execução '[*']]:[Responsável Execução '[*']]]=AJ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" s="95" t="str" cm="1">
        <f t="array" ref="AK33">IF(OR(AK$12="",$B33=""),"",_xlfn.LET(_xlpm.tarefas,_xlfn._xlws.FILTER(TB_TAREFAS[],(TB_TAREFAS[[Responsável Execução '[*']]:[Responsável Execução '[*']]]=AK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" s="96" t="str" cm="1">
        <f t="array" ref="AL33">IF(OR(AL$12="",$B33=""),"",_xlfn.LET(_xlpm.tarefas,_xlfn._xlws.FILTER(TB_TAREFAS[],(TB_TAREFAS[[Responsável Execução '[*']]:[Responsável Execução '[*']]]=AL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" s="95" t="str" cm="1">
        <f t="array" ref="AM33">IF(OR(AM$12="",$B33=""),"",_xlfn.LET(_xlpm.tarefas,_xlfn._xlws.FILTER(TB_TAREFAS[],(TB_TAREFAS[[Responsável Execução '[*']]:[Responsável Execução '[*']]]=AM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" s="96" t="str" cm="1">
        <f t="array" ref="AN33">IF(OR(AN$12="",$B33=""),"",_xlfn.LET(_xlpm.tarefas,_xlfn._xlws.FILTER(TB_TAREFAS[],(TB_TAREFAS[[Responsável Execução '[*']]:[Responsável Execução '[*']]]=AN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" s="95" t="str" cm="1">
        <f t="array" ref="AO33">IF(OR(AO$12="",$B33=""),"",_xlfn.LET(_xlpm.tarefas,_xlfn._xlws.FILTER(TB_TAREFAS[],(TB_TAREFAS[[Responsável Execução '[*']]:[Responsável Execução '[*']]]=AO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" s="96" t="str" cm="1">
        <f t="array" ref="AP33">IF(OR(AP$12="",$B33=""),"",_xlfn.LET(_xlpm.tarefas,_xlfn._xlws.FILTER(TB_TAREFAS[],(TB_TAREFAS[[Responsável Execução '[*']]:[Responsável Execução '[*']]]=AP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" s="95" t="str" cm="1">
        <f t="array" ref="AQ33">IF(OR(AQ$12="",$B33=""),"",_xlfn.LET(_xlpm.tarefas,_xlfn._xlws.FILTER(TB_TAREFAS[],(TB_TAREFAS[[Responsável Execução '[*']]:[Responsável Execução '[*']]]=AQ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" s="96" t="str" cm="1">
        <f t="array" ref="AR33">IF(OR(AR$12="",$B33=""),"",_xlfn.LET(_xlpm.tarefas,_xlfn._xlws.FILTER(TB_TAREFAS[],(TB_TAREFAS[[Responsável Execução '[*']]:[Responsável Execução '[*']]]=AR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" s="95" t="str" cm="1">
        <f t="array" ref="AS33">IF(OR(AS$12="",$B33=""),"",_xlfn.LET(_xlpm.tarefas,_xlfn._xlws.FILTER(TB_TAREFAS[],(TB_TAREFAS[[Responsável Execução '[*']]:[Responsável Execução '[*']]]=AS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" s="96" t="str" cm="1">
        <f t="array" ref="AT33">IF(OR(AT$12="",$B33=""),"",_xlfn.LET(_xlpm.tarefas,_xlfn._xlws.FILTER(TB_TAREFAS[],(TB_TAREFAS[[Responsável Execução '[*']]:[Responsável Execução '[*']]]=AT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" s="95" t="str" cm="1">
        <f t="array" ref="AU33">IF(OR(AU$12="",$B33=""),"",_xlfn.LET(_xlpm.tarefas,_xlfn._xlws.FILTER(TB_TAREFAS[],(TB_TAREFAS[[Responsável Execução '[*']]:[Responsável Execução '[*']]]=AU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" s="96" t="str" cm="1">
        <f t="array" ref="AV33">IF(OR(AV$12="",$B33=""),"",_xlfn.LET(_xlpm.tarefas,_xlfn._xlws.FILTER(TB_TAREFAS[],(TB_TAREFAS[[Responsável Execução '[*']]:[Responsável Execução '[*']]]=AV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" s="95" t="str" cm="1">
        <f t="array" ref="AW33">IF(OR(AW$12="",$B33=""),"",_xlfn.LET(_xlpm.tarefas,_xlfn._xlws.FILTER(TB_TAREFAS[],(TB_TAREFAS[[Responsável Execução '[*']]:[Responsável Execução '[*']]]=AW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" s="96" t="str" cm="1">
        <f t="array" ref="AX33">IF(OR(AX$12="",$B33=""),"",_xlfn.LET(_xlpm.tarefas,_xlfn._xlws.FILTER(TB_TAREFAS[],(TB_TAREFAS[[Responsável Execução '[*']]:[Responsável Execução '[*']]]=AX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" s="95" t="str" cm="1">
        <f t="array" ref="AY33">IF(OR(AY$12="",$B33=""),"",_xlfn.LET(_xlpm.tarefas,_xlfn._xlws.FILTER(TB_TAREFAS[],(TB_TAREFAS[[Responsável Execução '[*']]:[Responsável Execução '[*']]]=AY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" s="97" t="str" cm="1">
        <f t="array" ref="AZ33">IF(OR(AZ$12="",$B33=""),"",_xlfn.LET(_xlpm.tarefas,_xlfn._xlws.FILTER(TB_TAREFAS[],(TB_TAREFAS[[Responsável Execução '[*']]:[Responsável Execução '[*']]]=AZ$12),"-"),IF(_xlfn.ARRAYTOTEXT(_xlpm.tarefas)="-",0,SUM(IF(DATE(YEAR($B33),MONTH($B33),DAY($B33))&gt;=DATE(YEAR(_xlfn.CHOOSECOLS(_xlpm.tarefas,10)),MONTH(_xlfn.CHOOSECOLS(_xlpm.tarefas,10)),DAY(_xlfn.CHOOSECOLS(_xlpm.tarefas,10))),IF(DATE(YEAR($B33),MONTH($B33),DAY($B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" spans="2:52" x14ac:dyDescent="0.3">
      <c r="B34" s="94"/>
      <c r="C34" s="95" t="str" cm="1">
        <f t="array" ref="C34">IF(OR(C$12="",$B34=""),"",_xlfn.LET(_xlpm.tarefas,_xlfn._xlws.FILTER(TB_TAREFAS[],(TB_TAREFAS[[Responsável Execução '[*']]:[Responsável Execução '[*']]]=C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" s="96" t="str" cm="1">
        <f t="array" ref="D34">IF(OR(D$12="",$B34=""),"",_xlfn.LET(_xlpm.tarefas,_xlfn._xlws.FILTER(TB_TAREFAS[],(TB_TAREFAS[[Responsável Execução '[*']]:[Responsável Execução '[*']]]=D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" s="95" t="str" cm="1">
        <f t="array" ref="E34">IF(OR(E$12="",$B34=""),"",_xlfn.LET(_xlpm.tarefas,_xlfn._xlws.FILTER(TB_TAREFAS[],(TB_TAREFAS[[Responsável Execução '[*']]:[Responsável Execução '[*']]]=E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" s="96" t="str" cm="1">
        <f t="array" ref="F34">IF(OR(F$12="",$B34=""),"",_xlfn.LET(_xlpm.tarefas,_xlfn._xlws.FILTER(TB_TAREFAS[],(TB_TAREFAS[[Responsável Execução '[*']]:[Responsável Execução '[*']]]=F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" s="95" t="str" cm="1">
        <f t="array" ref="G34">IF(OR(G$12="",$B34=""),"",_xlfn.LET(_xlpm.tarefas,_xlfn._xlws.FILTER(TB_TAREFAS[],(TB_TAREFAS[[Responsável Execução '[*']]:[Responsável Execução '[*']]]=G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" s="96" t="str" cm="1">
        <f t="array" ref="H34">IF(OR(H$12="",$B34=""),"",_xlfn.LET(_xlpm.tarefas,_xlfn._xlws.FILTER(TB_TAREFAS[],(TB_TAREFAS[[Responsável Execução '[*']]:[Responsável Execução '[*']]]=H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" s="95" t="str" cm="1">
        <f t="array" ref="I34">IF(OR(I$12="",$B34=""),"",_xlfn.LET(_xlpm.tarefas,_xlfn._xlws.FILTER(TB_TAREFAS[],(TB_TAREFAS[[Responsável Execução '[*']]:[Responsável Execução '[*']]]=I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" s="96" t="str" cm="1">
        <f t="array" ref="J34">IF(OR(J$12="",$B34=""),"",_xlfn.LET(_xlpm.tarefas,_xlfn._xlws.FILTER(TB_TAREFAS[],(TB_TAREFAS[[Responsável Execução '[*']]:[Responsável Execução '[*']]]=J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" s="95" t="str" cm="1">
        <f t="array" ref="K34">IF(OR(K$12="",$B34=""),"",_xlfn.LET(_xlpm.tarefas,_xlfn._xlws.FILTER(TB_TAREFAS[],(TB_TAREFAS[[Responsável Execução '[*']]:[Responsável Execução '[*']]]=K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" s="96" t="str" cm="1">
        <f t="array" ref="L34">IF(OR(L$12="",$B34=""),"",_xlfn.LET(_xlpm.tarefas,_xlfn._xlws.FILTER(TB_TAREFAS[],(TB_TAREFAS[[Responsável Execução '[*']]:[Responsável Execução '[*']]]=L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" s="95" t="str" cm="1">
        <f t="array" ref="M34">IF(OR(M$12="",$B34=""),"",_xlfn.LET(_xlpm.tarefas,_xlfn._xlws.FILTER(TB_TAREFAS[],(TB_TAREFAS[[Responsável Execução '[*']]:[Responsável Execução '[*']]]=M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" s="96" t="str" cm="1">
        <f t="array" ref="N34">IF(OR(N$12="",$B34=""),"",_xlfn.LET(_xlpm.tarefas,_xlfn._xlws.FILTER(TB_TAREFAS[],(TB_TAREFAS[[Responsável Execução '[*']]:[Responsável Execução '[*']]]=N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" s="95" t="str" cm="1">
        <f t="array" ref="O34">IF(OR(O$12="",$B34=""),"",_xlfn.LET(_xlpm.tarefas,_xlfn._xlws.FILTER(TB_TAREFAS[],(TB_TAREFAS[[Responsável Execução '[*']]:[Responsável Execução '[*']]]=O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" s="96" t="str" cm="1">
        <f t="array" ref="P34">IF(OR(P$12="",$B34=""),"",_xlfn.LET(_xlpm.tarefas,_xlfn._xlws.FILTER(TB_TAREFAS[],(TB_TAREFAS[[Responsável Execução '[*']]:[Responsável Execução '[*']]]=P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" s="95" t="str" cm="1">
        <f t="array" ref="Q34">IF(OR(Q$12="",$B34=""),"",_xlfn.LET(_xlpm.tarefas,_xlfn._xlws.FILTER(TB_TAREFAS[],(TB_TAREFAS[[Responsável Execução '[*']]:[Responsável Execução '[*']]]=Q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" s="96" t="str" cm="1">
        <f t="array" ref="R34">IF(OR(R$12="",$B34=""),"",_xlfn.LET(_xlpm.tarefas,_xlfn._xlws.FILTER(TB_TAREFAS[],(TB_TAREFAS[[Responsável Execução '[*']]:[Responsável Execução '[*']]]=R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" s="95" t="str" cm="1">
        <f t="array" ref="S34">IF(OR(S$12="",$B34=""),"",_xlfn.LET(_xlpm.tarefas,_xlfn._xlws.FILTER(TB_TAREFAS[],(TB_TAREFAS[[Responsável Execução '[*']]:[Responsável Execução '[*']]]=S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" s="96" t="str" cm="1">
        <f t="array" ref="T34">IF(OR(T$12="",$B34=""),"",_xlfn.LET(_xlpm.tarefas,_xlfn._xlws.FILTER(TB_TAREFAS[],(TB_TAREFAS[[Responsável Execução '[*']]:[Responsável Execução '[*']]]=T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" s="95" t="str" cm="1">
        <f t="array" ref="U34">IF(OR(U$12="",$B34=""),"",_xlfn.LET(_xlpm.tarefas,_xlfn._xlws.FILTER(TB_TAREFAS[],(TB_TAREFAS[[Responsável Execução '[*']]:[Responsável Execução '[*']]]=U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" s="96" t="str" cm="1">
        <f t="array" ref="V34">IF(OR(V$12="",$B34=""),"",_xlfn.LET(_xlpm.tarefas,_xlfn._xlws.FILTER(TB_TAREFAS[],(TB_TAREFAS[[Responsável Execução '[*']]:[Responsável Execução '[*']]]=V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" s="95" t="str" cm="1">
        <f t="array" ref="W34">IF(OR(W$12="",$B34=""),"",_xlfn.LET(_xlpm.tarefas,_xlfn._xlws.FILTER(TB_TAREFAS[],(TB_TAREFAS[[Responsável Execução '[*']]:[Responsável Execução '[*']]]=W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" s="96" t="str" cm="1">
        <f t="array" ref="X34">IF(OR(X$12="",$B34=""),"",_xlfn.LET(_xlpm.tarefas,_xlfn._xlws.FILTER(TB_TAREFAS[],(TB_TAREFAS[[Responsável Execução '[*']]:[Responsável Execução '[*']]]=X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" s="95" t="str" cm="1">
        <f t="array" ref="Y34">IF(OR(Y$12="",$B34=""),"",_xlfn.LET(_xlpm.tarefas,_xlfn._xlws.FILTER(TB_TAREFAS[],(TB_TAREFAS[[Responsável Execução '[*']]:[Responsável Execução '[*']]]=Y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" s="96" t="str" cm="1">
        <f t="array" ref="Z34">IF(OR(Z$12="",$B34=""),"",_xlfn.LET(_xlpm.tarefas,_xlfn._xlws.FILTER(TB_TAREFAS[],(TB_TAREFAS[[Responsável Execução '[*']]:[Responsável Execução '[*']]]=Z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" s="95" t="str" cm="1">
        <f t="array" ref="AA34">IF(OR(AA$12="",$B34=""),"",_xlfn.LET(_xlpm.tarefas,_xlfn._xlws.FILTER(TB_TAREFAS[],(TB_TAREFAS[[Responsável Execução '[*']]:[Responsável Execução '[*']]]=AA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" s="96" t="str" cm="1">
        <f t="array" ref="AB34">IF(OR(AB$12="",$B34=""),"",_xlfn.LET(_xlpm.tarefas,_xlfn._xlws.FILTER(TB_TAREFAS[],(TB_TAREFAS[[Responsável Execução '[*']]:[Responsável Execução '[*']]]=AB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" s="95" t="str" cm="1">
        <f t="array" ref="AC34">IF(OR(AC$12="",$B34=""),"",_xlfn.LET(_xlpm.tarefas,_xlfn._xlws.FILTER(TB_TAREFAS[],(TB_TAREFAS[[Responsável Execução '[*']]:[Responsável Execução '[*']]]=AC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" s="96" t="str" cm="1">
        <f t="array" ref="AD34">IF(OR(AD$12="",$B34=""),"",_xlfn.LET(_xlpm.tarefas,_xlfn._xlws.FILTER(TB_TAREFAS[],(TB_TAREFAS[[Responsável Execução '[*']]:[Responsável Execução '[*']]]=AD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" s="95" t="str" cm="1">
        <f t="array" ref="AE34">IF(OR(AE$12="",$B34=""),"",_xlfn.LET(_xlpm.tarefas,_xlfn._xlws.FILTER(TB_TAREFAS[],(TB_TAREFAS[[Responsável Execução '[*']]:[Responsável Execução '[*']]]=AE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" s="96" t="str" cm="1">
        <f t="array" ref="AF34">IF(OR(AF$12="",$B34=""),"",_xlfn.LET(_xlpm.tarefas,_xlfn._xlws.FILTER(TB_TAREFAS[],(TB_TAREFAS[[Responsável Execução '[*']]:[Responsável Execução '[*']]]=AF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" s="95" t="str" cm="1">
        <f t="array" ref="AG34">IF(OR(AG$12="",$B34=""),"",_xlfn.LET(_xlpm.tarefas,_xlfn._xlws.FILTER(TB_TAREFAS[],(TB_TAREFAS[[Responsável Execução '[*']]:[Responsável Execução '[*']]]=AG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" s="96" t="str" cm="1">
        <f t="array" ref="AH34">IF(OR(AH$12="",$B34=""),"",_xlfn.LET(_xlpm.tarefas,_xlfn._xlws.FILTER(TB_TAREFAS[],(TB_TAREFAS[[Responsável Execução '[*']]:[Responsável Execução '[*']]]=AH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" s="95" t="str" cm="1">
        <f t="array" ref="AI34">IF(OR(AI$12="",$B34=""),"",_xlfn.LET(_xlpm.tarefas,_xlfn._xlws.FILTER(TB_TAREFAS[],(TB_TAREFAS[[Responsável Execução '[*']]:[Responsável Execução '[*']]]=AI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" s="96" t="str" cm="1">
        <f t="array" ref="AJ34">IF(OR(AJ$12="",$B34=""),"",_xlfn.LET(_xlpm.tarefas,_xlfn._xlws.FILTER(TB_TAREFAS[],(TB_TAREFAS[[Responsável Execução '[*']]:[Responsável Execução '[*']]]=AJ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" s="95" t="str" cm="1">
        <f t="array" ref="AK34">IF(OR(AK$12="",$B34=""),"",_xlfn.LET(_xlpm.tarefas,_xlfn._xlws.FILTER(TB_TAREFAS[],(TB_TAREFAS[[Responsável Execução '[*']]:[Responsável Execução '[*']]]=AK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" s="96" t="str" cm="1">
        <f t="array" ref="AL34">IF(OR(AL$12="",$B34=""),"",_xlfn.LET(_xlpm.tarefas,_xlfn._xlws.FILTER(TB_TAREFAS[],(TB_TAREFAS[[Responsável Execução '[*']]:[Responsável Execução '[*']]]=AL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" s="95" t="str" cm="1">
        <f t="array" ref="AM34">IF(OR(AM$12="",$B34=""),"",_xlfn.LET(_xlpm.tarefas,_xlfn._xlws.FILTER(TB_TAREFAS[],(TB_TAREFAS[[Responsável Execução '[*']]:[Responsável Execução '[*']]]=AM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" s="96" t="str" cm="1">
        <f t="array" ref="AN34">IF(OR(AN$12="",$B34=""),"",_xlfn.LET(_xlpm.tarefas,_xlfn._xlws.FILTER(TB_TAREFAS[],(TB_TAREFAS[[Responsável Execução '[*']]:[Responsável Execução '[*']]]=AN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" s="95" t="str" cm="1">
        <f t="array" ref="AO34">IF(OR(AO$12="",$B34=""),"",_xlfn.LET(_xlpm.tarefas,_xlfn._xlws.FILTER(TB_TAREFAS[],(TB_TAREFAS[[Responsável Execução '[*']]:[Responsável Execução '[*']]]=AO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" s="96" t="str" cm="1">
        <f t="array" ref="AP34">IF(OR(AP$12="",$B34=""),"",_xlfn.LET(_xlpm.tarefas,_xlfn._xlws.FILTER(TB_TAREFAS[],(TB_TAREFAS[[Responsável Execução '[*']]:[Responsável Execução '[*']]]=AP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" s="95" t="str" cm="1">
        <f t="array" ref="AQ34">IF(OR(AQ$12="",$B34=""),"",_xlfn.LET(_xlpm.tarefas,_xlfn._xlws.FILTER(TB_TAREFAS[],(TB_TAREFAS[[Responsável Execução '[*']]:[Responsável Execução '[*']]]=AQ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" s="96" t="str" cm="1">
        <f t="array" ref="AR34">IF(OR(AR$12="",$B34=""),"",_xlfn.LET(_xlpm.tarefas,_xlfn._xlws.FILTER(TB_TAREFAS[],(TB_TAREFAS[[Responsável Execução '[*']]:[Responsável Execução '[*']]]=AR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" s="95" t="str" cm="1">
        <f t="array" ref="AS34">IF(OR(AS$12="",$B34=""),"",_xlfn.LET(_xlpm.tarefas,_xlfn._xlws.FILTER(TB_TAREFAS[],(TB_TAREFAS[[Responsável Execução '[*']]:[Responsável Execução '[*']]]=AS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" s="96" t="str" cm="1">
        <f t="array" ref="AT34">IF(OR(AT$12="",$B34=""),"",_xlfn.LET(_xlpm.tarefas,_xlfn._xlws.FILTER(TB_TAREFAS[],(TB_TAREFAS[[Responsável Execução '[*']]:[Responsável Execução '[*']]]=AT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" s="95" t="str" cm="1">
        <f t="array" ref="AU34">IF(OR(AU$12="",$B34=""),"",_xlfn.LET(_xlpm.tarefas,_xlfn._xlws.FILTER(TB_TAREFAS[],(TB_TAREFAS[[Responsável Execução '[*']]:[Responsável Execução '[*']]]=AU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" s="96" t="str" cm="1">
        <f t="array" ref="AV34">IF(OR(AV$12="",$B34=""),"",_xlfn.LET(_xlpm.tarefas,_xlfn._xlws.FILTER(TB_TAREFAS[],(TB_TAREFAS[[Responsável Execução '[*']]:[Responsável Execução '[*']]]=AV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" s="95" t="str" cm="1">
        <f t="array" ref="AW34">IF(OR(AW$12="",$B34=""),"",_xlfn.LET(_xlpm.tarefas,_xlfn._xlws.FILTER(TB_TAREFAS[],(TB_TAREFAS[[Responsável Execução '[*']]:[Responsável Execução '[*']]]=AW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" s="96" t="str" cm="1">
        <f t="array" ref="AX34">IF(OR(AX$12="",$B34=""),"",_xlfn.LET(_xlpm.tarefas,_xlfn._xlws.FILTER(TB_TAREFAS[],(TB_TAREFAS[[Responsável Execução '[*']]:[Responsável Execução '[*']]]=AX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" s="95" t="str" cm="1">
        <f t="array" ref="AY34">IF(OR(AY$12="",$B34=""),"",_xlfn.LET(_xlpm.tarefas,_xlfn._xlws.FILTER(TB_TAREFAS[],(TB_TAREFAS[[Responsável Execução '[*']]:[Responsável Execução '[*']]]=AY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" s="97" t="str" cm="1">
        <f t="array" ref="AZ34">IF(OR(AZ$12="",$B34=""),"",_xlfn.LET(_xlpm.tarefas,_xlfn._xlws.FILTER(TB_TAREFAS[],(TB_TAREFAS[[Responsável Execução '[*']]:[Responsável Execução '[*']]]=AZ$12),"-"),IF(_xlfn.ARRAYTOTEXT(_xlpm.tarefas)="-",0,SUM(IF(DATE(YEAR($B34),MONTH($B34),DAY($B34))&gt;=DATE(YEAR(_xlfn.CHOOSECOLS(_xlpm.tarefas,10)),MONTH(_xlfn.CHOOSECOLS(_xlpm.tarefas,10)),DAY(_xlfn.CHOOSECOLS(_xlpm.tarefas,10))),IF(DATE(YEAR($B34),MONTH($B34),DAY($B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" spans="2:52" x14ac:dyDescent="0.3">
      <c r="B35" s="94"/>
      <c r="C35" s="95" t="str" cm="1">
        <f t="array" ref="C35">IF(OR(C$12="",$B35=""),"",_xlfn.LET(_xlpm.tarefas,_xlfn._xlws.FILTER(TB_TAREFAS[],(TB_TAREFAS[[Responsável Execução '[*']]:[Responsável Execução '[*']]]=C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" s="96" t="str" cm="1">
        <f t="array" ref="D35">IF(OR(D$12="",$B35=""),"",_xlfn.LET(_xlpm.tarefas,_xlfn._xlws.FILTER(TB_TAREFAS[],(TB_TAREFAS[[Responsável Execução '[*']]:[Responsável Execução '[*']]]=D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" s="95" t="str" cm="1">
        <f t="array" ref="E35">IF(OR(E$12="",$B35=""),"",_xlfn.LET(_xlpm.tarefas,_xlfn._xlws.FILTER(TB_TAREFAS[],(TB_TAREFAS[[Responsável Execução '[*']]:[Responsável Execução '[*']]]=E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" s="96" t="str" cm="1">
        <f t="array" ref="F35">IF(OR(F$12="",$B35=""),"",_xlfn.LET(_xlpm.tarefas,_xlfn._xlws.FILTER(TB_TAREFAS[],(TB_TAREFAS[[Responsável Execução '[*']]:[Responsável Execução '[*']]]=F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" s="95" t="str" cm="1">
        <f t="array" ref="G35">IF(OR(G$12="",$B35=""),"",_xlfn.LET(_xlpm.tarefas,_xlfn._xlws.FILTER(TB_TAREFAS[],(TB_TAREFAS[[Responsável Execução '[*']]:[Responsável Execução '[*']]]=G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" s="96" t="str" cm="1">
        <f t="array" ref="H35">IF(OR(H$12="",$B35=""),"",_xlfn.LET(_xlpm.tarefas,_xlfn._xlws.FILTER(TB_TAREFAS[],(TB_TAREFAS[[Responsável Execução '[*']]:[Responsável Execução '[*']]]=H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" s="95" t="str" cm="1">
        <f t="array" ref="I35">IF(OR(I$12="",$B35=""),"",_xlfn.LET(_xlpm.tarefas,_xlfn._xlws.FILTER(TB_TAREFAS[],(TB_TAREFAS[[Responsável Execução '[*']]:[Responsável Execução '[*']]]=I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" s="96" t="str" cm="1">
        <f t="array" ref="J35">IF(OR(J$12="",$B35=""),"",_xlfn.LET(_xlpm.tarefas,_xlfn._xlws.FILTER(TB_TAREFAS[],(TB_TAREFAS[[Responsável Execução '[*']]:[Responsável Execução '[*']]]=J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" s="95" t="str" cm="1">
        <f t="array" ref="K35">IF(OR(K$12="",$B35=""),"",_xlfn.LET(_xlpm.tarefas,_xlfn._xlws.FILTER(TB_TAREFAS[],(TB_TAREFAS[[Responsável Execução '[*']]:[Responsável Execução '[*']]]=K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" s="96" t="str" cm="1">
        <f t="array" ref="L35">IF(OR(L$12="",$B35=""),"",_xlfn.LET(_xlpm.tarefas,_xlfn._xlws.FILTER(TB_TAREFAS[],(TB_TAREFAS[[Responsável Execução '[*']]:[Responsável Execução '[*']]]=L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" s="95" t="str" cm="1">
        <f t="array" ref="M35">IF(OR(M$12="",$B35=""),"",_xlfn.LET(_xlpm.tarefas,_xlfn._xlws.FILTER(TB_TAREFAS[],(TB_TAREFAS[[Responsável Execução '[*']]:[Responsável Execução '[*']]]=M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" s="96" t="str" cm="1">
        <f t="array" ref="N35">IF(OR(N$12="",$B35=""),"",_xlfn.LET(_xlpm.tarefas,_xlfn._xlws.FILTER(TB_TAREFAS[],(TB_TAREFAS[[Responsável Execução '[*']]:[Responsável Execução '[*']]]=N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" s="95" t="str" cm="1">
        <f t="array" ref="O35">IF(OR(O$12="",$B35=""),"",_xlfn.LET(_xlpm.tarefas,_xlfn._xlws.FILTER(TB_TAREFAS[],(TB_TAREFAS[[Responsável Execução '[*']]:[Responsável Execução '[*']]]=O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" s="96" t="str" cm="1">
        <f t="array" ref="P35">IF(OR(P$12="",$B35=""),"",_xlfn.LET(_xlpm.tarefas,_xlfn._xlws.FILTER(TB_TAREFAS[],(TB_TAREFAS[[Responsável Execução '[*']]:[Responsável Execução '[*']]]=P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" s="95" t="str" cm="1">
        <f t="array" ref="Q35">IF(OR(Q$12="",$B35=""),"",_xlfn.LET(_xlpm.tarefas,_xlfn._xlws.FILTER(TB_TAREFAS[],(TB_TAREFAS[[Responsável Execução '[*']]:[Responsável Execução '[*']]]=Q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" s="96" t="str" cm="1">
        <f t="array" ref="R35">IF(OR(R$12="",$B35=""),"",_xlfn.LET(_xlpm.tarefas,_xlfn._xlws.FILTER(TB_TAREFAS[],(TB_TAREFAS[[Responsável Execução '[*']]:[Responsável Execução '[*']]]=R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" s="95" t="str" cm="1">
        <f t="array" ref="S35">IF(OR(S$12="",$B35=""),"",_xlfn.LET(_xlpm.tarefas,_xlfn._xlws.FILTER(TB_TAREFAS[],(TB_TAREFAS[[Responsável Execução '[*']]:[Responsável Execução '[*']]]=S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" s="96" t="str" cm="1">
        <f t="array" ref="T35">IF(OR(T$12="",$B35=""),"",_xlfn.LET(_xlpm.tarefas,_xlfn._xlws.FILTER(TB_TAREFAS[],(TB_TAREFAS[[Responsável Execução '[*']]:[Responsável Execução '[*']]]=T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" s="95" t="str" cm="1">
        <f t="array" ref="U35">IF(OR(U$12="",$B35=""),"",_xlfn.LET(_xlpm.tarefas,_xlfn._xlws.FILTER(TB_TAREFAS[],(TB_TAREFAS[[Responsável Execução '[*']]:[Responsável Execução '[*']]]=U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" s="96" t="str" cm="1">
        <f t="array" ref="V35">IF(OR(V$12="",$B35=""),"",_xlfn.LET(_xlpm.tarefas,_xlfn._xlws.FILTER(TB_TAREFAS[],(TB_TAREFAS[[Responsável Execução '[*']]:[Responsável Execução '[*']]]=V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" s="95" t="str" cm="1">
        <f t="array" ref="W35">IF(OR(W$12="",$B35=""),"",_xlfn.LET(_xlpm.tarefas,_xlfn._xlws.FILTER(TB_TAREFAS[],(TB_TAREFAS[[Responsável Execução '[*']]:[Responsável Execução '[*']]]=W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" s="96" t="str" cm="1">
        <f t="array" ref="X35">IF(OR(X$12="",$B35=""),"",_xlfn.LET(_xlpm.tarefas,_xlfn._xlws.FILTER(TB_TAREFAS[],(TB_TAREFAS[[Responsável Execução '[*']]:[Responsável Execução '[*']]]=X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" s="95" t="str" cm="1">
        <f t="array" ref="Y35">IF(OR(Y$12="",$B35=""),"",_xlfn.LET(_xlpm.tarefas,_xlfn._xlws.FILTER(TB_TAREFAS[],(TB_TAREFAS[[Responsável Execução '[*']]:[Responsável Execução '[*']]]=Y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" s="96" t="str" cm="1">
        <f t="array" ref="Z35">IF(OR(Z$12="",$B35=""),"",_xlfn.LET(_xlpm.tarefas,_xlfn._xlws.FILTER(TB_TAREFAS[],(TB_TAREFAS[[Responsável Execução '[*']]:[Responsável Execução '[*']]]=Z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" s="95" t="str" cm="1">
        <f t="array" ref="AA35">IF(OR(AA$12="",$B35=""),"",_xlfn.LET(_xlpm.tarefas,_xlfn._xlws.FILTER(TB_TAREFAS[],(TB_TAREFAS[[Responsável Execução '[*']]:[Responsável Execução '[*']]]=AA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" s="96" t="str" cm="1">
        <f t="array" ref="AB35">IF(OR(AB$12="",$B35=""),"",_xlfn.LET(_xlpm.tarefas,_xlfn._xlws.FILTER(TB_TAREFAS[],(TB_TAREFAS[[Responsável Execução '[*']]:[Responsável Execução '[*']]]=AB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" s="95" t="str" cm="1">
        <f t="array" ref="AC35">IF(OR(AC$12="",$B35=""),"",_xlfn.LET(_xlpm.tarefas,_xlfn._xlws.FILTER(TB_TAREFAS[],(TB_TAREFAS[[Responsável Execução '[*']]:[Responsável Execução '[*']]]=AC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" s="96" t="str" cm="1">
        <f t="array" ref="AD35">IF(OR(AD$12="",$B35=""),"",_xlfn.LET(_xlpm.tarefas,_xlfn._xlws.FILTER(TB_TAREFAS[],(TB_TAREFAS[[Responsável Execução '[*']]:[Responsável Execução '[*']]]=AD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" s="95" t="str" cm="1">
        <f t="array" ref="AE35">IF(OR(AE$12="",$B35=""),"",_xlfn.LET(_xlpm.tarefas,_xlfn._xlws.FILTER(TB_TAREFAS[],(TB_TAREFAS[[Responsável Execução '[*']]:[Responsável Execução '[*']]]=AE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" s="96" t="str" cm="1">
        <f t="array" ref="AF35">IF(OR(AF$12="",$B35=""),"",_xlfn.LET(_xlpm.tarefas,_xlfn._xlws.FILTER(TB_TAREFAS[],(TB_TAREFAS[[Responsável Execução '[*']]:[Responsável Execução '[*']]]=AF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" s="95" t="str" cm="1">
        <f t="array" ref="AG35">IF(OR(AG$12="",$B35=""),"",_xlfn.LET(_xlpm.tarefas,_xlfn._xlws.FILTER(TB_TAREFAS[],(TB_TAREFAS[[Responsável Execução '[*']]:[Responsável Execução '[*']]]=AG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" s="96" t="str" cm="1">
        <f t="array" ref="AH35">IF(OR(AH$12="",$B35=""),"",_xlfn.LET(_xlpm.tarefas,_xlfn._xlws.FILTER(TB_TAREFAS[],(TB_TAREFAS[[Responsável Execução '[*']]:[Responsável Execução '[*']]]=AH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" s="95" t="str" cm="1">
        <f t="array" ref="AI35">IF(OR(AI$12="",$B35=""),"",_xlfn.LET(_xlpm.tarefas,_xlfn._xlws.FILTER(TB_TAREFAS[],(TB_TAREFAS[[Responsável Execução '[*']]:[Responsável Execução '[*']]]=AI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" s="96" t="str" cm="1">
        <f t="array" ref="AJ35">IF(OR(AJ$12="",$B35=""),"",_xlfn.LET(_xlpm.tarefas,_xlfn._xlws.FILTER(TB_TAREFAS[],(TB_TAREFAS[[Responsável Execução '[*']]:[Responsável Execução '[*']]]=AJ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" s="95" t="str" cm="1">
        <f t="array" ref="AK35">IF(OR(AK$12="",$B35=""),"",_xlfn.LET(_xlpm.tarefas,_xlfn._xlws.FILTER(TB_TAREFAS[],(TB_TAREFAS[[Responsável Execução '[*']]:[Responsável Execução '[*']]]=AK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" s="96" t="str" cm="1">
        <f t="array" ref="AL35">IF(OR(AL$12="",$B35=""),"",_xlfn.LET(_xlpm.tarefas,_xlfn._xlws.FILTER(TB_TAREFAS[],(TB_TAREFAS[[Responsável Execução '[*']]:[Responsável Execução '[*']]]=AL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" s="95" t="str" cm="1">
        <f t="array" ref="AM35">IF(OR(AM$12="",$B35=""),"",_xlfn.LET(_xlpm.tarefas,_xlfn._xlws.FILTER(TB_TAREFAS[],(TB_TAREFAS[[Responsável Execução '[*']]:[Responsável Execução '[*']]]=AM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" s="96" t="str" cm="1">
        <f t="array" ref="AN35">IF(OR(AN$12="",$B35=""),"",_xlfn.LET(_xlpm.tarefas,_xlfn._xlws.FILTER(TB_TAREFAS[],(TB_TAREFAS[[Responsável Execução '[*']]:[Responsável Execução '[*']]]=AN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" s="95" t="str" cm="1">
        <f t="array" ref="AO35">IF(OR(AO$12="",$B35=""),"",_xlfn.LET(_xlpm.tarefas,_xlfn._xlws.FILTER(TB_TAREFAS[],(TB_TAREFAS[[Responsável Execução '[*']]:[Responsável Execução '[*']]]=AO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" s="96" t="str" cm="1">
        <f t="array" ref="AP35">IF(OR(AP$12="",$B35=""),"",_xlfn.LET(_xlpm.tarefas,_xlfn._xlws.FILTER(TB_TAREFAS[],(TB_TAREFAS[[Responsável Execução '[*']]:[Responsável Execução '[*']]]=AP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" s="95" t="str" cm="1">
        <f t="array" ref="AQ35">IF(OR(AQ$12="",$B35=""),"",_xlfn.LET(_xlpm.tarefas,_xlfn._xlws.FILTER(TB_TAREFAS[],(TB_TAREFAS[[Responsável Execução '[*']]:[Responsável Execução '[*']]]=AQ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" s="96" t="str" cm="1">
        <f t="array" ref="AR35">IF(OR(AR$12="",$B35=""),"",_xlfn.LET(_xlpm.tarefas,_xlfn._xlws.FILTER(TB_TAREFAS[],(TB_TAREFAS[[Responsável Execução '[*']]:[Responsável Execução '[*']]]=AR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" s="95" t="str" cm="1">
        <f t="array" ref="AS35">IF(OR(AS$12="",$B35=""),"",_xlfn.LET(_xlpm.tarefas,_xlfn._xlws.FILTER(TB_TAREFAS[],(TB_TAREFAS[[Responsável Execução '[*']]:[Responsável Execução '[*']]]=AS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" s="96" t="str" cm="1">
        <f t="array" ref="AT35">IF(OR(AT$12="",$B35=""),"",_xlfn.LET(_xlpm.tarefas,_xlfn._xlws.FILTER(TB_TAREFAS[],(TB_TAREFAS[[Responsável Execução '[*']]:[Responsável Execução '[*']]]=AT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" s="95" t="str" cm="1">
        <f t="array" ref="AU35">IF(OR(AU$12="",$B35=""),"",_xlfn.LET(_xlpm.tarefas,_xlfn._xlws.FILTER(TB_TAREFAS[],(TB_TAREFAS[[Responsável Execução '[*']]:[Responsável Execução '[*']]]=AU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" s="96" t="str" cm="1">
        <f t="array" ref="AV35">IF(OR(AV$12="",$B35=""),"",_xlfn.LET(_xlpm.tarefas,_xlfn._xlws.FILTER(TB_TAREFAS[],(TB_TAREFAS[[Responsável Execução '[*']]:[Responsável Execução '[*']]]=AV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" s="95" t="str" cm="1">
        <f t="array" ref="AW35">IF(OR(AW$12="",$B35=""),"",_xlfn.LET(_xlpm.tarefas,_xlfn._xlws.FILTER(TB_TAREFAS[],(TB_TAREFAS[[Responsável Execução '[*']]:[Responsável Execução '[*']]]=AW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" s="96" t="str" cm="1">
        <f t="array" ref="AX35">IF(OR(AX$12="",$B35=""),"",_xlfn.LET(_xlpm.tarefas,_xlfn._xlws.FILTER(TB_TAREFAS[],(TB_TAREFAS[[Responsável Execução '[*']]:[Responsável Execução '[*']]]=AX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" s="95" t="str" cm="1">
        <f t="array" ref="AY35">IF(OR(AY$12="",$B35=""),"",_xlfn.LET(_xlpm.tarefas,_xlfn._xlws.FILTER(TB_TAREFAS[],(TB_TAREFAS[[Responsável Execução '[*']]:[Responsável Execução '[*']]]=AY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" s="97" t="str" cm="1">
        <f t="array" ref="AZ35">IF(OR(AZ$12="",$B35=""),"",_xlfn.LET(_xlpm.tarefas,_xlfn._xlws.FILTER(TB_TAREFAS[],(TB_TAREFAS[[Responsável Execução '[*']]:[Responsável Execução '[*']]]=AZ$12),"-"),IF(_xlfn.ARRAYTOTEXT(_xlpm.tarefas)="-",0,SUM(IF(DATE(YEAR($B35),MONTH($B35),DAY($B35))&gt;=DATE(YEAR(_xlfn.CHOOSECOLS(_xlpm.tarefas,10)),MONTH(_xlfn.CHOOSECOLS(_xlpm.tarefas,10)),DAY(_xlfn.CHOOSECOLS(_xlpm.tarefas,10))),IF(DATE(YEAR($B35),MONTH($B35),DAY($B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" spans="2:52" x14ac:dyDescent="0.3">
      <c r="B36" s="94"/>
      <c r="C36" s="95" t="str" cm="1">
        <f t="array" ref="C36">IF(OR(C$12="",$B36=""),"",_xlfn.LET(_xlpm.tarefas,_xlfn._xlws.FILTER(TB_TAREFAS[],(TB_TAREFAS[[Responsável Execução '[*']]:[Responsável Execução '[*']]]=C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" s="96" t="str" cm="1">
        <f t="array" ref="D36">IF(OR(D$12="",$B36=""),"",_xlfn.LET(_xlpm.tarefas,_xlfn._xlws.FILTER(TB_TAREFAS[],(TB_TAREFAS[[Responsável Execução '[*']]:[Responsável Execução '[*']]]=D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" s="95" t="str" cm="1">
        <f t="array" ref="E36">IF(OR(E$12="",$B36=""),"",_xlfn.LET(_xlpm.tarefas,_xlfn._xlws.FILTER(TB_TAREFAS[],(TB_TAREFAS[[Responsável Execução '[*']]:[Responsável Execução '[*']]]=E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" s="96" t="str" cm="1">
        <f t="array" ref="F36">IF(OR(F$12="",$B36=""),"",_xlfn.LET(_xlpm.tarefas,_xlfn._xlws.FILTER(TB_TAREFAS[],(TB_TAREFAS[[Responsável Execução '[*']]:[Responsável Execução '[*']]]=F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" s="95" t="str" cm="1">
        <f t="array" ref="G36">IF(OR(G$12="",$B36=""),"",_xlfn.LET(_xlpm.tarefas,_xlfn._xlws.FILTER(TB_TAREFAS[],(TB_TAREFAS[[Responsável Execução '[*']]:[Responsável Execução '[*']]]=G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" s="96" t="str" cm="1">
        <f t="array" ref="H36">IF(OR(H$12="",$B36=""),"",_xlfn.LET(_xlpm.tarefas,_xlfn._xlws.FILTER(TB_TAREFAS[],(TB_TAREFAS[[Responsável Execução '[*']]:[Responsável Execução '[*']]]=H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" s="95" t="str" cm="1">
        <f t="array" ref="I36">IF(OR(I$12="",$B36=""),"",_xlfn.LET(_xlpm.tarefas,_xlfn._xlws.FILTER(TB_TAREFAS[],(TB_TAREFAS[[Responsável Execução '[*']]:[Responsável Execução '[*']]]=I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" s="96" t="str" cm="1">
        <f t="array" ref="J36">IF(OR(J$12="",$B36=""),"",_xlfn.LET(_xlpm.tarefas,_xlfn._xlws.FILTER(TB_TAREFAS[],(TB_TAREFAS[[Responsável Execução '[*']]:[Responsável Execução '[*']]]=J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" s="95" t="str" cm="1">
        <f t="array" ref="K36">IF(OR(K$12="",$B36=""),"",_xlfn.LET(_xlpm.tarefas,_xlfn._xlws.FILTER(TB_TAREFAS[],(TB_TAREFAS[[Responsável Execução '[*']]:[Responsável Execução '[*']]]=K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" s="96" t="str" cm="1">
        <f t="array" ref="L36">IF(OR(L$12="",$B36=""),"",_xlfn.LET(_xlpm.tarefas,_xlfn._xlws.FILTER(TB_TAREFAS[],(TB_TAREFAS[[Responsável Execução '[*']]:[Responsável Execução '[*']]]=L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" s="95" t="str" cm="1">
        <f t="array" ref="M36">IF(OR(M$12="",$B36=""),"",_xlfn.LET(_xlpm.tarefas,_xlfn._xlws.FILTER(TB_TAREFAS[],(TB_TAREFAS[[Responsável Execução '[*']]:[Responsável Execução '[*']]]=M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" s="96" t="str" cm="1">
        <f t="array" ref="N36">IF(OR(N$12="",$B36=""),"",_xlfn.LET(_xlpm.tarefas,_xlfn._xlws.FILTER(TB_TAREFAS[],(TB_TAREFAS[[Responsável Execução '[*']]:[Responsável Execução '[*']]]=N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" s="95" t="str" cm="1">
        <f t="array" ref="O36">IF(OR(O$12="",$B36=""),"",_xlfn.LET(_xlpm.tarefas,_xlfn._xlws.FILTER(TB_TAREFAS[],(TB_TAREFAS[[Responsável Execução '[*']]:[Responsável Execução '[*']]]=O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" s="96" t="str" cm="1">
        <f t="array" ref="P36">IF(OR(P$12="",$B36=""),"",_xlfn.LET(_xlpm.tarefas,_xlfn._xlws.FILTER(TB_TAREFAS[],(TB_TAREFAS[[Responsável Execução '[*']]:[Responsável Execução '[*']]]=P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" s="95" t="str" cm="1">
        <f t="array" ref="Q36">IF(OR(Q$12="",$B36=""),"",_xlfn.LET(_xlpm.tarefas,_xlfn._xlws.FILTER(TB_TAREFAS[],(TB_TAREFAS[[Responsável Execução '[*']]:[Responsável Execução '[*']]]=Q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" s="96" t="str" cm="1">
        <f t="array" ref="R36">IF(OR(R$12="",$B36=""),"",_xlfn.LET(_xlpm.tarefas,_xlfn._xlws.FILTER(TB_TAREFAS[],(TB_TAREFAS[[Responsável Execução '[*']]:[Responsável Execução '[*']]]=R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" s="95" t="str" cm="1">
        <f t="array" ref="S36">IF(OR(S$12="",$B36=""),"",_xlfn.LET(_xlpm.tarefas,_xlfn._xlws.FILTER(TB_TAREFAS[],(TB_TAREFAS[[Responsável Execução '[*']]:[Responsável Execução '[*']]]=S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" s="96" t="str" cm="1">
        <f t="array" ref="T36">IF(OR(T$12="",$B36=""),"",_xlfn.LET(_xlpm.tarefas,_xlfn._xlws.FILTER(TB_TAREFAS[],(TB_TAREFAS[[Responsável Execução '[*']]:[Responsável Execução '[*']]]=T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" s="95" t="str" cm="1">
        <f t="array" ref="U36">IF(OR(U$12="",$B36=""),"",_xlfn.LET(_xlpm.tarefas,_xlfn._xlws.FILTER(TB_TAREFAS[],(TB_TAREFAS[[Responsável Execução '[*']]:[Responsável Execução '[*']]]=U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" s="96" t="str" cm="1">
        <f t="array" ref="V36">IF(OR(V$12="",$B36=""),"",_xlfn.LET(_xlpm.tarefas,_xlfn._xlws.FILTER(TB_TAREFAS[],(TB_TAREFAS[[Responsável Execução '[*']]:[Responsável Execução '[*']]]=V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" s="95" t="str" cm="1">
        <f t="array" ref="W36">IF(OR(W$12="",$B36=""),"",_xlfn.LET(_xlpm.tarefas,_xlfn._xlws.FILTER(TB_TAREFAS[],(TB_TAREFAS[[Responsável Execução '[*']]:[Responsável Execução '[*']]]=W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" s="96" t="str" cm="1">
        <f t="array" ref="X36">IF(OR(X$12="",$B36=""),"",_xlfn.LET(_xlpm.tarefas,_xlfn._xlws.FILTER(TB_TAREFAS[],(TB_TAREFAS[[Responsável Execução '[*']]:[Responsável Execução '[*']]]=X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" s="95" t="str" cm="1">
        <f t="array" ref="Y36">IF(OR(Y$12="",$B36=""),"",_xlfn.LET(_xlpm.tarefas,_xlfn._xlws.FILTER(TB_TAREFAS[],(TB_TAREFAS[[Responsável Execução '[*']]:[Responsável Execução '[*']]]=Y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" s="96" t="str" cm="1">
        <f t="array" ref="Z36">IF(OR(Z$12="",$B36=""),"",_xlfn.LET(_xlpm.tarefas,_xlfn._xlws.FILTER(TB_TAREFAS[],(TB_TAREFAS[[Responsável Execução '[*']]:[Responsável Execução '[*']]]=Z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" s="95" t="str" cm="1">
        <f t="array" ref="AA36">IF(OR(AA$12="",$B36=""),"",_xlfn.LET(_xlpm.tarefas,_xlfn._xlws.FILTER(TB_TAREFAS[],(TB_TAREFAS[[Responsável Execução '[*']]:[Responsável Execução '[*']]]=AA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" s="96" t="str" cm="1">
        <f t="array" ref="AB36">IF(OR(AB$12="",$B36=""),"",_xlfn.LET(_xlpm.tarefas,_xlfn._xlws.FILTER(TB_TAREFAS[],(TB_TAREFAS[[Responsável Execução '[*']]:[Responsável Execução '[*']]]=AB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" s="95" t="str" cm="1">
        <f t="array" ref="AC36">IF(OR(AC$12="",$B36=""),"",_xlfn.LET(_xlpm.tarefas,_xlfn._xlws.FILTER(TB_TAREFAS[],(TB_TAREFAS[[Responsável Execução '[*']]:[Responsável Execução '[*']]]=AC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" s="96" t="str" cm="1">
        <f t="array" ref="AD36">IF(OR(AD$12="",$B36=""),"",_xlfn.LET(_xlpm.tarefas,_xlfn._xlws.FILTER(TB_TAREFAS[],(TB_TAREFAS[[Responsável Execução '[*']]:[Responsável Execução '[*']]]=AD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" s="95" t="str" cm="1">
        <f t="array" ref="AE36">IF(OR(AE$12="",$B36=""),"",_xlfn.LET(_xlpm.tarefas,_xlfn._xlws.FILTER(TB_TAREFAS[],(TB_TAREFAS[[Responsável Execução '[*']]:[Responsável Execução '[*']]]=AE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" s="96" t="str" cm="1">
        <f t="array" ref="AF36">IF(OR(AF$12="",$B36=""),"",_xlfn.LET(_xlpm.tarefas,_xlfn._xlws.FILTER(TB_TAREFAS[],(TB_TAREFAS[[Responsável Execução '[*']]:[Responsável Execução '[*']]]=AF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" s="95" t="str" cm="1">
        <f t="array" ref="AG36">IF(OR(AG$12="",$B36=""),"",_xlfn.LET(_xlpm.tarefas,_xlfn._xlws.FILTER(TB_TAREFAS[],(TB_TAREFAS[[Responsável Execução '[*']]:[Responsável Execução '[*']]]=AG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" s="96" t="str" cm="1">
        <f t="array" ref="AH36">IF(OR(AH$12="",$B36=""),"",_xlfn.LET(_xlpm.tarefas,_xlfn._xlws.FILTER(TB_TAREFAS[],(TB_TAREFAS[[Responsável Execução '[*']]:[Responsável Execução '[*']]]=AH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" s="95" t="str" cm="1">
        <f t="array" ref="AI36">IF(OR(AI$12="",$B36=""),"",_xlfn.LET(_xlpm.tarefas,_xlfn._xlws.FILTER(TB_TAREFAS[],(TB_TAREFAS[[Responsável Execução '[*']]:[Responsável Execução '[*']]]=AI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" s="96" t="str" cm="1">
        <f t="array" ref="AJ36">IF(OR(AJ$12="",$B36=""),"",_xlfn.LET(_xlpm.tarefas,_xlfn._xlws.FILTER(TB_TAREFAS[],(TB_TAREFAS[[Responsável Execução '[*']]:[Responsável Execução '[*']]]=AJ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" s="95" t="str" cm="1">
        <f t="array" ref="AK36">IF(OR(AK$12="",$B36=""),"",_xlfn.LET(_xlpm.tarefas,_xlfn._xlws.FILTER(TB_TAREFAS[],(TB_TAREFAS[[Responsável Execução '[*']]:[Responsável Execução '[*']]]=AK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" s="96" t="str" cm="1">
        <f t="array" ref="AL36">IF(OR(AL$12="",$B36=""),"",_xlfn.LET(_xlpm.tarefas,_xlfn._xlws.FILTER(TB_TAREFAS[],(TB_TAREFAS[[Responsável Execução '[*']]:[Responsável Execução '[*']]]=AL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" s="95" t="str" cm="1">
        <f t="array" ref="AM36">IF(OR(AM$12="",$B36=""),"",_xlfn.LET(_xlpm.tarefas,_xlfn._xlws.FILTER(TB_TAREFAS[],(TB_TAREFAS[[Responsável Execução '[*']]:[Responsável Execução '[*']]]=AM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" s="96" t="str" cm="1">
        <f t="array" ref="AN36">IF(OR(AN$12="",$B36=""),"",_xlfn.LET(_xlpm.tarefas,_xlfn._xlws.FILTER(TB_TAREFAS[],(TB_TAREFAS[[Responsável Execução '[*']]:[Responsável Execução '[*']]]=AN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" s="95" t="str" cm="1">
        <f t="array" ref="AO36">IF(OR(AO$12="",$B36=""),"",_xlfn.LET(_xlpm.tarefas,_xlfn._xlws.FILTER(TB_TAREFAS[],(TB_TAREFAS[[Responsável Execução '[*']]:[Responsável Execução '[*']]]=AO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" s="96" t="str" cm="1">
        <f t="array" ref="AP36">IF(OR(AP$12="",$B36=""),"",_xlfn.LET(_xlpm.tarefas,_xlfn._xlws.FILTER(TB_TAREFAS[],(TB_TAREFAS[[Responsável Execução '[*']]:[Responsável Execução '[*']]]=AP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" s="95" t="str" cm="1">
        <f t="array" ref="AQ36">IF(OR(AQ$12="",$B36=""),"",_xlfn.LET(_xlpm.tarefas,_xlfn._xlws.FILTER(TB_TAREFAS[],(TB_TAREFAS[[Responsável Execução '[*']]:[Responsável Execução '[*']]]=AQ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" s="96" t="str" cm="1">
        <f t="array" ref="AR36">IF(OR(AR$12="",$B36=""),"",_xlfn.LET(_xlpm.tarefas,_xlfn._xlws.FILTER(TB_TAREFAS[],(TB_TAREFAS[[Responsável Execução '[*']]:[Responsável Execução '[*']]]=AR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" s="95" t="str" cm="1">
        <f t="array" ref="AS36">IF(OR(AS$12="",$B36=""),"",_xlfn.LET(_xlpm.tarefas,_xlfn._xlws.FILTER(TB_TAREFAS[],(TB_TAREFAS[[Responsável Execução '[*']]:[Responsável Execução '[*']]]=AS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" s="96" t="str" cm="1">
        <f t="array" ref="AT36">IF(OR(AT$12="",$B36=""),"",_xlfn.LET(_xlpm.tarefas,_xlfn._xlws.FILTER(TB_TAREFAS[],(TB_TAREFAS[[Responsável Execução '[*']]:[Responsável Execução '[*']]]=AT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" s="95" t="str" cm="1">
        <f t="array" ref="AU36">IF(OR(AU$12="",$B36=""),"",_xlfn.LET(_xlpm.tarefas,_xlfn._xlws.FILTER(TB_TAREFAS[],(TB_TAREFAS[[Responsável Execução '[*']]:[Responsável Execução '[*']]]=AU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" s="96" t="str" cm="1">
        <f t="array" ref="AV36">IF(OR(AV$12="",$B36=""),"",_xlfn.LET(_xlpm.tarefas,_xlfn._xlws.FILTER(TB_TAREFAS[],(TB_TAREFAS[[Responsável Execução '[*']]:[Responsável Execução '[*']]]=AV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" s="95" t="str" cm="1">
        <f t="array" ref="AW36">IF(OR(AW$12="",$B36=""),"",_xlfn.LET(_xlpm.tarefas,_xlfn._xlws.FILTER(TB_TAREFAS[],(TB_TAREFAS[[Responsável Execução '[*']]:[Responsável Execução '[*']]]=AW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" s="96" t="str" cm="1">
        <f t="array" ref="AX36">IF(OR(AX$12="",$B36=""),"",_xlfn.LET(_xlpm.tarefas,_xlfn._xlws.FILTER(TB_TAREFAS[],(TB_TAREFAS[[Responsável Execução '[*']]:[Responsável Execução '[*']]]=AX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" s="95" t="str" cm="1">
        <f t="array" ref="AY36">IF(OR(AY$12="",$B36=""),"",_xlfn.LET(_xlpm.tarefas,_xlfn._xlws.FILTER(TB_TAREFAS[],(TB_TAREFAS[[Responsável Execução '[*']]:[Responsável Execução '[*']]]=AY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" s="97" t="str" cm="1">
        <f t="array" ref="AZ36">IF(OR(AZ$12="",$B36=""),"",_xlfn.LET(_xlpm.tarefas,_xlfn._xlws.FILTER(TB_TAREFAS[],(TB_TAREFAS[[Responsável Execução '[*']]:[Responsável Execução '[*']]]=AZ$12),"-"),IF(_xlfn.ARRAYTOTEXT(_xlpm.tarefas)="-",0,SUM(IF(DATE(YEAR($B36),MONTH($B36),DAY($B36))&gt;=DATE(YEAR(_xlfn.CHOOSECOLS(_xlpm.tarefas,10)),MONTH(_xlfn.CHOOSECOLS(_xlpm.tarefas,10)),DAY(_xlfn.CHOOSECOLS(_xlpm.tarefas,10))),IF(DATE(YEAR($B36),MONTH($B36),DAY($B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" spans="2:52" x14ac:dyDescent="0.3">
      <c r="B37" s="94"/>
      <c r="C37" s="95" t="str" cm="1">
        <f t="array" ref="C37">IF(OR(C$12="",$B37=""),"",_xlfn.LET(_xlpm.tarefas,_xlfn._xlws.FILTER(TB_TAREFAS[],(TB_TAREFAS[[Responsável Execução '[*']]:[Responsável Execução '[*']]]=C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" s="96" t="str" cm="1">
        <f t="array" ref="D37">IF(OR(D$12="",$B37=""),"",_xlfn.LET(_xlpm.tarefas,_xlfn._xlws.FILTER(TB_TAREFAS[],(TB_TAREFAS[[Responsável Execução '[*']]:[Responsável Execução '[*']]]=D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" s="95" t="str" cm="1">
        <f t="array" ref="E37">IF(OR(E$12="",$B37=""),"",_xlfn.LET(_xlpm.tarefas,_xlfn._xlws.FILTER(TB_TAREFAS[],(TB_TAREFAS[[Responsável Execução '[*']]:[Responsável Execução '[*']]]=E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" s="96" t="str" cm="1">
        <f t="array" ref="F37">IF(OR(F$12="",$B37=""),"",_xlfn.LET(_xlpm.tarefas,_xlfn._xlws.FILTER(TB_TAREFAS[],(TB_TAREFAS[[Responsável Execução '[*']]:[Responsável Execução '[*']]]=F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" s="95" t="str" cm="1">
        <f t="array" ref="G37">IF(OR(G$12="",$B37=""),"",_xlfn.LET(_xlpm.tarefas,_xlfn._xlws.FILTER(TB_TAREFAS[],(TB_TAREFAS[[Responsável Execução '[*']]:[Responsável Execução '[*']]]=G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" s="96" t="str" cm="1">
        <f t="array" ref="H37">IF(OR(H$12="",$B37=""),"",_xlfn.LET(_xlpm.tarefas,_xlfn._xlws.FILTER(TB_TAREFAS[],(TB_TAREFAS[[Responsável Execução '[*']]:[Responsável Execução '[*']]]=H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" s="95" t="str" cm="1">
        <f t="array" ref="I37">IF(OR(I$12="",$B37=""),"",_xlfn.LET(_xlpm.tarefas,_xlfn._xlws.FILTER(TB_TAREFAS[],(TB_TAREFAS[[Responsável Execução '[*']]:[Responsável Execução '[*']]]=I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" s="96" t="str" cm="1">
        <f t="array" ref="J37">IF(OR(J$12="",$B37=""),"",_xlfn.LET(_xlpm.tarefas,_xlfn._xlws.FILTER(TB_TAREFAS[],(TB_TAREFAS[[Responsável Execução '[*']]:[Responsável Execução '[*']]]=J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" s="95" t="str" cm="1">
        <f t="array" ref="K37">IF(OR(K$12="",$B37=""),"",_xlfn.LET(_xlpm.tarefas,_xlfn._xlws.FILTER(TB_TAREFAS[],(TB_TAREFAS[[Responsável Execução '[*']]:[Responsável Execução '[*']]]=K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" s="96" t="str" cm="1">
        <f t="array" ref="L37">IF(OR(L$12="",$B37=""),"",_xlfn.LET(_xlpm.tarefas,_xlfn._xlws.FILTER(TB_TAREFAS[],(TB_TAREFAS[[Responsável Execução '[*']]:[Responsável Execução '[*']]]=L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" s="95" t="str" cm="1">
        <f t="array" ref="M37">IF(OR(M$12="",$B37=""),"",_xlfn.LET(_xlpm.tarefas,_xlfn._xlws.FILTER(TB_TAREFAS[],(TB_TAREFAS[[Responsável Execução '[*']]:[Responsável Execução '[*']]]=M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" s="96" t="str" cm="1">
        <f t="array" ref="N37">IF(OR(N$12="",$B37=""),"",_xlfn.LET(_xlpm.tarefas,_xlfn._xlws.FILTER(TB_TAREFAS[],(TB_TAREFAS[[Responsável Execução '[*']]:[Responsável Execução '[*']]]=N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" s="95" t="str" cm="1">
        <f t="array" ref="O37">IF(OR(O$12="",$B37=""),"",_xlfn.LET(_xlpm.tarefas,_xlfn._xlws.FILTER(TB_TAREFAS[],(TB_TAREFAS[[Responsável Execução '[*']]:[Responsável Execução '[*']]]=O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" s="96" t="str" cm="1">
        <f t="array" ref="P37">IF(OR(P$12="",$B37=""),"",_xlfn.LET(_xlpm.tarefas,_xlfn._xlws.FILTER(TB_TAREFAS[],(TB_TAREFAS[[Responsável Execução '[*']]:[Responsável Execução '[*']]]=P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" s="95" t="str" cm="1">
        <f t="array" ref="Q37">IF(OR(Q$12="",$B37=""),"",_xlfn.LET(_xlpm.tarefas,_xlfn._xlws.FILTER(TB_TAREFAS[],(TB_TAREFAS[[Responsável Execução '[*']]:[Responsável Execução '[*']]]=Q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" s="96" t="str" cm="1">
        <f t="array" ref="R37">IF(OR(R$12="",$B37=""),"",_xlfn.LET(_xlpm.tarefas,_xlfn._xlws.FILTER(TB_TAREFAS[],(TB_TAREFAS[[Responsável Execução '[*']]:[Responsável Execução '[*']]]=R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" s="95" t="str" cm="1">
        <f t="array" ref="S37">IF(OR(S$12="",$B37=""),"",_xlfn.LET(_xlpm.tarefas,_xlfn._xlws.FILTER(TB_TAREFAS[],(TB_TAREFAS[[Responsável Execução '[*']]:[Responsável Execução '[*']]]=S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" s="96" t="str" cm="1">
        <f t="array" ref="T37">IF(OR(T$12="",$B37=""),"",_xlfn.LET(_xlpm.tarefas,_xlfn._xlws.FILTER(TB_TAREFAS[],(TB_TAREFAS[[Responsável Execução '[*']]:[Responsável Execução '[*']]]=T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" s="95" t="str" cm="1">
        <f t="array" ref="U37">IF(OR(U$12="",$B37=""),"",_xlfn.LET(_xlpm.tarefas,_xlfn._xlws.FILTER(TB_TAREFAS[],(TB_TAREFAS[[Responsável Execução '[*']]:[Responsável Execução '[*']]]=U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" s="96" t="str" cm="1">
        <f t="array" ref="V37">IF(OR(V$12="",$B37=""),"",_xlfn.LET(_xlpm.tarefas,_xlfn._xlws.FILTER(TB_TAREFAS[],(TB_TAREFAS[[Responsável Execução '[*']]:[Responsável Execução '[*']]]=V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" s="95" t="str" cm="1">
        <f t="array" ref="W37">IF(OR(W$12="",$B37=""),"",_xlfn.LET(_xlpm.tarefas,_xlfn._xlws.FILTER(TB_TAREFAS[],(TB_TAREFAS[[Responsável Execução '[*']]:[Responsável Execução '[*']]]=W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" s="96" t="str" cm="1">
        <f t="array" ref="X37">IF(OR(X$12="",$B37=""),"",_xlfn.LET(_xlpm.tarefas,_xlfn._xlws.FILTER(TB_TAREFAS[],(TB_TAREFAS[[Responsável Execução '[*']]:[Responsável Execução '[*']]]=X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" s="95" t="str" cm="1">
        <f t="array" ref="Y37">IF(OR(Y$12="",$B37=""),"",_xlfn.LET(_xlpm.tarefas,_xlfn._xlws.FILTER(TB_TAREFAS[],(TB_TAREFAS[[Responsável Execução '[*']]:[Responsável Execução '[*']]]=Y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" s="96" t="str" cm="1">
        <f t="array" ref="Z37">IF(OR(Z$12="",$B37=""),"",_xlfn.LET(_xlpm.tarefas,_xlfn._xlws.FILTER(TB_TAREFAS[],(TB_TAREFAS[[Responsável Execução '[*']]:[Responsável Execução '[*']]]=Z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" s="95" t="str" cm="1">
        <f t="array" ref="AA37">IF(OR(AA$12="",$B37=""),"",_xlfn.LET(_xlpm.tarefas,_xlfn._xlws.FILTER(TB_TAREFAS[],(TB_TAREFAS[[Responsável Execução '[*']]:[Responsável Execução '[*']]]=AA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" s="96" t="str" cm="1">
        <f t="array" ref="AB37">IF(OR(AB$12="",$B37=""),"",_xlfn.LET(_xlpm.tarefas,_xlfn._xlws.FILTER(TB_TAREFAS[],(TB_TAREFAS[[Responsável Execução '[*']]:[Responsável Execução '[*']]]=AB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" s="95" t="str" cm="1">
        <f t="array" ref="AC37">IF(OR(AC$12="",$B37=""),"",_xlfn.LET(_xlpm.tarefas,_xlfn._xlws.FILTER(TB_TAREFAS[],(TB_TAREFAS[[Responsável Execução '[*']]:[Responsável Execução '[*']]]=AC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" s="96" t="str" cm="1">
        <f t="array" ref="AD37">IF(OR(AD$12="",$B37=""),"",_xlfn.LET(_xlpm.tarefas,_xlfn._xlws.FILTER(TB_TAREFAS[],(TB_TAREFAS[[Responsável Execução '[*']]:[Responsável Execução '[*']]]=AD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" s="95" t="str" cm="1">
        <f t="array" ref="AE37">IF(OR(AE$12="",$B37=""),"",_xlfn.LET(_xlpm.tarefas,_xlfn._xlws.FILTER(TB_TAREFAS[],(TB_TAREFAS[[Responsável Execução '[*']]:[Responsável Execução '[*']]]=AE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" s="96" t="str" cm="1">
        <f t="array" ref="AF37">IF(OR(AF$12="",$B37=""),"",_xlfn.LET(_xlpm.tarefas,_xlfn._xlws.FILTER(TB_TAREFAS[],(TB_TAREFAS[[Responsável Execução '[*']]:[Responsável Execução '[*']]]=AF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" s="95" t="str" cm="1">
        <f t="array" ref="AG37">IF(OR(AG$12="",$B37=""),"",_xlfn.LET(_xlpm.tarefas,_xlfn._xlws.FILTER(TB_TAREFAS[],(TB_TAREFAS[[Responsável Execução '[*']]:[Responsável Execução '[*']]]=AG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" s="96" t="str" cm="1">
        <f t="array" ref="AH37">IF(OR(AH$12="",$B37=""),"",_xlfn.LET(_xlpm.tarefas,_xlfn._xlws.FILTER(TB_TAREFAS[],(TB_TAREFAS[[Responsável Execução '[*']]:[Responsável Execução '[*']]]=AH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" s="95" t="str" cm="1">
        <f t="array" ref="AI37">IF(OR(AI$12="",$B37=""),"",_xlfn.LET(_xlpm.tarefas,_xlfn._xlws.FILTER(TB_TAREFAS[],(TB_TAREFAS[[Responsável Execução '[*']]:[Responsável Execução '[*']]]=AI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" s="96" t="str" cm="1">
        <f t="array" ref="AJ37">IF(OR(AJ$12="",$B37=""),"",_xlfn.LET(_xlpm.tarefas,_xlfn._xlws.FILTER(TB_TAREFAS[],(TB_TAREFAS[[Responsável Execução '[*']]:[Responsável Execução '[*']]]=AJ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" s="95" t="str" cm="1">
        <f t="array" ref="AK37">IF(OR(AK$12="",$B37=""),"",_xlfn.LET(_xlpm.tarefas,_xlfn._xlws.FILTER(TB_TAREFAS[],(TB_TAREFAS[[Responsável Execução '[*']]:[Responsável Execução '[*']]]=AK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" s="96" t="str" cm="1">
        <f t="array" ref="AL37">IF(OR(AL$12="",$B37=""),"",_xlfn.LET(_xlpm.tarefas,_xlfn._xlws.FILTER(TB_TAREFAS[],(TB_TAREFAS[[Responsável Execução '[*']]:[Responsável Execução '[*']]]=AL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" s="95" t="str" cm="1">
        <f t="array" ref="AM37">IF(OR(AM$12="",$B37=""),"",_xlfn.LET(_xlpm.tarefas,_xlfn._xlws.FILTER(TB_TAREFAS[],(TB_TAREFAS[[Responsável Execução '[*']]:[Responsável Execução '[*']]]=AM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" s="96" t="str" cm="1">
        <f t="array" ref="AN37">IF(OR(AN$12="",$B37=""),"",_xlfn.LET(_xlpm.tarefas,_xlfn._xlws.FILTER(TB_TAREFAS[],(TB_TAREFAS[[Responsável Execução '[*']]:[Responsável Execução '[*']]]=AN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" s="95" t="str" cm="1">
        <f t="array" ref="AO37">IF(OR(AO$12="",$B37=""),"",_xlfn.LET(_xlpm.tarefas,_xlfn._xlws.FILTER(TB_TAREFAS[],(TB_TAREFAS[[Responsável Execução '[*']]:[Responsável Execução '[*']]]=AO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" s="96" t="str" cm="1">
        <f t="array" ref="AP37">IF(OR(AP$12="",$B37=""),"",_xlfn.LET(_xlpm.tarefas,_xlfn._xlws.FILTER(TB_TAREFAS[],(TB_TAREFAS[[Responsável Execução '[*']]:[Responsável Execução '[*']]]=AP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" s="95" t="str" cm="1">
        <f t="array" ref="AQ37">IF(OR(AQ$12="",$B37=""),"",_xlfn.LET(_xlpm.tarefas,_xlfn._xlws.FILTER(TB_TAREFAS[],(TB_TAREFAS[[Responsável Execução '[*']]:[Responsável Execução '[*']]]=AQ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" s="96" t="str" cm="1">
        <f t="array" ref="AR37">IF(OR(AR$12="",$B37=""),"",_xlfn.LET(_xlpm.tarefas,_xlfn._xlws.FILTER(TB_TAREFAS[],(TB_TAREFAS[[Responsável Execução '[*']]:[Responsável Execução '[*']]]=AR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" s="95" t="str" cm="1">
        <f t="array" ref="AS37">IF(OR(AS$12="",$B37=""),"",_xlfn.LET(_xlpm.tarefas,_xlfn._xlws.FILTER(TB_TAREFAS[],(TB_TAREFAS[[Responsável Execução '[*']]:[Responsável Execução '[*']]]=AS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" s="96" t="str" cm="1">
        <f t="array" ref="AT37">IF(OR(AT$12="",$B37=""),"",_xlfn.LET(_xlpm.tarefas,_xlfn._xlws.FILTER(TB_TAREFAS[],(TB_TAREFAS[[Responsável Execução '[*']]:[Responsável Execução '[*']]]=AT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" s="95" t="str" cm="1">
        <f t="array" ref="AU37">IF(OR(AU$12="",$B37=""),"",_xlfn.LET(_xlpm.tarefas,_xlfn._xlws.FILTER(TB_TAREFAS[],(TB_TAREFAS[[Responsável Execução '[*']]:[Responsável Execução '[*']]]=AU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" s="96" t="str" cm="1">
        <f t="array" ref="AV37">IF(OR(AV$12="",$B37=""),"",_xlfn.LET(_xlpm.tarefas,_xlfn._xlws.FILTER(TB_TAREFAS[],(TB_TAREFAS[[Responsável Execução '[*']]:[Responsável Execução '[*']]]=AV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" s="95" t="str" cm="1">
        <f t="array" ref="AW37">IF(OR(AW$12="",$B37=""),"",_xlfn.LET(_xlpm.tarefas,_xlfn._xlws.FILTER(TB_TAREFAS[],(TB_TAREFAS[[Responsável Execução '[*']]:[Responsável Execução '[*']]]=AW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" s="96" t="str" cm="1">
        <f t="array" ref="AX37">IF(OR(AX$12="",$B37=""),"",_xlfn.LET(_xlpm.tarefas,_xlfn._xlws.FILTER(TB_TAREFAS[],(TB_TAREFAS[[Responsável Execução '[*']]:[Responsável Execução '[*']]]=AX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" s="95" t="str" cm="1">
        <f t="array" ref="AY37">IF(OR(AY$12="",$B37=""),"",_xlfn.LET(_xlpm.tarefas,_xlfn._xlws.FILTER(TB_TAREFAS[],(TB_TAREFAS[[Responsável Execução '[*']]:[Responsável Execução '[*']]]=AY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" s="97" t="str" cm="1">
        <f t="array" ref="AZ37">IF(OR(AZ$12="",$B37=""),"",_xlfn.LET(_xlpm.tarefas,_xlfn._xlws.FILTER(TB_TAREFAS[],(TB_TAREFAS[[Responsável Execução '[*']]:[Responsável Execução '[*']]]=AZ$12),"-"),IF(_xlfn.ARRAYTOTEXT(_xlpm.tarefas)="-",0,SUM(IF(DATE(YEAR($B37),MONTH($B37),DAY($B37))&gt;=DATE(YEAR(_xlfn.CHOOSECOLS(_xlpm.tarefas,10)),MONTH(_xlfn.CHOOSECOLS(_xlpm.tarefas,10)),DAY(_xlfn.CHOOSECOLS(_xlpm.tarefas,10))),IF(DATE(YEAR($B37),MONTH($B37),DAY($B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8" spans="2:52" x14ac:dyDescent="0.3">
      <c r="B38" s="94"/>
      <c r="C38" s="95" t="str" cm="1">
        <f t="array" ref="C38">IF(OR(C$12="",$B38=""),"",_xlfn.LET(_xlpm.tarefas,_xlfn._xlws.FILTER(TB_TAREFAS[],(TB_TAREFAS[[Responsável Execução '[*']]:[Responsável Execução '[*']]]=C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8" s="96" t="str" cm="1">
        <f t="array" ref="D38">IF(OR(D$12="",$B38=""),"",_xlfn.LET(_xlpm.tarefas,_xlfn._xlws.FILTER(TB_TAREFAS[],(TB_TAREFAS[[Responsável Execução '[*']]:[Responsável Execução '[*']]]=D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8" s="95" t="str" cm="1">
        <f t="array" ref="E38">IF(OR(E$12="",$B38=""),"",_xlfn.LET(_xlpm.tarefas,_xlfn._xlws.FILTER(TB_TAREFAS[],(TB_TAREFAS[[Responsável Execução '[*']]:[Responsável Execução '[*']]]=E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8" s="96" t="str" cm="1">
        <f t="array" ref="F38">IF(OR(F$12="",$B38=""),"",_xlfn.LET(_xlpm.tarefas,_xlfn._xlws.FILTER(TB_TAREFAS[],(TB_TAREFAS[[Responsável Execução '[*']]:[Responsável Execução '[*']]]=F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8" s="95" t="str" cm="1">
        <f t="array" ref="G38">IF(OR(G$12="",$B38=""),"",_xlfn.LET(_xlpm.tarefas,_xlfn._xlws.FILTER(TB_TAREFAS[],(TB_TAREFAS[[Responsável Execução '[*']]:[Responsável Execução '[*']]]=G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8" s="96" t="str" cm="1">
        <f t="array" ref="H38">IF(OR(H$12="",$B38=""),"",_xlfn.LET(_xlpm.tarefas,_xlfn._xlws.FILTER(TB_TAREFAS[],(TB_TAREFAS[[Responsável Execução '[*']]:[Responsável Execução '[*']]]=H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8" s="95" t="str" cm="1">
        <f t="array" ref="I38">IF(OR(I$12="",$B38=""),"",_xlfn.LET(_xlpm.tarefas,_xlfn._xlws.FILTER(TB_TAREFAS[],(TB_TAREFAS[[Responsável Execução '[*']]:[Responsável Execução '[*']]]=I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8" s="96" t="str" cm="1">
        <f t="array" ref="J38">IF(OR(J$12="",$B38=""),"",_xlfn.LET(_xlpm.tarefas,_xlfn._xlws.FILTER(TB_TAREFAS[],(TB_TAREFAS[[Responsável Execução '[*']]:[Responsável Execução '[*']]]=J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8" s="95" t="str" cm="1">
        <f t="array" ref="K38">IF(OR(K$12="",$B38=""),"",_xlfn.LET(_xlpm.tarefas,_xlfn._xlws.FILTER(TB_TAREFAS[],(TB_TAREFAS[[Responsável Execução '[*']]:[Responsável Execução '[*']]]=K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8" s="96" t="str" cm="1">
        <f t="array" ref="L38">IF(OR(L$12="",$B38=""),"",_xlfn.LET(_xlpm.tarefas,_xlfn._xlws.FILTER(TB_TAREFAS[],(TB_TAREFAS[[Responsável Execução '[*']]:[Responsável Execução '[*']]]=L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8" s="95" t="str" cm="1">
        <f t="array" ref="M38">IF(OR(M$12="",$B38=""),"",_xlfn.LET(_xlpm.tarefas,_xlfn._xlws.FILTER(TB_TAREFAS[],(TB_TAREFAS[[Responsável Execução '[*']]:[Responsável Execução '[*']]]=M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8" s="96" t="str" cm="1">
        <f t="array" ref="N38">IF(OR(N$12="",$B38=""),"",_xlfn.LET(_xlpm.tarefas,_xlfn._xlws.FILTER(TB_TAREFAS[],(TB_TAREFAS[[Responsável Execução '[*']]:[Responsável Execução '[*']]]=N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8" s="95" t="str" cm="1">
        <f t="array" ref="O38">IF(OR(O$12="",$B38=""),"",_xlfn.LET(_xlpm.tarefas,_xlfn._xlws.FILTER(TB_TAREFAS[],(TB_TAREFAS[[Responsável Execução '[*']]:[Responsável Execução '[*']]]=O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8" s="96" t="str" cm="1">
        <f t="array" ref="P38">IF(OR(P$12="",$B38=""),"",_xlfn.LET(_xlpm.tarefas,_xlfn._xlws.FILTER(TB_TAREFAS[],(TB_TAREFAS[[Responsável Execução '[*']]:[Responsável Execução '[*']]]=P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8" s="95" t="str" cm="1">
        <f t="array" ref="Q38">IF(OR(Q$12="",$B38=""),"",_xlfn.LET(_xlpm.tarefas,_xlfn._xlws.FILTER(TB_TAREFAS[],(TB_TAREFAS[[Responsável Execução '[*']]:[Responsável Execução '[*']]]=Q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8" s="96" t="str" cm="1">
        <f t="array" ref="R38">IF(OR(R$12="",$B38=""),"",_xlfn.LET(_xlpm.tarefas,_xlfn._xlws.FILTER(TB_TAREFAS[],(TB_TAREFAS[[Responsável Execução '[*']]:[Responsável Execução '[*']]]=R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8" s="95" t="str" cm="1">
        <f t="array" ref="S38">IF(OR(S$12="",$B38=""),"",_xlfn.LET(_xlpm.tarefas,_xlfn._xlws.FILTER(TB_TAREFAS[],(TB_TAREFAS[[Responsável Execução '[*']]:[Responsável Execução '[*']]]=S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8" s="96" t="str" cm="1">
        <f t="array" ref="T38">IF(OR(T$12="",$B38=""),"",_xlfn.LET(_xlpm.tarefas,_xlfn._xlws.FILTER(TB_TAREFAS[],(TB_TAREFAS[[Responsável Execução '[*']]:[Responsável Execução '[*']]]=T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8" s="95" t="str" cm="1">
        <f t="array" ref="U38">IF(OR(U$12="",$B38=""),"",_xlfn.LET(_xlpm.tarefas,_xlfn._xlws.FILTER(TB_TAREFAS[],(TB_TAREFAS[[Responsável Execução '[*']]:[Responsável Execução '[*']]]=U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8" s="96" t="str" cm="1">
        <f t="array" ref="V38">IF(OR(V$12="",$B38=""),"",_xlfn.LET(_xlpm.tarefas,_xlfn._xlws.FILTER(TB_TAREFAS[],(TB_TAREFAS[[Responsável Execução '[*']]:[Responsável Execução '[*']]]=V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8" s="95" t="str" cm="1">
        <f t="array" ref="W38">IF(OR(W$12="",$B38=""),"",_xlfn.LET(_xlpm.tarefas,_xlfn._xlws.FILTER(TB_TAREFAS[],(TB_TAREFAS[[Responsável Execução '[*']]:[Responsável Execução '[*']]]=W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8" s="96" t="str" cm="1">
        <f t="array" ref="X38">IF(OR(X$12="",$B38=""),"",_xlfn.LET(_xlpm.tarefas,_xlfn._xlws.FILTER(TB_TAREFAS[],(TB_TAREFAS[[Responsável Execução '[*']]:[Responsável Execução '[*']]]=X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8" s="95" t="str" cm="1">
        <f t="array" ref="Y38">IF(OR(Y$12="",$B38=""),"",_xlfn.LET(_xlpm.tarefas,_xlfn._xlws.FILTER(TB_TAREFAS[],(TB_TAREFAS[[Responsável Execução '[*']]:[Responsável Execução '[*']]]=Y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8" s="96" t="str" cm="1">
        <f t="array" ref="Z38">IF(OR(Z$12="",$B38=""),"",_xlfn.LET(_xlpm.tarefas,_xlfn._xlws.FILTER(TB_TAREFAS[],(TB_TAREFAS[[Responsável Execução '[*']]:[Responsável Execução '[*']]]=Z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8" s="95" t="str" cm="1">
        <f t="array" ref="AA38">IF(OR(AA$12="",$B38=""),"",_xlfn.LET(_xlpm.tarefas,_xlfn._xlws.FILTER(TB_TAREFAS[],(TB_TAREFAS[[Responsável Execução '[*']]:[Responsável Execução '[*']]]=AA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8" s="96" t="str" cm="1">
        <f t="array" ref="AB38">IF(OR(AB$12="",$B38=""),"",_xlfn.LET(_xlpm.tarefas,_xlfn._xlws.FILTER(TB_TAREFAS[],(TB_TAREFAS[[Responsável Execução '[*']]:[Responsável Execução '[*']]]=AB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8" s="95" t="str" cm="1">
        <f t="array" ref="AC38">IF(OR(AC$12="",$B38=""),"",_xlfn.LET(_xlpm.tarefas,_xlfn._xlws.FILTER(TB_TAREFAS[],(TB_TAREFAS[[Responsável Execução '[*']]:[Responsável Execução '[*']]]=AC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8" s="96" t="str" cm="1">
        <f t="array" ref="AD38">IF(OR(AD$12="",$B38=""),"",_xlfn.LET(_xlpm.tarefas,_xlfn._xlws.FILTER(TB_TAREFAS[],(TB_TAREFAS[[Responsável Execução '[*']]:[Responsável Execução '[*']]]=AD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8" s="95" t="str" cm="1">
        <f t="array" ref="AE38">IF(OR(AE$12="",$B38=""),"",_xlfn.LET(_xlpm.tarefas,_xlfn._xlws.FILTER(TB_TAREFAS[],(TB_TAREFAS[[Responsável Execução '[*']]:[Responsável Execução '[*']]]=AE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8" s="96" t="str" cm="1">
        <f t="array" ref="AF38">IF(OR(AF$12="",$B38=""),"",_xlfn.LET(_xlpm.tarefas,_xlfn._xlws.FILTER(TB_TAREFAS[],(TB_TAREFAS[[Responsável Execução '[*']]:[Responsável Execução '[*']]]=AF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8" s="95" t="str" cm="1">
        <f t="array" ref="AG38">IF(OR(AG$12="",$B38=""),"",_xlfn.LET(_xlpm.tarefas,_xlfn._xlws.FILTER(TB_TAREFAS[],(TB_TAREFAS[[Responsável Execução '[*']]:[Responsável Execução '[*']]]=AG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8" s="96" t="str" cm="1">
        <f t="array" ref="AH38">IF(OR(AH$12="",$B38=""),"",_xlfn.LET(_xlpm.tarefas,_xlfn._xlws.FILTER(TB_TAREFAS[],(TB_TAREFAS[[Responsável Execução '[*']]:[Responsável Execução '[*']]]=AH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8" s="95" t="str" cm="1">
        <f t="array" ref="AI38">IF(OR(AI$12="",$B38=""),"",_xlfn.LET(_xlpm.tarefas,_xlfn._xlws.FILTER(TB_TAREFAS[],(TB_TAREFAS[[Responsável Execução '[*']]:[Responsável Execução '[*']]]=AI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8" s="96" t="str" cm="1">
        <f t="array" ref="AJ38">IF(OR(AJ$12="",$B38=""),"",_xlfn.LET(_xlpm.tarefas,_xlfn._xlws.FILTER(TB_TAREFAS[],(TB_TAREFAS[[Responsável Execução '[*']]:[Responsável Execução '[*']]]=AJ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8" s="95" t="str" cm="1">
        <f t="array" ref="AK38">IF(OR(AK$12="",$B38=""),"",_xlfn.LET(_xlpm.tarefas,_xlfn._xlws.FILTER(TB_TAREFAS[],(TB_TAREFAS[[Responsável Execução '[*']]:[Responsável Execução '[*']]]=AK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8" s="96" t="str" cm="1">
        <f t="array" ref="AL38">IF(OR(AL$12="",$B38=""),"",_xlfn.LET(_xlpm.tarefas,_xlfn._xlws.FILTER(TB_TAREFAS[],(TB_TAREFAS[[Responsável Execução '[*']]:[Responsável Execução '[*']]]=AL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8" s="95" t="str" cm="1">
        <f t="array" ref="AM38">IF(OR(AM$12="",$B38=""),"",_xlfn.LET(_xlpm.tarefas,_xlfn._xlws.FILTER(TB_TAREFAS[],(TB_TAREFAS[[Responsável Execução '[*']]:[Responsável Execução '[*']]]=AM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8" s="96" t="str" cm="1">
        <f t="array" ref="AN38">IF(OR(AN$12="",$B38=""),"",_xlfn.LET(_xlpm.tarefas,_xlfn._xlws.FILTER(TB_TAREFAS[],(TB_TAREFAS[[Responsável Execução '[*']]:[Responsável Execução '[*']]]=AN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8" s="95" t="str" cm="1">
        <f t="array" ref="AO38">IF(OR(AO$12="",$B38=""),"",_xlfn.LET(_xlpm.tarefas,_xlfn._xlws.FILTER(TB_TAREFAS[],(TB_TAREFAS[[Responsável Execução '[*']]:[Responsável Execução '[*']]]=AO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8" s="96" t="str" cm="1">
        <f t="array" ref="AP38">IF(OR(AP$12="",$B38=""),"",_xlfn.LET(_xlpm.tarefas,_xlfn._xlws.FILTER(TB_TAREFAS[],(TB_TAREFAS[[Responsável Execução '[*']]:[Responsável Execução '[*']]]=AP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8" s="95" t="str" cm="1">
        <f t="array" ref="AQ38">IF(OR(AQ$12="",$B38=""),"",_xlfn.LET(_xlpm.tarefas,_xlfn._xlws.FILTER(TB_TAREFAS[],(TB_TAREFAS[[Responsável Execução '[*']]:[Responsável Execução '[*']]]=AQ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8" s="96" t="str" cm="1">
        <f t="array" ref="AR38">IF(OR(AR$12="",$B38=""),"",_xlfn.LET(_xlpm.tarefas,_xlfn._xlws.FILTER(TB_TAREFAS[],(TB_TAREFAS[[Responsável Execução '[*']]:[Responsável Execução '[*']]]=AR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8" s="95" t="str" cm="1">
        <f t="array" ref="AS38">IF(OR(AS$12="",$B38=""),"",_xlfn.LET(_xlpm.tarefas,_xlfn._xlws.FILTER(TB_TAREFAS[],(TB_TAREFAS[[Responsável Execução '[*']]:[Responsável Execução '[*']]]=AS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8" s="96" t="str" cm="1">
        <f t="array" ref="AT38">IF(OR(AT$12="",$B38=""),"",_xlfn.LET(_xlpm.tarefas,_xlfn._xlws.FILTER(TB_TAREFAS[],(TB_TAREFAS[[Responsável Execução '[*']]:[Responsável Execução '[*']]]=AT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8" s="95" t="str" cm="1">
        <f t="array" ref="AU38">IF(OR(AU$12="",$B38=""),"",_xlfn.LET(_xlpm.tarefas,_xlfn._xlws.FILTER(TB_TAREFAS[],(TB_TAREFAS[[Responsável Execução '[*']]:[Responsável Execução '[*']]]=AU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8" s="96" t="str" cm="1">
        <f t="array" ref="AV38">IF(OR(AV$12="",$B38=""),"",_xlfn.LET(_xlpm.tarefas,_xlfn._xlws.FILTER(TB_TAREFAS[],(TB_TAREFAS[[Responsável Execução '[*']]:[Responsável Execução '[*']]]=AV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8" s="95" t="str" cm="1">
        <f t="array" ref="AW38">IF(OR(AW$12="",$B38=""),"",_xlfn.LET(_xlpm.tarefas,_xlfn._xlws.FILTER(TB_TAREFAS[],(TB_TAREFAS[[Responsável Execução '[*']]:[Responsável Execução '[*']]]=AW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8" s="96" t="str" cm="1">
        <f t="array" ref="AX38">IF(OR(AX$12="",$B38=""),"",_xlfn.LET(_xlpm.tarefas,_xlfn._xlws.FILTER(TB_TAREFAS[],(TB_TAREFAS[[Responsável Execução '[*']]:[Responsável Execução '[*']]]=AX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8" s="95" t="str" cm="1">
        <f t="array" ref="AY38">IF(OR(AY$12="",$B38=""),"",_xlfn.LET(_xlpm.tarefas,_xlfn._xlws.FILTER(TB_TAREFAS[],(TB_TAREFAS[[Responsável Execução '[*']]:[Responsável Execução '[*']]]=AY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8" s="97" t="str" cm="1">
        <f t="array" ref="AZ38">IF(OR(AZ$12="",$B38=""),"",_xlfn.LET(_xlpm.tarefas,_xlfn._xlws.FILTER(TB_TAREFAS[],(TB_TAREFAS[[Responsável Execução '[*']]:[Responsável Execução '[*']]]=AZ$12),"-"),IF(_xlfn.ARRAYTOTEXT(_xlpm.tarefas)="-",0,SUM(IF(DATE(YEAR($B38),MONTH($B38),DAY($B38))&gt;=DATE(YEAR(_xlfn.CHOOSECOLS(_xlpm.tarefas,10)),MONTH(_xlfn.CHOOSECOLS(_xlpm.tarefas,10)),DAY(_xlfn.CHOOSECOLS(_xlpm.tarefas,10))),IF(DATE(YEAR($B38),MONTH($B38),DAY($B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9" spans="2:52" x14ac:dyDescent="0.3">
      <c r="B39" s="94"/>
      <c r="C39" s="95" t="str" cm="1">
        <f t="array" ref="C39">IF(OR(C$12="",$B39=""),"",_xlfn.LET(_xlpm.tarefas,_xlfn._xlws.FILTER(TB_TAREFAS[],(TB_TAREFAS[[Responsável Execução '[*']]:[Responsável Execução '[*']]]=C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9" s="96" t="str" cm="1">
        <f t="array" ref="D39">IF(OR(D$12="",$B39=""),"",_xlfn.LET(_xlpm.tarefas,_xlfn._xlws.FILTER(TB_TAREFAS[],(TB_TAREFAS[[Responsável Execução '[*']]:[Responsável Execução '[*']]]=D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9" s="95" t="str" cm="1">
        <f t="array" ref="E39">IF(OR(E$12="",$B39=""),"",_xlfn.LET(_xlpm.tarefas,_xlfn._xlws.FILTER(TB_TAREFAS[],(TB_TAREFAS[[Responsável Execução '[*']]:[Responsável Execução '[*']]]=E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9" s="96" t="str" cm="1">
        <f t="array" ref="F39">IF(OR(F$12="",$B39=""),"",_xlfn.LET(_xlpm.tarefas,_xlfn._xlws.FILTER(TB_TAREFAS[],(TB_TAREFAS[[Responsável Execução '[*']]:[Responsável Execução '[*']]]=F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9" s="95" t="str" cm="1">
        <f t="array" ref="G39">IF(OR(G$12="",$B39=""),"",_xlfn.LET(_xlpm.tarefas,_xlfn._xlws.FILTER(TB_TAREFAS[],(TB_TAREFAS[[Responsável Execução '[*']]:[Responsável Execução '[*']]]=G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9" s="96" t="str" cm="1">
        <f t="array" ref="H39">IF(OR(H$12="",$B39=""),"",_xlfn.LET(_xlpm.tarefas,_xlfn._xlws.FILTER(TB_TAREFAS[],(TB_TAREFAS[[Responsável Execução '[*']]:[Responsável Execução '[*']]]=H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9" s="95" t="str" cm="1">
        <f t="array" ref="I39">IF(OR(I$12="",$B39=""),"",_xlfn.LET(_xlpm.tarefas,_xlfn._xlws.FILTER(TB_TAREFAS[],(TB_TAREFAS[[Responsável Execução '[*']]:[Responsável Execução '[*']]]=I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9" s="96" t="str" cm="1">
        <f t="array" ref="J39">IF(OR(J$12="",$B39=""),"",_xlfn.LET(_xlpm.tarefas,_xlfn._xlws.FILTER(TB_TAREFAS[],(TB_TAREFAS[[Responsável Execução '[*']]:[Responsável Execução '[*']]]=J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9" s="95" t="str" cm="1">
        <f t="array" ref="K39">IF(OR(K$12="",$B39=""),"",_xlfn.LET(_xlpm.tarefas,_xlfn._xlws.FILTER(TB_TAREFAS[],(TB_TAREFAS[[Responsável Execução '[*']]:[Responsável Execução '[*']]]=K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9" s="96" t="str" cm="1">
        <f t="array" ref="L39">IF(OR(L$12="",$B39=""),"",_xlfn.LET(_xlpm.tarefas,_xlfn._xlws.FILTER(TB_TAREFAS[],(TB_TAREFAS[[Responsável Execução '[*']]:[Responsável Execução '[*']]]=L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9" s="95" t="str" cm="1">
        <f t="array" ref="M39">IF(OR(M$12="",$B39=""),"",_xlfn.LET(_xlpm.tarefas,_xlfn._xlws.FILTER(TB_TAREFAS[],(TB_TAREFAS[[Responsável Execução '[*']]:[Responsável Execução '[*']]]=M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9" s="96" t="str" cm="1">
        <f t="array" ref="N39">IF(OR(N$12="",$B39=""),"",_xlfn.LET(_xlpm.tarefas,_xlfn._xlws.FILTER(TB_TAREFAS[],(TB_TAREFAS[[Responsável Execução '[*']]:[Responsável Execução '[*']]]=N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9" s="95" t="str" cm="1">
        <f t="array" ref="O39">IF(OR(O$12="",$B39=""),"",_xlfn.LET(_xlpm.tarefas,_xlfn._xlws.FILTER(TB_TAREFAS[],(TB_TAREFAS[[Responsável Execução '[*']]:[Responsável Execução '[*']]]=O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9" s="96" t="str" cm="1">
        <f t="array" ref="P39">IF(OR(P$12="",$B39=""),"",_xlfn.LET(_xlpm.tarefas,_xlfn._xlws.FILTER(TB_TAREFAS[],(TB_TAREFAS[[Responsável Execução '[*']]:[Responsável Execução '[*']]]=P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9" s="95" t="str" cm="1">
        <f t="array" ref="Q39">IF(OR(Q$12="",$B39=""),"",_xlfn.LET(_xlpm.tarefas,_xlfn._xlws.FILTER(TB_TAREFAS[],(TB_TAREFAS[[Responsável Execução '[*']]:[Responsável Execução '[*']]]=Q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9" s="96" t="str" cm="1">
        <f t="array" ref="R39">IF(OR(R$12="",$B39=""),"",_xlfn.LET(_xlpm.tarefas,_xlfn._xlws.FILTER(TB_TAREFAS[],(TB_TAREFAS[[Responsável Execução '[*']]:[Responsável Execução '[*']]]=R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9" s="95" t="str" cm="1">
        <f t="array" ref="S39">IF(OR(S$12="",$B39=""),"",_xlfn.LET(_xlpm.tarefas,_xlfn._xlws.FILTER(TB_TAREFAS[],(TB_TAREFAS[[Responsável Execução '[*']]:[Responsável Execução '[*']]]=S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9" s="96" t="str" cm="1">
        <f t="array" ref="T39">IF(OR(T$12="",$B39=""),"",_xlfn.LET(_xlpm.tarefas,_xlfn._xlws.FILTER(TB_TAREFAS[],(TB_TAREFAS[[Responsável Execução '[*']]:[Responsável Execução '[*']]]=T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9" s="95" t="str" cm="1">
        <f t="array" ref="U39">IF(OR(U$12="",$B39=""),"",_xlfn.LET(_xlpm.tarefas,_xlfn._xlws.FILTER(TB_TAREFAS[],(TB_TAREFAS[[Responsável Execução '[*']]:[Responsável Execução '[*']]]=U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9" s="96" t="str" cm="1">
        <f t="array" ref="V39">IF(OR(V$12="",$B39=""),"",_xlfn.LET(_xlpm.tarefas,_xlfn._xlws.FILTER(TB_TAREFAS[],(TB_TAREFAS[[Responsável Execução '[*']]:[Responsável Execução '[*']]]=V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9" s="95" t="str" cm="1">
        <f t="array" ref="W39">IF(OR(W$12="",$B39=""),"",_xlfn.LET(_xlpm.tarefas,_xlfn._xlws.FILTER(TB_TAREFAS[],(TB_TAREFAS[[Responsável Execução '[*']]:[Responsável Execução '[*']]]=W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9" s="96" t="str" cm="1">
        <f t="array" ref="X39">IF(OR(X$12="",$B39=""),"",_xlfn.LET(_xlpm.tarefas,_xlfn._xlws.FILTER(TB_TAREFAS[],(TB_TAREFAS[[Responsável Execução '[*']]:[Responsável Execução '[*']]]=X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9" s="95" t="str" cm="1">
        <f t="array" ref="Y39">IF(OR(Y$12="",$B39=""),"",_xlfn.LET(_xlpm.tarefas,_xlfn._xlws.FILTER(TB_TAREFAS[],(TB_TAREFAS[[Responsável Execução '[*']]:[Responsável Execução '[*']]]=Y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9" s="96" t="str" cm="1">
        <f t="array" ref="Z39">IF(OR(Z$12="",$B39=""),"",_xlfn.LET(_xlpm.tarefas,_xlfn._xlws.FILTER(TB_TAREFAS[],(TB_TAREFAS[[Responsável Execução '[*']]:[Responsável Execução '[*']]]=Z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9" s="95" t="str" cm="1">
        <f t="array" ref="AA39">IF(OR(AA$12="",$B39=""),"",_xlfn.LET(_xlpm.tarefas,_xlfn._xlws.FILTER(TB_TAREFAS[],(TB_TAREFAS[[Responsável Execução '[*']]:[Responsável Execução '[*']]]=AA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9" s="96" t="str" cm="1">
        <f t="array" ref="AB39">IF(OR(AB$12="",$B39=""),"",_xlfn.LET(_xlpm.tarefas,_xlfn._xlws.FILTER(TB_TAREFAS[],(TB_TAREFAS[[Responsável Execução '[*']]:[Responsável Execução '[*']]]=AB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9" s="95" t="str" cm="1">
        <f t="array" ref="AC39">IF(OR(AC$12="",$B39=""),"",_xlfn.LET(_xlpm.tarefas,_xlfn._xlws.FILTER(TB_TAREFAS[],(TB_TAREFAS[[Responsável Execução '[*']]:[Responsável Execução '[*']]]=AC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9" s="96" t="str" cm="1">
        <f t="array" ref="AD39">IF(OR(AD$12="",$B39=""),"",_xlfn.LET(_xlpm.tarefas,_xlfn._xlws.FILTER(TB_TAREFAS[],(TB_TAREFAS[[Responsável Execução '[*']]:[Responsável Execução '[*']]]=AD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9" s="95" t="str" cm="1">
        <f t="array" ref="AE39">IF(OR(AE$12="",$B39=""),"",_xlfn.LET(_xlpm.tarefas,_xlfn._xlws.FILTER(TB_TAREFAS[],(TB_TAREFAS[[Responsável Execução '[*']]:[Responsável Execução '[*']]]=AE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9" s="96" t="str" cm="1">
        <f t="array" ref="AF39">IF(OR(AF$12="",$B39=""),"",_xlfn.LET(_xlpm.tarefas,_xlfn._xlws.FILTER(TB_TAREFAS[],(TB_TAREFAS[[Responsável Execução '[*']]:[Responsável Execução '[*']]]=AF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9" s="95" t="str" cm="1">
        <f t="array" ref="AG39">IF(OR(AG$12="",$B39=""),"",_xlfn.LET(_xlpm.tarefas,_xlfn._xlws.FILTER(TB_TAREFAS[],(TB_TAREFAS[[Responsável Execução '[*']]:[Responsável Execução '[*']]]=AG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9" s="96" t="str" cm="1">
        <f t="array" ref="AH39">IF(OR(AH$12="",$B39=""),"",_xlfn.LET(_xlpm.tarefas,_xlfn._xlws.FILTER(TB_TAREFAS[],(TB_TAREFAS[[Responsável Execução '[*']]:[Responsável Execução '[*']]]=AH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9" s="95" t="str" cm="1">
        <f t="array" ref="AI39">IF(OR(AI$12="",$B39=""),"",_xlfn.LET(_xlpm.tarefas,_xlfn._xlws.FILTER(TB_TAREFAS[],(TB_TAREFAS[[Responsável Execução '[*']]:[Responsável Execução '[*']]]=AI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9" s="96" t="str" cm="1">
        <f t="array" ref="AJ39">IF(OR(AJ$12="",$B39=""),"",_xlfn.LET(_xlpm.tarefas,_xlfn._xlws.FILTER(TB_TAREFAS[],(TB_TAREFAS[[Responsável Execução '[*']]:[Responsável Execução '[*']]]=AJ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9" s="95" t="str" cm="1">
        <f t="array" ref="AK39">IF(OR(AK$12="",$B39=""),"",_xlfn.LET(_xlpm.tarefas,_xlfn._xlws.FILTER(TB_TAREFAS[],(TB_TAREFAS[[Responsável Execução '[*']]:[Responsável Execução '[*']]]=AK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9" s="96" t="str" cm="1">
        <f t="array" ref="AL39">IF(OR(AL$12="",$B39=""),"",_xlfn.LET(_xlpm.tarefas,_xlfn._xlws.FILTER(TB_TAREFAS[],(TB_TAREFAS[[Responsável Execução '[*']]:[Responsável Execução '[*']]]=AL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9" s="95" t="str" cm="1">
        <f t="array" ref="AM39">IF(OR(AM$12="",$B39=""),"",_xlfn.LET(_xlpm.tarefas,_xlfn._xlws.FILTER(TB_TAREFAS[],(TB_TAREFAS[[Responsável Execução '[*']]:[Responsável Execução '[*']]]=AM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9" s="96" t="str" cm="1">
        <f t="array" ref="AN39">IF(OR(AN$12="",$B39=""),"",_xlfn.LET(_xlpm.tarefas,_xlfn._xlws.FILTER(TB_TAREFAS[],(TB_TAREFAS[[Responsável Execução '[*']]:[Responsável Execução '[*']]]=AN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9" s="95" t="str" cm="1">
        <f t="array" ref="AO39">IF(OR(AO$12="",$B39=""),"",_xlfn.LET(_xlpm.tarefas,_xlfn._xlws.FILTER(TB_TAREFAS[],(TB_TAREFAS[[Responsável Execução '[*']]:[Responsável Execução '[*']]]=AO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9" s="96" t="str" cm="1">
        <f t="array" ref="AP39">IF(OR(AP$12="",$B39=""),"",_xlfn.LET(_xlpm.tarefas,_xlfn._xlws.FILTER(TB_TAREFAS[],(TB_TAREFAS[[Responsável Execução '[*']]:[Responsável Execução '[*']]]=AP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9" s="95" t="str" cm="1">
        <f t="array" ref="AQ39">IF(OR(AQ$12="",$B39=""),"",_xlfn.LET(_xlpm.tarefas,_xlfn._xlws.FILTER(TB_TAREFAS[],(TB_TAREFAS[[Responsável Execução '[*']]:[Responsável Execução '[*']]]=AQ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9" s="96" t="str" cm="1">
        <f t="array" ref="AR39">IF(OR(AR$12="",$B39=""),"",_xlfn.LET(_xlpm.tarefas,_xlfn._xlws.FILTER(TB_TAREFAS[],(TB_TAREFAS[[Responsável Execução '[*']]:[Responsável Execução '[*']]]=AR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9" s="95" t="str" cm="1">
        <f t="array" ref="AS39">IF(OR(AS$12="",$B39=""),"",_xlfn.LET(_xlpm.tarefas,_xlfn._xlws.FILTER(TB_TAREFAS[],(TB_TAREFAS[[Responsável Execução '[*']]:[Responsável Execução '[*']]]=AS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9" s="96" t="str" cm="1">
        <f t="array" ref="AT39">IF(OR(AT$12="",$B39=""),"",_xlfn.LET(_xlpm.tarefas,_xlfn._xlws.FILTER(TB_TAREFAS[],(TB_TAREFAS[[Responsável Execução '[*']]:[Responsável Execução '[*']]]=AT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9" s="95" t="str" cm="1">
        <f t="array" ref="AU39">IF(OR(AU$12="",$B39=""),"",_xlfn.LET(_xlpm.tarefas,_xlfn._xlws.FILTER(TB_TAREFAS[],(TB_TAREFAS[[Responsável Execução '[*']]:[Responsável Execução '[*']]]=AU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9" s="96" t="str" cm="1">
        <f t="array" ref="AV39">IF(OR(AV$12="",$B39=""),"",_xlfn.LET(_xlpm.tarefas,_xlfn._xlws.FILTER(TB_TAREFAS[],(TB_TAREFAS[[Responsável Execução '[*']]:[Responsável Execução '[*']]]=AV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9" s="95" t="str" cm="1">
        <f t="array" ref="AW39">IF(OR(AW$12="",$B39=""),"",_xlfn.LET(_xlpm.tarefas,_xlfn._xlws.FILTER(TB_TAREFAS[],(TB_TAREFAS[[Responsável Execução '[*']]:[Responsável Execução '[*']]]=AW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9" s="96" t="str" cm="1">
        <f t="array" ref="AX39">IF(OR(AX$12="",$B39=""),"",_xlfn.LET(_xlpm.tarefas,_xlfn._xlws.FILTER(TB_TAREFAS[],(TB_TAREFAS[[Responsável Execução '[*']]:[Responsável Execução '[*']]]=AX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9" s="95" t="str" cm="1">
        <f t="array" ref="AY39">IF(OR(AY$12="",$B39=""),"",_xlfn.LET(_xlpm.tarefas,_xlfn._xlws.FILTER(TB_TAREFAS[],(TB_TAREFAS[[Responsável Execução '[*']]:[Responsável Execução '[*']]]=AY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9" s="97" t="str" cm="1">
        <f t="array" ref="AZ39">IF(OR(AZ$12="",$B39=""),"",_xlfn.LET(_xlpm.tarefas,_xlfn._xlws.FILTER(TB_TAREFAS[],(TB_TAREFAS[[Responsável Execução '[*']]:[Responsável Execução '[*']]]=AZ$12),"-"),IF(_xlfn.ARRAYTOTEXT(_xlpm.tarefas)="-",0,SUM(IF(DATE(YEAR($B39),MONTH($B39),DAY($B39))&gt;=DATE(YEAR(_xlfn.CHOOSECOLS(_xlpm.tarefas,10)),MONTH(_xlfn.CHOOSECOLS(_xlpm.tarefas,10)),DAY(_xlfn.CHOOSECOLS(_xlpm.tarefas,10))),IF(DATE(YEAR($B39),MONTH($B39),DAY($B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0" spans="2:52" x14ac:dyDescent="0.3">
      <c r="B40" s="94"/>
      <c r="C40" s="95" t="str" cm="1">
        <f t="array" ref="C40">IF(OR(C$12="",$B40=""),"",_xlfn.LET(_xlpm.tarefas,_xlfn._xlws.FILTER(TB_TAREFAS[],(TB_TAREFAS[[Responsável Execução '[*']]:[Responsável Execução '[*']]]=C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0" s="96" t="str" cm="1">
        <f t="array" ref="D40">IF(OR(D$12="",$B40=""),"",_xlfn.LET(_xlpm.tarefas,_xlfn._xlws.FILTER(TB_TAREFAS[],(TB_TAREFAS[[Responsável Execução '[*']]:[Responsável Execução '[*']]]=D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0" s="95" t="str" cm="1">
        <f t="array" ref="E40">IF(OR(E$12="",$B40=""),"",_xlfn.LET(_xlpm.tarefas,_xlfn._xlws.FILTER(TB_TAREFAS[],(TB_TAREFAS[[Responsável Execução '[*']]:[Responsável Execução '[*']]]=E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0" s="96" t="str" cm="1">
        <f t="array" ref="F40">IF(OR(F$12="",$B40=""),"",_xlfn.LET(_xlpm.tarefas,_xlfn._xlws.FILTER(TB_TAREFAS[],(TB_TAREFAS[[Responsável Execução '[*']]:[Responsável Execução '[*']]]=F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0" s="95" t="str" cm="1">
        <f t="array" ref="G40">IF(OR(G$12="",$B40=""),"",_xlfn.LET(_xlpm.tarefas,_xlfn._xlws.FILTER(TB_TAREFAS[],(TB_TAREFAS[[Responsável Execução '[*']]:[Responsável Execução '[*']]]=G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0" s="96" t="str" cm="1">
        <f t="array" ref="H40">IF(OR(H$12="",$B40=""),"",_xlfn.LET(_xlpm.tarefas,_xlfn._xlws.FILTER(TB_TAREFAS[],(TB_TAREFAS[[Responsável Execução '[*']]:[Responsável Execução '[*']]]=H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0" s="95" t="str" cm="1">
        <f t="array" ref="I40">IF(OR(I$12="",$B40=""),"",_xlfn.LET(_xlpm.tarefas,_xlfn._xlws.FILTER(TB_TAREFAS[],(TB_TAREFAS[[Responsável Execução '[*']]:[Responsável Execução '[*']]]=I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0" s="96" t="str" cm="1">
        <f t="array" ref="J40">IF(OR(J$12="",$B40=""),"",_xlfn.LET(_xlpm.tarefas,_xlfn._xlws.FILTER(TB_TAREFAS[],(TB_TAREFAS[[Responsável Execução '[*']]:[Responsável Execução '[*']]]=J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0" s="95" t="str" cm="1">
        <f t="array" ref="K40">IF(OR(K$12="",$B40=""),"",_xlfn.LET(_xlpm.tarefas,_xlfn._xlws.FILTER(TB_TAREFAS[],(TB_TAREFAS[[Responsável Execução '[*']]:[Responsável Execução '[*']]]=K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0" s="96" t="str" cm="1">
        <f t="array" ref="L40">IF(OR(L$12="",$B40=""),"",_xlfn.LET(_xlpm.tarefas,_xlfn._xlws.FILTER(TB_TAREFAS[],(TB_TAREFAS[[Responsável Execução '[*']]:[Responsável Execução '[*']]]=L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0" s="95" t="str" cm="1">
        <f t="array" ref="M40">IF(OR(M$12="",$B40=""),"",_xlfn.LET(_xlpm.tarefas,_xlfn._xlws.FILTER(TB_TAREFAS[],(TB_TAREFAS[[Responsável Execução '[*']]:[Responsável Execução '[*']]]=M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0" s="96" t="str" cm="1">
        <f t="array" ref="N40">IF(OR(N$12="",$B40=""),"",_xlfn.LET(_xlpm.tarefas,_xlfn._xlws.FILTER(TB_TAREFAS[],(TB_TAREFAS[[Responsável Execução '[*']]:[Responsável Execução '[*']]]=N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0" s="95" t="str" cm="1">
        <f t="array" ref="O40">IF(OR(O$12="",$B40=""),"",_xlfn.LET(_xlpm.tarefas,_xlfn._xlws.FILTER(TB_TAREFAS[],(TB_TAREFAS[[Responsável Execução '[*']]:[Responsável Execução '[*']]]=O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0" s="96" t="str" cm="1">
        <f t="array" ref="P40">IF(OR(P$12="",$B40=""),"",_xlfn.LET(_xlpm.tarefas,_xlfn._xlws.FILTER(TB_TAREFAS[],(TB_TAREFAS[[Responsável Execução '[*']]:[Responsável Execução '[*']]]=P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0" s="95" t="str" cm="1">
        <f t="array" ref="Q40">IF(OR(Q$12="",$B40=""),"",_xlfn.LET(_xlpm.tarefas,_xlfn._xlws.FILTER(TB_TAREFAS[],(TB_TAREFAS[[Responsável Execução '[*']]:[Responsável Execução '[*']]]=Q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0" s="96" t="str" cm="1">
        <f t="array" ref="R40">IF(OR(R$12="",$B40=""),"",_xlfn.LET(_xlpm.tarefas,_xlfn._xlws.FILTER(TB_TAREFAS[],(TB_TAREFAS[[Responsável Execução '[*']]:[Responsável Execução '[*']]]=R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0" s="95" t="str" cm="1">
        <f t="array" ref="S40">IF(OR(S$12="",$B40=""),"",_xlfn.LET(_xlpm.tarefas,_xlfn._xlws.FILTER(TB_TAREFAS[],(TB_TAREFAS[[Responsável Execução '[*']]:[Responsável Execução '[*']]]=S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0" s="96" t="str" cm="1">
        <f t="array" ref="T40">IF(OR(T$12="",$B40=""),"",_xlfn.LET(_xlpm.tarefas,_xlfn._xlws.FILTER(TB_TAREFAS[],(TB_TAREFAS[[Responsável Execução '[*']]:[Responsável Execução '[*']]]=T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0" s="95" t="str" cm="1">
        <f t="array" ref="U40">IF(OR(U$12="",$B40=""),"",_xlfn.LET(_xlpm.tarefas,_xlfn._xlws.FILTER(TB_TAREFAS[],(TB_TAREFAS[[Responsável Execução '[*']]:[Responsável Execução '[*']]]=U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0" s="96" t="str" cm="1">
        <f t="array" ref="V40">IF(OR(V$12="",$B40=""),"",_xlfn.LET(_xlpm.tarefas,_xlfn._xlws.FILTER(TB_TAREFAS[],(TB_TAREFAS[[Responsável Execução '[*']]:[Responsável Execução '[*']]]=V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0" s="95" t="str" cm="1">
        <f t="array" ref="W40">IF(OR(W$12="",$B40=""),"",_xlfn.LET(_xlpm.tarefas,_xlfn._xlws.FILTER(TB_TAREFAS[],(TB_TAREFAS[[Responsável Execução '[*']]:[Responsável Execução '[*']]]=W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0" s="96" t="str" cm="1">
        <f t="array" ref="X40">IF(OR(X$12="",$B40=""),"",_xlfn.LET(_xlpm.tarefas,_xlfn._xlws.FILTER(TB_TAREFAS[],(TB_TAREFAS[[Responsável Execução '[*']]:[Responsável Execução '[*']]]=X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0" s="95" t="str" cm="1">
        <f t="array" ref="Y40">IF(OR(Y$12="",$B40=""),"",_xlfn.LET(_xlpm.tarefas,_xlfn._xlws.FILTER(TB_TAREFAS[],(TB_TAREFAS[[Responsável Execução '[*']]:[Responsável Execução '[*']]]=Y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0" s="96" t="str" cm="1">
        <f t="array" ref="Z40">IF(OR(Z$12="",$B40=""),"",_xlfn.LET(_xlpm.tarefas,_xlfn._xlws.FILTER(TB_TAREFAS[],(TB_TAREFAS[[Responsável Execução '[*']]:[Responsável Execução '[*']]]=Z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0" s="95" t="str" cm="1">
        <f t="array" ref="AA40">IF(OR(AA$12="",$B40=""),"",_xlfn.LET(_xlpm.tarefas,_xlfn._xlws.FILTER(TB_TAREFAS[],(TB_TAREFAS[[Responsável Execução '[*']]:[Responsável Execução '[*']]]=AA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0" s="96" t="str" cm="1">
        <f t="array" ref="AB40">IF(OR(AB$12="",$B40=""),"",_xlfn.LET(_xlpm.tarefas,_xlfn._xlws.FILTER(TB_TAREFAS[],(TB_TAREFAS[[Responsável Execução '[*']]:[Responsável Execução '[*']]]=AB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0" s="95" t="str" cm="1">
        <f t="array" ref="AC40">IF(OR(AC$12="",$B40=""),"",_xlfn.LET(_xlpm.tarefas,_xlfn._xlws.FILTER(TB_TAREFAS[],(TB_TAREFAS[[Responsável Execução '[*']]:[Responsável Execução '[*']]]=AC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0" s="96" t="str" cm="1">
        <f t="array" ref="AD40">IF(OR(AD$12="",$B40=""),"",_xlfn.LET(_xlpm.tarefas,_xlfn._xlws.FILTER(TB_TAREFAS[],(TB_TAREFAS[[Responsável Execução '[*']]:[Responsável Execução '[*']]]=AD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0" s="95" t="str" cm="1">
        <f t="array" ref="AE40">IF(OR(AE$12="",$B40=""),"",_xlfn.LET(_xlpm.tarefas,_xlfn._xlws.FILTER(TB_TAREFAS[],(TB_TAREFAS[[Responsável Execução '[*']]:[Responsável Execução '[*']]]=AE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0" s="96" t="str" cm="1">
        <f t="array" ref="AF40">IF(OR(AF$12="",$B40=""),"",_xlfn.LET(_xlpm.tarefas,_xlfn._xlws.FILTER(TB_TAREFAS[],(TB_TAREFAS[[Responsável Execução '[*']]:[Responsável Execução '[*']]]=AF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0" s="95" t="str" cm="1">
        <f t="array" ref="AG40">IF(OR(AG$12="",$B40=""),"",_xlfn.LET(_xlpm.tarefas,_xlfn._xlws.FILTER(TB_TAREFAS[],(TB_TAREFAS[[Responsável Execução '[*']]:[Responsável Execução '[*']]]=AG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0" s="96" t="str" cm="1">
        <f t="array" ref="AH40">IF(OR(AH$12="",$B40=""),"",_xlfn.LET(_xlpm.tarefas,_xlfn._xlws.FILTER(TB_TAREFAS[],(TB_TAREFAS[[Responsável Execução '[*']]:[Responsável Execução '[*']]]=AH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0" s="95" t="str" cm="1">
        <f t="array" ref="AI40">IF(OR(AI$12="",$B40=""),"",_xlfn.LET(_xlpm.tarefas,_xlfn._xlws.FILTER(TB_TAREFAS[],(TB_TAREFAS[[Responsável Execução '[*']]:[Responsável Execução '[*']]]=AI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0" s="96" t="str" cm="1">
        <f t="array" ref="AJ40">IF(OR(AJ$12="",$B40=""),"",_xlfn.LET(_xlpm.tarefas,_xlfn._xlws.FILTER(TB_TAREFAS[],(TB_TAREFAS[[Responsável Execução '[*']]:[Responsável Execução '[*']]]=AJ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0" s="95" t="str" cm="1">
        <f t="array" ref="AK40">IF(OR(AK$12="",$B40=""),"",_xlfn.LET(_xlpm.tarefas,_xlfn._xlws.FILTER(TB_TAREFAS[],(TB_TAREFAS[[Responsável Execução '[*']]:[Responsável Execução '[*']]]=AK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0" s="96" t="str" cm="1">
        <f t="array" ref="AL40">IF(OR(AL$12="",$B40=""),"",_xlfn.LET(_xlpm.tarefas,_xlfn._xlws.FILTER(TB_TAREFAS[],(TB_TAREFAS[[Responsável Execução '[*']]:[Responsável Execução '[*']]]=AL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0" s="95" t="str" cm="1">
        <f t="array" ref="AM40">IF(OR(AM$12="",$B40=""),"",_xlfn.LET(_xlpm.tarefas,_xlfn._xlws.FILTER(TB_TAREFAS[],(TB_TAREFAS[[Responsável Execução '[*']]:[Responsável Execução '[*']]]=AM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0" s="96" t="str" cm="1">
        <f t="array" ref="AN40">IF(OR(AN$12="",$B40=""),"",_xlfn.LET(_xlpm.tarefas,_xlfn._xlws.FILTER(TB_TAREFAS[],(TB_TAREFAS[[Responsável Execução '[*']]:[Responsável Execução '[*']]]=AN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0" s="95" t="str" cm="1">
        <f t="array" ref="AO40">IF(OR(AO$12="",$B40=""),"",_xlfn.LET(_xlpm.tarefas,_xlfn._xlws.FILTER(TB_TAREFAS[],(TB_TAREFAS[[Responsável Execução '[*']]:[Responsável Execução '[*']]]=AO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0" s="96" t="str" cm="1">
        <f t="array" ref="AP40">IF(OR(AP$12="",$B40=""),"",_xlfn.LET(_xlpm.tarefas,_xlfn._xlws.FILTER(TB_TAREFAS[],(TB_TAREFAS[[Responsável Execução '[*']]:[Responsável Execução '[*']]]=AP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0" s="95" t="str" cm="1">
        <f t="array" ref="AQ40">IF(OR(AQ$12="",$B40=""),"",_xlfn.LET(_xlpm.tarefas,_xlfn._xlws.FILTER(TB_TAREFAS[],(TB_TAREFAS[[Responsável Execução '[*']]:[Responsável Execução '[*']]]=AQ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0" s="96" t="str" cm="1">
        <f t="array" ref="AR40">IF(OR(AR$12="",$B40=""),"",_xlfn.LET(_xlpm.tarefas,_xlfn._xlws.FILTER(TB_TAREFAS[],(TB_TAREFAS[[Responsável Execução '[*']]:[Responsável Execução '[*']]]=AR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0" s="95" t="str" cm="1">
        <f t="array" ref="AS40">IF(OR(AS$12="",$B40=""),"",_xlfn.LET(_xlpm.tarefas,_xlfn._xlws.FILTER(TB_TAREFAS[],(TB_TAREFAS[[Responsável Execução '[*']]:[Responsável Execução '[*']]]=AS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0" s="96" t="str" cm="1">
        <f t="array" ref="AT40">IF(OR(AT$12="",$B40=""),"",_xlfn.LET(_xlpm.tarefas,_xlfn._xlws.FILTER(TB_TAREFAS[],(TB_TAREFAS[[Responsável Execução '[*']]:[Responsável Execução '[*']]]=AT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0" s="95" t="str" cm="1">
        <f t="array" ref="AU40">IF(OR(AU$12="",$B40=""),"",_xlfn.LET(_xlpm.tarefas,_xlfn._xlws.FILTER(TB_TAREFAS[],(TB_TAREFAS[[Responsável Execução '[*']]:[Responsável Execução '[*']]]=AU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0" s="96" t="str" cm="1">
        <f t="array" ref="AV40">IF(OR(AV$12="",$B40=""),"",_xlfn.LET(_xlpm.tarefas,_xlfn._xlws.FILTER(TB_TAREFAS[],(TB_TAREFAS[[Responsável Execução '[*']]:[Responsável Execução '[*']]]=AV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0" s="95" t="str" cm="1">
        <f t="array" ref="AW40">IF(OR(AW$12="",$B40=""),"",_xlfn.LET(_xlpm.tarefas,_xlfn._xlws.FILTER(TB_TAREFAS[],(TB_TAREFAS[[Responsável Execução '[*']]:[Responsável Execução '[*']]]=AW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0" s="96" t="str" cm="1">
        <f t="array" ref="AX40">IF(OR(AX$12="",$B40=""),"",_xlfn.LET(_xlpm.tarefas,_xlfn._xlws.FILTER(TB_TAREFAS[],(TB_TAREFAS[[Responsável Execução '[*']]:[Responsável Execução '[*']]]=AX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0" s="95" t="str" cm="1">
        <f t="array" ref="AY40">IF(OR(AY$12="",$B40=""),"",_xlfn.LET(_xlpm.tarefas,_xlfn._xlws.FILTER(TB_TAREFAS[],(TB_TAREFAS[[Responsável Execução '[*']]:[Responsável Execução '[*']]]=AY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0" s="97" t="str" cm="1">
        <f t="array" ref="AZ40">IF(OR(AZ$12="",$B40=""),"",_xlfn.LET(_xlpm.tarefas,_xlfn._xlws.FILTER(TB_TAREFAS[],(TB_TAREFAS[[Responsável Execução '[*']]:[Responsável Execução '[*']]]=AZ$12),"-"),IF(_xlfn.ARRAYTOTEXT(_xlpm.tarefas)="-",0,SUM(IF(DATE(YEAR($B40),MONTH($B40),DAY($B40))&gt;=DATE(YEAR(_xlfn.CHOOSECOLS(_xlpm.tarefas,10)),MONTH(_xlfn.CHOOSECOLS(_xlpm.tarefas,10)),DAY(_xlfn.CHOOSECOLS(_xlpm.tarefas,10))),IF(DATE(YEAR($B40),MONTH($B40),DAY($B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1" spans="2:52" x14ac:dyDescent="0.3">
      <c r="B41" s="94"/>
      <c r="C41" s="95" t="str" cm="1">
        <f t="array" ref="C41">IF(OR(C$12="",$B41=""),"",_xlfn.LET(_xlpm.tarefas,_xlfn._xlws.FILTER(TB_TAREFAS[],(TB_TAREFAS[[Responsável Execução '[*']]:[Responsável Execução '[*']]]=C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1" s="96" t="str" cm="1">
        <f t="array" ref="D41">IF(OR(D$12="",$B41=""),"",_xlfn.LET(_xlpm.tarefas,_xlfn._xlws.FILTER(TB_TAREFAS[],(TB_TAREFAS[[Responsável Execução '[*']]:[Responsável Execução '[*']]]=D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1" s="95" t="str" cm="1">
        <f t="array" ref="E41">IF(OR(E$12="",$B41=""),"",_xlfn.LET(_xlpm.tarefas,_xlfn._xlws.FILTER(TB_TAREFAS[],(TB_TAREFAS[[Responsável Execução '[*']]:[Responsável Execução '[*']]]=E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1" s="96" t="str" cm="1">
        <f t="array" ref="F41">IF(OR(F$12="",$B41=""),"",_xlfn.LET(_xlpm.tarefas,_xlfn._xlws.FILTER(TB_TAREFAS[],(TB_TAREFAS[[Responsável Execução '[*']]:[Responsável Execução '[*']]]=F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1" s="95" t="str" cm="1">
        <f t="array" ref="G41">IF(OR(G$12="",$B41=""),"",_xlfn.LET(_xlpm.tarefas,_xlfn._xlws.FILTER(TB_TAREFAS[],(TB_TAREFAS[[Responsável Execução '[*']]:[Responsável Execução '[*']]]=G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1" s="96" t="str" cm="1">
        <f t="array" ref="H41">IF(OR(H$12="",$B41=""),"",_xlfn.LET(_xlpm.tarefas,_xlfn._xlws.FILTER(TB_TAREFAS[],(TB_TAREFAS[[Responsável Execução '[*']]:[Responsável Execução '[*']]]=H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1" s="95" t="str" cm="1">
        <f t="array" ref="I41">IF(OR(I$12="",$B41=""),"",_xlfn.LET(_xlpm.tarefas,_xlfn._xlws.FILTER(TB_TAREFAS[],(TB_TAREFAS[[Responsável Execução '[*']]:[Responsável Execução '[*']]]=I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1" s="96" t="str" cm="1">
        <f t="array" ref="J41">IF(OR(J$12="",$B41=""),"",_xlfn.LET(_xlpm.tarefas,_xlfn._xlws.FILTER(TB_TAREFAS[],(TB_TAREFAS[[Responsável Execução '[*']]:[Responsável Execução '[*']]]=J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1" s="95" t="str" cm="1">
        <f t="array" ref="K41">IF(OR(K$12="",$B41=""),"",_xlfn.LET(_xlpm.tarefas,_xlfn._xlws.FILTER(TB_TAREFAS[],(TB_TAREFAS[[Responsável Execução '[*']]:[Responsável Execução '[*']]]=K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1" s="96" t="str" cm="1">
        <f t="array" ref="L41">IF(OR(L$12="",$B41=""),"",_xlfn.LET(_xlpm.tarefas,_xlfn._xlws.FILTER(TB_TAREFAS[],(TB_TAREFAS[[Responsável Execução '[*']]:[Responsável Execução '[*']]]=L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1" s="95" t="str" cm="1">
        <f t="array" ref="M41">IF(OR(M$12="",$B41=""),"",_xlfn.LET(_xlpm.tarefas,_xlfn._xlws.FILTER(TB_TAREFAS[],(TB_TAREFAS[[Responsável Execução '[*']]:[Responsável Execução '[*']]]=M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1" s="96" t="str" cm="1">
        <f t="array" ref="N41">IF(OR(N$12="",$B41=""),"",_xlfn.LET(_xlpm.tarefas,_xlfn._xlws.FILTER(TB_TAREFAS[],(TB_TAREFAS[[Responsável Execução '[*']]:[Responsável Execução '[*']]]=N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1" s="95" t="str" cm="1">
        <f t="array" ref="O41">IF(OR(O$12="",$B41=""),"",_xlfn.LET(_xlpm.tarefas,_xlfn._xlws.FILTER(TB_TAREFAS[],(TB_TAREFAS[[Responsável Execução '[*']]:[Responsável Execução '[*']]]=O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1" s="96" t="str" cm="1">
        <f t="array" ref="P41">IF(OR(P$12="",$B41=""),"",_xlfn.LET(_xlpm.tarefas,_xlfn._xlws.FILTER(TB_TAREFAS[],(TB_TAREFAS[[Responsável Execução '[*']]:[Responsável Execução '[*']]]=P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1" s="95" t="str" cm="1">
        <f t="array" ref="Q41">IF(OR(Q$12="",$B41=""),"",_xlfn.LET(_xlpm.tarefas,_xlfn._xlws.FILTER(TB_TAREFAS[],(TB_TAREFAS[[Responsável Execução '[*']]:[Responsável Execução '[*']]]=Q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1" s="96" t="str" cm="1">
        <f t="array" ref="R41">IF(OR(R$12="",$B41=""),"",_xlfn.LET(_xlpm.tarefas,_xlfn._xlws.FILTER(TB_TAREFAS[],(TB_TAREFAS[[Responsável Execução '[*']]:[Responsável Execução '[*']]]=R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1" s="95" t="str" cm="1">
        <f t="array" ref="S41">IF(OR(S$12="",$B41=""),"",_xlfn.LET(_xlpm.tarefas,_xlfn._xlws.FILTER(TB_TAREFAS[],(TB_TAREFAS[[Responsável Execução '[*']]:[Responsável Execução '[*']]]=S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1" s="96" t="str" cm="1">
        <f t="array" ref="T41">IF(OR(T$12="",$B41=""),"",_xlfn.LET(_xlpm.tarefas,_xlfn._xlws.FILTER(TB_TAREFAS[],(TB_TAREFAS[[Responsável Execução '[*']]:[Responsável Execução '[*']]]=T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1" s="95" t="str" cm="1">
        <f t="array" ref="U41">IF(OR(U$12="",$B41=""),"",_xlfn.LET(_xlpm.tarefas,_xlfn._xlws.FILTER(TB_TAREFAS[],(TB_TAREFAS[[Responsável Execução '[*']]:[Responsável Execução '[*']]]=U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1" s="96" t="str" cm="1">
        <f t="array" ref="V41">IF(OR(V$12="",$B41=""),"",_xlfn.LET(_xlpm.tarefas,_xlfn._xlws.FILTER(TB_TAREFAS[],(TB_TAREFAS[[Responsável Execução '[*']]:[Responsável Execução '[*']]]=V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1" s="95" t="str" cm="1">
        <f t="array" ref="W41">IF(OR(W$12="",$B41=""),"",_xlfn.LET(_xlpm.tarefas,_xlfn._xlws.FILTER(TB_TAREFAS[],(TB_TAREFAS[[Responsável Execução '[*']]:[Responsável Execução '[*']]]=W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1" s="96" t="str" cm="1">
        <f t="array" ref="X41">IF(OR(X$12="",$B41=""),"",_xlfn.LET(_xlpm.tarefas,_xlfn._xlws.FILTER(TB_TAREFAS[],(TB_TAREFAS[[Responsável Execução '[*']]:[Responsável Execução '[*']]]=X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1" s="95" t="str" cm="1">
        <f t="array" ref="Y41">IF(OR(Y$12="",$B41=""),"",_xlfn.LET(_xlpm.tarefas,_xlfn._xlws.FILTER(TB_TAREFAS[],(TB_TAREFAS[[Responsável Execução '[*']]:[Responsável Execução '[*']]]=Y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1" s="96" t="str" cm="1">
        <f t="array" ref="Z41">IF(OR(Z$12="",$B41=""),"",_xlfn.LET(_xlpm.tarefas,_xlfn._xlws.FILTER(TB_TAREFAS[],(TB_TAREFAS[[Responsável Execução '[*']]:[Responsável Execução '[*']]]=Z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1" s="95" t="str" cm="1">
        <f t="array" ref="AA41">IF(OR(AA$12="",$B41=""),"",_xlfn.LET(_xlpm.tarefas,_xlfn._xlws.FILTER(TB_TAREFAS[],(TB_TAREFAS[[Responsável Execução '[*']]:[Responsável Execução '[*']]]=AA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1" s="96" t="str" cm="1">
        <f t="array" ref="AB41">IF(OR(AB$12="",$B41=""),"",_xlfn.LET(_xlpm.tarefas,_xlfn._xlws.FILTER(TB_TAREFAS[],(TB_TAREFAS[[Responsável Execução '[*']]:[Responsável Execução '[*']]]=AB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1" s="95" t="str" cm="1">
        <f t="array" ref="AC41">IF(OR(AC$12="",$B41=""),"",_xlfn.LET(_xlpm.tarefas,_xlfn._xlws.FILTER(TB_TAREFAS[],(TB_TAREFAS[[Responsável Execução '[*']]:[Responsável Execução '[*']]]=AC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1" s="96" t="str" cm="1">
        <f t="array" ref="AD41">IF(OR(AD$12="",$B41=""),"",_xlfn.LET(_xlpm.tarefas,_xlfn._xlws.FILTER(TB_TAREFAS[],(TB_TAREFAS[[Responsável Execução '[*']]:[Responsável Execução '[*']]]=AD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1" s="95" t="str" cm="1">
        <f t="array" ref="AE41">IF(OR(AE$12="",$B41=""),"",_xlfn.LET(_xlpm.tarefas,_xlfn._xlws.FILTER(TB_TAREFAS[],(TB_TAREFAS[[Responsável Execução '[*']]:[Responsável Execução '[*']]]=AE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1" s="96" t="str" cm="1">
        <f t="array" ref="AF41">IF(OR(AF$12="",$B41=""),"",_xlfn.LET(_xlpm.tarefas,_xlfn._xlws.FILTER(TB_TAREFAS[],(TB_TAREFAS[[Responsável Execução '[*']]:[Responsável Execução '[*']]]=AF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1" s="95" t="str" cm="1">
        <f t="array" ref="AG41">IF(OR(AG$12="",$B41=""),"",_xlfn.LET(_xlpm.tarefas,_xlfn._xlws.FILTER(TB_TAREFAS[],(TB_TAREFAS[[Responsável Execução '[*']]:[Responsável Execução '[*']]]=AG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1" s="96" t="str" cm="1">
        <f t="array" ref="AH41">IF(OR(AH$12="",$B41=""),"",_xlfn.LET(_xlpm.tarefas,_xlfn._xlws.FILTER(TB_TAREFAS[],(TB_TAREFAS[[Responsável Execução '[*']]:[Responsável Execução '[*']]]=AH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1" s="95" t="str" cm="1">
        <f t="array" ref="AI41">IF(OR(AI$12="",$B41=""),"",_xlfn.LET(_xlpm.tarefas,_xlfn._xlws.FILTER(TB_TAREFAS[],(TB_TAREFAS[[Responsável Execução '[*']]:[Responsável Execução '[*']]]=AI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1" s="96" t="str" cm="1">
        <f t="array" ref="AJ41">IF(OR(AJ$12="",$B41=""),"",_xlfn.LET(_xlpm.tarefas,_xlfn._xlws.FILTER(TB_TAREFAS[],(TB_TAREFAS[[Responsável Execução '[*']]:[Responsável Execução '[*']]]=AJ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1" s="95" t="str" cm="1">
        <f t="array" ref="AK41">IF(OR(AK$12="",$B41=""),"",_xlfn.LET(_xlpm.tarefas,_xlfn._xlws.FILTER(TB_TAREFAS[],(TB_TAREFAS[[Responsável Execução '[*']]:[Responsável Execução '[*']]]=AK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1" s="96" t="str" cm="1">
        <f t="array" ref="AL41">IF(OR(AL$12="",$B41=""),"",_xlfn.LET(_xlpm.tarefas,_xlfn._xlws.FILTER(TB_TAREFAS[],(TB_TAREFAS[[Responsável Execução '[*']]:[Responsável Execução '[*']]]=AL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1" s="95" t="str" cm="1">
        <f t="array" ref="AM41">IF(OR(AM$12="",$B41=""),"",_xlfn.LET(_xlpm.tarefas,_xlfn._xlws.FILTER(TB_TAREFAS[],(TB_TAREFAS[[Responsável Execução '[*']]:[Responsável Execução '[*']]]=AM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1" s="96" t="str" cm="1">
        <f t="array" ref="AN41">IF(OR(AN$12="",$B41=""),"",_xlfn.LET(_xlpm.tarefas,_xlfn._xlws.FILTER(TB_TAREFAS[],(TB_TAREFAS[[Responsável Execução '[*']]:[Responsável Execução '[*']]]=AN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1" s="95" t="str" cm="1">
        <f t="array" ref="AO41">IF(OR(AO$12="",$B41=""),"",_xlfn.LET(_xlpm.tarefas,_xlfn._xlws.FILTER(TB_TAREFAS[],(TB_TAREFAS[[Responsável Execução '[*']]:[Responsável Execução '[*']]]=AO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1" s="96" t="str" cm="1">
        <f t="array" ref="AP41">IF(OR(AP$12="",$B41=""),"",_xlfn.LET(_xlpm.tarefas,_xlfn._xlws.FILTER(TB_TAREFAS[],(TB_TAREFAS[[Responsável Execução '[*']]:[Responsável Execução '[*']]]=AP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1" s="95" t="str" cm="1">
        <f t="array" ref="AQ41">IF(OR(AQ$12="",$B41=""),"",_xlfn.LET(_xlpm.tarefas,_xlfn._xlws.FILTER(TB_TAREFAS[],(TB_TAREFAS[[Responsável Execução '[*']]:[Responsável Execução '[*']]]=AQ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1" s="96" t="str" cm="1">
        <f t="array" ref="AR41">IF(OR(AR$12="",$B41=""),"",_xlfn.LET(_xlpm.tarefas,_xlfn._xlws.FILTER(TB_TAREFAS[],(TB_TAREFAS[[Responsável Execução '[*']]:[Responsável Execução '[*']]]=AR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1" s="95" t="str" cm="1">
        <f t="array" ref="AS41">IF(OR(AS$12="",$B41=""),"",_xlfn.LET(_xlpm.tarefas,_xlfn._xlws.FILTER(TB_TAREFAS[],(TB_TAREFAS[[Responsável Execução '[*']]:[Responsável Execução '[*']]]=AS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1" s="96" t="str" cm="1">
        <f t="array" ref="AT41">IF(OR(AT$12="",$B41=""),"",_xlfn.LET(_xlpm.tarefas,_xlfn._xlws.FILTER(TB_TAREFAS[],(TB_TAREFAS[[Responsável Execução '[*']]:[Responsável Execução '[*']]]=AT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1" s="95" t="str" cm="1">
        <f t="array" ref="AU41">IF(OR(AU$12="",$B41=""),"",_xlfn.LET(_xlpm.tarefas,_xlfn._xlws.FILTER(TB_TAREFAS[],(TB_TAREFAS[[Responsável Execução '[*']]:[Responsável Execução '[*']]]=AU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1" s="96" t="str" cm="1">
        <f t="array" ref="AV41">IF(OR(AV$12="",$B41=""),"",_xlfn.LET(_xlpm.tarefas,_xlfn._xlws.FILTER(TB_TAREFAS[],(TB_TAREFAS[[Responsável Execução '[*']]:[Responsável Execução '[*']]]=AV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1" s="95" t="str" cm="1">
        <f t="array" ref="AW41">IF(OR(AW$12="",$B41=""),"",_xlfn.LET(_xlpm.tarefas,_xlfn._xlws.FILTER(TB_TAREFAS[],(TB_TAREFAS[[Responsável Execução '[*']]:[Responsável Execução '[*']]]=AW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1" s="96" t="str" cm="1">
        <f t="array" ref="AX41">IF(OR(AX$12="",$B41=""),"",_xlfn.LET(_xlpm.tarefas,_xlfn._xlws.FILTER(TB_TAREFAS[],(TB_TAREFAS[[Responsável Execução '[*']]:[Responsável Execução '[*']]]=AX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1" s="95" t="str" cm="1">
        <f t="array" ref="AY41">IF(OR(AY$12="",$B41=""),"",_xlfn.LET(_xlpm.tarefas,_xlfn._xlws.FILTER(TB_TAREFAS[],(TB_TAREFAS[[Responsável Execução '[*']]:[Responsável Execução '[*']]]=AY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1" s="97" t="str" cm="1">
        <f t="array" ref="AZ41">IF(OR(AZ$12="",$B41=""),"",_xlfn.LET(_xlpm.tarefas,_xlfn._xlws.FILTER(TB_TAREFAS[],(TB_TAREFAS[[Responsável Execução '[*']]:[Responsável Execução '[*']]]=AZ$12),"-"),IF(_xlfn.ARRAYTOTEXT(_xlpm.tarefas)="-",0,SUM(IF(DATE(YEAR($B41),MONTH($B41),DAY($B41))&gt;=DATE(YEAR(_xlfn.CHOOSECOLS(_xlpm.tarefas,10)),MONTH(_xlfn.CHOOSECOLS(_xlpm.tarefas,10)),DAY(_xlfn.CHOOSECOLS(_xlpm.tarefas,10))),IF(DATE(YEAR($B41),MONTH($B41),DAY($B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2" spans="2:52" x14ac:dyDescent="0.3">
      <c r="B42" s="94"/>
      <c r="C42" s="95" t="str" cm="1">
        <f t="array" ref="C42">IF(OR(C$12="",$B42=""),"",_xlfn.LET(_xlpm.tarefas,_xlfn._xlws.FILTER(TB_TAREFAS[],(TB_TAREFAS[[Responsável Execução '[*']]:[Responsável Execução '[*']]]=C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2" s="96" t="str" cm="1">
        <f t="array" ref="D42">IF(OR(D$12="",$B42=""),"",_xlfn.LET(_xlpm.tarefas,_xlfn._xlws.FILTER(TB_TAREFAS[],(TB_TAREFAS[[Responsável Execução '[*']]:[Responsável Execução '[*']]]=D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2" s="95" t="str" cm="1">
        <f t="array" ref="E42">IF(OR(E$12="",$B42=""),"",_xlfn.LET(_xlpm.tarefas,_xlfn._xlws.FILTER(TB_TAREFAS[],(TB_TAREFAS[[Responsável Execução '[*']]:[Responsável Execução '[*']]]=E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2" s="96" t="str" cm="1">
        <f t="array" ref="F42">IF(OR(F$12="",$B42=""),"",_xlfn.LET(_xlpm.tarefas,_xlfn._xlws.FILTER(TB_TAREFAS[],(TB_TAREFAS[[Responsável Execução '[*']]:[Responsável Execução '[*']]]=F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2" s="95" t="str" cm="1">
        <f t="array" ref="G42">IF(OR(G$12="",$B42=""),"",_xlfn.LET(_xlpm.tarefas,_xlfn._xlws.FILTER(TB_TAREFAS[],(TB_TAREFAS[[Responsável Execução '[*']]:[Responsável Execução '[*']]]=G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2" s="96" t="str" cm="1">
        <f t="array" ref="H42">IF(OR(H$12="",$B42=""),"",_xlfn.LET(_xlpm.tarefas,_xlfn._xlws.FILTER(TB_TAREFAS[],(TB_TAREFAS[[Responsável Execução '[*']]:[Responsável Execução '[*']]]=H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2" s="95" t="str" cm="1">
        <f t="array" ref="I42">IF(OR(I$12="",$B42=""),"",_xlfn.LET(_xlpm.tarefas,_xlfn._xlws.FILTER(TB_TAREFAS[],(TB_TAREFAS[[Responsável Execução '[*']]:[Responsável Execução '[*']]]=I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2" s="96" t="str" cm="1">
        <f t="array" ref="J42">IF(OR(J$12="",$B42=""),"",_xlfn.LET(_xlpm.tarefas,_xlfn._xlws.FILTER(TB_TAREFAS[],(TB_TAREFAS[[Responsável Execução '[*']]:[Responsável Execução '[*']]]=J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2" s="95" t="str" cm="1">
        <f t="array" ref="K42">IF(OR(K$12="",$B42=""),"",_xlfn.LET(_xlpm.tarefas,_xlfn._xlws.FILTER(TB_TAREFAS[],(TB_TAREFAS[[Responsável Execução '[*']]:[Responsável Execução '[*']]]=K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2" s="96" t="str" cm="1">
        <f t="array" ref="L42">IF(OR(L$12="",$B42=""),"",_xlfn.LET(_xlpm.tarefas,_xlfn._xlws.FILTER(TB_TAREFAS[],(TB_TAREFAS[[Responsável Execução '[*']]:[Responsável Execução '[*']]]=L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2" s="95" t="str" cm="1">
        <f t="array" ref="M42">IF(OR(M$12="",$B42=""),"",_xlfn.LET(_xlpm.tarefas,_xlfn._xlws.FILTER(TB_TAREFAS[],(TB_TAREFAS[[Responsável Execução '[*']]:[Responsável Execução '[*']]]=M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2" s="96" t="str" cm="1">
        <f t="array" ref="N42">IF(OR(N$12="",$B42=""),"",_xlfn.LET(_xlpm.tarefas,_xlfn._xlws.FILTER(TB_TAREFAS[],(TB_TAREFAS[[Responsável Execução '[*']]:[Responsável Execução '[*']]]=N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2" s="95" t="str" cm="1">
        <f t="array" ref="O42">IF(OR(O$12="",$B42=""),"",_xlfn.LET(_xlpm.tarefas,_xlfn._xlws.FILTER(TB_TAREFAS[],(TB_TAREFAS[[Responsável Execução '[*']]:[Responsável Execução '[*']]]=O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2" s="96" t="str" cm="1">
        <f t="array" ref="P42">IF(OR(P$12="",$B42=""),"",_xlfn.LET(_xlpm.tarefas,_xlfn._xlws.FILTER(TB_TAREFAS[],(TB_TAREFAS[[Responsável Execução '[*']]:[Responsável Execução '[*']]]=P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2" s="95" t="str" cm="1">
        <f t="array" ref="Q42">IF(OR(Q$12="",$B42=""),"",_xlfn.LET(_xlpm.tarefas,_xlfn._xlws.FILTER(TB_TAREFAS[],(TB_TAREFAS[[Responsável Execução '[*']]:[Responsável Execução '[*']]]=Q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2" s="96" t="str" cm="1">
        <f t="array" ref="R42">IF(OR(R$12="",$B42=""),"",_xlfn.LET(_xlpm.tarefas,_xlfn._xlws.FILTER(TB_TAREFAS[],(TB_TAREFAS[[Responsável Execução '[*']]:[Responsável Execução '[*']]]=R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2" s="95" t="str" cm="1">
        <f t="array" ref="S42">IF(OR(S$12="",$B42=""),"",_xlfn.LET(_xlpm.tarefas,_xlfn._xlws.FILTER(TB_TAREFAS[],(TB_TAREFAS[[Responsável Execução '[*']]:[Responsável Execução '[*']]]=S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2" s="96" t="str" cm="1">
        <f t="array" ref="T42">IF(OR(T$12="",$B42=""),"",_xlfn.LET(_xlpm.tarefas,_xlfn._xlws.FILTER(TB_TAREFAS[],(TB_TAREFAS[[Responsável Execução '[*']]:[Responsável Execução '[*']]]=T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2" s="95" t="str" cm="1">
        <f t="array" ref="U42">IF(OR(U$12="",$B42=""),"",_xlfn.LET(_xlpm.tarefas,_xlfn._xlws.FILTER(TB_TAREFAS[],(TB_TAREFAS[[Responsável Execução '[*']]:[Responsável Execução '[*']]]=U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2" s="96" t="str" cm="1">
        <f t="array" ref="V42">IF(OR(V$12="",$B42=""),"",_xlfn.LET(_xlpm.tarefas,_xlfn._xlws.FILTER(TB_TAREFAS[],(TB_TAREFAS[[Responsável Execução '[*']]:[Responsável Execução '[*']]]=V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2" s="95" t="str" cm="1">
        <f t="array" ref="W42">IF(OR(W$12="",$B42=""),"",_xlfn.LET(_xlpm.tarefas,_xlfn._xlws.FILTER(TB_TAREFAS[],(TB_TAREFAS[[Responsável Execução '[*']]:[Responsável Execução '[*']]]=W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2" s="96" t="str" cm="1">
        <f t="array" ref="X42">IF(OR(X$12="",$B42=""),"",_xlfn.LET(_xlpm.tarefas,_xlfn._xlws.FILTER(TB_TAREFAS[],(TB_TAREFAS[[Responsável Execução '[*']]:[Responsável Execução '[*']]]=X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2" s="95" t="str" cm="1">
        <f t="array" ref="Y42">IF(OR(Y$12="",$B42=""),"",_xlfn.LET(_xlpm.tarefas,_xlfn._xlws.FILTER(TB_TAREFAS[],(TB_TAREFAS[[Responsável Execução '[*']]:[Responsável Execução '[*']]]=Y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2" s="96" t="str" cm="1">
        <f t="array" ref="Z42">IF(OR(Z$12="",$B42=""),"",_xlfn.LET(_xlpm.tarefas,_xlfn._xlws.FILTER(TB_TAREFAS[],(TB_TAREFAS[[Responsável Execução '[*']]:[Responsável Execução '[*']]]=Z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2" s="95" t="str" cm="1">
        <f t="array" ref="AA42">IF(OR(AA$12="",$B42=""),"",_xlfn.LET(_xlpm.tarefas,_xlfn._xlws.FILTER(TB_TAREFAS[],(TB_TAREFAS[[Responsável Execução '[*']]:[Responsável Execução '[*']]]=AA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2" s="96" t="str" cm="1">
        <f t="array" ref="AB42">IF(OR(AB$12="",$B42=""),"",_xlfn.LET(_xlpm.tarefas,_xlfn._xlws.FILTER(TB_TAREFAS[],(TB_TAREFAS[[Responsável Execução '[*']]:[Responsável Execução '[*']]]=AB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2" s="95" t="str" cm="1">
        <f t="array" ref="AC42">IF(OR(AC$12="",$B42=""),"",_xlfn.LET(_xlpm.tarefas,_xlfn._xlws.FILTER(TB_TAREFAS[],(TB_TAREFAS[[Responsável Execução '[*']]:[Responsável Execução '[*']]]=AC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2" s="96" t="str" cm="1">
        <f t="array" ref="AD42">IF(OR(AD$12="",$B42=""),"",_xlfn.LET(_xlpm.tarefas,_xlfn._xlws.FILTER(TB_TAREFAS[],(TB_TAREFAS[[Responsável Execução '[*']]:[Responsável Execução '[*']]]=AD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2" s="95" t="str" cm="1">
        <f t="array" ref="AE42">IF(OR(AE$12="",$B42=""),"",_xlfn.LET(_xlpm.tarefas,_xlfn._xlws.FILTER(TB_TAREFAS[],(TB_TAREFAS[[Responsável Execução '[*']]:[Responsável Execução '[*']]]=AE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2" s="96" t="str" cm="1">
        <f t="array" ref="AF42">IF(OR(AF$12="",$B42=""),"",_xlfn.LET(_xlpm.tarefas,_xlfn._xlws.FILTER(TB_TAREFAS[],(TB_TAREFAS[[Responsável Execução '[*']]:[Responsável Execução '[*']]]=AF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2" s="95" t="str" cm="1">
        <f t="array" ref="AG42">IF(OR(AG$12="",$B42=""),"",_xlfn.LET(_xlpm.tarefas,_xlfn._xlws.FILTER(TB_TAREFAS[],(TB_TAREFAS[[Responsável Execução '[*']]:[Responsável Execução '[*']]]=AG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2" s="96" t="str" cm="1">
        <f t="array" ref="AH42">IF(OR(AH$12="",$B42=""),"",_xlfn.LET(_xlpm.tarefas,_xlfn._xlws.FILTER(TB_TAREFAS[],(TB_TAREFAS[[Responsável Execução '[*']]:[Responsável Execução '[*']]]=AH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2" s="95" t="str" cm="1">
        <f t="array" ref="AI42">IF(OR(AI$12="",$B42=""),"",_xlfn.LET(_xlpm.tarefas,_xlfn._xlws.FILTER(TB_TAREFAS[],(TB_TAREFAS[[Responsável Execução '[*']]:[Responsável Execução '[*']]]=AI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2" s="96" t="str" cm="1">
        <f t="array" ref="AJ42">IF(OR(AJ$12="",$B42=""),"",_xlfn.LET(_xlpm.tarefas,_xlfn._xlws.FILTER(TB_TAREFAS[],(TB_TAREFAS[[Responsável Execução '[*']]:[Responsável Execução '[*']]]=AJ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2" s="95" t="str" cm="1">
        <f t="array" ref="AK42">IF(OR(AK$12="",$B42=""),"",_xlfn.LET(_xlpm.tarefas,_xlfn._xlws.FILTER(TB_TAREFAS[],(TB_TAREFAS[[Responsável Execução '[*']]:[Responsável Execução '[*']]]=AK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2" s="96" t="str" cm="1">
        <f t="array" ref="AL42">IF(OR(AL$12="",$B42=""),"",_xlfn.LET(_xlpm.tarefas,_xlfn._xlws.FILTER(TB_TAREFAS[],(TB_TAREFAS[[Responsável Execução '[*']]:[Responsável Execução '[*']]]=AL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2" s="95" t="str" cm="1">
        <f t="array" ref="AM42">IF(OR(AM$12="",$B42=""),"",_xlfn.LET(_xlpm.tarefas,_xlfn._xlws.FILTER(TB_TAREFAS[],(TB_TAREFAS[[Responsável Execução '[*']]:[Responsável Execução '[*']]]=AM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2" s="96" t="str" cm="1">
        <f t="array" ref="AN42">IF(OR(AN$12="",$B42=""),"",_xlfn.LET(_xlpm.tarefas,_xlfn._xlws.FILTER(TB_TAREFAS[],(TB_TAREFAS[[Responsável Execução '[*']]:[Responsável Execução '[*']]]=AN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2" s="95" t="str" cm="1">
        <f t="array" ref="AO42">IF(OR(AO$12="",$B42=""),"",_xlfn.LET(_xlpm.tarefas,_xlfn._xlws.FILTER(TB_TAREFAS[],(TB_TAREFAS[[Responsável Execução '[*']]:[Responsável Execução '[*']]]=AO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2" s="96" t="str" cm="1">
        <f t="array" ref="AP42">IF(OR(AP$12="",$B42=""),"",_xlfn.LET(_xlpm.tarefas,_xlfn._xlws.FILTER(TB_TAREFAS[],(TB_TAREFAS[[Responsável Execução '[*']]:[Responsável Execução '[*']]]=AP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2" s="95" t="str" cm="1">
        <f t="array" ref="AQ42">IF(OR(AQ$12="",$B42=""),"",_xlfn.LET(_xlpm.tarefas,_xlfn._xlws.FILTER(TB_TAREFAS[],(TB_TAREFAS[[Responsável Execução '[*']]:[Responsável Execução '[*']]]=AQ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2" s="96" t="str" cm="1">
        <f t="array" ref="AR42">IF(OR(AR$12="",$B42=""),"",_xlfn.LET(_xlpm.tarefas,_xlfn._xlws.FILTER(TB_TAREFAS[],(TB_TAREFAS[[Responsável Execução '[*']]:[Responsável Execução '[*']]]=AR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2" s="95" t="str" cm="1">
        <f t="array" ref="AS42">IF(OR(AS$12="",$B42=""),"",_xlfn.LET(_xlpm.tarefas,_xlfn._xlws.FILTER(TB_TAREFAS[],(TB_TAREFAS[[Responsável Execução '[*']]:[Responsável Execução '[*']]]=AS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2" s="96" t="str" cm="1">
        <f t="array" ref="AT42">IF(OR(AT$12="",$B42=""),"",_xlfn.LET(_xlpm.tarefas,_xlfn._xlws.FILTER(TB_TAREFAS[],(TB_TAREFAS[[Responsável Execução '[*']]:[Responsável Execução '[*']]]=AT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2" s="95" t="str" cm="1">
        <f t="array" ref="AU42">IF(OR(AU$12="",$B42=""),"",_xlfn.LET(_xlpm.tarefas,_xlfn._xlws.FILTER(TB_TAREFAS[],(TB_TAREFAS[[Responsável Execução '[*']]:[Responsável Execução '[*']]]=AU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2" s="96" t="str" cm="1">
        <f t="array" ref="AV42">IF(OR(AV$12="",$B42=""),"",_xlfn.LET(_xlpm.tarefas,_xlfn._xlws.FILTER(TB_TAREFAS[],(TB_TAREFAS[[Responsável Execução '[*']]:[Responsável Execução '[*']]]=AV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2" s="95" t="str" cm="1">
        <f t="array" ref="AW42">IF(OR(AW$12="",$B42=""),"",_xlfn.LET(_xlpm.tarefas,_xlfn._xlws.FILTER(TB_TAREFAS[],(TB_TAREFAS[[Responsável Execução '[*']]:[Responsável Execução '[*']]]=AW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2" s="96" t="str" cm="1">
        <f t="array" ref="AX42">IF(OR(AX$12="",$B42=""),"",_xlfn.LET(_xlpm.tarefas,_xlfn._xlws.FILTER(TB_TAREFAS[],(TB_TAREFAS[[Responsável Execução '[*']]:[Responsável Execução '[*']]]=AX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2" s="95" t="str" cm="1">
        <f t="array" ref="AY42">IF(OR(AY$12="",$B42=""),"",_xlfn.LET(_xlpm.tarefas,_xlfn._xlws.FILTER(TB_TAREFAS[],(TB_TAREFAS[[Responsável Execução '[*']]:[Responsável Execução '[*']]]=AY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2" s="97" t="str" cm="1">
        <f t="array" ref="AZ42">IF(OR(AZ$12="",$B42=""),"",_xlfn.LET(_xlpm.tarefas,_xlfn._xlws.FILTER(TB_TAREFAS[],(TB_TAREFAS[[Responsável Execução '[*']]:[Responsável Execução '[*']]]=AZ$12),"-"),IF(_xlfn.ARRAYTOTEXT(_xlpm.tarefas)="-",0,SUM(IF(DATE(YEAR($B42),MONTH($B42),DAY($B42))&gt;=DATE(YEAR(_xlfn.CHOOSECOLS(_xlpm.tarefas,10)),MONTH(_xlfn.CHOOSECOLS(_xlpm.tarefas,10)),DAY(_xlfn.CHOOSECOLS(_xlpm.tarefas,10))),IF(DATE(YEAR($B42),MONTH($B42),DAY($B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3" spans="2:52" x14ac:dyDescent="0.3">
      <c r="B43" s="94"/>
      <c r="C43" s="95" t="str" cm="1">
        <f t="array" ref="C43">IF(OR(C$12="",$B43=""),"",_xlfn.LET(_xlpm.tarefas,_xlfn._xlws.FILTER(TB_TAREFAS[],(TB_TAREFAS[[Responsável Execução '[*']]:[Responsável Execução '[*']]]=C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3" s="96" t="str" cm="1">
        <f t="array" ref="D43">IF(OR(D$12="",$B43=""),"",_xlfn.LET(_xlpm.tarefas,_xlfn._xlws.FILTER(TB_TAREFAS[],(TB_TAREFAS[[Responsável Execução '[*']]:[Responsável Execução '[*']]]=D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3" s="95" t="str" cm="1">
        <f t="array" ref="E43">IF(OR(E$12="",$B43=""),"",_xlfn.LET(_xlpm.tarefas,_xlfn._xlws.FILTER(TB_TAREFAS[],(TB_TAREFAS[[Responsável Execução '[*']]:[Responsável Execução '[*']]]=E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3" s="96" t="str" cm="1">
        <f t="array" ref="F43">IF(OR(F$12="",$B43=""),"",_xlfn.LET(_xlpm.tarefas,_xlfn._xlws.FILTER(TB_TAREFAS[],(TB_TAREFAS[[Responsável Execução '[*']]:[Responsável Execução '[*']]]=F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3" s="95" t="str" cm="1">
        <f t="array" ref="G43">IF(OR(G$12="",$B43=""),"",_xlfn.LET(_xlpm.tarefas,_xlfn._xlws.FILTER(TB_TAREFAS[],(TB_TAREFAS[[Responsável Execução '[*']]:[Responsável Execução '[*']]]=G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3" s="96" t="str" cm="1">
        <f t="array" ref="H43">IF(OR(H$12="",$B43=""),"",_xlfn.LET(_xlpm.tarefas,_xlfn._xlws.FILTER(TB_TAREFAS[],(TB_TAREFAS[[Responsável Execução '[*']]:[Responsável Execução '[*']]]=H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3" s="95" t="str" cm="1">
        <f t="array" ref="I43">IF(OR(I$12="",$B43=""),"",_xlfn.LET(_xlpm.tarefas,_xlfn._xlws.FILTER(TB_TAREFAS[],(TB_TAREFAS[[Responsável Execução '[*']]:[Responsável Execução '[*']]]=I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3" s="96" t="str" cm="1">
        <f t="array" ref="J43">IF(OR(J$12="",$B43=""),"",_xlfn.LET(_xlpm.tarefas,_xlfn._xlws.FILTER(TB_TAREFAS[],(TB_TAREFAS[[Responsável Execução '[*']]:[Responsável Execução '[*']]]=J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3" s="95" t="str" cm="1">
        <f t="array" ref="K43">IF(OR(K$12="",$B43=""),"",_xlfn.LET(_xlpm.tarefas,_xlfn._xlws.FILTER(TB_TAREFAS[],(TB_TAREFAS[[Responsável Execução '[*']]:[Responsável Execução '[*']]]=K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3" s="96" t="str" cm="1">
        <f t="array" ref="L43">IF(OR(L$12="",$B43=""),"",_xlfn.LET(_xlpm.tarefas,_xlfn._xlws.FILTER(TB_TAREFAS[],(TB_TAREFAS[[Responsável Execução '[*']]:[Responsável Execução '[*']]]=L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3" s="95" t="str" cm="1">
        <f t="array" ref="M43">IF(OR(M$12="",$B43=""),"",_xlfn.LET(_xlpm.tarefas,_xlfn._xlws.FILTER(TB_TAREFAS[],(TB_TAREFAS[[Responsável Execução '[*']]:[Responsável Execução '[*']]]=M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3" s="96" t="str" cm="1">
        <f t="array" ref="N43">IF(OR(N$12="",$B43=""),"",_xlfn.LET(_xlpm.tarefas,_xlfn._xlws.FILTER(TB_TAREFAS[],(TB_TAREFAS[[Responsável Execução '[*']]:[Responsável Execução '[*']]]=N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3" s="95" t="str" cm="1">
        <f t="array" ref="O43">IF(OR(O$12="",$B43=""),"",_xlfn.LET(_xlpm.tarefas,_xlfn._xlws.FILTER(TB_TAREFAS[],(TB_TAREFAS[[Responsável Execução '[*']]:[Responsável Execução '[*']]]=O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3" s="96" t="str" cm="1">
        <f t="array" ref="P43">IF(OR(P$12="",$B43=""),"",_xlfn.LET(_xlpm.tarefas,_xlfn._xlws.FILTER(TB_TAREFAS[],(TB_TAREFAS[[Responsável Execução '[*']]:[Responsável Execução '[*']]]=P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3" s="95" t="str" cm="1">
        <f t="array" ref="Q43">IF(OR(Q$12="",$B43=""),"",_xlfn.LET(_xlpm.tarefas,_xlfn._xlws.FILTER(TB_TAREFAS[],(TB_TAREFAS[[Responsável Execução '[*']]:[Responsável Execução '[*']]]=Q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3" s="96" t="str" cm="1">
        <f t="array" ref="R43">IF(OR(R$12="",$B43=""),"",_xlfn.LET(_xlpm.tarefas,_xlfn._xlws.FILTER(TB_TAREFAS[],(TB_TAREFAS[[Responsável Execução '[*']]:[Responsável Execução '[*']]]=R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3" s="95" t="str" cm="1">
        <f t="array" ref="S43">IF(OR(S$12="",$B43=""),"",_xlfn.LET(_xlpm.tarefas,_xlfn._xlws.FILTER(TB_TAREFAS[],(TB_TAREFAS[[Responsável Execução '[*']]:[Responsável Execução '[*']]]=S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3" s="96" t="str" cm="1">
        <f t="array" ref="T43">IF(OR(T$12="",$B43=""),"",_xlfn.LET(_xlpm.tarefas,_xlfn._xlws.FILTER(TB_TAREFAS[],(TB_TAREFAS[[Responsável Execução '[*']]:[Responsável Execução '[*']]]=T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3" s="95" t="str" cm="1">
        <f t="array" ref="U43">IF(OR(U$12="",$B43=""),"",_xlfn.LET(_xlpm.tarefas,_xlfn._xlws.FILTER(TB_TAREFAS[],(TB_TAREFAS[[Responsável Execução '[*']]:[Responsável Execução '[*']]]=U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3" s="96" t="str" cm="1">
        <f t="array" ref="V43">IF(OR(V$12="",$B43=""),"",_xlfn.LET(_xlpm.tarefas,_xlfn._xlws.FILTER(TB_TAREFAS[],(TB_TAREFAS[[Responsável Execução '[*']]:[Responsável Execução '[*']]]=V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3" s="95" t="str" cm="1">
        <f t="array" ref="W43">IF(OR(W$12="",$B43=""),"",_xlfn.LET(_xlpm.tarefas,_xlfn._xlws.FILTER(TB_TAREFAS[],(TB_TAREFAS[[Responsável Execução '[*']]:[Responsável Execução '[*']]]=W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3" s="96" t="str" cm="1">
        <f t="array" ref="X43">IF(OR(X$12="",$B43=""),"",_xlfn.LET(_xlpm.tarefas,_xlfn._xlws.FILTER(TB_TAREFAS[],(TB_TAREFAS[[Responsável Execução '[*']]:[Responsável Execução '[*']]]=X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3" s="95" t="str" cm="1">
        <f t="array" ref="Y43">IF(OR(Y$12="",$B43=""),"",_xlfn.LET(_xlpm.tarefas,_xlfn._xlws.FILTER(TB_TAREFAS[],(TB_TAREFAS[[Responsável Execução '[*']]:[Responsável Execução '[*']]]=Y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3" s="96" t="str" cm="1">
        <f t="array" ref="Z43">IF(OR(Z$12="",$B43=""),"",_xlfn.LET(_xlpm.tarefas,_xlfn._xlws.FILTER(TB_TAREFAS[],(TB_TAREFAS[[Responsável Execução '[*']]:[Responsável Execução '[*']]]=Z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3" s="95" t="str" cm="1">
        <f t="array" ref="AA43">IF(OR(AA$12="",$B43=""),"",_xlfn.LET(_xlpm.tarefas,_xlfn._xlws.FILTER(TB_TAREFAS[],(TB_TAREFAS[[Responsável Execução '[*']]:[Responsável Execução '[*']]]=AA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3" s="96" t="str" cm="1">
        <f t="array" ref="AB43">IF(OR(AB$12="",$B43=""),"",_xlfn.LET(_xlpm.tarefas,_xlfn._xlws.FILTER(TB_TAREFAS[],(TB_TAREFAS[[Responsável Execução '[*']]:[Responsável Execução '[*']]]=AB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3" s="95" t="str" cm="1">
        <f t="array" ref="AC43">IF(OR(AC$12="",$B43=""),"",_xlfn.LET(_xlpm.tarefas,_xlfn._xlws.FILTER(TB_TAREFAS[],(TB_TAREFAS[[Responsável Execução '[*']]:[Responsável Execução '[*']]]=AC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3" s="96" t="str" cm="1">
        <f t="array" ref="AD43">IF(OR(AD$12="",$B43=""),"",_xlfn.LET(_xlpm.tarefas,_xlfn._xlws.FILTER(TB_TAREFAS[],(TB_TAREFAS[[Responsável Execução '[*']]:[Responsável Execução '[*']]]=AD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3" s="95" t="str" cm="1">
        <f t="array" ref="AE43">IF(OR(AE$12="",$B43=""),"",_xlfn.LET(_xlpm.tarefas,_xlfn._xlws.FILTER(TB_TAREFAS[],(TB_TAREFAS[[Responsável Execução '[*']]:[Responsável Execução '[*']]]=AE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3" s="96" t="str" cm="1">
        <f t="array" ref="AF43">IF(OR(AF$12="",$B43=""),"",_xlfn.LET(_xlpm.tarefas,_xlfn._xlws.FILTER(TB_TAREFAS[],(TB_TAREFAS[[Responsável Execução '[*']]:[Responsável Execução '[*']]]=AF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3" s="95" t="str" cm="1">
        <f t="array" ref="AG43">IF(OR(AG$12="",$B43=""),"",_xlfn.LET(_xlpm.tarefas,_xlfn._xlws.FILTER(TB_TAREFAS[],(TB_TAREFAS[[Responsável Execução '[*']]:[Responsável Execução '[*']]]=AG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3" s="96" t="str" cm="1">
        <f t="array" ref="AH43">IF(OR(AH$12="",$B43=""),"",_xlfn.LET(_xlpm.tarefas,_xlfn._xlws.FILTER(TB_TAREFAS[],(TB_TAREFAS[[Responsável Execução '[*']]:[Responsável Execução '[*']]]=AH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3" s="95" t="str" cm="1">
        <f t="array" ref="AI43">IF(OR(AI$12="",$B43=""),"",_xlfn.LET(_xlpm.tarefas,_xlfn._xlws.FILTER(TB_TAREFAS[],(TB_TAREFAS[[Responsável Execução '[*']]:[Responsável Execução '[*']]]=AI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3" s="96" t="str" cm="1">
        <f t="array" ref="AJ43">IF(OR(AJ$12="",$B43=""),"",_xlfn.LET(_xlpm.tarefas,_xlfn._xlws.FILTER(TB_TAREFAS[],(TB_TAREFAS[[Responsável Execução '[*']]:[Responsável Execução '[*']]]=AJ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3" s="95" t="str" cm="1">
        <f t="array" ref="AK43">IF(OR(AK$12="",$B43=""),"",_xlfn.LET(_xlpm.tarefas,_xlfn._xlws.FILTER(TB_TAREFAS[],(TB_TAREFAS[[Responsável Execução '[*']]:[Responsável Execução '[*']]]=AK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3" s="96" t="str" cm="1">
        <f t="array" ref="AL43">IF(OR(AL$12="",$B43=""),"",_xlfn.LET(_xlpm.tarefas,_xlfn._xlws.FILTER(TB_TAREFAS[],(TB_TAREFAS[[Responsável Execução '[*']]:[Responsável Execução '[*']]]=AL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3" s="95" t="str" cm="1">
        <f t="array" ref="AM43">IF(OR(AM$12="",$B43=""),"",_xlfn.LET(_xlpm.tarefas,_xlfn._xlws.FILTER(TB_TAREFAS[],(TB_TAREFAS[[Responsável Execução '[*']]:[Responsável Execução '[*']]]=AM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3" s="96" t="str" cm="1">
        <f t="array" ref="AN43">IF(OR(AN$12="",$B43=""),"",_xlfn.LET(_xlpm.tarefas,_xlfn._xlws.FILTER(TB_TAREFAS[],(TB_TAREFAS[[Responsável Execução '[*']]:[Responsável Execução '[*']]]=AN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3" s="95" t="str" cm="1">
        <f t="array" ref="AO43">IF(OR(AO$12="",$B43=""),"",_xlfn.LET(_xlpm.tarefas,_xlfn._xlws.FILTER(TB_TAREFAS[],(TB_TAREFAS[[Responsável Execução '[*']]:[Responsável Execução '[*']]]=AO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3" s="96" t="str" cm="1">
        <f t="array" ref="AP43">IF(OR(AP$12="",$B43=""),"",_xlfn.LET(_xlpm.tarefas,_xlfn._xlws.FILTER(TB_TAREFAS[],(TB_TAREFAS[[Responsável Execução '[*']]:[Responsável Execução '[*']]]=AP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3" s="95" t="str" cm="1">
        <f t="array" ref="AQ43">IF(OR(AQ$12="",$B43=""),"",_xlfn.LET(_xlpm.tarefas,_xlfn._xlws.FILTER(TB_TAREFAS[],(TB_TAREFAS[[Responsável Execução '[*']]:[Responsável Execução '[*']]]=AQ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3" s="96" t="str" cm="1">
        <f t="array" ref="AR43">IF(OR(AR$12="",$B43=""),"",_xlfn.LET(_xlpm.tarefas,_xlfn._xlws.FILTER(TB_TAREFAS[],(TB_TAREFAS[[Responsável Execução '[*']]:[Responsável Execução '[*']]]=AR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3" s="95" t="str" cm="1">
        <f t="array" ref="AS43">IF(OR(AS$12="",$B43=""),"",_xlfn.LET(_xlpm.tarefas,_xlfn._xlws.FILTER(TB_TAREFAS[],(TB_TAREFAS[[Responsável Execução '[*']]:[Responsável Execução '[*']]]=AS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3" s="96" t="str" cm="1">
        <f t="array" ref="AT43">IF(OR(AT$12="",$B43=""),"",_xlfn.LET(_xlpm.tarefas,_xlfn._xlws.FILTER(TB_TAREFAS[],(TB_TAREFAS[[Responsável Execução '[*']]:[Responsável Execução '[*']]]=AT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3" s="95" t="str" cm="1">
        <f t="array" ref="AU43">IF(OR(AU$12="",$B43=""),"",_xlfn.LET(_xlpm.tarefas,_xlfn._xlws.FILTER(TB_TAREFAS[],(TB_TAREFAS[[Responsável Execução '[*']]:[Responsável Execução '[*']]]=AU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3" s="96" t="str" cm="1">
        <f t="array" ref="AV43">IF(OR(AV$12="",$B43=""),"",_xlfn.LET(_xlpm.tarefas,_xlfn._xlws.FILTER(TB_TAREFAS[],(TB_TAREFAS[[Responsável Execução '[*']]:[Responsável Execução '[*']]]=AV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3" s="95" t="str" cm="1">
        <f t="array" ref="AW43">IF(OR(AW$12="",$B43=""),"",_xlfn.LET(_xlpm.tarefas,_xlfn._xlws.FILTER(TB_TAREFAS[],(TB_TAREFAS[[Responsável Execução '[*']]:[Responsável Execução '[*']]]=AW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3" s="96" t="str" cm="1">
        <f t="array" ref="AX43">IF(OR(AX$12="",$B43=""),"",_xlfn.LET(_xlpm.tarefas,_xlfn._xlws.FILTER(TB_TAREFAS[],(TB_TAREFAS[[Responsável Execução '[*']]:[Responsável Execução '[*']]]=AX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3" s="95" t="str" cm="1">
        <f t="array" ref="AY43">IF(OR(AY$12="",$B43=""),"",_xlfn.LET(_xlpm.tarefas,_xlfn._xlws.FILTER(TB_TAREFAS[],(TB_TAREFAS[[Responsável Execução '[*']]:[Responsável Execução '[*']]]=AY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3" s="97" t="str" cm="1">
        <f t="array" ref="AZ43">IF(OR(AZ$12="",$B43=""),"",_xlfn.LET(_xlpm.tarefas,_xlfn._xlws.FILTER(TB_TAREFAS[],(TB_TAREFAS[[Responsável Execução '[*']]:[Responsável Execução '[*']]]=AZ$12),"-"),IF(_xlfn.ARRAYTOTEXT(_xlpm.tarefas)="-",0,SUM(IF(DATE(YEAR($B43),MONTH($B43),DAY($B43))&gt;=DATE(YEAR(_xlfn.CHOOSECOLS(_xlpm.tarefas,10)),MONTH(_xlfn.CHOOSECOLS(_xlpm.tarefas,10)),DAY(_xlfn.CHOOSECOLS(_xlpm.tarefas,10))),IF(DATE(YEAR($B43),MONTH($B43),DAY($B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4" spans="2:52" x14ac:dyDescent="0.3">
      <c r="B44" s="94"/>
      <c r="C44" s="95" t="str" cm="1">
        <f t="array" ref="C44">IF(OR(C$12="",$B44=""),"",_xlfn.LET(_xlpm.tarefas,_xlfn._xlws.FILTER(TB_TAREFAS[],(TB_TAREFAS[[Responsável Execução '[*']]:[Responsável Execução '[*']]]=C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4" s="96" t="str" cm="1">
        <f t="array" ref="D44">IF(OR(D$12="",$B44=""),"",_xlfn.LET(_xlpm.tarefas,_xlfn._xlws.FILTER(TB_TAREFAS[],(TB_TAREFAS[[Responsável Execução '[*']]:[Responsável Execução '[*']]]=D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4" s="95" t="str" cm="1">
        <f t="array" ref="E44">IF(OR(E$12="",$B44=""),"",_xlfn.LET(_xlpm.tarefas,_xlfn._xlws.FILTER(TB_TAREFAS[],(TB_TAREFAS[[Responsável Execução '[*']]:[Responsável Execução '[*']]]=E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4" s="96" t="str" cm="1">
        <f t="array" ref="F44">IF(OR(F$12="",$B44=""),"",_xlfn.LET(_xlpm.tarefas,_xlfn._xlws.FILTER(TB_TAREFAS[],(TB_TAREFAS[[Responsável Execução '[*']]:[Responsável Execução '[*']]]=F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4" s="95" t="str" cm="1">
        <f t="array" ref="G44">IF(OR(G$12="",$B44=""),"",_xlfn.LET(_xlpm.tarefas,_xlfn._xlws.FILTER(TB_TAREFAS[],(TB_TAREFAS[[Responsável Execução '[*']]:[Responsável Execução '[*']]]=G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4" s="96" t="str" cm="1">
        <f t="array" ref="H44">IF(OR(H$12="",$B44=""),"",_xlfn.LET(_xlpm.tarefas,_xlfn._xlws.FILTER(TB_TAREFAS[],(TB_TAREFAS[[Responsável Execução '[*']]:[Responsável Execução '[*']]]=H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4" s="95" t="str" cm="1">
        <f t="array" ref="I44">IF(OR(I$12="",$B44=""),"",_xlfn.LET(_xlpm.tarefas,_xlfn._xlws.FILTER(TB_TAREFAS[],(TB_TAREFAS[[Responsável Execução '[*']]:[Responsável Execução '[*']]]=I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4" s="96" t="str" cm="1">
        <f t="array" ref="J44">IF(OR(J$12="",$B44=""),"",_xlfn.LET(_xlpm.tarefas,_xlfn._xlws.FILTER(TB_TAREFAS[],(TB_TAREFAS[[Responsável Execução '[*']]:[Responsável Execução '[*']]]=J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4" s="95" t="str" cm="1">
        <f t="array" ref="K44">IF(OR(K$12="",$B44=""),"",_xlfn.LET(_xlpm.tarefas,_xlfn._xlws.FILTER(TB_TAREFAS[],(TB_TAREFAS[[Responsável Execução '[*']]:[Responsável Execução '[*']]]=K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4" s="96" t="str" cm="1">
        <f t="array" ref="L44">IF(OR(L$12="",$B44=""),"",_xlfn.LET(_xlpm.tarefas,_xlfn._xlws.FILTER(TB_TAREFAS[],(TB_TAREFAS[[Responsável Execução '[*']]:[Responsável Execução '[*']]]=L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4" s="95" t="str" cm="1">
        <f t="array" ref="M44">IF(OR(M$12="",$B44=""),"",_xlfn.LET(_xlpm.tarefas,_xlfn._xlws.FILTER(TB_TAREFAS[],(TB_TAREFAS[[Responsável Execução '[*']]:[Responsável Execução '[*']]]=M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4" s="96" t="str" cm="1">
        <f t="array" ref="N44">IF(OR(N$12="",$B44=""),"",_xlfn.LET(_xlpm.tarefas,_xlfn._xlws.FILTER(TB_TAREFAS[],(TB_TAREFAS[[Responsável Execução '[*']]:[Responsável Execução '[*']]]=N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4" s="95" t="str" cm="1">
        <f t="array" ref="O44">IF(OR(O$12="",$B44=""),"",_xlfn.LET(_xlpm.tarefas,_xlfn._xlws.FILTER(TB_TAREFAS[],(TB_TAREFAS[[Responsável Execução '[*']]:[Responsável Execução '[*']]]=O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4" s="96" t="str" cm="1">
        <f t="array" ref="P44">IF(OR(P$12="",$B44=""),"",_xlfn.LET(_xlpm.tarefas,_xlfn._xlws.FILTER(TB_TAREFAS[],(TB_TAREFAS[[Responsável Execução '[*']]:[Responsável Execução '[*']]]=P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4" s="95" t="str" cm="1">
        <f t="array" ref="Q44">IF(OR(Q$12="",$B44=""),"",_xlfn.LET(_xlpm.tarefas,_xlfn._xlws.FILTER(TB_TAREFAS[],(TB_TAREFAS[[Responsável Execução '[*']]:[Responsável Execução '[*']]]=Q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4" s="96" t="str" cm="1">
        <f t="array" ref="R44">IF(OR(R$12="",$B44=""),"",_xlfn.LET(_xlpm.tarefas,_xlfn._xlws.FILTER(TB_TAREFAS[],(TB_TAREFAS[[Responsável Execução '[*']]:[Responsável Execução '[*']]]=R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4" s="95" t="str" cm="1">
        <f t="array" ref="S44">IF(OR(S$12="",$B44=""),"",_xlfn.LET(_xlpm.tarefas,_xlfn._xlws.FILTER(TB_TAREFAS[],(TB_TAREFAS[[Responsável Execução '[*']]:[Responsável Execução '[*']]]=S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4" s="96" t="str" cm="1">
        <f t="array" ref="T44">IF(OR(T$12="",$B44=""),"",_xlfn.LET(_xlpm.tarefas,_xlfn._xlws.FILTER(TB_TAREFAS[],(TB_TAREFAS[[Responsável Execução '[*']]:[Responsável Execução '[*']]]=T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4" s="95" t="str" cm="1">
        <f t="array" ref="U44">IF(OR(U$12="",$B44=""),"",_xlfn.LET(_xlpm.tarefas,_xlfn._xlws.FILTER(TB_TAREFAS[],(TB_TAREFAS[[Responsável Execução '[*']]:[Responsável Execução '[*']]]=U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4" s="96" t="str" cm="1">
        <f t="array" ref="V44">IF(OR(V$12="",$B44=""),"",_xlfn.LET(_xlpm.tarefas,_xlfn._xlws.FILTER(TB_TAREFAS[],(TB_TAREFAS[[Responsável Execução '[*']]:[Responsável Execução '[*']]]=V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4" s="95" t="str" cm="1">
        <f t="array" ref="W44">IF(OR(W$12="",$B44=""),"",_xlfn.LET(_xlpm.tarefas,_xlfn._xlws.FILTER(TB_TAREFAS[],(TB_TAREFAS[[Responsável Execução '[*']]:[Responsável Execução '[*']]]=W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4" s="96" t="str" cm="1">
        <f t="array" ref="X44">IF(OR(X$12="",$B44=""),"",_xlfn.LET(_xlpm.tarefas,_xlfn._xlws.FILTER(TB_TAREFAS[],(TB_TAREFAS[[Responsável Execução '[*']]:[Responsável Execução '[*']]]=X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4" s="95" t="str" cm="1">
        <f t="array" ref="Y44">IF(OR(Y$12="",$B44=""),"",_xlfn.LET(_xlpm.tarefas,_xlfn._xlws.FILTER(TB_TAREFAS[],(TB_TAREFAS[[Responsável Execução '[*']]:[Responsável Execução '[*']]]=Y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4" s="96" t="str" cm="1">
        <f t="array" ref="Z44">IF(OR(Z$12="",$B44=""),"",_xlfn.LET(_xlpm.tarefas,_xlfn._xlws.FILTER(TB_TAREFAS[],(TB_TAREFAS[[Responsável Execução '[*']]:[Responsável Execução '[*']]]=Z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4" s="95" t="str" cm="1">
        <f t="array" ref="AA44">IF(OR(AA$12="",$B44=""),"",_xlfn.LET(_xlpm.tarefas,_xlfn._xlws.FILTER(TB_TAREFAS[],(TB_TAREFAS[[Responsável Execução '[*']]:[Responsável Execução '[*']]]=AA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4" s="96" t="str" cm="1">
        <f t="array" ref="AB44">IF(OR(AB$12="",$B44=""),"",_xlfn.LET(_xlpm.tarefas,_xlfn._xlws.FILTER(TB_TAREFAS[],(TB_TAREFAS[[Responsável Execução '[*']]:[Responsável Execução '[*']]]=AB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4" s="95" t="str" cm="1">
        <f t="array" ref="AC44">IF(OR(AC$12="",$B44=""),"",_xlfn.LET(_xlpm.tarefas,_xlfn._xlws.FILTER(TB_TAREFAS[],(TB_TAREFAS[[Responsável Execução '[*']]:[Responsável Execução '[*']]]=AC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4" s="96" t="str" cm="1">
        <f t="array" ref="AD44">IF(OR(AD$12="",$B44=""),"",_xlfn.LET(_xlpm.tarefas,_xlfn._xlws.FILTER(TB_TAREFAS[],(TB_TAREFAS[[Responsável Execução '[*']]:[Responsável Execução '[*']]]=AD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4" s="95" t="str" cm="1">
        <f t="array" ref="AE44">IF(OR(AE$12="",$B44=""),"",_xlfn.LET(_xlpm.tarefas,_xlfn._xlws.FILTER(TB_TAREFAS[],(TB_TAREFAS[[Responsável Execução '[*']]:[Responsável Execução '[*']]]=AE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4" s="96" t="str" cm="1">
        <f t="array" ref="AF44">IF(OR(AF$12="",$B44=""),"",_xlfn.LET(_xlpm.tarefas,_xlfn._xlws.FILTER(TB_TAREFAS[],(TB_TAREFAS[[Responsável Execução '[*']]:[Responsável Execução '[*']]]=AF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4" s="95" t="str" cm="1">
        <f t="array" ref="AG44">IF(OR(AG$12="",$B44=""),"",_xlfn.LET(_xlpm.tarefas,_xlfn._xlws.FILTER(TB_TAREFAS[],(TB_TAREFAS[[Responsável Execução '[*']]:[Responsável Execução '[*']]]=AG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4" s="96" t="str" cm="1">
        <f t="array" ref="AH44">IF(OR(AH$12="",$B44=""),"",_xlfn.LET(_xlpm.tarefas,_xlfn._xlws.FILTER(TB_TAREFAS[],(TB_TAREFAS[[Responsável Execução '[*']]:[Responsável Execução '[*']]]=AH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4" s="95" t="str" cm="1">
        <f t="array" ref="AI44">IF(OR(AI$12="",$B44=""),"",_xlfn.LET(_xlpm.tarefas,_xlfn._xlws.FILTER(TB_TAREFAS[],(TB_TAREFAS[[Responsável Execução '[*']]:[Responsável Execução '[*']]]=AI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4" s="96" t="str" cm="1">
        <f t="array" ref="AJ44">IF(OR(AJ$12="",$B44=""),"",_xlfn.LET(_xlpm.tarefas,_xlfn._xlws.FILTER(TB_TAREFAS[],(TB_TAREFAS[[Responsável Execução '[*']]:[Responsável Execução '[*']]]=AJ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4" s="95" t="str" cm="1">
        <f t="array" ref="AK44">IF(OR(AK$12="",$B44=""),"",_xlfn.LET(_xlpm.tarefas,_xlfn._xlws.FILTER(TB_TAREFAS[],(TB_TAREFAS[[Responsável Execução '[*']]:[Responsável Execução '[*']]]=AK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4" s="96" t="str" cm="1">
        <f t="array" ref="AL44">IF(OR(AL$12="",$B44=""),"",_xlfn.LET(_xlpm.tarefas,_xlfn._xlws.FILTER(TB_TAREFAS[],(TB_TAREFAS[[Responsável Execução '[*']]:[Responsável Execução '[*']]]=AL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4" s="95" t="str" cm="1">
        <f t="array" ref="AM44">IF(OR(AM$12="",$B44=""),"",_xlfn.LET(_xlpm.tarefas,_xlfn._xlws.FILTER(TB_TAREFAS[],(TB_TAREFAS[[Responsável Execução '[*']]:[Responsável Execução '[*']]]=AM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4" s="96" t="str" cm="1">
        <f t="array" ref="AN44">IF(OR(AN$12="",$B44=""),"",_xlfn.LET(_xlpm.tarefas,_xlfn._xlws.FILTER(TB_TAREFAS[],(TB_TAREFAS[[Responsável Execução '[*']]:[Responsável Execução '[*']]]=AN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4" s="95" t="str" cm="1">
        <f t="array" ref="AO44">IF(OR(AO$12="",$B44=""),"",_xlfn.LET(_xlpm.tarefas,_xlfn._xlws.FILTER(TB_TAREFAS[],(TB_TAREFAS[[Responsável Execução '[*']]:[Responsável Execução '[*']]]=AO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4" s="96" t="str" cm="1">
        <f t="array" ref="AP44">IF(OR(AP$12="",$B44=""),"",_xlfn.LET(_xlpm.tarefas,_xlfn._xlws.FILTER(TB_TAREFAS[],(TB_TAREFAS[[Responsável Execução '[*']]:[Responsável Execução '[*']]]=AP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4" s="95" t="str" cm="1">
        <f t="array" ref="AQ44">IF(OR(AQ$12="",$B44=""),"",_xlfn.LET(_xlpm.tarefas,_xlfn._xlws.FILTER(TB_TAREFAS[],(TB_TAREFAS[[Responsável Execução '[*']]:[Responsável Execução '[*']]]=AQ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4" s="96" t="str" cm="1">
        <f t="array" ref="AR44">IF(OR(AR$12="",$B44=""),"",_xlfn.LET(_xlpm.tarefas,_xlfn._xlws.FILTER(TB_TAREFAS[],(TB_TAREFAS[[Responsável Execução '[*']]:[Responsável Execução '[*']]]=AR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4" s="95" t="str" cm="1">
        <f t="array" ref="AS44">IF(OR(AS$12="",$B44=""),"",_xlfn.LET(_xlpm.tarefas,_xlfn._xlws.FILTER(TB_TAREFAS[],(TB_TAREFAS[[Responsável Execução '[*']]:[Responsável Execução '[*']]]=AS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4" s="96" t="str" cm="1">
        <f t="array" ref="AT44">IF(OR(AT$12="",$B44=""),"",_xlfn.LET(_xlpm.tarefas,_xlfn._xlws.FILTER(TB_TAREFAS[],(TB_TAREFAS[[Responsável Execução '[*']]:[Responsável Execução '[*']]]=AT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4" s="95" t="str" cm="1">
        <f t="array" ref="AU44">IF(OR(AU$12="",$B44=""),"",_xlfn.LET(_xlpm.tarefas,_xlfn._xlws.FILTER(TB_TAREFAS[],(TB_TAREFAS[[Responsável Execução '[*']]:[Responsável Execução '[*']]]=AU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4" s="96" t="str" cm="1">
        <f t="array" ref="AV44">IF(OR(AV$12="",$B44=""),"",_xlfn.LET(_xlpm.tarefas,_xlfn._xlws.FILTER(TB_TAREFAS[],(TB_TAREFAS[[Responsável Execução '[*']]:[Responsável Execução '[*']]]=AV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4" s="95" t="str" cm="1">
        <f t="array" ref="AW44">IF(OR(AW$12="",$B44=""),"",_xlfn.LET(_xlpm.tarefas,_xlfn._xlws.FILTER(TB_TAREFAS[],(TB_TAREFAS[[Responsável Execução '[*']]:[Responsável Execução '[*']]]=AW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4" s="96" t="str" cm="1">
        <f t="array" ref="AX44">IF(OR(AX$12="",$B44=""),"",_xlfn.LET(_xlpm.tarefas,_xlfn._xlws.FILTER(TB_TAREFAS[],(TB_TAREFAS[[Responsável Execução '[*']]:[Responsável Execução '[*']]]=AX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4" s="95" t="str" cm="1">
        <f t="array" ref="AY44">IF(OR(AY$12="",$B44=""),"",_xlfn.LET(_xlpm.tarefas,_xlfn._xlws.FILTER(TB_TAREFAS[],(TB_TAREFAS[[Responsável Execução '[*']]:[Responsável Execução '[*']]]=AY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4" s="97" t="str" cm="1">
        <f t="array" ref="AZ44">IF(OR(AZ$12="",$B44=""),"",_xlfn.LET(_xlpm.tarefas,_xlfn._xlws.FILTER(TB_TAREFAS[],(TB_TAREFAS[[Responsável Execução '[*']]:[Responsável Execução '[*']]]=AZ$12),"-"),IF(_xlfn.ARRAYTOTEXT(_xlpm.tarefas)="-",0,SUM(IF(DATE(YEAR($B44),MONTH($B44),DAY($B44))&gt;=DATE(YEAR(_xlfn.CHOOSECOLS(_xlpm.tarefas,10)),MONTH(_xlfn.CHOOSECOLS(_xlpm.tarefas,10)),DAY(_xlfn.CHOOSECOLS(_xlpm.tarefas,10))),IF(DATE(YEAR($B44),MONTH($B44),DAY($B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5" spans="2:52" x14ac:dyDescent="0.3">
      <c r="B45" s="94"/>
      <c r="C45" s="95" t="str" cm="1">
        <f t="array" ref="C45">IF(OR(C$12="",$B45=""),"",_xlfn.LET(_xlpm.tarefas,_xlfn._xlws.FILTER(TB_TAREFAS[],(TB_TAREFAS[[Responsável Execução '[*']]:[Responsável Execução '[*']]]=C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5" s="96" t="str" cm="1">
        <f t="array" ref="D45">IF(OR(D$12="",$B45=""),"",_xlfn.LET(_xlpm.tarefas,_xlfn._xlws.FILTER(TB_TAREFAS[],(TB_TAREFAS[[Responsável Execução '[*']]:[Responsável Execução '[*']]]=D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5" s="95" t="str" cm="1">
        <f t="array" ref="E45">IF(OR(E$12="",$B45=""),"",_xlfn.LET(_xlpm.tarefas,_xlfn._xlws.FILTER(TB_TAREFAS[],(TB_TAREFAS[[Responsável Execução '[*']]:[Responsável Execução '[*']]]=E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5" s="96" t="str" cm="1">
        <f t="array" ref="F45">IF(OR(F$12="",$B45=""),"",_xlfn.LET(_xlpm.tarefas,_xlfn._xlws.FILTER(TB_TAREFAS[],(TB_TAREFAS[[Responsável Execução '[*']]:[Responsável Execução '[*']]]=F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5" s="95" t="str" cm="1">
        <f t="array" ref="G45">IF(OR(G$12="",$B45=""),"",_xlfn.LET(_xlpm.tarefas,_xlfn._xlws.FILTER(TB_TAREFAS[],(TB_TAREFAS[[Responsável Execução '[*']]:[Responsável Execução '[*']]]=G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5" s="96" t="str" cm="1">
        <f t="array" ref="H45">IF(OR(H$12="",$B45=""),"",_xlfn.LET(_xlpm.tarefas,_xlfn._xlws.FILTER(TB_TAREFAS[],(TB_TAREFAS[[Responsável Execução '[*']]:[Responsável Execução '[*']]]=H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5" s="95" t="str" cm="1">
        <f t="array" ref="I45">IF(OR(I$12="",$B45=""),"",_xlfn.LET(_xlpm.tarefas,_xlfn._xlws.FILTER(TB_TAREFAS[],(TB_TAREFAS[[Responsável Execução '[*']]:[Responsável Execução '[*']]]=I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5" s="96" t="str" cm="1">
        <f t="array" ref="J45">IF(OR(J$12="",$B45=""),"",_xlfn.LET(_xlpm.tarefas,_xlfn._xlws.FILTER(TB_TAREFAS[],(TB_TAREFAS[[Responsável Execução '[*']]:[Responsável Execução '[*']]]=J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5" s="95" t="str" cm="1">
        <f t="array" ref="K45">IF(OR(K$12="",$B45=""),"",_xlfn.LET(_xlpm.tarefas,_xlfn._xlws.FILTER(TB_TAREFAS[],(TB_TAREFAS[[Responsável Execução '[*']]:[Responsável Execução '[*']]]=K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5" s="96" t="str" cm="1">
        <f t="array" ref="L45">IF(OR(L$12="",$B45=""),"",_xlfn.LET(_xlpm.tarefas,_xlfn._xlws.FILTER(TB_TAREFAS[],(TB_TAREFAS[[Responsável Execução '[*']]:[Responsável Execução '[*']]]=L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5" s="95" t="str" cm="1">
        <f t="array" ref="M45">IF(OR(M$12="",$B45=""),"",_xlfn.LET(_xlpm.tarefas,_xlfn._xlws.FILTER(TB_TAREFAS[],(TB_TAREFAS[[Responsável Execução '[*']]:[Responsável Execução '[*']]]=M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5" s="96" t="str" cm="1">
        <f t="array" ref="N45">IF(OR(N$12="",$B45=""),"",_xlfn.LET(_xlpm.tarefas,_xlfn._xlws.FILTER(TB_TAREFAS[],(TB_TAREFAS[[Responsável Execução '[*']]:[Responsável Execução '[*']]]=N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5" s="95" t="str" cm="1">
        <f t="array" ref="O45">IF(OR(O$12="",$B45=""),"",_xlfn.LET(_xlpm.tarefas,_xlfn._xlws.FILTER(TB_TAREFAS[],(TB_TAREFAS[[Responsável Execução '[*']]:[Responsável Execução '[*']]]=O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5" s="96" t="str" cm="1">
        <f t="array" ref="P45">IF(OR(P$12="",$B45=""),"",_xlfn.LET(_xlpm.tarefas,_xlfn._xlws.FILTER(TB_TAREFAS[],(TB_TAREFAS[[Responsável Execução '[*']]:[Responsável Execução '[*']]]=P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5" s="95" t="str" cm="1">
        <f t="array" ref="Q45">IF(OR(Q$12="",$B45=""),"",_xlfn.LET(_xlpm.tarefas,_xlfn._xlws.FILTER(TB_TAREFAS[],(TB_TAREFAS[[Responsável Execução '[*']]:[Responsável Execução '[*']]]=Q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5" s="96" t="str" cm="1">
        <f t="array" ref="R45">IF(OR(R$12="",$B45=""),"",_xlfn.LET(_xlpm.tarefas,_xlfn._xlws.FILTER(TB_TAREFAS[],(TB_TAREFAS[[Responsável Execução '[*']]:[Responsável Execução '[*']]]=R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5" s="95" t="str" cm="1">
        <f t="array" ref="S45">IF(OR(S$12="",$B45=""),"",_xlfn.LET(_xlpm.tarefas,_xlfn._xlws.FILTER(TB_TAREFAS[],(TB_TAREFAS[[Responsável Execução '[*']]:[Responsável Execução '[*']]]=S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5" s="96" t="str" cm="1">
        <f t="array" ref="T45">IF(OR(T$12="",$B45=""),"",_xlfn.LET(_xlpm.tarefas,_xlfn._xlws.FILTER(TB_TAREFAS[],(TB_TAREFAS[[Responsável Execução '[*']]:[Responsável Execução '[*']]]=T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5" s="95" t="str" cm="1">
        <f t="array" ref="U45">IF(OR(U$12="",$B45=""),"",_xlfn.LET(_xlpm.tarefas,_xlfn._xlws.FILTER(TB_TAREFAS[],(TB_TAREFAS[[Responsável Execução '[*']]:[Responsável Execução '[*']]]=U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5" s="96" t="str" cm="1">
        <f t="array" ref="V45">IF(OR(V$12="",$B45=""),"",_xlfn.LET(_xlpm.tarefas,_xlfn._xlws.FILTER(TB_TAREFAS[],(TB_TAREFAS[[Responsável Execução '[*']]:[Responsável Execução '[*']]]=V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5" s="95" t="str" cm="1">
        <f t="array" ref="W45">IF(OR(W$12="",$B45=""),"",_xlfn.LET(_xlpm.tarefas,_xlfn._xlws.FILTER(TB_TAREFAS[],(TB_TAREFAS[[Responsável Execução '[*']]:[Responsável Execução '[*']]]=W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5" s="96" t="str" cm="1">
        <f t="array" ref="X45">IF(OR(X$12="",$B45=""),"",_xlfn.LET(_xlpm.tarefas,_xlfn._xlws.FILTER(TB_TAREFAS[],(TB_TAREFAS[[Responsável Execução '[*']]:[Responsável Execução '[*']]]=X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5" s="95" t="str" cm="1">
        <f t="array" ref="Y45">IF(OR(Y$12="",$B45=""),"",_xlfn.LET(_xlpm.tarefas,_xlfn._xlws.FILTER(TB_TAREFAS[],(TB_TAREFAS[[Responsável Execução '[*']]:[Responsável Execução '[*']]]=Y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5" s="96" t="str" cm="1">
        <f t="array" ref="Z45">IF(OR(Z$12="",$B45=""),"",_xlfn.LET(_xlpm.tarefas,_xlfn._xlws.FILTER(TB_TAREFAS[],(TB_TAREFAS[[Responsável Execução '[*']]:[Responsável Execução '[*']]]=Z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5" s="95" t="str" cm="1">
        <f t="array" ref="AA45">IF(OR(AA$12="",$B45=""),"",_xlfn.LET(_xlpm.tarefas,_xlfn._xlws.FILTER(TB_TAREFAS[],(TB_TAREFAS[[Responsável Execução '[*']]:[Responsável Execução '[*']]]=AA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5" s="96" t="str" cm="1">
        <f t="array" ref="AB45">IF(OR(AB$12="",$B45=""),"",_xlfn.LET(_xlpm.tarefas,_xlfn._xlws.FILTER(TB_TAREFAS[],(TB_TAREFAS[[Responsável Execução '[*']]:[Responsável Execução '[*']]]=AB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5" s="95" t="str" cm="1">
        <f t="array" ref="AC45">IF(OR(AC$12="",$B45=""),"",_xlfn.LET(_xlpm.tarefas,_xlfn._xlws.FILTER(TB_TAREFAS[],(TB_TAREFAS[[Responsável Execução '[*']]:[Responsável Execução '[*']]]=AC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5" s="96" t="str" cm="1">
        <f t="array" ref="AD45">IF(OR(AD$12="",$B45=""),"",_xlfn.LET(_xlpm.tarefas,_xlfn._xlws.FILTER(TB_TAREFAS[],(TB_TAREFAS[[Responsável Execução '[*']]:[Responsável Execução '[*']]]=AD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5" s="95" t="str" cm="1">
        <f t="array" ref="AE45">IF(OR(AE$12="",$B45=""),"",_xlfn.LET(_xlpm.tarefas,_xlfn._xlws.FILTER(TB_TAREFAS[],(TB_TAREFAS[[Responsável Execução '[*']]:[Responsável Execução '[*']]]=AE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5" s="96" t="str" cm="1">
        <f t="array" ref="AF45">IF(OR(AF$12="",$B45=""),"",_xlfn.LET(_xlpm.tarefas,_xlfn._xlws.FILTER(TB_TAREFAS[],(TB_TAREFAS[[Responsável Execução '[*']]:[Responsável Execução '[*']]]=AF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5" s="95" t="str" cm="1">
        <f t="array" ref="AG45">IF(OR(AG$12="",$B45=""),"",_xlfn.LET(_xlpm.tarefas,_xlfn._xlws.FILTER(TB_TAREFAS[],(TB_TAREFAS[[Responsável Execução '[*']]:[Responsável Execução '[*']]]=AG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5" s="96" t="str" cm="1">
        <f t="array" ref="AH45">IF(OR(AH$12="",$B45=""),"",_xlfn.LET(_xlpm.tarefas,_xlfn._xlws.FILTER(TB_TAREFAS[],(TB_TAREFAS[[Responsável Execução '[*']]:[Responsável Execução '[*']]]=AH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5" s="95" t="str" cm="1">
        <f t="array" ref="AI45">IF(OR(AI$12="",$B45=""),"",_xlfn.LET(_xlpm.tarefas,_xlfn._xlws.FILTER(TB_TAREFAS[],(TB_TAREFAS[[Responsável Execução '[*']]:[Responsável Execução '[*']]]=AI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5" s="96" t="str" cm="1">
        <f t="array" ref="AJ45">IF(OR(AJ$12="",$B45=""),"",_xlfn.LET(_xlpm.tarefas,_xlfn._xlws.FILTER(TB_TAREFAS[],(TB_TAREFAS[[Responsável Execução '[*']]:[Responsável Execução '[*']]]=AJ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5" s="95" t="str" cm="1">
        <f t="array" ref="AK45">IF(OR(AK$12="",$B45=""),"",_xlfn.LET(_xlpm.tarefas,_xlfn._xlws.FILTER(TB_TAREFAS[],(TB_TAREFAS[[Responsável Execução '[*']]:[Responsável Execução '[*']]]=AK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5" s="96" t="str" cm="1">
        <f t="array" ref="AL45">IF(OR(AL$12="",$B45=""),"",_xlfn.LET(_xlpm.tarefas,_xlfn._xlws.FILTER(TB_TAREFAS[],(TB_TAREFAS[[Responsável Execução '[*']]:[Responsável Execução '[*']]]=AL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5" s="95" t="str" cm="1">
        <f t="array" ref="AM45">IF(OR(AM$12="",$B45=""),"",_xlfn.LET(_xlpm.tarefas,_xlfn._xlws.FILTER(TB_TAREFAS[],(TB_TAREFAS[[Responsável Execução '[*']]:[Responsável Execução '[*']]]=AM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5" s="96" t="str" cm="1">
        <f t="array" ref="AN45">IF(OR(AN$12="",$B45=""),"",_xlfn.LET(_xlpm.tarefas,_xlfn._xlws.FILTER(TB_TAREFAS[],(TB_TAREFAS[[Responsável Execução '[*']]:[Responsável Execução '[*']]]=AN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5" s="95" t="str" cm="1">
        <f t="array" ref="AO45">IF(OR(AO$12="",$B45=""),"",_xlfn.LET(_xlpm.tarefas,_xlfn._xlws.FILTER(TB_TAREFAS[],(TB_TAREFAS[[Responsável Execução '[*']]:[Responsável Execução '[*']]]=AO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5" s="96" t="str" cm="1">
        <f t="array" ref="AP45">IF(OR(AP$12="",$B45=""),"",_xlfn.LET(_xlpm.tarefas,_xlfn._xlws.FILTER(TB_TAREFAS[],(TB_TAREFAS[[Responsável Execução '[*']]:[Responsável Execução '[*']]]=AP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5" s="95" t="str" cm="1">
        <f t="array" ref="AQ45">IF(OR(AQ$12="",$B45=""),"",_xlfn.LET(_xlpm.tarefas,_xlfn._xlws.FILTER(TB_TAREFAS[],(TB_TAREFAS[[Responsável Execução '[*']]:[Responsável Execução '[*']]]=AQ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5" s="96" t="str" cm="1">
        <f t="array" ref="AR45">IF(OR(AR$12="",$B45=""),"",_xlfn.LET(_xlpm.tarefas,_xlfn._xlws.FILTER(TB_TAREFAS[],(TB_TAREFAS[[Responsável Execução '[*']]:[Responsável Execução '[*']]]=AR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5" s="95" t="str" cm="1">
        <f t="array" ref="AS45">IF(OR(AS$12="",$B45=""),"",_xlfn.LET(_xlpm.tarefas,_xlfn._xlws.FILTER(TB_TAREFAS[],(TB_TAREFAS[[Responsável Execução '[*']]:[Responsável Execução '[*']]]=AS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5" s="96" t="str" cm="1">
        <f t="array" ref="AT45">IF(OR(AT$12="",$B45=""),"",_xlfn.LET(_xlpm.tarefas,_xlfn._xlws.FILTER(TB_TAREFAS[],(TB_TAREFAS[[Responsável Execução '[*']]:[Responsável Execução '[*']]]=AT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5" s="95" t="str" cm="1">
        <f t="array" ref="AU45">IF(OR(AU$12="",$B45=""),"",_xlfn.LET(_xlpm.tarefas,_xlfn._xlws.FILTER(TB_TAREFAS[],(TB_TAREFAS[[Responsável Execução '[*']]:[Responsável Execução '[*']]]=AU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5" s="96" t="str" cm="1">
        <f t="array" ref="AV45">IF(OR(AV$12="",$B45=""),"",_xlfn.LET(_xlpm.tarefas,_xlfn._xlws.FILTER(TB_TAREFAS[],(TB_TAREFAS[[Responsável Execução '[*']]:[Responsável Execução '[*']]]=AV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5" s="95" t="str" cm="1">
        <f t="array" ref="AW45">IF(OR(AW$12="",$B45=""),"",_xlfn.LET(_xlpm.tarefas,_xlfn._xlws.FILTER(TB_TAREFAS[],(TB_TAREFAS[[Responsável Execução '[*']]:[Responsável Execução '[*']]]=AW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5" s="96" t="str" cm="1">
        <f t="array" ref="AX45">IF(OR(AX$12="",$B45=""),"",_xlfn.LET(_xlpm.tarefas,_xlfn._xlws.FILTER(TB_TAREFAS[],(TB_TAREFAS[[Responsável Execução '[*']]:[Responsável Execução '[*']]]=AX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5" s="95" t="str" cm="1">
        <f t="array" ref="AY45">IF(OR(AY$12="",$B45=""),"",_xlfn.LET(_xlpm.tarefas,_xlfn._xlws.FILTER(TB_TAREFAS[],(TB_TAREFAS[[Responsável Execução '[*']]:[Responsável Execução '[*']]]=AY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5" s="97" t="str" cm="1">
        <f t="array" ref="AZ45">IF(OR(AZ$12="",$B45=""),"",_xlfn.LET(_xlpm.tarefas,_xlfn._xlws.FILTER(TB_TAREFAS[],(TB_TAREFAS[[Responsável Execução '[*']]:[Responsável Execução '[*']]]=AZ$12),"-"),IF(_xlfn.ARRAYTOTEXT(_xlpm.tarefas)="-",0,SUM(IF(DATE(YEAR($B45),MONTH($B45),DAY($B45))&gt;=DATE(YEAR(_xlfn.CHOOSECOLS(_xlpm.tarefas,10)),MONTH(_xlfn.CHOOSECOLS(_xlpm.tarefas,10)),DAY(_xlfn.CHOOSECOLS(_xlpm.tarefas,10))),IF(DATE(YEAR($B45),MONTH($B45),DAY($B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6" spans="2:52" x14ac:dyDescent="0.3">
      <c r="B46" s="94"/>
      <c r="C46" s="95" t="str" cm="1">
        <f t="array" ref="C46">IF(OR(C$12="",$B46=""),"",_xlfn.LET(_xlpm.tarefas,_xlfn._xlws.FILTER(TB_TAREFAS[],(TB_TAREFAS[[Responsável Execução '[*']]:[Responsável Execução '[*']]]=C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6" s="96" t="str" cm="1">
        <f t="array" ref="D46">IF(OR(D$12="",$B46=""),"",_xlfn.LET(_xlpm.tarefas,_xlfn._xlws.FILTER(TB_TAREFAS[],(TB_TAREFAS[[Responsável Execução '[*']]:[Responsável Execução '[*']]]=D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6" s="95" t="str" cm="1">
        <f t="array" ref="E46">IF(OR(E$12="",$B46=""),"",_xlfn.LET(_xlpm.tarefas,_xlfn._xlws.FILTER(TB_TAREFAS[],(TB_TAREFAS[[Responsável Execução '[*']]:[Responsável Execução '[*']]]=E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6" s="96" t="str" cm="1">
        <f t="array" ref="F46">IF(OR(F$12="",$B46=""),"",_xlfn.LET(_xlpm.tarefas,_xlfn._xlws.FILTER(TB_TAREFAS[],(TB_TAREFAS[[Responsável Execução '[*']]:[Responsável Execução '[*']]]=F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6" s="95" t="str" cm="1">
        <f t="array" ref="G46">IF(OR(G$12="",$B46=""),"",_xlfn.LET(_xlpm.tarefas,_xlfn._xlws.FILTER(TB_TAREFAS[],(TB_TAREFAS[[Responsável Execução '[*']]:[Responsável Execução '[*']]]=G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6" s="96" t="str" cm="1">
        <f t="array" ref="H46">IF(OR(H$12="",$B46=""),"",_xlfn.LET(_xlpm.tarefas,_xlfn._xlws.FILTER(TB_TAREFAS[],(TB_TAREFAS[[Responsável Execução '[*']]:[Responsável Execução '[*']]]=H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6" s="95" t="str" cm="1">
        <f t="array" ref="I46">IF(OR(I$12="",$B46=""),"",_xlfn.LET(_xlpm.tarefas,_xlfn._xlws.FILTER(TB_TAREFAS[],(TB_TAREFAS[[Responsável Execução '[*']]:[Responsável Execução '[*']]]=I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6" s="96" t="str" cm="1">
        <f t="array" ref="J46">IF(OR(J$12="",$B46=""),"",_xlfn.LET(_xlpm.tarefas,_xlfn._xlws.FILTER(TB_TAREFAS[],(TB_TAREFAS[[Responsável Execução '[*']]:[Responsável Execução '[*']]]=J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6" s="95" t="str" cm="1">
        <f t="array" ref="K46">IF(OR(K$12="",$B46=""),"",_xlfn.LET(_xlpm.tarefas,_xlfn._xlws.FILTER(TB_TAREFAS[],(TB_TAREFAS[[Responsável Execução '[*']]:[Responsável Execução '[*']]]=K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6" s="96" t="str" cm="1">
        <f t="array" ref="L46">IF(OR(L$12="",$B46=""),"",_xlfn.LET(_xlpm.tarefas,_xlfn._xlws.FILTER(TB_TAREFAS[],(TB_TAREFAS[[Responsável Execução '[*']]:[Responsável Execução '[*']]]=L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6" s="95" t="str" cm="1">
        <f t="array" ref="M46">IF(OR(M$12="",$B46=""),"",_xlfn.LET(_xlpm.tarefas,_xlfn._xlws.FILTER(TB_TAREFAS[],(TB_TAREFAS[[Responsável Execução '[*']]:[Responsável Execução '[*']]]=M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6" s="96" t="str" cm="1">
        <f t="array" ref="N46">IF(OR(N$12="",$B46=""),"",_xlfn.LET(_xlpm.tarefas,_xlfn._xlws.FILTER(TB_TAREFAS[],(TB_TAREFAS[[Responsável Execução '[*']]:[Responsável Execução '[*']]]=N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6" s="95" t="str" cm="1">
        <f t="array" ref="O46">IF(OR(O$12="",$B46=""),"",_xlfn.LET(_xlpm.tarefas,_xlfn._xlws.FILTER(TB_TAREFAS[],(TB_TAREFAS[[Responsável Execução '[*']]:[Responsável Execução '[*']]]=O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6" s="96" t="str" cm="1">
        <f t="array" ref="P46">IF(OR(P$12="",$B46=""),"",_xlfn.LET(_xlpm.tarefas,_xlfn._xlws.FILTER(TB_TAREFAS[],(TB_TAREFAS[[Responsável Execução '[*']]:[Responsável Execução '[*']]]=P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6" s="95" t="str" cm="1">
        <f t="array" ref="Q46">IF(OR(Q$12="",$B46=""),"",_xlfn.LET(_xlpm.tarefas,_xlfn._xlws.FILTER(TB_TAREFAS[],(TB_TAREFAS[[Responsável Execução '[*']]:[Responsável Execução '[*']]]=Q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6" s="96" t="str" cm="1">
        <f t="array" ref="R46">IF(OR(R$12="",$B46=""),"",_xlfn.LET(_xlpm.tarefas,_xlfn._xlws.FILTER(TB_TAREFAS[],(TB_TAREFAS[[Responsável Execução '[*']]:[Responsável Execução '[*']]]=R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6" s="95" t="str" cm="1">
        <f t="array" ref="S46">IF(OR(S$12="",$B46=""),"",_xlfn.LET(_xlpm.tarefas,_xlfn._xlws.FILTER(TB_TAREFAS[],(TB_TAREFAS[[Responsável Execução '[*']]:[Responsável Execução '[*']]]=S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6" s="96" t="str" cm="1">
        <f t="array" ref="T46">IF(OR(T$12="",$B46=""),"",_xlfn.LET(_xlpm.tarefas,_xlfn._xlws.FILTER(TB_TAREFAS[],(TB_TAREFAS[[Responsável Execução '[*']]:[Responsável Execução '[*']]]=T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6" s="95" t="str" cm="1">
        <f t="array" ref="U46">IF(OR(U$12="",$B46=""),"",_xlfn.LET(_xlpm.tarefas,_xlfn._xlws.FILTER(TB_TAREFAS[],(TB_TAREFAS[[Responsável Execução '[*']]:[Responsável Execução '[*']]]=U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6" s="96" t="str" cm="1">
        <f t="array" ref="V46">IF(OR(V$12="",$B46=""),"",_xlfn.LET(_xlpm.tarefas,_xlfn._xlws.FILTER(TB_TAREFAS[],(TB_TAREFAS[[Responsável Execução '[*']]:[Responsável Execução '[*']]]=V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6" s="95" t="str" cm="1">
        <f t="array" ref="W46">IF(OR(W$12="",$B46=""),"",_xlfn.LET(_xlpm.tarefas,_xlfn._xlws.FILTER(TB_TAREFAS[],(TB_TAREFAS[[Responsável Execução '[*']]:[Responsável Execução '[*']]]=W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6" s="96" t="str" cm="1">
        <f t="array" ref="X46">IF(OR(X$12="",$B46=""),"",_xlfn.LET(_xlpm.tarefas,_xlfn._xlws.FILTER(TB_TAREFAS[],(TB_TAREFAS[[Responsável Execução '[*']]:[Responsável Execução '[*']]]=X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6" s="95" t="str" cm="1">
        <f t="array" ref="Y46">IF(OR(Y$12="",$B46=""),"",_xlfn.LET(_xlpm.tarefas,_xlfn._xlws.FILTER(TB_TAREFAS[],(TB_TAREFAS[[Responsável Execução '[*']]:[Responsável Execução '[*']]]=Y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6" s="96" t="str" cm="1">
        <f t="array" ref="Z46">IF(OR(Z$12="",$B46=""),"",_xlfn.LET(_xlpm.tarefas,_xlfn._xlws.FILTER(TB_TAREFAS[],(TB_TAREFAS[[Responsável Execução '[*']]:[Responsável Execução '[*']]]=Z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6" s="95" t="str" cm="1">
        <f t="array" ref="AA46">IF(OR(AA$12="",$B46=""),"",_xlfn.LET(_xlpm.tarefas,_xlfn._xlws.FILTER(TB_TAREFAS[],(TB_TAREFAS[[Responsável Execução '[*']]:[Responsável Execução '[*']]]=AA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6" s="96" t="str" cm="1">
        <f t="array" ref="AB46">IF(OR(AB$12="",$B46=""),"",_xlfn.LET(_xlpm.tarefas,_xlfn._xlws.FILTER(TB_TAREFAS[],(TB_TAREFAS[[Responsável Execução '[*']]:[Responsável Execução '[*']]]=AB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6" s="95" t="str" cm="1">
        <f t="array" ref="AC46">IF(OR(AC$12="",$B46=""),"",_xlfn.LET(_xlpm.tarefas,_xlfn._xlws.FILTER(TB_TAREFAS[],(TB_TAREFAS[[Responsável Execução '[*']]:[Responsável Execução '[*']]]=AC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6" s="96" t="str" cm="1">
        <f t="array" ref="AD46">IF(OR(AD$12="",$B46=""),"",_xlfn.LET(_xlpm.tarefas,_xlfn._xlws.FILTER(TB_TAREFAS[],(TB_TAREFAS[[Responsável Execução '[*']]:[Responsável Execução '[*']]]=AD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6" s="95" t="str" cm="1">
        <f t="array" ref="AE46">IF(OR(AE$12="",$B46=""),"",_xlfn.LET(_xlpm.tarefas,_xlfn._xlws.FILTER(TB_TAREFAS[],(TB_TAREFAS[[Responsável Execução '[*']]:[Responsável Execução '[*']]]=AE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6" s="96" t="str" cm="1">
        <f t="array" ref="AF46">IF(OR(AF$12="",$B46=""),"",_xlfn.LET(_xlpm.tarefas,_xlfn._xlws.FILTER(TB_TAREFAS[],(TB_TAREFAS[[Responsável Execução '[*']]:[Responsável Execução '[*']]]=AF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6" s="95" t="str" cm="1">
        <f t="array" ref="AG46">IF(OR(AG$12="",$B46=""),"",_xlfn.LET(_xlpm.tarefas,_xlfn._xlws.FILTER(TB_TAREFAS[],(TB_TAREFAS[[Responsável Execução '[*']]:[Responsável Execução '[*']]]=AG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6" s="96" t="str" cm="1">
        <f t="array" ref="AH46">IF(OR(AH$12="",$B46=""),"",_xlfn.LET(_xlpm.tarefas,_xlfn._xlws.FILTER(TB_TAREFAS[],(TB_TAREFAS[[Responsável Execução '[*']]:[Responsável Execução '[*']]]=AH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6" s="95" t="str" cm="1">
        <f t="array" ref="AI46">IF(OR(AI$12="",$B46=""),"",_xlfn.LET(_xlpm.tarefas,_xlfn._xlws.FILTER(TB_TAREFAS[],(TB_TAREFAS[[Responsável Execução '[*']]:[Responsável Execução '[*']]]=AI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6" s="96" t="str" cm="1">
        <f t="array" ref="AJ46">IF(OR(AJ$12="",$B46=""),"",_xlfn.LET(_xlpm.tarefas,_xlfn._xlws.FILTER(TB_TAREFAS[],(TB_TAREFAS[[Responsável Execução '[*']]:[Responsável Execução '[*']]]=AJ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6" s="95" t="str" cm="1">
        <f t="array" ref="AK46">IF(OR(AK$12="",$B46=""),"",_xlfn.LET(_xlpm.tarefas,_xlfn._xlws.FILTER(TB_TAREFAS[],(TB_TAREFAS[[Responsável Execução '[*']]:[Responsável Execução '[*']]]=AK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6" s="96" t="str" cm="1">
        <f t="array" ref="AL46">IF(OR(AL$12="",$B46=""),"",_xlfn.LET(_xlpm.tarefas,_xlfn._xlws.FILTER(TB_TAREFAS[],(TB_TAREFAS[[Responsável Execução '[*']]:[Responsável Execução '[*']]]=AL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6" s="95" t="str" cm="1">
        <f t="array" ref="AM46">IF(OR(AM$12="",$B46=""),"",_xlfn.LET(_xlpm.tarefas,_xlfn._xlws.FILTER(TB_TAREFAS[],(TB_TAREFAS[[Responsável Execução '[*']]:[Responsável Execução '[*']]]=AM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6" s="96" t="str" cm="1">
        <f t="array" ref="AN46">IF(OR(AN$12="",$B46=""),"",_xlfn.LET(_xlpm.tarefas,_xlfn._xlws.FILTER(TB_TAREFAS[],(TB_TAREFAS[[Responsável Execução '[*']]:[Responsável Execução '[*']]]=AN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6" s="95" t="str" cm="1">
        <f t="array" ref="AO46">IF(OR(AO$12="",$B46=""),"",_xlfn.LET(_xlpm.tarefas,_xlfn._xlws.FILTER(TB_TAREFAS[],(TB_TAREFAS[[Responsável Execução '[*']]:[Responsável Execução '[*']]]=AO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6" s="96" t="str" cm="1">
        <f t="array" ref="AP46">IF(OR(AP$12="",$B46=""),"",_xlfn.LET(_xlpm.tarefas,_xlfn._xlws.FILTER(TB_TAREFAS[],(TB_TAREFAS[[Responsável Execução '[*']]:[Responsável Execução '[*']]]=AP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6" s="95" t="str" cm="1">
        <f t="array" ref="AQ46">IF(OR(AQ$12="",$B46=""),"",_xlfn.LET(_xlpm.tarefas,_xlfn._xlws.FILTER(TB_TAREFAS[],(TB_TAREFAS[[Responsável Execução '[*']]:[Responsável Execução '[*']]]=AQ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6" s="96" t="str" cm="1">
        <f t="array" ref="AR46">IF(OR(AR$12="",$B46=""),"",_xlfn.LET(_xlpm.tarefas,_xlfn._xlws.FILTER(TB_TAREFAS[],(TB_TAREFAS[[Responsável Execução '[*']]:[Responsável Execução '[*']]]=AR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6" s="95" t="str" cm="1">
        <f t="array" ref="AS46">IF(OR(AS$12="",$B46=""),"",_xlfn.LET(_xlpm.tarefas,_xlfn._xlws.FILTER(TB_TAREFAS[],(TB_TAREFAS[[Responsável Execução '[*']]:[Responsável Execução '[*']]]=AS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6" s="96" t="str" cm="1">
        <f t="array" ref="AT46">IF(OR(AT$12="",$B46=""),"",_xlfn.LET(_xlpm.tarefas,_xlfn._xlws.FILTER(TB_TAREFAS[],(TB_TAREFAS[[Responsável Execução '[*']]:[Responsável Execução '[*']]]=AT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6" s="95" t="str" cm="1">
        <f t="array" ref="AU46">IF(OR(AU$12="",$B46=""),"",_xlfn.LET(_xlpm.tarefas,_xlfn._xlws.FILTER(TB_TAREFAS[],(TB_TAREFAS[[Responsável Execução '[*']]:[Responsável Execução '[*']]]=AU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6" s="96" t="str" cm="1">
        <f t="array" ref="AV46">IF(OR(AV$12="",$B46=""),"",_xlfn.LET(_xlpm.tarefas,_xlfn._xlws.FILTER(TB_TAREFAS[],(TB_TAREFAS[[Responsável Execução '[*']]:[Responsável Execução '[*']]]=AV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6" s="95" t="str" cm="1">
        <f t="array" ref="AW46">IF(OR(AW$12="",$B46=""),"",_xlfn.LET(_xlpm.tarefas,_xlfn._xlws.FILTER(TB_TAREFAS[],(TB_TAREFAS[[Responsável Execução '[*']]:[Responsável Execução '[*']]]=AW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6" s="96" t="str" cm="1">
        <f t="array" ref="AX46">IF(OR(AX$12="",$B46=""),"",_xlfn.LET(_xlpm.tarefas,_xlfn._xlws.FILTER(TB_TAREFAS[],(TB_TAREFAS[[Responsável Execução '[*']]:[Responsável Execução '[*']]]=AX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6" s="95" t="str" cm="1">
        <f t="array" ref="AY46">IF(OR(AY$12="",$B46=""),"",_xlfn.LET(_xlpm.tarefas,_xlfn._xlws.FILTER(TB_TAREFAS[],(TB_TAREFAS[[Responsável Execução '[*']]:[Responsável Execução '[*']]]=AY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6" s="97" t="str" cm="1">
        <f t="array" ref="AZ46">IF(OR(AZ$12="",$B46=""),"",_xlfn.LET(_xlpm.tarefas,_xlfn._xlws.FILTER(TB_TAREFAS[],(TB_TAREFAS[[Responsável Execução '[*']]:[Responsável Execução '[*']]]=AZ$12),"-"),IF(_xlfn.ARRAYTOTEXT(_xlpm.tarefas)="-",0,SUM(IF(DATE(YEAR($B46),MONTH($B46),DAY($B46))&gt;=DATE(YEAR(_xlfn.CHOOSECOLS(_xlpm.tarefas,10)),MONTH(_xlfn.CHOOSECOLS(_xlpm.tarefas,10)),DAY(_xlfn.CHOOSECOLS(_xlpm.tarefas,10))),IF(DATE(YEAR($B46),MONTH($B46),DAY($B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7" spans="2:52" x14ac:dyDescent="0.3">
      <c r="B47" s="94"/>
      <c r="C47" s="95" t="str" cm="1">
        <f t="array" ref="C47">IF(OR(C$12="",$B47=""),"",_xlfn.LET(_xlpm.tarefas,_xlfn._xlws.FILTER(TB_TAREFAS[],(TB_TAREFAS[[Responsável Execução '[*']]:[Responsável Execução '[*']]]=C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7" s="96" t="str" cm="1">
        <f t="array" ref="D47">IF(OR(D$12="",$B47=""),"",_xlfn.LET(_xlpm.tarefas,_xlfn._xlws.FILTER(TB_TAREFAS[],(TB_TAREFAS[[Responsável Execução '[*']]:[Responsável Execução '[*']]]=D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7" s="95" t="str" cm="1">
        <f t="array" ref="E47">IF(OR(E$12="",$B47=""),"",_xlfn.LET(_xlpm.tarefas,_xlfn._xlws.FILTER(TB_TAREFAS[],(TB_TAREFAS[[Responsável Execução '[*']]:[Responsável Execução '[*']]]=E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7" s="96" t="str" cm="1">
        <f t="array" ref="F47">IF(OR(F$12="",$B47=""),"",_xlfn.LET(_xlpm.tarefas,_xlfn._xlws.FILTER(TB_TAREFAS[],(TB_TAREFAS[[Responsável Execução '[*']]:[Responsável Execução '[*']]]=F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7" s="95" t="str" cm="1">
        <f t="array" ref="G47">IF(OR(G$12="",$B47=""),"",_xlfn.LET(_xlpm.tarefas,_xlfn._xlws.FILTER(TB_TAREFAS[],(TB_TAREFAS[[Responsável Execução '[*']]:[Responsável Execução '[*']]]=G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7" s="96" t="str" cm="1">
        <f t="array" ref="H47">IF(OR(H$12="",$B47=""),"",_xlfn.LET(_xlpm.tarefas,_xlfn._xlws.FILTER(TB_TAREFAS[],(TB_TAREFAS[[Responsável Execução '[*']]:[Responsável Execução '[*']]]=H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7" s="95" t="str" cm="1">
        <f t="array" ref="I47">IF(OR(I$12="",$B47=""),"",_xlfn.LET(_xlpm.tarefas,_xlfn._xlws.FILTER(TB_TAREFAS[],(TB_TAREFAS[[Responsável Execução '[*']]:[Responsável Execução '[*']]]=I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7" s="96" t="str" cm="1">
        <f t="array" ref="J47">IF(OR(J$12="",$B47=""),"",_xlfn.LET(_xlpm.tarefas,_xlfn._xlws.FILTER(TB_TAREFAS[],(TB_TAREFAS[[Responsável Execução '[*']]:[Responsável Execução '[*']]]=J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7" s="95" t="str" cm="1">
        <f t="array" ref="K47">IF(OR(K$12="",$B47=""),"",_xlfn.LET(_xlpm.tarefas,_xlfn._xlws.FILTER(TB_TAREFAS[],(TB_TAREFAS[[Responsável Execução '[*']]:[Responsável Execução '[*']]]=K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7" s="96" t="str" cm="1">
        <f t="array" ref="L47">IF(OR(L$12="",$B47=""),"",_xlfn.LET(_xlpm.tarefas,_xlfn._xlws.FILTER(TB_TAREFAS[],(TB_TAREFAS[[Responsável Execução '[*']]:[Responsável Execução '[*']]]=L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7" s="95" t="str" cm="1">
        <f t="array" ref="M47">IF(OR(M$12="",$B47=""),"",_xlfn.LET(_xlpm.tarefas,_xlfn._xlws.FILTER(TB_TAREFAS[],(TB_TAREFAS[[Responsável Execução '[*']]:[Responsável Execução '[*']]]=M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7" s="96" t="str" cm="1">
        <f t="array" ref="N47">IF(OR(N$12="",$B47=""),"",_xlfn.LET(_xlpm.tarefas,_xlfn._xlws.FILTER(TB_TAREFAS[],(TB_TAREFAS[[Responsável Execução '[*']]:[Responsável Execução '[*']]]=N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7" s="95" t="str" cm="1">
        <f t="array" ref="O47">IF(OR(O$12="",$B47=""),"",_xlfn.LET(_xlpm.tarefas,_xlfn._xlws.FILTER(TB_TAREFAS[],(TB_TAREFAS[[Responsável Execução '[*']]:[Responsável Execução '[*']]]=O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7" s="96" t="str" cm="1">
        <f t="array" ref="P47">IF(OR(P$12="",$B47=""),"",_xlfn.LET(_xlpm.tarefas,_xlfn._xlws.FILTER(TB_TAREFAS[],(TB_TAREFAS[[Responsável Execução '[*']]:[Responsável Execução '[*']]]=P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7" s="95" t="str" cm="1">
        <f t="array" ref="Q47">IF(OR(Q$12="",$B47=""),"",_xlfn.LET(_xlpm.tarefas,_xlfn._xlws.FILTER(TB_TAREFAS[],(TB_TAREFAS[[Responsável Execução '[*']]:[Responsável Execução '[*']]]=Q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7" s="96" t="str" cm="1">
        <f t="array" ref="R47">IF(OR(R$12="",$B47=""),"",_xlfn.LET(_xlpm.tarefas,_xlfn._xlws.FILTER(TB_TAREFAS[],(TB_TAREFAS[[Responsável Execução '[*']]:[Responsável Execução '[*']]]=R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7" s="95" t="str" cm="1">
        <f t="array" ref="S47">IF(OR(S$12="",$B47=""),"",_xlfn.LET(_xlpm.tarefas,_xlfn._xlws.FILTER(TB_TAREFAS[],(TB_TAREFAS[[Responsável Execução '[*']]:[Responsável Execução '[*']]]=S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7" s="96" t="str" cm="1">
        <f t="array" ref="T47">IF(OR(T$12="",$B47=""),"",_xlfn.LET(_xlpm.tarefas,_xlfn._xlws.FILTER(TB_TAREFAS[],(TB_TAREFAS[[Responsável Execução '[*']]:[Responsável Execução '[*']]]=T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7" s="95" t="str" cm="1">
        <f t="array" ref="U47">IF(OR(U$12="",$B47=""),"",_xlfn.LET(_xlpm.tarefas,_xlfn._xlws.FILTER(TB_TAREFAS[],(TB_TAREFAS[[Responsável Execução '[*']]:[Responsável Execução '[*']]]=U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7" s="96" t="str" cm="1">
        <f t="array" ref="V47">IF(OR(V$12="",$B47=""),"",_xlfn.LET(_xlpm.tarefas,_xlfn._xlws.FILTER(TB_TAREFAS[],(TB_TAREFAS[[Responsável Execução '[*']]:[Responsável Execução '[*']]]=V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7" s="95" t="str" cm="1">
        <f t="array" ref="W47">IF(OR(W$12="",$B47=""),"",_xlfn.LET(_xlpm.tarefas,_xlfn._xlws.FILTER(TB_TAREFAS[],(TB_TAREFAS[[Responsável Execução '[*']]:[Responsável Execução '[*']]]=W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7" s="96" t="str" cm="1">
        <f t="array" ref="X47">IF(OR(X$12="",$B47=""),"",_xlfn.LET(_xlpm.tarefas,_xlfn._xlws.FILTER(TB_TAREFAS[],(TB_TAREFAS[[Responsável Execução '[*']]:[Responsável Execução '[*']]]=X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7" s="95" t="str" cm="1">
        <f t="array" ref="Y47">IF(OR(Y$12="",$B47=""),"",_xlfn.LET(_xlpm.tarefas,_xlfn._xlws.FILTER(TB_TAREFAS[],(TB_TAREFAS[[Responsável Execução '[*']]:[Responsável Execução '[*']]]=Y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7" s="96" t="str" cm="1">
        <f t="array" ref="Z47">IF(OR(Z$12="",$B47=""),"",_xlfn.LET(_xlpm.tarefas,_xlfn._xlws.FILTER(TB_TAREFAS[],(TB_TAREFAS[[Responsável Execução '[*']]:[Responsável Execução '[*']]]=Z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7" s="95" t="str" cm="1">
        <f t="array" ref="AA47">IF(OR(AA$12="",$B47=""),"",_xlfn.LET(_xlpm.tarefas,_xlfn._xlws.FILTER(TB_TAREFAS[],(TB_TAREFAS[[Responsável Execução '[*']]:[Responsável Execução '[*']]]=AA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7" s="96" t="str" cm="1">
        <f t="array" ref="AB47">IF(OR(AB$12="",$B47=""),"",_xlfn.LET(_xlpm.tarefas,_xlfn._xlws.FILTER(TB_TAREFAS[],(TB_TAREFAS[[Responsável Execução '[*']]:[Responsável Execução '[*']]]=AB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7" s="95" t="str" cm="1">
        <f t="array" ref="AC47">IF(OR(AC$12="",$B47=""),"",_xlfn.LET(_xlpm.tarefas,_xlfn._xlws.FILTER(TB_TAREFAS[],(TB_TAREFAS[[Responsável Execução '[*']]:[Responsável Execução '[*']]]=AC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7" s="96" t="str" cm="1">
        <f t="array" ref="AD47">IF(OR(AD$12="",$B47=""),"",_xlfn.LET(_xlpm.tarefas,_xlfn._xlws.FILTER(TB_TAREFAS[],(TB_TAREFAS[[Responsável Execução '[*']]:[Responsável Execução '[*']]]=AD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7" s="95" t="str" cm="1">
        <f t="array" ref="AE47">IF(OR(AE$12="",$B47=""),"",_xlfn.LET(_xlpm.tarefas,_xlfn._xlws.FILTER(TB_TAREFAS[],(TB_TAREFAS[[Responsável Execução '[*']]:[Responsável Execução '[*']]]=AE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7" s="96" t="str" cm="1">
        <f t="array" ref="AF47">IF(OR(AF$12="",$B47=""),"",_xlfn.LET(_xlpm.tarefas,_xlfn._xlws.FILTER(TB_TAREFAS[],(TB_TAREFAS[[Responsável Execução '[*']]:[Responsável Execução '[*']]]=AF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7" s="95" t="str" cm="1">
        <f t="array" ref="AG47">IF(OR(AG$12="",$B47=""),"",_xlfn.LET(_xlpm.tarefas,_xlfn._xlws.FILTER(TB_TAREFAS[],(TB_TAREFAS[[Responsável Execução '[*']]:[Responsável Execução '[*']]]=AG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7" s="96" t="str" cm="1">
        <f t="array" ref="AH47">IF(OR(AH$12="",$B47=""),"",_xlfn.LET(_xlpm.tarefas,_xlfn._xlws.FILTER(TB_TAREFAS[],(TB_TAREFAS[[Responsável Execução '[*']]:[Responsável Execução '[*']]]=AH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7" s="95" t="str" cm="1">
        <f t="array" ref="AI47">IF(OR(AI$12="",$B47=""),"",_xlfn.LET(_xlpm.tarefas,_xlfn._xlws.FILTER(TB_TAREFAS[],(TB_TAREFAS[[Responsável Execução '[*']]:[Responsável Execução '[*']]]=AI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7" s="96" t="str" cm="1">
        <f t="array" ref="AJ47">IF(OR(AJ$12="",$B47=""),"",_xlfn.LET(_xlpm.tarefas,_xlfn._xlws.FILTER(TB_TAREFAS[],(TB_TAREFAS[[Responsável Execução '[*']]:[Responsável Execução '[*']]]=AJ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7" s="95" t="str" cm="1">
        <f t="array" ref="AK47">IF(OR(AK$12="",$B47=""),"",_xlfn.LET(_xlpm.tarefas,_xlfn._xlws.FILTER(TB_TAREFAS[],(TB_TAREFAS[[Responsável Execução '[*']]:[Responsável Execução '[*']]]=AK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7" s="96" t="str" cm="1">
        <f t="array" ref="AL47">IF(OR(AL$12="",$B47=""),"",_xlfn.LET(_xlpm.tarefas,_xlfn._xlws.FILTER(TB_TAREFAS[],(TB_TAREFAS[[Responsável Execução '[*']]:[Responsável Execução '[*']]]=AL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7" s="95" t="str" cm="1">
        <f t="array" ref="AM47">IF(OR(AM$12="",$B47=""),"",_xlfn.LET(_xlpm.tarefas,_xlfn._xlws.FILTER(TB_TAREFAS[],(TB_TAREFAS[[Responsável Execução '[*']]:[Responsável Execução '[*']]]=AM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7" s="96" t="str" cm="1">
        <f t="array" ref="AN47">IF(OR(AN$12="",$B47=""),"",_xlfn.LET(_xlpm.tarefas,_xlfn._xlws.FILTER(TB_TAREFAS[],(TB_TAREFAS[[Responsável Execução '[*']]:[Responsável Execução '[*']]]=AN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7" s="95" t="str" cm="1">
        <f t="array" ref="AO47">IF(OR(AO$12="",$B47=""),"",_xlfn.LET(_xlpm.tarefas,_xlfn._xlws.FILTER(TB_TAREFAS[],(TB_TAREFAS[[Responsável Execução '[*']]:[Responsável Execução '[*']]]=AO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7" s="96" t="str" cm="1">
        <f t="array" ref="AP47">IF(OR(AP$12="",$B47=""),"",_xlfn.LET(_xlpm.tarefas,_xlfn._xlws.FILTER(TB_TAREFAS[],(TB_TAREFAS[[Responsável Execução '[*']]:[Responsável Execução '[*']]]=AP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7" s="95" t="str" cm="1">
        <f t="array" ref="AQ47">IF(OR(AQ$12="",$B47=""),"",_xlfn.LET(_xlpm.tarefas,_xlfn._xlws.FILTER(TB_TAREFAS[],(TB_TAREFAS[[Responsável Execução '[*']]:[Responsável Execução '[*']]]=AQ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7" s="96" t="str" cm="1">
        <f t="array" ref="AR47">IF(OR(AR$12="",$B47=""),"",_xlfn.LET(_xlpm.tarefas,_xlfn._xlws.FILTER(TB_TAREFAS[],(TB_TAREFAS[[Responsável Execução '[*']]:[Responsável Execução '[*']]]=AR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7" s="95" t="str" cm="1">
        <f t="array" ref="AS47">IF(OR(AS$12="",$B47=""),"",_xlfn.LET(_xlpm.tarefas,_xlfn._xlws.FILTER(TB_TAREFAS[],(TB_TAREFAS[[Responsável Execução '[*']]:[Responsável Execução '[*']]]=AS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7" s="96" t="str" cm="1">
        <f t="array" ref="AT47">IF(OR(AT$12="",$B47=""),"",_xlfn.LET(_xlpm.tarefas,_xlfn._xlws.FILTER(TB_TAREFAS[],(TB_TAREFAS[[Responsável Execução '[*']]:[Responsável Execução '[*']]]=AT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7" s="95" t="str" cm="1">
        <f t="array" ref="AU47">IF(OR(AU$12="",$B47=""),"",_xlfn.LET(_xlpm.tarefas,_xlfn._xlws.FILTER(TB_TAREFAS[],(TB_TAREFAS[[Responsável Execução '[*']]:[Responsável Execução '[*']]]=AU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7" s="96" t="str" cm="1">
        <f t="array" ref="AV47">IF(OR(AV$12="",$B47=""),"",_xlfn.LET(_xlpm.tarefas,_xlfn._xlws.FILTER(TB_TAREFAS[],(TB_TAREFAS[[Responsável Execução '[*']]:[Responsável Execução '[*']]]=AV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7" s="95" t="str" cm="1">
        <f t="array" ref="AW47">IF(OR(AW$12="",$B47=""),"",_xlfn.LET(_xlpm.tarefas,_xlfn._xlws.FILTER(TB_TAREFAS[],(TB_TAREFAS[[Responsável Execução '[*']]:[Responsável Execução '[*']]]=AW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7" s="96" t="str" cm="1">
        <f t="array" ref="AX47">IF(OR(AX$12="",$B47=""),"",_xlfn.LET(_xlpm.tarefas,_xlfn._xlws.FILTER(TB_TAREFAS[],(TB_TAREFAS[[Responsável Execução '[*']]:[Responsável Execução '[*']]]=AX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7" s="95" t="str" cm="1">
        <f t="array" ref="AY47">IF(OR(AY$12="",$B47=""),"",_xlfn.LET(_xlpm.tarefas,_xlfn._xlws.FILTER(TB_TAREFAS[],(TB_TAREFAS[[Responsável Execução '[*']]:[Responsável Execução '[*']]]=AY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7" s="97" t="str" cm="1">
        <f t="array" ref="AZ47">IF(OR(AZ$12="",$B47=""),"",_xlfn.LET(_xlpm.tarefas,_xlfn._xlws.FILTER(TB_TAREFAS[],(TB_TAREFAS[[Responsável Execução '[*']]:[Responsável Execução '[*']]]=AZ$12),"-"),IF(_xlfn.ARRAYTOTEXT(_xlpm.tarefas)="-",0,SUM(IF(DATE(YEAR($B47),MONTH($B47),DAY($B47))&gt;=DATE(YEAR(_xlfn.CHOOSECOLS(_xlpm.tarefas,10)),MONTH(_xlfn.CHOOSECOLS(_xlpm.tarefas,10)),DAY(_xlfn.CHOOSECOLS(_xlpm.tarefas,10))),IF(DATE(YEAR($B47),MONTH($B47),DAY($B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8" spans="2:52" x14ac:dyDescent="0.3">
      <c r="B48" s="94"/>
      <c r="C48" s="95" t="str" cm="1">
        <f t="array" ref="C48">IF(OR(C$12="",$B48=""),"",_xlfn.LET(_xlpm.tarefas,_xlfn._xlws.FILTER(TB_TAREFAS[],(TB_TAREFAS[[Responsável Execução '[*']]:[Responsável Execução '[*']]]=C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8" s="96" t="str" cm="1">
        <f t="array" ref="D48">IF(OR(D$12="",$B48=""),"",_xlfn.LET(_xlpm.tarefas,_xlfn._xlws.FILTER(TB_TAREFAS[],(TB_TAREFAS[[Responsável Execução '[*']]:[Responsável Execução '[*']]]=D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8" s="95" t="str" cm="1">
        <f t="array" ref="E48">IF(OR(E$12="",$B48=""),"",_xlfn.LET(_xlpm.tarefas,_xlfn._xlws.FILTER(TB_TAREFAS[],(TB_TAREFAS[[Responsável Execução '[*']]:[Responsável Execução '[*']]]=E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8" s="96" t="str" cm="1">
        <f t="array" ref="F48">IF(OR(F$12="",$B48=""),"",_xlfn.LET(_xlpm.tarefas,_xlfn._xlws.FILTER(TB_TAREFAS[],(TB_TAREFAS[[Responsável Execução '[*']]:[Responsável Execução '[*']]]=F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8" s="95" t="str" cm="1">
        <f t="array" ref="G48">IF(OR(G$12="",$B48=""),"",_xlfn.LET(_xlpm.tarefas,_xlfn._xlws.FILTER(TB_TAREFAS[],(TB_TAREFAS[[Responsável Execução '[*']]:[Responsável Execução '[*']]]=G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8" s="96" t="str" cm="1">
        <f t="array" ref="H48">IF(OR(H$12="",$B48=""),"",_xlfn.LET(_xlpm.tarefas,_xlfn._xlws.FILTER(TB_TAREFAS[],(TB_TAREFAS[[Responsável Execução '[*']]:[Responsável Execução '[*']]]=H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8" s="95" t="str" cm="1">
        <f t="array" ref="I48">IF(OR(I$12="",$B48=""),"",_xlfn.LET(_xlpm.tarefas,_xlfn._xlws.FILTER(TB_TAREFAS[],(TB_TAREFAS[[Responsável Execução '[*']]:[Responsável Execução '[*']]]=I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8" s="96" t="str" cm="1">
        <f t="array" ref="J48">IF(OR(J$12="",$B48=""),"",_xlfn.LET(_xlpm.tarefas,_xlfn._xlws.FILTER(TB_TAREFAS[],(TB_TAREFAS[[Responsável Execução '[*']]:[Responsável Execução '[*']]]=J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8" s="95" t="str" cm="1">
        <f t="array" ref="K48">IF(OR(K$12="",$B48=""),"",_xlfn.LET(_xlpm.tarefas,_xlfn._xlws.FILTER(TB_TAREFAS[],(TB_TAREFAS[[Responsável Execução '[*']]:[Responsável Execução '[*']]]=K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8" s="96" t="str" cm="1">
        <f t="array" ref="L48">IF(OR(L$12="",$B48=""),"",_xlfn.LET(_xlpm.tarefas,_xlfn._xlws.FILTER(TB_TAREFAS[],(TB_TAREFAS[[Responsável Execução '[*']]:[Responsável Execução '[*']]]=L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8" s="95" t="str" cm="1">
        <f t="array" ref="M48">IF(OR(M$12="",$B48=""),"",_xlfn.LET(_xlpm.tarefas,_xlfn._xlws.FILTER(TB_TAREFAS[],(TB_TAREFAS[[Responsável Execução '[*']]:[Responsável Execução '[*']]]=M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8" s="96" t="str" cm="1">
        <f t="array" ref="N48">IF(OR(N$12="",$B48=""),"",_xlfn.LET(_xlpm.tarefas,_xlfn._xlws.FILTER(TB_TAREFAS[],(TB_TAREFAS[[Responsável Execução '[*']]:[Responsável Execução '[*']]]=N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8" s="95" t="str" cm="1">
        <f t="array" ref="O48">IF(OR(O$12="",$B48=""),"",_xlfn.LET(_xlpm.tarefas,_xlfn._xlws.FILTER(TB_TAREFAS[],(TB_TAREFAS[[Responsável Execução '[*']]:[Responsável Execução '[*']]]=O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8" s="96" t="str" cm="1">
        <f t="array" ref="P48">IF(OR(P$12="",$B48=""),"",_xlfn.LET(_xlpm.tarefas,_xlfn._xlws.FILTER(TB_TAREFAS[],(TB_TAREFAS[[Responsável Execução '[*']]:[Responsável Execução '[*']]]=P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8" s="95" t="str" cm="1">
        <f t="array" ref="Q48">IF(OR(Q$12="",$B48=""),"",_xlfn.LET(_xlpm.tarefas,_xlfn._xlws.FILTER(TB_TAREFAS[],(TB_TAREFAS[[Responsável Execução '[*']]:[Responsável Execução '[*']]]=Q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8" s="96" t="str" cm="1">
        <f t="array" ref="R48">IF(OR(R$12="",$B48=""),"",_xlfn.LET(_xlpm.tarefas,_xlfn._xlws.FILTER(TB_TAREFAS[],(TB_TAREFAS[[Responsável Execução '[*']]:[Responsável Execução '[*']]]=R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8" s="95" t="str" cm="1">
        <f t="array" ref="S48">IF(OR(S$12="",$B48=""),"",_xlfn.LET(_xlpm.tarefas,_xlfn._xlws.FILTER(TB_TAREFAS[],(TB_TAREFAS[[Responsável Execução '[*']]:[Responsável Execução '[*']]]=S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8" s="96" t="str" cm="1">
        <f t="array" ref="T48">IF(OR(T$12="",$B48=""),"",_xlfn.LET(_xlpm.tarefas,_xlfn._xlws.FILTER(TB_TAREFAS[],(TB_TAREFAS[[Responsável Execução '[*']]:[Responsável Execução '[*']]]=T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8" s="95" t="str" cm="1">
        <f t="array" ref="U48">IF(OR(U$12="",$B48=""),"",_xlfn.LET(_xlpm.tarefas,_xlfn._xlws.FILTER(TB_TAREFAS[],(TB_TAREFAS[[Responsável Execução '[*']]:[Responsável Execução '[*']]]=U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8" s="96" t="str" cm="1">
        <f t="array" ref="V48">IF(OR(V$12="",$B48=""),"",_xlfn.LET(_xlpm.tarefas,_xlfn._xlws.FILTER(TB_TAREFAS[],(TB_TAREFAS[[Responsável Execução '[*']]:[Responsável Execução '[*']]]=V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8" s="95" t="str" cm="1">
        <f t="array" ref="W48">IF(OR(W$12="",$B48=""),"",_xlfn.LET(_xlpm.tarefas,_xlfn._xlws.FILTER(TB_TAREFAS[],(TB_TAREFAS[[Responsável Execução '[*']]:[Responsável Execução '[*']]]=W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8" s="96" t="str" cm="1">
        <f t="array" ref="X48">IF(OR(X$12="",$B48=""),"",_xlfn.LET(_xlpm.tarefas,_xlfn._xlws.FILTER(TB_TAREFAS[],(TB_TAREFAS[[Responsável Execução '[*']]:[Responsável Execução '[*']]]=X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8" s="95" t="str" cm="1">
        <f t="array" ref="Y48">IF(OR(Y$12="",$B48=""),"",_xlfn.LET(_xlpm.tarefas,_xlfn._xlws.FILTER(TB_TAREFAS[],(TB_TAREFAS[[Responsável Execução '[*']]:[Responsável Execução '[*']]]=Y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8" s="96" t="str" cm="1">
        <f t="array" ref="Z48">IF(OR(Z$12="",$B48=""),"",_xlfn.LET(_xlpm.tarefas,_xlfn._xlws.FILTER(TB_TAREFAS[],(TB_TAREFAS[[Responsável Execução '[*']]:[Responsável Execução '[*']]]=Z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8" s="95" t="str" cm="1">
        <f t="array" ref="AA48">IF(OR(AA$12="",$B48=""),"",_xlfn.LET(_xlpm.tarefas,_xlfn._xlws.FILTER(TB_TAREFAS[],(TB_TAREFAS[[Responsável Execução '[*']]:[Responsável Execução '[*']]]=AA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8" s="96" t="str" cm="1">
        <f t="array" ref="AB48">IF(OR(AB$12="",$B48=""),"",_xlfn.LET(_xlpm.tarefas,_xlfn._xlws.FILTER(TB_TAREFAS[],(TB_TAREFAS[[Responsável Execução '[*']]:[Responsável Execução '[*']]]=AB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8" s="95" t="str" cm="1">
        <f t="array" ref="AC48">IF(OR(AC$12="",$B48=""),"",_xlfn.LET(_xlpm.tarefas,_xlfn._xlws.FILTER(TB_TAREFAS[],(TB_TAREFAS[[Responsável Execução '[*']]:[Responsável Execução '[*']]]=AC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8" s="96" t="str" cm="1">
        <f t="array" ref="AD48">IF(OR(AD$12="",$B48=""),"",_xlfn.LET(_xlpm.tarefas,_xlfn._xlws.FILTER(TB_TAREFAS[],(TB_TAREFAS[[Responsável Execução '[*']]:[Responsável Execução '[*']]]=AD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8" s="95" t="str" cm="1">
        <f t="array" ref="AE48">IF(OR(AE$12="",$B48=""),"",_xlfn.LET(_xlpm.tarefas,_xlfn._xlws.FILTER(TB_TAREFAS[],(TB_TAREFAS[[Responsável Execução '[*']]:[Responsável Execução '[*']]]=AE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8" s="96" t="str" cm="1">
        <f t="array" ref="AF48">IF(OR(AF$12="",$B48=""),"",_xlfn.LET(_xlpm.tarefas,_xlfn._xlws.FILTER(TB_TAREFAS[],(TB_TAREFAS[[Responsável Execução '[*']]:[Responsável Execução '[*']]]=AF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8" s="95" t="str" cm="1">
        <f t="array" ref="AG48">IF(OR(AG$12="",$B48=""),"",_xlfn.LET(_xlpm.tarefas,_xlfn._xlws.FILTER(TB_TAREFAS[],(TB_TAREFAS[[Responsável Execução '[*']]:[Responsável Execução '[*']]]=AG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8" s="96" t="str" cm="1">
        <f t="array" ref="AH48">IF(OR(AH$12="",$B48=""),"",_xlfn.LET(_xlpm.tarefas,_xlfn._xlws.FILTER(TB_TAREFAS[],(TB_TAREFAS[[Responsável Execução '[*']]:[Responsável Execução '[*']]]=AH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8" s="95" t="str" cm="1">
        <f t="array" ref="AI48">IF(OR(AI$12="",$B48=""),"",_xlfn.LET(_xlpm.tarefas,_xlfn._xlws.FILTER(TB_TAREFAS[],(TB_TAREFAS[[Responsável Execução '[*']]:[Responsável Execução '[*']]]=AI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8" s="96" t="str" cm="1">
        <f t="array" ref="AJ48">IF(OR(AJ$12="",$B48=""),"",_xlfn.LET(_xlpm.tarefas,_xlfn._xlws.FILTER(TB_TAREFAS[],(TB_TAREFAS[[Responsável Execução '[*']]:[Responsável Execução '[*']]]=AJ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8" s="95" t="str" cm="1">
        <f t="array" ref="AK48">IF(OR(AK$12="",$B48=""),"",_xlfn.LET(_xlpm.tarefas,_xlfn._xlws.FILTER(TB_TAREFAS[],(TB_TAREFAS[[Responsável Execução '[*']]:[Responsável Execução '[*']]]=AK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8" s="96" t="str" cm="1">
        <f t="array" ref="AL48">IF(OR(AL$12="",$B48=""),"",_xlfn.LET(_xlpm.tarefas,_xlfn._xlws.FILTER(TB_TAREFAS[],(TB_TAREFAS[[Responsável Execução '[*']]:[Responsável Execução '[*']]]=AL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8" s="95" t="str" cm="1">
        <f t="array" ref="AM48">IF(OR(AM$12="",$B48=""),"",_xlfn.LET(_xlpm.tarefas,_xlfn._xlws.FILTER(TB_TAREFAS[],(TB_TAREFAS[[Responsável Execução '[*']]:[Responsável Execução '[*']]]=AM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8" s="96" t="str" cm="1">
        <f t="array" ref="AN48">IF(OR(AN$12="",$B48=""),"",_xlfn.LET(_xlpm.tarefas,_xlfn._xlws.FILTER(TB_TAREFAS[],(TB_TAREFAS[[Responsável Execução '[*']]:[Responsável Execução '[*']]]=AN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8" s="95" t="str" cm="1">
        <f t="array" ref="AO48">IF(OR(AO$12="",$B48=""),"",_xlfn.LET(_xlpm.tarefas,_xlfn._xlws.FILTER(TB_TAREFAS[],(TB_TAREFAS[[Responsável Execução '[*']]:[Responsável Execução '[*']]]=AO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8" s="96" t="str" cm="1">
        <f t="array" ref="AP48">IF(OR(AP$12="",$B48=""),"",_xlfn.LET(_xlpm.tarefas,_xlfn._xlws.FILTER(TB_TAREFAS[],(TB_TAREFAS[[Responsável Execução '[*']]:[Responsável Execução '[*']]]=AP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8" s="95" t="str" cm="1">
        <f t="array" ref="AQ48">IF(OR(AQ$12="",$B48=""),"",_xlfn.LET(_xlpm.tarefas,_xlfn._xlws.FILTER(TB_TAREFAS[],(TB_TAREFAS[[Responsável Execução '[*']]:[Responsável Execução '[*']]]=AQ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8" s="96" t="str" cm="1">
        <f t="array" ref="AR48">IF(OR(AR$12="",$B48=""),"",_xlfn.LET(_xlpm.tarefas,_xlfn._xlws.FILTER(TB_TAREFAS[],(TB_TAREFAS[[Responsável Execução '[*']]:[Responsável Execução '[*']]]=AR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8" s="95" t="str" cm="1">
        <f t="array" ref="AS48">IF(OR(AS$12="",$B48=""),"",_xlfn.LET(_xlpm.tarefas,_xlfn._xlws.FILTER(TB_TAREFAS[],(TB_TAREFAS[[Responsável Execução '[*']]:[Responsável Execução '[*']]]=AS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8" s="96" t="str" cm="1">
        <f t="array" ref="AT48">IF(OR(AT$12="",$B48=""),"",_xlfn.LET(_xlpm.tarefas,_xlfn._xlws.FILTER(TB_TAREFAS[],(TB_TAREFAS[[Responsável Execução '[*']]:[Responsável Execução '[*']]]=AT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8" s="95" t="str" cm="1">
        <f t="array" ref="AU48">IF(OR(AU$12="",$B48=""),"",_xlfn.LET(_xlpm.tarefas,_xlfn._xlws.FILTER(TB_TAREFAS[],(TB_TAREFAS[[Responsável Execução '[*']]:[Responsável Execução '[*']]]=AU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8" s="96" t="str" cm="1">
        <f t="array" ref="AV48">IF(OR(AV$12="",$B48=""),"",_xlfn.LET(_xlpm.tarefas,_xlfn._xlws.FILTER(TB_TAREFAS[],(TB_TAREFAS[[Responsável Execução '[*']]:[Responsável Execução '[*']]]=AV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8" s="95" t="str" cm="1">
        <f t="array" ref="AW48">IF(OR(AW$12="",$B48=""),"",_xlfn.LET(_xlpm.tarefas,_xlfn._xlws.FILTER(TB_TAREFAS[],(TB_TAREFAS[[Responsável Execução '[*']]:[Responsável Execução '[*']]]=AW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8" s="96" t="str" cm="1">
        <f t="array" ref="AX48">IF(OR(AX$12="",$B48=""),"",_xlfn.LET(_xlpm.tarefas,_xlfn._xlws.FILTER(TB_TAREFAS[],(TB_TAREFAS[[Responsável Execução '[*']]:[Responsável Execução '[*']]]=AX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8" s="95" t="str" cm="1">
        <f t="array" ref="AY48">IF(OR(AY$12="",$B48=""),"",_xlfn.LET(_xlpm.tarefas,_xlfn._xlws.FILTER(TB_TAREFAS[],(TB_TAREFAS[[Responsável Execução '[*']]:[Responsável Execução '[*']]]=AY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8" s="97" t="str" cm="1">
        <f t="array" ref="AZ48">IF(OR(AZ$12="",$B48=""),"",_xlfn.LET(_xlpm.tarefas,_xlfn._xlws.FILTER(TB_TAREFAS[],(TB_TAREFAS[[Responsável Execução '[*']]:[Responsável Execução '[*']]]=AZ$12),"-"),IF(_xlfn.ARRAYTOTEXT(_xlpm.tarefas)="-",0,SUM(IF(DATE(YEAR($B48),MONTH($B48),DAY($B48))&gt;=DATE(YEAR(_xlfn.CHOOSECOLS(_xlpm.tarefas,10)),MONTH(_xlfn.CHOOSECOLS(_xlpm.tarefas,10)),DAY(_xlfn.CHOOSECOLS(_xlpm.tarefas,10))),IF(DATE(YEAR($B48),MONTH($B48),DAY($B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49" spans="2:52" x14ac:dyDescent="0.3">
      <c r="B49" s="94"/>
      <c r="C49" s="95" t="str" cm="1">
        <f t="array" ref="C49">IF(OR(C$12="",$B49=""),"",_xlfn.LET(_xlpm.tarefas,_xlfn._xlws.FILTER(TB_TAREFAS[],(TB_TAREFAS[[Responsável Execução '[*']]:[Responsável Execução '[*']]]=C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49" s="96" t="str" cm="1">
        <f t="array" ref="D49">IF(OR(D$12="",$B49=""),"",_xlfn.LET(_xlpm.tarefas,_xlfn._xlws.FILTER(TB_TAREFAS[],(TB_TAREFAS[[Responsável Execução '[*']]:[Responsável Execução '[*']]]=D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49" s="95" t="str" cm="1">
        <f t="array" ref="E49">IF(OR(E$12="",$B49=""),"",_xlfn.LET(_xlpm.tarefas,_xlfn._xlws.FILTER(TB_TAREFAS[],(TB_TAREFAS[[Responsável Execução '[*']]:[Responsável Execução '[*']]]=E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49" s="96" t="str" cm="1">
        <f t="array" ref="F49">IF(OR(F$12="",$B49=""),"",_xlfn.LET(_xlpm.tarefas,_xlfn._xlws.FILTER(TB_TAREFAS[],(TB_TAREFAS[[Responsável Execução '[*']]:[Responsável Execução '[*']]]=F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49" s="95" t="str" cm="1">
        <f t="array" ref="G49">IF(OR(G$12="",$B49=""),"",_xlfn.LET(_xlpm.tarefas,_xlfn._xlws.FILTER(TB_TAREFAS[],(TB_TAREFAS[[Responsável Execução '[*']]:[Responsável Execução '[*']]]=G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49" s="96" t="str" cm="1">
        <f t="array" ref="H49">IF(OR(H$12="",$B49=""),"",_xlfn.LET(_xlpm.tarefas,_xlfn._xlws.FILTER(TB_TAREFAS[],(TB_TAREFAS[[Responsável Execução '[*']]:[Responsável Execução '[*']]]=H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49" s="95" t="str" cm="1">
        <f t="array" ref="I49">IF(OR(I$12="",$B49=""),"",_xlfn.LET(_xlpm.tarefas,_xlfn._xlws.FILTER(TB_TAREFAS[],(TB_TAREFAS[[Responsável Execução '[*']]:[Responsável Execução '[*']]]=I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49" s="96" t="str" cm="1">
        <f t="array" ref="J49">IF(OR(J$12="",$B49=""),"",_xlfn.LET(_xlpm.tarefas,_xlfn._xlws.FILTER(TB_TAREFAS[],(TB_TAREFAS[[Responsável Execução '[*']]:[Responsável Execução '[*']]]=J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49" s="95" t="str" cm="1">
        <f t="array" ref="K49">IF(OR(K$12="",$B49=""),"",_xlfn.LET(_xlpm.tarefas,_xlfn._xlws.FILTER(TB_TAREFAS[],(TB_TAREFAS[[Responsável Execução '[*']]:[Responsável Execução '[*']]]=K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49" s="96" t="str" cm="1">
        <f t="array" ref="L49">IF(OR(L$12="",$B49=""),"",_xlfn.LET(_xlpm.tarefas,_xlfn._xlws.FILTER(TB_TAREFAS[],(TB_TAREFAS[[Responsável Execução '[*']]:[Responsável Execução '[*']]]=L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49" s="95" t="str" cm="1">
        <f t="array" ref="M49">IF(OR(M$12="",$B49=""),"",_xlfn.LET(_xlpm.tarefas,_xlfn._xlws.FILTER(TB_TAREFAS[],(TB_TAREFAS[[Responsável Execução '[*']]:[Responsável Execução '[*']]]=M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49" s="96" t="str" cm="1">
        <f t="array" ref="N49">IF(OR(N$12="",$B49=""),"",_xlfn.LET(_xlpm.tarefas,_xlfn._xlws.FILTER(TB_TAREFAS[],(TB_TAREFAS[[Responsável Execução '[*']]:[Responsável Execução '[*']]]=N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49" s="95" t="str" cm="1">
        <f t="array" ref="O49">IF(OR(O$12="",$B49=""),"",_xlfn.LET(_xlpm.tarefas,_xlfn._xlws.FILTER(TB_TAREFAS[],(TB_TAREFAS[[Responsável Execução '[*']]:[Responsável Execução '[*']]]=O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49" s="96" t="str" cm="1">
        <f t="array" ref="P49">IF(OR(P$12="",$B49=""),"",_xlfn.LET(_xlpm.tarefas,_xlfn._xlws.FILTER(TB_TAREFAS[],(TB_TAREFAS[[Responsável Execução '[*']]:[Responsável Execução '[*']]]=P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49" s="95" t="str" cm="1">
        <f t="array" ref="Q49">IF(OR(Q$12="",$B49=""),"",_xlfn.LET(_xlpm.tarefas,_xlfn._xlws.FILTER(TB_TAREFAS[],(TB_TAREFAS[[Responsável Execução '[*']]:[Responsável Execução '[*']]]=Q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49" s="96" t="str" cm="1">
        <f t="array" ref="R49">IF(OR(R$12="",$B49=""),"",_xlfn.LET(_xlpm.tarefas,_xlfn._xlws.FILTER(TB_TAREFAS[],(TB_TAREFAS[[Responsável Execução '[*']]:[Responsável Execução '[*']]]=R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49" s="95" t="str" cm="1">
        <f t="array" ref="S49">IF(OR(S$12="",$B49=""),"",_xlfn.LET(_xlpm.tarefas,_xlfn._xlws.FILTER(TB_TAREFAS[],(TB_TAREFAS[[Responsável Execução '[*']]:[Responsável Execução '[*']]]=S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49" s="96" t="str" cm="1">
        <f t="array" ref="T49">IF(OR(T$12="",$B49=""),"",_xlfn.LET(_xlpm.tarefas,_xlfn._xlws.FILTER(TB_TAREFAS[],(TB_TAREFAS[[Responsável Execução '[*']]:[Responsável Execução '[*']]]=T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49" s="95" t="str" cm="1">
        <f t="array" ref="U49">IF(OR(U$12="",$B49=""),"",_xlfn.LET(_xlpm.tarefas,_xlfn._xlws.FILTER(TB_TAREFAS[],(TB_TAREFAS[[Responsável Execução '[*']]:[Responsável Execução '[*']]]=U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49" s="96" t="str" cm="1">
        <f t="array" ref="V49">IF(OR(V$12="",$B49=""),"",_xlfn.LET(_xlpm.tarefas,_xlfn._xlws.FILTER(TB_TAREFAS[],(TB_TAREFAS[[Responsável Execução '[*']]:[Responsável Execução '[*']]]=V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49" s="95" t="str" cm="1">
        <f t="array" ref="W49">IF(OR(W$12="",$B49=""),"",_xlfn.LET(_xlpm.tarefas,_xlfn._xlws.FILTER(TB_TAREFAS[],(TB_TAREFAS[[Responsável Execução '[*']]:[Responsável Execução '[*']]]=W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49" s="96" t="str" cm="1">
        <f t="array" ref="X49">IF(OR(X$12="",$B49=""),"",_xlfn.LET(_xlpm.tarefas,_xlfn._xlws.FILTER(TB_TAREFAS[],(TB_TAREFAS[[Responsável Execução '[*']]:[Responsável Execução '[*']]]=X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49" s="95" t="str" cm="1">
        <f t="array" ref="Y49">IF(OR(Y$12="",$B49=""),"",_xlfn.LET(_xlpm.tarefas,_xlfn._xlws.FILTER(TB_TAREFAS[],(TB_TAREFAS[[Responsável Execução '[*']]:[Responsável Execução '[*']]]=Y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49" s="96" t="str" cm="1">
        <f t="array" ref="Z49">IF(OR(Z$12="",$B49=""),"",_xlfn.LET(_xlpm.tarefas,_xlfn._xlws.FILTER(TB_TAREFAS[],(TB_TAREFAS[[Responsável Execução '[*']]:[Responsável Execução '[*']]]=Z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49" s="95" t="str" cm="1">
        <f t="array" ref="AA49">IF(OR(AA$12="",$B49=""),"",_xlfn.LET(_xlpm.tarefas,_xlfn._xlws.FILTER(TB_TAREFAS[],(TB_TAREFAS[[Responsável Execução '[*']]:[Responsável Execução '[*']]]=AA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49" s="96" t="str" cm="1">
        <f t="array" ref="AB49">IF(OR(AB$12="",$B49=""),"",_xlfn.LET(_xlpm.tarefas,_xlfn._xlws.FILTER(TB_TAREFAS[],(TB_TAREFAS[[Responsável Execução '[*']]:[Responsável Execução '[*']]]=AB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49" s="95" t="str" cm="1">
        <f t="array" ref="AC49">IF(OR(AC$12="",$B49=""),"",_xlfn.LET(_xlpm.tarefas,_xlfn._xlws.FILTER(TB_TAREFAS[],(TB_TAREFAS[[Responsável Execução '[*']]:[Responsável Execução '[*']]]=AC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49" s="96" t="str" cm="1">
        <f t="array" ref="AD49">IF(OR(AD$12="",$B49=""),"",_xlfn.LET(_xlpm.tarefas,_xlfn._xlws.FILTER(TB_TAREFAS[],(TB_TAREFAS[[Responsável Execução '[*']]:[Responsável Execução '[*']]]=AD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49" s="95" t="str" cm="1">
        <f t="array" ref="AE49">IF(OR(AE$12="",$B49=""),"",_xlfn.LET(_xlpm.tarefas,_xlfn._xlws.FILTER(TB_TAREFAS[],(TB_TAREFAS[[Responsável Execução '[*']]:[Responsável Execução '[*']]]=AE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49" s="96" t="str" cm="1">
        <f t="array" ref="AF49">IF(OR(AF$12="",$B49=""),"",_xlfn.LET(_xlpm.tarefas,_xlfn._xlws.FILTER(TB_TAREFAS[],(TB_TAREFAS[[Responsável Execução '[*']]:[Responsável Execução '[*']]]=AF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49" s="95" t="str" cm="1">
        <f t="array" ref="AG49">IF(OR(AG$12="",$B49=""),"",_xlfn.LET(_xlpm.tarefas,_xlfn._xlws.FILTER(TB_TAREFAS[],(TB_TAREFAS[[Responsável Execução '[*']]:[Responsável Execução '[*']]]=AG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49" s="96" t="str" cm="1">
        <f t="array" ref="AH49">IF(OR(AH$12="",$B49=""),"",_xlfn.LET(_xlpm.tarefas,_xlfn._xlws.FILTER(TB_TAREFAS[],(TB_TAREFAS[[Responsável Execução '[*']]:[Responsável Execução '[*']]]=AH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49" s="95" t="str" cm="1">
        <f t="array" ref="AI49">IF(OR(AI$12="",$B49=""),"",_xlfn.LET(_xlpm.tarefas,_xlfn._xlws.FILTER(TB_TAREFAS[],(TB_TAREFAS[[Responsável Execução '[*']]:[Responsável Execução '[*']]]=AI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49" s="96" t="str" cm="1">
        <f t="array" ref="AJ49">IF(OR(AJ$12="",$B49=""),"",_xlfn.LET(_xlpm.tarefas,_xlfn._xlws.FILTER(TB_TAREFAS[],(TB_TAREFAS[[Responsável Execução '[*']]:[Responsável Execução '[*']]]=AJ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49" s="95" t="str" cm="1">
        <f t="array" ref="AK49">IF(OR(AK$12="",$B49=""),"",_xlfn.LET(_xlpm.tarefas,_xlfn._xlws.FILTER(TB_TAREFAS[],(TB_TAREFAS[[Responsável Execução '[*']]:[Responsável Execução '[*']]]=AK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49" s="96" t="str" cm="1">
        <f t="array" ref="AL49">IF(OR(AL$12="",$B49=""),"",_xlfn.LET(_xlpm.tarefas,_xlfn._xlws.FILTER(TB_TAREFAS[],(TB_TAREFAS[[Responsável Execução '[*']]:[Responsável Execução '[*']]]=AL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49" s="95" t="str" cm="1">
        <f t="array" ref="AM49">IF(OR(AM$12="",$B49=""),"",_xlfn.LET(_xlpm.tarefas,_xlfn._xlws.FILTER(TB_TAREFAS[],(TB_TAREFAS[[Responsável Execução '[*']]:[Responsável Execução '[*']]]=AM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49" s="96" t="str" cm="1">
        <f t="array" ref="AN49">IF(OR(AN$12="",$B49=""),"",_xlfn.LET(_xlpm.tarefas,_xlfn._xlws.FILTER(TB_TAREFAS[],(TB_TAREFAS[[Responsável Execução '[*']]:[Responsável Execução '[*']]]=AN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49" s="95" t="str" cm="1">
        <f t="array" ref="AO49">IF(OR(AO$12="",$B49=""),"",_xlfn.LET(_xlpm.tarefas,_xlfn._xlws.FILTER(TB_TAREFAS[],(TB_TAREFAS[[Responsável Execução '[*']]:[Responsável Execução '[*']]]=AO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49" s="96" t="str" cm="1">
        <f t="array" ref="AP49">IF(OR(AP$12="",$B49=""),"",_xlfn.LET(_xlpm.tarefas,_xlfn._xlws.FILTER(TB_TAREFAS[],(TB_TAREFAS[[Responsável Execução '[*']]:[Responsável Execução '[*']]]=AP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49" s="95" t="str" cm="1">
        <f t="array" ref="AQ49">IF(OR(AQ$12="",$B49=""),"",_xlfn.LET(_xlpm.tarefas,_xlfn._xlws.FILTER(TB_TAREFAS[],(TB_TAREFAS[[Responsável Execução '[*']]:[Responsável Execução '[*']]]=AQ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49" s="96" t="str" cm="1">
        <f t="array" ref="AR49">IF(OR(AR$12="",$B49=""),"",_xlfn.LET(_xlpm.tarefas,_xlfn._xlws.FILTER(TB_TAREFAS[],(TB_TAREFAS[[Responsável Execução '[*']]:[Responsável Execução '[*']]]=AR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49" s="95" t="str" cm="1">
        <f t="array" ref="AS49">IF(OR(AS$12="",$B49=""),"",_xlfn.LET(_xlpm.tarefas,_xlfn._xlws.FILTER(TB_TAREFAS[],(TB_TAREFAS[[Responsável Execução '[*']]:[Responsável Execução '[*']]]=AS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49" s="96" t="str" cm="1">
        <f t="array" ref="AT49">IF(OR(AT$12="",$B49=""),"",_xlfn.LET(_xlpm.tarefas,_xlfn._xlws.FILTER(TB_TAREFAS[],(TB_TAREFAS[[Responsável Execução '[*']]:[Responsável Execução '[*']]]=AT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49" s="95" t="str" cm="1">
        <f t="array" ref="AU49">IF(OR(AU$12="",$B49=""),"",_xlfn.LET(_xlpm.tarefas,_xlfn._xlws.FILTER(TB_TAREFAS[],(TB_TAREFAS[[Responsável Execução '[*']]:[Responsável Execução '[*']]]=AU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49" s="96" t="str" cm="1">
        <f t="array" ref="AV49">IF(OR(AV$12="",$B49=""),"",_xlfn.LET(_xlpm.tarefas,_xlfn._xlws.FILTER(TB_TAREFAS[],(TB_TAREFAS[[Responsável Execução '[*']]:[Responsável Execução '[*']]]=AV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49" s="95" t="str" cm="1">
        <f t="array" ref="AW49">IF(OR(AW$12="",$B49=""),"",_xlfn.LET(_xlpm.tarefas,_xlfn._xlws.FILTER(TB_TAREFAS[],(TB_TAREFAS[[Responsável Execução '[*']]:[Responsável Execução '[*']]]=AW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49" s="96" t="str" cm="1">
        <f t="array" ref="AX49">IF(OR(AX$12="",$B49=""),"",_xlfn.LET(_xlpm.tarefas,_xlfn._xlws.FILTER(TB_TAREFAS[],(TB_TAREFAS[[Responsável Execução '[*']]:[Responsável Execução '[*']]]=AX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49" s="95" t="str" cm="1">
        <f t="array" ref="AY49">IF(OR(AY$12="",$B49=""),"",_xlfn.LET(_xlpm.tarefas,_xlfn._xlws.FILTER(TB_TAREFAS[],(TB_TAREFAS[[Responsável Execução '[*']]:[Responsável Execução '[*']]]=AY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49" s="97" t="str" cm="1">
        <f t="array" ref="AZ49">IF(OR(AZ$12="",$B49=""),"",_xlfn.LET(_xlpm.tarefas,_xlfn._xlws.FILTER(TB_TAREFAS[],(TB_TAREFAS[[Responsável Execução '[*']]:[Responsável Execução '[*']]]=AZ$12),"-"),IF(_xlfn.ARRAYTOTEXT(_xlpm.tarefas)="-",0,SUM(IF(DATE(YEAR($B49),MONTH($B49),DAY($B49))&gt;=DATE(YEAR(_xlfn.CHOOSECOLS(_xlpm.tarefas,10)),MONTH(_xlfn.CHOOSECOLS(_xlpm.tarefas,10)),DAY(_xlfn.CHOOSECOLS(_xlpm.tarefas,10))),IF(DATE(YEAR($B49),MONTH($B49),DAY($B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0" spans="2:52" x14ac:dyDescent="0.3">
      <c r="B50" s="94"/>
      <c r="C50" s="95" t="str" cm="1">
        <f t="array" ref="C50">IF(OR(C$12="",$B50=""),"",_xlfn.LET(_xlpm.tarefas,_xlfn._xlws.FILTER(TB_TAREFAS[],(TB_TAREFAS[[Responsável Execução '[*']]:[Responsável Execução '[*']]]=C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0" s="96" t="str" cm="1">
        <f t="array" ref="D50">IF(OR(D$12="",$B50=""),"",_xlfn.LET(_xlpm.tarefas,_xlfn._xlws.FILTER(TB_TAREFAS[],(TB_TAREFAS[[Responsável Execução '[*']]:[Responsável Execução '[*']]]=D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0" s="95" t="str" cm="1">
        <f t="array" ref="E50">IF(OR(E$12="",$B50=""),"",_xlfn.LET(_xlpm.tarefas,_xlfn._xlws.FILTER(TB_TAREFAS[],(TB_TAREFAS[[Responsável Execução '[*']]:[Responsável Execução '[*']]]=E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0" s="96" t="str" cm="1">
        <f t="array" ref="F50">IF(OR(F$12="",$B50=""),"",_xlfn.LET(_xlpm.tarefas,_xlfn._xlws.FILTER(TB_TAREFAS[],(TB_TAREFAS[[Responsável Execução '[*']]:[Responsável Execução '[*']]]=F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0" s="95" t="str" cm="1">
        <f t="array" ref="G50">IF(OR(G$12="",$B50=""),"",_xlfn.LET(_xlpm.tarefas,_xlfn._xlws.FILTER(TB_TAREFAS[],(TB_TAREFAS[[Responsável Execução '[*']]:[Responsável Execução '[*']]]=G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0" s="96" t="str" cm="1">
        <f t="array" ref="H50">IF(OR(H$12="",$B50=""),"",_xlfn.LET(_xlpm.tarefas,_xlfn._xlws.FILTER(TB_TAREFAS[],(TB_TAREFAS[[Responsável Execução '[*']]:[Responsável Execução '[*']]]=H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0" s="95" t="str" cm="1">
        <f t="array" ref="I50">IF(OR(I$12="",$B50=""),"",_xlfn.LET(_xlpm.tarefas,_xlfn._xlws.FILTER(TB_TAREFAS[],(TB_TAREFAS[[Responsável Execução '[*']]:[Responsável Execução '[*']]]=I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0" s="96" t="str" cm="1">
        <f t="array" ref="J50">IF(OR(J$12="",$B50=""),"",_xlfn.LET(_xlpm.tarefas,_xlfn._xlws.FILTER(TB_TAREFAS[],(TB_TAREFAS[[Responsável Execução '[*']]:[Responsável Execução '[*']]]=J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0" s="95" t="str" cm="1">
        <f t="array" ref="K50">IF(OR(K$12="",$B50=""),"",_xlfn.LET(_xlpm.tarefas,_xlfn._xlws.FILTER(TB_TAREFAS[],(TB_TAREFAS[[Responsável Execução '[*']]:[Responsável Execução '[*']]]=K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0" s="96" t="str" cm="1">
        <f t="array" ref="L50">IF(OR(L$12="",$B50=""),"",_xlfn.LET(_xlpm.tarefas,_xlfn._xlws.FILTER(TB_TAREFAS[],(TB_TAREFAS[[Responsável Execução '[*']]:[Responsável Execução '[*']]]=L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0" s="95" t="str" cm="1">
        <f t="array" ref="M50">IF(OR(M$12="",$B50=""),"",_xlfn.LET(_xlpm.tarefas,_xlfn._xlws.FILTER(TB_TAREFAS[],(TB_TAREFAS[[Responsável Execução '[*']]:[Responsável Execução '[*']]]=M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0" s="96" t="str" cm="1">
        <f t="array" ref="N50">IF(OR(N$12="",$B50=""),"",_xlfn.LET(_xlpm.tarefas,_xlfn._xlws.FILTER(TB_TAREFAS[],(TB_TAREFAS[[Responsável Execução '[*']]:[Responsável Execução '[*']]]=N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0" s="95" t="str" cm="1">
        <f t="array" ref="O50">IF(OR(O$12="",$B50=""),"",_xlfn.LET(_xlpm.tarefas,_xlfn._xlws.FILTER(TB_TAREFAS[],(TB_TAREFAS[[Responsável Execução '[*']]:[Responsável Execução '[*']]]=O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0" s="96" t="str" cm="1">
        <f t="array" ref="P50">IF(OR(P$12="",$B50=""),"",_xlfn.LET(_xlpm.tarefas,_xlfn._xlws.FILTER(TB_TAREFAS[],(TB_TAREFAS[[Responsável Execução '[*']]:[Responsável Execução '[*']]]=P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0" s="95" t="str" cm="1">
        <f t="array" ref="Q50">IF(OR(Q$12="",$B50=""),"",_xlfn.LET(_xlpm.tarefas,_xlfn._xlws.FILTER(TB_TAREFAS[],(TB_TAREFAS[[Responsável Execução '[*']]:[Responsável Execução '[*']]]=Q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0" s="96" t="str" cm="1">
        <f t="array" ref="R50">IF(OR(R$12="",$B50=""),"",_xlfn.LET(_xlpm.tarefas,_xlfn._xlws.FILTER(TB_TAREFAS[],(TB_TAREFAS[[Responsável Execução '[*']]:[Responsável Execução '[*']]]=R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0" s="95" t="str" cm="1">
        <f t="array" ref="S50">IF(OR(S$12="",$B50=""),"",_xlfn.LET(_xlpm.tarefas,_xlfn._xlws.FILTER(TB_TAREFAS[],(TB_TAREFAS[[Responsável Execução '[*']]:[Responsável Execução '[*']]]=S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0" s="96" t="str" cm="1">
        <f t="array" ref="T50">IF(OR(T$12="",$B50=""),"",_xlfn.LET(_xlpm.tarefas,_xlfn._xlws.FILTER(TB_TAREFAS[],(TB_TAREFAS[[Responsável Execução '[*']]:[Responsável Execução '[*']]]=T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0" s="95" t="str" cm="1">
        <f t="array" ref="U50">IF(OR(U$12="",$B50=""),"",_xlfn.LET(_xlpm.tarefas,_xlfn._xlws.FILTER(TB_TAREFAS[],(TB_TAREFAS[[Responsável Execução '[*']]:[Responsável Execução '[*']]]=U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0" s="96" t="str" cm="1">
        <f t="array" ref="V50">IF(OR(V$12="",$B50=""),"",_xlfn.LET(_xlpm.tarefas,_xlfn._xlws.FILTER(TB_TAREFAS[],(TB_TAREFAS[[Responsável Execução '[*']]:[Responsável Execução '[*']]]=V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0" s="95" t="str" cm="1">
        <f t="array" ref="W50">IF(OR(W$12="",$B50=""),"",_xlfn.LET(_xlpm.tarefas,_xlfn._xlws.FILTER(TB_TAREFAS[],(TB_TAREFAS[[Responsável Execução '[*']]:[Responsável Execução '[*']]]=W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0" s="96" t="str" cm="1">
        <f t="array" ref="X50">IF(OR(X$12="",$B50=""),"",_xlfn.LET(_xlpm.tarefas,_xlfn._xlws.FILTER(TB_TAREFAS[],(TB_TAREFAS[[Responsável Execução '[*']]:[Responsável Execução '[*']]]=X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0" s="95" t="str" cm="1">
        <f t="array" ref="Y50">IF(OR(Y$12="",$B50=""),"",_xlfn.LET(_xlpm.tarefas,_xlfn._xlws.FILTER(TB_TAREFAS[],(TB_TAREFAS[[Responsável Execução '[*']]:[Responsável Execução '[*']]]=Y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0" s="96" t="str" cm="1">
        <f t="array" ref="Z50">IF(OR(Z$12="",$B50=""),"",_xlfn.LET(_xlpm.tarefas,_xlfn._xlws.FILTER(TB_TAREFAS[],(TB_TAREFAS[[Responsável Execução '[*']]:[Responsável Execução '[*']]]=Z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0" s="95" t="str" cm="1">
        <f t="array" ref="AA50">IF(OR(AA$12="",$B50=""),"",_xlfn.LET(_xlpm.tarefas,_xlfn._xlws.FILTER(TB_TAREFAS[],(TB_TAREFAS[[Responsável Execução '[*']]:[Responsável Execução '[*']]]=AA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0" s="96" t="str" cm="1">
        <f t="array" ref="AB50">IF(OR(AB$12="",$B50=""),"",_xlfn.LET(_xlpm.tarefas,_xlfn._xlws.FILTER(TB_TAREFAS[],(TB_TAREFAS[[Responsável Execução '[*']]:[Responsável Execução '[*']]]=AB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0" s="95" t="str" cm="1">
        <f t="array" ref="AC50">IF(OR(AC$12="",$B50=""),"",_xlfn.LET(_xlpm.tarefas,_xlfn._xlws.FILTER(TB_TAREFAS[],(TB_TAREFAS[[Responsável Execução '[*']]:[Responsável Execução '[*']]]=AC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0" s="96" t="str" cm="1">
        <f t="array" ref="AD50">IF(OR(AD$12="",$B50=""),"",_xlfn.LET(_xlpm.tarefas,_xlfn._xlws.FILTER(TB_TAREFAS[],(TB_TAREFAS[[Responsável Execução '[*']]:[Responsável Execução '[*']]]=AD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0" s="95" t="str" cm="1">
        <f t="array" ref="AE50">IF(OR(AE$12="",$B50=""),"",_xlfn.LET(_xlpm.tarefas,_xlfn._xlws.FILTER(TB_TAREFAS[],(TB_TAREFAS[[Responsável Execução '[*']]:[Responsável Execução '[*']]]=AE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0" s="96" t="str" cm="1">
        <f t="array" ref="AF50">IF(OR(AF$12="",$B50=""),"",_xlfn.LET(_xlpm.tarefas,_xlfn._xlws.FILTER(TB_TAREFAS[],(TB_TAREFAS[[Responsável Execução '[*']]:[Responsável Execução '[*']]]=AF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0" s="95" t="str" cm="1">
        <f t="array" ref="AG50">IF(OR(AG$12="",$B50=""),"",_xlfn.LET(_xlpm.tarefas,_xlfn._xlws.FILTER(TB_TAREFAS[],(TB_TAREFAS[[Responsável Execução '[*']]:[Responsável Execução '[*']]]=AG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0" s="96" t="str" cm="1">
        <f t="array" ref="AH50">IF(OR(AH$12="",$B50=""),"",_xlfn.LET(_xlpm.tarefas,_xlfn._xlws.FILTER(TB_TAREFAS[],(TB_TAREFAS[[Responsável Execução '[*']]:[Responsável Execução '[*']]]=AH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0" s="95" t="str" cm="1">
        <f t="array" ref="AI50">IF(OR(AI$12="",$B50=""),"",_xlfn.LET(_xlpm.tarefas,_xlfn._xlws.FILTER(TB_TAREFAS[],(TB_TAREFAS[[Responsável Execução '[*']]:[Responsável Execução '[*']]]=AI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0" s="96" t="str" cm="1">
        <f t="array" ref="AJ50">IF(OR(AJ$12="",$B50=""),"",_xlfn.LET(_xlpm.tarefas,_xlfn._xlws.FILTER(TB_TAREFAS[],(TB_TAREFAS[[Responsável Execução '[*']]:[Responsável Execução '[*']]]=AJ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0" s="95" t="str" cm="1">
        <f t="array" ref="AK50">IF(OR(AK$12="",$B50=""),"",_xlfn.LET(_xlpm.tarefas,_xlfn._xlws.FILTER(TB_TAREFAS[],(TB_TAREFAS[[Responsável Execução '[*']]:[Responsável Execução '[*']]]=AK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0" s="96" t="str" cm="1">
        <f t="array" ref="AL50">IF(OR(AL$12="",$B50=""),"",_xlfn.LET(_xlpm.tarefas,_xlfn._xlws.FILTER(TB_TAREFAS[],(TB_TAREFAS[[Responsável Execução '[*']]:[Responsável Execução '[*']]]=AL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0" s="95" t="str" cm="1">
        <f t="array" ref="AM50">IF(OR(AM$12="",$B50=""),"",_xlfn.LET(_xlpm.tarefas,_xlfn._xlws.FILTER(TB_TAREFAS[],(TB_TAREFAS[[Responsável Execução '[*']]:[Responsável Execução '[*']]]=AM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0" s="96" t="str" cm="1">
        <f t="array" ref="AN50">IF(OR(AN$12="",$B50=""),"",_xlfn.LET(_xlpm.tarefas,_xlfn._xlws.FILTER(TB_TAREFAS[],(TB_TAREFAS[[Responsável Execução '[*']]:[Responsável Execução '[*']]]=AN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0" s="95" t="str" cm="1">
        <f t="array" ref="AO50">IF(OR(AO$12="",$B50=""),"",_xlfn.LET(_xlpm.tarefas,_xlfn._xlws.FILTER(TB_TAREFAS[],(TB_TAREFAS[[Responsável Execução '[*']]:[Responsável Execução '[*']]]=AO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0" s="96" t="str" cm="1">
        <f t="array" ref="AP50">IF(OR(AP$12="",$B50=""),"",_xlfn.LET(_xlpm.tarefas,_xlfn._xlws.FILTER(TB_TAREFAS[],(TB_TAREFAS[[Responsável Execução '[*']]:[Responsável Execução '[*']]]=AP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0" s="95" t="str" cm="1">
        <f t="array" ref="AQ50">IF(OR(AQ$12="",$B50=""),"",_xlfn.LET(_xlpm.tarefas,_xlfn._xlws.FILTER(TB_TAREFAS[],(TB_TAREFAS[[Responsável Execução '[*']]:[Responsável Execução '[*']]]=AQ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0" s="96" t="str" cm="1">
        <f t="array" ref="AR50">IF(OR(AR$12="",$B50=""),"",_xlfn.LET(_xlpm.tarefas,_xlfn._xlws.FILTER(TB_TAREFAS[],(TB_TAREFAS[[Responsável Execução '[*']]:[Responsável Execução '[*']]]=AR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0" s="95" t="str" cm="1">
        <f t="array" ref="AS50">IF(OR(AS$12="",$B50=""),"",_xlfn.LET(_xlpm.tarefas,_xlfn._xlws.FILTER(TB_TAREFAS[],(TB_TAREFAS[[Responsável Execução '[*']]:[Responsável Execução '[*']]]=AS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0" s="96" t="str" cm="1">
        <f t="array" ref="AT50">IF(OR(AT$12="",$B50=""),"",_xlfn.LET(_xlpm.tarefas,_xlfn._xlws.FILTER(TB_TAREFAS[],(TB_TAREFAS[[Responsável Execução '[*']]:[Responsável Execução '[*']]]=AT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0" s="95" t="str" cm="1">
        <f t="array" ref="AU50">IF(OR(AU$12="",$B50=""),"",_xlfn.LET(_xlpm.tarefas,_xlfn._xlws.FILTER(TB_TAREFAS[],(TB_TAREFAS[[Responsável Execução '[*']]:[Responsável Execução '[*']]]=AU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0" s="96" t="str" cm="1">
        <f t="array" ref="AV50">IF(OR(AV$12="",$B50=""),"",_xlfn.LET(_xlpm.tarefas,_xlfn._xlws.FILTER(TB_TAREFAS[],(TB_TAREFAS[[Responsável Execução '[*']]:[Responsável Execução '[*']]]=AV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0" s="95" t="str" cm="1">
        <f t="array" ref="AW50">IF(OR(AW$12="",$B50=""),"",_xlfn.LET(_xlpm.tarefas,_xlfn._xlws.FILTER(TB_TAREFAS[],(TB_TAREFAS[[Responsável Execução '[*']]:[Responsável Execução '[*']]]=AW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0" s="96" t="str" cm="1">
        <f t="array" ref="AX50">IF(OR(AX$12="",$B50=""),"",_xlfn.LET(_xlpm.tarefas,_xlfn._xlws.FILTER(TB_TAREFAS[],(TB_TAREFAS[[Responsável Execução '[*']]:[Responsável Execução '[*']]]=AX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0" s="95" t="str" cm="1">
        <f t="array" ref="AY50">IF(OR(AY$12="",$B50=""),"",_xlfn.LET(_xlpm.tarefas,_xlfn._xlws.FILTER(TB_TAREFAS[],(TB_TAREFAS[[Responsável Execução '[*']]:[Responsável Execução '[*']]]=AY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0" s="97" t="str" cm="1">
        <f t="array" ref="AZ50">IF(OR(AZ$12="",$B50=""),"",_xlfn.LET(_xlpm.tarefas,_xlfn._xlws.FILTER(TB_TAREFAS[],(TB_TAREFAS[[Responsável Execução '[*']]:[Responsável Execução '[*']]]=AZ$12),"-"),IF(_xlfn.ARRAYTOTEXT(_xlpm.tarefas)="-",0,SUM(IF(DATE(YEAR($B50),MONTH($B50),DAY($B50))&gt;=DATE(YEAR(_xlfn.CHOOSECOLS(_xlpm.tarefas,10)),MONTH(_xlfn.CHOOSECOLS(_xlpm.tarefas,10)),DAY(_xlfn.CHOOSECOLS(_xlpm.tarefas,10))),IF(DATE(YEAR($B50),MONTH($B50),DAY($B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1" spans="2:52" x14ac:dyDescent="0.3">
      <c r="B51" s="94"/>
      <c r="C51" s="95" t="str" cm="1">
        <f t="array" ref="C51">IF(OR(C$12="",$B51=""),"",_xlfn.LET(_xlpm.tarefas,_xlfn._xlws.FILTER(TB_TAREFAS[],(TB_TAREFAS[[Responsável Execução '[*']]:[Responsável Execução '[*']]]=C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1" s="96" t="str" cm="1">
        <f t="array" ref="D51">IF(OR(D$12="",$B51=""),"",_xlfn.LET(_xlpm.tarefas,_xlfn._xlws.FILTER(TB_TAREFAS[],(TB_TAREFAS[[Responsável Execução '[*']]:[Responsável Execução '[*']]]=D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1" s="95" t="str" cm="1">
        <f t="array" ref="E51">IF(OR(E$12="",$B51=""),"",_xlfn.LET(_xlpm.tarefas,_xlfn._xlws.FILTER(TB_TAREFAS[],(TB_TAREFAS[[Responsável Execução '[*']]:[Responsável Execução '[*']]]=E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1" s="96" t="str" cm="1">
        <f t="array" ref="F51">IF(OR(F$12="",$B51=""),"",_xlfn.LET(_xlpm.tarefas,_xlfn._xlws.FILTER(TB_TAREFAS[],(TB_TAREFAS[[Responsável Execução '[*']]:[Responsável Execução '[*']]]=F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1" s="95" t="str" cm="1">
        <f t="array" ref="G51">IF(OR(G$12="",$B51=""),"",_xlfn.LET(_xlpm.tarefas,_xlfn._xlws.FILTER(TB_TAREFAS[],(TB_TAREFAS[[Responsável Execução '[*']]:[Responsável Execução '[*']]]=G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1" s="96" t="str" cm="1">
        <f t="array" ref="H51">IF(OR(H$12="",$B51=""),"",_xlfn.LET(_xlpm.tarefas,_xlfn._xlws.FILTER(TB_TAREFAS[],(TB_TAREFAS[[Responsável Execução '[*']]:[Responsável Execução '[*']]]=H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1" s="95" t="str" cm="1">
        <f t="array" ref="I51">IF(OR(I$12="",$B51=""),"",_xlfn.LET(_xlpm.tarefas,_xlfn._xlws.FILTER(TB_TAREFAS[],(TB_TAREFAS[[Responsável Execução '[*']]:[Responsável Execução '[*']]]=I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1" s="96" t="str" cm="1">
        <f t="array" ref="J51">IF(OR(J$12="",$B51=""),"",_xlfn.LET(_xlpm.tarefas,_xlfn._xlws.FILTER(TB_TAREFAS[],(TB_TAREFAS[[Responsável Execução '[*']]:[Responsável Execução '[*']]]=J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1" s="95" t="str" cm="1">
        <f t="array" ref="K51">IF(OR(K$12="",$B51=""),"",_xlfn.LET(_xlpm.tarefas,_xlfn._xlws.FILTER(TB_TAREFAS[],(TB_TAREFAS[[Responsável Execução '[*']]:[Responsável Execução '[*']]]=K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1" s="96" t="str" cm="1">
        <f t="array" ref="L51">IF(OR(L$12="",$B51=""),"",_xlfn.LET(_xlpm.tarefas,_xlfn._xlws.FILTER(TB_TAREFAS[],(TB_TAREFAS[[Responsável Execução '[*']]:[Responsável Execução '[*']]]=L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1" s="95" t="str" cm="1">
        <f t="array" ref="M51">IF(OR(M$12="",$B51=""),"",_xlfn.LET(_xlpm.tarefas,_xlfn._xlws.FILTER(TB_TAREFAS[],(TB_TAREFAS[[Responsável Execução '[*']]:[Responsável Execução '[*']]]=M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1" s="96" t="str" cm="1">
        <f t="array" ref="N51">IF(OR(N$12="",$B51=""),"",_xlfn.LET(_xlpm.tarefas,_xlfn._xlws.FILTER(TB_TAREFAS[],(TB_TAREFAS[[Responsável Execução '[*']]:[Responsável Execução '[*']]]=N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1" s="95" t="str" cm="1">
        <f t="array" ref="O51">IF(OR(O$12="",$B51=""),"",_xlfn.LET(_xlpm.tarefas,_xlfn._xlws.FILTER(TB_TAREFAS[],(TB_TAREFAS[[Responsável Execução '[*']]:[Responsável Execução '[*']]]=O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1" s="96" t="str" cm="1">
        <f t="array" ref="P51">IF(OR(P$12="",$B51=""),"",_xlfn.LET(_xlpm.tarefas,_xlfn._xlws.FILTER(TB_TAREFAS[],(TB_TAREFAS[[Responsável Execução '[*']]:[Responsável Execução '[*']]]=P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1" s="95" t="str" cm="1">
        <f t="array" ref="Q51">IF(OR(Q$12="",$B51=""),"",_xlfn.LET(_xlpm.tarefas,_xlfn._xlws.FILTER(TB_TAREFAS[],(TB_TAREFAS[[Responsável Execução '[*']]:[Responsável Execução '[*']]]=Q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1" s="96" t="str" cm="1">
        <f t="array" ref="R51">IF(OR(R$12="",$B51=""),"",_xlfn.LET(_xlpm.tarefas,_xlfn._xlws.FILTER(TB_TAREFAS[],(TB_TAREFAS[[Responsável Execução '[*']]:[Responsável Execução '[*']]]=R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1" s="95" t="str" cm="1">
        <f t="array" ref="S51">IF(OR(S$12="",$B51=""),"",_xlfn.LET(_xlpm.tarefas,_xlfn._xlws.FILTER(TB_TAREFAS[],(TB_TAREFAS[[Responsável Execução '[*']]:[Responsável Execução '[*']]]=S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1" s="96" t="str" cm="1">
        <f t="array" ref="T51">IF(OR(T$12="",$B51=""),"",_xlfn.LET(_xlpm.tarefas,_xlfn._xlws.FILTER(TB_TAREFAS[],(TB_TAREFAS[[Responsável Execução '[*']]:[Responsável Execução '[*']]]=T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1" s="95" t="str" cm="1">
        <f t="array" ref="U51">IF(OR(U$12="",$B51=""),"",_xlfn.LET(_xlpm.tarefas,_xlfn._xlws.FILTER(TB_TAREFAS[],(TB_TAREFAS[[Responsável Execução '[*']]:[Responsável Execução '[*']]]=U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1" s="96" t="str" cm="1">
        <f t="array" ref="V51">IF(OR(V$12="",$B51=""),"",_xlfn.LET(_xlpm.tarefas,_xlfn._xlws.FILTER(TB_TAREFAS[],(TB_TAREFAS[[Responsável Execução '[*']]:[Responsável Execução '[*']]]=V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1" s="95" t="str" cm="1">
        <f t="array" ref="W51">IF(OR(W$12="",$B51=""),"",_xlfn.LET(_xlpm.tarefas,_xlfn._xlws.FILTER(TB_TAREFAS[],(TB_TAREFAS[[Responsável Execução '[*']]:[Responsável Execução '[*']]]=W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1" s="96" t="str" cm="1">
        <f t="array" ref="X51">IF(OR(X$12="",$B51=""),"",_xlfn.LET(_xlpm.tarefas,_xlfn._xlws.FILTER(TB_TAREFAS[],(TB_TAREFAS[[Responsável Execução '[*']]:[Responsável Execução '[*']]]=X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1" s="95" t="str" cm="1">
        <f t="array" ref="Y51">IF(OR(Y$12="",$B51=""),"",_xlfn.LET(_xlpm.tarefas,_xlfn._xlws.FILTER(TB_TAREFAS[],(TB_TAREFAS[[Responsável Execução '[*']]:[Responsável Execução '[*']]]=Y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1" s="96" t="str" cm="1">
        <f t="array" ref="Z51">IF(OR(Z$12="",$B51=""),"",_xlfn.LET(_xlpm.tarefas,_xlfn._xlws.FILTER(TB_TAREFAS[],(TB_TAREFAS[[Responsável Execução '[*']]:[Responsável Execução '[*']]]=Z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1" s="95" t="str" cm="1">
        <f t="array" ref="AA51">IF(OR(AA$12="",$B51=""),"",_xlfn.LET(_xlpm.tarefas,_xlfn._xlws.FILTER(TB_TAREFAS[],(TB_TAREFAS[[Responsável Execução '[*']]:[Responsável Execução '[*']]]=AA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1" s="96" t="str" cm="1">
        <f t="array" ref="AB51">IF(OR(AB$12="",$B51=""),"",_xlfn.LET(_xlpm.tarefas,_xlfn._xlws.FILTER(TB_TAREFAS[],(TB_TAREFAS[[Responsável Execução '[*']]:[Responsável Execução '[*']]]=AB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1" s="95" t="str" cm="1">
        <f t="array" ref="AC51">IF(OR(AC$12="",$B51=""),"",_xlfn.LET(_xlpm.tarefas,_xlfn._xlws.FILTER(TB_TAREFAS[],(TB_TAREFAS[[Responsável Execução '[*']]:[Responsável Execução '[*']]]=AC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1" s="96" t="str" cm="1">
        <f t="array" ref="AD51">IF(OR(AD$12="",$B51=""),"",_xlfn.LET(_xlpm.tarefas,_xlfn._xlws.FILTER(TB_TAREFAS[],(TB_TAREFAS[[Responsável Execução '[*']]:[Responsável Execução '[*']]]=AD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1" s="95" t="str" cm="1">
        <f t="array" ref="AE51">IF(OR(AE$12="",$B51=""),"",_xlfn.LET(_xlpm.tarefas,_xlfn._xlws.FILTER(TB_TAREFAS[],(TB_TAREFAS[[Responsável Execução '[*']]:[Responsável Execução '[*']]]=AE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1" s="96" t="str" cm="1">
        <f t="array" ref="AF51">IF(OR(AF$12="",$B51=""),"",_xlfn.LET(_xlpm.tarefas,_xlfn._xlws.FILTER(TB_TAREFAS[],(TB_TAREFAS[[Responsável Execução '[*']]:[Responsável Execução '[*']]]=AF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1" s="95" t="str" cm="1">
        <f t="array" ref="AG51">IF(OR(AG$12="",$B51=""),"",_xlfn.LET(_xlpm.tarefas,_xlfn._xlws.FILTER(TB_TAREFAS[],(TB_TAREFAS[[Responsável Execução '[*']]:[Responsável Execução '[*']]]=AG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1" s="96" t="str" cm="1">
        <f t="array" ref="AH51">IF(OR(AH$12="",$B51=""),"",_xlfn.LET(_xlpm.tarefas,_xlfn._xlws.FILTER(TB_TAREFAS[],(TB_TAREFAS[[Responsável Execução '[*']]:[Responsável Execução '[*']]]=AH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1" s="95" t="str" cm="1">
        <f t="array" ref="AI51">IF(OR(AI$12="",$B51=""),"",_xlfn.LET(_xlpm.tarefas,_xlfn._xlws.FILTER(TB_TAREFAS[],(TB_TAREFAS[[Responsável Execução '[*']]:[Responsável Execução '[*']]]=AI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1" s="96" t="str" cm="1">
        <f t="array" ref="AJ51">IF(OR(AJ$12="",$B51=""),"",_xlfn.LET(_xlpm.tarefas,_xlfn._xlws.FILTER(TB_TAREFAS[],(TB_TAREFAS[[Responsável Execução '[*']]:[Responsável Execução '[*']]]=AJ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1" s="95" t="str" cm="1">
        <f t="array" ref="AK51">IF(OR(AK$12="",$B51=""),"",_xlfn.LET(_xlpm.tarefas,_xlfn._xlws.FILTER(TB_TAREFAS[],(TB_TAREFAS[[Responsável Execução '[*']]:[Responsável Execução '[*']]]=AK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1" s="96" t="str" cm="1">
        <f t="array" ref="AL51">IF(OR(AL$12="",$B51=""),"",_xlfn.LET(_xlpm.tarefas,_xlfn._xlws.FILTER(TB_TAREFAS[],(TB_TAREFAS[[Responsável Execução '[*']]:[Responsável Execução '[*']]]=AL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1" s="95" t="str" cm="1">
        <f t="array" ref="AM51">IF(OR(AM$12="",$B51=""),"",_xlfn.LET(_xlpm.tarefas,_xlfn._xlws.FILTER(TB_TAREFAS[],(TB_TAREFAS[[Responsável Execução '[*']]:[Responsável Execução '[*']]]=AM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1" s="96" t="str" cm="1">
        <f t="array" ref="AN51">IF(OR(AN$12="",$B51=""),"",_xlfn.LET(_xlpm.tarefas,_xlfn._xlws.FILTER(TB_TAREFAS[],(TB_TAREFAS[[Responsável Execução '[*']]:[Responsável Execução '[*']]]=AN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1" s="95" t="str" cm="1">
        <f t="array" ref="AO51">IF(OR(AO$12="",$B51=""),"",_xlfn.LET(_xlpm.tarefas,_xlfn._xlws.FILTER(TB_TAREFAS[],(TB_TAREFAS[[Responsável Execução '[*']]:[Responsável Execução '[*']]]=AO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1" s="96" t="str" cm="1">
        <f t="array" ref="AP51">IF(OR(AP$12="",$B51=""),"",_xlfn.LET(_xlpm.tarefas,_xlfn._xlws.FILTER(TB_TAREFAS[],(TB_TAREFAS[[Responsável Execução '[*']]:[Responsável Execução '[*']]]=AP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1" s="95" t="str" cm="1">
        <f t="array" ref="AQ51">IF(OR(AQ$12="",$B51=""),"",_xlfn.LET(_xlpm.tarefas,_xlfn._xlws.FILTER(TB_TAREFAS[],(TB_TAREFAS[[Responsável Execução '[*']]:[Responsável Execução '[*']]]=AQ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1" s="96" t="str" cm="1">
        <f t="array" ref="AR51">IF(OR(AR$12="",$B51=""),"",_xlfn.LET(_xlpm.tarefas,_xlfn._xlws.FILTER(TB_TAREFAS[],(TB_TAREFAS[[Responsável Execução '[*']]:[Responsável Execução '[*']]]=AR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1" s="95" t="str" cm="1">
        <f t="array" ref="AS51">IF(OR(AS$12="",$B51=""),"",_xlfn.LET(_xlpm.tarefas,_xlfn._xlws.FILTER(TB_TAREFAS[],(TB_TAREFAS[[Responsável Execução '[*']]:[Responsável Execução '[*']]]=AS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1" s="96" t="str" cm="1">
        <f t="array" ref="AT51">IF(OR(AT$12="",$B51=""),"",_xlfn.LET(_xlpm.tarefas,_xlfn._xlws.FILTER(TB_TAREFAS[],(TB_TAREFAS[[Responsável Execução '[*']]:[Responsável Execução '[*']]]=AT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1" s="95" t="str" cm="1">
        <f t="array" ref="AU51">IF(OR(AU$12="",$B51=""),"",_xlfn.LET(_xlpm.tarefas,_xlfn._xlws.FILTER(TB_TAREFAS[],(TB_TAREFAS[[Responsável Execução '[*']]:[Responsável Execução '[*']]]=AU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1" s="96" t="str" cm="1">
        <f t="array" ref="AV51">IF(OR(AV$12="",$B51=""),"",_xlfn.LET(_xlpm.tarefas,_xlfn._xlws.FILTER(TB_TAREFAS[],(TB_TAREFAS[[Responsável Execução '[*']]:[Responsável Execução '[*']]]=AV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1" s="95" t="str" cm="1">
        <f t="array" ref="AW51">IF(OR(AW$12="",$B51=""),"",_xlfn.LET(_xlpm.tarefas,_xlfn._xlws.FILTER(TB_TAREFAS[],(TB_TAREFAS[[Responsável Execução '[*']]:[Responsável Execução '[*']]]=AW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1" s="96" t="str" cm="1">
        <f t="array" ref="AX51">IF(OR(AX$12="",$B51=""),"",_xlfn.LET(_xlpm.tarefas,_xlfn._xlws.FILTER(TB_TAREFAS[],(TB_TAREFAS[[Responsável Execução '[*']]:[Responsável Execução '[*']]]=AX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1" s="95" t="str" cm="1">
        <f t="array" ref="AY51">IF(OR(AY$12="",$B51=""),"",_xlfn.LET(_xlpm.tarefas,_xlfn._xlws.FILTER(TB_TAREFAS[],(TB_TAREFAS[[Responsável Execução '[*']]:[Responsável Execução '[*']]]=AY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1" s="97" t="str" cm="1">
        <f t="array" ref="AZ51">IF(OR(AZ$12="",$B51=""),"",_xlfn.LET(_xlpm.tarefas,_xlfn._xlws.FILTER(TB_TAREFAS[],(TB_TAREFAS[[Responsável Execução '[*']]:[Responsável Execução '[*']]]=AZ$12),"-"),IF(_xlfn.ARRAYTOTEXT(_xlpm.tarefas)="-",0,SUM(IF(DATE(YEAR($B51),MONTH($B51),DAY($B51))&gt;=DATE(YEAR(_xlfn.CHOOSECOLS(_xlpm.tarefas,10)),MONTH(_xlfn.CHOOSECOLS(_xlpm.tarefas,10)),DAY(_xlfn.CHOOSECOLS(_xlpm.tarefas,10))),IF(DATE(YEAR($B51),MONTH($B51),DAY($B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2" spans="2:52" x14ac:dyDescent="0.3">
      <c r="B52" s="94"/>
      <c r="C52" s="95" t="str" cm="1">
        <f t="array" ref="C52">IF(OR(C$12="",$B52=""),"",_xlfn.LET(_xlpm.tarefas,_xlfn._xlws.FILTER(TB_TAREFAS[],(TB_TAREFAS[[Responsável Execução '[*']]:[Responsável Execução '[*']]]=C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2" s="96" t="str" cm="1">
        <f t="array" ref="D52">IF(OR(D$12="",$B52=""),"",_xlfn.LET(_xlpm.tarefas,_xlfn._xlws.FILTER(TB_TAREFAS[],(TB_TAREFAS[[Responsável Execução '[*']]:[Responsável Execução '[*']]]=D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2" s="95" t="str" cm="1">
        <f t="array" ref="E52">IF(OR(E$12="",$B52=""),"",_xlfn.LET(_xlpm.tarefas,_xlfn._xlws.FILTER(TB_TAREFAS[],(TB_TAREFAS[[Responsável Execução '[*']]:[Responsável Execução '[*']]]=E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2" s="96" t="str" cm="1">
        <f t="array" ref="F52">IF(OR(F$12="",$B52=""),"",_xlfn.LET(_xlpm.tarefas,_xlfn._xlws.FILTER(TB_TAREFAS[],(TB_TAREFAS[[Responsável Execução '[*']]:[Responsável Execução '[*']]]=F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2" s="95" t="str" cm="1">
        <f t="array" ref="G52">IF(OR(G$12="",$B52=""),"",_xlfn.LET(_xlpm.tarefas,_xlfn._xlws.FILTER(TB_TAREFAS[],(TB_TAREFAS[[Responsável Execução '[*']]:[Responsável Execução '[*']]]=G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2" s="96" t="str" cm="1">
        <f t="array" ref="H52">IF(OR(H$12="",$B52=""),"",_xlfn.LET(_xlpm.tarefas,_xlfn._xlws.FILTER(TB_TAREFAS[],(TB_TAREFAS[[Responsável Execução '[*']]:[Responsável Execução '[*']]]=H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2" s="95" t="str" cm="1">
        <f t="array" ref="I52">IF(OR(I$12="",$B52=""),"",_xlfn.LET(_xlpm.tarefas,_xlfn._xlws.FILTER(TB_TAREFAS[],(TB_TAREFAS[[Responsável Execução '[*']]:[Responsável Execução '[*']]]=I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2" s="96" t="str" cm="1">
        <f t="array" ref="J52">IF(OR(J$12="",$B52=""),"",_xlfn.LET(_xlpm.tarefas,_xlfn._xlws.FILTER(TB_TAREFAS[],(TB_TAREFAS[[Responsável Execução '[*']]:[Responsável Execução '[*']]]=J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2" s="95" t="str" cm="1">
        <f t="array" ref="K52">IF(OR(K$12="",$B52=""),"",_xlfn.LET(_xlpm.tarefas,_xlfn._xlws.FILTER(TB_TAREFAS[],(TB_TAREFAS[[Responsável Execução '[*']]:[Responsável Execução '[*']]]=K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2" s="96" t="str" cm="1">
        <f t="array" ref="L52">IF(OR(L$12="",$B52=""),"",_xlfn.LET(_xlpm.tarefas,_xlfn._xlws.FILTER(TB_TAREFAS[],(TB_TAREFAS[[Responsável Execução '[*']]:[Responsável Execução '[*']]]=L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2" s="95" t="str" cm="1">
        <f t="array" ref="M52">IF(OR(M$12="",$B52=""),"",_xlfn.LET(_xlpm.tarefas,_xlfn._xlws.FILTER(TB_TAREFAS[],(TB_TAREFAS[[Responsável Execução '[*']]:[Responsável Execução '[*']]]=M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2" s="96" t="str" cm="1">
        <f t="array" ref="N52">IF(OR(N$12="",$B52=""),"",_xlfn.LET(_xlpm.tarefas,_xlfn._xlws.FILTER(TB_TAREFAS[],(TB_TAREFAS[[Responsável Execução '[*']]:[Responsável Execução '[*']]]=N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2" s="95" t="str" cm="1">
        <f t="array" ref="O52">IF(OR(O$12="",$B52=""),"",_xlfn.LET(_xlpm.tarefas,_xlfn._xlws.FILTER(TB_TAREFAS[],(TB_TAREFAS[[Responsável Execução '[*']]:[Responsável Execução '[*']]]=O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2" s="96" t="str" cm="1">
        <f t="array" ref="P52">IF(OR(P$12="",$B52=""),"",_xlfn.LET(_xlpm.tarefas,_xlfn._xlws.FILTER(TB_TAREFAS[],(TB_TAREFAS[[Responsável Execução '[*']]:[Responsável Execução '[*']]]=P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2" s="95" t="str" cm="1">
        <f t="array" ref="Q52">IF(OR(Q$12="",$B52=""),"",_xlfn.LET(_xlpm.tarefas,_xlfn._xlws.FILTER(TB_TAREFAS[],(TB_TAREFAS[[Responsável Execução '[*']]:[Responsável Execução '[*']]]=Q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2" s="96" t="str" cm="1">
        <f t="array" ref="R52">IF(OR(R$12="",$B52=""),"",_xlfn.LET(_xlpm.tarefas,_xlfn._xlws.FILTER(TB_TAREFAS[],(TB_TAREFAS[[Responsável Execução '[*']]:[Responsável Execução '[*']]]=R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2" s="95" t="str" cm="1">
        <f t="array" ref="S52">IF(OR(S$12="",$B52=""),"",_xlfn.LET(_xlpm.tarefas,_xlfn._xlws.FILTER(TB_TAREFAS[],(TB_TAREFAS[[Responsável Execução '[*']]:[Responsável Execução '[*']]]=S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2" s="96" t="str" cm="1">
        <f t="array" ref="T52">IF(OR(T$12="",$B52=""),"",_xlfn.LET(_xlpm.tarefas,_xlfn._xlws.FILTER(TB_TAREFAS[],(TB_TAREFAS[[Responsável Execução '[*']]:[Responsável Execução '[*']]]=T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2" s="95" t="str" cm="1">
        <f t="array" ref="U52">IF(OR(U$12="",$B52=""),"",_xlfn.LET(_xlpm.tarefas,_xlfn._xlws.FILTER(TB_TAREFAS[],(TB_TAREFAS[[Responsável Execução '[*']]:[Responsável Execução '[*']]]=U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2" s="96" t="str" cm="1">
        <f t="array" ref="V52">IF(OR(V$12="",$B52=""),"",_xlfn.LET(_xlpm.tarefas,_xlfn._xlws.FILTER(TB_TAREFAS[],(TB_TAREFAS[[Responsável Execução '[*']]:[Responsável Execução '[*']]]=V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2" s="95" t="str" cm="1">
        <f t="array" ref="W52">IF(OR(W$12="",$B52=""),"",_xlfn.LET(_xlpm.tarefas,_xlfn._xlws.FILTER(TB_TAREFAS[],(TB_TAREFAS[[Responsável Execução '[*']]:[Responsável Execução '[*']]]=W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2" s="96" t="str" cm="1">
        <f t="array" ref="X52">IF(OR(X$12="",$B52=""),"",_xlfn.LET(_xlpm.tarefas,_xlfn._xlws.FILTER(TB_TAREFAS[],(TB_TAREFAS[[Responsável Execução '[*']]:[Responsável Execução '[*']]]=X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2" s="95" t="str" cm="1">
        <f t="array" ref="Y52">IF(OR(Y$12="",$B52=""),"",_xlfn.LET(_xlpm.tarefas,_xlfn._xlws.FILTER(TB_TAREFAS[],(TB_TAREFAS[[Responsável Execução '[*']]:[Responsável Execução '[*']]]=Y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2" s="96" t="str" cm="1">
        <f t="array" ref="Z52">IF(OR(Z$12="",$B52=""),"",_xlfn.LET(_xlpm.tarefas,_xlfn._xlws.FILTER(TB_TAREFAS[],(TB_TAREFAS[[Responsável Execução '[*']]:[Responsável Execução '[*']]]=Z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2" s="95" t="str" cm="1">
        <f t="array" ref="AA52">IF(OR(AA$12="",$B52=""),"",_xlfn.LET(_xlpm.tarefas,_xlfn._xlws.FILTER(TB_TAREFAS[],(TB_TAREFAS[[Responsável Execução '[*']]:[Responsável Execução '[*']]]=AA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2" s="96" t="str" cm="1">
        <f t="array" ref="AB52">IF(OR(AB$12="",$B52=""),"",_xlfn.LET(_xlpm.tarefas,_xlfn._xlws.FILTER(TB_TAREFAS[],(TB_TAREFAS[[Responsável Execução '[*']]:[Responsável Execução '[*']]]=AB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2" s="95" t="str" cm="1">
        <f t="array" ref="AC52">IF(OR(AC$12="",$B52=""),"",_xlfn.LET(_xlpm.tarefas,_xlfn._xlws.FILTER(TB_TAREFAS[],(TB_TAREFAS[[Responsável Execução '[*']]:[Responsável Execução '[*']]]=AC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2" s="96" t="str" cm="1">
        <f t="array" ref="AD52">IF(OR(AD$12="",$B52=""),"",_xlfn.LET(_xlpm.tarefas,_xlfn._xlws.FILTER(TB_TAREFAS[],(TB_TAREFAS[[Responsável Execução '[*']]:[Responsável Execução '[*']]]=AD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2" s="95" t="str" cm="1">
        <f t="array" ref="AE52">IF(OR(AE$12="",$B52=""),"",_xlfn.LET(_xlpm.tarefas,_xlfn._xlws.FILTER(TB_TAREFAS[],(TB_TAREFAS[[Responsável Execução '[*']]:[Responsável Execução '[*']]]=AE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2" s="96" t="str" cm="1">
        <f t="array" ref="AF52">IF(OR(AF$12="",$B52=""),"",_xlfn.LET(_xlpm.tarefas,_xlfn._xlws.FILTER(TB_TAREFAS[],(TB_TAREFAS[[Responsável Execução '[*']]:[Responsável Execução '[*']]]=AF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2" s="95" t="str" cm="1">
        <f t="array" ref="AG52">IF(OR(AG$12="",$B52=""),"",_xlfn.LET(_xlpm.tarefas,_xlfn._xlws.FILTER(TB_TAREFAS[],(TB_TAREFAS[[Responsável Execução '[*']]:[Responsável Execução '[*']]]=AG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2" s="96" t="str" cm="1">
        <f t="array" ref="AH52">IF(OR(AH$12="",$B52=""),"",_xlfn.LET(_xlpm.tarefas,_xlfn._xlws.FILTER(TB_TAREFAS[],(TB_TAREFAS[[Responsável Execução '[*']]:[Responsável Execução '[*']]]=AH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2" s="95" t="str" cm="1">
        <f t="array" ref="AI52">IF(OR(AI$12="",$B52=""),"",_xlfn.LET(_xlpm.tarefas,_xlfn._xlws.FILTER(TB_TAREFAS[],(TB_TAREFAS[[Responsável Execução '[*']]:[Responsável Execução '[*']]]=AI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2" s="96" t="str" cm="1">
        <f t="array" ref="AJ52">IF(OR(AJ$12="",$B52=""),"",_xlfn.LET(_xlpm.tarefas,_xlfn._xlws.FILTER(TB_TAREFAS[],(TB_TAREFAS[[Responsável Execução '[*']]:[Responsável Execução '[*']]]=AJ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2" s="95" t="str" cm="1">
        <f t="array" ref="AK52">IF(OR(AK$12="",$B52=""),"",_xlfn.LET(_xlpm.tarefas,_xlfn._xlws.FILTER(TB_TAREFAS[],(TB_TAREFAS[[Responsável Execução '[*']]:[Responsável Execução '[*']]]=AK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2" s="96" t="str" cm="1">
        <f t="array" ref="AL52">IF(OR(AL$12="",$B52=""),"",_xlfn.LET(_xlpm.tarefas,_xlfn._xlws.FILTER(TB_TAREFAS[],(TB_TAREFAS[[Responsável Execução '[*']]:[Responsável Execução '[*']]]=AL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2" s="95" t="str" cm="1">
        <f t="array" ref="AM52">IF(OR(AM$12="",$B52=""),"",_xlfn.LET(_xlpm.tarefas,_xlfn._xlws.FILTER(TB_TAREFAS[],(TB_TAREFAS[[Responsável Execução '[*']]:[Responsável Execução '[*']]]=AM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2" s="96" t="str" cm="1">
        <f t="array" ref="AN52">IF(OR(AN$12="",$B52=""),"",_xlfn.LET(_xlpm.tarefas,_xlfn._xlws.FILTER(TB_TAREFAS[],(TB_TAREFAS[[Responsável Execução '[*']]:[Responsável Execução '[*']]]=AN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2" s="95" t="str" cm="1">
        <f t="array" ref="AO52">IF(OR(AO$12="",$B52=""),"",_xlfn.LET(_xlpm.tarefas,_xlfn._xlws.FILTER(TB_TAREFAS[],(TB_TAREFAS[[Responsável Execução '[*']]:[Responsável Execução '[*']]]=AO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2" s="96" t="str" cm="1">
        <f t="array" ref="AP52">IF(OR(AP$12="",$B52=""),"",_xlfn.LET(_xlpm.tarefas,_xlfn._xlws.FILTER(TB_TAREFAS[],(TB_TAREFAS[[Responsável Execução '[*']]:[Responsável Execução '[*']]]=AP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2" s="95" t="str" cm="1">
        <f t="array" ref="AQ52">IF(OR(AQ$12="",$B52=""),"",_xlfn.LET(_xlpm.tarefas,_xlfn._xlws.FILTER(TB_TAREFAS[],(TB_TAREFAS[[Responsável Execução '[*']]:[Responsável Execução '[*']]]=AQ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2" s="96" t="str" cm="1">
        <f t="array" ref="AR52">IF(OR(AR$12="",$B52=""),"",_xlfn.LET(_xlpm.tarefas,_xlfn._xlws.FILTER(TB_TAREFAS[],(TB_TAREFAS[[Responsável Execução '[*']]:[Responsável Execução '[*']]]=AR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2" s="95" t="str" cm="1">
        <f t="array" ref="AS52">IF(OR(AS$12="",$B52=""),"",_xlfn.LET(_xlpm.tarefas,_xlfn._xlws.FILTER(TB_TAREFAS[],(TB_TAREFAS[[Responsável Execução '[*']]:[Responsável Execução '[*']]]=AS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2" s="96" t="str" cm="1">
        <f t="array" ref="AT52">IF(OR(AT$12="",$B52=""),"",_xlfn.LET(_xlpm.tarefas,_xlfn._xlws.FILTER(TB_TAREFAS[],(TB_TAREFAS[[Responsável Execução '[*']]:[Responsável Execução '[*']]]=AT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2" s="95" t="str" cm="1">
        <f t="array" ref="AU52">IF(OR(AU$12="",$B52=""),"",_xlfn.LET(_xlpm.tarefas,_xlfn._xlws.FILTER(TB_TAREFAS[],(TB_TAREFAS[[Responsável Execução '[*']]:[Responsável Execução '[*']]]=AU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2" s="96" t="str" cm="1">
        <f t="array" ref="AV52">IF(OR(AV$12="",$B52=""),"",_xlfn.LET(_xlpm.tarefas,_xlfn._xlws.FILTER(TB_TAREFAS[],(TB_TAREFAS[[Responsável Execução '[*']]:[Responsável Execução '[*']]]=AV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2" s="95" t="str" cm="1">
        <f t="array" ref="AW52">IF(OR(AW$12="",$B52=""),"",_xlfn.LET(_xlpm.tarefas,_xlfn._xlws.FILTER(TB_TAREFAS[],(TB_TAREFAS[[Responsável Execução '[*']]:[Responsável Execução '[*']]]=AW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2" s="96" t="str" cm="1">
        <f t="array" ref="AX52">IF(OR(AX$12="",$B52=""),"",_xlfn.LET(_xlpm.tarefas,_xlfn._xlws.FILTER(TB_TAREFAS[],(TB_TAREFAS[[Responsável Execução '[*']]:[Responsável Execução '[*']]]=AX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2" s="95" t="str" cm="1">
        <f t="array" ref="AY52">IF(OR(AY$12="",$B52=""),"",_xlfn.LET(_xlpm.tarefas,_xlfn._xlws.FILTER(TB_TAREFAS[],(TB_TAREFAS[[Responsável Execução '[*']]:[Responsável Execução '[*']]]=AY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2" s="97" t="str" cm="1">
        <f t="array" ref="AZ52">IF(OR(AZ$12="",$B52=""),"",_xlfn.LET(_xlpm.tarefas,_xlfn._xlws.FILTER(TB_TAREFAS[],(TB_TAREFAS[[Responsável Execução '[*']]:[Responsável Execução '[*']]]=AZ$12),"-"),IF(_xlfn.ARRAYTOTEXT(_xlpm.tarefas)="-",0,SUM(IF(DATE(YEAR($B52),MONTH($B52),DAY($B52))&gt;=DATE(YEAR(_xlfn.CHOOSECOLS(_xlpm.tarefas,10)),MONTH(_xlfn.CHOOSECOLS(_xlpm.tarefas,10)),DAY(_xlfn.CHOOSECOLS(_xlpm.tarefas,10))),IF(DATE(YEAR($B52),MONTH($B52),DAY($B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3" spans="2:52" x14ac:dyDescent="0.3">
      <c r="B53" s="94"/>
      <c r="C53" s="95" t="str" cm="1">
        <f t="array" ref="C53">IF(OR(C$12="",$B53=""),"",_xlfn.LET(_xlpm.tarefas,_xlfn._xlws.FILTER(TB_TAREFAS[],(TB_TAREFAS[[Responsável Execução '[*']]:[Responsável Execução '[*']]]=C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3" s="96" t="str" cm="1">
        <f t="array" ref="D53">IF(OR(D$12="",$B53=""),"",_xlfn.LET(_xlpm.tarefas,_xlfn._xlws.FILTER(TB_TAREFAS[],(TB_TAREFAS[[Responsável Execução '[*']]:[Responsável Execução '[*']]]=D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3" s="95" t="str" cm="1">
        <f t="array" ref="E53">IF(OR(E$12="",$B53=""),"",_xlfn.LET(_xlpm.tarefas,_xlfn._xlws.FILTER(TB_TAREFAS[],(TB_TAREFAS[[Responsável Execução '[*']]:[Responsável Execução '[*']]]=E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3" s="96" t="str" cm="1">
        <f t="array" ref="F53">IF(OR(F$12="",$B53=""),"",_xlfn.LET(_xlpm.tarefas,_xlfn._xlws.FILTER(TB_TAREFAS[],(TB_TAREFAS[[Responsável Execução '[*']]:[Responsável Execução '[*']]]=F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3" s="95" t="str" cm="1">
        <f t="array" ref="G53">IF(OR(G$12="",$B53=""),"",_xlfn.LET(_xlpm.tarefas,_xlfn._xlws.FILTER(TB_TAREFAS[],(TB_TAREFAS[[Responsável Execução '[*']]:[Responsável Execução '[*']]]=G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3" s="96" t="str" cm="1">
        <f t="array" ref="H53">IF(OR(H$12="",$B53=""),"",_xlfn.LET(_xlpm.tarefas,_xlfn._xlws.FILTER(TB_TAREFAS[],(TB_TAREFAS[[Responsável Execução '[*']]:[Responsável Execução '[*']]]=H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3" s="95" t="str" cm="1">
        <f t="array" ref="I53">IF(OR(I$12="",$B53=""),"",_xlfn.LET(_xlpm.tarefas,_xlfn._xlws.FILTER(TB_TAREFAS[],(TB_TAREFAS[[Responsável Execução '[*']]:[Responsável Execução '[*']]]=I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3" s="96" t="str" cm="1">
        <f t="array" ref="J53">IF(OR(J$12="",$B53=""),"",_xlfn.LET(_xlpm.tarefas,_xlfn._xlws.FILTER(TB_TAREFAS[],(TB_TAREFAS[[Responsável Execução '[*']]:[Responsável Execução '[*']]]=J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3" s="95" t="str" cm="1">
        <f t="array" ref="K53">IF(OR(K$12="",$B53=""),"",_xlfn.LET(_xlpm.tarefas,_xlfn._xlws.FILTER(TB_TAREFAS[],(TB_TAREFAS[[Responsável Execução '[*']]:[Responsável Execução '[*']]]=K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3" s="96" t="str" cm="1">
        <f t="array" ref="L53">IF(OR(L$12="",$B53=""),"",_xlfn.LET(_xlpm.tarefas,_xlfn._xlws.FILTER(TB_TAREFAS[],(TB_TAREFAS[[Responsável Execução '[*']]:[Responsável Execução '[*']]]=L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3" s="95" t="str" cm="1">
        <f t="array" ref="M53">IF(OR(M$12="",$B53=""),"",_xlfn.LET(_xlpm.tarefas,_xlfn._xlws.FILTER(TB_TAREFAS[],(TB_TAREFAS[[Responsável Execução '[*']]:[Responsável Execução '[*']]]=M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3" s="96" t="str" cm="1">
        <f t="array" ref="N53">IF(OR(N$12="",$B53=""),"",_xlfn.LET(_xlpm.tarefas,_xlfn._xlws.FILTER(TB_TAREFAS[],(TB_TAREFAS[[Responsável Execução '[*']]:[Responsável Execução '[*']]]=N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3" s="95" t="str" cm="1">
        <f t="array" ref="O53">IF(OR(O$12="",$B53=""),"",_xlfn.LET(_xlpm.tarefas,_xlfn._xlws.FILTER(TB_TAREFAS[],(TB_TAREFAS[[Responsável Execução '[*']]:[Responsável Execução '[*']]]=O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3" s="96" t="str" cm="1">
        <f t="array" ref="P53">IF(OR(P$12="",$B53=""),"",_xlfn.LET(_xlpm.tarefas,_xlfn._xlws.FILTER(TB_TAREFAS[],(TB_TAREFAS[[Responsável Execução '[*']]:[Responsável Execução '[*']]]=P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3" s="95" t="str" cm="1">
        <f t="array" ref="Q53">IF(OR(Q$12="",$B53=""),"",_xlfn.LET(_xlpm.tarefas,_xlfn._xlws.FILTER(TB_TAREFAS[],(TB_TAREFAS[[Responsável Execução '[*']]:[Responsável Execução '[*']]]=Q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3" s="96" t="str" cm="1">
        <f t="array" ref="R53">IF(OR(R$12="",$B53=""),"",_xlfn.LET(_xlpm.tarefas,_xlfn._xlws.FILTER(TB_TAREFAS[],(TB_TAREFAS[[Responsável Execução '[*']]:[Responsável Execução '[*']]]=R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3" s="95" t="str" cm="1">
        <f t="array" ref="S53">IF(OR(S$12="",$B53=""),"",_xlfn.LET(_xlpm.tarefas,_xlfn._xlws.FILTER(TB_TAREFAS[],(TB_TAREFAS[[Responsável Execução '[*']]:[Responsável Execução '[*']]]=S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3" s="96" t="str" cm="1">
        <f t="array" ref="T53">IF(OR(T$12="",$B53=""),"",_xlfn.LET(_xlpm.tarefas,_xlfn._xlws.FILTER(TB_TAREFAS[],(TB_TAREFAS[[Responsável Execução '[*']]:[Responsável Execução '[*']]]=T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3" s="95" t="str" cm="1">
        <f t="array" ref="U53">IF(OR(U$12="",$B53=""),"",_xlfn.LET(_xlpm.tarefas,_xlfn._xlws.FILTER(TB_TAREFAS[],(TB_TAREFAS[[Responsável Execução '[*']]:[Responsável Execução '[*']]]=U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3" s="96" t="str" cm="1">
        <f t="array" ref="V53">IF(OR(V$12="",$B53=""),"",_xlfn.LET(_xlpm.tarefas,_xlfn._xlws.FILTER(TB_TAREFAS[],(TB_TAREFAS[[Responsável Execução '[*']]:[Responsável Execução '[*']]]=V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3" s="95" t="str" cm="1">
        <f t="array" ref="W53">IF(OR(W$12="",$B53=""),"",_xlfn.LET(_xlpm.tarefas,_xlfn._xlws.FILTER(TB_TAREFAS[],(TB_TAREFAS[[Responsável Execução '[*']]:[Responsável Execução '[*']]]=W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3" s="96" t="str" cm="1">
        <f t="array" ref="X53">IF(OR(X$12="",$B53=""),"",_xlfn.LET(_xlpm.tarefas,_xlfn._xlws.FILTER(TB_TAREFAS[],(TB_TAREFAS[[Responsável Execução '[*']]:[Responsável Execução '[*']]]=X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3" s="95" t="str" cm="1">
        <f t="array" ref="Y53">IF(OR(Y$12="",$B53=""),"",_xlfn.LET(_xlpm.tarefas,_xlfn._xlws.FILTER(TB_TAREFAS[],(TB_TAREFAS[[Responsável Execução '[*']]:[Responsável Execução '[*']]]=Y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3" s="96" t="str" cm="1">
        <f t="array" ref="Z53">IF(OR(Z$12="",$B53=""),"",_xlfn.LET(_xlpm.tarefas,_xlfn._xlws.FILTER(TB_TAREFAS[],(TB_TAREFAS[[Responsável Execução '[*']]:[Responsável Execução '[*']]]=Z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3" s="95" t="str" cm="1">
        <f t="array" ref="AA53">IF(OR(AA$12="",$B53=""),"",_xlfn.LET(_xlpm.tarefas,_xlfn._xlws.FILTER(TB_TAREFAS[],(TB_TAREFAS[[Responsável Execução '[*']]:[Responsável Execução '[*']]]=AA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3" s="96" t="str" cm="1">
        <f t="array" ref="AB53">IF(OR(AB$12="",$B53=""),"",_xlfn.LET(_xlpm.tarefas,_xlfn._xlws.FILTER(TB_TAREFAS[],(TB_TAREFAS[[Responsável Execução '[*']]:[Responsável Execução '[*']]]=AB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3" s="95" t="str" cm="1">
        <f t="array" ref="AC53">IF(OR(AC$12="",$B53=""),"",_xlfn.LET(_xlpm.tarefas,_xlfn._xlws.FILTER(TB_TAREFAS[],(TB_TAREFAS[[Responsável Execução '[*']]:[Responsável Execução '[*']]]=AC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3" s="96" t="str" cm="1">
        <f t="array" ref="AD53">IF(OR(AD$12="",$B53=""),"",_xlfn.LET(_xlpm.tarefas,_xlfn._xlws.FILTER(TB_TAREFAS[],(TB_TAREFAS[[Responsável Execução '[*']]:[Responsável Execução '[*']]]=AD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3" s="95" t="str" cm="1">
        <f t="array" ref="AE53">IF(OR(AE$12="",$B53=""),"",_xlfn.LET(_xlpm.tarefas,_xlfn._xlws.FILTER(TB_TAREFAS[],(TB_TAREFAS[[Responsável Execução '[*']]:[Responsável Execução '[*']]]=AE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3" s="96" t="str" cm="1">
        <f t="array" ref="AF53">IF(OR(AF$12="",$B53=""),"",_xlfn.LET(_xlpm.tarefas,_xlfn._xlws.FILTER(TB_TAREFAS[],(TB_TAREFAS[[Responsável Execução '[*']]:[Responsável Execução '[*']]]=AF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3" s="95" t="str" cm="1">
        <f t="array" ref="AG53">IF(OR(AG$12="",$B53=""),"",_xlfn.LET(_xlpm.tarefas,_xlfn._xlws.FILTER(TB_TAREFAS[],(TB_TAREFAS[[Responsável Execução '[*']]:[Responsável Execução '[*']]]=AG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3" s="96" t="str" cm="1">
        <f t="array" ref="AH53">IF(OR(AH$12="",$B53=""),"",_xlfn.LET(_xlpm.tarefas,_xlfn._xlws.FILTER(TB_TAREFAS[],(TB_TAREFAS[[Responsável Execução '[*']]:[Responsável Execução '[*']]]=AH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3" s="95" t="str" cm="1">
        <f t="array" ref="AI53">IF(OR(AI$12="",$B53=""),"",_xlfn.LET(_xlpm.tarefas,_xlfn._xlws.FILTER(TB_TAREFAS[],(TB_TAREFAS[[Responsável Execução '[*']]:[Responsável Execução '[*']]]=AI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3" s="96" t="str" cm="1">
        <f t="array" ref="AJ53">IF(OR(AJ$12="",$B53=""),"",_xlfn.LET(_xlpm.tarefas,_xlfn._xlws.FILTER(TB_TAREFAS[],(TB_TAREFAS[[Responsável Execução '[*']]:[Responsável Execução '[*']]]=AJ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3" s="95" t="str" cm="1">
        <f t="array" ref="AK53">IF(OR(AK$12="",$B53=""),"",_xlfn.LET(_xlpm.tarefas,_xlfn._xlws.FILTER(TB_TAREFAS[],(TB_TAREFAS[[Responsável Execução '[*']]:[Responsável Execução '[*']]]=AK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3" s="96" t="str" cm="1">
        <f t="array" ref="AL53">IF(OR(AL$12="",$B53=""),"",_xlfn.LET(_xlpm.tarefas,_xlfn._xlws.FILTER(TB_TAREFAS[],(TB_TAREFAS[[Responsável Execução '[*']]:[Responsável Execução '[*']]]=AL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3" s="95" t="str" cm="1">
        <f t="array" ref="AM53">IF(OR(AM$12="",$B53=""),"",_xlfn.LET(_xlpm.tarefas,_xlfn._xlws.FILTER(TB_TAREFAS[],(TB_TAREFAS[[Responsável Execução '[*']]:[Responsável Execução '[*']]]=AM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3" s="96" t="str" cm="1">
        <f t="array" ref="AN53">IF(OR(AN$12="",$B53=""),"",_xlfn.LET(_xlpm.tarefas,_xlfn._xlws.FILTER(TB_TAREFAS[],(TB_TAREFAS[[Responsável Execução '[*']]:[Responsável Execução '[*']]]=AN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3" s="95" t="str" cm="1">
        <f t="array" ref="AO53">IF(OR(AO$12="",$B53=""),"",_xlfn.LET(_xlpm.tarefas,_xlfn._xlws.FILTER(TB_TAREFAS[],(TB_TAREFAS[[Responsável Execução '[*']]:[Responsável Execução '[*']]]=AO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3" s="96" t="str" cm="1">
        <f t="array" ref="AP53">IF(OR(AP$12="",$B53=""),"",_xlfn.LET(_xlpm.tarefas,_xlfn._xlws.FILTER(TB_TAREFAS[],(TB_TAREFAS[[Responsável Execução '[*']]:[Responsável Execução '[*']]]=AP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3" s="95" t="str" cm="1">
        <f t="array" ref="AQ53">IF(OR(AQ$12="",$B53=""),"",_xlfn.LET(_xlpm.tarefas,_xlfn._xlws.FILTER(TB_TAREFAS[],(TB_TAREFAS[[Responsável Execução '[*']]:[Responsável Execução '[*']]]=AQ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3" s="96" t="str" cm="1">
        <f t="array" ref="AR53">IF(OR(AR$12="",$B53=""),"",_xlfn.LET(_xlpm.tarefas,_xlfn._xlws.FILTER(TB_TAREFAS[],(TB_TAREFAS[[Responsável Execução '[*']]:[Responsável Execução '[*']]]=AR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3" s="95" t="str" cm="1">
        <f t="array" ref="AS53">IF(OR(AS$12="",$B53=""),"",_xlfn.LET(_xlpm.tarefas,_xlfn._xlws.FILTER(TB_TAREFAS[],(TB_TAREFAS[[Responsável Execução '[*']]:[Responsável Execução '[*']]]=AS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3" s="96" t="str" cm="1">
        <f t="array" ref="AT53">IF(OR(AT$12="",$B53=""),"",_xlfn.LET(_xlpm.tarefas,_xlfn._xlws.FILTER(TB_TAREFAS[],(TB_TAREFAS[[Responsável Execução '[*']]:[Responsável Execução '[*']]]=AT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3" s="95" t="str" cm="1">
        <f t="array" ref="AU53">IF(OR(AU$12="",$B53=""),"",_xlfn.LET(_xlpm.tarefas,_xlfn._xlws.FILTER(TB_TAREFAS[],(TB_TAREFAS[[Responsável Execução '[*']]:[Responsável Execução '[*']]]=AU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3" s="96" t="str" cm="1">
        <f t="array" ref="AV53">IF(OR(AV$12="",$B53=""),"",_xlfn.LET(_xlpm.tarefas,_xlfn._xlws.FILTER(TB_TAREFAS[],(TB_TAREFAS[[Responsável Execução '[*']]:[Responsável Execução '[*']]]=AV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3" s="95" t="str" cm="1">
        <f t="array" ref="AW53">IF(OR(AW$12="",$B53=""),"",_xlfn.LET(_xlpm.tarefas,_xlfn._xlws.FILTER(TB_TAREFAS[],(TB_TAREFAS[[Responsável Execução '[*']]:[Responsável Execução '[*']]]=AW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3" s="96" t="str" cm="1">
        <f t="array" ref="AX53">IF(OR(AX$12="",$B53=""),"",_xlfn.LET(_xlpm.tarefas,_xlfn._xlws.FILTER(TB_TAREFAS[],(TB_TAREFAS[[Responsável Execução '[*']]:[Responsável Execução '[*']]]=AX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3" s="95" t="str" cm="1">
        <f t="array" ref="AY53">IF(OR(AY$12="",$B53=""),"",_xlfn.LET(_xlpm.tarefas,_xlfn._xlws.FILTER(TB_TAREFAS[],(TB_TAREFAS[[Responsável Execução '[*']]:[Responsável Execução '[*']]]=AY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3" s="97" t="str" cm="1">
        <f t="array" ref="AZ53">IF(OR(AZ$12="",$B53=""),"",_xlfn.LET(_xlpm.tarefas,_xlfn._xlws.FILTER(TB_TAREFAS[],(TB_TAREFAS[[Responsável Execução '[*']]:[Responsável Execução '[*']]]=AZ$12),"-"),IF(_xlfn.ARRAYTOTEXT(_xlpm.tarefas)="-",0,SUM(IF(DATE(YEAR($B53),MONTH($B53),DAY($B53))&gt;=DATE(YEAR(_xlfn.CHOOSECOLS(_xlpm.tarefas,10)),MONTH(_xlfn.CHOOSECOLS(_xlpm.tarefas,10)),DAY(_xlfn.CHOOSECOLS(_xlpm.tarefas,10))),IF(DATE(YEAR($B53),MONTH($B53),DAY($B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4" spans="2:52" x14ac:dyDescent="0.3">
      <c r="B54" s="94"/>
      <c r="C54" s="95" t="str" cm="1">
        <f t="array" ref="C54">IF(OR(C$12="",$B54=""),"",_xlfn.LET(_xlpm.tarefas,_xlfn._xlws.FILTER(TB_TAREFAS[],(TB_TAREFAS[[Responsável Execução '[*']]:[Responsável Execução '[*']]]=C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4" s="96" t="str" cm="1">
        <f t="array" ref="D54">IF(OR(D$12="",$B54=""),"",_xlfn.LET(_xlpm.tarefas,_xlfn._xlws.FILTER(TB_TAREFAS[],(TB_TAREFAS[[Responsável Execução '[*']]:[Responsável Execução '[*']]]=D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4" s="95" t="str" cm="1">
        <f t="array" ref="E54">IF(OR(E$12="",$B54=""),"",_xlfn.LET(_xlpm.tarefas,_xlfn._xlws.FILTER(TB_TAREFAS[],(TB_TAREFAS[[Responsável Execução '[*']]:[Responsável Execução '[*']]]=E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4" s="96" t="str" cm="1">
        <f t="array" ref="F54">IF(OR(F$12="",$B54=""),"",_xlfn.LET(_xlpm.tarefas,_xlfn._xlws.FILTER(TB_TAREFAS[],(TB_TAREFAS[[Responsável Execução '[*']]:[Responsável Execução '[*']]]=F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4" s="95" t="str" cm="1">
        <f t="array" ref="G54">IF(OR(G$12="",$B54=""),"",_xlfn.LET(_xlpm.tarefas,_xlfn._xlws.FILTER(TB_TAREFAS[],(TB_TAREFAS[[Responsável Execução '[*']]:[Responsável Execução '[*']]]=G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4" s="96" t="str" cm="1">
        <f t="array" ref="H54">IF(OR(H$12="",$B54=""),"",_xlfn.LET(_xlpm.tarefas,_xlfn._xlws.FILTER(TB_TAREFAS[],(TB_TAREFAS[[Responsável Execução '[*']]:[Responsável Execução '[*']]]=H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4" s="95" t="str" cm="1">
        <f t="array" ref="I54">IF(OR(I$12="",$B54=""),"",_xlfn.LET(_xlpm.tarefas,_xlfn._xlws.FILTER(TB_TAREFAS[],(TB_TAREFAS[[Responsável Execução '[*']]:[Responsável Execução '[*']]]=I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4" s="96" t="str" cm="1">
        <f t="array" ref="J54">IF(OR(J$12="",$B54=""),"",_xlfn.LET(_xlpm.tarefas,_xlfn._xlws.FILTER(TB_TAREFAS[],(TB_TAREFAS[[Responsável Execução '[*']]:[Responsável Execução '[*']]]=J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4" s="95" t="str" cm="1">
        <f t="array" ref="K54">IF(OR(K$12="",$B54=""),"",_xlfn.LET(_xlpm.tarefas,_xlfn._xlws.FILTER(TB_TAREFAS[],(TB_TAREFAS[[Responsável Execução '[*']]:[Responsável Execução '[*']]]=K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4" s="96" t="str" cm="1">
        <f t="array" ref="L54">IF(OR(L$12="",$B54=""),"",_xlfn.LET(_xlpm.tarefas,_xlfn._xlws.FILTER(TB_TAREFAS[],(TB_TAREFAS[[Responsável Execução '[*']]:[Responsável Execução '[*']]]=L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4" s="95" t="str" cm="1">
        <f t="array" ref="M54">IF(OR(M$12="",$B54=""),"",_xlfn.LET(_xlpm.tarefas,_xlfn._xlws.FILTER(TB_TAREFAS[],(TB_TAREFAS[[Responsável Execução '[*']]:[Responsável Execução '[*']]]=M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4" s="96" t="str" cm="1">
        <f t="array" ref="N54">IF(OR(N$12="",$B54=""),"",_xlfn.LET(_xlpm.tarefas,_xlfn._xlws.FILTER(TB_TAREFAS[],(TB_TAREFAS[[Responsável Execução '[*']]:[Responsável Execução '[*']]]=N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4" s="95" t="str" cm="1">
        <f t="array" ref="O54">IF(OR(O$12="",$B54=""),"",_xlfn.LET(_xlpm.tarefas,_xlfn._xlws.FILTER(TB_TAREFAS[],(TB_TAREFAS[[Responsável Execução '[*']]:[Responsável Execução '[*']]]=O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4" s="96" t="str" cm="1">
        <f t="array" ref="P54">IF(OR(P$12="",$B54=""),"",_xlfn.LET(_xlpm.tarefas,_xlfn._xlws.FILTER(TB_TAREFAS[],(TB_TAREFAS[[Responsável Execução '[*']]:[Responsável Execução '[*']]]=P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4" s="95" t="str" cm="1">
        <f t="array" ref="Q54">IF(OR(Q$12="",$B54=""),"",_xlfn.LET(_xlpm.tarefas,_xlfn._xlws.FILTER(TB_TAREFAS[],(TB_TAREFAS[[Responsável Execução '[*']]:[Responsável Execução '[*']]]=Q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4" s="96" t="str" cm="1">
        <f t="array" ref="R54">IF(OR(R$12="",$B54=""),"",_xlfn.LET(_xlpm.tarefas,_xlfn._xlws.FILTER(TB_TAREFAS[],(TB_TAREFAS[[Responsável Execução '[*']]:[Responsável Execução '[*']]]=R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4" s="95" t="str" cm="1">
        <f t="array" ref="S54">IF(OR(S$12="",$B54=""),"",_xlfn.LET(_xlpm.tarefas,_xlfn._xlws.FILTER(TB_TAREFAS[],(TB_TAREFAS[[Responsável Execução '[*']]:[Responsável Execução '[*']]]=S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4" s="96" t="str" cm="1">
        <f t="array" ref="T54">IF(OR(T$12="",$B54=""),"",_xlfn.LET(_xlpm.tarefas,_xlfn._xlws.FILTER(TB_TAREFAS[],(TB_TAREFAS[[Responsável Execução '[*']]:[Responsável Execução '[*']]]=T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4" s="95" t="str" cm="1">
        <f t="array" ref="U54">IF(OR(U$12="",$B54=""),"",_xlfn.LET(_xlpm.tarefas,_xlfn._xlws.FILTER(TB_TAREFAS[],(TB_TAREFAS[[Responsável Execução '[*']]:[Responsável Execução '[*']]]=U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4" s="96" t="str" cm="1">
        <f t="array" ref="V54">IF(OR(V$12="",$B54=""),"",_xlfn.LET(_xlpm.tarefas,_xlfn._xlws.FILTER(TB_TAREFAS[],(TB_TAREFAS[[Responsável Execução '[*']]:[Responsável Execução '[*']]]=V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4" s="95" t="str" cm="1">
        <f t="array" ref="W54">IF(OR(W$12="",$B54=""),"",_xlfn.LET(_xlpm.tarefas,_xlfn._xlws.FILTER(TB_TAREFAS[],(TB_TAREFAS[[Responsável Execução '[*']]:[Responsável Execução '[*']]]=W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4" s="96" t="str" cm="1">
        <f t="array" ref="X54">IF(OR(X$12="",$B54=""),"",_xlfn.LET(_xlpm.tarefas,_xlfn._xlws.FILTER(TB_TAREFAS[],(TB_TAREFAS[[Responsável Execução '[*']]:[Responsável Execução '[*']]]=X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4" s="95" t="str" cm="1">
        <f t="array" ref="Y54">IF(OR(Y$12="",$B54=""),"",_xlfn.LET(_xlpm.tarefas,_xlfn._xlws.FILTER(TB_TAREFAS[],(TB_TAREFAS[[Responsável Execução '[*']]:[Responsável Execução '[*']]]=Y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4" s="96" t="str" cm="1">
        <f t="array" ref="Z54">IF(OR(Z$12="",$B54=""),"",_xlfn.LET(_xlpm.tarefas,_xlfn._xlws.FILTER(TB_TAREFAS[],(TB_TAREFAS[[Responsável Execução '[*']]:[Responsável Execução '[*']]]=Z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4" s="95" t="str" cm="1">
        <f t="array" ref="AA54">IF(OR(AA$12="",$B54=""),"",_xlfn.LET(_xlpm.tarefas,_xlfn._xlws.FILTER(TB_TAREFAS[],(TB_TAREFAS[[Responsável Execução '[*']]:[Responsável Execução '[*']]]=AA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4" s="96" t="str" cm="1">
        <f t="array" ref="AB54">IF(OR(AB$12="",$B54=""),"",_xlfn.LET(_xlpm.tarefas,_xlfn._xlws.FILTER(TB_TAREFAS[],(TB_TAREFAS[[Responsável Execução '[*']]:[Responsável Execução '[*']]]=AB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4" s="95" t="str" cm="1">
        <f t="array" ref="AC54">IF(OR(AC$12="",$B54=""),"",_xlfn.LET(_xlpm.tarefas,_xlfn._xlws.FILTER(TB_TAREFAS[],(TB_TAREFAS[[Responsável Execução '[*']]:[Responsável Execução '[*']]]=AC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4" s="96" t="str" cm="1">
        <f t="array" ref="AD54">IF(OR(AD$12="",$B54=""),"",_xlfn.LET(_xlpm.tarefas,_xlfn._xlws.FILTER(TB_TAREFAS[],(TB_TAREFAS[[Responsável Execução '[*']]:[Responsável Execução '[*']]]=AD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4" s="95" t="str" cm="1">
        <f t="array" ref="AE54">IF(OR(AE$12="",$B54=""),"",_xlfn.LET(_xlpm.tarefas,_xlfn._xlws.FILTER(TB_TAREFAS[],(TB_TAREFAS[[Responsável Execução '[*']]:[Responsável Execução '[*']]]=AE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4" s="96" t="str" cm="1">
        <f t="array" ref="AF54">IF(OR(AF$12="",$B54=""),"",_xlfn.LET(_xlpm.tarefas,_xlfn._xlws.FILTER(TB_TAREFAS[],(TB_TAREFAS[[Responsável Execução '[*']]:[Responsável Execução '[*']]]=AF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4" s="95" t="str" cm="1">
        <f t="array" ref="AG54">IF(OR(AG$12="",$B54=""),"",_xlfn.LET(_xlpm.tarefas,_xlfn._xlws.FILTER(TB_TAREFAS[],(TB_TAREFAS[[Responsável Execução '[*']]:[Responsável Execução '[*']]]=AG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4" s="96" t="str" cm="1">
        <f t="array" ref="AH54">IF(OR(AH$12="",$B54=""),"",_xlfn.LET(_xlpm.tarefas,_xlfn._xlws.FILTER(TB_TAREFAS[],(TB_TAREFAS[[Responsável Execução '[*']]:[Responsável Execução '[*']]]=AH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4" s="95" t="str" cm="1">
        <f t="array" ref="AI54">IF(OR(AI$12="",$B54=""),"",_xlfn.LET(_xlpm.tarefas,_xlfn._xlws.FILTER(TB_TAREFAS[],(TB_TAREFAS[[Responsável Execução '[*']]:[Responsável Execução '[*']]]=AI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4" s="96" t="str" cm="1">
        <f t="array" ref="AJ54">IF(OR(AJ$12="",$B54=""),"",_xlfn.LET(_xlpm.tarefas,_xlfn._xlws.FILTER(TB_TAREFAS[],(TB_TAREFAS[[Responsável Execução '[*']]:[Responsável Execução '[*']]]=AJ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4" s="95" t="str" cm="1">
        <f t="array" ref="AK54">IF(OR(AK$12="",$B54=""),"",_xlfn.LET(_xlpm.tarefas,_xlfn._xlws.FILTER(TB_TAREFAS[],(TB_TAREFAS[[Responsável Execução '[*']]:[Responsável Execução '[*']]]=AK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4" s="96" t="str" cm="1">
        <f t="array" ref="AL54">IF(OR(AL$12="",$B54=""),"",_xlfn.LET(_xlpm.tarefas,_xlfn._xlws.FILTER(TB_TAREFAS[],(TB_TAREFAS[[Responsável Execução '[*']]:[Responsável Execução '[*']]]=AL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4" s="95" t="str" cm="1">
        <f t="array" ref="AM54">IF(OR(AM$12="",$B54=""),"",_xlfn.LET(_xlpm.tarefas,_xlfn._xlws.FILTER(TB_TAREFAS[],(TB_TAREFAS[[Responsável Execução '[*']]:[Responsável Execução '[*']]]=AM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4" s="96" t="str" cm="1">
        <f t="array" ref="AN54">IF(OR(AN$12="",$B54=""),"",_xlfn.LET(_xlpm.tarefas,_xlfn._xlws.FILTER(TB_TAREFAS[],(TB_TAREFAS[[Responsável Execução '[*']]:[Responsável Execução '[*']]]=AN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4" s="95" t="str" cm="1">
        <f t="array" ref="AO54">IF(OR(AO$12="",$B54=""),"",_xlfn.LET(_xlpm.tarefas,_xlfn._xlws.FILTER(TB_TAREFAS[],(TB_TAREFAS[[Responsável Execução '[*']]:[Responsável Execução '[*']]]=AO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4" s="96" t="str" cm="1">
        <f t="array" ref="AP54">IF(OR(AP$12="",$B54=""),"",_xlfn.LET(_xlpm.tarefas,_xlfn._xlws.FILTER(TB_TAREFAS[],(TB_TAREFAS[[Responsável Execução '[*']]:[Responsável Execução '[*']]]=AP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4" s="95" t="str" cm="1">
        <f t="array" ref="AQ54">IF(OR(AQ$12="",$B54=""),"",_xlfn.LET(_xlpm.tarefas,_xlfn._xlws.FILTER(TB_TAREFAS[],(TB_TAREFAS[[Responsável Execução '[*']]:[Responsável Execução '[*']]]=AQ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4" s="96" t="str" cm="1">
        <f t="array" ref="AR54">IF(OR(AR$12="",$B54=""),"",_xlfn.LET(_xlpm.tarefas,_xlfn._xlws.FILTER(TB_TAREFAS[],(TB_TAREFAS[[Responsável Execução '[*']]:[Responsável Execução '[*']]]=AR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4" s="95" t="str" cm="1">
        <f t="array" ref="AS54">IF(OR(AS$12="",$B54=""),"",_xlfn.LET(_xlpm.tarefas,_xlfn._xlws.FILTER(TB_TAREFAS[],(TB_TAREFAS[[Responsável Execução '[*']]:[Responsável Execução '[*']]]=AS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4" s="96" t="str" cm="1">
        <f t="array" ref="AT54">IF(OR(AT$12="",$B54=""),"",_xlfn.LET(_xlpm.tarefas,_xlfn._xlws.FILTER(TB_TAREFAS[],(TB_TAREFAS[[Responsável Execução '[*']]:[Responsável Execução '[*']]]=AT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4" s="95" t="str" cm="1">
        <f t="array" ref="AU54">IF(OR(AU$12="",$B54=""),"",_xlfn.LET(_xlpm.tarefas,_xlfn._xlws.FILTER(TB_TAREFAS[],(TB_TAREFAS[[Responsável Execução '[*']]:[Responsável Execução '[*']]]=AU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4" s="96" t="str" cm="1">
        <f t="array" ref="AV54">IF(OR(AV$12="",$B54=""),"",_xlfn.LET(_xlpm.tarefas,_xlfn._xlws.FILTER(TB_TAREFAS[],(TB_TAREFAS[[Responsável Execução '[*']]:[Responsável Execução '[*']]]=AV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4" s="95" t="str" cm="1">
        <f t="array" ref="AW54">IF(OR(AW$12="",$B54=""),"",_xlfn.LET(_xlpm.tarefas,_xlfn._xlws.FILTER(TB_TAREFAS[],(TB_TAREFAS[[Responsável Execução '[*']]:[Responsável Execução '[*']]]=AW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4" s="96" t="str" cm="1">
        <f t="array" ref="AX54">IF(OR(AX$12="",$B54=""),"",_xlfn.LET(_xlpm.tarefas,_xlfn._xlws.FILTER(TB_TAREFAS[],(TB_TAREFAS[[Responsável Execução '[*']]:[Responsável Execução '[*']]]=AX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4" s="95" t="str" cm="1">
        <f t="array" ref="AY54">IF(OR(AY$12="",$B54=""),"",_xlfn.LET(_xlpm.tarefas,_xlfn._xlws.FILTER(TB_TAREFAS[],(TB_TAREFAS[[Responsável Execução '[*']]:[Responsável Execução '[*']]]=AY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4" s="97" t="str" cm="1">
        <f t="array" ref="AZ54">IF(OR(AZ$12="",$B54=""),"",_xlfn.LET(_xlpm.tarefas,_xlfn._xlws.FILTER(TB_TAREFAS[],(TB_TAREFAS[[Responsável Execução '[*']]:[Responsável Execução '[*']]]=AZ$12),"-"),IF(_xlfn.ARRAYTOTEXT(_xlpm.tarefas)="-",0,SUM(IF(DATE(YEAR($B54),MONTH($B54),DAY($B54))&gt;=DATE(YEAR(_xlfn.CHOOSECOLS(_xlpm.tarefas,10)),MONTH(_xlfn.CHOOSECOLS(_xlpm.tarefas,10)),DAY(_xlfn.CHOOSECOLS(_xlpm.tarefas,10))),IF(DATE(YEAR($B54),MONTH($B54),DAY($B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5" spans="2:52" x14ac:dyDescent="0.3">
      <c r="B55" s="94"/>
      <c r="C55" s="95" t="str" cm="1">
        <f t="array" ref="C55">IF(OR(C$12="",$B55=""),"",_xlfn.LET(_xlpm.tarefas,_xlfn._xlws.FILTER(TB_TAREFAS[],(TB_TAREFAS[[Responsável Execução '[*']]:[Responsável Execução '[*']]]=C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5" s="96" t="str" cm="1">
        <f t="array" ref="D55">IF(OR(D$12="",$B55=""),"",_xlfn.LET(_xlpm.tarefas,_xlfn._xlws.FILTER(TB_TAREFAS[],(TB_TAREFAS[[Responsável Execução '[*']]:[Responsável Execução '[*']]]=D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5" s="95" t="str" cm="1">
        <f t="array" ref="E55">IF(OR(E$12="",$B55=""),"",_xlfn.LET(_xlpm.tarefas,_xlfn._xlws.FILTER(TB_TAREFAS[],(TB_TAREFAS[[Responsável Execução '[*']]:[Responsável Execução '[*']]]=E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5" s="96" t="str" cm="1">
        <f t="array" ref="F55">IF(OR(F$12="",$B55=""),"",_xlfn.LET(_xlpm.tarefas,_xlfn._xlws.FILTER(TB_TAREFAS[],(TB_TAREFAS[[Responsável Execução '[*']]:[Responsável Execução '[*']]]=F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5" s="95" t="str" cm="1">
        <f t="array" ref="G55">IF(OR(G$12="",$B55=""),"",_xlfn.LET(_xlpm.tarefas,_xlfn._xlws.FILTER(TB_TAREFAS[],(TB_TAREFAS[[Responsável Execução '[*']]:[Responsável Execução '[*']]]=G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5" s="96" t="str" cm="1">
        <f t="array" ref="H55">IF(OR(H$12="",$B55=""),"",_xlfn.LET(_xlpm.tarefas,_xlfn._xlws.FILTER(TB_TAREFAS[],(TB_TAREFAS[[Responsável Execução '[*']]:[Responsável Execução '[*']]]=H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5" s="95" t="str" cm="1">
        <f t="array" ref="I55">IF(OR(I$12="",$B55=""),"",_xlfn.LET(_xlpm.tarefas,_xlfn._xlws.FILTER(TB_TAREFAS[],(TB_TAREFAS[[Responsável Execução '[*']]:[Responsável Execução '[*']]]=I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5" s="96" t="str" cm="1">
        <f t="array" ref="J55">IF(OR(J$12="",$B55=""),"",_xlfn.LET(_xlpm.tarefas,_xlfn._xlws.FILTER(TB_TAREFAS[],(TB_TAREFAS[[Responsável Execução '[*']]:[Responsável Execução '[*']]]=J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5" s="95" t="str" cm="1">
        <f t="array" ref="K55">IF(OR(K$12="",$B55=""),"",_xlfn.LET(_xlpm.tarefas,_xlfn._xlws.FILTER(TB_TAREFAS[],(TB_TAREFAS[[Responsável Execução '[*']]:[Responsável Execução '[*']]]=K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5" s="96" t="str" cm="1">
        <f t="array" ref="L55">IF(OR(L$12="",$B55=""),"",_xlfn.LET(_xlpm.tarefas,_xlfn._xlws.FILTER(TB_TAREFAS[],(TB_TAREFAS[[Responsável Execução '[*']]:[Responsável Execução '[*']]]=L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5" s="95" t="str" cm="1">
        <f t="array" ref="M55">IF(OR(M$12="",$B55=""),"",_xlfn.LET(_xlpm.tarefas,_xlfn._xlws.FILTER(TB_TAREFAS[],(TB_TAREFAS[[Responsável Execução '[*']]:[Responsável Execução '[*']]]=M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5" s="96" t="str" cm="1">
        <f t="array" ref="N55">IF(OR(N$12="",$B55=""),"",_xlfn.LET(_xlpm.tarefas,_xlfn._xlws.FILTER(TB_TAREFAS[],(TB_TAREFAS[[Responsável Execução '[*']]:[Responsável Execução '[*']]]=N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5" s="95" t="str" cm="1">
        <f t="array" ref="O55">IF(OR(O$12="",$B55=""),"",_xlfn.LET(_xlpm.tarefas,_xlfn._xlws.FILTER(TB_TAREFAS[],(TB_TAREFAS[[Responsável Execução '[*']]:[Responsável Execução '[*']]]=O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5" s="96" t="str" cm="1">
        <f t="array" ref="P55">IF(OR(P$12="",$B55=""),"",_xlfn.LET(_xlpm.tarefas,_xlfn._xlws.FILTER(TB_TAREFAS[],(TB_TAREFAS[[Responsável Execução '[*']]:[Responsável Execução '[*']]]=P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5" s="95" t="str" cm="1">
        <f t="array" ref="Q55">IF(OR(Q$12="",$B55=""),"",_xlfn.LET(_xlpm.tarefas,_xlfn._xlws.FILTER(TB_TAREFAS[],(TB_TAREFAS[[Responsável Execução '[*']]:[Responsável Execução '[*']]]=Q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5" s="96" t="str" cm="1">
        <f t="array" ref="R55">IF(OR(R$12="",$B55=""),"",_xlfn.LET(_xlpm.tarefas,_xlfn._xlws.FILTER(TB_TAREFAS[],(TB_TAREFAS[[Responsável Execução '[*']]:[Responsável Execução '[*']]]=R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5" s="95" t="str" cm="1">
        <f t="array" ref="S55">IF(OR(S$12="",$B55=""),"",_xlfn.LET(_xlpm.tarefas,_xlfn._xlws.FILTER(TB_TAREFAS[],(TB_TAREFAS[[Responsável Execução '[*']]:[Responsável Execução '[*']]]=S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5" s="96" t="str" cm="1">
        <f t="array" ref="T55">IF(OR(T$12="",$B55=""),"",_xlfn.LET(_xlpm.tarefas,_xlfn._xlws.FILTER(TB_TAREFAS[],(TB_TAREFAS[[Responsável Execução '[*']]:[Responsável Execução '[*']]]=T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5" s="95" t="str" cm="1">
        <f t="array" ref="U55">IF(OR(U$12="",$B55=""),"",_xlfn.LET(_xlpm.tarefas,_xlfn._xlws.FILTER(TB_TAREFAS[],(TB_TAREFAS[[Responsável Execução '[*']]:[Responsável Execução '[*']]]=U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5" s="96" t="str" cm="1">
        <f t="array" ref="V55">IF(OR(V$12="",$B55=""),"",_xlfn.LET(_xlpm.tarefas,_xlfn._xlws.FILTER(TB_TAREFAS[],(TB_TAREFAS[[Responsável Execução '[*']]:[Responsável Execução '[*']]]=V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5" s="95" t="str" cm="1">
        <f t="array" ref="W55">IF(OR(W$12="",$B55=""),"",_xlfn.LET(_xlpm.tarefas,_xlfn._xlws.FILTER(TB_TAREFAS[],(TB_TAREFAS[[Responsável Execução '[*']]:[Responsável Execução '[*']]]=W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5" s="96" t="str" cm="1">
        <f t="array" ref="X55">IF(OR(X$12="",$B55=""),"",_xlfn.LET(_xlpm.tarefas,_xlfn._xlws.FILTER(TB_TAREFAS[],(TB_TAREFAS[[Responsável Execução '[*']]:[Responsável Execução '[*']]]=X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5" s="95" t="str" cm="1">
        <f t="array" ref="Y55">IF(OR(Y$12="",$B55=""),"",_xlfn.LET(_xlpm.tarefas,_xlfn._xlws.FILTER(TB_TAREFAS[],(TB_TAREFAS[[Responsável Execução '[*']]:[Responsável Execução '[*']]]=Y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5" s="96" t="str" cm="1">
        <f t="array" ref="Z55">IF(OR(Z$12="",$B55=""),"",_xlfn.LET(_xlpm.tarefas,_xlfn._xlws.FILTER(TB_TAREFAS[],(TB_TAREFAS[[Responsável Execução '[*']]:[Responsável Execução '[*']]]=Z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5" s="95" t="str" cm="1">
        <f t="array" ref="AA55">IF(OR(AA$12="",$B55=""),"",_xlfn.LET(_xlpm.tarefas,_xlfn._xlws.FILTER(TB_TAREFAS[],(TB_TAREFAS[[Responsável Execução '[*']]:[Responsável Execução '[*']]]=AA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5" s="96" t="str" cm="1">
        <f t="array" ref="AB55">IF(OR(AB$12="",$B55=""),"",_xlfn.LET(_xlpm.tarefas,_xlfn._xlws.FILTER(TB_TAREFAS[],(TB_TAREFAS[[Responsável Execução '[*']]:[Responsável Execução '[*']]]=AB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5" s="95" t="str" cm="1">
        <f t="array" ref="AC55">IF(OR(AC$12="",$B55=""),"",_xlfn.LET(_xlpm.tarefas,_xlfn._xlws.FILTER(TB_TAREFAS[],(TB_TAREFAS[[Responsável Execução '[*']]:[Responsável Execução '[*']]]=AC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5" s="96" t="str" cm="1">
        <f t="array" ref="AD55">IF(OR(AD$12="",$B55=""),"",_xlfn.LET(_xlpm.tarefas,_xlfn._xlws.FILTER(TB_TAREFAS[],(TB_TAREFAS[[Responsável Execução '[*']]:[Responsável Execução '[*']]]=AD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5" s="95" t="str" cm="1">
        <f t="array" ref="AE55">IF(OR(AE$12="",$B55=""),"",_xlfn.LET(_xlpm.tarefas,_xlfn._xlws.FILTER(TB_TAREFAS[],(TB_TAREFAS[[Responsável Execução '[*']]:[Responsável Execução '[*']]]=AE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5" s="96" t="str" cm="1">
        <f t="array" ref="AF55">IF(OR(AF$12="",$B55=""),"",_xlfn.LET(_xlpm.tarefas,_xlfn._xlws.FILTER(TB_TAREFAS[],(TB_TAREFAS[[Responsável Execução '[*']]:[Responsável Execução '[*']]]=AF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5" s="95" t="str" cm="1">
        <f t="array" ref="AG55">IF(OR(AG$12="",$B55=""),"",_xlfn.LET(_xlpm.tarefas,_xlfn._xlws.FILTER(TB_TAREFAS[],(TB_TAREFAS[[Responsável Execução '[*']]:[Responsável Execução '[*']]]=AG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5" s="96" t="str" cm="1">
        <f t="array" ref="AH55">IF(OR(AH$12="",$B55=""),"",_xlfn.LET(_xlpm.tarefas,_xlfn._xlws.FILTER(TB_TAREFAS[],(TB_TAREFAS[[Responsável Execução '[*']]:[Responsável Execução '[*']]]=AH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5" s="95" t="str" cm="1">
        <f t="array" ref="AI55">IF(OR(AI$12="",$B55=""),"",_xlfn.LET(_xlpm.tarefas,_xlfn._xlws.FILTER(TB_TAREFAS[],(TB_TAREFAS[[Responsável Execução '[*']]:[Responsável Execução '[*']]]=AI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5" s="96" t="str" cm="1">
        <f t="array" ref="AJ55">IF(OR(AJ$12="",$B55=""),"",_xlfn.LET(_xlpm.tarefas,_xlfn._xlws.FILTER(TB_TAREFAS[],(TB_TAREFAS[[Responsável Execução '[*']]:[Responsável Execução '[*']]]=AJ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5" s="95" t="str" cm="1">
        <f t="array" ref="AK55">IF(OR(AK$12="",$B55=""),"",_xlfn.LET(_xlpm.tarefas,_xlfn._xlws.FILTER(TB_TAREFAS[],(TB_TAREFAS[[Responsável Execução '[*']]:[Responsável Execução '[*']]]=AK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5" s="96" t="str" cm="1">
        <f t="array" ref="AL55">IF(OR(AL$12="",$B55=""),"",_xlfn.LET(_xlpm.tarefas,_xlfn._xlws.FILTER(TB_TAREFAS[],(TB_TAREFAS[[Responsável Execução '[*']]:[Responsável Execução '[*']]]=AL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5" s="95" t="str" cm="1">
        <f t="array" ref="AM55">IF(OR(AM$12="",$B55=""),"",_xlfn.LET(_xlpm.tarefas,_xlfn._xlws.FILTER(TB_TAREFAS[],(TB_TAREFAS[[Responsável Execução '[*']]:[Responsável Execução '[*']]]=AM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5" s="96" t="str" cm="1">
        <f t="array" ref="AN55">IF(OR(AN$12="",$B55=""),"",_xlfn.LET(_xlpm.tarefas,_xlfn._xlws.FILTER(TB_TAREFAS[],(TB_TAREFAS[[Responsável Execução '[*']]:[Responsável Execução '[*']]]=AN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5" s="95" t="str" cm="1">
        <f t="array" ref="AO55">IF(OR(AO$12="",$B55=""),"",_xlfn.LET(_xlpm.tarefas,_xlfn._xlws.FILTER(TB_TAREFAS[],(TB_TAREFAS[[Responsável Execução '[*']]:[Responsável Execução '[*']]]=AO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5" s="96" t="str" cm="1">
        <f t="array" ref="AP55">IF(OR(AP$12="",$B55=""),"",_xlfn.LET(_xlpm.tarefas,_xlfn._xlws.FILTER(TB_TAREFAS[],(TB_TAREFAS[[Responsável Execução '[*']]:[Responsável Execução '[*']]]=AP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5" s="95" t="str" cm="1">
        <f t="array" ref="AQ55">IF(OR(AQ$12="",$B55=""),"",_xlfn.LET(_xlpm.tarefas,_xlfn._xlws.FILTER(TB_TAREFAS[],(TB_TAREFAS[[Responsável Execução '[*']]:[Responsável Execução '[*']]]=AQ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5" s="96" t="str" cm="1">
        <f t="array" ref="AR55">IF(OR(AR$12="",$B55=""),"",_xlfn.LET(_xlpm.tarefas,_xlfn._xlws.FILTER(TB_TAREFAS[],(TB_TAREFAS[[Responsável Execução '[*']]:[Responsável Execução '[*']]]=AR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5" s="95" t="str" cm="1">
        <f t="array" ref="AS55">IF(OR(AS$12="",$B55=""),"",_xlfn.LET(_xlpm.tarefas,_xlfn._xlws.FILTER(TB_TAREFAS[],(TB_TAREFAS[[Responsável Execução '[*']]:[Responsável Execução '[*']]]=AS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5" s="96" t="str" cm="1">
        <f t="array" ref="AT55">IF(OR(AT$12="",$B55=""),"",_xlfn.LET(_xlpm.tarefas,_xlfn._xlws.FILTER(TB_TAREFAS[],(TB_TAREFAS[[Responsável Execução '[*']]:[Responsável Execução '[*']]]=AT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5" s="95" t="str" cm="1">
        <f t="array" ref="AU55">IF(OR(AU$12="",$B55=""),"",_xlfn.LET(_xlpm.tarefas,_xlfn._xlws.FILTER(TB_TAREFAS[],(TB_TAREFAS[[Responsável Execução '[*']]:[Responsável Execução '[*']]]=AU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5" s="96" t="str" cm="1">
        <f t="array" ref="AV55">IF(OR(AV$12="",$B55=""),"",_xlfn.LET(_xlpm.tarefas,_xlfn._xlws.FILTER(TB_TAREFAS[],(TB_TAREFAS[[Responsável Execução '[*']]:[Responsável Execução '[*']]]=AV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5" s="95" t="str" cm="1">
        <f t="array" ref="AW55">IF(OR(AW$12="",$B55=""),"",_xlfn.LET(_xlpm.tarefas,_xlfn._xlws.FILTER(TB_TAREFAS[],(TB_TAREFAS[[Responsável Execução '[*']]:[Responsável Execução '[*']]]=AW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5" s="96" t="str" cm="1">
        <f t="array" ref="AX55">IF(OR(AX$12="",$B55=""),"",_xlfn.LET(_xlpm.tarefas,_xlfn._xlws.FILTER(TB_TAREFAS[],(TB_TAREFAS[[Responsável Execução '[*']]:[Responsável Execução '[*']]]=AX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5" s="95" t="str" cm="1">
        <f t="array" ref="AY55">IF(OR(AY$12="",$B55=""),"",_xlfn.LET(_xlpm.tarefas,_xlfn._xlws.FILTER(TB_TAREFAS[],(TB_TAREFAS[[Responsável Execução '[*']]:[Responsável Execução '[*']]]=AY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5" s="97" t="str" cm="1">
        <f t="array" ref="AZ55">IF(OR(AZ$12="",$B55=""),"",_xlfn.LET(_xlpm.tarefas,_xlfn._xlws.FILTER(TB_TAREFAS[],(TB_TAREFAS[[Responsável Execução '[*']]:[Responsável Execução '[*']]]=AZ$12),"-"),IF(_xlfn.ARRAYTOTEXT(_xlpm.tarefas)="-",0,SUM(IF(DATE(YEAR($B55),MONTH($B55),DAY($B55))&gt;=DATE(YEAR(_xlfn.CHOOSECOLS(_xlpm.tarefas,10)),MONTH(_xlfn.CHOOSECOLS(_xlpm.tarefas,10)),DAY(_xlfn.CHOOSECOLS(_xlpm.tarefas,10))),IF(DATE(YEAR($B55),MONTH($B55),DAY($B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6" spans="2:52" x14ac:dyDescent="0.3">
      <c r="B56" s="94"/>
      <c r="C56" s="95" t="str" cm="1">
        <f t="array" ref="C56">IF(OR(C$12="",$B56=""),"",_xlfn.LET(_xlpm.tarefas,_xlfn._xlws.FILTER(TB_TAREFAS[],(TB_TAREFAS[[Responsável Execução '[*']]:[Responsável Execução '[*']]]=C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6" s="96" t="str" cm="1">
        <f t="array" ref="D56">IF(OR(D$12="",$B56=""),"",_xlfn.LET(_xlpm.tarefas,_xlfn._xlws.FILTER(TB_TAREFAS[],(TB_TAREFAS[[Responsável Execução '[*']]:[Responsável Execução '[*']]]=D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6" s="95" t="str" cm="1">
        <f t="array" ref="E56">IF(OR(E$12="",$B56=""),"",_xlfn.LET(_xlpm.tarefas,_xlfn._xlws.FILTER(TB_TAREFAS[],(TB_TAREFAS[[Responsável Execução '[*']]:[Responsável Execução '[*']]]=E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6" s="96" t="str" cm="1">
        <f t="array" ref="F56">IF(OR(F$12="",$B56=""),"",_xlfn.LET(_xlpm.tarefas,_xlfn._xlws.FILTER(TB_TAREFAS[],(TB_TAREFAS[[Responsável Execução '[*']]:[Responsável Execução '[*']]]=F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6" s="95" t="str" cm="1">
        <f t="array" ref="G56">IF(OR(G$12="",$B56=""),"",_xlfn.LET(_xlpm.tarefas,_xlfn._xlws.FILTER(TB_TAREFAS[],(TB_TAREFAS[[Responsável Execução '[*']]:[Responsável Execução '[*']]]=G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6" s="96" t="str" cm="1">
        <f t="array" ref="H56">IF(OR(H$12="",$B56=""),"",_xlfn.LET(_xlpm.tarefas,_xlfn._xlws.FILTER(TB_TAREFAS[],(TB_TAREFAS[[Responsável Execução '[*']]:[Responsável Execução '[*']]]=H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6" s="95" t="str" cm="1">
        <f t="array" ref="I56">IF(OR(I$12="",$B56=""),"",_xlfn.LET(_xlpm.tarefas,_xlfn._xlws.FILTER(TB_TAREFAS[],(TB_TAREFAS[[Responsável Execução '[*']]:[Responsável Execução '[*']]]=I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6" s="96" t="str" cm="1">
        <f t="array" ref="J56">IF(OR(J$12="",$B56=""),"",_xlfn.LET(_xlpm.tarefas,_xlfn._xlws.FILTER(TB_TAREFAS[],(TB_TAREFAS[[Responsável Execução '[*']]:[Responsável Execução '[*']]]=J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6" s="95" t="str" cm="1">
        <f t="array" ref="K56">IF(OR(K$12="",$B56=""),"",_xlfn.LET(_xlpm.tarefas,_xlfn._xlws.FILTER(TB_TAREFAS[],(TB_TAREFAS[[Responsável Execução '[*']]:[Responsável Execução '[*']]]=K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6" s="96" t="str" cm="1">
        <f t="array" ref="L56">IF(OR(L$12="",$B56=""),"",_xlfn.LET(_xlpm.tarefas,_xlfn._xlws.FILTER(TB_TAREFAS[],(TB_TAREFAS[[Responsável Execução '[*']]:[Responsável Execução '[*']]]=L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6" s="95" t="str" cm="1">
        <f t="array" ref="M56">IF(OR(M$12="",$B56=""),"",_xlfn.LET(_xlpm.tarefas,_xlfn._xlws.FILTER(TB_TAREFAS[],(TB_TAREFAS[[Responsável Execução '[*']]:[Responsável Execução '[*']]]=M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6" s="96" t="str" cm="1">
        <f t="array" ref="N56">IF(OR(N$12="",$B56=""),"",_xlfn.LET(_xlpm.tarefas,_xlfn._xlws.FILTER(TB_TAREFAS[],(TB_TAREFAS[[Responsável Execução '[*']]:[Responsável Execução '[*']]]=N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6" s="95" t="str" cm="1">
        <f t="array" ref="O56">IF(OR(O$12="",$B56=""),"",_xlfn.LET(_xlpm.tarefas,_xlfn._xlws.FILTER(TB_TAREFAS[],(TB_TAREFAS[[Responsável Execução '[*']]:[Responsável Execução '[*']]]=O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6" s="96" t="str" cm="1">
        <f t="array" ref="P56">IF(OR(P$12="",$B56=""),"",_xlfn.LET(_xlpm.tarefas,_xlfn._xlws.FILTER(TB_TAREFAS[],(TB_TAREFAS[[Responsável Execução '[*']]:[Responsável Execução '[*']]]=P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6" s="95" t="str" cm="1">
        <f t="array" ref="Q56">IF(OR(Q$12="",$B56=""),"",_xlfn.LET(_xlpm.tarefas,_xlfn._xlws.FILTER(TB_TAREFAS[],(TB_TAREFAS[[Responsável Execução '[*']]:[Responsável Execução '[*']]]=Q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6" s="96" t="str" cm="1">
        <f t="array" ref="R56">IF(OR(R$12="",$B56=""),"",_xlfn.LET(_xlpm.tarefas,_xlfn._xlws.FILTER(TB_TAREFAS[],(TB_TAREFAS[[Responsável Execução '[*']]:[Responsável Execução '[*']]]=R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6" s="95" t="str" cm="1">
        <f t="array" ref="S56">IF(OR(S$12="",$B56=""),"",_xlfn.LET(_xlpm.tarefas,_xlfn._xlws.FILTER(TB_TAREFAS[],(TB_TAREFAS[[Responsável Execução '[*']]:[Responsável Execução '[*']]]=S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6" s="96" t="str" cm="1">
        <f t="array" ref="T56">IF(OR(T$12="",$B56=""),"",_xlfn.LET(_xlpm.tarefas,_xlfn._xlws.FILTER(TB_TAREFAS[],(TB_TAREFAS[[Responsável Execução '[*']]:[Responsável Execução '[*']]]=T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6" s="95" t="str" cm="1">
        <f t="array" ref="U56">IF(OR(U$12="",$B56=""),"",_xlfn.LET(_xlpm.tarefas,_xlfn._xlws.FILTER(TB_TAREFAS[],(TB_TAREFAS[[Responsável Execução '[*']]:[Responsável Execução '[*']]]=U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6" s="96" t="str" cm="1">
        <f t="array" ref="V56">IF(OR(V$12="",$B56=""),"",_xlfn.LET(_xlpm.tarefas,_xlfn._xlws.FILTER(TB_TAREFAS[],(TB_TAREFAS[[Responsável Execução '[*']]:[Responsável Execução '[*']]]=V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6" s="95" t="str" cm="1">
        <f t="array" ref="W56">IF(OR(W$12="",$B56=""),"",_xlfn.LET(_xlpm.tarefas,_xlfn._xlws.FILTER(TB_TAREFAS[],(TB_TAREFAS[[Responsável Execução '[*']]:[Responsável Execução '[*']]]=W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6" s="96" t="str" cm="1">
        <f t="array" ref="X56">IF(OR(X$12="",$B56=""),"",_xlfn.LET(_xlpm.tarefas,_xlfn._xlws.FILTER(TB_TAREFAS[],(TB_TAREFAS[[Responsável Execução '[*']]:[Responsável Execução '[*']]]=X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6" s="95" t="str" cm="1">
        <f t="array" ref="Y56">IF(OR(Y$12="",$B56=""),"",_xlfn.LET(_xlpm.tarefas,_xlfn._xlws.FILTER(TB_TAREFAS[],(TB_TAREFAS[[Responsável Execução '[*']]:[Responsável Execução '[*']]]=Y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6" s="96" t="str" cm="1">
        <f t="array" ref="Z56">IF(OR(Z$12="",$B56=""),"",_xlfn.LET(_xlpm.tarefas,_xlfn._xlws.FILTER(TB_TAREFAS[],(TB_TAREFAS[[Responsável Execução '[*']]:[Responsável Execução '[*']]]=Z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6" s="95" t="str" cm="1">
        <f t="array" ref="AA56">IF(OR(AA$12="",$B56=""),"",_xlfn.LET(_xlpm.tarefas,_xlfn._xlws.FILTER(TB_TAREFAS[],(TB_TAREFAS[[Responsável Execução '[*']]:[Responsável Execução '[*']]]=AA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6" s="96" t="str" cm="1">
        <f t="array" ref="AB56">IF(OR(AB$12="",$B56=""),"",_xlfn.LET(_xlpm.tarefas,_xlfn._xlws.FILTER(TB_TAREFAS[],(TB_TAREFAS[[Responsável Execução '[*']]:[Responsável Execução '[*']]]=AB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6" s="95" t="str" cm="1">
        <f t="array" ref="AC56">IF(OR(AC$12="",$B56=""),"",_xlfn.LET(_xlpm.tarefas,_xlfn._xlws.FILTER(TB_TAREFAS[],(TB_TAREFAS[[Responsável Execução '[*']]:[Responsável Execução '[*']]]=AC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6" s="96" t="str" cm="1">
        <f t="array" ref="AD56">IF(OR(AD$12="",$B56=""),"",_xlfn.LET(_xlpm.tarefas,_xlfn._xlws.FILTER(TB_TAREFAS[],(TB_TAREFAS[[Responsável Execução '[*']]:[Responsável Execução '[*']]]=AD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6" s="95" t="str" cm="1">
        <f t="array" ref="AE56">IF(OR(AE$12="",$B56=""),"",_xlfn.LET(_xlpm.tarefas,_xlfn._xlws.FILTER(TB_TAREFAS[],(TB_TAREFAS[[Responsável Execução '[*']]:[Responsável Execução '[*']]]=AE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6" s="96" t="str" cm="1">
        <f t="array" ref="AF56">IF(OR(AF$12="",$B56=""),"",_xlfn.LET(_xlpm.tarefas,_xlfn._xlws.FILTER(TB_TAREFAS[],(TB_TAREFAS[[Responsável Execução '[*']]:[Responsável Execução '[*']]]=AF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6" s="95" t="str" cm="1">
        <f t="array" ref="AG56">IF(OR(AG$12="",$B56=""),"",_xlfn.LET(_xlpm.tarefas,_xlfn._xlws.FILTER(TB_TAREFAS[],(TB_TAREFAS[[Responsável Execução '[*']]:[Responsável Execução '[*']]]=AG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6" s="96" t="str" cm="1">
        <f t="array" ref="AH56">IF(OR(AH$12="",$B56=""),"",_xlfn.LET(_xlpm.tarefas,_xlfn._xlws.FILTER(TB_TAREFAS[],(TB_TAREFAS[[Responsável Execução '[*']]:[Responsável Execução '[*']]]=AH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6" s="95" t="str" cm="1">
        <f t="array" ref="AI56">IF(OR(AI$12="",$B56=""),"",_xlfn.LET(_xlpm.tarefas,_xlfn._xlws.FILTER(TB_TAREFAS[],(TB_TAREFAS[[Responsável Execução '[*']]:[Responsável Execução '[*']]]=AI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6" s="96" t="str" cm="1">
        <f t="array" ref="AJ56">IF(OR(AJ$12="",$B56=""),"",_xlfn.LET(_xlpm.tarefas,_xlfn._xlws.FILTER(TB_TAREFAS[],(TB_TAREFAS[[Responsável Execução '[*']]:[Responsável Execução '[*']]]=AJ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6" s="95" t="str" cm="1">
        <f t="array" ref="AK56">IF(OR(AK$12="",$B56=""),"",_xlfn.LET(_xlpm.tarefas,_xlfn._xlws.FILTER(TB_TAREFAS[],(TB_TAREFAS[[Responsável Execução '[*']]:[Responsável Execução '[*']]]=AK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6" s="96" t="str" cm="1">
        <f t="array" ref="AL56">IF(OR(AL$12="",$B56=""),"",_xlfn.LET(_xlpm.tarefas,_xlfn._xlws.FILTER(TB_TAREFAS[],(TB_TAREFAS[[Responsável Execução '[*']]:[Responsável Execução '[*']]]=AL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6" s="95" t="str" cm="1">
        <f t="array" ref="AM56">IF(OR(AM$12="",$B56=""),"",_xlfn.LET(_xlpm.tarefas,_xlfn._xlws.FILTER(TB_TAREFAS[],(TB_TAREFAS[[Responsável Execução '[*']]:[Responsável Execução '[*']]]=AM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6" s="96" t="str" cm="1">
        <f t="array" ref="AN56">IF(OR(AN$12="",$B56=""),"",_xlfn.LET(_xlpm.tarefas,_xlfn._xlws.FILTER(TB_TAREFAS[],(TB_TAREFAS[[Responsável Execução '[*']]:[Responsável Execução '[*']]]=AN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6" s="95" t="str" cm="1">
        <f t="array" ref="AO56">IF(OR(AO$12="",$B56=""),"",_xlfn.LET(_xlpm.tarefas,_xlfn._xlws.FILTER(TB_TAREFAS[],(TB_TAREFAS[[Responsável Execução '[*']]:[Responsável Execução '[*']]]=AO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6" s="96" t="str" cm="1">
        <f t="array" ref="AP56">IF(OR(AP$12="",$B56=""),"",_xlfn.LET(_xlpm.tarefas,_xlfn._xlws.FILTER(TB_TAREFAS[],(TB_TAREFAS[[Responsável Execução '[*']]:[Responsável Execução '[*']]]=AP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6" s="95" t="str" cm="1">
        <f t="array" ref="AQ56">IF(OR(AQ$12="",$B56=""),"",_xlfn.LET(_xlpm.tarefas,_xlfn._xlws.FILTER(TB_TAREFAS[],(TB_TAREFAS[[Responsável Execução '[*']]:[Responsável Execução '[*']]]=AQ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6" s="96" t="str" cm="1">
        <f t="array" ref="AR56">IF(OR(AR$12="",$B56=""),"",_xlfn.LET(_xlpm.tarefas,_xlfn._xlws.FILTER(TB_TAREFAS[],(TB_TAREFAS[[Responsável Execução '[*']]:[Responsável Execução '[*']]]=AR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6" s="95" t="str" cm="1">
        <f t="array" ref="AS56">IF(OR(AS$12="",$B56=""),"",_xlfn.LET(_xlpm.tarefas,_xlfn._xlws.FILTER(TB_TAREFAS[],(TB_TAREFAS[[Responsável Execução '[*']]:[Responsável Execução '[*']]]=AS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6" s="96" t="str" cm="1">
        <f t="array" ref="AT56">IF(OR(AT$12="",$B56=""),"",_xlfn.LET(_xlpm.tarefas,_xlfn._xlws.FILTER(TB_TAREFAS[],(TB_TAREFAS[[Responsável Execução '[*']]:[Responsável Execução '[*']]]=AT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6" s="95" t="str" cm="1">
        <f t="array" ref="AU56">IF(OR(AU$12="",$B56=""),"",_xlfn.LET(_xlpm.tarefas,_xlfn._xlws.FILTER(TB_TAREFAS[],(TB_TAREFAS[[Responsável Execução '[*']]:[Responsável Execução '[*']]]=AU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6" s="96" t="str" cm="1">
        <f t="array" ref="AV56">IF(OR(AV$12="",$B56=""),"",_xlfn.LET(_xlpm.tarefas,_xlfn._xlws.FILTER(TB_TAREFAS[],(TB_TAREFAS[[Responsável Execução '[*']]:[Responsável Execução '[*']]]=AV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6" s="95" t="str" cm="1">
        <f t="array" ref="AW56">IF(OR(AW$12="",$B56=""),"",_xlfn.LET(_xlpm.tarefas,_xlfn._xlws.FILTER(TB_TAREFAS[],(TB_TAREFAS[[Responsável Execução '[*']]:[Responsável Execução '[*']]]=AW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6" s="96" t="str" cm="1">
        <f t="array" ref="AX56">IF(OR(AX$12="",$B56=""),"",_xlfn.LET(_xlpm.tarefas,_xlfn._xlws.FILTER(TB_TAREFAS[],(TB_TAREFAS[[Responsável Execução '[*']]:[Responsável Execução '[*']]]=AX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6" s="95" t="str" cm="1">
        <f t="array" ref="AY56">IF(OR(AY$12="",$B56=""),"",_xlfn.LET(_xlpm.tarefas,_xlfn._xlws.FILTER(TB_TAREFAS[],(TB_TAREFAS[[Responsável Execução '[*']]:[Responsável Execução '[*']]]=AY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6" s="97" t="str" cm="1">
        <f t="array" ref="AZ56">IF(OR(AZ$12="",$B56=""),"",_xlfn.LET(_xlpm.tarefas,_xlfn._xlws.FILTER(TB_TAREFAS[],(TB_TAREFAS[[Responsável Execução '[*']]:[Responsável Execução '[*']]]=AZ$12),"-"),IF(_xlfn.ARRAYTOTEXT(_xlpm.tarefas)="-",0,SUM(IF(DATE(YEAR($B56),MONTH($B56),DAY($B56))&gt;=DATE(YEAR(_xlfn.CHOOSECOLS(_xlpm.tarefas,10)),MONTH(_xlfn.CHOOSECOLS(_xlpm.tarefas,10)),DAY(_xlfn.CHOOSECOLS(_xlpm.tarefas,10))),IF(DATE(YEAR($B56),MONTH($B56),DAY($B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7" spans="2:52" x14ac:dyDescent="0.3">
      <c r="B57" s="94"/>
      <c r="C57" s="95" t="str" cm="1">
        <f t="array" ref="C57">IF(OR(C$12="",$B57=""),"",_xlfn.LET(_xlpm.tarefas,_xlfn._xlws.FILTER(TB_TAREFAS[],(TB_TAREFAS[[Responsável Execução '[*']]:[Responsável Execução '[*']]]=C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7" s="96" t="str" cm="1">
        <f t="array" ref="D57">IF(OR(D$12="",$B57=""),"",_xlfn.LET(_xlpm.tarefas,_xlfn._xlws.FILTER(TB_TAREFAS[],(TB_TAREFAS[[Responsável Execução '[*']]:[Responsável Execução '[*']]]=D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7" s="95" t="str" cm="1">
        <f t="array" ref="E57">IF(OR(E$12="",$B57=""),"",_xlfn.LET(_xlpm.tarefas,_xlfn._xlws.FILTER(TB_TAREFAS[],(TB_TAREFAS[[Responsável Execução '[*']]:[Responsável Execução '[*']]]=E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7" s="96" t="str" cm="1">
        <f t="array" ref="F57">IF(OR(F$12="",$B57=""),"",_xlfn.LET(_xlpm.tarefas,_xlfn._xlws.FILTER(TB_TAREFAS[],(TB_TAREFAS[[Responsável Execução '[*']]:[Responsável Execução '[*']]]=F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7" s="95" t="str" cm="1">
        <f t="array" ref="G57">IF(OR(G$12="",$B57=""),"",_xlfn.LET(_xlpm.tarefas,_xlfn._xlws.FILTER(TB_TAREFAS[],(TB_TAREFAS[[Responsável Execução '[*']]:[Responsável Execução '[*']]]=G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7" s="96" t="str" cm="1">
        <f t="array" ref="H57">IF(OR(H$12="",$B57=""),"",_xlfn.LET(_xlpm.tarefas,_xlfn._xlws.FILTER(TB_TAREFAS[],(TB_TAREFAS[[Responsável Execução '[*']]:[Responsável Execução '[*']]]=H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7" s="95" t="str" cm="1">
        <f t="array" ref="I57">IF(OR(I$12="",$B57=""),"",_xlfn.LET(_xlpm.tarefas,_xlfn._xlws.FILTER(TB_TAREFAS[],(TB_TAREFAS[[Responsável Execução '[*']]:[Responsável Execução '[*']]]=I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7" s="96" t="str" cm="1">
        <f t="array" ref="J57">IF(OR(J$12="",$B57=""),"",_xlfn.LET(_xlpm.tarefas,_xlfn._xlws.FILTER(TB_TAREFAS[],(TB_TAREFAS[[Responsável Execução '[*']]:[Responsável Execução '[*']]]=J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7" s="95" t="str" cm="1">
        <f t="array" ref="K57">IF(OR(K$12="",$B57=""),"",_xlfn.LET(_xlpm.tarefas,_xlfn._xlws.FILTER(TB_TAREFAS[],(TB_TAREFAS[[Responsável Execução '[*']]:[Responsável Execução '[*']]]=K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7" s="96" t="str" cm="1">
        <f t="array" ref="L57">IF(OR(L$12="",$B57=""),"",_xlfn.LET(_xlpm.tarefas,_xlfn._xlws.FILTER(TB_TAREFAS[],(TB_TAREFAS[[Responsável Execução '[*']]:[Responsável Execução '[*']]]=L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7" s="95" t="str" cm="1">
        <f t="array" ref="M57">IF(OR(M$12="",$B57=""),"",_xlfn.LET(_xlpm.tarefas,_xlfn._xlws.FILTER(TB_TAREFAS[],(TB_TAREFAS[[Responsável Execução '[*']]:[Responsável Execução '[*']]]=M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7" s="96" t="str" cm="1">
        <f t="array" ref="N57">IF(OR(N$12="",$B57=""),"",_xlfn.LET(_xlpm.tarefas,_xlfn._xlws.FILTER(TB_TAREFAS[],(TB_TAREFAS[[Responsável Execução '[*']]:[Responsável Execução '[*']]]=N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7" s="95" t="str" cm="1">
        <f t="array" ref="O57">IF(OR(O$12="",$B57=""),"",_xlfn.LET(_xlpm.tarefas,_xlfn._xlws.FILTER(TB_TAREFAS[],(TB_TAREFAS[[Responsável Execução '[*']]:[Responsável Execução '[*']]]=O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7" s="96" t="str" cm="1">
        <f t="array" ref="P57">IF(OR(P$12="",$B57=""),"",_xlfn.LET(_xlpm.tarefas,_xlfn._xlws.FILTER(TB_TAREFAS[],(TB_TAREFAS[[Responsável Execução '[*']]:[Responsável Execução '[*']]]=P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7" s="95" t="str" cm="1">
        <f t="array" ref="Q57">IF(OR(Q$12="",$B57=""),"",_xlfn.LET(_xlpm.tarefas,_xlfn._xlws.FILTER(TB_TAREFAS[],(TB_TAREFAS[[Responsável Execução '[*']]:[Responsável Execução '[*']]]=Q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7" s="96" t="str" cm="1">
        <f t="array" ref="R57">IF(OR(R$12="",$B57=""),"",_xlfn.LET(_xlpm.tarefas,_xlfn._xlws.FILTER(TB_TAREFAS[],(TB_TAREFAS[[Responsável Execução '[*']]:[Responsável Execução '[*']]]=R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7" s="95" t="str" cm="1">
        <f t="array" ref="S57">IF(OR(S$12="",$B57=""),"",_xlfn.LET(_xlpm.tarefas,_xlfn._xlws.FILTER(TB_TAREFAS[],(TB_TAREFAS[[Responsável Execução '[*']]:[Responsável Execução '[*']]]=S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7" s="96" t="str" cm="1">
        <f t="array" ref="T57">IF(OR(T$12="",$B57=""),"",_xlfn.LET(_xlpm.tarefas,_xlfn._xlws.FILTER(TB_TAREFAS[],(TB_TAREFAS[[Responsável Execução '[*']]:[Responsável Execução '[*']]]=T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7" s="95" t="str" cm="1">
        <f t="array" ref="U57">IF(OR(U$12="",$B57=""),"",_xlfn.LET(_xlpm.tarefas,_xlfn._xlws.FILTER(TB_TAREFAS[],(TB_TAREFAS[[Responsável Execução '[*']]:[Responsável Execução '[*']]]=U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7" s="96" t="str" cm="1">
        <f t="array" ref="V57">IF(OR(V$12="",$B57=""),"",_xlfn.LET(_xlpm.tarefas,_xlfn._xlws.FILTER(TB_TAREFAS[],(TB_TAREFAS[[Responsável Execução '[*']]:[Responsável Execução '[*']]]=V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7" s="95" t="str" cm="1">
        <f t="array" ref="W57">IF(OR(W$12="",$B57=""),"",_xlfn.LET(_xlpm.tarefas,_xlfn._xlws.FILTER(TB_TAREFAS[],(TB_TAREFAS[[Responsável Execução '[*']]:[Responsável Execução '[*']]]=W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7" s="96" t="str" cm="1">
        <f t="array" ref="X57">IF(OR(X$12="",$B57=""),"",_xlfn.LET(_xlpm.tarefas,_xlfn._xlws.FILTER(TB_TAREFAS[],(TB_TAREFAS[[Responsável Execução '[*']]:[Responsável Execução '[*']]]=X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7" s="95" t="str" cm="1">
        <f t="array" ref="Y57">IF(OR(Y$12="",$B57=""),"",_xlfn.LET(_xlpm.tarefas,_xlfn._xlws.FILTER(TB_TAREFAS[],(TB_TAREFAS[[Responsável Execução '[*']]:[Responsável Execução '[*']]]=Y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7" s="96" t="str" cm="1">
        <f t="array" ref="Z57">IF(OR(Z$12="",$B57=""),"",_xlfn.LET(_xlpm.tarefas,_xlfn._xlws.FILTER(TB_TAREFAS[],(TB_TAREFAS[[Responsável Execução '[*']]:[Responsável Execução '[*']]]=Z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7" s="95" t="str" cm="1">
        <f t="array" ref="AA57">IF(OR(AA$12="",$B57=""),"",_xlfn.LET(_xlpm.tarefas,_xlfn._xlws.FILTER(TB_TAREFAS[],(TB_TAREFAS[[Responsável Execução '[*']]:[Responsável Execução '[*']]]=AA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7" s="96" t="str" cm="1">
        <f t="array" ref="AB57">IF(OR(AB$12="",$B57=""),"",_xlfn.LET(_xlpm.tarefas,_xlfn._xlws.FILTER(TB_TAREFAS[],(TB_TAREFAS[[Responsável Execução '[*']]:[Responsável Execução '[*']]]=AB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7" s="95" t="str" cm="1">
        <f t="array" ref="AC57">IF(OR(AC$12="",$B57=""),"",_xlfn.LET(_xlpm.tarefas,_xlfn._xlws.FILTER(TB_TAREFAS[],(TB_TAREFAS[[Responsável Execução '[*']]:[Responsável Execução '[*']]]=AC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7" s="96" t="str" cm="1">
        <f t="array" ref="AD57">IF(OR(AD$12="",$B57=""),"",_xlfn.LET(_xlpm.tarefas,_xlfn._xlws.FILTER(TB_TAREFAS[],(TB_TAREFAS[[Responsável Execução '[*']]:[Responsável Execução '[*']]]=AD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7" s="95" t="str" cm="1">
        <f t="array" ref="AE57">IF(OR(AE$12="",$B57=""),"",_xlfn.LET(_xlpm.tarefas,_xlfn._xlws.FILTER(TB_TAREFAS[],(TB_TAREFAS[[Responsável Execução '[*']]:[Responsável Execução '[*']]]=AE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7" s="96" t="str" cm="1">
        <f t="array" ref="AF57">IF(OR(AF$12="",$B57=""),"",_xlfn.LET(_xlpm.tarefas,_xlfn._xlws.FILTER(TB_TAREFAS[],(TB_TAREFAS[[Responsável Execução '[*']]:[Responsável Execução '[*']]]=AF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7" s="95" t="str" cm="1">
        <f t="array" ref="AG57">IF(OR(AG$12="",$B57=""),"",_xlfn.LET(_xlpm.tarefas,_xlfn._xlws.FILTER(TB_TAREFAS[],(TB_TAREFAS[[Responsável Execução '[*']]:[Responsável Execução '[*']]]=AG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7" s="96" t="str" cm="1">
        <f t="array" ref="AH57">IF(OR(AH$12="",$B57=""),"",_xlfn.LET(_xlpm.tarefas,_xlfn._xlws.FILTER(TB_TAREFAS[],(TB_TAREFAS[[Responsável Execução '[*']]:[Responsável Execução '[*']]]=AH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7" s="95" t="str" cm="1">
        <f t="array" ref="AI57">IF(OR(AI$12="",$B57=""),"",_xlfn.LET(_xlpm.tarefas,_xlfn._xlws.FILTER(TB_TAREFAS[],(TB_TAREFAS[[Responsável Execução '[*']]:[Responsável Execução '[*']]]=AI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7" s="96" t="str" cm="1">
        <f t="array" ref="AJ57">IF(OR(AJ$12="",$B57=""),"",_xlfn.LET(_xlpm.tarefas,_xlfn._xlws.FILTER(TB_TAREFAS[],(TB_TAREFAS[[Responsável Execução '[*']]:[Responsável Execução '[*']]]=AJ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7" s="95" t="str" cm="1">
        <f t="array" ref="AK57">IF(OR(AK$12="",$B57=""),"",_xlfn.LET(_xlpm.tarefas,_xlfn._xlws.FILTER(TB_TAREFAS[],(TB_TAREFAS[[Responsável Execução '[*']]:[Responsável Execução '[*']]]=AK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7" s="96" t="str" cm="1">
        <f t="array" ref="AL57">IF(OR(AL$12="",$B57=""),"",_xlfn.LET(_xlpm.tarefas,_xlfn._xlws.FILTER(TB_TAREFAS[],(TB_TAREFAS[[Responsável Execução '[*']]:[Responsável Execução '[*']]]=AL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7" s="95" t="str" cm="1">
        <f t="array" ref="AM57">IF(OR(AM$12="",$B57=""),"",_xlfn.LET(_xlpm.tarefas,_xlfn._xlws.FILTER(TB_TAREFAS[],(TB_TAREFAS[[Responsável Execução '[*']]:[Responsável Execução '[*']]]=AM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7" s="96" t="str" cm="1">
        <f t="array" ref="AN57">IF(OR(AN$12="",$B57=""),"",_xlfn.LET(_xlpm.tarefas,_xlfn._xlws.FILTER(TB_TAREFAS[],(TB_TAREFAS[[Responsável Execução '[*']]:[Responsável Execução '[*']]]=AN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7" s="95" t="str" cm="1">
        <f t="array" ref="AO57">IF(OR(AO$12="",$B57=""),"",_xlfn.LET(_xlpm.tarefas,_xlfn._xlws.FILTER(TB_TAREFAS[],(TB_TAREFAS[[Responsável Execução '[*']]:[Responsável Execução '[*']]]=AO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7" s="96" t="str" cm="1">
        <f t="array" ref="AP57">IF(OR(AP$12="",$B57=""),"",_xlfn.LET(_xlpm.tarefas,_xlfn._xlws.FILTER(TB_TAREFAS[],(TB_TAREFAS[[Responsável Execução '[*']]:[Responsável Execução '[*']]]=AP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7" s="95" t="str" cm="1">
        <f t="array" ref="AQ57">IF(OR(AQ$12="",$B57=""),"",_xlfn.LET(_xlpm.tarefas,_xlfn._xlws.FILTER(TB_TAREFAS[],(TB_TAREFAS[[Responsável Execução '[*']]:[Responsável Execução '[*']]]=AQ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7" s="96" t="str" cm="1">
        <f t="array" ref="AR57">IF(OR(AR$12="",$B57=""),"",_xlfn.LET(_xlpm.tarefas,_xlfn._xlws.FILTER(TB_TAREFAS[],(TB_TAREFAS[[Responsável Execução '[*']]:[Responsável Execução '[*']]]=AR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7" s="95" t="str" cm="1">
        <f t="array" ref="AS57">IF(OR(AS$12="",$B57=""),"",_xlfn.LET(_xlpm.tarefas,_xlfn._xlws.FILTER(TB_TAREFAS[],(TB_TAREFAS[[Responsável Execução '[*']]:[Responsável Execução '[*']]]=AS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7" s="96" t="str" cm="1">
        <f t="array" ref="AT57">IF(OR(AT$12="",$B57=""),"",_xlfn.LET(_xlpm.tarefas,_xlfn._xlws.FILTER(TB_TAREFAS[],(TB_TAREFAS[[Responsável Execução '[*']]:[Responsável Execução '[*']]]=AT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7" s="95" t="str" cm="1">
        <f t="array" ref="AU57">IF(OR(AU$12="",$B57=""),"",_xlfn.LET(_xlpm.tarefas,_xlfn._xlws.FILTER(TB_TAREFAS[],(TB_TAREFAS[[Responsável Execução '[*']]:[Responsável Execução '[*']]]=AU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7" s="96" t="str" cm="1">
        <f t="array" ref="AV57">IF(OR(AV$12="",$B57=""),"",_xlfn.LET(_xlpm.tarefas,_xlfn._xlws.FILTER(TB_TAREFAS[],(TB_TAREFAS[[Responsável Execução '[*']]:[Responsável Execução '[*']]]=AV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7" s="95" t="str" cm="1">
        <f t="array" ref="AW57">IF(OR(AW$12="",$B57=""),"",_xlfn.LET(_xlpm.tarefas,_xlfn._xlws.FILTER(TB_TAREFAS[],(TB_TAREFAS[[Responsável Execução '[*']]:[Responsável Execução '[*']]]=AW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7" s="96" t="str" cm="1">
        <f t="array" ref="AX57">IF(OR(AX$12="",$B57=""),"",_xlfn.LET(_xlpm.tarefas,_xlfn._xlws.FILTER(TB_TAREFAS[],(TB_TAREFAS[[Responsável Execução '[*']]:[Responsável Execução '[*']]]=AX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7" s="95" t="str" cm="1">
        <f t="array" ref="AY57">IF(OR(AY$12="",$B57=""),"",_xlfn.LET(_xlpm.tarefas,_xlfn._xlws.FILTER(TB_TAREFAS[],(TB_TAREFAS[[Responsável Execução '[*']]:[Responsável Execução '[*']]]=AY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7" s="97" t="str" cm="1">
        <f t="array" ref="AZ57">IF(OR(AZ$12="",$B57=""),"",_xlfn.LET(_xlpm.tarefas,_xlfn._xlws.FILTER(TB_TAREFAS[],(TB_TAREFAS[[Responsável Execução '[*']]:[Responsável Execução '[*']]]=AZ$12),"-"),IF(_xlfn.ARRAYTOTEXT(_xlpm.tarefas)="-",0,SUM(IF(DATE(YEAR($B57),MONTH($B57),DAY($B57))&gt;=DATE(YEAR(_xlfn.CHOOSECOLS(_xlpm.tarefas,10)),MONTH(_xlfn.CHOOSECOLS(_xlpm.tarefas,10)),DAY(_xlfn.CHOOSECOLS(_xlpm.tarefas,10))),IF(DATE(YEAR($B57),MONTH($B57),DAY($B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8" spans="2:52" x14ac:dyDescent="0.3">
      <c r="B58" s="94"/>
      <c r="C58" s="95" t="str" cm="1">
        <f t="array" ref="C58">IF(OR(C$12="",$B58=""),"",_xlfn.LET(_xlpm.tarefas,_xlfn._xlws.FILTER(TB_TAREFAS[],(TB_TAREFAS[[Responsável Execução '[*']]:[Responsável Execução '[*']]]=C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8" s="96" t="str" cm="1">
        <f t="array" ref="D58">IF(OR(D$12="",$B58=""),"",_xlfn.LET(_xlpm.tarefas,_xlfn._xlws.FILTER(TB_TAREFAS[],(TB_TAREFAS[[Responsável Execução '[*']]:[Responsável Execução '[*']]]=D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8" s="95" t="str" cm="1">
        <f t="array" ref="E58">IF(OR(E$12="",$B58=""),"",_xlfn.LET(_xlpm.tarefas,_xlfn._xlws.FILTER(TB_TAREFAS[],(TB_TAREFAS[[Responsável Execução '[*']]:[Responsável Execução '[*']]]=E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8" s="96" t="str" cm="1">
        <f t="array" ref="F58">IF(OR(F$12="",$B58=""),"",_xlfn.LET(_xlpm.tarefas,_xlfn._xlws.FILTER(TB_TAREFAS[],(TB_TAREFAS[[Responsável Execução '[*']]:[Responsável Execução '[*']]]=F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8" s="95" t="str" cm="1">
        <f t="array" ref="G58">IF(OR(G$12="",$B58=""),"",_xlfn.LET(_xlpm.tarefas,_xlfn._xlws.FILTER(TB_TAREFAS[],(TB_TAREFAS[[Responsável Execução '[*']]:[Responsável Execução '[*']]]=G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8" s="96" t="str" cm="1">
        <f t="array" ref="H58">IF(OR(H$12="",$B58=""),"",_xlfn.LET(_xlpm.tarefas,_xlfn._xlws.FILTER(TB_TAREFAS[],(TB_TAREFAS[[Responsável Execução '[*']]:[Responsável Execução '[*']]]=H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8" s="95" t="str" cm="1">
        <f t="array" ref="I58">IF(OR(I$12="",$B58=""),"",_xlfn.LET(_xlpm.tarefas,_xlfn._xlws.FILTER(TB_TAREFAS[],(TB_TAREFAS[[Responsável Execução '[*']]:[Responsável Execução '[*']]]=I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8" s="96" t="str" cm="1">
        <f t="array" ref="J58">IF(OR(J$12="",$B58=""),"",_xlfn.LET(_xlpm.tarefas,_xlfn._xlws.FILTER(TB_TAREFAS[],(TB_TAREFAS[[Responsável Execução '[*']]:[Responsável Execução '[*']]]=J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8" s="95" t="str" cm="1">
        <f t="array" ref="K58">IF(OR(K$12="",$B58=""),"",_xlfn.LET(_xlpm.tarefas,_xlfn._xlws.FILTER(TB_TAREFAS[],(TB_TAREFAS[[Responsável Execução '[*']]:[Responsável Execução '[*']]]=K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8" s="96" t="str" cm="1">
        <f t="array" ref="L58">IF(OR(L$12="",$B58=""),"",_xlfn.LET(_xlpm.tarefas,_xlfn._xlws.FILTER(TB_TAREFAS[],(TB_TAREFAS[[Responsável Execução '[*']]:[Responsável Execução '[*']]]=L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8" s="95" t="str" cm="1">
        <f t="array" ref="M58">IF(OR(M$12="",$B58=""),"",_xlfn.LET(_xlpm.tarefas,_xlfn._xlws.FILTER(TB_TAREFAS[],(TB_TAREFAS[[Responsável Execução '[*']]:[Responsável Execução '[*']]]=M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8" s="96" t="str" cm="1">
        <f t="array" ref="N58">IF(OR(N$12="",$B58=""),"",_xlfn.LET(_xlpm.tarefas,_xlfn._xlws.FILTER(TB_TAREFAS[],(TB_TAREFAS[[Responsável Execução '[*']]:[Responsável Execução '[*']]]=N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8" s="95" t="str" cm="1">
        <f t="array" ref="O58">IF(OR(O$12="",$B58=""),"",_xlfn.LET(_xlpm.tarefas,_xlfn._xlws.FILTER(TB_TAREFAS[],(TB_TAREFAS[[Responsável Execução '[*']]:[Responsável Execução '[*']]]=O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8" s="96" t="str" cm="1">
        <f t="array" ref="P58">IF(OR(P$12="",$B58=""),"",_xlfn.LET(_xlpm.tarefas,_xlfn._xlws.FILTER(TB_TAREFAS[],(TB_TAREFAS[[Responsável Execução '[*']]:[Responsável Execução '[*']]]=P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8" s="95" t="str" cm="1">
        <f t="array" ref="Q58">IF(OR(Q$12="",$B58=""),"",_xlfn.LET(_xlpm.tarefas,_xlfn._xlws.FILTER(TB_TAREFAS[],(TB_TAREFAS[[Responsável Execução '[*']]:[Responsável Execução '[*']]]=Q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8" s="96" t="str" cm="1">
        <f t="array" ref="R58">IF(OR(R$12="",$B58=""),"",_xlfn.LET(_xlpm.tarefas,_xlfn._xlws.FILTER(TB_TAREFAS[],(TB_TAREFAS[[Responsável Execução '[*']]:[Responsável Execução '[*']]]=R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8" s="95" t="str" cm="1">
        <f t="array" ref="S58">IF(OR(S$12="",$B58=""),"",_xlfn.LET(_xlpm.tarefas,_xlfn._xlws.FILTER(TB_TAREFAS[],(TB_TAREFAS[[Responsável Execução '[*']]:[Responsável Execução '[*']]]=S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8" s="96" t="str" cm="1">
        <f t="array" ref="T58">IF(OR(T$12="",$B58=""),"",_xlfn.LET(_xlpm.tarefas,_xlfn._xlws.FILTER(TB_TAREFAS[],(TB_TAREFAS[[Responsável Execução '[*']]:[Responsável Execução '[*']]]=T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8" s="95" t="str" cm="1">
        <f t="array" ref="U58">IF(OR(U$12="",$B58=""),"",_xlfn.LET(_xlpm.tarefas,_xlfn._xlws.FILTER(TB_TAREFAS[],(TB_TAREFAS[[Responsável Execução '[*']]:[Responsável Execução '[*']]]=U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8" s="96" t="str" cm="1">
        <f t="array" ref="V58">IF(OR(V$12="",$B58=""),"",_xlfn.LET(_xlpm.tarefas,_xlfn._xlws.FILTER(TB_TAREFAS[],(TB_TAREFAS[[Responsável Execução '[*']]:[Responsável Execução '[*']]]=V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8" s="95" t="str" cm="1">
        <f t="array" ref="W58">IF(OR(W$12="",$B58=""),"",_xlfn.LET(_xlpm.tarefas,_xlfn._xlws.FILTER(TB_TAREFAS[],(TB_TAREFAS[[Responsável Execução '[*']]:[Responsável Execução '[*']]]=W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8" s="96" t="str" cm="1">
        <f t="array" ref="X58">IF(OR(X$12="",$B58=""),"",_xlfn.LET(_xlpm.tarefas,_xlfn._xlws.FILTER(TB_TAREFAS[],(TB_TAREFAS[[Responsável Execução '[*']]:[Responsável Execução '[*']]]=X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8" s="95" t="str" cm="1">
        <f t="array" ref="Y58">IF(OR(Y$12="",$B58=""),"",_xlfn.LET(_xlpm.tarefas,_xlfn._xlws.FILTER(TB_TAREFAS[],(TB_TAREFAS[[Responsável Execução '[*']]:[Responsável Execução '[*']]]=Y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8" s="96" t="str" cm="1">
        <f t="array" ref="Z58">IF(OR(Z$12="",$B58=""),"",_xlfn.LET(_xlpm.tarefas,_xlfn._xlws.FILTER(TB_TAREFAS[],(TB_TAREFAS[[Responsável Execução '[*']]:[Responsável Execução '[*']]]=Z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8" s="95" t="str" cm="1">
        <f t="array" ref="AA58">IF(OR(AA$12="",$B58=""),"",_xlfn.LET(_xlpm.tarefas,_xlfn._xlws.FILTER(TB_TAREFAS[],(TB_TAREFAS[[Responsável Execução '[*']]:[Responsável Execução '[*']]]=AA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8" s="96" t="str" cm="1">
        <f t="array" ref="AB58">IF(OR(AB$12="",$B58=""),"",_xlfn.LET(_xlpm.tarefas,_xlfn._xlws.FILTER(TB_TAREFAS[],(TB_TAREFAS[[Responsável Execução '[*']]:[Responsável Execução '[*']]]=AB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8" s="95" t="str" cm="1">
        <f t="array" ref="AC58">IF(OR(AC$12="",$B58=""),"",_xlfn.LET(_xlpm.tarefas,_xlfn._xlws.FILTER(TB_TAREFAS[],(TB_TAREFAS[[Responsável Execução '[*']]:[Responsável Execução '[*']]]=AC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8" s="96" t="str" cm="1">
        <f t="array" ref="AD58">IF(OR(AD$12="",$B58=""),"",_xlfn.LET(_xlpm.tarefas,_xlfn._xlws.FILTER(TB_TAREFAS[],(TB_TAREFAS[[Responsável Execução '[*']]:[Responsável Execução '[*']]]=AD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8" s="95" t="str" cm="1">
        <f t="array" ref="AE58">IF(OR(AE$12="",$B58=""),"",_xlfn.LET(_xlpm.tarefas,_xlfn._xlws.FILTER(TB_TAREFAS[],(TB_TAREFAS[[Responsável Execução '[*']]:[Responsável Execução '[*']]]=AE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8" s="96" t="str" cm="1">
        <f t="array" ref="AF58">IF(OR(AF$12="",$B58=""),"",_xlfn.LET(_xlpm.tarefas,_xlfn._xlws.FILTER(TB_TAREFAS[],(TB_TAREFAS[[Responsável Execução '[*']]:[Responsável Execução '[*']]]=AF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8" s="95" t="str" cm="1">
        <f t="array" ref="AG58">IF(OR(AG$12="",$B58=""),"",_xlfn.LET(_xlpm.tarefas,_xlfn._xlws.FILTER(TB_TAREFAS[],(TB_TAREFAS[[Responsável Execução '[*']]:[Responsável Execução '[*']]]=AG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8" s="96" t="str" cm="1">
        <f t="array" ref="AH58">IF(OR(AH$12="",$B58=""),"",_xlfn.LET(_xlpm.tarefas,_xlfn._xlws.FILTER(TB_TAREFAS[],(TB_TAREFAS[[Responsável Execução '[*']]:[Responsável Execução '[*']]]=AH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8" s="95" t="str" cm="1">
        <f t="array" ref="AI58">IF(OR(AI$12="",$B58=""),"",_xlfn.LET(_xlpm.tarefas,_xlfn._xlws.FILTER(TB_TAREFAS[],(TB_TAREFAS[[Responsável Execução '[*']]:[Responsável Execução '[*']]]=AI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8" s="96" t="str" cm="1">
        <f t="array" ref="AJ58">IF(OR(AJ$12="",$B58=""),"",_xlfn.LET(_xlpm.tarefas,_xlfn._xlws.FILTER(TB_TAREFAS[],(TB_TAREFAS[[Responsável Execução '[*']]:[Responsável Execução '[*']]]=AJ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8" s="95" t="str" cm="1">
        <f t="array" ref="AK58">IF(OR(AK$12="",$B58=""),"",_xlfn.LET(_xlpm.tarefas,_xlfn._xlws.FILTER(TB_TAREFAS[],(TB_TAREFAS[[Responsável Execução '[*']]:[Responsável Execução '[*']]]=AK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8" s="96" t="str" cm="1">
        <f t="array" ref="AL58">IF(OR(AL$12="",$B58=""),"",_xlfn.LET(_xlpm.tarefas,_xlfn._xlws.FILTER(TB_TAREFAS[],(TB_TAREFAS[[Responsável Execução '[*']]:[Responsável Execução '[*']]]=AL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8" s="95" t="str" cm="1">
        <f t="array" ref="AM58">IF(OR(AM$12="",$B58=""),"",_xlfn.LET(_xlpm.tarefas,_xlfn._xlws.FILTER(TB_TAREFAS[],(TB_TAREFAS[[Responsável Execução '[*']]:[Responsável Execução '[*']]]=AM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8" s="96" t="str" cm="1">
        <f t="array" ref="AN58">IF(OR(AN$12="",$B58=""),"",_xlfn.LET(_xlpm.tarefas,_xlfn._xlws.FILTER(TB_TAREFAS[],(TB_TAREFAS[[Responsável Execução '[*']]:[Responsável Execução '[*']]]=AN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8" s="95" t="str" cm="1">
        <f t="array" ref="AO58">IF(OR(AO$12="",$B58=""),"",_xlfn.LET(_xlpm.tarefas,_xlfn._xlws.FILTER(TB_TAREFAS[],(TB_TAREFAS[[Responsável Execução '[*']]:[Responsável Execução '[*']]]=AO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8" s="96" t="str" cm="1">
        <f t="array" ref="AP58">IF(OR(AP$12="",$B58=""),"",_xlfn.LET(_xlpm.tarefas,_xlfn._xlws.FILTER(TB_TAREFAS[],(TB_TAREFAS[[Responsável Execução '[*']]:[Responsável Execução '[*']]]=AP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8" s="95" t="str" cm="1">
        <f t="array" ref="AQ58">IF(OR(AQ$12="",$B58=""),"",_xlfn.LET(_xlpm.tarefas,_xlfn._xlws.FILTER(TB_TAREFAS[],(TB_TAREFAS[[Responsável Execução '[*']]:[Responsável Execução '[*']]]=AQ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8" s="96" t="str" cm="1">
        <f t="array" ref="AR58">IF(OR(AR$12="",$B58=""),"",_xlfn.LET(_xlpm.tarefas,_xlfn._xlws.FILTER(TB_TAREFAS[],(TB_TAREFAS[[Responsável Execução '[*']]:[Responsável Execução '[*']]]=AR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8" s="95" t="str" cm="1">
        <f t="array" ref="AS58">IF(OR(AS$12="",$B58=""),"",_xlfn.LET(_xlpm.tarefas,_xlfn._xlws.FILTER(TB_TAREFAS[],(TB_TAREFAS[[Responsável Execução '[*']]:[Responsável Execução '[*']]]=AS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8" s="96" t="str" cm="1">
        <f t="array" ref="AT58">IF(OR(AT$12="",$B58=""),"",_xlfn.LET(_xlpm.tarefas,_xlfn._xlws.FILTER(TB_TAREFAS[],(TB_TAREFAS[[Responsável Execução '[*']]:[Responsável Execução '[*']]]=AT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8" s="95" t="str" cm="1">
        <f t="array" ref="AU58">IF(OR(AU$12="",$B58=""),"",_xlfn.LET(_xlpm.tarefas,_xlfn._xlws.FILTER(TB_TAREFAS[],(TB_TAREFAS[[Responsável Execução '[*']]:[Responsável Execução '[*']]]=AU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8" s="96" t="str" cm="1">
        <f t="array" ref="AV58">IF(OR(AV$12="",$B58=""),"",_xlfn.LET(_xlpm.tarefas,_xlfn._xlws.FILTER(TB_TAREFAS[],(TB_TAREFAS[[Responsável Execução '[*']]:[Responsável Execução '[*']]]=AV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8" s="95" t="str" cm="1">
        <f t="array" ref="AW58">IF(OR(AW$12="",$B58=""),"",_xlfn.LET(_xlpm.tarefas,_xlfn._xlws.FILTER(TB_TAREFAS[],(TB_TAREFAS[[Responsável Execução '[*']]:[Responsável Execução '[*']]]=AW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8" s="96" t="str" cm="1">
        <f t="array" ref="AX58">IF(OR(AX$12="",$B58=""),"",_xlfn.LET(_xlpm.tarefas,_xlfn._xlws.FILTER(TB_TAREFAS[],(TB_TAREFAS[[Responsável Execução '[*']]:[Responsável Execução '[*']]]=AX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8" s="95" t="str" cm="1">
        <f t="array" ref="AY58">IF(OR(AY$12="",$B58=""),"",_xlfn.LET(_xlpm.tarefas,_xlfn._xlws.FILTER(TB_TAREFAS[],(TB_TAREFAS[[Responsável Execução '[*']]:[Responsável Execução '[*']]]=AY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8" s="97" t="str" cm="1">
        <f t="array" ref="AZ58">IF(OR(AZ$12="",$B58=""),"",_xlfn.LET(_xlpm.tarefas,_xlfn._xlws.FILTER(TB_TAREFAS[],(TB_TAREFAS[[Responsável Execução '[*']]:[Responsável Execução '[*']]]=AZ$12),"-"),IF(_xlfn.ARRAYTOTEXT(_xlpm.tarefas)="-",0,SUM(IF(DATE(YEAR($B58),MONTH($B58),DAY($B58))&gt;=DATE(YEAR(_xlfn.CHOOSECOLS(_xlpm.tarefas,10)),MONTH(_xlfn.CHOOSECOLS(_xlpm.tarefas,10)),DAY(_xlfn.CHOOSECOLS(_xlpm.tarefas,10))),IF(DATE(YEAR($B58),MONTH($B58),DAY($B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59" spans="2:52" x14ac:dyDescent="0.3">
      <c r="B59" s="94"/>
      <c r="C59" s="95" t="str" cm="1">
        <f t="array" ref="C59">IF(OR(C$12="",$B59=""),"",_xlfn.LET(_xlpm.tarefas,_xlfn._xlws.FILTER(TB_TAREFAS[],(TB_TAREFAS[[Responsável Execução '[*']]:[Responsável Execução '[*']]]=C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59" s="96" t="str" cm="1">
        <f t="array" ref="D59">IF(OR(D$12="",$B59=""),"",_xlfn.LET(_xlpm.tarefas,_xlfn._xlws.FILTER(TB_TAREFAS[],(TB_TAREFAS[[Responsável Execução '[*']]:[Responsável Execução '[*']]]=D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59" s="95" t="str" cm="1">
        <f t="array" ref="E59">IF(OR(E$12="",$B59=""),"",_xlfn.LET(_xlpm.tarefas,_xlfn._xlws.FILTER(TB_TAREFAS[],(TB_TAREFAS[[Responsável Execução '[*']]:[Responsável Execução '[*']]]=E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59" s="96" t="str" cm="1">
        <f t="array" ref="F59">IF(OR(F$12="",$B59=""),"",_xlfn.LET(_xlpm.tarefas,_xlfn._xlws.FILTER(TB_TAREFAS[],(TB_TAREFAS[[Responsável Execução '[*']]:[Responsável Execução '[*']]]=F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59" s="95" t="str" cm="1">
        <f t="array" ref="G59">IF(OR(G$12="",$B59=""),"",_xlfn.LET(_xlpm.tarefas,_xlfn._xlws.FILTER(TB_TAREFAS[],(TB_TAREFAS[[Responsável Execução '[*']]:[Responsável Execução '[*']]]=G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59" s="96" t="str" cm="1">
        <f t="array" ref="H59">IF(OR(H$12="",$B59=""),"",_xlfn.LET(_xlpm.tarefas,_xlfn._xlws.FILTER(TB_TAREFAS[],(TB_TAREFAS[[Responsável Execução '[*']]:[Responsável Execução '[*']]]=H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59" s="95" t="str" cm="1">
        <f t="array" ref="I59">IF(OR(I$12="",$B59=""),"",_xlfn.LET(_xlpm.tarefas,_xlfn._xlws.FILTER(TB_TAREFAS[],(TB_TAREFAS[[Responsável Execução '[*']]:[Responsável Execução '[*']]]=I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59" s="96" t="str" cm="1">
        <f t="array" ref="J59">IF(OR(J$12="",$B59=""),"",_xlfn.LET(_xlpm.tarefas,_xlfn._xlws.FILTER(TB_TAREFAS[],(TB_TAREFAS[[Responsável Execução '[*']]:[Responsável Execução '[*']]]=J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59" s="95" t="str" cm="1">
        <f t="array" ref="K59">IF(OR(K$12="",$B59=""),"",_xlfn.LET(_xlpm.tarefas,_xlfn._xlws.FILTER(TB_TAREFAS[],(TB_TAREFAS[[Responsável Execução '[*']]:[Responsável Execução '[*']]]=K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59" s="96" t="str" cm="1">
        <f t="array" ref="L59">IF(OR(L$12="",$B59=""),"",_xlfn.LET(_xlpm.tarefas,_xlfn._xlws.FILTER(TB_TAREFAS[],(TB_TAREFAS[[Responsável Execução '[*']]:[Responsável Execução '[*']]]=L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59" s="95" t="str" cm="1">
        <f t="array" ref="M59">IF(OR(M$12="",$B59=""),"",_xlfn.LET(_xlpm.tarefas,_xlfn._xlws.FILTER(TB_TAREFAS[],(TB_TAREFAS[[Responsável Execução '[*']]:[Responsável Execução '[*']]]=M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59" s="96" t="str" cm="1">
        <f t="array" ref="N59">IF(OR(N$12="",$B59=""),"",_xlfn.LET(_xlpm.tarefas,_xlfn._xlws.FILTER(TB_TAREFAS[],(TB_TAREFAS[[Responsável Execução '[*']]:[Responsável Execução '[*']]]=N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59" s="95" t="str" cm="1">
        <f t="array" ref="O59">IF(OR(O$12="",$B59=""),"",_xlfn.LET(_xlpm.tarefas,_xlfn._xlws.FILTER(TB_TAREFAS[],(TB_TAREFAS[[Responsável Execução '[*']]:[Responsável Execução '[*']]]=O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59" s="96" t="str" cm="1">
        <f t="array" ref="P59">IF(OR(P$12="",$B59=""),"",_xlfn.LET(_xlpm.tarefas,_xlfn._xlws.FILTER(TB_TAREFAS[],(TB_TAREFAS[[Responsável Execução '[*']]:[Responsável Execução '[*']]]=P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59" s="95" t="str" cm="1">
        <f t="array" ref="Q59">IF(OR(Q$12="",$B59=""),"",_xlfn.LET(_xlpm.tarefas,_xlfn._xlws.FILTER(TB_TAREFAS[],(TB_TAREFAS[[Responsável Execução '[*']]:[Responsável Execução '[*']]]=Q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59" s="96" t="str" cm="1">
        <f t="array" ref="R59">IF(OR(R$12="",$B59=""),"",_xlfn.LET(_xlpm.tarefas,_xlfn._xlws.FILTER(TB_TAREFAS[],(TB_TAREFAS[[Responsável Execução '[*']]:[Responsável Execução '[*']]]=R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59" s="95" t="str" cm="1">
        <f t="array" ref="S59">IF(OR(S$12="",$B59=""),"",_xlfn.LET(_xlpm.tarefas,_xlfn._xlws.FILTER(TB_TAREFAS[],(TB_TAREFAS[[Responsável Execução '[*']]:[Responsável Execução '[*']]]=S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59" s="96" t="str" cm="1">
        <f t="array" ref="T59">IF(OR(T$12="",$B59=""),"",_xlfn.LET(_xlpm.tarefas,_xlfn._xlws.FILTER(TB_TAREFAS[],(TB_TAREFAS[[Responsável Execução '[*']]:[Responsável Execução '[*']]]=T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59" s="95" t="str" cm="1">
        <f t="array" ref="U59">IF(OR(U$12="",$B59=""),"",_xlfn.LET(_xlpm.tarefas,_xlfn._xlws.FILTER(TB_TAREFAS[],(TB_TAREFAS[[Responsável Execução '[*']]:[Responsável Execução '[*']]]=U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59" s="96" t="str" cm="1">
        <f t="array" ref="V59">IF(OR(V$12="",$B59=""),"",_xlfn.LET(_xlpm.tarefas,_xlfn._xlws.FILTER(TB_TAREFAS[],(TB_TAREFAS[[Responsável Execução '[*']]:[Responsável Execução '[*']]]=V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59" s="95" t="str" cm="1">
        <f t="array" ref="W59">IF(OR(W$12="",$B59=""),"",_xlfn.LET(_xlpm.tarefas,_xlfn._xlws.FILTER(TB_TAREFAS[],(TB_TAREFAS[[Responsável Execução '[*']]:[Responsável Execução '[*']]]=W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59" s="96" t="str" cm="1">
        <f t="array" ref="X59">IF(OR(X$12="",$B59=""),"",_xlfn.LET(_xlpm.tarefas,_xlfn._xlws.FILTER(TB_TAREFAS[],(TB_TAREFAS[[Responsável Execução '[*']]:[Responsável Execução '[*']]]=X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59" s="95" t="str" cm="1">
        <f t="array" ref="Y59">IF(OR(Y$12="",$B59=""),"",_xlfn.LET(_xlpm.tarefas,_xlfn._xlws.FILTER(TB_TAREFAS[],(TB_TAREFAS[[Responsável Execução '[*']]:[Responsável Execução '[*']]]=Y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59" s="96" t="str" cm="1">
        <f t="array" ref="Z59">IF(OR(Z$12="",$B59=""),"",_xlfn.LET(_xlpm.tarefas,_xlfn._xlws.FILTER(TB_TAREFAS[],(TB_TAREFAS[[Responsável Execução '[*']]:[Responsável Execução '[*']]]=Z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59" s="95" t="str" cm="1">
        <f t="array" ref="AA59">IF(OR(AA$12="",$B59=""),"",_xlfn.LET(_xlpm.tarefas,_xlfn._xlws.FILTER(TB_TAREFAS[],(TB_TAREFAS[[Responsável Execução '[*']]:[Responsável Execução '[*']]]=AA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59" s="96" t="str" cm="1">
        <f t="array" ref="AB59">IF(OR(AB$12="",$B59=""),"",_xlfn.LET(_xlpm.tarefas,_xlfn._xlws.FILTER(TB_TAREFAS[],(TB_TAREFAS[[Responsável Execução '[*']]:[Responsável Execução '[*']]]=AB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59" s="95" t="str" cm="1">
        <f t="array" ref="AC59">IF(OR(AC$12="",$B59=""),"",_xlfn.LET(_xlpm.tarefas,_xlfn._xlws.FILTER(TB_TAREFAS[],(TB_TAREFAS[[Responsável Execução '[*']]:[Responsável Execução '[*']]]=AC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59" s="96" t="str" cm="1">
        <f t="array" ref="AD59">IF(OR(AD$12="",$B59=""),"",_xlfn.LET(_xlpm.tarefas,_xlfn._xlws.FILTER(TB_TAREFAS[],(TB_TAREFAS[[Responsável Execução '[*']]:[Responsável Execução '[*']]]=AD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59" s="95" t="str" cm="1">
        <f t="array" ref="AE59">IF(OR(AE$12="",$B59=""),"",_xlfn.LET(_xlpm.tarefas,_xlfn._xlws.FILTER(TB_TAREFAS[],(TB_TAREFAS[[Responsável Execução '[*']]:[Responsável Execução '[*']]]=AE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59" s="96" t="str" cm="1">
        <f t="array" ref="AF59">IF(OR(AF$12="",$B59=""),"",_xlfn.LET(_xlpm.tarefas,_xlfn._xlws.FILTER(TB_TAREFAS[],(TB_TAREFAS[[Responsável Execução '[*']]:[Responsável Execução '[*']]]=AF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59" s="95" t="str" cm="1">
        <f t="array" ref="AG59">IF(OR(AG$12="",$B59=""),"",_xlfn.LET(_xlpm.tarefas,_xlfn._xlws.FILTER(TB_TAREFAS[],(TB_TAREFAS[[Responsável Execução '[*']]:[Responsável Execução '[*']]]=AG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59" s="96" t="str" cm="1">
        <f t="array" ref="AH59">IF(OR(AH$12="",$B59=""),"",_xlfn.LET(_xlpm.tarefas,_xlfn._xlws.FILTER(TB_TAREFAS[],(TB_TAREFAS[[Responsável Execução '[*']]:[Responsável Execução '[*']]]=AH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59" s="95" t="str" cm="1">
        <f t="array" ref="AI59">IF(OR(AI$12="",$B59=""),"",_xlfn.LET(_xlpm.tarefas,_xlfn._xlws.FILTER(TB_TAREFAS[],(TB_TAREFAS[[Responsável Execução '[*']]:[Responsável Execução '[*']]]=AI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59" s="96" t="str" cm="1">
        <f t="array" ref="AJ59">IF(OR(AJ$12="",$B59=""),"",_xlfn.LET(_xlpm.tarefas,_xlfn._xlws.FILTER(TB_TAREFAS[],(TB_TAREFAS[[Responsável Execução '[*']]:[Responsável Execução '[*']]]=AJ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59" s="95" t="str" cm="1">
        <f t="array" ref="AK59">IF(OR(AK$12="",$B59=""),"",_xlfn.LET(_xlpm.tarefas,_xlfn._xlws.FILTER(TB_TAREFAS[],(TB_TAREFAS[[Responsável Execução '[*']]:[Responsável Execução '[*']]]=AK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59" s="96" t="str" cm="1">
        <f t="array" ref="AL59">IF(OR(AL$12="",$B59=""),"",_xlfn.LET(_xlpm.tarefas,_xlfn._xlws.FILTER(TB_TAREFAS[],(TB_TAREFAS[[Responsável Execução '[*']]:[Responsável Execução '[*']]]=AL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59" s="95" t="str" cm="1">
        <f t="array" ref="AM59">IF(OR(AM$12="",$B59=""),"",_xlfn.LET(_xlpm.tarefas,_xlfn._xlws.FILTER(TB_TAREFAS[],(TB_TAREFAS[[Responsável Execução '[*']]:[Responsável Execução '[*']]]=AM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59" s="96" t="str" cm="1">
        <f t="array" ref="AN59">IF(OR(AN$12="",$B59=""),"",_xlfn.LET(_xlpm.tarefas,_xlfn._xlws.FILTER(TB_TAREFAS[],(TB_TAREFAS[[Responsável Execução '[*']]:[Responsável Execução '[*']]]=AN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59" s="95" t="str" cm="1">
        <f t="array" ref="AO59">IF(OR(AO$12="",$B59=""),"",_xlfn.LET(_xlpm.tarefas,_xlfn._xlws.FILTER(TB_TAREFAS[],(TB_TAREFAS[[Responsável Execução '[*']]:[Responsável Execução '[*']]]=AO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59" s="96" t="str" cm="1">
        <f t="array" ref="AP59">IF(OR(AP$12="",$B59=""),"",_xlfn.LET(_xlpm.tarefas,_xlfn._xlws.FILTER(TB_TAREFAS[],(TB_TAREFAS[[Responsável Execução '[*']]:[Responsável Execução '[*']]]=AP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59" s="95" t="str" cm="1">
        <f t="array" ref="AQ59">IF(OR(AQ$12="",$B59=""),"",_xlfn.LET(_xlpm.tarefas,_xlfn._xlws.FILTER(TB_TAREFAS[],(TB_TAREFAS[[Responsável Execução '[*']]:[Responsável Execução '[*']]]=AQ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59" s="96" t="str" cm="1">
        <f t="array" ref="AR59">IF(OR(AR$12="",$B59=""),"",_xlfn.LET(_xlpm.tarefas,_xlfn._xlws.FILTER(TB_TAREFAS[],(TB_TAREFAS[[Responsável Execução '[*']]:[Responsável Execução '[*']]]=AR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59" s="95" t="str" cm="1">
        <f t="array" ref="AS59">IF(OR(AS$12="",$B59=""),"",_xlfn.LET(_xlpm.tarefas,_xlfn._xlws.FILTER(TB_TAREFAS[],(TB_TAREFAS[[Responsável Execução '[*']]:[Responsável Execução '[*']]]=AS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59" s="96" t="str" cm="1">
        <f t="array" ref="AT59">IF(OR(AT$12="",$B59=""),"",_xlfn.LET(_xlpm.tarefas,_xlfn._xlws.FILTER(TB_TAREFAS[],(TB_TAREFAS[[Responsável Execução '[*']]:[Responsável Execução '[*']]]=AT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59" s="95" t="str" cm="1">
        <f t="array" ref="AU59">IF(OR(AU$12="",$B59=""),"",_xlfn.LET(_xlpm.tarefas,_xlfn._xlws.FILTER(TB_TAREFAS[],(TB_TAREFAS[[Responsável Execução '[*']]:[Responsável Execução '[*']]]=AU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59" s="96" t="str" cm="1">
        <f t="array" ref="AV59">IF(OR(AV$12="",$B59=""),"",_xlfn.LET(_xlpm.tarefas,_xlfn._xlws.FILTER(TB_TAREFAS[],(TB_TAREFAS[[Responsável Execução '[*']]:[Responsável Execução '[*']]]=AV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59" s="95" t="str" cm="1">
        <f t="array" ref="AW59">IF(OR(AW$12="",$B59=""),"",_xlfn.LET(_xlpm.tarefas,_xlfn._xlws.FILTER(TB_TAREFAS[],(TB_TAREFAS[[Responsável Execução '[*']]:[Responsável Execução '[*']]]=AW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59" s="96" t="str" cm="1">
        <f t="array" ref="AX59">IF(OR(AX$12="",$B59=""),"",_xlfn.LET(_xlpm.tarefas,_xlfn._xlws.FILTER(TB_TAREFAS[],(TB_TAREFAS[[Responsável Execução '[*']]:[Responsável Execução '[*']]]=AX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59" s="95" t="str" cm="1">
        <f t="array" ref="AY59">IF(OR(AY$12="",$B59=""),"",_xlfn.LET(_xlpm.tarefas,_xlfn._xlws.FILTER(TB_TAREFAS[],(TB_TAREFAS[[Responsável Execução '[*']]:[Responsável Execução '[*']]]=AY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59" s="97" t="str" cm="1">
        <f t="array" ref="AZ59">IF(OR(AZ$12="",$B59=""),"",_xlfn.LET(_xlpm.tarefas,_xlfn._xlws.FILTER(TB_TAREFAS[],(TB_TAREFAS[[Responsável Execução '[*']]:[Responsável Execução '[*']]]=AZ$12),"-"),IF(_xlfn.ARRAYTOTEXT(_xlpm.tarefas)="-",0,SUM(IF(DATE(YEAR($B59),MONTH($B59),DAY($B59))&gt;=DATE(YEAR(_xlfn.CHOOSECOLS(_xlpm.tarefas,10)),MONTH(_xlfn.CHOOSECOLS(_xlpm.tarefas,10)),DAY(_xlfn.CHOOSECOLS(_xlpm.tarefas,10))),IF(DATE(YEAR($B59),MONTH($B59),DAY($B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0" spans="2:52" x14ac:dyDescent="0.3">
      <c r="B60" s="94"/>
      <c r="C60" s="95" t="str" cm="1">
        <f t="array" ref="C60">IF(OR(C$12="",$B60=""),"",_xlfn.LET(_xlpm.tarefas,_xlfn._xlws.FILTER(TB_TAREFAS[],(TB_TAREFAS[[Responsável Execução '[*']]:[Responsável Execução '[*']]]=C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0" s="96" t="str" cm="1">
        <f t="array" ref="D60">IF(OR(D$12="",$B60=""),"",_xlfn.LET(_xlpm.tarefas,_xlfn._xlws.FILTER(TB_TAREFAS[],(TB_TAREFAS[[Responsável Execução '[*']]:[Responsável Execução '[*']]]=D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0" s="95" t="str" cm="1">
        <f t="array" ref="E60">IF(OR(E$12="",$B60=""),"",_xlfn.LET(_xlpm.tarefas,_xlfn._xlws.FILTER(TB_TAREFAS[],(TB_TAREFAS[[Responsável Execução '[*']]:[Responsável Execução '[*']]]=E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0" s="96" t="str" cm="1">
        <f t="array" ref="F60">IF(OR(F$12="",$B60=""),"",_xlfn.LET(_xlpm.tarefas,_xlfn._xlws.FILTER(TB_TAREFAS[],(TB_TAREFAS[[Responsável Execução '[*']]:[Responsável Execução '[*']]]=F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0" s="95" t="str" cm="1">
        <f t="array" ref="G60">IF(OR(G$12="",$B60=""),"",_xlfn.LET(_xlpm.tarefas,_xlfn._xlws.FILTER(TB_TAREFAS[],(TB_TAREFAS[[Responsável Execução '[*']]:[Responsável Execução '[*']]]=G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0" s="96" t="str" cm="1">
        <f t="array" ref="H60">IF(OR(H$12="",$B60=""),"",_xlfn.LET(_xlpm.tarefas,_xlfn._xlws.FILTER(TB_TAREFAS[],(TB_TAREFAS[[Responsável Execução '[*']]:[Responsável Execução '[*']]]=H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0" s="95" t="str" cm="1">
        <f t="array" ref="I60">IF(OR(I$12="",$B60=""),"",_xlfn.LET(_xlpm.tarefas,_xlfn._xlws.FILTER(TB_TAREFAS[],(TB_TAREFAS[[Responsável Execução '[*']]:[Responsável Execução '[*']]]=I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0" s="96" t="str" cm="1">
        <f t="array" ref="J60">IF(OR(J$12="",$B60=""),"",_xlfn.LET(_xlpm.tarefas,_xlfn._xlws.FILTER(TB_TAREFAS[],(TB_TAREFAS[[Responsável Execução '[*']]:[Responsável Execução '[*']]]=J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0" s="95" t="str" cm="1">
        <f t="array" ref="K60">IF(OR(K$12="",$B60=""),"",_xlfn.LET(_xlpm.tarefas,_xlfn._xlws.FILTER(TB_TAREFAS[],(TB_TAREFAS[[Responsável Execução '[*']]:[Responsável Execução '[*']]]=K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0" s="96" t="str" cm="1">
        <f t="array" ref="L60">IF(OR(L$12="",$B60=""),"",_xlfn.LET(_xlpm.tarefas,_xlfn._xlws.FILTER(TB_TAREFAS[],(TB_TAREFAS[[Responsável Execução '[*']]:[Responsável Execução '[*']]]=L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0" s="95" t="str" cm="1">
        <f t="array" ref="M60">IF(OR(M$12="",$B60=""),"",_xlfn.LET(_xlpm.tarefas,_xlfn._xlws.FILTER(TB_TAREFAS[],(TB_TAREFAS[[Responsável Execução '[*']]:[Responsável Execução '[*']]]=M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0" s="96" t="str" cm="1">
        <f t="array" ref="N60">IF(OR(N$12="",$B60=""),"",_xlfn.LET(_xlpm.tarefas,_xlfn._xlws.FILTER(TB_TAREFAS[],(TB_TAREFAS[[Responsável Execução '[*']]:[Responsável Execução '[*']]]=N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0" s="95" t="str" cm="1">
        <f t="array" ref="O60">IF(OR(O$12="",$B60=""),"",_xlfn.LET(_xlpm.tarefas,_xlfn._xlws.FILTER(TB_TAREFAS[],(TB_TAREFAS[[Responsável Execução '[*']]:[Responsável Execução '[*']]]=O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0" s="96" t="str" cm="1">
        <f t="array" ref="P60">IF(OR(P$12="",$B60=""),"",_xlfn.LET(_xlpm.tarefas,_xlfn._xlws.FILTER(TB_TAREFAS[],(TB_TAREFAS[[Responsável Execução '[*']]:[Responsável Execução '[*']]]=P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0" s="95" t="str" cm="1">
        <f t="array" ref="Q60">IF(OR(Q$12="",$B60=""),"",_xlfn.LET(_xlpm.tarefas,_xlfn._xlws.FILTER(TB_TAREFAS[],(TB_TAREFAS[[Responsável Execução '[*']]:[Responsável Execução '[*']]]=Q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0" s="96" t="str" cm="1">
        <f t="array" ref="R60">IF(OR(R$12="",$B60=""),"",_xlfn.LET(_xlpm.tarefas,_xlfn._xlws.FILTER(TB_TAREFAS[],(TB_TAREFAS[[Responsável Execução '[*']]:[Responsável Execução '[*']]]=R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0" s="95" t="str" cm="1">
        <f t="array" ref="S60">IF(OR(S$12="",$B60=""),"",_xlfn.LET(_xlpm.tarefas,_xlfn._xlws.FILTER(TB_TAREFAS[],(TB_TAREFAS[[Responsável Execução '[*']]:[Responsável Execução '[*']]]=S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0" s="96" t="str" cm="1">
        <f t="array" ref="T60">IF(OR(T$12="",$B60=""),"",_xlfn.LET(_xlpm.tarefas,_xlfn._xlws.FILTER(TB_TAREFAS[],(TB_TAREFAS[[Responsável Execução '[*']]:[Responsável Execução '[*']]]=T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0" s="95" t="str" cm="1">
        <f t="array" ref="U60">IF(OR(U$12="",$B60=""),"",_xlfn.LET(_xlpm.tarefas,_xlfn._xlws.FILTER(TB_TAREFAS[],(TB_TAREFAS[[Responsável Execução '[*']]:[Responsável Execução '[*']]]=U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0" s="96" t="str" cm="1">
        <f t="array" ref="V60">IF(OR(V$12="",$B60=""),"",_xlfn.LET(_xlpm.tarefas,_xlfn._xlws.FILTER(TB_TAREFAS[],(TB_TAREFAS[[Responsável Execução '[*']]:[Responsável Execução '[*']]]=V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0" s="95" t="str" cm="1">
        <f t="array" ref="W60">IF(OR(W$12="",$B60=""),"",_xlfn.LET(_xlpm.tarefas,_xlfn._xlws.FILTER(TB_TAREFAS[],(TB_TAREFAS[[Responsável Execução '[*']]:[Responsável Execução '[*']]]=W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0" s="96" t="str" cm="1">
        <f t="array" ref="X60">IF(OR(X$12="",$B60=""),"",_xlfn.LET(_xlpm.tarefas,_xlfn._xlws.FILTER(TB_TAREFAS[],(TB_TAREFAS[[Responsável Execução '[*']]:[Responsável Execução '[*']]]=X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0" s="95" t="str" cm="1">
        <f t="array" ref="Y60">IF(OR(Y$12="",$B60=""),"",_xlfn.LET(_xlpm.tarefas,_xlfn._xlws.FILTER(TB_TAREFAS[],(TB_TAREFAS[[Responsável Execução '[*']]:[Responsável Execução '[*']]]=Y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0" s="96" t="str" cm="1">
        <f t="array" ref="Z60">IF(OR(Z$12="",$B60=""),"",_xlfn.LET(_xlpm.tarefas,_xlfn._xlws.FILTER(TB_TAREFAS[],(TB_TAREFAS[[Responsável Execução '[*']]:[Responsável Execução '[*']]]=Z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0" s="95" t="str" cm="1">
        <f t="array" ref="AA60">IF(OR(AA$12="",$B60=""),"",_xlfn.LET(_xlpm.tarefas,_xlfn._xlws.FILTER(TB_TAREFAS[],(TB_TAREFAS[[Responsável Execução '[*']]:[Responsável Execução '[*']]]=AA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0" s="96" t="str" cm="1">
        <f t="array" ref="AB60">IF(OR(AB$12="",$B60=""),"",_xlfn.LET(_xlpm.tarefas,_xlfn._xlws.FILTER(TB_TAREFAS[],(TB_TAREFAS[[Responsável Execução '[*']]:[Responsável Execução '[*']]]=AB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0" s="95" t="str" cm="1">
        <f t="array" ref="AC60">IF(OR(AC$12="",$B60=""),"",_xlfn.LET(_xlpm.tarefas,_xlfn._xlws.FILTER(TB_TAREFAS[],(TB_TAREFAS[[Responsável Execução '[*']]:[Responsável Execução '[*']]]=AC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0" s="96" t="str" cm="1">
        <f t="array" ref="AD60">IF(OR(AD$12="",$B60=""),"",_xlfn.LET(_xlpm.tarefas,_xlfn._xlws.FILTER(TB_TAREFAS[],(TB_TAREFAS[[Responsável Execução '[*']]:[Responsável Execução '[*']]]=AD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0" s="95" t="str" cm="1">
        <f t="array" ref="AE60">IF(OR(AE$12="",$B60=""),"",_xlfn.LET(_xlpm.tarefas,_xlfn._xlws.FILTER(TB_TAREFAS[],(TB_TAREFAS[[Responsável Execução '[*']]:[Responsável Execução '[*']]]=AE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0" s="96" t="str" cm="1">
        <f t="array" ref="AF60">IF(OR(AF$12="",$B60=""),"",_xlfn.LET(_xlpm.tarefas,_xlfn._xlws.FILTER(TB_TAREFAS[],(TB_TAREFAS[[Responsável Execução '[*']]:[Responsável Execução '[*']]]=AF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0" s="95" t="str" cm="1">
        <f t="array" ref="AG60">IF(OR(AG$12="",$B60=""),"",_xlfn.LET(_xlpm.tarefas,_xlfn._xlws.FILTER(TB_TAREFAS[],(TB_TAREFAS[[Responsável Execução '[*']]:[Responsável Execução '[*']]]=AG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0" s="96" t="str" cm="1">
        <f t="array" ref="AH60">IF(OR(AH$12="",$B60=""),"",_xlfn.LET(_xlpm.tarefas,_xlfn._xlws.FILTER(TB_TAREFAS[],(TB_TAREFAS[[Responsável Execução '[*']]:[Responsável Execução '[*']]]=AH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0" s="95" t="str" cm="1">
        <f t="array" ref="AI60">IF(OR(AI$12="",$B60=""),"",_xlfn.LET(_xlpm.tarefas,_xlfn._xlws.FILTER(TB_TAREFAS[],(TB_TAREFAS[[Responsável Execução '[*']]:[Responsável Execução '[*']]]=AI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0" s="96" t="str" cm="1">
        <f t="array" ref="AJ60">IF(OR(AJ$12="",$B60=""),"",_xlfn.LET(_xlpm.tarefas,_xlfn._xlws.FILTER(TB_TAREFAS[],(TB_TAREFAS[[Responsável Execução '[*']]:[Responsável Execução '[*']]]=AJ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0" s="95" t="str" cm="1">
        <f t="array" ref="AK60">IF(OR(AK$12="",$B60=""),"",_xlfn.LET(_xlpm.tarefas,_xlfn._xlws.FILTER(TB_TAREFAS[],(TB_TAREFAS[[Responsável Execução '[*']]:[Responsável Execução '[*']]]=AK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0" s="96" t="str" cm="1">
        <f t="array" ref="AL60">IF(OR(AL$12="",$B60=""),"",_xlfn.LET(_xlpm.tarefas,_xlfn._xlws.FILTER(TB_TAREFAS[],(TB_TAREFAS[[Responsável Execução '[*']]:[Responsável Execução '[*']]]=AL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0" s="95" t="str" cm="1">
        <f t="array" ref="AM60">IF(OR(AM$12="",$B60=""),"",_xlfn.LET(_xlpm.tarefas,_xlfn._xlws.FILTER(TB_TAREFAS[],(TB_TAREFAS[[Responsável Execução '[*']]:[Responsável Execução '[*']]]=AM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0" s="96" t="str" cm="1">
        <f t="array" ref="AN60">IF(OR(AN$12="",$B60=""),"",_xlfn.LET(_xlpm.tarefas,_xlfn._xlws.FILTER(TB_TAREFAS[],(TB_TAREFAS[[Responsável Execução '[*']]:[Responsável Execução '[*']]]=AN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0" s="95" t="str" cm="1">
        <f t="array" ref="AO60">IF(OR(AO$12="",$B60=""),"",_xlfn.LET(_xlpm.tarefas,_xlfn._xlws.FILTER(TB_TAREFAS[],(TB_TAREFAS[[Responsável Execução '[*']]:[Responsável Execução '[*']]]=AO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0" s="96" t="str" cm="1">
        <f t="array" ref="AP60">IF(OR(AP$12="",$B60=""),"",_xlfn.LET(_xlpm.tarefas,_xlfn._xlws.FILTER(TB_TAREFAS[],(TB_TAREFAS[[Responsável Execução '[*']]:[Responsável Execução '[*']]]=AP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0" s="95" t="str" cm="1">
        <f t="array" ref="AQ60">IF(OR(AQ$12="",$B60=""),"",_xlfn.LET(_xlpm.tarefas,_xlfn._xlws.FILTER(TB_TAREFAS[],(TB_TAREFAS[[Responsável Execução '[*']]:[Responsável Execução '[*']]]=AQ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0" s="96" t="str" cm="1">
        <f t="array" ref="AR60">IF(OR(AR$12="",$B60=""),"",_xlfn.LET(_xlpm.tarefas,_xlfn._xlws.FILTER(TB_TAREFAS[],(TB_TAREFAS[[Responsável Execução '[*']]:[Responsável Execução '[*']]]=AR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0" s="95" t="str" cm="1">
        <f t="array" ref="AS60">IF(OR(AS$12="",$B60=""),"",_xlfn.LET(_xlpm.tarefas,_xlfn._xlws.FILTER(TB_TAREFAS[],(TB_TAREFAS[[Responsável Execução '[*']]:[Responsável Execução '[*']]]=AS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0" s="96" t="str" cm="1">
        <f t="array" ref="AT60">IF(OR(AT$12="",$B60=""),"",_xlfn.LET(_xlpm.tarefas,_xlfn._xlws.FILTER(TB_TAREFAS[],(TB_TAREFAS[[Responsável Execução '[*']]:[Responsável Execução '[*']]]=AT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0" s="95" t="str" cm="1">
        <f t="array" ref="AU60">IF(OR(AU$12="",$B60=""),"",_xlfn.LET(_xlpm.tarefas,_xlfn._xlws.FILTER(TB_TAREFAS[],(TB_TAREFAS[[Responsável Execução '[*']]:[Responsável Execução '[*']]]=AU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0" s="96" t="str" cm="1">
        <f t="array" ref="AV60">IF(OR(AV$12="",$B60=""),"",_xlfn.LET(_xlpm.tarefas,_xlfn._xlws.FILTER(TB_TAREFAS[],(TB_TAREFAS[[Responsável Execução '[*']]:[Responsável Execução '[*']]]=AV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0" s="95" t="str" cm="1">
        <f t="array" ref="AW60">IF(OR(AW$12="",$B60=""),"",_xlfn.LET(_xlpm.tarefas,_xlfn._xlws.FILTER(TB_TAREFAS[],(TB_TAREFAS[[Responsável Execução '[*']]:[Responsável Execução '[*']]]=AW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0" s="96" t="str" cm="1">
        <f t="array" ref="AX60">IF(OR(AX$12="",$B60=""),"",_xlfn.LET(_xlpm.tarefas,_xlfn._xlws.FILTER(TB_TAREFAS[],(TB_TAREFAS[[Responsável Execução '[*']]:[Responsável Execução '[*']]]=AX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0" s="95" t="str" cm="1">
        <f t="array" ref="AY60">IF(OR(AY$12="",$B60=""),"",_xlfn.LET(_xlpm.tarefas,_xlfn._xlws.FILTER(TB_TAREFAS[],(TB_TAREFAS[[Responsável Execução '[*']]:[Responsável Execução '[*']]]=AY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0" s="97" t="str" cm="1">
        <f t="array" ref="AZ60">IF(OR(AZ$12="",$B60=""),"",_xlfn.LET(_xlpm.tarefas,_xlfn._xlws.FILTER(TB_TAREFAS[],(TB_TAREFAS[[Responsável Execução '[*']]:[Responsável Execução '[*']]]=AZ$12),"-"),IF(_xlfn.ARRAYTOTEXT(_xlpm.tarefas)="-",0,SUM(IF(DATE(YEAR($B60),MONTH($B60),DAY($B60))&gt;=DATE(YEAR(_xlfn.CHOOSECOLS(_xlpm.tarefas,10)),MONTH(_xlfn.CHOOSECOLS(_xlpm.tarefas,10)),DAY(_xlfn.CHOOSECOLS(_xlpm.tarefas,10))),IF(DATE(YEAR($B60),MONTH($B60),DAY($B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1" spans="2:52" x14ac:dyDescent="0.3">
      <c r="B61" s="94"/>
      <c r="C61" s="95" t="str" cm="1">
        <f t="array" ref="C61">IF(OR(C$12="",$B61=""),"",_xlfn.LET(_xlpm.tarefas,_xlfn._xlws.FILTER(TB_TAREFAS[],(TB_TAREFAS[[Responsável Execução '[*']]:[Responsável Execução '[*']]]=C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1" s="96" t="str" cm="1">
        <f t="array" ref="D61">IF(OR(D$12="",$B61=""),"",_xlfn.LET(_xlpm.tarefas,_xlfn._xlws.FILTER(TB_TAREFAS[],(TB_TAREFAS[[Responsável Execução '[*']]:[Responsável Execução '[*']]]=D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1" s="95" t="str" cm="1">
        <f t="array" ref="E61">IF(OR(E$12="",$B61=""),"",_xlfn.LET(_xlpm.tarefas,_xlfn._xlws.FILTER(TB_TAREFAS[],(TB_TAREFAS[[Responsável Execução '[*']]:[Responsável Execução '[*']]]=E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1" s="96" t="str" cm="1">
        <f t="array" ref="F61">IF(OR(F$12="",$B61=""),"",_xlfn.LET(_xlpm.tarefas,_xlfn._xlws.FILTER(TB_TAREFAS[],(TB_TAREFAS[[Responsável Execução '[*']]:[Responsável Execução '[*']]]=F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1" s="95" t="str" cm="1">
        <f t="array" ref="G61">IF(OR(G$12="",$B61=""),"",_xlfn.LET(_xlpm.tarefas,_xlfn._xlws.FILTER(TB_TAREFAS[],(TB_TAREFAS[[Responsável Execução '[*']]:[Responsável Execução '[*']]]=G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1" s="96" t="str" cm="1">
        <f t="array" ref="H61">IF(OR(H$12="",$B61=""),"",_xlfn.LET(_xlpm.tarefas,_xlfn._xlws.FILTER(TB_TAREFAS[],(TB_TAREFAS[[Responsável Execução '[*']]:[Responsável Execução '[*']]]=H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1" s="95" t="str" cm="1">
        <f t="array" ref="I61">IF(OR(I$12="",$B61=""),"",_xlfn.LET(_xlpm.tarefas,_xlfn._xlws.FILTER(TB_TAREFAS[],(TB_TAREFAS[[Responsável Execução '[*']]:[Responsável Execução '[*']]]=I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1" s="96" t="str" cm="1">
        <f t="array" ref="J61">IF(OR(J$12="",$B61=""),"",_xlfn.LET(_xlpm.tarefas,_xlfn._xlws.FILTER(TB_TAREFAS[],(TB_TAREFAS[[Responsável Execução '[*']]:[Responsável Execução '[*']]]=J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1" s="95" t="str" cm="1">
        <f t="array" ref="K61">IF(OR(K$12="",$B61=""),"",_xlfn.LET(_xlpm.tarefas,_xlfn._xlws.FILTER(TB_TAREFAS[],(TB_TAREFAS[[Responsável Execução '[*']]:[Responsável Execução '[*']]]=K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1" s="96" t="str" cm="1">
        <f t="array" ref="L61">IF(OR(L$12="",$B61=""),"",_xlfn.LET(_xlpm.tarefas,_xlfn._xlws.FILTER(TB_TAREFAS[],(TB_TAREFAS[[Responsável Execução '[*']]:[Responsável Execução '[*']]]=L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1" s="95" t="str" cm="1">
        <f t="array" ref="M61">IF(OR(M$12="",$B61=""),"",_xlfn.LET(_xlpm.tarefas,_xlfn._xlws.FILTER(TB_TAREFAS[],(TB_TAREFAS[[Responsável Execução '[*']]:[Responsável Execução '[*']]]=M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1" s="96" t="str" cm="1">
        <f t="array" ref="N61">IF(OR(N$12="",$B61=""),"",_xlfn.LET(_xlpm.tarefas,_xlfn._xlws.FILTER(TB_TAREFAS[],(TB_TAREFAS[[Responsável Execução '[*']]:[Responsável Execução '[*']]]=N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1" s="95" t="str" cm="1">
        <f t="array" ref="O61">IF(OR(O$12="",$B61=""),"",_xlfn.LET(_xlpm.tarefas,_xlfn._xlws.FILTER(TB_TAREFAS[],(TB_TAREFAS[[Responsável Execução '[*']]:[Responsável Execução '[*']]]=O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1" s="96" t="str" cm="1">
        <f t="array" ref="P61">IF(OR(P$12="",$B61=""),"",_xlfn.LET(_xlpm.tarefas,_xlfn._xlws.FILTER(TB_TAREFAS[],(TB_TAREFAS[[Responsável Execução '[*']]:[Responsável Execução '[*']]]=P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1" s="95" t="str" cm="1">
        <f t="array" ref="Q61">IF(OR(Q$12="",$B61=""),"",_xlfn.LET(_xlpm.tarefas,_xlfn._xlws.FILTER(TB_TAREFAS[],(TB_TAREFAS[[Responsável Execução '[*']]:[Responsável Execução '[*']]]=Q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1" s="96" t="str" cm="1">
        <f t="array" ref="R61">IF(OR(R$12="",$B61=""),"",_xlfn.LET(_xlpm.tarefas,_xlfn._xlws.FILTER(TB_TAREFAS[],(TB_TAREFAS[[Responsável Execução '[*']]:[Responsável Execução '[*']]]=R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1" s="95" t="str" cm="1">
        <f t="array" ref="S61">IF(OR(S$12="",$B61=""),"",_xlfn.LET(_xlpm.tarefas,_xlfn._xlws.FILTER(TB_TAREFAS[],(TB_TAREFAS[[Responsável Execução '[*']]:[Responsável Execução '[*']]]=S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1" s="96" t="str" cm="1">
        <f t="array" ref="T61">IF(OR(T$12="",$B61=""),"",_xlfn.LET(_xlpm.tarefas,_xlfn._xlws.FILTER(TB_TAREFAS[],(TB_TAREFAS[[Responsável Execução '[*']]:[Responsável Execução '[*']]]=T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1" s="95" t="str" cm="1">
        <f t="array" ref="U61">IF(OR(U$12="",$B61=""),"",_xlfn.LET(_xlpm.tarefas,_xlfn._xlws.FILTER(TB_TAREFAS[],(TB_TAREFAS[[Responsável Execução '[*']]:[Responsável Execução '[*']]]=U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1" s="96" t="str" cm="1">
        <f t="array" ref="V61">IF(OR(V$12="",$B61=""),"",_xlfn.LET(_xlpm.tarefas,_xlfn._xlws.FILTER(TB_TAREFAS[],(TB_TAREFAS[[Responsável Execução '[*']]:[Responsável Execução '[*']]]=V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1" s="95" t="str" cm="1">
        <f t="array" ref="W61">IF(OR(W$12="",$B61=""),"",_xlfn.LET(_xlpm.tarefas,_xlfn._xlws.FILTER(TB_TAREFAS[],(TB_TAREFAS[[Responsável Execução '[*']]:[Responsável Execução '[*']]]=W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1" s="96" t="str" cm="1">
        <f t="array" ref="X61">IF(OR(X$12="",$B61=""),"",_xlfn.LET(_xlpm.tarefas,_xlfn._xlws.FILTER(TB_TAREFAS[],(TB_TAREFAS[[Responsável Execução '[*']]:[Responsável Execução '[*']]]=X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1" s="95" t="str" cm="1">
        <f t="array" ref="Y61">IF(OR(Y$12="",$B61=""),"",_xlfn.LET(_xlpm.tarefas,_xlfn._xlws.FILTER(TB_TAREFAS[],(TB_TAREFAS[[Responsável Execução '[*']]:[Responsável Execução '[*']]]=Y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1" s="96" t="str" cm="1">
        <f t="array" ref="Z61">IF(OR(Z$12="",$B61=""),"",_xlfn.LET(_xlpm.tarefas,_xlfn._xlws.FILTER(TB_TAREFAS[],(TB_TAREFAS[[Responsável Execução '[*']]:[Responsável Execução '[*']]]=Z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1" s="95" t="str" cm="1">
        <f t="array" ref="AA61">IF(OR(AA$12="",$B61=""),"",_xlfn.LET(_xlpm.tarefas,_xlfn._xlws.FILTER(TB_TAREFAS[],(TB_TAREFAS[[Responsável Execução '[*']]:[Responsável Execução '[*']]]=AA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1" s="96" t="str" cm="1">
        <f t="array" ref="AB61">IF(OR(AB$12="",$B61=""),"",_xlfn.LET(_xlpm.tarefas,_xlfn._xlws.FILTER(TB_TAREFAS[],(TB_TAREFAS[[Responsável Execução '[*']]:[Responsável Execução '[*']]]=AB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1" s="95" t="str" cm="1">
        <f t="array" ref="AC61">IF(OR(AC$12="",$B61=""),"",_xlfn.LET(_xlpm.tarefas,_xlfn._xlws.FILTER(TB_TAREFAS[],(TB_TAREFAS[[Responsável Execução '[*']]:[Responsável Execução '[*']]]=AC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1" s="96" t="str" cm="1">
        <f t="array" ref="AD61">IF(OR(AD$12="",$B61=""),"",_xlfn.LET(_xlpm.tarefas,_xlfn._xlws.FILTER(TB_TAREFAS[],(TB_TAREFAS[[Responsável Execução '[*']]:[Responsável Execução '[*']]]=AD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1" s="95" t="str" cm="1">
        <f t="array" ref="AE61">IF(OR(AE$12="",$B61=""),"",_xlfn.LET(_xlpm.tarefas,_xlfn._xlws.FILTER(TB_TAREFAS[],(TB_TAREFAS[[Responsável Execução '[*']]:[Responsável Execução '[*']]]=AE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1" s="96" t="str" cm="1">
        <f t="array" ref="AF61">IF(OR(AF$12="",$B61=""),"",_xlfn.LET(_xlpm.tarefas,_xlfn._xlws.FILTER(TB_TAREFAS[],(TB_TAREFAS[[Responsável Execução '[*']]:[Responsável Execução '[*']]]=AF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1" s="95" t="str" cm="1">
        <f t="array" ref="AG61">IF(OR(AG$12="",$B61=""),"",_xlfn.LET(_xlpm.tarefas,_xlfn._xlws.FILTER(TB_TAREFAS[],(TB_TAREFAS[[Responsável Execução '[*']]:[Responsável Execução '[*']]]=AG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1" s="96" t="str" cm="1">
        <f t="array" ref="AH61">IF(OR(AH$12="",$B61=""),"",_xlfn.LET(_xlpm.tarefas,_xlfn._xlws.FILTER(TB_TAREFAS[],(TB_TAREFAS[[Responsável Execução '[*']]:[Responsável Execução '[*']]]=AH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1" s="95" t="str" cm="1">
        <f t="array" ref="AI61">IF(OR(AI$12="",$B61=""),"",_xlfn.LET(_xlpm.tarefas,_xlfn._xlws.FILTER(TB_TAREFAS[],(TB_TAREFAS[[Responsável Execução '[*']]:[Responsável Execução '[*']]]=AI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1" s="96" t="str" cm="1">
        <f t="array" ref="AJ61">IF(OR(AJ$12="",$B61=""),"",_xlfn.LET(_xlpm.tarefas,_xlfn._xlws.FILTER(TB_TAREFAS[],(TB_TAREFAS[[Responsável Execução '[*']]:[Responsável Execução '[*']]]=AJ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1" s="95" t="str" cm="1">
        <f t="array" ref="AK61">IF(OR(AK$12="",$B61=""),"",_xlfn.LET(_xlpm.tarefas,_xlfn._xlws.FILTER(TB_TAREFAS[],(TB_TAREFAS[[Responsável Execução '[*']]:[Responsável Execução '[*']]]=AK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1" s="96" t="str" cm="1">
        <f t="array" ref="AL61">IF(OR(AL$12="",$B61=""),"",_xlfn.LET(_xlpm.tarefas,_xlfn._xlws.FILTER(TB_TAREFAS[],(TB_TAREFAS[[Responsável Execução '[*']]:[Responsável Execução '[*']]]=AL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1" s="95" t="str" cm="1">
        <f t="array" ref="AM61">IF(OR(AM$12="",$B61=""),"",_xlfn.LET(_xlpm.tarefas,_xlfn._xlws.FILTER(TB_TAREFAS[],(TB_TAREFAS[[Responsável Execução '[*']]:[Responsável Execução '[*']]]=AM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1" s="96" t="str" cm="1">
        <f t="array" ref="AN61">IF(OR(AN$12="",$B61=""),"",_xlfn.LET(_xlpm.tarefas,_xlfn._xlws.FILTER(TB_TAREFAS[],(TB_TAREFAS[[Responsável Execução '[*']]:[Responsável Execução '[*']]]=AN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1" s="95" t="str" cm="1">
        <f t="array" ref="AO61">IF(OR(AO$12="",$B61=""),"",_xlfn.LET(_xlpm.tarefas,_xlfn._xlws.FILTER(TB_TAREFAS[],(TB_TAREFAS[[Responsável Execução '[*']]:[Responsável Execução '[*']]]=AO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1" s="96" t="str" cm="1">
        <f t="array" ref="AP61">IF(OR(AP$12="",$B61=""),"",_xlfn.LET(_xlpm.tarefas,_xlfn._xlws.FILTER(TB_TAREFAS[],(TB_TAREFAS[[Responsável Execução '[*']]:[Responsável Execução '[*']]]=AP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1" s="95" t="str" cm="1">
        <f t="array" ref="AQ61">IF(OR(AQ$12="",$B61=""),"",_xlfn.LET(_xlpm.tarefas,_xlfn._xlws.FILTER(TB_TAREFAS[],(TB_TAREFAS[[Responsável Execução '[*']]:[Responsável Execução '[*']]]=AQ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1" s="96" t="str" cm="1">
        <f t="array" ref="AR61">IF(OR(AR$12="",$B61=""),"",_xlfn.LET(_xlpm.tarefas,_xlfn._xlws.FILTER(TB_TAREFAS[],(TB_TAREFAS[[Responsável Execução '[*']]:[Responsável Execução '[*']]]=AR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1" s="95" t="str" cm="1">
        <f t="array" ref="AS61">IF(OR(AS$12="",$B61=""),"",_xlfn.LET(_xlpm.tarefas,_xlfn._xlws.FILTER(TB_TAREFAS[],(TB_TAREFAS[[Responsável Execução '[*']]:[Responsável Execução '[*']]]=AS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1" s="96" t="str" cm="1">
        <f t="array" ref="AT61">IF(OR(AT$12="",$B61=""),"",_xlfn.LET(_xlpm.tarefas,_xlfn._xlws.FILTER(TB_TAREFAS[],(TB_TAREFAS[[Responsável Execução '[*']]:[Responsável Execução '[*']]]=AT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1" s="95" t="str" cm="1">
        <f t="array" ref="AU61">IF(OR(AU$12="",$B61=""),"",_xlfn.LET(_xlpm.tarefas,_xlfn._xlws.FILTER(TB_TAREFAS[],(TB_TAREFAS[[Responsável Execução '[*']]:[Responsável Execução '[*']]]=AU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1" s="96" t="str" cm="1">
        <f t="array" ref="AV61">IF(OR(AV$12="",$B61=""),"",_xlfn.LET(_xlpm.tarefas,_xlfn._xlws.FILTER(TB_TAREFAS[],(TB_TAREFAS[[Responsável Execução '[*']]:[Responsável Execução '[*']]]=AV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1" s="95" t="str" cm="1">
        <f t="array" ref="AW61">IF(OR(AW$12="",$B61=""),"",_xlfn.LET(_xlpm.tarefas,_xlfn._xlws.FILTER(TB_TAREFAS[],(TB_TAREFAS[[Responsável Execução '[*']]:[Responsável Execução '[*']]]=AW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1" s="96" t="str" cm="1">
        <f t="array" ref="AX61">IF(OR(AX$12="",$B61=""),"",_xlfn.LET(_xlpm.tarefas,_xlfn._xlws.FILTER(TB_TAREFAS[],(TB_TAREFAS[[Responsável Execução '[*']]:[Responsável Execução '[*']]]=AX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1" s="95" t="str" cm="1">
        <f t="array" ref="AY61">IF(OR(AY$12="",$B61=""),"",_xlfn.LET(_xlpm.tarefas,_xlfn._xlws.FILTER(TB_TAREFAS[],(TB_TAREFAS[[Responsável Execução '[*']]:[Responsável Execução '[*']]]=AY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1" s="97" t="str" cm="1">
        <f t="array" ref="AZ61">IF(OR(AZ$12="",$B61=""),"",_xlfn.LET(_xlpm.tarefas,_xlfn._xlws.FILTER(TB_TAREFAS[],(TB_TAREFAS[[Responsável Execução '[*']]:[Responsável Execução '[*']]]=AZ$12),"-"),IF(_xlfn.ARRAYTOTEXT(_xlpm.tarefas)="-",0,SUM(IF(DATE(YEAR($B61),MONTH($B61),DAY($B61))&gt;=DATE(YEAR(_xlfn.CHOOSECOLS(_xlpm.tarefas,10)),MONTH(_xlfn.CHOOSECOLS(_xlpm.tarefas,10)),DAY(_xlfn.CHOOSECOLS(_xlpm.tarefas,10))),IF(DATE(YEAR($B61),MONTH($B61),DAY($B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2" spans="2:52" x14ac:dyDescent="0.3">
      <c r="B62" s="94"/>
      <c r="C62" s="95" t="str" cm="1">
        <f t="array" ref="C62">IF(OR(C$12="",$B62=""),"",_xlfn.LET(_xlpm.tarefas,_xlfn._xlws.FILTER(TB_TAREFAS[],(TB_TAREFAS[[Responsável Execução '[*']]:[Responsável Execução '[*']]]=C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2" s="96" t="str" cm="1">
        <f t="array" ref="D62">IF(OR(D$12="",$B62=""),"",_xlfn.LET(_xlpm.tarefas,_xlfn._xlws.FILTER(TB_TAREFAS[],(TB_TAREFAS[[Responsável Execução '[*']]:[Responsável Execução '[*']]]=D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2" s="95" t="str" cm="1">
        <f t="array" ref="E62">IF(OR(E$12="",$B62=""),"",_xlfn.LET(_xlpm.tarefas,_xlfn._xlws.FILTER(TB_TAREFAS[],(TB_TAREFAS[[Responsável Execução '[*']]:[Responsável Execução '[*']]]=E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2" s="96" t="str" cm="1">
        <f t="array" ref="F62">IF(OR(F$12="",$B62=""),"",_xlfn.LET(_xlpm.tarefas,_xlfn._xlws.FILTER(TB_TAREFAS[],(TB_TAREFAS[[Responsável Execução '[*']]:[Responsável Execução '[*']]]=F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2" s="95" t="str" cm="1">
        <f t="array" ref="G62">IF(OR(G$12="",$B62=""),"",_xlfn.LET(_xlpm.tarefas,_xlfn._xlws.FILTER(TB_TAREFAS[],(TB_TAREFAS[[Responsável Execução '[*']]:[Responsável Execução '[*']]]=G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2" s="96" t="str" cm="1">
        <f t="array" ref="H62">IF(OR(H$12="",$B62=""),"",_xlfn.LET(_xlpm.tarefas,_xlfn._xlws.FILTER(TB_TAREFAS[],(TB_TAREFAS[[Responsável Execução '[*']]:[Responsável Execução '[*']]]=H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2" s="95" t="str" cm="1">
        <f t="array" ref="I62">IF(OR(I$12="",$B62=""),"",_xlfn.LET(_xlpm.tarefas,_xlfn._xlws.FILTER(TB_TAREFAS[],(TB_TAREFAS[[Responsável Execução '[*']]:[Responsável Execução '[*']]]=I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2" s="96" t="str" cm="1">
        <f t="array" ref="J62">IF(OR(J$12="",$B62=""),"",_xlfn.LET(_xlpm.tarefas,_xlfn._xlws.FILTER(TB_TAREFAS[],(TB_TAREFAS[[Responsável Execução '[*']]:[Responsável Execução '[*']]]=J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2" s="95" t="str" cm="1">
        <f t="array" ref="K62">IF(OR(K$12="",$B62=""),"",_xlfn.LET(_xlpm.tarefas,_xlfn._xlws.FILTER(TB_TAREFAS[],(TB_TAREFAS[[Responsável Execução '[*']]:[Responsável Execução '[*']]]=K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2" s="96" t="str" cm="1">
        <f t="array" ref="L62">IF(OR(L$12="",$B62=""),"",_xlfn.LET(_xlpm.tarefas,_xlfn._xlws.FILTER(TB_TAREFAS[],(TB_TAREFAS[[Responsável Execução '[*']]:[Responsável Execução '[*']]]=L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2" s="95" t="str" cm="1">
        <f t="array" ref="M62">IF(OR(M$12="",$B62=""),"",_xlfn.LET(_xlpm.tarefas,_xlfn._xlws.FILTER(TB_TAREFAS[],(TB_TAREFAS[[Responsável Execução '[*']]:[Responsável Execução '[*']]]=M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2" s="96" t="str" cm="1">
        <f t="array" ref="N62">IF(OR(N$12="",$B62=""),"",_xlfn.LET(_xlpm.tarefas,_xlfn._xlws.FILTER(TB_TAREFAS[],(TB_TAREFAS[[Responsável Execução '[*']]:[Responsável Execução '[*']]]=N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2" s="95" t="str" cm="1">
        <f t="array" ref="O62">IF(OR(O$12="",$B62=""),"",_xlfn.LET(_xlpm.tarefas,_xlfn._xlws.FILTER(TB_TAREFAS[],(TB_TAREFAS[[Responsável Execução '[*']]:[Responsável Execução '[*']]]=O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2" s="96" t="str" cm="1">
        <f t="array" ref="P62">IF(OR(P$12="",$B62=""),"",_xlfn.LET(_xlpm.tarefas,_xlfn._xlws.FILTER(TB_TAREFAS[],(TB_TAREFAS[[Responsável Execução '[*']]:[Responsável Execução '[*']]]=P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2" s="95" t="str" cm="1">
        <f t="array" ref="Q62">IF(OR(Q$12="",$B62=""),"",_xlfn.LET(_xlpm.tarefas,_xlfn._xlws.FILTER(TB_TAREFAS[],(TB_TAREFAS[[Responsável Execução '[*']]:[Responsável Execução '[*']]]=Q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2" s="96" t="str" cm="1">
        <f t="array" ref="R62">IF(OR(R$12="",$B62=""),"",_xlfn.LET(_xlpm.tarefas,_xlfn._xlws.FILTER(TB_TAREFAS[],(TB_TAREFAS[[Responsável Execução '[*']]:[Responsável Execução '[*']]]=R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2" s="95" t="str" cm="1">
        <f t="array" ref="S62">IF(OR(S$12="",$B62=""),"",_xlfn.LET(_xlpm.tarefas,_xlfn._xlws.FILTER(TB_TAREFAS[],(TB_TAREFAS[[Responsável Execução '[*']]:[Responsável Execução '[*']]]=S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2" s="96" t="str" cm="1">
        <f t="array" ref="T62">IF(OR(T$12="",$B62=""),"",_xlfn.LET(_xlpm.tarefas,_xlfn._xlws.FILTER(TB_TAREFAS[],(TB_TAREFAS[[Responsável Execução '[*']]:[Responsável Execução '[*']]]=T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2" s="95" t="str" cm="1">
        <f t="array" ref="U62">IF(OR(U$12="",$B62=""),"",_xlfn.LET(_xlpm.tarefas,_xlfn._xlws.FILTER(TB_TAREFAS[],(TB_TAREFAS[[Responsável Execução '[*']]:[Responsável Execução '[*']]]=U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2" s="96" t="str" cm="1">
        <f t="array" ref="V62">IF(OR(V$12="",$B62=""),"",_xlfn.LET(_xlpm.tarefas,_xlfn._xlws.FILTER(TB_TAREFAS[],(TB_TAREFAS[[Responsável Execução '[*']]:[Responsável Execução '[*']]]=V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2" s="95" t="str" cm="1">
        <f t="array" ref="W62">IF(OR(W$12="",$B62=""),"",_xlfn.LET(_xlpm.tarefas,_xlfn._xlws.FILTER(TB_TAREFAS[],(TB_TAREFAS[[Responsável Execução '[*']]:[Responsável Execução '[*']]]=W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2" s="96" t="str" cm="1">
        <f t="array" ref="X62">IF(OR(X$12="",$B62=""),"",_xlfn.LET(_xlpm.tarefas,_xlfn._xlws.FILTER(TB_TAREFAS[],(TB_TAREFAS[[Responsável Execução '[*']]:[Responsável Execução '[*']]]=X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2" s="95" t="str" cm="1">
        <f t="array" ref="Y62">IF(OR(Y$12="",$B62=""),"",_xlfn.LET(_xlpm.tarefas,_xlfn._xlws.FILTER(TB_TAREFAS[],(TB_TAREFAS[[Responsável Execução '[*']]:[Responsável Execução '[*']]]=Y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2" s="96" t="str" cm="1">
        <f t="array" ref="Z62">IF(OR(Z$12="",$B62=""),"",_xlfn.LET(_xlpm.tarefas,_xlfn._xlws.FILTER(TB_TAREFAS[],(TB_TAREFAS[[Responsável Execução '[*']]:[Responsável Execução '[*']]]=Z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2" s="95" t="str" cm="1">
        <f t="array" ref="AA62">IF(OR(AA$12="",$B62=""),"",_xlfn.LET(_xlpm.tarefas,_xlfn._xlws.FILTER(TB_TAREFAS[],(TB_TAREFAS[[Responsável Execução '[*']]:[Responsável Execução '[*']]]=AA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2" s="96" t="str" cm="1">
        <f t="array" ref="AB62">IF(OR(AB$12="",$B62=""),"",_xlfn.LET(_xlpm.tarefas,_xlfn._xlws.FILTER(TB_TAREFAS[],(TB_TAREFAS[[Responsável Execução '[*']]:[Responsável Execução '[*']]]=AB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2" s="95" t="str" cm="1">
        <f t="array" ref="AC62">IF(OR(AC$12="",$B62=""),"",_xlfn.LET(_xlpm.tarefas,_xlfn._xlws.FILTER(TB_TAREFAS[],(TB_TAREFAS[[Responsável Execução '[*']]:[Responsável Execução '[*']]]=AC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2" s="96" t="str" cm="1">
        <f t="array" ref="AD62">IF(OR(AD$12="",$B62=""),"",_xlfn.LET(_xlpm.tarefas,_xlfn._xlws.FILTER(TB_TAREFAS[],(TB_TAREFAS[[Responsável Execução '[*']]:[Responsável Execução '[*']]]=AD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2" s="95" t="str" cm="1">
        <f t="array" ref="AE62">IF(OR(AE$12="",$B62=""),"",_xlfn.LET(_xlpm.tarefas,_xlfn._xlws.FILTER(TB_TAREFAS[],(TB_TAREFAS[[Responsável Execução '[*']]:[Responsável Execução '[*']]]=AE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2" s="96" t="str" cm="1">
        <f t="array" ref="AF62">IF(OR(AF$12="",$B62=""),"",_xlfn.LET(_xlpm.tarefas,_xlfn._xlws.FILTER(TB_TAREFAS[],(TB_TAREFAS[[Responsável Execução '[*']]:[Responsável Execução '[*']]]=AF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2" s="95" t="str" cm="1">
        <f t="array" ref="AG62">IF(OR(AG$12="",$B62=""),"",_xlfn.LET(_xlpm.tarefas,_xlfn._xlws.FILTER(TB_TAREFAS[],(TB_TAREFAS[[Responsável Execução '[*']]:[Responsável Execução '[*']]]=AG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2" s="96" t="str" cm="1">
        <f t="array" ref="AH62">IF(OR(AH$12="",$B62=""),"",_xlfn.LET(_xlpm.tarefas,_xlfn._xlws.FILTER(TB_TAREFAS[],(TB_TAREFAS[[Responsável Execução '[*']]:[Responsável Execução '[*']]]=AH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2" s="95" t="str" cm="1">
        <f t="array" ref="AI62">IF(OR(AI$12="",$B62=""),"",_xlfn.LET(_xlpm.tarefas,_xlfn._xlws.FILTER(TB_TAREFAS[],(TB_TAREFAS[[Responsável Execução '[*']]:[Responsável Execução '[*']]]=AI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2" s="96" t="str" cm="1">
        <f t="array" ref="AJ62">IF(OR(AJ$12="",$B62=""),"",_xlfn.LET(_xlpm.tarefas,_xlfn._xlws.FILTER(TB_TAREFAS[],(TB_TAREFAS[[Responsável Execução '[*']]:[Responsável Execução '[*']]]=AJ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2" s="95" t="str" cm="1">
        <f t="array" ref="AK62">IF(OR(AK$12="",$B62=""),"",_xlfn.LET(_xlpm.tarefas,_xlfn._xlws.FILTER(TB_TAREFAS[],(TB_TAREFAS[[Responsável Execução '[*']]:[Responsável Execução '[*']]]=AK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2" s="96" t="str" cm="1">
        <f t="array" ref="AL62">IF(OR(AL$12="",$B62=""),"",_xlfn.LET(_xlpm.tarefas,_xlfn._xlws.FILTER(TB_TAREFAS[],(TB_TAREFAS[[Responsável Execução '[*']]:[Responsável Execução '[*']]]=AL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2" s="95" t="str" cm="1">
        <f t="array" ref="AM62">IF(OR(AM$12="",$B62=""),"",_xlfn.LET(_xlpm.tarefas,_xlfn._xlws.FILTER(TB_TAREFAS[],(TB_TAREFAS[[Responsável Execução '[*']]:[Responsável Execução '[*']]]=AM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2" s="96" t="str" cm="1">
        <f t="array" ref="AN62">IF(OR(AN$12="",$B62=""),"",_xlfn.LET(_xlpm.tarefas,_xlfn._xlws.FILTER(TB_TAREFAS[],(TB_TAREFAS[[Responsável Execução '[*']]:[Responsável Execução '[*']]]=AN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2" s="95" t="str" cm="1">
        <f t="array" ref="AO62">IF(OR(AO$12="",$B62=""),"",_xlfn.LET(_xlpm.tarefas,_xlfn._xlws.FILTER(TB_TAREFAS[],(TB_TAREFAS[[Responsável Execução '[*']]:[Responsável Execução '[*']]]=AO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2" s="96" t="str" cm="1">
        <f t="array" ref="AP62">IF(OR(AP$12="",$B62=""),"",_xlfn.LET(_xlpm.tarefas,_xlfn._xlws.FILTER(TB_TAREFAS[],(TB_TAREFAS[[Responsável Execução '[*']]:[Responsável Execução '[*']]]=AP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2" s="95" t="str" cm="1">
        <f t="array" ref="AQ62">IF(OR(AQ$12="",$B62=""),"",_xlfn.LET(_xlpm.tarefas,_xlfn._xlws.FILTER(TB_TAREFAS[],(TB_TAREFAS[[Responsável Execução '[*']]:[Responsável Execução '[*']]]=AQ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2" s="96" t="str" cm="1">
        <f t="array" ref="AR62">IF(OR(AR$12="",$B62=""),"",_xlfn.LET(_xlpm.tarefas,_xlfn._xlws.FILTER(TB_TAREFAS[],(TB_TAREFAS[[Responsável Execução '[*']]:[Responsável Execução '[*']]]=AR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2" s="95" t="str" cm="1">
        <f t="array" ref="AS62">IF(OR(AS$12="",$B62=""),"",_xlfn.LET(_xlpm.tarefas,_xlfn._xlws.FILTER(TB_TAREFAS[],(TB_TAREFAS[[Responsável Execução '[*']]:[Responsável Execução '[*']]]=AS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2" s="96" t="str" cm="1">
        <f t="array" ref="AT62">IF(OR(AT$12="",$B62=""),"",_xlfn.LET(_xlpm.tarefas,_xlfn._xlws.FILTER(TB_TAREFAS[],(TB_TAREFAS[[Responsável Execução '[*']]:[Responsável Execução '[*']]]=AT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2" s="95" t="str" cm="1">
        <f t="array" ref="AU62">IF(OR(AU$12="",$B62=""),"",_xlfn.LET(_xlpm.tarefas,_xlfn._xlws.FILTER(TB_TAREFAS[],(TB_TAREFAS[[Responsável Execução '[*']]:[Responsável Execução '[*']]]=AU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2" s="96" t="str" cm="1">
        <f t="array" ref="AV62">IF(OR(AV$12="",$B62=""),"",_xlfn.LET(_xlpm.tarefas,_xlfn._xlws.FILTER(TB_TAREFAS[],(TB_TAREFAS[[Responsável Execução '[*']]:[Responsável Execução '[*']]]=AV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2" s="95" t="str" cm="1">
        <f t="array" ref="AW62">IF(OR(AW$12="",$B62=""),"",_xlfn.LET(_xlpm.tarefas,_xlfn._xlws.FILTER(TB_TAREFAS[],(TB_TAREFAS[[Responsável Execução '[*']]:[Responsável Execução '[*']]]=AW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2" s="96" t="str" cm="1">
        <f t="array" ref="AX62">IF(OR(AX$12="",$B62=""),"",_xlfn.LET(_xlpm.tarefas,_xlfn._xlws.FILTER(TB_TAREFAS[],(TB_TAREFAS[[Responsável Execução '[*']]:[Responsável Execução '[*']]]=AX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2" s="95" t="str" cm="1">
        <f t="array" ref="AY62">IF(OR(AY$12="",$B62=""),"",_xlfn.LET(_xlpm.tarefas,_xlfn._xlws.FILTER(TB_TAREFAS[],(TB_TAREFAS[[Responsável Execução '[*']]:[Responsável Execução '[*']]]=AY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2" s="97" t="str" cm="1">
        <f t="array" ref="AZ62">IF(OR(AZ$12="",$B62=""),"",_xlfn.LET(_xlpm.tarefas,_xlfn._xlws.FILTER(TB_TAREFAS[],(TB_TAREFAS[[Responsável Execução '[*']]:[Responsável Execução '[*']]]=AZ$12),"-"),IF(_xlfn.ARRAYTOTEXT(_xlpm.tarefas)="-",0,SUM(IF(DATE(YEAR($B62),MONTH($B62),DAY($B62))&gt;=DATE(YEAR(_xlfn.CHOOSECOLS(_xlpm.tarefas,10)),MONTH(_xlfn.CHOOSECOLS(_xlpm.tarefas,10)),DAY(_xlfn.CHOOSECOLS(_xlpm.tarefas,10))),IF(DATE(YEAR($B62),MONTH($B62),DAY($B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3" spans="2:52" x14ac:dyDescent="0.3">
      <c r="B63" s="94"/>
      <c r="C63" s="95" t="str" cm="1">
        <f t="array" ref="C63">IF(OR(C$12="",$B63=""),"",_xlfn.LET(_xlpm.tarefas,_xlfn._xlws.FILTER(TB_TAREFAS[],(TB_TAREFAS[[Responsável Execução '[*']]:[Responsável Execução '[*']]]=C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3" s="96" t="str" cm="1">
        <f t="array" ref="D63">IF(OR(D$12="",$B63=""),"",_xlfn.LET(_xlpm.tarefas,_xlfn._xlws.FILTER(TB_TAREFAS[],(TB_TAREFAS[[Responsável Execução '[*']]:[Responsável Execução '[*']]]=D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3" s="95" t="str" cm="1">
        <f t="array" ref="E63">IF(OR(E$12="",$B63=""),"",_xlfn.LET(_xlpm.tarefas,_xlfn._xlws.FILTER(TB_TAREFAS[],(TB_TAREFAS[[Responsável Execução '[*']]:[Responsável Execução '[*']]]=E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3" s="96" t="str" cm="1">
        <f t="array" ref="F63">IF(OR(F$12="",$B63=""),"",_xlfn.LET(_xlpm.tarefas,_xlfn._xlws.FILTER(TB_TAREFAS[],(TB_TAREFAS[[Responsável Execução '[*']]:[Responsável Execução '[*']]]=F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3" s="95" t="str" cm="1">
        <f t="array" ref="G63">IF(OR(G$12="",$B63=""),"",_xlfn.LET(_xlpm.tarefas,_xlfn._xlws.FILTER(TB_TAREFAS[],(TB_TAREFAS[[Responsável Execução '[*']]:[Responsável Execução '[*']]]=G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3" s="96" t="str" cm="1">
        <f t="array" ref="H63">IF(OR(H$12="",$B63=""),"",_xlfn.LET(_xlpm.tarefas,_xlfn._xlws.FILTER(TB_TAREFAS[],(TB_TAREFAS[[Responsável Execução '[*']]:[Responsável Execução '[*']]]=H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3" s="95" t="str" cm="1">
        <f t="array" ref="I63">IF(OR(I$12="",$B63=""),"",_xlfn.LET(_xlpm.tarefas,_xlfn._xlws.FILTER(TB_TAREFAS[],(TB_TAREFAS[[Responsável Execução '[*']]:[Responsável Execução '[*']]]=I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3" s="96" t="str" cm="1">
        <f t="array" ref="J63">IF(OR(J$12="",$B63=""),"",_xlfn.LET(_xlpm.tarefas,_xlfn._xlws.FILTER(TB_TAREFAS[],(TB_TAREFAS[[Responsável Execução '[*']]:[Responsável Execução '[*']]]=J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3" s="95" t="str" cm="1">
        <f t="array" ref="K63">IF(OR(K$12="",$B63=""),"",_xlfn.LET(_xlpm.tarefas,_xlfn._xlws.FILTER(TB_TAREFAS[],(TB_TAREFAS[[Responsável Execução '[*']]:[Responsável Execução '[*']]]=K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3" s="96" t="str" cm="1">
        <f t="array" ref="L63">IF(OR(L$12="",$B63=""),"",_xlfn.LET(_xlpm.tarefas,_xlfn._xlws.FILTER(TB_TAREFAS[],(TB_TAREFAS[[Responsável Execução '[*']]:[Responsável Execução '[*']]]=L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3" s="95" t="str" cm="1">
        <f t="array" ref="M63">IF(OR(M$12="",$B63=""),"",_xlfn.LET(_xlpm.tarefas,_xlfn._xlws.FILTER(TB_TAREFAS[],(TB_TAREFAS[[Responsável Execução '[*']]:[Responsável Execução '[*']]]=M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3" s="96" t="str" cm="1">
        <f t="array" ref="N63">IF(OR(N$12="",$B63=""),"",_xlfn.LET(_xlpm.tarefas,_xlfn._xlws.FILTER(TB_TAREFAS[],(TB_TAREFAS[[Responsável Execução '[*']]:[Responsável Execução '[*']]]=N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3" s="95" t="str" cm="1">
        <f t="array" ref="O63">IF(OR(O$12="",$B63=""),"",_xlfn.LET(_xlpm.tarefas,_xlfn._xlws.FILTER(TB_TAREFAS[],(TB_TAREFAS[[Responsável Execução '[*']]:[Responsável Execução '[*']]]=O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3" s="96" t="str" cm="1">
        <f t="array" ref="P63">IF(OR(P$12="",$B63=""),"",_xlfn.LET(_xlpm.tarefas,_xlfn._xlws.FILTER(TB_TAREFAS[],(TB_TAREFAS[[Responsável Execução '[*']]:[Responsável Execução '[*']]]=P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3" s="95" t="str" cm="1">
        <f t="array" ref="Q63">IF(OR(Q$12="",$B63=""),"",_xlfn.LET(_xlpm.tarefas,_xlfn._xlws.FILTER(TB_TAREFAS[],(TB_TAREFAS[[Responsável Execução '[*']]:[Responsável Execução '[*']]]=Q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3" s="96" t="str" cm="1">
        <f t="array" ref="R63">IF(OR(R$12="",$B63=""),"",_xlfn.LET(_xlpm.tarefas,_xlfn._xlws.FILTER(TB_TAREFAS[],(TB_TAREFAS[[Responsável Execução '[*']]:[Responsável Execução '[*']]]=R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3" s="95" t="str" cm="1">
        <f t="array" ref="S63">IF(OR(S$12="",$B63=""),"",_xlfn.LET(_xlpm.tarefas,_xlfn._xlws.FILTER(TB_TAREFAS[],(TB_TAREFAS[[Responsável Execução '[*']]:[Responsável Execução '[*']]]=S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3" s="96" t="str" cm="1">
        <f t="array" ref="T63">IF(OR(T$12="",$B63=""),"",_xlfn.LET(_xlpm.tarefas,_xlfn._xlws.FILTER(TB_TAREFAS[],(TB_TAREFAS[[Responsável Execução '[*']]:[Responsável Execução '[*']]]=T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3" s="95" t="str" cm="1">
        <f t="array" ref="U63">IF(OR(U$12="",$B63=""),"",_xlfn.LET(_xlpm.tarefas,_xlfn._xlws.FILTER(TB_TAREFAS[],(TB_TAREFAS[[Responsável Execução '[*']]:[Responsável Execução '[*']]]=U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3" s="96" t="str" cm="1">
        <f t="array" ref="V63">IF(OR(V$12="",$B63=""),"",_xlfn.LET(_xlpm.tarefas,_xlfn._xlws.FILTER(TB_TAREFAS[],(TB_TAREFAS[[Responsável Execução '[*']]:[Responsável Execução '[*']]]=V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3" s="95" t="str" cm="1">
        <f t="array" ref="W63">IF(OR(W$12="",$B63=""),"",_xlfn.LET(_xlpm.tarefas,_xlfn._xlws.FILTER(TB_TAREFAS[],(TB_TAREFAS[[Responsável Execução '[*']]:[Responsável Execução '[*']]]=W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3" s="96" t="str" cm="1">
        <f t="array" ref="X63">IF(OR(X$12="",$B63=""),"",_xlfn.LET(_xlpm.tarefas,_xlfn._xlws.FILTER(TB_TAREFAS[],(TB_TAREFAS[[Responsável Execução '[*']]:[Responsável Execução '[*']]]=X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3" s="95" t="str" cm="1">
        <f t="array" ref="Y63">IF(OR(Y$12="",$B63=""),"",_xlfn.LET(_xlpm.tarefas,_xlfn._xlws.FILTER(TB_TAREFAS[],(TB_TAREFAS[[Responsável Execução '[*']]:[Responsável Execução '[*']]]=Y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3" s="96" t="str" cm="1">
        <f t="array" ref="Z63">IF(OR(Z$12="",$B63=""),"",_xlfn.LET(_xlpm.tarefas,_xlfn._xlws.FILTER(TB_TAREFAS[],(TB_TAREFAS[[Responsável Execução '[*']]:[Responsável Execução '[*']]]=Z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3" s="95" t="str" cm="1">
        <f t="array" ref="AA63">IF(OR(AA$12="",$B63=""),"",_xlfn.LET(_xlpm.tarefas,_xlfn._xlws.FILTER(TB_TAREFAS[],(TB_TAREFAS[[Responsável Execução '[*']]:[Responsável Execução '[*']]]=AA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3" s="96" t="str" cm="1">
        <f t="array" ref="AB63">IF(OR(AB$12="",$B63=""),"",_xlfn.LET(_xlpm.tarefas,_xlfn._xlws.FILTER(TB_TAREFAS[],(TB_TAREFAS[[Responsável Execução '[*']]:[Responsável Execução '[*']]]=AB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3" s="95" t="str" cm="1">
        <f t="array" ref="AC63">IF(OR(AC$12="",$B63=""),"",_xlfn.LET(_xlpm.tarefas,_xlfn._xlws.FILTER(TB_TAREFAS[],(TB_TAREFAS[[Responsável Execução '[*']]:[Responsável Execução '[*']]]=AC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3" s="96" t="str" cm="1">
        <f t="array" ref="AD63">IF(OR(AD$12="",$B63=""),"",_xlfn.LET(_xlpm.tarefas,_xlfn._xlws.FILTER(TB_TAREFAS[],(TB_TAREFAS[[Responsável Execução '[*']]:[Responsável Execução '[*']]]=AD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3" s="95" t="str" cm="1">
        <f t="array" ref="AE63">IF(OR(AE$12="",$B63=""),"",_xlfn.LET(_xlpm.tarefas,_xlfn._xlws.FILTER(TB_TAREFAS[],(TB_TAREFAS[[Responsável Execução '[*']]:[Responsável Execução '[*']]]=AE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3" s="96" t="str" cm="1">
        <f t="array" ref="AF63">IF(OR(AF$12="",$B63=""),"",_xlfn.LET(_xlpm.tarefas,_xlfn._xlws.FILTER(TB_TAREFAS[],(TB_TAREFAS[[Responsável Execução '[*']]:[Responsável Execução '[*']]]=AF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3" s="95" t="str" cm="1">
        <f t="array" ref="AG63">IF(OR(AG$12="",$B63=""),"",_xlfn.LET(_xlpm.tarefas,_xlfn._xlws.FILTER(TB_TAREFAS[],(TB_TAREFAS[[Responsável Execução '[*']]:[Responsável Execução '[*']]]=AG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3" s="96" t="str" cm="1">
        <f t="array" ref="AH63">IF(OR(AH$12="",$B63=""),"",_xlfn.LET(_xlpm.tarefas,_xlfn._xlws.FILTER(TB_TAREFAS[],(TB_TAREFAS[[Responsável Execução '[*']]:[Responsável Execução '[*']]]=AH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3" s="95" t="str" cm="1">
        <f t="array" ref="AI63">IF(OR(AI$12="",$B63=""),"",_xlfn.LET(_xlpm.tarefas,_xlfn._xlws.FILTER(TB_TAREFAS[],(TB_TAREFAS[[Responsável Execução '[*']]:[Responsável Execução '[*']]]=AI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3" s="96" t="str" cm="1">
        <f t="array" ref="AJ63">IF(OR(AJ$12="",$B63=""),"",_xlfn.LET(_xlpm.tarefas,_xlfn._xlws.FILTER(TB_TAREFAS[],(TB_TAREFAS[[Responsável Execução '[*']]:[Responsável Execução '[*']]]=AJ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3" s="95" t="str" cm="1">
        <f t="array" ref="AK63">IF(OR(AK$12="",$B63=""),"",_xlfn.LET(_xlpm.tarefas,_xlfn._xlws.FILTER(TB_TAREFAS[],(TB_TAREFAS[[Responsável Execução '[*']]:[Responsável Execução '[*']]]=AK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3" s="96" t="str" cm="1">
        <f t="array" ref="AL63">IF(OR(AL$12="",$B63=""),"",_xlfn.LET(_xlpm.tarefas,_xlfn._xlws.FILTER(TB_TAREFAS[],(TB_TAREFAS[[Responsável Execução '[*']]:[Responsável Execução '[*']]]=AL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3" s="95" t="str" cm="1">
        <f t="array" ref="AM63">IF(OR(AM$12="",$B63=""),"",_xlfn.LET(_xlpm.tarefas,_xlfn._xlws.FILTER(TB_TAREFAS[],(TB_TAREFAS[[Responsável Execução '[*']]:[Responsável Execução '[*']]]=AM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3" s="96" t="str" cm="1">
        <f t="array" ref="AN63">IF(OR(AN$12="",$B63=""),"",_xlfn.LET(_xlpm.tarefas,_xlfn._xlws.FILTER(TB_TAREFAS[],(TB_TAREFAS[[Responsável Execução '[*']]:[Responsável Execução '[*']]]=AN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3" s="95" t="str" cm="1">
        <f t="array" ref="AO63">IF(OR(AO$12="",$B63=""),"",_xlfn.LET(_xlpm.tarefas,_xlfn._xlws.FILTER(TB_TAREFAS[],(TB_TAREFAS[[Responsável Execução '[*']]:[Responsável Execução '[*']]]=AO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3" s="96" t="str" cm="1">
        <f t="array" ref="AP63">IF(OR(AP$12="",$B63=""),"",_xlfn.LET(_xlpm.tarefas,_xlfn._xlws.FILTER(TB_TAREFAS[],(TB_TAREFAS[[Responsável Execução '[*']]:[Responsável Execução '[*']]]=AP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3" s="95" t="str" cm="1">
        <f t="array" ref="AQ63">IF(OR(AQ$12="",$B63=""),"",_xlfn.LET(_xlpm.tarefas,_xlfn._xlws.FILTER(TB_TAREFAS[],(TB_TAREFAS[[Responsável Execução '[*']]:[Responsável Execução '[*']]]=AQ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3" s="96" t="str" cm="1">
        <f t="array" ref="AR63">IF(OR(AR$12="",$B63=""),"",_xlfn.LET(_xlpm.tarefas,_xlfn._xlws.FILTER(TB_TAREFAS[],(TB_TAREFAS[[Responsável Execução '[*']]:[Responsável Execução '[*']]]=AR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3" s="95" t="str" cm="1">
        <f t="array" ref="AS63">IF(OR(AS$12="",$B63=""),"",_xlfn.LET(_xlpm.tarefas,_xlfn._xlws.FILTER(TB_TAREFAS[],(TB_TAREFAS[[Responsável Execução '[*']]:[Responsável Execução '[*']]]=AS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3" s="96" t="str" cm="1">
        <f t="array" ref="AT63">IF(OR(AT$12="",$B63=""),"",_xlfn.LET(_xlpm.tarefas,_xlfn._xlws.FILTER(TB_TAREFAS[],(TB_TAREFAS[[Responsável Execução '[*']]:[Responsável Execução '[*']]]=AT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3" s="95" t="str" cm="1">
        <f t="array" ref="AU63">IF(OR(AU$12="",$B63=""),"",_xlfn.LET(_xlpm.tarefas,_xlfn._xlws.FILTER(TB_TAREFAS[],(TB_TAREFAS[[Responsável Execução '[*']]:[Responsável Execução '[*']]]=AU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3" s="96" t="str" cm="1">
        <f t="array" ref="AV63">IF(OR(AV$12="",$B63=""),"",_xlfn.LET(_xlpm.tarefas,_xlfn._xlws.FILTER(TB_TAREFAS[],(TB_TAREFAS[[Responsável Execução '[*']]:[Responsável Execução '[*']]]=AV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3" s="95" t="str" cm="1">
        <f t="array" ref="AW63">IF(OR(AW$12="",$B63=""),"",_xlfn.LET(_xlpm.tarefas,_xlfn._xlws.FILTER(TB_TAREFAS[],(TB_TAREFAS[[Responsável Execução '[*']]:[Responsável Execução '[*']]]=AW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3" s="96" t="str" cm="1">
        <f t="array" ref="AX63">IF(OR(AX$12="",$B63=""),"",_xlfn.LET(_xlpm.tarefas,_xlfn._xlws.FILTER(TB_TAREFAS[],(TB_TAREFAS[[Responsável Execução '[*']]:[Responsável Execução '[*']]]=AX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3" s="95" t="str" cm="1">
        <f t="array" ref="AY63">IF(OR(AY$12="",$B63=""),"",_xlfn.LET(_xlpm.tarefas,_xlfn._xlws.FILTER(TB_TAREFAS[],(TB_TAREFAS[[Responsável Execução '[*']]:[Responsável Execução '[*']]]=AY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3" s="97" t="str" cm="1">
        <f t="array" ref="AZ63">IF(OR(AZ$12="",$B63=""),"",_xlfn.LET(_xlpm.tarefas,_xlfn._xlws.FILTER(TB_TAREFAS[],(TB_TAREFAS[[Responsável Execução '[*']]:[Responsável Execução '[*']]]=AZ$12),"-"),IF(_xlfn.ARRAYTOTEXT(_xlpm.tarefas)="-",0,SUM(IF(DATE(YEAR($B63),MONTH($B63),DAY($B63))&gt;=DATE(YEAR(_xlfn.CHOOSECOLS(_xlpm.tarefas,10)),MONTH(_xlfn.CHOOSECOLS(_xlpm.tarefas,10)),DAY(_xlfn.CHOOSECOLS(_xlpm.tarefas,10))),IF(DATE(YEAR($B63),MONTH($B63),DAY($B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4" spans="2:52" x14ac:dyDescent="0.3">
      <c r="B64" s="94"/>
      <c r="C64" s="95" t="str" cm="1">
        <f t="array" ref="C64">IF(OR(C$12="",$B64=""),"",_xlfn.LET(_xlpm.tarefas,_xlfn._xlws.FILTER(TB_TAREFAS[],(TB_TAREFAS[[Responsável Execução '[*']]:[Responsável Execução '[*']]]=C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4" s="96" t="str" cm="1">
        <f t="array" ref="D64">IF(OR(D$12="",$B64=""),"",_xlfn.LET(_xlpm.tarefas,_xlfn._xlws.FILTER(TB_TAREFAS[],(TB_TAREFAS[[Responsável Execução '[*']]:[Responsável Execução '[*']]]=D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4" s="95" t="str" cm="1">
        <f t="array" ref="E64">IF(OR(E$12="",$B64=""),"",_xlfn.LET(_xlpm.tarefas,_xlfn._xlws.FILTER(TB_TAREFAS[],(TB_TAREFAS[[Responsável Execução '[*']]:[Responsável Execução '[*']]]=E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4" s="96" t="str" cm="1">
        <f t="array" ref="F64">IF(OR(F$12="",$B64=""),"",_xlfn.LET(_xlpm.tarefas,_xlfn._xlws.FILTER(TB_TAREFAS[],(TB_TAREFAS[[Responsável Execução '[*']]:[Responsável Execução '[*']]]=F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4" s="95" t="str" cm="1">
        <f t="array" ref="G64">IF(OR(G$12="",$B64=""),"",_xlfn.LET(_xlpm.tarefas,_xlfn._xlws.FILTER(TB_TAREFAS[],(TB_TAREFAS[[Responsável Execução '[*']]:[Responsável Execução '[*']]]=G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4" s="96" t="str" cm="1">
        <f t="array" ref="H64">IF(OR(H$12="",$B64=""),"",_xlfn.LET(_xlpm.tarefas,_xlfn._xlws.FILTER(TB_TAREFAS[],(TB_TAREFAS[[Responsável Execução '[*']]:[Responsável Execução '[*']]]=H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4" s="95" t="str" cm="1">
        <f t="array" ref="I64">IF(OR(I$12="",$B64=""),"",_xlfn.LET(_xlpm.tarefas,_xlfn._xlws.FILTER(TB_TAREFAS[],(TB_TAREFAS[[Responsável Execução '[*']]:[Responsável Execução '[*']]]=I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4" s="96" t="str" cm="1">
        <f t="array" ref="J64">IF(OR(J$12="",$B64=""),"",_xlfn.LET(_xlpm.tarefas,_xlfn._xlws.FILTER(TB_TAREFAS[],(TB_TAREFAS[[Responsável Execução '[*']]:[Responsável Execução '[*']]]=J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4" s="95" t="str" cm="1">
        <f t="array" ref="K64">IF(OR(K$12="",$B64=""),"",_xlfn.LET(_xlpm.tarefas,_xlfn._xlws.FILTER(TB_TAREFAS[],(TB_TAREFAS[[Responsável Execução '[*']]:[Responsável Execução '[*']]]=K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4" s="96" t="str" cm="1">
        <f t="array" ref="L64">IF(OR(L$12="",$B64=""),"",_xlfn.LET(_xlpm.tarefas,_xlfn._xlws.FILTER(TB_TAREFAS[],(TB_TAREFAS[[Responsável Execução '[*']]:[Responsável Execução '[*']]]=L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4" s="95" t="str" cm="1">
        <f t="array" ref="M64">IF(OR(M$12="",$B64=""),"",_xlfn.LET(_xlpm.tarefas,_xlfn._xlws.FILTER(TB_TAREFAS[],(TB_TAREFAS[[Responsável Execução '[*']]:[Responsável Execução '[*']]]=M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4" s="96" t="str" cm="1">
        <f t="array" ref="N64">IF(OR(N$12="",$B64=""),"",_xlfn.LET(_xlpm.tarefas,_xlfn._xlws.FILTER(TB_TAREFAS[],(TB_TAREFAS[[Responsável Execução '[*']]:[Responsável Execução '[*']]]=N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4" s="95" t="str" cm="1">
        <f t="array" ref="O64">IF(OR(O$12="",$B64=""),"",_xlfn.LET(_xlpm.tarefas,_xlfn._xlws.FILTER(TB_TAREFAS[],(TB_TAREFAS[[Responsável Execução '[*']]:[Responsável Execução '[*']]]=O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4" s="96" t="str" cm="1">
        <f t="array" ref="P64">IF(OR(P$12="",$B64=""),"",_xlfn.LET(_xlpm.tarefas,_xlfn._xlws.FILTER(TB_TAREFAS[],(TB_TAREFAS[[Responsável Execução '[*']]:[Responsável Execução '[*']]]=P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4" s="95" t="str" cm="1">
        <f t="array" ref="Q64">IF(OR(Q$12="",$B64=""),"",_xlfn.LET(_xlpm.tarefas,_xlfn._xlws.FILTER(TB_TAREFAS[],(TB_TAREFAS[[Responsável Execução '[*']]:[Responsável Execução '[*']]]=Q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4" s="96" t="str" cm="1">
        <f t="array" ref="R64">IF(OR(R$12="",$B64=""),"",_xlfn.LET(_xlpm.tarefas,_xlfn._xlws.FILTER(TB_TAREFAS[],(TB_TAREFAS[[Responsável Execução '[*']]:[Responsável Execução '[*']]]=R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4" s="95" t="str" cm="1">
        <f t="array" ref="S64">IF(OR(S$12="",$B64=""),"",_xlfn.LET(_xlpm.tarefas,_xlfn._xlws.FILTER(TB_TAREFAS[],(TB_TAREFAS[[Responsável Execução '[*']]:[Responsável Execução '[*']]]=S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4" s="96" t="str" cm="1">
        <f t="array" ref="T64">IF(OR(T$12="",$B64=""),"",_xlfn.LET(_xlpm.tarefas,_xlfn._xlws.FILTER(TB_TAREFAS[],(TB_TAREFAS[[Responsável Execução '[*']]:[Responsável Execução '[*']]]=T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4" s="95" t="str" cm="1">
        <f t="array" ref="U64">IF(OR(U$12="",$B64=""),"",_xlfn.LET(_xlpm.tarefas,_xlfn._xlws.FILTER(TB_TAREFAS[],(TB_TAREFAS[[Responsável Execução '[*']]:[Responsável Execução '[*']]]=U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4" s="96" t="str" cm="1">
        <f t="array" ref="V64">IF(OR(V$12="",$B64=""),"",_xlfn.LET(_xlpm.tarefas,_xlfn._xlws.FILTER(TB_TAREFAS[],(TB_TAREFAS[[Responsável Execução '[*']]:[Responsável Execução '[*']]]=V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4" s="95" t="str" cm="1">
        <f t="array" ref="W64">IF(OR(W$12="",$B64=""),"",_xlfn.LET(_xlpm.tarefas,_xlfn._xlws.FILTER(TB_TAREFAS[],(TB_TAREFAS[[Responsável Execução '[*']]:[Responsável Execução '[*']]]=W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4" s="96" t="str" cm="1">
        <f t="array" ref="X64">IF(OR(X$12="",$B64=""),"",_xlfn.LET(_xlpm.tarefas,_xlfn._xlws.FILTER(TB_TAREFAS[],(TB_TAREFAS[[Responsável Execução '[*']]:[Responsável Execução '[*']]]=X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4" s="95" t="str" cm="1">
        <f t="array" ref="Y64">IF(OR(Y$12="",$B64=""),"",_xlfn.LET(_xlpm.tarefas,_xlfn._xlws.FILTER(TB_TAREFAS[],(TB_TAREFAS[[Responsável Execução '[*']]:[Responsável Execução '[*']]]=Y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4" s="96" t="str" cm="1">
        <f t="array" ref="Z64">IF(OR(Z$12="",$B64=""),"",_xlfn.LET(_xlpm.tarefas,_xlfn._xlws.FILTER(TB_TAREFAS[],(TB_TAREFAS[[Responsável Execução '[*']]:[Responsável Execução '[*']]]=Z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4" s="95" t="str" cm="1">
        <f t="array" ref="AA64">IF(OR(AA$12="",$B64=""),"",_xlfn.LET(_xlpm.tarefas,_xlfn._xlws.FILTER(TB_TAREFAS[],(TB_TAREFAS[[Responsável Execução '[*']]:[Responsável Execução '[*']]]=AA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4" s="96" t="str" cm="1">
        <f t="array" ref="AB64">IF(OR(AB$12="",$B64=""),"",_xlfn.LET(_xlpm.tarefas,_xlfn._xlws.FILTER(TB_TAREFAS[],(TB_TAREFAS[[Responsável Execução '[*']]:[Responsável Execução '[*']]]=AB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4" s="95" t="str" cm="1">
        <f t="array" ref="AC64">IF(OR(AC$12="",$B64=""),"",_xlfn.LET(_xlpm.tarefas,_xlfn._xlws.FILTER(TB_TAREFAS[],(TB_TAREFAS[[Responsável Execução '[*']]:[Responsável Execução '[*']]]=AC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4" s="96" t="str" cm="1">
        <f t="array" ref="AD64">IF(OR(AD$12="",$B64=""),"",_xlfn.LET(_xlpm.tarefas,_xlfn._xlws.FILTER(TB_TAREFAS[],(TB_TAREFAS[[Responsável Execução '[*']]:[Responsável Execução '[*']]]=AD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4" s="95" t="str" cm="1">
        <f t="array" ref="AE64">IF(OR(AE$12="",$B64=""),"",_xlfn.LET(_xlpm.tarefas,_xlfn._xlws.FILTER(TB_TAREFAS[],(TB_TAREFAS[[Responsável Execução '[*']]:[Responsável Execução '[*']]]=AE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4" s="96" t="str" cm="1">
        <f t="array" ref="AF64">IF(OR(AF$12="",$B64=""),"",_xlfn.LET(_xlpm.tarefas,_xlfn._xlws.FILTER(TB_TAREFAS[],(TB_TAREFAS[[Responsável Execução '[*']]:[Responsável Execução '[*']]]=AF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4" s="95" t="str" cm="1">
        <f t="array" ref="AG64">IF(OR(AG$12="",$B64=""),"",_xlfn.LET(_xlpm.tarefas,_xlfn._xlws.FILTER(TB_TAREFAS[],(TB_TAREFAS[[Responsável Execução '[*']]:[Responsável Execução '[*']]]=AG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4" s="96" t="str" cm="1">
        <f t="array" ref="AH64">IF(OR(AH$12="",$B64=""),"",_xlfn.LET(_xlpm.tarefas,_xlfn._xlws.FILTER(TB_TAREFAS[],(TB_TAREFAS[[Responsável Execução '[*']]:[Responsável Execução '[*']]]=AH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4" s="95" t="str" cm="1">
        <f t="array" ref="AI64">IF(OR(AI$12="",$B64=""),"",_xlfn.LET(_xlpm.tarefas,_xlfn._xlws.FILTER(TB_TAREFAS[],(TB_TAREFAS[[Responsável Execução '[*']]:[Responsável Execução '[*']]]=AI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4" s="96" t="str" cm="1">
        <f t="array" ref="AJ64">IF(OR(AJ$12="",$B64=""),"",_xlfn.LET(_xlpm.tarefas,_xlfn._xlws.FILTER(TB_TAREFAS[],(TB_TAREFAS[[Responsável Execução '[*']]:[Responsável Execução '[*']]]=AJ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4" s="95" t="str" cm="1">
        <f t="array" ref="AK64">IF(OR(AK$12="",$B64=""),"",_xlfn.LET(_xlpm.tarefas,_xlfn._xlws.FILTER(TB_TAREFAS[],(TB_TAREFAS[[Responsável Execução '[*']]:[Responsável Execução '[*']]]=AK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4" s="96" t="str" cm="1">
        <f t="array" ref="AL64">IF(OR(AL$12="",$B64=""),"",_xlfn.LET(_xlpm.tarefas,_xlfn._xlws.FILTER(TB_TAREFAS[],(TB_TAREFAS[[Responsável Execução '[*']]:[Responsável Execução '[*']]]=AL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4" s="95" t="str" cm="1">
        <f t="array" ref="AM64">IF(OR(AM$12="",$B64=""),"",_xlfn.LET(_xlpm.tarefas,_xlfn._xlws.FILTER(TB_TAREFAS[],(TB_TAREFAS[[Responsável Execução '[*']]:[Responsável Execução '[*']]]=AM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4" s="96" t="str" cm="1">
        <f t="array" ref="AN64">IF(OR(AN$12="",$B64=""),"",_xlfn.LET(_xlpm.tarefas,_xlfn._xlws.FILTER(TB_TAREFAS[],(TB_TAREFAS[[Responsável Execução '[*']]:[Responsável Execução '[*']]]=AN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4" s="95" t="str" cm="1">
        <f t="array" ref="AO64">IF(OR(AO$12="",$B64=""),"",_xlfn.LET(_xlpm.tarefas,_xlfn._xlws.FILTER(TB_TAREFAS[],(TB_TAREFAS[[Responsável Execução '[*']]:[Responsável Execução '[*']]]=AO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4" s="96" t="str" cm="1">
        <f t="array" ref="AP64">IF(OR(AP$12="",$B64=""),"",_xlfn.LET(_xlpm.tarefas,_xlfn._xlws.FILTER(TB_TAREFAS[],(TB_TAREFAS[[Responsável Execução '[*']]:[Responsável Execução '[*']]]=AP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4" s="95" t="str" cm="1">
        <f t="array" ref="AQ64">IF(OR(AQ$12="",$B64=""),"",_xlfn.LET(_xlpm.tarefas,_xlfn._xlws.FILTER(TB_TAREFAS[],(TB_TAREFAS[[Responsável Execução '[*']]:[Responsável Execução '[*']]]=AQ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4" s="96" t="str" cm="1">
        <f t="array" ref="AR64">IF(OR(AR$12="",$B64=""),"",_xlfn.LET(_xlpm.tarefas,_xlfn._xlws.FILTER(TB_TAREFAS[],(TB_TAREFAS[[Responsável Execução '[*']]:[Responsável Execução '[*']]]=AR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4" s="95" t="str" cm="1">
        <f t="array" ref="AS64">IF(OR(AS$12="",$B64=""),"",_xlfn.LET(_xlpm.tarefas,_xlfn._xlws.FILTER(TB_TAREFAS[],(TB_TAREFAS[[Responsável Execução '[*']]:[Responsável Execução '[*']]]=AS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4" s="96" t="str" cm="1">
        <f t="array" ref="AT64">IF(OR(AT$12="",$B64=""),"",_xlfn.LET(_xlpm.tarefas,_xlfn._xlws.FILTER(TB_TAREFAS[],(TB_TAREFAS[[Responsável Execução '[*']]:[Responsável Execução '[*']]]=AT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4" s="95" t="str" cm="1">
        <f t="array" ref="AU64">IF(OR(AU$12="",$B64=""),"",_xlfn.LET(_xlpm.tarefas,_xlfn._xlws.FILTER(TB_TAREFAS[],(TB_TAREFAS[[Responsável Execução '[*']]:[Responsável Execução '[*']]]=AU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4" s="96" t="str" cm="1">
        <f t="array" ref="AV64">IF(OR(AV$12="",$B64=""),"",_xlfn.LET(_xlpm.tarefas,_xlfn._xlws.FILTER(TB_TAREFAS[],(TB_TAREFAS[[Responsável Execução '[*']]:[Responsável Execução '[*']]]=AV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4" s="95" t="str" cm="1">
        <f t="array" ref="AW64">IF(OR(AW$12="",$B64=""),"",_xlfn.LET(_xlpm.tarefas,_xlfn._xlws.FILTER(TB_TAREFAS[],(TB_TAREFAS[[Responsável Execução '[*']]:[Responsável Execução '[*']]]=AW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4" s="96" t="str" cm="1">
        <f t="array" ref="AX64">IF(OR(AX$12="",$B64=""),"",_xlfn.LET(_xlpm.tarefas,_xlfn._xlws.FILTER(TB_TAREFAS[],(TB_TAREFAS[[Responsável Execução '[*']]:[Responsável Execução '[*']]]=AX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4" s="95" t="str" cm="1">
        <f t="array" ref="AY64">IF(OR(AY$12="",$B64=""),"",_xlfn.LET(_xlpm.tarefas,_xlfn._xlws.FILTER(TB_TAREFAS[],(TB_TAREFAS[[Responsável Execução '[*']]:[Responsável Execução '[*']]]=AY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4" s="97" t="str" cm="1">
        <f t="array" ref="AZ64">IF(OR(AZ$12="",$B64=""),"",_xlfn.LET(_xlpm.tarefas,_xlfn._xlws.FILTER(TB_TAREFAS[],(TB_TAREFAS[[Responsável Execução '[*']]:[Responsável Execução '[*']]]=AZ$12),"-"),IF(_xlfn.ARRAYTOTEXT(_xlpm.tarefas)="-",0,SUM(IF(DATE(YEAR($B64),MONTH($B64),DAY($B64))&gt;=DATE(YEAR(_xlfn.CHOOSECOLS(_xlpm.tarefas,10)),MONTH(_xlfn.CHOOSECOLS(_xlpm.tarefas,10)),DAY(_xlfn.CHOOSECOLS(_xlpm.tarefas,10))),IF(DATE(YEAR($B64),MONTH($B64),DAY($B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5" spans="2:52" x14ac:dyDescent="0.3">
      <c r="B65" s="94"/>
      <c r="C65" s="95" t="str" cm="1">
        <f t="array" ref="C65">IF(OR(C$12="",$B65=""),"",_xlfn.LET(_xlpm.tarefas,_xlfn._xlws.FILTER(TB_TAREFAS[],(TB_TAREFAS[[Responsável Execução '[*']]:[Responsável Execução '[*']]]=C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5" s="96" t="str" cm="1">
        <f t="array" ref="D65">IF(OR(D$12="",$B65=""),"",_xlfn.LET(_xlpm.tarefas,_xlfn._xlws.FILTER(TB_TAREFAS[],(TB_TAREFAS[[Responsável Execução '[*']]:[Responsável Execução '[*']]]=D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5" s="95" t="str" cm="1">
        <f t="array" ref="E65">IF(OR(E$12="",$B65=""),"",_xlfn.LET(_xlpm.tarefas,_xlfn._xlws.FILTER(TB_TAREFAS[],(TB_TAREFAS[[Responsável Execução '[*']]:[Responsável Execução '[*']]]=E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5" s="96" t="str" cm="1">
        <f t="array" ref="F65">IF(OR(F$12="",$B65=""),"",_xlfn.LET(_xlpm.tarefas,_xlfn._xlws.FILTER(TB_TAREFAS[],(TB_TAREFAS[[Responsável Execução '[*']]:[Responsável Execução '[*']]]=F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5" s="95" t="str" cm="1">
        <f t="array" ref="G65">IF(OR(G$12="",$B65=""),"",_xlfn.LET(_xlpm.tarefas,_xlfn._xlws.FILTER(TB_TAREFAS[],(TB_TAREFAS[[Responsável Execução '[*']]:[Responsável Execução '[*']]]=G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5" s="96" t="str" cm="1">
        <f t="array" ref="H65">IF(OR(H$12="",$B65=""),"",_xlfn.LET(_xlpm.tarefas,_xlfn._xlws.FILTER(TB_TAREFAS[],(TB_TAREFAS[[Responsável Execução '[*']]:[Responsável Execução '[*']]]=H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5" s="95" t="str" cm="1">
        <f t="array" ref="I65">IF(OR(I$12="",$B65=""),"",_xlfn.LET(_xlpm.tarefas,_xlfn._xlws.FILTER(TB_TAREFAS[],(TB_TAREFAS[[Responsável Execução '[*']]:[Responsável Execução '[*']]]=I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5" s="96" t="str" cm="1">
        <f t="array" ref="J65">IF(OR(J$12="",$B65=""),"",_xlfn.LET(_xlpm.tarefas,_xlfn._xlws.FILTER(TB_TAREFAS[],(TB_TAREFAS[[Responsável Execução '[*']]:[Responsável Execução '[*']]]=J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5" s="95" t="str" cm="1">
        <f t="array" ref="K65">IF(OR(K$12="",$B65=""),"",_xlfn.LET(_xlpm.tarefas,_xlfn._xlws.FILTER(TB_TAREFAS[],(TB_TAREFAS[[Responsável Execução '[*']]:[Responsável Execução '[*']]]=K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5" s="96" t="str" cm="1">
        <f t="array" ref="L65">IF(OR(L$12="",$B65=""),"",_xlfn.LET(_xlpm.tarefas,_xlfn._xlws.FILTER(TB_TAREFAS[],(TB_TAREFAS[[Responsável Execução '[*']]:[Responsável Execução '[*']]]=L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5" s="95" t="str" cm="1">
        <f t="array" ref="M65">IF(OR(M$12="",$B65=""),"",_xlfn.LET(_xlpm.tarefas,_xlfn._xlws.FILTER(TB_TAREFAS[],(TB_TAREFAS[[Responsável Execução '[*']]:[Responsável Execução '[*']]]=M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5" s="96" t="str" cm="1">
        <f t="array" ref="N65">IF(OR(N$12="",$B65=""),"",_xlfn.LET(_xlpm.tarefas,_xlfn._xlws.FILTER(TB_TAREFAS[],(TB_TAREFAS[[Responsável Execução '[*']]:[Responsável Execução '[*']]]=N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5" s="95" t="str" cm="1">
        <f t="array" ref="O65">IF(OR(O$12="",$B65=""),"",_xlfn.LET(_xlpm.tarefas,_xlfn._xlws.FILTER(TB_TAREFAS[],(TB_TAREFAS[[Responsável Execução '[*']]:[Responsável Execução '[*']]]=O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5" s="96" t="str" cm="1">
        <f t="array" ref="P65">IF(OR(P$12="",$B65=""),"",_xlfn.LET(_xlpm.tarefas,_xlfn._xlws.FILTER(TB_TAREFAS[],(TB_TAREFAS[[Responsável Execução '[*']]:[Responsável Execução '[*']]]=P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5" s="95" t="str" cm="1">
        <f t="array" ref="Q65">IF(OR(Q$12="",$B65=""),"",_xlfn.LET(_xlpm.tarefas,_xlfn._xlws.FILTER(TB_TAREFAS[],(TB_TAREFAS[[Responsável Execução '[*']]:[Responsável Execução '[*']]]=Q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5" s="96" t="str" cm="1">
        <f t="array" ref="R65">IF(OR(R$12="",$B65=""),"",_xlfn.LET(_xlpm.tarefas,_xlfn._xlws.FILTER(TB_TAREFAS[],(TB_TAREFAS[[Responsável Execução '[*']]:[Responsável Execução '[*']]]=R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5" s="95" t="str" cm="1">
        <f t="array" ref="S65">IF(OR(S$12="",$B65=""),"",_xlfn.LET(_xlpm.tarefas,_xlfn._xlws.FILTER(TB_TAREFAS[],(TB_TAREFAS[[Responsável Execução '[*']]:[Responsável Execução '[*']]]=S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5" s="96" t="str" cm="1">
        <f t="array" ref="T65">IF(OR(T$12="",$B65=""),"",_xlfn.LET(_xlpm.tarefas,_xlfn._xlws.FILTER(TB_TAREFAS[],(TB_TAREFAS[[Responsável Execução '[*']]:[Responsável Execução '[*']]]=T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5" s="95" t="str" cm="1">
        <f t="array" ref="U65">IF(OR(U$12="",$B65=""),"",_xlfn.LET(_xlpm.tarefas,_xlfn._xlws.FILTER(TB_TAREFAS[],(TB_TAREFAS[[Responsável Execução '[*']]:[Responsável Execução '[*']]]=U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5" s="96" t="str" cm="1">
        <f t="array" ref="V65">IF(OR(V$12="",$B65=""),"",_xlfn.LET(_xlpm.tarefas,_xlfn._xlws.FILTER(TB_TAREFAS[],(TB_TAREFAS[[Responsável Execução '[*']]:[Responsável Execução '[*']]]=V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5" s="95" t="str" cm="1">
        <f t="array" ref="W65">IF(OR(W$12="",$B65=""),"",_xlfn.LET(_xlpm.tarefas,_xlfn._xlws.FILTER(TB_TAREFAS[],(TB_TAREFAS[[Responsável Execução '[*']]:[Responsável Execução '[*']]]=W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5" s="96" t="str" cm="1">
        <f t="array" ref="X65">IF(OR(X$12="",$B65=""),"",_xlfn.LET(_xlpm.tarefas,_xlfn._xlws.FILTER(TB_TAREFAS[],(TB_TAREFAS[[Responsável Execução '[*']]:[Responsável Execução '[*']]]=X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5" s="95" t="str" cm="1">
        <f t="array" ref="Y65">IF(OR(Y$12="",$B65=""),"",_xlfn.LET(_xlpm.tarefas,_xlfn._xlws.FILTER(TB_TAREFAS[],(TB_TAREFAS[[Responsável Execução '[*']]:[Responsável Execução '[*']]]=Y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5" s="96" t="str" cm="1">
        <f t="array" ref="Z65">IF(OR(Z$12="",$B65=""),"",_xlfn.LET(_xlpm.tarefas,_xlfn._xlws.FILTER(TB_TAREFAS[],(TB_TAREFAS[[Responsável Execução '[*']]:[Responsável Execução '[*']]]=Z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5" s="95" t="str" cm="1">
        <f t="array" ref="AA65">IF(OR(AA$12="",$B65=""),"",_xlfn.LET(_xlpm.tarefas,_xlfn._xlws.FILTER(TB_TAREFAS[],(TB_TAREFAS[[Responsável Execução '[*']]:[Responsável Execução '[*']]]=AA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5" s="96" t="str" cm="1">
        <f t="array" ref="AB65">IF(OR(AB$12="",$B65=""),"",_xlfn.LET(_xlpm.tarefas,_xlfn._xlws.FILTER(TB_TAREFAS[],(TB_TAREFAS[[Responsável Execução '[*']]:[Responsável Execução '[*']]]=AB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5" s="95" t="str" cm="1">
        <f t="array" ref="AC65">IF(OR(AC$12="",$B65=""),"",_xlfn.LET(_xlpm.tarefas,_xlfn._xlws.FILTER(TB_TAREFAS[],(TB_TAREFAS[[Responsável Execução '[*']]:[Responsável Execução '[*']]]=AC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5" s="96" t="str" cm="1">
        <f t="array" ref="AD65">IF(OR(AD$12="",$B65=""),"",_xlfn.LET(_xlpm.tarefas,_xlfn._xlws.FILTER(TB_TAREFAS[],(TB_TAREFAS[[Responsável Execução '[*']]:[Responsável Execução '[*']]]=AD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5" s="95" t="str" cm="1">
        <f t="array" ref="AE65">IF(OR(AE$12="",$B65=""),"",_xlfn.LET(_xlpm.tarefas,_xlfn._xlws.FILTER(TB_TAREFAS[],(TB_TAREFAS[[Responsável Execução '[*']]:[Responsável Execução '[*']]]=AE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5" s="96" t="str" cm="1">
        <f t="array" ref="AF65">IF(OR(AF$12="",$B65=""),"",_xlfn.LET(_xlpm.tarefas,_xlfn._xlws.FILTER(TB_TAREFAS[],(TB_TAREFAS[[Responsável Execução '[*']]:[Responsável Execução '[*']]]=AF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5" s="95" t="str" cm="1">
        <f t="array" ref="AG65">IF(OR(AG$12="",$B65=""),"",_xlfn.LET(_xlpm.tarefas,_xlfn._xlws.FILTER(TB_TAREFAS[],(TB_TAREFAS[[Responsável Execução '[*']]:[Responsável Execução '[*']]]=AG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5" s="96" t="str" cm="1">
        <f t="array" ref="AH65">IF(OR(AH$12="",$B65=""),"",_xlfn.LET(_xlpm.tarefas,_xlfn._xlws.FILTER(TB_TAREFAS[],(TB_TAREFAS[[Responsável Execução '[*']]:[Responsável Execução '[*']]]=AH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5" s="95" t="str" cm="1">
        <f t="array" ref="AI65">IF(OR(AI$12="",$B65=""),"",_xlfn.LET(_xlpm.tarefas,_xlfn._xlws.FILTER(TB_TAREFAS[],(TB_TAREFAS[[Responsável Execução '[*']]:[Responsável Execução '[*']]]=AI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5" s="96" t="str" cm="1">
        <f t="array" ref="AJ65">IF(OR(AJ$12="",$B65=""),"",_xlfn.LET(_xlpm.tarefas,_xlfn._xlws.FILTER(TB_TAREFAS[],(TB_TAREFAS[[Responsável Execução '[*']]:[Responsável Execução '[*']]]=AJ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5" s="95" t="str" cm="1">
        <f t="array" ref="AK65">IF(OR(AK$12="",$B65=""),"",_xlfn.LET(_xlpm.tarefas,_xlfn._xlws.FILTER(TB_TAREFAS[],(TB_TAREFAS[[Responsável Execução '[*']]:[Responsável Execução '[*']]]=AK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5" s="96" t="str" cm="1">
        <f t="array" ref="AL65">IF(OR(AL$12="",$B65=""),"",_xlfn.LET(_xlpm.tarefas,_xlfn._xlws.FILTER(TB_TAREFAS[],(TB_TAREFAS[[Responsável Execução '[*']]:[Responsável Execução '[*']]]=AL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5" s="95" t="str" cm="1">
        <f t="array" ref="AM65">IF(OR(AM$12="",$B65=""),"",_xlfn.LET(_xlpm.tarefas,_xlfn._xlws.FILTER(TB_TAREFAS[],(TB_TAREFAS[[Responsável Execução '[*']]:[Responsável Execução '[*']]]=AM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5" s="96" t="str" cm="1">
        <f t="array" ref="AN65">IF(OR(AN$12="",$B65=""),"",_xlfn.LET(_xlpm.tarefas,_xlfn._xlws.FILTER(TB_TAREFAS[],(TB_TAREFAS[[Responsável Execução '[*']]:[Responsável Execução '[*']]]=AN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5" s="95" t="str" cm="1">
        <f t="array" ref="AO65">IF(OR(AO$12="",$B65=""),"",_xlfn.LET(_xlpm.tarefas,_xlfn._xlws.FILTER(TB_TAREFAS[],(TB_TAREFAS[[Responsável Execução '[*']]:[Responsável Execução '[*']]]=AO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5" s="96" t="str" cm="1">
        <f t="array" ref="AP65">IF(OR(AP$12="",$B65=""),"",_xlfn.LET(_xlpm.tarefas,_xlfn._xlws.FILTER(TB_TAREFAS[],(TB_TAREFAS[[Responsável Execução '[*']]:[Responsável Execução '[*']]]=AP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5" s="95" t="str" cm="1">
        <f t="array" ref="AQ65">IF(OR(AQ$12="",$B65=""),"",_xlfn.LET(_xlpm.tarefas,_xlfn._xlws.FILTER(TB_TAREFAS[],(TB_TAREFAS[[Responsável Execução '[*']]:[Responsável Execução '[*']]]=AQ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5" s="96" t="str" cm="1">
        <f t="array" ref="AR65">IF(OR(AR$12="",$B65=""),"",_xlfn.LET(_xlpm.tarefas,_xlfn._xlws.FILTER(TB_TAREFAS[],(TB_TAREFAS[[Responsável Execução '[*']]:[Responsável Execução '[*']]]=AR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5" s="95" t="str" cm="1">
        <f t="array" ref="AS65">IF(OR(AS$12="",$B65=""),"",_xlfn.LET(_xlpm.tarefas,_xlfn._xlws.FILTER(TB_TAREFAS[],(TB_TAREFAS[[Responsável Execução '[*']]:[Responsável Execução '[*']]]=AS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5" s="96" t="str" cm="1">
        <f t="array" ref="AT65">IF(OR(AT$12="",$B65=""),"",_xlfn.LET(_xlpm.tarefas,_xlfn._xlws.FILTER(TB_TAREFAS[],(TB_TAREFAS[[Responsável Execução '[*']]:[Responsável Execução '[*']]]=AT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5" s="95" t="str" cm="1">
        <f t="array" ref="AU65">IF(OR(AU$12="",$B65=""),"",_xlfn.LET(_xlpm.tarefas,_xlfn._xlws.FILTER(TB_TAREFAS[],(TB_TAREFAS[[Responsável Execução '[*']]:[Responsável Execução '[*']]]=AU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5" s="96" t="str" cm="1">
        <f t="array" ref="AV65">IF(OR(AV$12="",$B65=""),"",_xlfn.LET(_xlpm.tarefas,_xlfn._xlws.FILTER(TB_TAREFAS[],(TB_TAREFAS[[Responsável Execução '[*']]:[Responsável Execução '[*']]]=AV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5" s="95" t="str" cm="1">
        <f t="array" ref="AW65">IF(OR(AW$12="",$B65=""),"",_xlfn.LET(_xlpm.tarefas,_xlfn._xlws.FILTER(TB_TAREFAS[],(TB_TAREFAS[[Responsável Execução '[*']]:[Responsável Execução '[*']]]=AW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5" s="96" t="str" cm="1">
        <f t="array" ref="AX65">IF(OR(AX$12="",$B65=""),"",_xlfn.LET(_xlpm.tarefas,_xlfn._xlws.FILTER(TB_TAREFAS[],(TB_TAREFAS[[Responsável Execução '[*']]:[Responsável Execução '[*']]]=AX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5" s="95" t="str" cm="1">
        <f t="array" ref="AY65">IF(OR(AY$12="",$B65=""),"",_xlfn.LET(_xlpm.tarefas,_xlfn._xlws.FILTER(TB_TAREFAS[],(TB_TAREFAS[[Responsável Execução '[*']]:[Responsável Execução '[*']]]=AY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5" s="97" t="str" cm="1">
        <f t="array" ref="AZ65">IF(OR(AZ$12="",$B65=""),"",_xlfn.LET(_xlpm.tarefas,_xlfn._xlws.FILTER(TB_TAREFAS[],(TB_TAREFAS[[Responsável Execução '[*']]:[Responsável Execução '[*']]]=AZ$12),"-"),IF(_xlfn.ARRAYTOTEXT(_xlpm.tarefas)="-",0,SUM(IF(DATE(YEAR($B65),MONTH($B65),DAY($B65))&gt;=DATE(YEAR(_xlfn.CHOOSECOLS(_xlpm.tarefas,10)),MONTH(_xlfn.CHOOSECOLS(_xlpm.tarefas,10)),DAY(_xlfn.CHOOSECOLS(_xlpm.tarefas,10))),IF(DATE(YEAR($B65),MONTH($B65),DAY($B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6" spans="2:52" x14ac:dyDescent="0.3">
      <c r="B66" s="94"/>
      <c r="C66" s="95" t="str" cm="1">
        <f t="array" ref="C66">IF(OR(C$12="",$B66=""),"",_xlfn.LET(_xlpm.tarefas,_xlfn._xlws.FILTER(TB_TAREFAS[],(TB_TAREFAS[[Responsável Execução '[*']]:[Responsável Execução '[*']]]=C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6" s="96" t="str" cm="1">
        <f t="array" ref="D66">IF(OR(D$12="",$B66=""),"",_xlfn.LET(_xlpm.tarefas,_xlfn._xlws.FILTER(TB_TAREFAS[],(TB_TAREFAS[[Responsável Execução '[*']]:[Responsável Execução '[*']]]=D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6" s="95" t="str" cm="1">
        <f t="array" ref="E66">IF(OR(E$12="",$B66=""),"",_xlfn.LET(_xlpm.tarefas,_xlfn._xlws.FILTER(TB_TAREFAS[],(TB_TAREFAS[[Responsável Execução '[*']]:[Responsável Execução '[*']]]=E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6" s="96" t="str" cm="1">
        <f t="array" ref="F66">IF(OR(F$12="",$B66=""),"",_xlfn.LET(_xlpm.tarefas,_xlfn._xlws.FILTER(TB_TAREFAS[],(TB_TAREFAS[[Responsável Execução '[*']]:[Responsável Execução '[*']]]=F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6" s="95" t="str" cm="1">
        <f t="array" ref="G66">IF(OR(G$12="",$B66=""),"",_xlfn.LET(_xlpm.tarefas,_xlfn._xlws.FILTER(TB_TAREFAS[],(TB_TAREFAS[[Responsável Execução '[*']]:[Responsável Execução '[*']]]=G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6" s="96" t="str" cm="1">
        <f t="array" ref="H66">IF(OR(H$12="",$B66=""),"",_xlfn.LET(_xlpm.tarefas,_xlfn._xlws.FILTER(TB_TAREFAS[],(TB_TAREFAS[[Responsável Execução '[*']]:[Responsável Execução '[*']]]=H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6" s="95" t="str" cm="1">
        <f t="array" ref="I66">IF(OR(I$12="",$B66=""),"",_xlfn.LET(_xlpm.tarefas,_xlfn._xlws.FILTER(TB_TAREFAS[],(TB_TAREFAS[[Responsável Execução '[*']]:[Responsável Execução '[*']]]=I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6" s="96" t="str" cm="1">
        <f t="array" ref="J66">IF(OR(J$12="",$B66=""),"",_xlfn.LET(_xlpm.tarefas,_xlfn._xlws.FILTER(TB_TAREFAS[],(TB_TAREFAS[[Responsável Execução '[*']]:[Responsável Execução '[*']]]=J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6" s="95" t="str" cm="1">
        <f t="array" ref="K66">IF(OR(K$12="",$B66=""),"",_xlfn.LET(_xlpm.tarefas,_xlfn._xlws.FILTER(TB_TAREFAS[],(TB_TAREFAS[[Responsável Execução '[*']]:[Responsável Execução '[*']]]=K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6" s="96" t="str" cm="1">
        <f t="array" ref="L66">IF(OR(L$12="",$B66=""),"",_xlfn.LET(_xlpm.tarefas,_xlfn._xlws.FILTER(TB_TAREFAS[],(TB_TAREFAS[[Responsável Execução '[*']]:[Responsável Execução '[*']]]=L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6" s="95" t="str" cm="1">
        <f t="array" ref="M66">IF(OR(M$12="",$B66=""),"",_xlfn.LET(_xlpm.tarefas,_xlfn._xlws.FILTER(TB_TAREFAS[],(TB_TAREFAS[[Responsável Execução '[*']]:[Responsável Execução '[*']]]=M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6" s="96" t="str" cm="1">
        <f t="array" ref="N66">IF(OR(N$12="",$B66=""),"",_xlfn.LET(_xlpm.tarefas,_xlfn._xlws.FILTER(TB_TAREFAS[],(TB_TAREFAS[[Responsável Execução '[*']]:[Responsável Execução '[*']]]=N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6" s="95" t="str" cm="1">
        <f t="array" ref="O66">IF(OR(O$12="",$B66=""),"",_xlfn.LET(_xlpm.tarefas,_xlfn._xlws.FILTER(TB_TAREFAS[],(TB_TAREFAS[[Responsável Execução '[*']]:[Responsável Execução '[*']]]=O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6" s="96" t="str" cm="1">
        <f t="array" ref="P66">IF(OR(P$12="",$B66=""),"",_xlfn.LET(_xlpm.tarefas,_xlfn._xlws.FILTER(TB_TAREFAS[],(TB_TAREFAS[[Responsável Execução '[*']]:[Responsável Execução '[*']]]=P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6" s="95" t="str" cm="1">
        <f t="array" ref="Q66">IF(OR(Q$12="",$B66=""),"",_xlfn.LET(_xlpm.tarefas,_xlfn._xlws.FILTER(TB_TAREFAS[],(TB_TAREFAS[[Responsável Execução '[*']]:[Responsável Execução '[*']]]=Q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6" s="96" t="str" cm="1">
        <f t="array" ref="R66">IF(OR(R$12="",$B66=""),"",_xlfn.LET(_xlpm.tarefas,_xlfn._xlws.FILTER(TB_TAREFAS[],(TB_TAREFAS[[Responsável Execução '[*']]:[Responsável Execução '[*']]]=R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6" s="95" t="str" cm="1">
        <f t="array" ref="S66">IF(OR(S$12="",$B66=""),"",_xlfn.LET(_xlpm.tarefas,_xlfn._xlws.FILTER(TB_TAREFAS[],(TB_TAREFAS[[Responsável Execução '[*']]:[Responsável Execução '[*']]]=S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6" s="96" t="str" cm="1">
        <f t="array" ref="T66">IF(OR(T$12="",$B66=""),"",_xlfn.LET(_xlpm.tarefas,_xlfn._xlws.FILTER(TB_TAREFAS[],(TB_TAREFAS[[Responsável Execução '[*']]:[Responsável Execução '[*']]]=T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6" s="95" t="str" cm="1">
        <f t="array" ref="U66">IF(OR(U$12="",$B66=""),"",_xlfn.LET(_xlpm.tarefas,_xlfn._xlws.FILTER(TB_TAREFAS[],(TB_TAREFAS[[Responsável Execução '[*']]:[Responsável Execução '[*']]]=U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6" s="96" t="str" cm="1">
        <f t="array" ref="V66">IF(OR(V$12="",$B66=""),"",_xlfn.LET(_xlpm.tarefas,_xlfn._xlws.FILTER(TB_TAREFAS[],(TB_TAREFAS[[Responsável Execução '[*']]:[Responsável Execução '[*']]]=V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6" s="95" t="str" cm="1">
        <f t="array" ref="W66">IF(OR(W$12="",$B66=""),"",_xlfn.LET(_xlpm.tarefas,_xlfn._xlws.FILTER(TB_TAREFAS[],(TB_TAREFAS[[Responsável Execução '[*']]:[Responsável Execução '[*']]]=W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6" s="96" t="str" cm="1">
        <f t="array" ref="X66">IF(OR(X$12="",$B66=""),"",_xlfn.LET(_xlpm.tarefas,_xlfn._xlws.FILTER(TB_TAREFAS[],(TB_TAREFAS[[Responsável Execução '[*']]:[Responsável Execução '[*']]]=X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6" s="95" t="str" cm="1">
        <f t="array" ref="Y66">IF(OR(Y$12="",$B66=""),"",_xlfn.LET(_xlpm.tarefas,_xlfn._xlws.FILTER(TB_TAREFAS[],(TB_TAREFAS[[Responsável Execução '[*']]:[Responsável Execução '[*']]]=Y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6" s="96" t="str" cm="1">
        <f t="array" ref="Z66">IF(OR(Z$12="",$B66=""),"",_xlfn.LET(_xlpm.tarefas,_xlfn._xlws.FILTER(TB_TAREFAS[],(TB_TAREFAS[[Responsável Execução '[*']]:[Responsável Execução '[*']]]=Z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6" s="95" t="str" cm="1">
        <f t="array" ref="AA66">IF(OR(AA$12="",$B66=""),"",_xlfn.LET(_xlpm.tarefas,_xlfn._xlws.FILTER(TB_TAREFAS[],(TB_TAREFAS[[Responsável Execução '[*']]:[Responsável Execução '[*']]]=AA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6" s="96" t="str" cm="1">
        <f t="array" ref="AB66">IF(OR(AB$12="",$B66=""),"",_xlfn.LET(_xlpm.tarefas,_xlfn._xlws.FILTER(TB_TAREFAS[],(TB_TAREFAS[[Responsável Execução '[*']]:[Responsável Execução '[*']]]=AB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6" s="95" t="str" cm="1">
        <f t="array" ref="AC66">IF(OR(AC$12="",$B66=""),"",_xlfn.LET(_xlpm.tarefas,_xlfn._xlws.FILTER(TB_TAREFAS[],(TB_TAREFAS[[Responsável Execução '[*']]:[Responsável Execução '[*']]]=AC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6" s="96" t="str" cm="1">
        <f t="array" ref="AD66">IF(OR(AD$12="",$B66=""),"",_xlfn.LET(_xlpm.tarefas,_xlfn._xlws.FILTER(TB_TAREFAS[],(TB_TAREFAS[[Responsável Execução '[*']]:[Responsável Execução '[*']]]=AD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6" s="95" t="str" cm="1">
        <f t="array" ref="AE66">IF(OR(AE$12="",$B66=""),"",_xlfn.LET(_xlpm.tarefas,_xlfn._xlws.FILTER(TB_TAREFAS[],(TB_TAREFAS[[Responsável Execução '[*']]:[Responsável Execução '[*']]]=AE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6" s="96" t="str" cm="1">
        <f t="array" ref="AF66">IF(OR(AF$12="",$B66=""),"",_xlfn.LET(_xlpm.tarefas,_xlfn._xlws.FILTER(TB_TAREFAS[],(TB_TAREFAS[[Responsável Execução '[*']]:[Responsável Execução '[*']]]=AF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6" s="95" t="str" cm="1">
        <f t="array" ref="AG66">IF(OR(AG$12="",$B66=""),"",_xlfn.LET(_xlpm.tarefas,_xlfn._xlws.FILTER(TB_TAREFAS[],(TB_TAREFAS[[Responsável Execução '[*']]:[Responsável Execução '[*']]]=AG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6" s="96" t="str" cm="1">
        <f t="array" ref="AH66">IF(OR(AH$12="",$B66=""),"",_xlfn.LET(_xlpm.tarefas,_xlfn._xlws.FILTER(TB_TAREFAS[],(TB_TAREFAS[[Responsável Execução '[*']]:[Responsável Execução '[*']]]=AH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6" s="95" t="str" cm="1">
        <f t="array" ref="AI66">IF(OR(AI$12="",$B66=""),"",_xlfn.LET(_xlpm.tarefas,_xlfn._xlws.FILTER(TB_TAREFAS[],(TB_TAREFAS[[Responsável Execução '[*']]:[Responsável Execução '[*']]]=AI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6" s="96" t="str" cm="1">
        <f t="array" ref="AJ66">IF(OR(AJ$12="",$B66=""),"",_xlfn.LET(_xlpm.tarefas,_xlfn._xlws.FILTER(TB_TAREFAS[],(TB_TAREFAS[[Responsável Execução '[*']]:[Responsável Execução '[*']]]=AJ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6" s="95" t="str" cm="1">
        <f t="array" ref="AK66">IF(OR(AK$12="",$B66=""),"",_xlfn.LET(_xlpm.tarefas,_xlfn._xlws.FILTER(TB_TAREFAS[],(TB_TAREFAS[[Responsável Execução '[*']]:[Responsável Execução '[*']]]=AK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6" s="96" t="str" cm="1">
        <f t="array" ref="AL66">IF(OR(AL$12="",$B66=""),"",_xlfn.LET(_xlpm.tarefas,_xlfn._xlws.FILTER(TB_TAREFAS[],(TB_TAREFAS[[Responsável Execução '[*']]:[Responsável Execução '[*']]]=AL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6" s="95" t="str" cm="1">
        <f t="array" ref="AM66">IF(OR(AM$12="",$B66=""),"",_xlfn.LET(_xlpm.tarefas,_xlfn._xlws.FILTER(TB_TAREFAS[],(TB_TAREFAS[[Responsável Execução '[*']]:[Responsável Execução '[*']]]=AM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6" s="96" t="str" cm="1">
        <f t="array" ref="AN66">IF(OR(AN$12="",$B66=""),"",_xlfn.LET(_xlpm.tarefas,_xlfn._xlws.FILTER(TB_TAREFAS[],(TB_TAREFAS[[Responsável Execução '[*']]:[Responsável Execução '[*']]]=AN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6" s="95" t="str" cm="1">
        <f t="array" ref="AO66">IF(OR(AO$12="",$B66=""),"",_xlfn.LET(_xlpm.tarefas,_xlfn._xlws.FILTER(TB_TAREFAS[],(TB_TAREFAS[[Responsável Execução '[*']]:[Responsável Execução '[*']]]=AO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6" s="96" t="str" cm="1">
        <f t="array" ref="AP66">IF(OR(AP$12="",$B66=""),"",_xlfn.LET(_xlpm.tarefas,_xlfn._xlws.FILTER(TB_TAREFAS[],(TB_TAREFAS[[Responsável Execução '[*']]:[Responsável Execução '[*']]]=AP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6" s="95" t="str" cm="1">
        <f t="array" ref="AQ66">IF(OR(AQ$12="",$B66=""),"",_xlfn.LET(_xlpm.tarefas,_xlfn._xlws.FILTER(TB_TAREFAS[],(TB_TAREFAS[[Responsável Execução '[*']]:[Responsável Execução '[*']]]=AQ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6" s="96" t="str" cm="1">
        <f t="array" ref="AR66">IF(OR(AR$12="",$B66=""),"",_xlfn.LET(_xlpm.tarefas,_xlfn._xlws.FILTER(TB_TAREFAS[],(TB_TAREFAS[[Responsável Execução '[*']]:[Responsável Execução '[*']]]=AR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6" s="95" t="str" cm="1">
        <f t="array" ref="AS66">IF(OR(AS$12="",$B66=""),"",_xlfn.LET(_xlpm.tarefas,_xlfn._xlws.FILTER(TB_TAREFAS[],(TB_TAREFAS[[Responsável Execução '[*']]:[Responsável Execução '[*']]]=AS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6" s="96" t="str" cm="1">
        <f t="array" ref="AT66">IF(OR(AT$12="",$B66=""),"",_xlfn.LET(_xlpm.tarefas,_xlfn._xlws.FILTER(TB_TAREFAS[],(TB_TAREFAS[[Responsável Execução '[*']]:[Responsável Execução '[*']]]=AT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6" s="95" t="str" cm="1">
        <f t="array" ref="AU66">IF(OR(AU$12="",$B66=""),"",_xlfn.LET(_xlpm.tarefas,_xlfn._xlws.FILTER(TB_TAREFAS[],(TB_TAREFAS[[Responsável Execução '[*']]:[Responsável Execução '[*']]]=AU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6" s="96" t="str" cm="1">
        <f t="array" ref="AV66">IF(OR(AV$12="",$B66=""),"",_xlfn.LET(_xlpm.tarefas,_xlfn._xlws.FILTER(TB_TAREFAS[],(TB_TAREFAS[[Responsável Execução '[*']]:[Responsável Execução '[*']]]=AV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6" s="95" t="str" cm="1">
        <f t="array" ref="AW66">IF(OR(AW$12="",$B66=""),"",_xlfn.LET(_xlpm.tarefas,_xlfn._xlws.FILTER(TB_TAREFAS[],(TB_TAREFAS[[Responsável Execução '[*']]:[Responsável Execução '[*']]]=AW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6" s="96" t="str" cm="1">
        <f t="array" ref="AX66">IF(OR(AX$12="",$B66=""),"",_xlfn.LET(_xlpm.tarefas,_xlfn._xlws.FILTER(TB_TAREFAS[],(TB_TAREFAS[[Responsável Execução '[*']]:[Responsável Execução '[*']]]=AX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6" s="95" t="str" cm="1">
        <f t="array" ref="AY66">IF(OR(AY$12="",$B66=""),"",_xlfn.LET(_xlpm.tarefas,_xlfn._xlws.FILTER(TB_TAREFAS[],(TB_TAREFAS[[Responsável Execução '[*']]:[Responsável Execução '[*']]]=AY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6" s="97" t="str" cm="1">
        <f t="array" ref="AZ66">IF(OR(AZ$12="",$B66=""),"",_xlfn.LET(_xlpm.tarefas,_xlfn._xlws.FILTER(TB_TAREFAS[],(TB_TAREFAS[[Responsável Execução '[*']]:[Responsável Execução '[*']]]=AZ$12),"-"),IF(_xlfn.ARRAYTOTEXT(_xlpm.tarefas)="-",0,SUM(IF(DATE(YEAR($B66),MONTH($B66),DAY($B66))&gt;=DATE(YEAR(_xlfn.CHOOSECOLS(_xlpm.tarefas,10)),MONTH(_xlfn.CHOOSECOLS(_xlpm.tarefas,10)),DAY(_xlfn.CHOOSECOLS(_xlpm.tarefas,10))),IF(DATE(YEAR($B66),MONTH($B66),DAY($B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7" spans="2:52" x14ac:dyDescent="0.3">
      <c r="B67" s="94"/>
      <c r="C67" s="95" t="str" cm="1">
        <f t="array" ref="C67">IF(OR(C$12="",$B67=""),"",_xlfn.LET(_xlpm.tarefas,_xlfn._xlws.FILTER(TB_TAREFAS[],(TB_TAREFAS[[Responsável Execução '[*']]:[Responsável Execução '[*']]]=C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7" s="96" t="str" cm="1">
        <f t="array" ref="D67">IF(OR(D$12="",$B67=""),"",_xlfn.LET(_xlpm.tarefas,_xlfn._xlws.FILTER(TB_TAREFAS[],(TB_TAREFAS[[Responsável Execução '[*']]:[Responsável Execução '[*']]]=D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7" s="95" t="str" cm="1">
        <f t="array" ref="E67">IF(OR(E$12="",$B67=""),"",_xlfn.LET(_xlpm.tarefas,_xlfn._xlws.FILTER(TB_TAREFAS[],(TB_TAREFAS[[Responsável Execução '[*']]:[Responsável Execução '[*']]]=E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7" s="96" t="str" cm="1">
        <f t="array" ref="F67">IF(OR(F$12="",$B67=""),"",_xlfn.LET(_xlpm.tarefas,_xlfn._xlws.FILTER(TB_TAREFAS[],(TB_TAREFAS[[Responsável Execução '[*']]:[Responsável Execução '[*']]]=F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7" s="95" t="str" cm="1">
        <f t="array" ref="G67">IF(OR(G$12="",$B67=""),"",_xlfn.LET(_xlpm.tarefas,_xlfn._xlws.FILTER(TB_TAREFAS[],(TB_TAREFAS[[Responsável Execução '[*']]:[Responsável Execução '[*']]]=G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7" s="96" t="str" cm="1">
        <f t="array" ref="H67">IF(OR(H$12="",$B67=""),"",_xlfn.LET(_xlpm.tarefas,_xlfn._xlws.FILTER(TB_TAREFAS[],(TB_TAREFAS[[Responsável Execução '[*']]:[Responsável Execução '[*']]]=H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7" s="95" t="str" cm="1">
        <f t="array" ref="I67">IF(OR(I$12="",$B67=""),"",_xlfn.LET(_xlpm.tarefas,_xlfn._xlws.FILTER(TB_TAREFAS[],(TB_TAREFAS[[Responsável Execução '[*']]:[Responsável Execução '[*']]]=I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7" s="96" t="str" cm="1">
        <f t="array" ref="J67">IF(OR(J$12="",$B67=""),"",_xlfn.LET(_xlpm.tarefas,_xlfn._xlws.FILTER(TB_TAREFAS[],(TB_TAREFAS[[Responsável Execução '[*']]:[Responsável Execução '[*']]]=J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7" s="95" t="str" cm="1">
        <f t="array" ref="K67">IF(OR(K$12="",$B67=""),"",_xlfn.LET(_xlpm.tarefas,_xlfn._xlws.FILTER(TB_TAREFAS[],(TB_TAREFAS[[Responsável Execução '[*']]:[Responsável Execução '[*']]]=K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7" s="96" t="str" cm="1">
        <f t="array" ref="L67">IF(OR(L$12="",$B67=""),"",_xlfn.LET(_xlpm.tarefas,_xlfn._xlws.FILTER(TB_TAREFAS[],(TB_TAREFAS[[Responsável Execução '[*']]:[Responsável Execução '[*']]]=L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7" s="95" t="str" cm="1">
        <f t="array" ref="M67">IF(OR(M$12="",$B67=""),"",_xlfn.LET(_xlpm.tarefas,_xlfn._xlws.FILTER(TB_TAREFAS[],(TB_TAREFAS[[Responsável Execução '[*']]:[Responsável Execução '[*']]]=M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7" s="96" t="str" cm="1">
        <f t="array" ref="N67">IF(OR(N$12="",$B67=""),"",_xlfn.LET(_xlpm.tarefas,_xlfn._xlws.FILTER(TB_TAREFAS[],(TB_TAREFAS[[Responsável Execução '[*']]:[Responsável Execução '[*']]]=N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7" s="95" t="str" cm="1">
        <f t="array" ref="O67">IF(OR(O$12="",$B67=""),"",_xlfn.LET(_xlpm.tarefas,_xlfn._xlws.FILTER(TB_TAREFAS[],(TB_TAREFAS[[Responsável Execução '[*']]:[Responsável Execução '[*']]]=O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7" s="96" t="str" cm="1">
        <f t="array" ref="P67">IF(OR(P$12="",$B67=""),"",_xlfn.LET(_xlpm.tarefas,_xlfn._xlws.FILTER(TB_TAREFAS[],(TB_TAREFAS[[Responsável Execução '[*']]:[Responsável Execução '[*']]]=P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7" s="95" t="str" cm="1">
        <f t="array" ref="Q67">IF(OR(Q$12="",$B67=""),"",_xlfn.LET(_xlpm.tarefas,_xlfn._xlws.FILTER(TB_TAREFAS[],(TB_TAREFAS[[Responsável Execução '[*']]:[Responsável Execução '[*']]]=Q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7" s="96" t="str" cm="1">
        <f t="array" ref="R67">IF(OR(R$12="",$B67=""),"",_xlfn.LET(_xlpm.tarefas,_xlfn._xlws.FILTER(TB_TAREFAS[],(TB_TAREFAS[[Responsável Execução '[*']]:[Responsável Execução '[*']]]=R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7" s="95" t="str" cm="1">
        <f t="array" ref="S67">IF(OR(S$12="",$B67=""),"",_xlfn.LET(_xlpm.tarefas,_xlfn._xlws.FILTER(TB_TAREFAS[],(TB_TAREFAS[[Responsável Execução '[*']]:[Responsável Execução '[*']]]=S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7" s="96" t="str" cm="1">
        <f t="array" ref="T67">IF(OR(T$12="",$B67=""),"",_xlfn.LET(_xlpm.tarefas,_xlfn._xlws.FILTER(TB_TAREFAS[],(TB_TAREFAS[[Responsável Execução '[*']]:[Responsável Execução '[*']]]=T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7" s="95" t="str" cm="1">
        <f t="array" ref="U67">IF(OR(U$12="",$B67=""),"",_xlfn.LET(_xlpm.tarefas,_xlfn._xlws.FILTER(TB_TAREFAS[],(TB_TAREFAS[[Responsável Execução '[*']]:[Responsável Execução '[*']]]=U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7" s="96" t="str" cm="1">
        <f t="array" ref="V67">IF(OR(V$12="",$B67=""),"",_xlfn.LET(_xlpm.tarefas,_xlfn._xlws.FILTER(TB_TAREFAS[],(TB_TAREFAS[[Responsável Execução '[*']]:[Responsável Execução '[*']]]=V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7" s="95" t="str" cm="1">
        <f t="array" ref="W67">IF(OR(W$12="",$B67=""),"",_xlfn.LET(_xlpm.tarefas,_xlfn._xlws.FILTER(TB_TAREFAS[],(TB_TAREFAS[[Responsável Execução '[*']]:[Responsável Execução '[*']]]=W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7" s="96" t="str" cm="1">
        <f t="array" ref="X67">IF(OR(X$12="",$B67=""),"",_xlfn.LET(_xlpm.tarefas,_xlfn._xlws.FILTER(TB_TAREFAS[],(TB_TAREFAS[[Responsável Execução '[*']]:[Responsável Execução '[*']]]=X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7" s="95" t="str" cm="1">
        <f t="array" ref="Y67">IF(OR(Y$12="",$B67=""),"",_xlfn.LET(_xlpm.tarefas,_xlfn._xlws.FILTER(TB_TAREFAS[],(TB_TAREFAS[[Responsável Execução '[*']]:[Responsável Execução '[*']]]=Y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7" s="96" t="str" cm="1">
        <f t="array" ref="Z67">IF(OR(Z$12="",$B67=""),"",_xlfn.LET(_xlpm.tarefas,_xlfn._xlws.FILTER(TB_TAREFAS[],(TB_TAREFAS[[Responsável Execução '[*']]:[Responsável Execução '[*']]]=Z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7" s="95" t="str" cm="1">
        <f t="array" ref="AA67">IF(OR(AA$12="",$B67=""),"",_xlfn.LET(_xlpm.tarefas,_xlfn._xlws.FILTER(TB_TAREFAS[],(TB_TAREFAS[[Responsável Execução '[*']]:[Responsável Execução '[*']]]=AA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7" s="96" t="str" cm="1">
        <f t="array" ref="AB67">IF(OR(AB$12="",$B67=""),"",_xlfn.LET(_xlpm.tarefas,_xlfn._xlws.FILTER(TB_TAREFAS[],(TB_TAREFAS[[Responsável Execução '[*']]:[Responsável Execução '[*']]]=AB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7" s="95" t="str" cm="1">
        <f t="array" ref="AC67">IF(OR(AC$12="",$B67=""),"",_xlfn.LET(_xlpm.tarefas,_xlfn._xlws.FILTER(TB_TAREFAS[],(TB_TAREFAS[[Responsável Execução '[*']]:[Responsável Execução '[*']]]=AC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7" s="96" t="str" cm="1">
        <f t="array" ref="AD67">IF(OR(AD$12="",$B67=""),"",_xlfn.LET(_xlpm.tarefas,_xlfn._xlws.FILTER(TB_TAREFAS[],(TB_TAREFAS[[Responsável Execução '[*']]:[Responsável Execução '[*']]]=AD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7" s="95" t="str" cm="1">
        <f t="array" ref="AE67">IF(OR(AE$12="",$B67=""),"",_xlfn.LET(_xlpm.tarefas,_xlfn._xlws.FILTER(TB_TAREFAS[],(TB_TAREFAS[[Responsável Execução '[*']]:[Responsável Execução '[*']]]=AE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7" s="96" t="str" cm="1">
        <f t="array" ref="AF67">IF(OR(AF$12="",$B67=""),"",_xlfn.LET(_xlpm.tarefas,_xlfn._xlws.FILTER(TB_TAREFAS[],(TB_TAREFAS[[Responsável Execução '[*']]:[Responsável Execução '[*']]]=AF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7" s="95" t="str" cm="1">
        <f t="array" ref="AG67">IF(OR(AG$12="",$B67=""),"",_xlfn.LET(_xlpm.tarefas,_xlfn._xlws.FILTER(TB_TAREFAS[],(TB_TAREFAS[[Responsável Execução '[*']]:[Responsável Execução '[*']]]=AG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7" s="96" t="str" cm="1">
        <f t="array" ref="AH67">IF(OR(AH$12="",$B67=""),"",_xlfn.LET(_xlpm.tarefas,_xlfn._xlws.FILTER(TB_TAREFAS[],(TB_TAREFAS[[Responsável Execução '[*']]:[Responsável Execução '[*']]]=AH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7" s="95" t="str" cm="1">
        <f t="array" ref="AI67">IF(OR(AI$12="",$B67=""),"",_xlfn.LET(_xlpm.tarefas,_xlfn._xlws.FILTER(TB_TAREFAS[],(TB_TAREFAS[[Responsável Execução '[*']]:[Responsável Execução '[*']]]=AI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7" s="96" t="str" cm="1">
        <f t="array" ref="AJ67">IF(OR(AJ$12="",$B67=""),"",_xlfn.LET(_xlpm.tarefas,_xlfn._xlws.FILTER(TB_TAREFAS[],(TB_TAREFAS[[Responsável Execução '[*']]:[Responsável Execução '[*']]]=AJ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7" s="95" t="str" cm="1">
        <f t="array" ref="AK67">IF(OR(AK$12="",$B67=""),"",_xlfn.LET(_xlpm.tarefas,_xlfn._xlws.FILTER(TB_TAREFAS[],(TB_TAREFAS[[Responsável Execução '[*']]:[Responsável Execução '[*']]]=AK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7" s="96" t="str" cm="1">
        <f t="array" ref="AL67">IF(OR(AL$12="",$B67=""),"",_xlfn.LET(_xlpm.tarefas,_xlfn._xlws.FILTER(TB_TAREFAS[],(TB_TAREFAS[[Responsável Execução '[*']]:[Responsável Execução '[*']]]=AL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7" s="95" t="str" cm="1">
        <f t="array" ref="AM67">IF(OR(AM$12="",$B67=""),"",_xlfn.LET(_xlpm.tarefas,_xlfn._xlws.FILTER(TB_TAREFAS[],(TB_TAREFAS[[Responsável Execução '[*']]:[Responsável Execução '[*']]]=AM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7" s="96" t="str" cm="1">
        <f t="array" ref="AN67">IF(OR(AN$12="",$B67=""),"",_xlfn.LET(_xlpm.tarefas,_xlfn._xlws.FILTER(TB_TAREFAS[],(TB_TAREFAS[[Responsável Execução '[*']]:[Responsável Execução '[*']]]=AN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7" s="95" t="str" cm="1">
        <f t="array" ref="AO67">IF(OR(AO$12="",$B67=""),"",_xlfn.LET(_xlpm.tarefas,_xlfn._xlws.FILTER(TB_TAREFAS[],(TB_TAREFAS[[Responsável Execução '[*']]:[Responsável Execução '[*']]]=AO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7" s="96" t="str" cm="1">
        <f t="array" ref="AP67">IF(OR(AP$12="",$B67=""),"",_xlfn.LET(_xlpm.tarefas,_xlfn._xlws.FILTER(TB_TAREFAS[],(TB_TAREFAS[[Responsável Execução '[*']]:[Responsável Execução '[*']]]=AP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7" s="95" t="str" cm="1">
        <f t="array" ref="AQ67">IF(OR(AQ$12="",$B67=""),"",_xlfn.LET(_xlpm.tarefas,_xlfn._xlws.FILTER(TB_TAREFAS[],(TB_TAREFAS[[Responsável Execução '[*']]:[Responsável Execução '[*']]]=AQ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7" s="96" t="str" cm="1">
        <f t="array" ref="AR67">IF(OR(AR$12="",$B67=""),"",_xlfn.LET(_xlpm.tarefas,_xlfn._xlws.FILTER(TB_TAREFAS[],(TB_TAREFAS[[Responsável Execução '[*']]:[Responsável Execução '[*']]]=AR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7" s="95" t="str" cm="1">
        <f t="array" ref="AS67">IF(OR(AS$12="",$B67=""),"",_xlfn.LET(_xlpm.tarefas,_xlfn._xlws.FILTER(TB_TAREFAS[],(TB_TAREFAS[[Responsável Execução '[*']]:[Responsável Execução '[*']]]=AS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7" s="96" t="str" cm="1">
        <f t="array" ref="AT67">IF(OR(AT$12="",$B67=""),"",_xlfn.LET(_xlpm.tarefas,_xlfn._xlws.FILTER(TB_TAREFAS[],(TB_TAREFAS[[Responsável Execução '[*']]:[Responsável Execução '[*']]]=AT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7" s="95" t="str" cm="1">
        <f t="array" ref="AU67">IF(OR(AU$12="",$B67=""),"",_xlfn.LET(_xlpm.tarefas,_xlfn._xlws.FILTER(TB_TAREFAS[],(TB_TAREFAS[[Responsável Execução '[*']]:[Responsável Execução '[*']]]=AU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7" s="96" t="str" cm="1">
        <f t="array" ref="AV67">IF(OR(AV$12="",$B67=""),"",_xlfn.LET(_xlpm.tarefas,_xlfn._xlws.FILTER(TB_TAREFAS[],(TB_TAREFAS[[Responsável Execução '[*']]:[Responsável Execução '[*']]]=AV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7" s="95" t="str" cm="1">
        <f t="array" ref="AW67">IF(OR(AW$12="",$B67=""),"",_xlfn.LET(_xlpm.tarefas,_xlfn._xlws.FILTER(TB_TAREFAS[],(TB_TAREFAS[[Responsável Execução '[*']]:[Responsável Execução '[*']]]=AW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7" s="96" t="str" cm="1">
        <f t="array" ref="AX67">IF(OR(AX$12="",$B67=""),"",_xlfn.LET(_xlpm.tarefas,_xlfn._xlws.FILTER(TB_TAREFAS[],(TB_TAREFAS[[Responsável Execução '[*']]:[Responsável Execução '[*']]]=AX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7" s="95" t="str" cm="1">
        <f t="array" ref="AY67">IF(OR(AY$12="",$B67=""),"",_xlfn.LET(_xlpm.tarefas,_xlfn._xlws.FILTER(TB_TAREFAS[],(TB_TAREFAS[[Responsável Execução '[*']]:[Responsável Execução '[*']]]=AY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7" s="97" t="str" cm="1">
        <f t="array" ref="AZ67">IF(OR(AZ$12="",$B67=""),"",_xlfn.LET(_xlpm.tarefas,_xlfn._xlws.FILTER(TB_TAREFAS[],(TB_TAREFAS[[Responsável Execução '[*']]:[Responsável Execução '[*']]]=AZ$12),"-"),IF(_xlfn.ARRAYTOTEXT(_xlpm.tarefas)="-",0,SUM(IF(DATE(YEAR($B67),MONTH($B67),DAY($B67))&gt;=DATE(YEAR(_xlfn.CHOOSECOLS(_xlpm.tarefas,10)),MONTH(_xlfn.CHOOSECOLS(_xlpm.tarefas,10)),DAY(_xlfn.CHOOSECOLS(_xlpm.tarefas,10))),IF(DATE(YEAR($B67),MONTH($B67),DAY($B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8" spans="2:52" x14ac:dyDescent="0.3">
      <c r="B68" s="94"/>
      <c r="C68" s="95" t="str" cm="1">
        <f t="array" ref="C68">IF(OR(C$12="",$B68=""),"",_xlfn.LET(_xlpm.tarefas,_xlfn._xlws.FILTER(TB_TAREFAS[],(TB_TAREFAS[[Responsável Execução '[*']]:[Responsável Execução '[*']]]=C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8" s="96" t="str" cm="1">
        <f t="array" ref="D68">IF(OR(D$12="",$B68=""),"",_xlfn.LET(_xlpm.tarefas,_xlfn._xlws.FILTER(TB_TAREFAS[],(TB_TAREFAS[[Responsável Execução '[*']]:[Responsável Execução '[*']]]=D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8" s="95" t="str" cm="1">
        <f t="array" ref="E68">IF(OR(E$12="",$B68=""),"",_xlfn.LET(_xlpm.tarefas,_xlfn._xlws.FILTER(TB_TAREFAS[],(TB_TAREFAS[[Responsável Execução '[*']]:[Responsável Execução '[*']]]=E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8" s="96" t="str" cm="1">
        <f t="array" ref="F68">IF(OR(F$12="",$B68=""),"",_xlfn.LET(_xlpm.tarefas,_xlfn._xlws.FILTER(TB_TAREFAS[],(TB_TAREFAS[[Responsável Execução '[*']]:[Responsável Execução '[*']]]=F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8" s="95" t="str" cm="1">
        <f t="array" ref="G68">IF(OR(G$12="",$B68=""),"",_xlfn.LET(_xlpm.tarefas,_xlfn._xlws.FILTER(TB_TAREFAS[],(TB_TAREFAS[[Responsável Execução '[*']]:[Responsável Execução '[*']]]=G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8" s="96" t="str" cm="1">
        <f t="array" ref="H68">IF(OR(H$12="",$B68=""),"",_xlfn.LET(_xlpm.tarefas,_xlfn._xlws.FILTER(TB_TAREFAS[],(TB_TAREFAS[[Responsável Execução '[*']]:[Responsável Execução '[*']]]=H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8" s="95" t="str" cm="1">
        <f t="array" ref="I68">IF(OR(I$12="",$B68=""),"",_xlfn.LET(_xlpm.tarefas,_xlfn._xlws.FILTER(TB_TAREFAS[],(TB_TAREFAS[[Responsável Execução '[*']]:[Responsável Execução '[*']]]=I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8" s="96" t="str" cm="1">
        <f t="array" ref="J68">IF(OR(J$12="",$B68=""),"",_xlfn.LET(_xlpm.tarefas,_xlfn._xlws.FILTER(TB_TAREFAS[],(TB_TAREFAS[[Responsável Execução '[*']]:[Responsável Execução '[*']]]=J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8" s="95" t="str" cm="1">
        <f t="array" ref="K68">IF(OR(K$12="",$B68=""),"",_xlfn.LET(_xlpm.tarefas,_xlfn._xlws.FILTER(TB_TAREFAS[],(TB_TAREFAS[[Responsável Execução '[*']]:[Responsável Execução '[*']]]=K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8" s="96" t="str" cm="1">
        <f t="array" ref="L68">IF(OR(L$12="",$B68=""),"",_xlfn.LET(_xlpm.tarefas,_xlfn._xlws.FILTER(TB_TAREFAS[],(TB_TAREFAS[[Responsável Execução '[*']]:[Responsável Execução '[*']]]=L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8" s="95" t="str" cm="1">
        <f t="array" ref="M68">IF(OR(M$12="",$B68=""),"",_xlfn.LET(_xlpm.tarefas,_xlfn._xlws.FILTER(TB_TAREFAS[],(TB_TAREFAS[[Responsável Execução '[*']]:[Responsável Execução '[*']]]=M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8" s="96" t="str" cm="1">
        <f t="array" ref="N68">IF(OR(N$12="",$B68=""),"",_xlfn.LET(_xlpm.tarefas,_xlfn._xlws.FILTER(TB_TAREFAS[],(TB_TAREFAS[[Responsável Execução '[*']]:[Responsável Execução '[*']]]=N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8" s="95" t="str" cm="1">
        <f t="array" ref="O68">IF(OR(O$12="",$B68=""),"",_xlfn.LET(_xlpm.tarefas,_xlfn._xlws.FILTER(TB_TAREFAS[],(TB_TAREFAS[[Responsável Execução '[*']]:[Responsável Execução '[*']]]=O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8" s="96" t="str" cm="1">
        <f t="array" ref="P68">IF(OR(P$12="",$B68=""),"",_xlfn.LET(_xlpm.tarefas,_xlfn._xlws.FILTER(TB_TAREFAS[],(TB_TAREFAS[[Responsável Execução '[*']]:[Responsável Execução '[*']]]=P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8" s="95" t="str" cm="1">
        <f t="array" ref="Q68">IF(OR(Q$12="",$B68=""),"",_xlfn.LET(_xlpm.tarefas,_xlfn._xlws.FILTER(TB_TAREFAS[],(TB_TAREFAS[[Responsável Execução '[*']]:[Responsável Execução '[*']]]=Q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8" s="96" t="str" cm="1">
        <f t="array" ref="R68">IF(OR(R$12="",$B68=""),"",_xlfn.LET(_xlpm.tarefas,_xlfn._xlws.FILTER(TB_TAREFAS[],(TB_TAREFAS[[Responsável Execução '[*']]:[Responsável Execução '[*']]]=R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8" s="95" t="str" cm="1">
        <f t="array" ref="S68">IF(OR(S$12="",$B68=""),"",_xlfn.LET(_xlpm.tarefas,_xlfn._xlws.FILTER(TB_TAREFAS[],(TB_TAREFAS[[Responsável Execução '[*']]:[Responsável Execução '[*']]]=S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8" s="96" t="str" cm="1">
        <f t="array" ref="T68">IF(OR(T$12="",$B68=""),"",_xlfn.LET(_xlpm.tarefas,_xlfn._xlws.FILTER(TB_TAREFAS[],(TB_TAREFAS[[Responsável Execução '[*']]:[Responsável Execução '[*']]]=T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8" s="95" t="str" cm="1">
        <f t="array" ref="U68">IF(OR(U$12="",$B68=""),"",_xlfn.LET(_xlpm.tarefas,_xlfn._xlws.FILTER(TB_TAREFAS[],(TB_TAREFAS[[Responsável Execução '[*']]:[Responsável Execução '[*']]]=U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8" s="96" t="str" cm="1">
        <f t="array" ref="V68">IF(OR(V$12="",$B68=""),"",_xlfn.LET(_xlpm.tarefas,_xlfn._xlws.FILTER(TB_TAREFAS[],(TB_TAREFAS[[Responsável Execução '[*']]:[Responsável Execução '[*']]]=V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8" s="95" t="str" cm="1">
        <f t="array" ref="W68">IF(OR(W$12="",$B68=""),"",_xlfn.LET(_xlpm.tarefas,_xlfn._xlws.FILTER(TB_TAREFAS[],(TB_TAREFAS[[Responsável Execução '[*']]:[Responsável Execução '[*']]]=W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8" s="96" t="str" cm="1">
        <f t="array" ref="X68">IF(OR(X$12="",$B68=""),"",_xlfn.LET(_xlpm.tarefas,_xlfn._xlws.FILTER(TB_TAREFAS[],(TB_TAREFAS[[Responsável Execução '[*']]:[Responsável Execução '[*']]]=X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8" s="95" t="str" cm="1">
        <f t="array" ref="Y68">IF(OR(Y$12="",$B68=""),"",_xlfn.LET(_xlpm.tarefas,_xlfn._xlws.FILTER(TB_TAREFAS[],(TB_TAREFAS[[Responsável Execução '[*']]:[Responsável Execução '[*']]]=Y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8" s="96" t="str" cm="1">
        <f t="array" ref="Z68">IF(OR(Z$12="",$B68=""),"",_xlfn.LET(_xlpm.tarefas,_xlfn._xlws.FILTER(TB_TAREFAS[],(TB_TAREFAS[[Responsável Execução '[*']]:[Responsável Execução '[*']]]=Z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8" s="95" t="str" cm="1">
        <f t="array" ref="AA68">IF(OR(AA$12="",$B68=""),"",_xlfn.LET(_xlpm.tarefas,_xlfn._xlws.FILTER(TB_TAREFAS[],(TB_TAREFAS[[Responsável Execução '[*']]:[Responsável Execução '[*']]]=AA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8" s="96" t="str" cm="1">
        <f t="array" ref="AB68">IF(OR(AB$12="",$B68=""),"",_xlfn.LET(_xlpm.tarefas,_xlfn._xlws.FILTER(TB_TAREFAS[],(TB_TAREFAS[[Responsável Execução '[*']]:[Responsável Execução '[*']]]=AB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8" s="95" t="str" cm="1">
        <f t="array" ref="AC68">IF(OR(AC$12="",$B68=""),"",_xlfn.LET(_xlpm.tarefas,_xlfn._xlws.FILTER(TB_TAREFAS[],(TB_TAREFAS[[Responsável Execução '[*']]:[Responsável Execução '[*']]]=AC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8" s="96" t="str" cm="1">
        <f t="array" ref="AD68">IF(OR(AD$12="",$B68=""),"",_xlfn.LET(_xlpm.tarefas,_xlfn._xlws.FILTER(TB_TAREFAS[],(TB_TAREFAS[[Responsável Execução '[*']]:[Responsável Execução '[*']]]=AD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8" s="95" t="str" cm="1">
        <f t="array" ref="AE68">IF(OR(AE$12="",$B68=""),"",_xlfn.LET(_xlpm.tarefas,_xlfn._xlws.FILTER(TB_TAREFAS[],(TB_TAREFAS[[Responsável Execução '[*']]:[Responsável Execução '[*']]]=AE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8" s="96" t="str" cm="1">
        <f t="array" ref="AF68">IF(OR(AF$12="",$B68=""),"",_xlfn.LET(_xlpm.tarefas,_xlfn._xlws.FILTER(TB_TAREFAS[],(TB_TAREFAS[[Responsável Execução '[*']]:[Responsável Execução '[*']]]=AF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8" s="95" t="str" cm="1">
        <f t="array" ref="AG68">IF(OR(AG$12="",$B68=""),"",_xlfn.LET(_xlpm.tarefas,_xlfn._xlws.FILTER(TB_TAREFAS[],(TB_TAREFAS[[Responsável Execução '[*']]:[Responsável Execução '[*']]]=AG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8" s="96" t="str" cm="1">
        <f t="array" ref="AH68">IF(OR(AH$12="",$B68=""),"",_xlfn.LET(_xlpm.tarefas,_xlfn._xlws.FILTER(TB_TAREFAS[],(TB_TAREFAS[[Responsável Execução '[*']]:[Responsável Execução '[*']]]=AH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8" s="95" t="str" cm="1">
        <f t="array" ref="AI68">IF(OR(AI$12="",$B68=""),"",_xlfn.LET(_xlpm.tarefas,_xlfn._xlws.FILTER(TB_TAREFAS[],(TB_TAREFAS[[Responsável Execução '[*']]:[Responsável Execução '[*']]]=AI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8" s="96" t="str" cm="1">
        <f t="array" ref="AJ68">IF(OR(AJ$12="",$B68=""),"",_xlfn.LET(_xlpm.tarefas,_xlfn._xlws.FILTER(TB_TAREFAS[],(TB_TAREFAS[[Responsável Execução '[*']]:[Responsável Execução '[*']]]=AJ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8" s="95" t="str" cm="1">
        <f t="array" ref="AK68">IF(OR(AK$12="",$B68=""),"",_xlfn.LET(_xlpm.tarefas,_xlfn._xlws.FILTER(TB_TAREFAS[],(TB_TAREFAS[[Responsável Execução '[*']]:[Responsável Execução '[*']]]=AK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8" s="96" t="str" cm="1">
        <f t="array" ref="AL68">IF(OR(AL$12="",$B68=""),"",_xlfn.LET(_xlpm.tarefas,_xlfn._xlws.FILTER(TB_TAREFAS[],(TB_TAREFAS[[Responsável Execução '[*']]:[Responsável Execução '[*']]]=AL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8" s="95" t="str" cm="1">
        <f t="array" ref="AM68">IF(OR(AM$12="",$B68=""),"",_xlfn.LET(_xlpm.tarefas,_xlfn._xlws.FILTER(TB_TAREFAS[],(TB_TAREFAS[[Responsável Execução '[*']]:[Responsável Execução '[*']]]=AM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8" s="96" t="str" cm="1">
        <f t="array" ref="AN68">IF(OR(AN$12="",$B68=""),"",_xlfn.LET(_xlpm.tarefas,_xlfn._xlws.FILTER(TB_TAREFAS[],(TB_TAREFAS[[Responsável Execução '[*']]:[Responsável Execução '[*']]]=AN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8" s="95" t="str" cm="1">
        <f t="array" ref="AO68">IF(OR(AO$12="",$B68=""),"",_xlfn.LET(_xlpm.tarefas,_xlfn._xlws.FILTER(TB_TAREFAS[],(TB_TAREFAS[[Responsável Execução '[*']]:[Responsável Execução '[*']]]=AO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8" s="96" t="str" cm="1">
        <f t="array" ref="AP68">IF(OR(AP$12="",$B68=""),"",_xlfn.LET(_xlpm.tarefas,_xlfn._xlws.FILTER(TB_TAREFAS[],(TB_TAREFAS[[Responsável Execução '[*']]:[Responsável Execução '[*']]]=AP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8" s="95" t="str" cm="1">
        <f t="array" ref="AQ68">IF(OR(AQ$12="",$B68=""),"",_xlfn.LET(_xlpm.tarefas,_xlfn._xlws.FILTER(TB_TAREFAS[],(TB_TAREFAS[[Responsável Execução '[*']]:[Responsável Execução '[*']]]=AQ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8" s="96" t="str" cm="1">
        <f t="array" ref="AR68">IF(OR(AR$12="",$B68=""),"",_xlfn.LET(_xlpm.tarefas,_xlfn._xlws.FILTER(TB_TAREFAS[],(TB_TAREFAS[[Responsável Execução '[*']]:[Responsável Execução '[*']]]=AR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8" s="95" t="str" cm="1">
        <f t="array" ref="AS68">IF(OR(AS$12="",$B68=""),"",_xlfn.LET(_xlpm.tarefas,_xlfn._xlws.FILTER(TB_TAREFAS[],(TB_TAREFAS[[Responsável Execução '[*']]:[Responsável Execução '[*']]]=AS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8" s="96" t="str" cm="1">
        <f t="array" ref="AT68">IF(OR(AT$12="",$B68=""),"",_xlfn.LET(_xlpm.tarefas,_xlfn._xlws.FILTER(TB_TAREFAS[],(TB_TAREFAS[[Responsável Execução '[*']]:[Responsável Execução '[*']]]=AT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8" s="95" t="str" cm="1">
        <f t="array" ref="AU68">IF(OR(AU$12="",$B68=""),"",_xlfn.LET(_xlpm.tarefas,_xlfn._xlws.FILTER(TB_TAREFAS[],(TB_TAREFAS[[Responsável Execução '[*']]:[Responsável Execução '[*']]]=AU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8" s="96" t="str" cm="1">
        <f t="array" ref="AV68">IF(OR(AV$12="",$B68=""),"",_xlfn.LET(_xlpm.tarefas,_xlfn._xlws.FILTER(TB_TAREFAS[],(TB_TAREFAS[[Responsável Execução '[*']]:[Responsável Execução '[*']]]=AV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8" s="95" t="str" cm="1">
        <f t="array" ref="AW68">IF(OR(AW$12="",$B68=""),"",_xlfn.LET(_xlpm.tarefas,_xlfn._xlws.FILTER(TB_TAREFAS[],(TB_TAREFAS[[Responsável Execução '[*']]:[Responsável Execução '[*']]]=AW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8" s="96" t="str" cm="1">
        <f t="array" ref="AX68">IF(OR(AX$12="",$B68=""),"",_xlfn.LET(_xlpm.tarefas,_xlfn._xlws.FILTER(TB_TAREFAS[],(TB_TAREFAS[[Responsável Execução '[*']]:[Responsável Execução '[*']]]=AX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8" s="95" t="str" cm="1">
        <f t="array" ref="AY68">IF(OR(AY$12="",$B68=""),"",_xlfn.LET(_xlpm.tarefas,_xlfn._xlws.FILTER(TB_TAREFAS[],(TB_TAREFAS[[Responsável Execução '[*']]:[Responsável Execução '[*']]]=AY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8" s="97" t="str" cm="1">
        <f t="array" ref="AZ68">IF(OR(AZ$12="",$B68=""),"",_xlfn.LET(_xlpm.tarefas,_xlfn._xlws.FILTER(TB_TAREFAS[],(TB_TAREFAS[[Responsável Execução '[*']]:[Responsável Execução '[*']]]=AZ$12),"-"),IF(_xlfn.ARRAYTOTEXT(_xlpm.tarefas)="-",0,SUM(IF(DATE(YEAR($B68),MONTH($B68),DAY($B68))&gt;=DATE(YEAR(_xlfn.CHOOSECOLS(_xlpm.tarefas,10)),MONTH(_xlfn.CHOOSECOLS(_xlpm.tarefas,10)),DAY(_xlfn.CHOOSECOLS(_xlpm.tarefas,10))),IF(DATE(YEAR($B68),MONTH($B68),DAY($B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69" spans="2:52" x14ac:dyDescent="0.3">
      <c r="B69" s="94"/>
      <c r="C69" s="95" t="str" cm="1">
        <f t="array" ref="C69">IF(OR(C$12="",$B69=""),"",_xlfn.LET(_xlpm.tarefas,_xlfn._xlws.FILTER(TB_TAREFAS[],(TB_TAREFAS[[Responsável Execução '[*']]:[Responsável Execução '[*']]]=C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69" s="96" t="str" cm="1">
        <f t="array" ref="D69">IF(OR(D$12="",$B69=""),"",_xlfn.LET(_xlpm.tarefas,_xlfn._xlws.FILTER(TB_TAREFAS[],(TB_TAREFAS[[Responsável Execução '[*']]:[Responsável Execução '[*']]]=D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69" s="95" t="str" cm="1">
        <f t="array" ref="E69">IF(OR(E$12="",$B69=""),"",_xlfn.LET(_xlpm.tarefas,_xlfn._xlws.FILTER(TB_TAREFAS[],(TB_TAREFAS[[Responsável Execução '[*']]:[Responsável Execução '[*']]]=E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69" s="96" t="str" cm="1">
        <f t="array" ref="F69">IF(OR(F$12="",$B69=""),"",_xlfn.LET(_xlpm.tarefas,_xlfn._xlws.FILTER(TB_TAREFAS[],(TB_TAREFAS[[Responsável Execução '[*']]:[Responsável Execução '[*']]]=F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69" s="95" t="str" cm="1">
        <f t="array" ref="G69">IF(OR(G$12="",$B69=""),"",_xlfn.LET(_xlpm.tarefas,_xlfn._xlws.FILTER(TB_TAREFAS[],(TB_TAREFAS[[Responsável Execução '[*']]:[Responsável Execução '[*']]]=G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69" s="96" t="str" cm="1">
        <f t="array" ref="H69">IF(OR(H$12="",$B69=""),"",_xlfn.LET(_xlpm.tarefas,_xlfn._xlws.FILTER(TB_TAREFAS[],(TB_TAREFAS[[Responsável Execução '[*']]:[Responsável Execução '[*']]]=H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69" s="95" t="str" cm="1">
        <f t="array" ref="I69">IF(OR(I$12="",$B69=""),"",_xlfn.LET(_xlpm.tarefas,_xlfn._xlws.FILTER(TB_TAREFAS[],(TB_TAREFAS[[Responsável Execução '[*']]:[Responsável Execução '[*']]]=I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69" s="96" t="str" cm="1">
        <f t="array" ref="J69">IF(OR(J$12="",$B69=""),"",_xlfn.LET(_xlpm.tarefas,_xlfn._xlws.FILTER(TB_TAREFAS[],(TB_TAREFAS[[Responsável Execução '[*']]:[Responsável Execução '[*']]]=J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69" s="95" t="str" cm="1">
        <f t="array" ref="K69">IF(OR(K$12="",$B69=""),"",_xlfn.LET(_xlpm.tarefas,_xlfn._xlws.FILTER(TB_TAREFAS[],(TB_TAREFAS[[Responsável Execução '[*']]:[Responsável Execução '[*']]]=K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69" s="96" t="str" cm="1">
        <f t="array" ref="L69">IF(OR(L$12="",$B69=""),"",_xlfn.LET(_xlpm.tarefas,_xlfn._xlws.FILTER(TB_TAREFAS[],(TB_TAREFAS[[Responsável Execução '[*']]:[Responsável Execução '[*']]]=L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69" s="95" t="str" cm="1">
        <f t="array" ref="M69">IF(OR(M$12="",$B69=""),"",_xlfn.LET(_xlpm.tarefas,_xlfn._xlws.FILTER(TB_TAREFAS[],(TB_TAREFAS[[Responsável Execução '[*']]:[Responsável Execução '[*']]]=M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69" s="96" t="str" cm="1">
        <f t="array" ref="N69">IF(OR(N$12="",$B69=""),"",_xlfn.LET(_xlpm.tarefas,_xlfn._xlws.FILTER(TB_TAREFAS[],(TB_TAREFAS[[Responsável Execução '[*']]:[Responsável Execução '[*']]]=N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69" s="95" t="str" cm="1">
        <f t="array" ref="O69">IF(OR(O$12="",$B69=""),"",_xlfn.LET(_xlpm.tarefas,_xlfn._xlws.FILTER(TB_TAREFAS[],(TB_TAREFAS[[Responsável Execução '[*']]:[Responsável Execução '[*']]]=O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69" s="96" t="str" cm="1">
        <f t="array" ref="P69">IF(OR(P$12="",$B69=""),"",_xlfn.LET(_xlpm.tarefas,_xlfn._xlws.FILTER(TB_TAREFAS[],(TB_TAREFAS[[Responsável Execução '[*']]:[Responsável Execução '[*']]]=P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69" s="95" t="str" cm="1">
        <f t="array" ref="Q69">IF(OR(Q$12="",$B69=""),"",_xlfn.LET(_xlpm.tarefas,_xlfn._xlws.FILTER(TB_TAREFAS[],(TB_TAREFAS[[Responsável Execução '[*']]:[Responsável Execução '[*']]]=Q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69" s="96" t="str" cm="1">
        <f t="array" ref="R69">IF(OR(R$12="",$B69=""),"",_xlfn.LET(_xlpm.tarefas,_xlfn._xlws.FILTER(TB_TAREFAS[],(TB_TAREFAS[[Responsável Execução '[*']]:[Responsável Execução '[*']]]=R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69" s="95" t="str" cm="1">
        <f t="array" ref="S69">IF(OR(S$12="",$B69=""),"",_xlfn.LET(_xlpm.tarefas,_xlfn._xlws.FILTER(TB_TAREFAS[],(TB_TAREFAS[[Responsável Execução '[*']]:[Responsável Execução '[*']]]=S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69" s="96" t="str" cm="1">
        <f t="array" ref="T69">IF(OR(T$12="",$B69=""),"",_xlfn.LET(_xlpm.tarefas,_xlfn._xlws.FILTER(TB_TAREFAS[],(TB_TAREFAS[[Responsável Execução '[*']]:[Responsável Execução '[*']]]=T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69" s="95" t="str" cm="1">
        <f t="array" ref="U69">IF(OR(U$12="",$B69=""),"",_xlfn.LET(_xlpm.tarefas,_xlfn._xlws.FILTER(TB_TAREFAS[],(TB_TAREFAS[[Responsável Execução '[*']]:[Responsável Execução '[*']]]=U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69" s="96" t="str" cm="1">
        <f t="array" ref="V69">IF(OR(V$12="",$B69=""),"",_xlfn.LET(_xlpm.tarefas,_xlfn._xlws.FILTER(TB_TAREFAS[],(TB_TAREFAS[[Responsável Execução '[*']]:[Responsável Execução '[*']]]=V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69" s="95" t="str" cm="1">
        <f t="array" ref="W69">IF(OR(W$12="",$B69=""),"",_xlfn.LET(_xlpm.tarefas,_xlfn._xlws.FILTER(TB_TAREFAS[],(TB_TAREFAS[[Responsável Execução '[*']]:[Responsável Execução '[*']]]=W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69" s="96" t="str" cm="1">
        <f t="array" ref="X69">IF(OR(X$12="",$B69=""),"",_xlfn.LET(_xlpm.tarefas,_xlfn._xlws.FILTER(TB_TAREFAS[],(TB_TAREFAS[[Responsável Execução '[*']]:[Responsável Execução '[*']]]=X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69" s="95" t="str" cm="1">
        <f t="array" ref="Y69">IF(OR(Y$12="",$B69=""),"",_xlfn.LET(_xlpm.tarefas,_xlfn._xlws.FILTER(TB_TAREFAS[],(TB_TAREFAS[[Responsável Execução '[*']]:[Responsável Execução '[*']]]=Y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69" s="96" t="str" cm="1">
        <f t="array" ref="Z69">IF(OR(Z$12="",$B69=""),"",_xlfn.LET(_xlpm.tarefas,_xlfn._xlws.FILTER(TB_TAREFAS[],(TB_TAREFAS[[Responsável Execução '[*']]:[Responsável Execução '[*']]]=Z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69" s="95" t="str" cm="1">
        <f t="array" ref="AA69">IF(OR(AA$12="",$B69=""),"",_xlfn.LET(_xlpm.tarefas,_xlfn._xlws.FILTER(TB_TAREFAS[],(TB_TAREFAS[[Responsável Execução '[*']]:[Responsável Execução '[*']]]=AA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69" s="96" t="str" cm="1">
        <f t="array" ref="AB69">IF(OR(AB$12="",$B69=""),"",_xlfn.LET(_xlpm.tarefas,_xlfn._xlws.FILTER(TB_TAREFAS[],(TB_TAREFAS[[Responsável Execução '[*']]:[Responsável Execução '[*']]]=AB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69" s="95" t="str" cm="1">
        <f t="array" ref="AC69">IF(OR(AC$12="",$B69=""),"",_xlfn.LET(_xlpm.tarefas,_xlfn._xlws.FILTER(TB_TAREFAS[],(TB_TAREFAS[[Responsável Execução '[*']]:[Responsável Execução '[*']]]=AC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69" s="96" t="str" cm="1">
        <f t="array" ref="AD69">IF(OR(AD$12="",$B69=""),"",_xlfn.LET(_xlpm.tarefas,_xlfn._xlws.FILTER(TB_TAREFAS[],(TB_TAREFAS[[Responsável Execução '[*']]:[Responsável Execução '[*']]]=AD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69" s="95" t="str" cm="1">
        <f t="array" ref="AE69">IF(OR(AE$12="",$B69=""),"",_xlfn.LET(_xlpm.tarefas,_xlfn._xlws.FILTER(TB_TAREFAS[],(TB_TAREFAS[[Responsável Execução '[*']]:[Responsável Execução '[*']]]=AE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69" s="96" t="str" cm="1">
        <f t="array" ref="AF69">IF(OR(AF$12="",$B69=""),"",_xlfn.LET(_xlpm.tarefas,_xlfn._xlws.FILTER(TB_TAREFAS[],(TB_TAREFAS[[Responsável Execução '[*']]:[Responsável Execução '[*']]]=AF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69" s="95" t="str" cm="1">
        <f t="array" ref="AG69">IF(OR(AG$12="",$B69=""),"",_xlfn.LET(_xlpm.tarefas,_xlfn._xlws.FILTER(TB_TAREFAS[],(TB_TAREFAS[[Responsável Execução '[*']]:[Responsável Execução '[*']]]=AG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69" s="96" t="str" cm="1">
        <f t="array" ref="AH69">IF(OR(AH$12="",$B69=""),"",_xlfn.LET(_xlpm.tarefas,_xlfn._xlws.FILTER(TB_TAREFAS[],(TB_TAREFAS[[Responsável Execução '[*']]:[Responsável Execução '[*']]]=AH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69" s="95" t="str" cm="1">
        <f t="array" ref="AI69">IF(OR(AI$12="",$B69=""),"",_xlfn.LET(_xlpm.tarefas,_xlfn._xlws.FILTER(TB_TAREFAS[],(TB_TAREFAS[[Responsável Execução '[*']]:[Responsável Execução '[*']]]=AI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69" s="96" t="str" cm="1">
        <f t="array" ref="AJ69">IF(OR(AJ$12="",$B69=""),"",_xlfn.LET(_xlpm.tarefas,_xlfn._xlws.FILTER(TB_TAREFAS[],(TB_TAREFAS[[Responsável Execução '[*']]:[Responsável Execução '[*']]]=AJ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69" s="95" t="str" cm="1">
        <f t="array" ref="AK69">IF(OR(AK$12="",$B69=""),"",_xlfn.LET(_xlpm.tarefas,_xlfn._xlws.FILTER(TB_TAREFAS[],(TB_TAREFAS[[Responsável Execução '[*']]:[Responsável Execução '[*']]]=AK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69" s="96" t="str" cm="1">
        <f t="array" ref="AL69">IF(OR(AL$12="",$B69=""),"",_xlfn.LET(_xlpm.tarefas,_xlfn._xlws.FILTER(TB_TAREFAS[],(TB_TAREFAS[[Responsável Execução '[*']]:[Responsável Execução '[*']]]=AL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69" s="95" t="str" cm="1">
        <f t="array" ref="AM69">IF(OR(AM$12="",$B69=""),"",_xlfn.LET(_xlpm.tarefas,_xlfn._xlws.FILTER(TB_TAREFAS[],(TB_TAREFAS[[Responsável Execução '[*']]:[Responsável Execução '[*']]]=AM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69" s="96" t="str" cm="1">
        <f t="array" ref="AN69">IF(OR(AN$12="",$B69=""),"",_xlfn.LET(_xlpm.tarefas,_xlfn._xlws.FILTER(TB_TAREFAS[],(TB_TAREFAS[[Responsável Execução '[*']]:[Responsável Execução '[*']]]=AN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69" s="95" t="str" cm="1">
        <f t="array" ref="AO69">IF(OR(AO$12="",$B69=""),"",_xlfn.LET(_xlpm.tarefas,_xlfn._xlws.FILTER(TB_TAREFAS[],(TB_TAREFAS[[Responsável Execução '[*']]:[Responsável Execução '[*']]]=AO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69" s="96" t="str" cm="1">
        <f t="array" ref="AP69">IF(OR(AP$12="",$B69=""),"",_xlfn.LET(_xlpm.tarefas,_xlfn._xlws.FILTER(TB_TAREFAS[],(TB_TAREFAS[[Responsável Execução '[*']]:[Responsável Execução '[*']]]=AP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69" s="95" t="str" cm="1">
        <f t="array" ref="AQ69">IF(OR(AQ$12="",$B69=""),"",_xlfn.LET(_xlpm.tarefas,_xlfn._xlws.FILTER(TB_TAREFAS[],(TB_TAREFAS[[Responsável Execução '[*']]:[Responsável Execução '[*']]]=AQ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69" s="96" t="str" cm="1">
        <f t="array" ref="AR69">IF(OR(AR$12="",$B69=""),"",_xlfn.LET(_xlpm.tarefas,_xlfn._xlws.FILTER(TB_TAREFAS[],(TB_TAREFAS[[Responsável Execução '[*']]:[Responsável Execução '[*']]]=AR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69" s="95" t="str" cm="1">
        <f t="array" ref="AS69">IF(OR(AS$12="",$B69=""),"",_xlfn.LET(_xlpm.tarefas,_xlfn._xlws.FILTER(TB_TAREFAS[],(TB_TAREFAS[[Responsável Execução '[*']]:[Responsável Execução '[*']]]=AS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69" s="96" t="str" cm="1">
        <f t="array" ref="AT69">IF(OR(AT$12="",$B69=""),"",_xlfn.LET(_xlpm.tarefas,_xlfn._xlws.FILTER(TB_TAREFAS[],(TB_TAREFAS[[Responsável Execução '[*']]:[Responsável Execução '[*']]]=AT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69" s="95" t="str" cm="1">
        <f t="array" ref="AU69">IF(OR(AU$12="",$B69=""),"",_xlfn.LET(_xlpm.tarefas,_xlfn._xlws.FILTER(TB_TAREFAS[],(TB_TAREFAS[[Responsável Execução '[*']]:[Responsável Execução '[*']]]=AU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69" s="96" t="str" cm="1">
        <f t="array" ref="AV69">IF(OR(AV$12="",$B69=""),"",_xlfn.LET(_xlpm.tarefas,_xlfn._xlws.FILTER(TB_TAREFAS[],(TB_TAREFAS[[Responsável Execução '[*']]:[Responsável Execução '[*']]]=AV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69" s="95" t="str" cm="1">
        <f t="array" ref="AW69">IF(OR(AW$12="",$B69=""),"",_xlfn.LET(_xlpm.tarefas,_xlfn._xlws.FILTER(TB_TAREFAS[],(TB_TAREFAS[[Responsável Execução '[*']]:[Responsável Execução '[*']]]=AW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69" s="96" t="str" cm="1">
        <f t="array" ref="AX69">IF(OR(AX$12="",$B69=""),"",_xlfn.LET(_xlpm.tarefas,_xlfn._xlws.FILTER(TB_TAREFAS[],(TB_TAREFAS[[Responsável Execução '[*']]:[Responsável Execução '[*']]]=AX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69" s="95" t="str" cm="1">
        <f t="array" ref="AY69">IF(OR(AY$12="",$B69=""),"",_xlfn.LET(_xlpm.tarefas,_xlfn._xlws.FILTER(TB_TAREFAS[],(TB_TAREFAS[[Responsável Execução '[*']]:[Responsável Execução '[*']]]=AY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69" s="97" t="str" cm="1">
        <f t="array" ref="AZ69">IF(OR(AZ$12="",$B69=""),"",_xlfn.LET(_xlpm.tarefas,_xlfn._xlws.FILTER(TB_TAREFAS[],(TB_TAREFAS[[Responsável Execução '[*']]:[Responsável Execução '[*']]]=AZ$12),"-"),IF(_xlfn.ARRAYTOTEXT(_xlpm.tarefas)="-",0,SUM(IF(DATE(YEAR($B69),MONTH($B69),DAY($B69))&gt;=DATE(YEAR(_xlfn.CHOOSECOLS(_xlpm.tarefas,10)),MONTH(_xlfn.CHOOSECOLS(_xlpm.tarefas,10)),DAY(_xlfn.CHOOSECOLS(_xlpm.tarefas,10))),IF(DATE(YEAR($B69),MONTH($B69),DAY($B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0" spans="2:52" x14ac:dyDescent="0.3">
      <c r="B70" s="94"/>
      <c r="C70" s="95" t="str" cm="1">
        <f t="array" ref="C70">IF(OR(C$12="",$B70=""),"",_xlfn.LET(_xlpm.tarefas,_xlfn._xlws.FILTER(TB_TAREFAS[],(TB_TAREFAS[[Responsável Execução '[*']]:[Responsável Execução '[*']]]=C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0" s="96" t="str" cm="1">
        <f t="array" ref="D70">IF(OR(D$12="",$B70=""),"",_xlfn.LET(_xlpm.tarefas,_xlfn._xlws.FILTER(TB_TAREFAS[],(TB_TAREFAS[[Responsável Execução '[*']]:[Responsável Execução '[*']]]=D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0" s="95" t="str" cm="1">
        <f t="array" ref="E70">IF(OR(E$12="",$B70=""),"",_xlfn.LET(_xlpm.tarefas,_xlfn._xlws.FILTER(TB_TAREFAS[],(TB_TAREFAS[[Responsável Execução '[*']]:[Responsável Execução '[*']]]=E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0" s="96" t="str" cm="1">
        <f t="array" ref="F70">IF(OR(F$12="",$B70=""),"",_xlfn.LET(_xlpm.tarefas,_xlfn._xlws.FILTER(TB_TAREFAS[],(TB_TAREFAS[[Responsável Execução '[*']]:[Responsável Execução '[*']]]=F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0" s="95" t="str" cm="1">
        <f t="array" ref="G70">IF(OR(G$12="",$B70=""),"",_xlfn.LET(_xlpm.tarefas,_xlfn._xlws.FILTER(TB_TAREFAS[],(TB_TAREFAS[[Responsável Execução '[*']]:[Responsável Execução '[*']]]=G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0" s="96" t="str" cm="1">
        <f t="array" ref="H70">IF(OR(H$12="",$B70=""),"",_xlfn.LET(_xlpm.tarefas,_xlfn._xlws.FILTER(TB_TAREFAS[],(TB_TAREFAS[[Responsável Execução '[*']]:[Responsável Execução '[*']]]=H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0" s="95" t="str" cm="1">
        <f t="array" ref="I70">IF(OR(I$12="",$B70=""),"",_xlfn.LET(_xlpm.tarefas,_xlfn._xlws.FILTER(TB_TAREFAS[],(TB_TAREFAS[[Responsável Execução '[*']]:[Responsável Execução '[*']]]=I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0" s="96" t="str" cm="1">
        <f t="array" ref="J70">IF(OR(J$12="",$B70=""),"",_xlfn.LET(_xlpm.tarefas,_xlfn._xlws.FILTER(TB_TAREFAS[],(TB_TAREFAS[[Responsável Execução '[*']]:[Responsável Execução '[*']]]=J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0" s="95" t="str" cm="1">
        <f t="array" ref="K70">IF(OR(K$12="",$B70=""),"",_xlfn.LET(_xlpm.tarefas,_xlfn._xlws.FILTER(TB_TAREFAS[],(TB_TAREFAS[[Responsável Execução '[*']]:[Responsável Execução '[*']]]=K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0" s="96" t="str" cm="1">
        <f t="array" ref="L70">IF(OR(L$12="",$B70=""),"",_xlfn.LET(_xlpm.tarefas,_xlfn._xlws.FILTER(TB_TAREFAS[],(TB_TAREFAS[[Responsável Execução '[*']]:[Responsável Execução '[*']]]=L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0" s="95" t="str" cm="1">
        <f t="array" ref="M70">IF(OR(M$12="",$B70=""),"",_xlfn.LET(_xlpm.tarefas,_xlfn._xlws.FILTER(TB_TAREFAS[],(TB_TAREFAS[[Responsável Execução '[*']]:[Responsável Execução '[*']]]=M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0" s="96" t="str" cm="1">
        <f t="array" ref="N70">IF(OR(N$12="",$B70=""),"",_xlfn.LET(_xlpm.tarefas,_xlfn._xlws.FILTER(TB_TAREFAS[],(TB_TAREFAS[[Responsável Execução '[*']]:[Responsável Execução '[*']]]=N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0" s="95" t="str" cm="1">
        <f t="array" ref="O70">IF(OR(O$12="",$B70=""),"",_xlfn.LET(_xlpm.tarefas,_xlfn._xlws.FILTER(TB_TAREFAS[],(TB_TAREFAS[[Responsável Execução '[*']]:[Responsável Execução '[*']]]=O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0" s="96" t="str" cm="1">
        <f t="array" ref="P70">IF(OR(P$12="",$B70=""),"",_xlfn.LET(_xlpm.tarefas,_xlfn._xlws.FILTER(TB_TAREFAS[],(TB_TAREFAS[[Responsável Execução '[*']]:[Responsável Execução '[*']]]=P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0" s="95" t="str" cm="1">
        <f t="array" ref="Q70">IF(OR(Q$12="",$B70=""),"",_xlfn.LET(_xlpm.tarefas,_xlfn._xlws.FILTER(TB_TAREFAS[],(TB_TAREFAS[[Responsável Execução '[*']]:[Responsável Execução '[*']]]=Q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0" s="96" t="str" cm="1">
        <f t="array" ref="R70">IF(OR(R$12="",$B70=""),"",_xlfn.LET(_xlpm.tarefas,_xlfn._xlws.FILTER(TB_TAREFAS[],(TB_TAREFAS[[Responsável Execução '[*']]:[Responsável Execução '[*']]]=R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0" s="95" t="str" cm="1">
        <f t="array" ref="S70">IF(OR(S$12="",$B70=""),"",_xlfn.LET(_xlpm.tarefas,_xlfn._xlws.FILTER(TB_TAREFAS[],(TB_TAREFAS[[Responsável Execução '[*']]:[Responsável Execução '[*']]]=S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0" s="96" t="str" cm="1">
        <f t="array" ref="T70">IF(OR(T$12="",$B70=""),"",_xlfn.LET(_xlpm.tarefas,_xlfn._xlws.FILTER(TB_TAREFAS[],(TB_TAREFAS[[Responsável Execução '[*']]:[Responsável Execução '[*']]]=T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0" s="95" t="str" cm="1">
        <f t="array" ref="U70">IF(OR(U$12="",$B70=""),"",_xlfn.LET(_xlpm.tarefas,_xlfn._xlws.FILTER(TB_TAREFAS[],(TB_TAREFAS[[Responsável Execução '[*']]:[Responsável Execução '[*']]]=U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0" s="96" t="str" cm="1">
        <f t="array" ref="V70">IF(OR(V$12="",$B70=""),"",_xlfn.LET(_xlpm.tarefas,_xlfn._xlws.FILTER(TB_TAREFAS[],(TB_TAREFAS[[Responsável Execução '[*']]:[Responsável Execução '[*']]]=V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0" s="95" t="str" cm="1">
        <f t="array" ref="W70">IF(OR(W$12="",$B70=""),"",_xlfn.LET(_xlpm.tarefas,_xlfn._xlws.FILTER(TB_TAREFAS[],(TB_TAREFAS[[Responsável Execução '[*']]:[Responsável Execução '[*']]]=W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0" s="96" t="str" cm="1">
        <f t="array" ref="X70">IF(OR(X$12="",$B70=""),"",_xlfn.LET(_xlpm.tarefas,_xlfn._xlws.FILTER(TB_TAREFAS[],(TB_TAREFAS[[Responsável Execução '[*']]:[Responsável Execução '[*']]]=X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0" s="95" t="str" cm="1">
        <f t="array" ref="Y70">IF(OR(Y$12="",$B70=""),"",_xlfn.LET(_xlpm.tarefas,_xlfn._xlws.FILTER(TB_TAREFAS[],(TB_TAREFAS[[Responsável Execução '[*']]:[Responsável Execução '[*']]]=Y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0" s="96" t="str" cm="1">
        <f t="array" ref="Z70">IF(OR(Z$12="",$B70=""),"",_xlfn.LET(_xlpm.tarefas,_xlfn._xlws.FILTER(TB_TAREFAS[],(TB_TAREFAS[[Responsável Execução '[*']]:[Responsável Execução '[*']]]=Z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0" s="95" t="str" cm="1">
        <f t="array" ref="AA70">IF(OR(AA$12="",$B70=""),"",_xlfn.LET(_xlpm.tarefas,_xlfn._xlws.FILTER(TB_TAREFAS[],(TB_TAREFAS[[Responsável Execução '[*']]:[Responsável Execução '[*']]]=AA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0" s="96" t="str" cm="1">
        <f t="array" ref="AB70">IF(OR(AB$12="",$B70=""),"",_xlfn.LET(_xlpm.tarefas,_xlfn._xlws.FILTER(TB_TAREFAS[],(TB_TAREFAS[[Responsável Execução '[*']]:[Responsável Execução '[*']]]=AB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0" s="95" t="str" cm="1">
        <f t="array" ref="AC70">IF(OR(AC$12="",$B70=""),"",_xlfn.LET(_xlpm.tarefas,_xlfn._xlws.FILTER(TB_TAREFAS[],(TB_TAREFAS[[Responsável Execução '[*']]:[Responsável Execução '[*']]]=AC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0" s="96" t="str" cm="1">
        <f t="array" ref="AD70">IF(OR(AD$12="",$B70=""),"",_xlfn.LET(_xlpm.tarefas,_xlfn._xlws.FILTER(TB_TAREFAS[],(TB_TAREFAS[[Responsável Execução '[*']]:[Responsável Execução '[*']]]=AD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0" s="95" t="str" cm="1">
        <f t="array" ref="AE70">IF(OR(AE$12="",$B70=""),"",_xlfn.LET(_xlpm.tarefas,_xlfn._xlws.FILTER(TB_TAREFAS[],(TB_TAREFAS[[Responsável Execução '[*']]:[Responsável Execução '[*']]]=AE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0" s="96" t="str" cm="1">
        <f t="array" ref="AF70">IF(OR(AF$12="",$B70=""),"",_xlfn.LET(_xlpm.tarefas,_xlfn._xlws.FILTER(TB_TAREFAS[],(TB_TAREFAS[[Responsável Execução '[*']]:[Responsável Execução '[*']]]=AF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0" s="95" t="str" cm="1">
        <f t="array" ref="AG70">IF(OR(AG$12="",$B70=""),"",_xlfn.LET(_xlpm.tarefas,_xlfn._xlws.FILTER(TB_TAREFAS[],(TB_TAREFAS[[Responsável Execução '[*']]:[Responsável Execução '[*']]]=AG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0" s="96" t="str" cm="1">
        <f t="array" ref="AH70">IF(OR(AH$12="",$B70=""),"",_xlfn.LET(_xlpm.tarefas,_xlfn._xlws.FILTER(TB_TAREFAS[],(TB_TAREFAS[[Responsável Execução '[*']]:[Responsável Execução '[*']]]=AH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0" s="95" t="str" cm="1">
        <f t="array" ref="AI70">IF(OR(AI$12="",$B70=""),"",_xlfn.LET(_xlpm.tarefas,_xlfn._xlws.FILTER(TB_TAREFAS[],(TB_TAREFAS[[Responsável Execução '[*']]:[Responsável Execução '[*']]]=AI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0" s="96" t="str" cm="1">
        <f t="array" ref="AJ70">IF(OR(AJ$12="",$B70=""),"",_xlfn.LET(_xlpm.tarefas,_xlfn._xlws.FILTER(TB_TAREFAS[],(TB_TAREFAS[[Responsável Execução '[*']]:[Responsável Execução '[*']]]=AJ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0" s="95" t="str" cm="1">
        <f t="array" ref="AK70">IF(OR(AK$12="",$B70=""),"",_xlfn.LET(_xlpm.tarefas,_xlfn._xlws.FILTER(TB_TAREFAS[],(TB_TAREFAS[[Responsável Execução '[*']]:[Responsável Execução '[*']]]=AK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0" s="96" t="str" cm="1">
        <f t="array" ref="AL70">IF(OR(AL$12="",$B70=""),"",_xlfn.LET(_xlpm.tarefas,_xlfn._xlws.FILTER(TB_TAREFAS[],(TB_TAREFAS[[Responsável Execução '[*']]:[Responsável Execução '[*']]]=AL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0" s="95" t="str" cm="1">
        <f t="array" ref="AM70">IF(OR(AM$12="",$B70=""),"",_xlfn.LET(_xlpm.tarefas,_xlfn._xlws.FILTER(TB_TAREFAS[],(TB_TAREFAS[[Responsável Execução '[*']]:[Responsável Execução '[*']]]=AM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0" s="96" t="str" cm="1">
        <f t="array" ref="AN70">IF(OR(AN$12="",$B70=""),"",_xlfn.LET(_xlpm.tarefas,_xlfn._xlws.FILTER(TB_TAREFAS[],(TB_TAREFAS[[Responsável Execução '[*']]:[Responsável Execução '[*']]]=AN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0" s="95" t="str" cm="1">
        <f t="array" ref="AO70">IF(OR(AO$12="",$B70=""),"",_xlfn.LET(_xlpm.tarefas,_xlfn._xlws.FILTER(TB_TAREFAS[],(TB_TAREFAS[[Responsável Execução '[*']]:[Responsável Execução '[*']]]=AO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0" s="96" t="str" cm="1">
        <f t="array" ref="AP70">IF(OR(AP$12="",$B70=""),"",_xlfn.LET(_xlpm.tarefas,_xlfn._xlws.FILTER(TB_TAREFAS[],(TB_TAREFAS[[Responsável Execução '[*']]:[Responsável Execução '[*']]]=AP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0" s="95" t="str" cm="1">
        <f t="array" ref="AQ70">IF(OR(AQ$12="",$B70=""),"",_xlfn.LET(_xlpm.tarefas,_xlfn._xlws.FILTER(TB_TAREFAS[],(TB_TAREFAS[[Responsável Execução '[*']]:[Responsável Execução '[*']]]=AQ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0" s="96" t="str" cm="1">
        <f t="array" ref="AR70">IF(OR(AR$12="",$B70=""),"",_xlfn.LET(_xlpm.tarefas,_xlfn._xlws.FILTER(TB_TAREFAS[],(TB_TAREFAS[[Responsável Execução '[*']]:[Responsável Execução '[*']]]=AR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0" s="95" t="str" cm="1">
        <f t="array" ref="AS70">IF(OR(AS$12="",$B70=""),"",_xlfn.LET(_xlpm.tarefas,_xlfn._xlws.FILTER(TB_TAREFAS[],(TB_TAREFAS[[Responsável Execução '[*']]:[Responsável Execução '[*']]]=AS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0" s="96" t="str" cm="1">
        <f t="array" ref="AT70">IF(OR(AT$12="",$B70=""),"",_xlfn.LET(_xlpm.tarefas,_xlfn._xlws.FILTER(TB_TAREFAS[],(TB_TAREFAS[[Responsável Execução '[*']]:[Responsável Execução '[*']]]=AT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0" s="95" t="str" cm="1">
        <f t="array" ref="AU70">IF(OR(AU$12="",$B70=""),"",_xlfn.LET(_xlpm.tarefas,_xlfn._xlws.FILTER(TB_TAREFAS[],(TB_TAREFAS[[Responsável Execução '[*']]:[Responsável Execução '[*']]]=AU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0" s="96" t="str" cm="1">
        <f t="array" ref="AV70">IF(OR(AV$12="",$B70=""),"",_xlfn.LET(_xlpm.tarefas,_xlfn._xlws.FILTER(TB_TAREFAS[],(TB_TAREFAS[[Responsável Execução '[*']]:[Responsável Execução '[*']]]=AV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0" s="95" t="str" cm="1">
        <f t="array" ref="AW70">IF(OR(AW$12="",$B70=""),"",_xlfn.LET(_xlpm.tarefas,_xlfn._xlws.FILTER(TB_TAREFAS[],(TB_TAREFAS[[Responsável Execução '[*']]:[Responsável Execução '[*']]]=AW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0" s="96" t="str" cm="1">
        <f t="array" ref="AX70">IF(OR(AX$12="",$B70=""),"",_xlfn.LET(_xlpm.tarefas,_xlfn._xlws.FILTER(TB_TAREFAS[],(TB_TAREFAS[[Responsável Execução '[*']]:[Responsável Execução '[*']]]=AX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0" s="95" t="str" cm="1">
        <f t="array" ref="AY70">IF(OR(AY$12="",$B70=""),"",_xlfn.LET(_xlpm.tarefas,_xlfn._xlws.FILTER(TB_TAREFAS[],(TB_TAREFAS[[Responsável Execução '[*']]:[Responsável Execução '[*']]]=AY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0" s="97" t="str" cm="1">
        <f t="array" ref="AZ70">IF(OR(AZ$12="",$B70=""),"",_xlfn.LET(_xlpm.tarefas,_xlfn._xlws.FILTER(TB_TAREFAS[],(TB_TAREFAS[[Responsável Execução '[*']]:[Responsável Execução '[*']]]=AZ$12),"-"),IF(_xlfn.ARRAYTOTEXT(_xlpm.tarefas)="-",0,SUM(IF(DATE(YEAR($B70),MONTH($B70),DAY($B70))&gt;=DATE(YEAR(_xlfn.CHOOSECOLS(_xlpm.tarefas,10)),MONTH(_xlfn.CHOOSECOLS(_xlpm.tarefas,10)),DAY(_xlfn.CHOOSECOLS(_xlpm.tarefas,10))),IF(DATE(YEAR($B70),MONTH($B70),DAY($B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1" spans="2:52" x14ac:dyDescent="0.3">
      <c r="B71" s="94"/>
      <c r="C71" s="95" t="str" cm="1">
        <f t="array" ref="C71">IF(OR(C$12="",$B71=""),"",_xlfn.LET(_xlpm.tarefas,_xlfn._xlws.FILTER(TB_TAREFAS[],(TB_TAREFAS[[Responsável Execução '[*']]:[Responsável Execução '[*']]]=C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1" s="96" t="str" cm="1">
        <f t="array" ref="D71">IF(OR(D$12="",$B71=""),"",_xlfn.LET(_xlpm.tarefas,_xlfn._xlws.FILTER(TB_TAREFAS[],(TB_TAREFAS[[Responsável Execução '[*']]:[Responsável Execução '[*']]]=D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1" s="95" t="str" cm="1">
        <f t="array" ref="E71">IF(OR(E$12="",$B71=""),"",_xlfn.LET(_xlpm.tarefas,_xlfn._xlws.FILTER(TB_TAREFAS[],(TB_TAREFAS[[Responsável Execução '[*']]:[Responsável Execução '[*']]]=E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1" s="96" t="str" cm="1">
        <f t="array" ref="F71">IF(OR(F$12="",$B71=""),"",_xlfn.LET(_xlpm.tarefas,_xlfn._xlws.FILTER(TB_TAREFAS[],(TB_TAREFAS[[Responsável Execução '[*']]:[Responsável Execução '[*']]]=F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1" s="95" t="str" cm="1">
        <f t="array" ref="G71">IF(OR(G$12="",$B71=""),"",_xlfn.LET(_xlpm.tarefas,_xlfn._xlws.FILTER(TB_TAREFAS[],(TB_TAREFAS[[Responsável Execução '[*']]:[Responsável Execução '[*']]]=G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1" s="96" t="str" cm="1">
        <f t="array" ref="H71">IF(OR(H$12="",$B71=""),"",_xlfn.LET(_xlpm.tarefas,_xlfn._xlws.FILTER(TB_TAREFAS[],(TB_TAREFAS[[Responsável Execução '[*']]:[Responsável Execução '[*']]]=H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1" s="95" t="str" cm="1">
        <f t="array" ref="I71">IF(OR(I$12="",$B71=""),"",_xlfn.LET(_xlpm.tarefas,_xlfn._xlws.FILTER(TB_TAREFAS[],(TB_TAREFAS[[Responsável Execução '[*']]:[Responsável Execução '[*']]]=I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1" s="96" t="str" cm="1">
        <f t="array" ref="J71">IF(OR(J$12="",$B71=""),"",_xlfn.LET(_xlpm.tarefas,_xlfn._xlws.FILTER(TB_TAREFAS[],(TB_TAREFAS[[Responsável Execução '[*']]:[Responsável Execução '[*']]]=J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1" s="95" t="str" cm="1">
        <f t="array" ref="K71">IF(OR(K$12="",$B71=""),"",_xlfn.LET(_xlpm.tarefas,_xlfn._xlws.FILTER(TB_TAREFAS[],(TB_TAREFAS[[Responsável Execução '[*']]:[Responsável Execução '[*']]]=K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1" s="96" t="str" cm="1">
        <f t="array" ref="L71">IF(OR(L$12="",$B71=""),"",_xlfn.LET(_xlpm.tarefas,_xlfn._xlws.FILTER(TB_TAREFAS[],(TB_TAREFAS[[Responsável Execução '[*']]:[Responsável Execução '[*']]]=L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1" s="95" t="str" cm="1">
        <f t="array" ref="M71">IF(OR(M$12="",$B71=""),"",_xlfn.LET(_xlpm.tarefas,_xlfn._xlws.FILTER(TB_TAREFAS[],(TB_TAREFAS[[Responsável Execução '[*']]:[Responsável Execução '[*']]]=M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1" s="96" t="str" cm="1">
        <f t="array" ref="N71">IF(OR(N$12="",$B71=""),"",_xlfn.LET(_xlpm.tarefas,_xlfn._xlws.FILTER(TB_TAREFAS[],(TB_TAREFAS[[Responsável Execução '[*']]:[Responsável Execução '[*']]]=N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1" s="95" t="str" cm="1">
        <f t="array" ref="O71">IF(OR(O$12="",$B71=""),"",_xlfn.LET(_xlpm.tarefas,_xlfn._xlws.FILTER(TB_TAREFAS[],(TB_TAREFAS[[Responsável Execução '[*']]:[Responsável Execução '[*']]]=O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1" s="96" t="str" cm="1">
        <f t="array" ref="P71">IF(OR(P$12="",$B71=""),"",_xlfn.LET(_xlpm.tarefas,_xlfn._xlws.FILTER(TB_TAREFAS[],(TB_TAREFAS[[Responsável Execução '[*']]:[Responsável Execução '[*']]]=P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1" s="95" t="str" cm="1">
        <f t="array" ref="Q71">IF(OR(Q$12="",$B71=""),"",_xlfn.LET(_xlpm.tarefas,_xlfn._xlws.FILTER(TB_TAREFAS[],(TB_TAREFAS[[Responsável Execução '[*']]:[Responsável Execução '[*']]]=Q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1" s="96" t="str" cm="1">
        <f t="array" ref="R71">IF(OR(R$12="",$B71=""),"",_xlfn.LET(_xlpm.tarefas,_xlfn._xlws.FILTER(TB_TAREFAS[],(TB_TAREFAS[[Responsável Execução '[*']]:[Responsável Execução '[*']]]=R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1" s="95" t="str" cm="1">
        <f t="array" ref="S71">IF(OR(S$12="",$B71=""),"",_xlfn.LET(_xlpm.tarefas,_xlfn._xlws.FILTER(TB_TAREFAS[],(TB_TAREFAS[[Responsável Execução '[*']]:[Responsável Execução '[*']]]=S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1" s="96" t="str" cm="1">
        <f t="array" ref="T71">IF(OR(T$12="",$B71=""),"",_xlfn.LET(_xlpm.tarefas,_xlfn._xlws.FILTER(TB_TAREFAS[],(TB_TAREFAS[[Responsável Execução '[*']]:[Responsável Execução '[*']]]=T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1" s="95" t="str" cm="1">
        <f t="array" ref="U71">IF(OR(U$12="",$B71=""),"",_xlfn.LET(_xlpm.tarefas,_xlfn._xlws.FILTER(TB_TAREFAS[],(TB_TAREFAS[[Responsável Execução '[*']]:[Responsável Execução '[*']]]=U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1" s="96" t="str" cm="1">
        <f t="array" ref="V71">IF(OR(V$12="",$B71=""),"",_xlfn.LET(_xlpm.tarefas,_xlfn._xlws.FILTER(TB_TAREFAS[],(TB_TAREFAS[[Responsável Execução '[*']]:[Responsável Execução '[*']]]=V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1" s="95" t="str" cm="1">
        <f t="array" ref="W71">IF(OR(W$12="",$B71=""),"",_xlfn.LET(_xlpm.tarefas,_xlfn._xlws.FILTER(TB_TAREFAS[],(TB_TAREFAS[[Responsável Execução '[*']]:[Responsável Execução '[*']]]=W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1" s="96" t="str" cm="1">
        <f t="array" ref="X71">IF(OR(X$12="",$B71=""),"",_xlfn.LET(_xlpm.tarefas,_xlfn._xlws.FILTER(TB_TAREFAS[],(TB_TAREFAS[[Responsável Execução '[*']]:[Responsável Execução '[*']]]=X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1" s="95" t="str" cm="1">
        <f t="array" ref="Y71">IF(OR(Y$12="",$B71=""),"",_xlfn.LET(_xlpm.tarefas,_xlfn._xlws.FILTER(TB_TAREFAS[],(TB_TAREFAS[[Responsável Execução '[*']]:[Responsável Execução '[*']]]=Y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1" s="96" t="str" cm="1">
        <f t="array" ref="Z71">IF(OR(Z$12="",$B71=""),"",_xlfn.LET(_xlpm.tarefas,_xlfn._xlws.FILTER(TB_TAREFAS[],(TB_TAREFAS[[Responsável Execução '[*']]:[Responsável Execução '[*']]]=Z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1" s="95" t="str" cm="1">
        <f t="array" ref="AA71">IF(OR(AA$12="",$B71=""),"",_xlfn.LET(_xlpm.tarefas,_xlfn._xlws.FILTER(TB_TAREFAS[],(TB_TAREFAS[[Responsável Execução '[*']]:[Responsável Execução '[*']]]=AA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1" s="96" t="str" cm="1">
        <f t="array" ref="AB71">IF(OR(AB$12="",$B71=""),"",_xlfn.LET(_xlpm.tarefas,_xlfn._xlws.FILTER(TB_TAREFAS[],(TB_TAREFAS[[Responsável Execução '[*']]:[Responsável Execução '[*']]]=AB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1" s="95" t="str" cm="1">
        <f t="array" ref="AC71">IF(OR(AC$12="",$B71=""),"",_xlfn.LET(_xlpm.tarefas,_xlfn._xlws.FILTER(TB_TAREFAS[],(TB_TAREFAS[[Responsável Execução '[*']]:[Responsável Execução '[*']]]=AC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1" s="96" t="str" cm="1">
        <f t="array" ref="AD71">IF(OR(AD$12="",$B71=""),"",_xlfn.LET(_xlpm.tarefas,_xlfn._xlws.FILTER(TB_TAREFAS[],(TB_TAREFAS[[Responsável Execução '[*']]:[Responsável Execução '[*']]]=AD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1" s="95" t="str" cm="1">
        <f t="array" ref="AE71">IF(OR(AE$12="",$B71=""),"",_xlfn.LET(_xlpm.tarefas,_xlfn._xlws.FILTER(TB_TAREFAS[],(TB_TAREFAS[[Responsável Execução '[*']]:[Responsável Execução '[*']]]=AE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1" s="96" t="str" cm="1">
        <f t="array" ref="AF71">IF(OR(AF$12="",$B71=""),"",_xlfn.LET(_xlpm.tarefas,_xlfn._xlws.FILTER(TB_TAREFAS[],(TB_TAREFAS[[Responsável Execução '[*']]:[Responsável Execução '[*']]]=AF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1" s="95" t="str" cm="1">
        <f t="array" ref="AG71">IF(OR(AG$12="",$B71=""),"",_xlfn.LET(_xlpm.tarefas,_xlfn._xlws.FILTER(TB_TAREFAS[],(TB_TAREFAS[[Responsável Execução '[*']]:[Responsável Execução '[*']]]=AG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1" s="96" t="str" cm="1">
        <f t="array" ref="AH71">IF(OR(AH$12="",$B71=""),"",_xlfn.LET(_xlpm.tarefas,_xlfn._xlws.FILTER(TB_TAREFAS[],(TB_TAREFAS[[Responsável Execução '[*']]:[Responsável Execução '[*']]]=AH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1" s="95" t="str" cm="1">
        <f t="array" ref="AI71">IF(OR(AI$12="",$B71=""),"",_xlfn.LET(_xlpm.tarefas,_xlfn._xlws.FILTER(TB_TAREFAS[],(TB_TAREFAS[[Responsável Execução '[*']]:[Responsável Execução '[*']]]=AI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1" s="96" t="str" cm="1">
        <f t="array" ref="AJ71">IF(OR(AJ$12="",$B71=""),"",_xlfn.LET(_xlpm.tarefas,_xlfn._xlws.FILTER(TB_TAREFAS[],(TB_TAREFAS[[Responsável Execução '[*']]:[Responsável Execução '[*']]]=AJ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1" s="95" t="str" cm="1">
        <f t="array" ref="AK71">IF(OR(AK$12="",$B71=""),"",_xlfn.LET(_xlpm.tarefas,_xlfn._xlws.FILTER(TB_TAREFAS[],(TB_TAREFAS[[Responsável Execução '[*']]:[Responsável Execução '[*']]]=AK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1" s="96" t="str" cm="1">
        <f t="array" ref="AL71">IF(OR(AL$12="",$B71=""),"",_xlfn.LET(_xlpm.tarefas,_xlfn._xlws.FILTER(TB_TAREFAS[],(TB_TAREFAS[[Responsável Execução '[*']]:[Responsável Execução '[*']]]=AL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1" s="95" t="str" cm="1">
        <f t="array" ref="AM71">IF(OR(AM$12="",$B71=""),"",_xlfn.LET(_xlpm.tarefas,_xlfn._xlws.FILTER(TB_TAREFAS[],(TB_TAREFAS[[Responsável Execução '[*']]:[Responsável Execução '[*']]]=AM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1" s="96" t="str" cm="1">
        <f t="array" ref="AN71">IF(OR(AN$12="",$B71=""),"",_xlfn.LET(_xlpm.tarefas,_xlfn._xlws.FILTER(TB_TAREFAS[],(TB_TAREFAS[[Responsável Execução '[*']]:[Responsável Execução '[*']]]=AN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1" s="95" t="str" cm="1">
        <f t="array" ref="AO71">IF(OR(AO$12="",$B71=""),"",_xlfn.LET(_xlpm.tarefas,_xlfn._xlws.FILTER(TB_TAREFAS[],(TB_TAREFAS[[Responsável Execução '[*']]:[Responsável Execução '[*']]]=AO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1" s="96" t="str" cm="1">
        <f t="array" ref="AP71">IF(OR(AP$12="",$B71=""),"",_xlfn.LET(_xlpm.tarefas,_xlfn._xlws.FILTER(TB_TAREFAS[],(TB_TAREFAS[[Responsável Execução '[*']]:[Responsável Execução '[*']]]=AP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1" s="95" t="str" cm="1">
        <f t="array" ref="AQ71">IF(OR(AQ$12="",$B71=""),"",_xlfn.LET(_xlpm.tarefas,_xlfn._xlws.FILTER(TB_TAREFAS[],(TB_TAREFAS[[Responsável Execução '[*']]:[Responsável Execução '[*']]]=AQ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1" s="96" t="str" cm="1">
        <f t="array" ref="AR71">IF(OR(AR$12="",$B71=""),"",_xlfn.LET(_xlpm.tarefas,_xlfn._xlws.FILTER(TB_TAREFAS[],(TB_TAREFAS[[Responsável Execução '[*']]:[Responsável Execução '[*']]]=AR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1" s="95" t="str" cm="1">
        <f t="array" ref="AS71">IF(OR(AS$12="",$B71=""),"",_xlfn.LET(_xlpm.tarefas,_xlfn._xlws.FILTER(TB_TAREFAS[],(TB_TAREFAS[[Responsável Execução '[*']]:[Responsável Execução '[*']]]=AS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1" s="96" t="str" cm="1">
        <f t="array" ref="AT71">IF(OR(AT$12="",$B71=""),"",_xlfn.LET(_xlpm.tarefas,_xlfn._xlws.FILTER(TB_TAREFAS[],(TB_TAREFAS[[Responsável Execução '[*']]:[Responsável Execução '[*']]]=AT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1" s="95" t="str" cm="1">
        <f t="array" ref="AU71">IF(OR(AU$12="",$B71=""),"",_xlfn.LET(_xlpm.tarefas,_xlfn._xlws.FILTER(TB_TAREFAS[],(TB_TAREFAS[[Responsável Execução '[*']]:[Responsável Execução '[*']]]=AU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1" s="96" t="str" cm="1">
        <f t="array" ref="AV71">IF(OR(AV$12="",$B71=""),"",_xlfn.LET(_xlpm.tarefas,_xlfn._xlws.FILTER(TB_TAREFAS[],(TB_TAREFAS[[Responsável Execução '[*']]:[Responsável Execução '[*']]]=AV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1" s="95" t="str" cm="1">
        <f t="array" ref="AW71">IF(OR(AW$12="",$B71=""),"",_xlfn.LET(_xlpm.tarefas,_xlfn._xlws.FILTER(TB_TAREFAS[],(TB_TAREFAS[[Responsável Execução '[*']]:[Responsável Execução '[*']]]=AW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1" s="96" t="str" cm="1">
        <f t="array" ref="AX71">IF(OR(AX$12="",$B71=""),"",_xlfn.LET(_xlpm.tarefas,_xlfn._xlws.FILTER(TB_TAREFAS[],(TB_TAREFAS[[Responsável Execução '[*']]:[Responsável Execução '[*']]]=AX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1" s="95" t="str" cm="1">
        <f t="array" ref="AY71">IF(OR(AY$12="",$B71=""),"",_xlfn.LET(_xlpm.tarefas,_xlfn._xlws.FILTER(TB_TAREFAS[],(TB_TAREFAS[[Responsável Execução '[*']]:[Responsável Execução '[*']]]=AY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1" s="97" t="str" cm="1">
        <f t="array" ref="AZ71">IF(OR(AZ$12="",$B71=""),"",_xlfn.LET(_xlpm.tarefas,_xlfn._xlws.FILTER(TB_TAREFAS[],(TB_TAREFAS[[Responsável Execução '[*']]:[Responsável Execução '[*']]]=AZ$12),"-"),IF(_xlfn.ARRAYTOTEXT(_xlpm.tarefas)="-",0,SUM(IF(DATE(YEAR($B71),MONTH($B71),DAY($B71))&gt;=DATE(YEAR(_xlfn.CHOOSECOLS(_xlpm.tarefas,10)),MONTH(_xlfn.CHOOSECOLS(_xlpm.tarefas,10)),DAY(_xlfn.CHOOSECOLS(_xlpm.tarefas,10))),IF(DATE(YEAR($B71),MONTH($B71),DAY($B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2" spans="2:52" x14ac:dyDescent="0.3">
      <c r="B72" s="94"/>
      <c r="C72" s="95" t="str" cm="1">
        <f t="array" ref="C72">IF(OR(C$12="",$B72=""),"",_xlfn.LET(_xlpm.tarefas,_xlfn._xlws.FILTER(TB_TAREFAS[],(TB_TAREFAS[[Responsável Execução '[*']]:[Responsável Execução '[*']]]=C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2" s="96" t="str" cm="1">
        <f t="array" ref="D72">IF(OR(D$12="",$B72=""),"",_xlfn.LET(_xlpm.tarefas,_xlfn._xlws.FILTER(TB_TAREFAS[],(TB_TAREFAS[[Responsável Execução '[*']]:[Responsável Execução '[*']]]=D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2" s="95" t="str" cm="1">
        <f t="array" ref="E72">IF(OR(E$12="",$B72=""),"",_xlfn.LET(_xlpm.tarefas,_xlfn._xlws.FILTER(TB_TAREFAS[],(TB_TAREFAS[[Responsável Execução '[*']]:[Responsável Execução '[*']]]=E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2" s="96" t="str" cm="1">
        <f t="array" ref="F72">IF(OR(F$12="",$B72=""),"",_xlfn.LET(_xlpm.tarefas,_xlfn._xlws.FILTER(TB_TAREFAS[],(TB_TAREFAS[[Responsável Execução '[*']]:[Responsável Execução '[*']]]=F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2" s="95" t="str" cm="1">
        <f t="array" ref="G72">IF(OR(G$12="",$B72=""),"",_xlfn.LET(_xlpm.tarefas,_xlfn._xlws.FILTER(TB_TAREFAS[],(TB_TAREFAS[[Responsável Execução '[*']]:[Responsável Execução '[*']]]=G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2" s="96" t="str" cm="1">
        <f t="array" ref="H72">IF(OR(H$12="",$B72=""),"",_xlfn.LET(_xlpm.tarefas,_xlfn._xlws.FILTER(TB_TAREFAS[],(TB_TAREFAS[[Responsável Execução '[*']]:[Responsável Execução '[*']]]=H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2" s="95" t="str" cm="1">
        <f t="array" ref="I72">IF(OR(I$12="",$B72=""),"",_xlfn.LET(_xlpm.tarefas,_xlfn._xlws.FILTER(TB_TAREFAS[],(TB_TAREFAS[[Responsável Execução '[*']]:[Responsável Execução '[*']]]=I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2" s="96" t="str" cm="1">
        <f t="array" ref="J72">IF(OR(J$12="",$B72=""),"",_xlfn.LET(_xlpm.tarefas,_xlfn._xlws.FILTER(TB_TAREFAS[],(TB_TAREFAS[[Responsável Execução '[*']]:[Responsável Execução '[*']]]=J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2" s="95" t="str" cm="1">
        <f t="array" ref="K72">IF(OR(K$12="",$B72=""),"",_xlfn.LET(_xlpm.tarefas,_xlfn._xlws.FILTER(TB_TAREFAS[],(TB_TAREFAS[[Responsável Execução '[*']]:[Responsável Execução '[*']]]=K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2" s="96" t="str" cm="1">
        <f t="array" ref="L72">IF(OR(L$12="",$B72=""),"",_xlfn.LET(_xlpm.tarefas,_xlfn._xlws.FILTER(TB_TAREFAS[],(TB_TAREFAS[[Responsável Execução '[*']]:[Responsável Execução '[*']]]=L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2" s="95" t="str" cm="1">
        <f t="array" ref="M72">IF(OR(M$12="",$B72=""),"",_xlfn.LET(_xlpm.tarefas,_xlfn._xlws.FILTER(TB_TAREFAS[],(TB_TAREFAS[[Responsável Execução '[*']]:[Responsável Execução '[*']]]=M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2" s="96" t="str" cm="1">
        <f t="array" ref="N72">IF(OR(N$12="",$B72=""),"",_xlfn.LET(_xlpm.tarefas,_xlfn._xlws.FILTER(TB_TAREFAS[],(TB_TAREFAS[[Responsável Execução '[*']]:[Responsável Execução '[*']]]=N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2" s="95" t="str" cm="1">
        <f t="array" ref="O72">IF(OR(O$12="",$B72=""),"",_xlfn.LET(_xlpm.tarefas,_xlfn._xlws.FILTER(TB_TAREFAS[],(TB_TAREFAS[[Responsável Execução '[*']]:[Responsável Execução '[*']]]=O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2" s="96" t="str" cm="1">
        <f t="array" ref="P72">IF(OR(P$12="",$B72=""),"",_xlfn.LET(_xlpm.tarefas,_xlfn._xlws.FILTER(TB_TAREFAS[],(TB_TAREFAS[[Responsável Execução '[*']]:[Responsável Execução '[*']]]=P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2" s="95" t="str" cm="1">
        <f t="array" ref="Q72">IF(OR(Q$12="",$B72=""),"",_xlfn.LET(_xlpm.tarefas,_xlfn._xlws.FILTER(TB_TAREFAS[],(TB_TAREFAS[[Responsável Execução '[*']]:[Responsável Execução '[*']]]=Q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2" s="96" t="str" cm="1">
        <f t="array" ref="R72">IF(OR(R$12="",$B72=""),"",_xlfn.LET(_xlpm.tarefas,_xlfn._xlws.FILTER(TB_TAREFAS[],(TB_TAREFAS[[Responsável Execução '[*']]:[Responsável Execução '[*']]]=R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2" s="95" t="str" cm="1">
        <f t="array" ref="S72">IF(OR(S$12="",$B72=""),"",_xlfn.LET(_xlpm.tarefas,_xlfn._xlws.FILTER(TB_TAREFAS[],(TB_TAREFAS[[Responsável Execução '[*']]:[Responsável Execução '[*']]]=S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2" s="96" t="str" cm="1">
        <f t="array" ref="T72">IF(OR(T$12="",$B72=""),"",_xlfn.LET(_xlpm.tarefas,_xlfn._xlws.FILTER(TB_TAREFAS[],(TB_TAREFAS[[Responsável Execução '[*']]:[Responsável Execução '[*']]]=T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2" s="95" t="str" cm="1">
        <f t="array" ref="U72">IF(OR(U$12="",$B72=""),"",_xlfn.LET(_xlpm.tarefas,_xlfn._xlws.FILTER(TB_TAREFAS[],(TB_TAREFAS[[Responsável Execução '[*']]:[Responsável Execução '[*']]]=U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2" s="96" t="str" cm="1">
        <f t="array" ref="V72">IF(OR(V$12="",$B72=""),"",_xlfn.LET(_xlpm.tarefas,_xlfn._xlws.FILTER(TB_TAREFAS[],(TB_TAREFAS[[Responsável Execução '[*']]:[Responsável Execução '[*']]]=V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2" s="95" t="str" cm="1">
        <f t="array" ref="W72">IF(OR(W$12="",$B72=""),"",_xlfn.LET(_xlpm.tarefas,_xlfn._xlws.FILTER(TB_TAREFAS[],(TB_TAREFAS[[Responsável Execução '[*']]:[Responsável Execução '[*']]]=W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2" s="96" t="str" cm="1">
        <f t="array" ref="X72">IF(OR(X$12="",$B72=""),"",_xlfn.LET(_xlpm.tarefas,_xlfn._xlws.FILTER(TB_TAREFAS[],(TB_TAREFAS[[Responsável Execução '[*']]:[Responsável Execução '[*']]]=X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2" s="95" t="str" cm="1">
        <f t="array" ref="Y72">IF(OR(Y$12="",$B72=""),"",_xlfn.LET(_xlpm.tarefas,_xlfn._xlws.FILTER(TB_TAREFAS[],(TB_TAREFAS[[Responsável Execução '[*']]:[Responsável Execução '[*']]]=Y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2" s="96" t="str" cm="1">
        <f t="array" ref="Z72">IF(OR(Z$12="",$B72=""),"",_xlfn.LET(_xlpm.tarefas,_xlfn._xlws.FILTER(TB_TAREFAS[],(TB_TAREFAS[[Responsável Execução '[*']]:[Responsável Execução '[*']]]=Z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2" s="95" t="str" cm="1">
        <f t="array" ref="AA72">IF(OR(AA$12="",$B72=""),"",_xlfn.LET(_xlpm.tarefas,_xlfn._xlws.FILTER(TB_TAREFAS[],(TB_TAREFAS[[Responsável Execução '[*']]:[Responsável Execução '[*']]]=AA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2" s="96" t="str" cm="1">
        <f t="array" ref="AB72">IF(OR(AB$12="",$B72=""),"",_xlfn.LET(_xlpm.tarefas,_xlfn._xlws.FILTER(TB_TAREFAS[],(TB_TAREFAS[[Responsável Execução '[*']]:[Responsável Execução '[*']]]=AB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2" s="95" t="str" cm="1">
        <f t="array" ref="AC72">IF(OR(AC$12="",$B72=""),"",_xlfn.LET(_xlpm.tarefas,_xlfn._xlws.FILTER(TB_TAREFAS[],(TB_TAREFAS[[Responsável Execução '[*']]:[Responsável Execução '[*']]]=AC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2" s="96" t="str" cm="1">
        <f t="array" ref="AD72">IF(OR(AD$12="",$B72=""),"",_xlfn.LET(_xlpm.tarefas,_xlfn._xlws.FILTER(TB_TAREFAS[],(TB_TAREFAS[[Responsável Execução '[*']]:[Responsável Execução '[*']]]=AD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2" s="95" t="str" cm="1">
        <f t="array" ref="AE72">IF(OR(AE$12="",$B72=""),"",_xlfn.LET(_xlpm.tarefas,_xlfn._xlws.FILTER(TB_TAREFAS[],(TB_TAREFAS[[Responsável Execução '[*']]:[Responsável Execução '[*']]]=AE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2" s="96" t="str" cm="1">
        <f t="array" ref="AF72">IF(OR(AF$12="",$B72=""),"",_xlfn.LET(_xlpm.tarefas,_xlfn._xlws.FILTER(TB_TAREFAS[],(TB_TAREFAS[[Responsável Execução '[*']]:[Responsável Execução '[*']]]=AF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2" s="95" t="str" cm="1">
        <f t="array" ref="AG72">IF(OR(AG$12="",$B72=""),"",_xlfn.LET(_xlpm.tarefas,_xlfn._xlws.FILTER(TB_TAREFAS[],(TB_TAREFAS[[Responsável Execução '[*']]:[Responsável Execução '[*']]]=AG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2" s="96" t="str" cm="1">
        <f t="array" ref="AH72">IF(OR(AH$12="",$B72=""),"",_xlfn.LET(_xlpm.tarefas,_xlfn._xlws.FILTER(TB_TAREFAS[],(TB_TAREFAS[[Responsável Execução '[*']]:[Responsável Execução '[*']]]=AH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2" s="95" t="str" cm="1">
        <f t="array" ref="AI72">IF(OR(AI$12="",$B72=""),"",_xlfn.LET(_xlpm.tarefas,_xlfn._xlws.FILTER(TB_TAREFAS[],(TB_TAREFAS[[Responsável Execução '[*']]:[Responsável Execução '[*']]]=AI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2" s="96" t="str" cm="1">
        <f t="array" ref="AJ72">IF(OR(AJ$12="",$B72=""),"",_xlfn.LET(_xlpm.tarefas,_xlfn._xlws.FILTER(TB_TAREFAS[],(TB_TAREFAS[[Responsável Execução '[*']]:[Responsável Execução '[*']]]=AJ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2" s="95" t="str" cm="1">
        <f t="array" ref="AK72">IF(OR(AK$12="",$B72=""),"",_xlfn.LET(_xlpm.tarefas,_xlfn._xlws.FILTER(TB_TAREFAS[],(TB_TAREFAS[[Responsável Execução '[*']]:[Responsável Execução '[*']]]=AK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2" s="96" t="str" cm="1">
        <f t="array" ref="AL72">IF(OR(AL$12="",$B72=""),"",_xlfn.LET(_xlpm.tarefas,_xlfn._xlws.FILTER(TB_TAREFAS[],(TB_TAREFAS[[Responsável Execução '[*']]:[Responsável Execução '[*']]]=AL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2" s="95" t="str" cm="1">
        <f t="array" ref="AM72">IF(OR(AM$12="",$B72=""),"",_xlfn.LET(_xlpm.tarefas,_xlfn._xlws.FILTER(TB_TAREFAS[],(TB_TAREFAS[[Responsável Execução '[*']]:[Responsável Execução '[*']]]=AM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2" s="96" t="str" cm="1">
        <f t="array" ref="AN72">IF(OR(AN$12="",$B72=""),"",_xlfn.LET(_xlpm.tarefas,_xlfn._xlws.FILTER(TB_TAREFAS[],(TB_TAREFAS[[Responsável Execução '[*']]:[Responsável Execução '[*']]]=AN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2" s="95" t="str" cm="1">
        <f t="array" ref="AO72">IF(OR(AO$12="",$B72=""),"",_xlfn.LET(_xlpm.tarefas,_xlfn._xlws.FILTER(TB_TAREFAS[],(TB_TAREFAS[[Responsável Execução '[*']]:[Responsável Execução '[*']]]=AO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2" s="96" t="str" cm="1">
        <f t="array" ref="AP72">IF(OR(AP$12="",$B72=""),"",_xlfn.LET(_xlpm.tarefas,_xlfn._xlws.FILTER(TB_TAREFAS[],(TB_TAREFAS[[Responsável Execução '[*']]:[Responsável Execução '[*']]]=AP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2" s="95" t="str" cm="1">
        <f t="array" ref="AQ72">IF(OR(AQ$12="",$B72=""),"",_xlfn.LET(_xlpm.tarefas,_xlfn._xlws.FILTER(TB_TAREFAS[],(TB_TAREFAS[[Responsável Execução '[*']]:[Responsável Execução '[*']]]=AQ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2" s="96" t="str" cm="1">
        <f t="array" ref="AR72">IF(OR(AR$12="",$B72=""),"",_xlfn.LET(_xlpm.tarefas,_xlfn._xlws.FILTER(TB_TAREFAS[],(TB_TAREFAS[[Responsável Execução '[*']]:[Responsável Execução '[*']]]=AR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2" s="95" t="str" cm="1">
        <f t="array" ref="AS72">IF(OR(AS$12="",$B72=""),"",_xlfn.LET(_xlpm.tarefas,_xlfn._xlws.FILTER(TB_TAREFAS[],(TB_TAREFAS[[Responsável Execução '[*']]:[Responsável Execução '[*']]]=AS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2" s="96" t="str" cm="1">
        <f t="array" ref="AT72">IF(OR(AT$12="",$B72=""),"",_xlfn.LET(_xlpm.tarefas,_xlfn._xlws.FILTER(TB_TAREFAS[],(TB_TAREFAS[[Responsável Execução '[*']]:[Responsável Execução '[*']]]=AT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2" s="95" t="str" cm="1">
        <f t="array" ref="AU72">IF(OR(AU$12="",$B72=""),"",_xlfn.LET(_xlpm.tarefas,_xlfn._xlws.FILTER(TB_TAREFAS[],(TB_TAREFAS[[Responsável Execução '[*']]:[Responsável Execução '[*']]]=AU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2" s="96" t="str" cm="1">
        <f t="array" ref="AV72">IF(OR(AV$12="",$B72=""),"",_xlfn.LET(_xlpm.tarefas,_xlfn._xlws.FILTER(TB_TAREFAS[],(TB_TAREFAS[[Responsável Execução '[*']]:[Responsável Execução '[*']]]=AV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2" s="95" t="str" cm="1">
        <f t="array" ref="AW72">IF(OR(AW$12="",$B72=""),"",_xlfn.LET(_xlpm.tarefas,_xlfn._xlws.FILTER(TB_TAREFAS[],(TB_TAREFAS[[Responsável Execução '[*']]:[Responsável Execução '[*']]]=AW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2" s="96" t="str" cm="1">
        <f t="array" ref="AX72">IF(OR(AX$12="",$B72=""),"",_xlfn.LET(_xlpm.tarefas,_xlfn._xlws.FILTER(TB_TAREFAS[],(TB_TAREFAS[[Responsável Execução '[*']]:[Responsável Execução '[*']]]=AX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2" s="95" t="str" cm="1">
        <f t="array" ref="AY72">IF(OR(AY$12="",$B72=""),"",_xlfn.LET(_xlpm.tarefas,_xlfn._xlws.FILTER(TB_TAREFAS[],(TB_TAREFAS[[Responsável Execução '[*']]:[Responsável Execução '[*']]]=AY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2" s="97" t="str" cm="1">
        <f t="array" ref="AZ72">IF(OR(AZ$12="",$B72=""),"",_xlfn.LET(_xlpm.tarefas,_xlfn._xlws.FILTER(TB_TAREFAS[],(TB_TAREFAS[[Responsável Execução '[*']]:[Responsável Execução '[*']]]=AZ$12),"-"),IF(_xlfn.ARRAYTOTEXT(_xlpm.tarefas)="-",0,SUM(IF(DATE(YEAR($B72),MONTH($B72),DAY($B72))&gt;=DATE(YEAR(_xlfn.CHOOSECOLS(_xlpm.tarefas,10)),MONTH(_xlfn.CHOOSECOLS(_xlpm.tarefas,10)),DAY(_xlfn.CHOOSECOLS(_xlpm.tarefas,10))),IF(DATE(YEAR($B72),MONTH($B72),DAY($B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3" spans="2:52" x14ac:dyDescent="0.3">
      <c r="B73" s="94"/>
      <c r="C73" s="95" t="str" cm="1">
        <f t="array" ref="C73">IF(OR(C$12="",$B73=""),"",_xlfn.LET(_xlpm.tarefas,_xlfn._xlws.FILTER(TB_TAREFAS[],(TB_TAREFAS[[Responsável Execução '[*']]:[Responsável Execução '[*']]]=C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3" s="96" t="str" cm="1">
        <f t="array" ref="D73">IF(OR(D$12="",$B73=""),"",_xlfn.LET(_xlpm.tarefas,_xlfn._xlws.FILTER(TB_TAREFAS[],(TB_TAREFAS[[Responsável Execução '[*']]:[Responsável Execução '[*']]]=D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3" s="95" t="str" cm="1">
        <f t="array" ref="E73">IF(OR(E$12="",$B73=""),"",_xlfn.LET(_xlpm.tarefas,_xlfn._xlws.FILTER(TB_TAREFAS[],(TB_TAREFAS[[Responsável Execução '[*']]:[Responsável Execução '[*']]]=E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3" s="96" t="str" cm="1">
        <f t="array" ref="F73">IF(OR(F$12="",$B73=""),"",_xlfn.LET(_xlpm.tarefas,_xlfn._xlws.FILTER(TB_TAREFAS[],(TB_TAREFAS[[Responsável Execução '[*']]:[Responsável Execução '[*']]]=F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3" s="95" t="str" cm="1">
        <f t="array" ref="G73">IF(OR(G$12="",$B73=""),"",_xlfn.LET(_xlpm.tarefas,_xlfn._xlws.FILTER(TB_TAREFAS[],(TB_TAREFAS[[Responsável Execução '[*']]:[Responsável Execução '[*']]]=G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3" s="96" t="str" cm="1">
        <f t="array" ref="H73">IF(OR(H$12="",$B73=""),"",_xlfn.LET(_xlpm.tarefas,_xlfn._xlws.FILTER(TB_TAREFAS[],(TB_TAREFAS[[Responsável Execução '[*']]:[Responsável Execução '[*']]]=H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3" s="95" t="str" cm="1">
        <f t="array" ref="I73">IF(OR(I$12="",$B73=""),"",_xlfn.LET(_xlpm.tarefas,_xlfn._xlws.FILTER(TB_TAREFAS[],(TB_TAREFAS[[Responsável Execução '[*']]:[Responsável Execução '[*']]]=I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3" s="96" t="str" cm="1">
        <f t="array" ref="J73">IF(OR(J$12="",$B73=""),"",_xlfn.LET(_xlpm.tarefas,_xlfn._xlws.FILTER(TB_TAREFAS[],(TB_TAREFAS[[Responsável Execução '[*']]:[Responsável Execução '[*']]]=J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3" s="95" t="str" cm="1">
        <f t="array" ref="K73">IF(OR(K$12="",$B73=""),"",_xlfn.LET(_xlpm.tarefas,_xlfn._xlws.FILTER(TB_TAREFAS[],(TB_TAREFAS[[Responsável Execução '[*']]:[Responsável Execução '[*']]]=K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3" s="96" t="str" cm="1">
        <f t="array" ref="L73">IF(OR(L$12="",$B73=""),"",_xlfn.LET(_xlpm.tarefas,_xlfn._xlws.FILTER(TB_TAREFAS[],(TB_TAREFAS[[Responsável Execução '[*']]:[Responsável Execução '[*']]]=L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3" s="95" t="str" cm="1">
        <f t="array" ref="M73">IF(OR(M$12="",$B73=""),"",_xlfn.LET(_xlpm.tarefas,_xlfn._xlws.FILTER(TB_TAREFAS[],(TB_TAREFAS[[Responsável Execução '[*']]:[Responsável Execução '[*']]]=M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3" s="96" t="str" cm="1">
        <f t="array" ref="N73">IF(OR(N$12="",$B73=""),"",_xlfn.LET(_xlpm.tarefas,_xlfn._xlws.FILTER(TB_TAREFAS[],(TB_TAREFAS[[Responsável Execução '[*']]:[Responsável Execução '[*']]]=N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3" s="95" t="str" cm="1">
        <f t="array" ref="O73">IF(OR(O$12="",$B73=""),"",_xlfn.LET(_xlpm.tarefas,_xlfn._xlws.FILTER(TB_TAREFAS[],(TB_TAREFAS[[Responsável Execução '[*']]:[Responsável Execução '[*']]]=O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3" s="96" t="str" cm="1">
        <f t="array" ref="P73">IF(OR(P$12="",$B73=""),"",_xlfn.LET(_xlpm.tarefas,_xlfn._xlws.FILTER(TB_TAREFAS[],(TB_TAREFAS[[Responsável Execução '[*']]:[Responsável Execução '[*']]]=P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3" s="95" t="str" cm="1">
        <f t="array" ref="Q73">IF(OR(Q$12="",$B73=""),"",_xlfn.LET(_xlpm.tarefas,_xlfn._xlws.FILTER(TB_TAREFAS[],(TB_TAREFAS[[Responsável Execução '[*']]:[Responsável Execução '[*']]]=Q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3" s="96" t="str" cm="1">
        <f t="array" ref="R73">IF(OR(R$12="",$B73=""),"",_xlfn.LET(_xlpm.tarefas,_xlfn._xlws.FILTER(TB_TAREFAS[],(TB_TAREFAS[[Responsável Execução '[*']]:[Responsável Execução '[*']]]=R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3" s="95" t="str" cm="1">
        <f t="array" ref="S73">IF(OR(S$12="",$B73=""),"",_xlfn.LET(_xlpm.tarefas,_xlfn._xlws.FILTER(TB_TAREFAS[],(TB_TAREFAS[[Responsável Execução '[*']]:[Responsável Execução '[*']]]=S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3" s="96" t="str" cm="1">
        <f t="array" ref="T73">IF(OR(T$12="",$B73=""),"",_xlfn.LET(_xlpm.tarefas,_xlfn._xlws.FILTER(TB_TAREFAS[],(TB_TAREFAS[[Responsável Execução '[*']]:[Responsável Execução '[*']]]=T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3" s="95" t="str" cm="1">
        <f t="array" ref="U73">IF(OR(U$12="",$B73=""),"",_xlfn.LET(_xlpm.tarefas,_xlfn._xlws.FILTER(TB_TAREFAS[],(TB_TAREFAS[[Responsável Execução '[*']]:[Responsável Execução '[*']]]=U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3" s="96" t="str" cm="1">
        <f t="array" ref="V73">IF(OR(V$12="",$B73=""),"",_xlfn.LET(_xlpm.tarefas,_xlfn._xlws.FILTER(TB_TAREFAS[],(TB_TAREFAS[[Responsável Execução '[*']]:[Responsável Execução '[*']]]=V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3" s="95" t="str" cm="1">
        <f t="array" ref="W73">IF(OR(W$12="",$B73=""),"",_xlfn.LET(_xlpm.tarefas,_xlfn._xlws.FILTER(TB_TAREFAS[],(TB_TAREFAS[[Responsável Execução '[*']]:[Responsável Execução '[*']]]=W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3" s="96" t="str" cm="1">
        <f t="array" ref="X73">IF(OR(X$12="",$B73=""),"",_xlfn.LET(_xlpm.tarefas,_xlfn._xlws.FILTER(TB_TAREFAS[],(TB_TAREFAS[[Responsável Execução '[*']]:[Responsável Execução '[*']]]=X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3" s="95" t="str" cm="1">
        <f t="array" ref="Y73">IF(OR(Y$12="",$B73=""),"",_xlfn.LET(_xlpm.tarefas,_xlfn._xlws.FILTER(TB_TAREFAS[],(TB_TAREFAS[[Responsável Execução '[*']]:[Responsável Execução '[*']]]=Y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3" s="96" t="str" cm="1">
        <f t="array" ref="Z73">IF(OR(Z$12="",$B73=""),"",_xlfn.LET(_xlpm.tarefas,_xlfn._xlws.FILTER(TB_TAREFAS[],(TB_TAREFAS[[Responsável Execução '[*']]:[Responsável Execução '[*']]]=Z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3" s="95" t="str" cm="1">
        <f t="array" ref="AA73">IF(OR(AA$12="",$B73=""),"",_xlfn.LET(_xlpm.tarefas,_xlfn._xlws.FILTER(TB_TAREFAS[],(TB_TAREFAS[[Responsável Execução '[*']]:[Responsável Execução '[*']]]=AA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3" s="96" t="str" cm="1">
        <f t="array" ref="AB73">IF(OR(AB$12="",$B73=""),"",_xlfn.LET(_xlpm.tarefas,_xlfn._xlws.FILTER(TB_TAREFAS[],(TB_TAREFAS[[Responsável Execução '[*']]:[Responsável Execução '[*']]]=AB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3" s="95" t="str" cm="1">
        <f t="array" ref="AC73">IF(OR(AC$12="",$B73=""),"",_xlfn.LET(_xlpm.tarefas,_xlfn._xlws.FILTER(TB_TAREFAS[],(TB_TAREFAS[[Responsável Execução '[*']]:[Responsável Execução '[*']]]=AC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3" s="96" t="str" cm="1">
        <f t="array" ref="AD73">IF(OR(AD$12="",$B73=""),"",_xlfn.LET(_xlpm.tarefas,_xlfn._xlws.FILTER(TB_TAREFAS[],(TB_TAREFAS[[Responsável Execução '[*']]:[Responsável Execução '[*']]]=AD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3" s="95" t="str" cm="1">
        <f t="array" ref="AE73">IF(OR(AE$12="",$B73=""),"",_xlfn.LET(_xlpm.tarefas,_xlfn._xlws.FILTER(TB_TAREFAS[],(TB_TAREFAS[[Responsável Execução '[*']]:[Responsável Execução '[*']]]=AE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3" s="96" t="str" cm="1">
        <f t="array" ref="AF73">IF(OR(AF$12="",$B73=""),"",_xlfn.LET(_xlpm.tarefas,_xlfn._xlws.FILTER(TB_TAREFAS[],(TB_TAREFAS[[Responsável Execução '[*']]:[Responsável Execução '[*']]]=AF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3" s="95" t="str" cm="1">
        <f t="array" ref="AG73">IF(OR(AG$12="",$B73=""),"",_xlfn.LET(_xlpm.tarefas,_xlfn._xlws.FILTER(TB_TAREFAS[],(TB_TAREFAS[[Responsável Execução '[*']]:[Responsável Execução '[*']]]=AG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3" s="96" t="str" cm="1">
        <f t="array" ref="AH73">IF(OR(AH$12="",$B73=""),"",_xlfn.LET(_xlpm.tarefas,_xlfn._xlws.FILTER(TB_TAREFAS[],(TB_TAREFAS[[Responsável Execução '[*']]:[Responsável Execução '[*']]]=AH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3" s="95" t="str" cm="1">
        <f t="array" ref="AI73">IF(OR(AI$12="",$B73=""),"",_xlfn.LET(_xlpm.tarefas,_xlfn._xlws.FILTER(TB_TAREFAS[],(TB_TAREFAS[[Responsável Execução '[*']]:[Responsável Execução '[*']]]=AI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3" s="96" t="str" cm="1">
        <f t="array" ref="AJ73">IF(OR(AJ$12="",$B73=""),"",_xlfn.LET(_xlpm.tarefas,_xlfn._xlws.FILTER(TB_TAREFAS[],(TB_TAREFAS[[Responsável Execução '[*']]:[Responsável Execução '[*']]]=AJ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3" s="95" t="str" cm="1">
        <f t="array" ref="AK73">IF(OR(AK$12="",$B73=""),"",_xlfn.LET(_xlpm.tarefas,_xlfn._xlws.FILTER(TB_TAREFAS[],(TB_TAREFAS[[Responsável Execução '[*']]:[Responsável Execução '[*']]]=AK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3" s="96" t="str" cm="1">
        <f t="array" ref="AL73">IF(OR(AL$12="",$B73=""),"",_xlfn.LET(_xlpm.tarefas,_xlfn._xlws.FILTER(TB_TAREFAS[],(TB_TAREFAS[[Responsável Execução '[*']]:[Responsável Execução '[*']]]=AL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3" s="95" t="str" cm="1">
        <f t="array" ref="AM73">IF(OR(AM$12="",$B73=""),"",_xlfn.LET(_xlpm.tarefas,_xlfn._xlws.FILTER(TB_TAREFAS[],(TB_TAREFAS[[Responsável Execução '[*']]:[Responsável Execução '[*']]]=AM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3" s="96" t="str" cm="1">
        <f t="array" ref="AN73">IF(OR(AN$12="",$B73=""),"",_xlfn.LET(_xlpm.tarefas,_xlfn._xlws.FILTER(TB_TAREFAS[],(TB_TAREFAS[[Responsável Execução '[*']]:[Responsável Execução '[*']]]=AN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3" s="95" t="str" cm="1">
        <f t="array" ref="AO73">IF(OR(AO$12="",$B73=""),"",_xlfn.LET(_xlpm.tarefas,_xlfn._xlws.FILTER(TB_TAREFAS[],(TB_TAREFAS[[Responsável Execução '[*']]:[Responsável Execução '[*']]]=AO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3" s="96" t="str" cm="1">
        <f t="array" ref="AP73">IF(OR(AP$12="",$B73=""),"",_xlfn.LET(_xlpm.tarefas,_xlfn._xlws.FILTER(TB_TAREFAS[],(TB_TAREFAS[[Responsável Execução '[*']]:[Responsável Execução '[*']]]=AP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3" s="95" t="str" cm="1">
        <f t="array" ref="AQ73">IF(OR(AQ$12="",$B73=""),"",_xlfn.LET(_xlpm.tarefas,_xlfn._xlws.FILTER(TB_TAREFAS[],(TB_TAREFAS[[Responsável Execução '[*']]:[Responsável Execução '[*']]]=AQ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3" s="96" t="str" cm="1">
        <f t="array" ref="AR73">IF(OR(AR$12="",$B73=""),"",_xlfn.LET(_xlpm.tarefas,_xlfn._xlws.FILTER(TB_TAREFAS[],(TB_TAREFAS[[Responsável Execução '[*']]:[Responsável Execução '[*']]]=AR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3" s="95" t="str" cm="1">
        <f t="array" ref="AS73">IF(OR(AS$12="",$B73=""),"",_xlfn.LET(_xlpm.tarefas,_xlfn._xlws.FILTER(TB_TAREFAS[],(TB_TAREFAS[[Responsável Execução '[*']]:[Responsável Execução '[*']]]=AS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3" s="96" t="str" cm="1">
        <f t="array" ref="AT73">IF(OR(AT$12="",$B73=""),"",_xlfn.LET(_xlpm.tarefas,_xlfn._xlws.FILTER(TB_TAREFAS[],(TB_TAREFAS[[Responsável Execução '[*']]:[Responsável Execução '[*']]]=AT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3" s="95" t="str" cm="1">
        <f t="array" ref="AU73">IF(OR(AU$12="",$B73=""),"",_xlfn.LET(_xlpm.tarefas,_xlfn._xlws.FILTER(TB_TAREFAS[],(TB_TAREFAS[[Responsável Execução '[*']]:[Responsável Execução '[*']]]=AU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3" s="96" t="str" cm="1">
        <f t="array" ref="AV73">IF(OR(AV$12="",$B73=""),"",_xlfn.LET(_xlpm.tarefas,_xlfn._xlws.FILTER(TB_TAREFAS[],(TB_TAREFAS[[Responsável Execução '[*']]:[Responsável Execução '[*']]]=AV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3" s="95" t="str" cm="1">
        <f t="array" ref="AW73">IF(OR(AW$12="",$B73=""),"",_xlfn.LET(_xlpm.tarefas,_xlfn._xlws.FILTER(TB_TAREFAS[],(TB_TAREFAS[[Responsável Execução '[*']]:[Responsável Execução '[*']]]=AW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3" s="96" t="str" cm="1">
        <f t="array" ref="AX73">IF(OR(AX$12="",$B73=""),"",_xlfn.LET(_xlpm.tarefas,_xlfn._xlws.FILTER(TB_TAREFAS[],(TB_TAREFAS[[Responsável Execução '[*']]:[Responsável Execução '[*']]]=AX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3" s="95" t="str" cm="1">
        <f t="array" ref="AY73">IF(OR(AY$12="",$B73=""),"",_xlfn.LET(_xlpm.tarefas,_xlfn._xlws.FILTER(TB_TAREFAS[],(TB_TAREFAS[[Responsável Execução '[*']]:[Responsável Execução '[*']]]=AY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3" s="97" t="str" cm="1">
        <f t="array" ref="AZ73">IF(OR(AZ$12="",$B73=""),"",_xlfn.LET(_xlpm.tarefas,_xlfn._xlws.FILTER(TB_TAREFAS[],(TB_TAREFAS[[Responsável Execução '[*']]:[Responsável Execução '[*']]]=AZ$12),"-"),IF(_xlfn.ARRAYTOTEXT(_xlpm.tarefas)="-",0,SUM(IF(DATE(YEAR($B73),MONTH($B73),DAY($B73))&gt;=DATE(YEAR(_xlfn.CHOOSECOLS(_xlpm.tarefas,10)),MONTH(_xlfn.CHOOSECOLS(_xlpm.tarefas,10)),DAY(_xlfn.CHOOSECOLS(_xlpm.tarefas,10))),IF(DATE(YEAR($B73),MONTH($B73),DAY($B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4" spans="2:52" x14ac:dyDescent="0.3">
      <c r="B74" s="94"/>
      <c r="C74" s="95" t="str" cm="1">
        <f t="array" ref="C74">IF(OR(C$12="",$B74=""),"",_xlfn.LET(_xlpm.tarefas,_xlfn._xlws.FILTER(TB_TAREFAS[],(TB_TAREFAS[[Responsável Execução '[*']]:[Responsável Execução '[*']]]=C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4" s="96" t="str" cm="1">
        <f t="array" ref="D74">IF(OR(D$12="",$B74=""),"",_xlfn.LET(_xlpm.tarefas,_xlfn._xlws.FILTER(TB_TAREFAS[],(TB_TAREFAS[[Responsável Execução '[*']]:[Responsável Execução '[*']]]=D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4" s="95" t="str" cm="1">
        <f t="array" ref="E74">IF(OR(E$12="",$B74=""),"",_xlfn.LET(_xlpm.tarefas,_xlfn._xlws.FILTER(TB_TAREFAS[],(TB_TAREFAS[[Responsável Execução '[*']]:[Responsável Execução '[*']]]=E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4" s="96" t="str" cm="1">
        <f t="array" ref="F74">IF(OR(F$12="",$B74=""),"",_xlfn.LET(_xlpm.tarefas,_xlfn._xlws.FILTER(TB_TAREFAS[],(TB_TAREFAS[[Responsável Execução '[*']]:[Responsável Execução '[*']]]=F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4" s="95" t="str" cm="1">
        <f t="array" ref="G74">IF(OR(G$12="",$B74=""),"",_xlfn.LET(_xlpm.tarefas,_xlfn._xlws.FILTER(TB_TAREFAS[],(TB_TAREFAS[[Responsável Execução '[*']]:[Responsável Execução '[*']]]=G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4" s="96" t="str" cm="1">
        <f t="array" ref="H74">IF(OR(H$12="",$B74=""),"",_xlfn.LET(_xlpm.tarefas,_xlfn._xlws.FILTER(TB_TAREFAS[],(TB_TAREFAS[[Responsável Execução '[*']]:[Responsável Execução '[*']]]=H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4" s="95" t="str" cm="1">
        <f t="array" ref="I74">IF(OR(I$12="",$B74=""),"",_xlfn.LET(_xlpm.tarefas,_xlfn._xlws.FILTER(TB_TAREFAS[],(TB_TAREFAS[[Responsável Execução '[*']]:[Responsável Execução '[*']]]=I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4" s="96" t="str" cm="1">
        <f t="array" ref="J74">IF(OR(J$12="",$B74=""),"",_xlfn.LET(_xlpm.tarefas,_xlfn._xlws.FILTER(TB_TAREFAS[],(TB_TAREFAS[[Responsável Execução '[*']]:[Responsável Execução '[*']]]=J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4" s="95" t="str" cm="1">
        <f t="array" ref="K74">IF(OR(K$12="",$B74=""),"",_xlfn.LET(_xlpm.tarefas,_xlfn._xlws.FILTER(TB_TAREFAS[],(TB_TAREFAS[[Responsável Execução '[*']]:[Responsável Execução '[*']]]=K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4" s="96" t="str" cm="1">
        <f t="array" ref="L74">IF(OR(L$12="",$B74=""),"",_xlfn.LET(_xlpm.tarefas,_xlfn._xlws.FILTER(TB_TAREFAS[],(TB_TAREFAS[[Responsável Execução '[*']]:[Responsável Execução '[*']]]=L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4" s="95" t="str" cm="1">
        <f t="array" ref="M74">IF(OR(M$12="",$B74=""),"",_xlfn.LET(_xlpm.tarefas,_xlfn._xlws.FILTER(TB_TAREFAS[],(TB_TAREFAS[[Responsável Execução '[*']]:[Responsável Execução '[*']]]=M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4" s="96" t="str" cm="1">
        <f t="array" ref="N74">IF(OR(N$12="",$B74=""),"",_xlfn.LET(_xlpm.tarefas,_xlfn._xlws.FILTER(TB_TAREFAS[],(TB_TAREFAS[[Responsável Execução '[*']]:[Responsável Execução '[*']]]=N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4" s="95" t="str" cm="1">
        <f t="array" ref="O74">IF(OR(O$12="",$B74=""),"",_xlfn.LET(_xlpm.tarefas,_xlfn._xlws.FILTER(TB_TAREFAS[],(TB_TAREFAS[[Responsável Execução '[*']]:[Responsável Execução '[*']]]=O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4" s="96" t="str" cm="1">
        <f t="array" ref="P74">IF(OR(P$12="",$B74=""),"",_xlfn.LET(_xlpm.tarefas,_xlfn._xlws.FILTER(TB_TAREFAS[],(TB_TAREFAS[[Responsável Execução '[*']]:[Responsável Execução '[*']]]=P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4" s="95" t="str" cm="1">
        <f t="array" ref="Q74">IF(OR(Q$12="",$B74=""),"",_xlfn.LET(_xlpm.tarefas,_xlfn._xlws.FILTER(TB_TAREFAS[],(TB_TAREFAS[[Responsável Execução '[*']]:[Responsável Execução '[*']]]=Q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4" s="96" t="str" cm="1">
        <f t="array" ref="R74">IF(OR(R$12="",$B74=""),"",_xlfn.LET(_xlpm.tarefas,_xlfn._xlws.FILTER(TB_TAREFAS[],(TB_TAREFAS[[Responsável Execução '[*']]:[Responsável Execução '[*']]]=R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4" s="95" t="str" cm="1">
        <f t="array" ref="S74">IF(OR(S$12="",$B74=""),"",_xlfn.LET(_xlpm.tarefas,_xlfn._xlws.FILTER(TB_TAREFAS[],(TB_TAREFAS[[Responsável Execução '[*']]:[Responsável Execução '[*']]]=S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4" s="96" t="str" cm="1">
        <f t="array" ref="T74">IF(OR(T$12="",$B74=""),"",_xlfn.LET(_xlpm.tarefas,_xlfn._xlws.FILTER(TB_TAREFAS[],(TB_TAREFAS[[Responsável Execução '[*']]:[Responsável Execução '[*']]]=T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4" s="95" t="str" cm="1">
        <f t="array" ref="U74">IF(OR(U$12="",$B74=""),"",_xlfn.LET(_xlpm.tarefas,_xlfn._xlws.FILTER(TB_TAREFAS[],(TB_TAREFAS[[Responsável Execução '[*']]:[Responsável Execução '[*']]]=U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4" s="96" t="str" cm="1">
        <f t="array" ref="V74">IF(OR(V$12="",$B74=""),"",_xlfn.LET(_xlpm.tarefas,_xlfn._xlws.FILTER(TB_TAREFAS[],(TB_TAREFAS[[Responsável Execução '[*']]:[Responsável Execução '[*']]]=V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4" s="95" t="str" cm="1">
        <f t="array" ref="W74">IF(OR(W$12="",$B74=""),"",_xlfn.LET(_xlpm.tarefas,_xlfn._xlws.FILTER(TB_TAREFAS[],(TB_TAREFAS[[Responsável Execução '[*']]:[Responsável Execução '[*']]]=W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4" s="96" t="str" cm="1">
        <f t="array" ref="X74">IF(OR(X$12="",$B74=""),"",_xlfn.LET(_xlpm.tarefas,_xlfn._xlws.FILTER(TB_TAREFAS[],(TB_TAREFAS[[Responsável Execução '[*']]:[Responsável Execução '[*']]]=X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4" s="95" t="str" cm="1">
        <f t="array" ref="Y74">IF(OR(Y$12="",$B74=""),"",_xlfn.LET(_xlpm.tarefas,_xlfn._xlws.FILTER(TB_TAREFAS[],(TB_TAREFAS[[Responsável Execução '[*']]:[Responsável Execução '[*']]]=Y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4" s="96" t="str" cm="1">
        <f t="array" ref="Z74">IF(OR(Z$12="",$B74=""),"",_xlfn.LET(_xlpm.tarefas,_xlfn._xlws.FILTER(TB_TAREFAS[],(TB_TAREFAS[[Responsável Execução '[*']]:[Responsável Execução '[*']]]=Z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4" s="95" t="str" cm="1">
        <f t="array" ref="AA74">IF(OR(AA$12="",$B74=""),"",_xlfn.LET(_xlpm.tarefas,_xlfn._xlws.FILTER(TB_TAREFAS[],(TB_TAREFAS[[Responsável Execução '[*']]:[Responsável Execução '[*']]]=AA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4" s="96" t="str" cm="1">
        <f t="array" ref="AB74">IF(OR(AB$12="",$B74=""),"",_xlfn.LET(_xlpm.tarefas,_xlfn._xlws.FILTER(TB_TAREFAS[],(TB_TAREFAS[[Responsável Execução '[*']]:[Responsável Execução '[*']]]=AB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4" s="95" t="str" cm="1">
        <f t="array" ref="AC74">IF(OR(AC$12="",$B74=""),"",_xlfn.LET(_xlpm.tarefas,_xlfn._xlws.FILTER(TB_TAREFAS[],(TB_TAREFAS[[Responsável Execução '[*']]:[Responsável Execução '[*']]]=AC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4" s="96" t="str" cm="1">
        <f t="array" ref="AD74">IF(OR(AD$12="",$B74=""),"",_xlfn.LET(_xlpm.tarefas,_xlfn._xlws.FILTER(TB_TAREFAS[],(TB_TAREFAS[[Responsável Execução '[*']]:[Responsável Execução '[*']]]=AD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4" s="95" t="str" cm="1">
        <f t="array" ref="AE74">IF(OR(AE$12="",$B74=""),"",_xlfn.LET(_xlpm.tarefas,_xlfn._xlws.FILTER(TB_TAREFAS[],(TB_TAREFAS[[Responsável Execução '[*']]:[Responsável Execução '[*']]]=AE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4" s="96" t="str" cm="1">
        <f t="array" ref="AF74">IF(OR(AF$12="",$B74=""),"",_xlfn.LET(_xlpm.tarefas,_xlfn._xlws.FILTER(TB_TAREFAS[],(TB_TAREFAS[[Responsável Execução '[*']]:[Responsável Execução '[*']]]=AF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4" s="95" t="str" cm="1">
        <f t="array" ref="AG74">IF(OR(AG$12="",$B74=""),"",_xlfn.LET(_xlpm.tarefas,_xlfn._xlws.FILTER(TB_TAREFAS[],(TB_TAREFAS[[Responsável Execução '[*']]:[Responsável Execução '[*']]]=AG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4" s="96" t="str" cm="1">
        <f t="array" ref="AH74">IF(OR(AH$12="",$B74=""),"",_xlfn.LET(_xlpm.tarefas,_xlfn._xlws.FILTER(TB_TAREFAS[],(TB_TAREFAS[[Responsável Execução '[*']]:[Responsável Execução '[*']]]=AH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4" s="95" t="str" cm="1">
        <f t="array" ref="AI74">IF(OR(AI$12="",$B74=""),"",_xlfn.LET(_xlpm.tarefas,_xlfn._xlws.FILTER(TB_TAREFAS[],(TB_TAREFAS[[Responsável Execução '[*']]:[Responsável Execução '[*']]]=AI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4" s="96" t="str" cm="1">
        <f t="array" ref="AJ74">IF(OR(AJ$12="",$B74=""),"",_xlfn.LET(_xlpm.tarefas,_xlfn._xlws.FILTER(TB_TAREFAS[],(TB_TAREFAS[[Responsável Execução '[*']]:[Responsável Execução '[*']]]=AJ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4" s="95" t="str" cm="1">
        <f t="array" ref="AK74">IF(OR(AK$12="",$B74=""),"",_xlfn.LET(_xlpm.tarefas,_xlfn._xlws.FILTER(TB_TAREFAS[],(TB_TAREFAS[[Responsável Execução '[*']]:[Responsável Execução '[*']]]=AK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4" s="96" t="str" cm="1">
        <f t="array" ref="AL74">IF(OR(AL$12="",$B74=""),"",_xlfn.LET(_xlpm.tarefas,_xlfn._xlws.FILTER(TB_TAREFAS[],(TB_TAREFAS[[Responsável Execução '[*']]:[Responsável Execução '[*']]]=AL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4" s="95" t="str" cm="1">
        <f t="array" ref="AM74">IF(OR(AM$12="",$B74=""),"",_xlfn.LET(_xlpm.tarefas,_xlfn._xlws.FILTER(TB_TAREFAS[],(TB_TAREFAS[[Responsável Execução '[*']]:[Responsável Execução '[*']]]=AM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4" s="96" t="str" cm="1">
        <f t="array" ref="AN74">IF(OR(AN$12="",$B74=""),"",_xlfn.LET(_xlpm.tarefas,_xlfn._xlws.FILTER(TB_TAREFAS[],(TB_TAREFAS[[Responsável Execução '[*']]:[Responsável Execução '[*']]]=AN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4" s="95" t="str" cm="1">
        <f t="array" ref="AO74">IF(OR(AO$12="",$B74=""),"",_xlfn.LET(_xlpm.tarefas,_xlfn._xlws.FILTER(TB_TAREFAS[],(TB_TAREFAS[[Responsável Execução '[*']]:[Responsável Execução '[*']]]=AO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4" s="96" t="str" cm="1">
        <f t="array" ref="AP74">IF(OR(AP$12="",$B74=""),"",_xlfn.LET(_xlpm.tarefas,_xlfn._xlws.FILTER(TB_TAREFAS[],(TB_TAREFAS[[Responsável Execução '[*']]:[Responsável Execução '[*']]]=AP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4" s="95" t="str" cm="1">
        <f t="array" ref="AQ74">IF(OR(AQ$12="",$B74=""),"",_xlfn.LET(_xlpm.tarefas,_xlfn._xlws.FILTER(TB_TAREFAS[],(TB_TAREFAS[[Responsável Execução '[*']]:[Responsável Execução '[*']]]=AQ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4" s="96" t="str" cm="1">
        <f t="array" ref="AR74">IF(OR(AR$12="",$B74=""),"",_xlfn.LET(_xlpm.tarefas,_xlfn._xlws.FILTER(TB_TAREFAS[],(TB_TAREFAS[[Responsável Execução '[*']]:[Responsável Execução '[*']]]=AR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4" s="95" t="str" cm="1">
        <f t="array" ref="AS74">IF(OR(AS$12="",$B74=""),"",_xlfn.LET(_xlpm.tarefas,_xlfn._xlws.FILTER(TB_TAREFAS[],(TB_TAREFAS[[Responsável Execução '[*']]:[Responsável Execução '[*']]]=AS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4" s="96" t="str" cm="1">
        <f t="array" ref="AT74">IF(OR(AT$12="",$B74=""),"",_xlfn.LET(_xlpm.tarefas,_xlfn._xlws.FILTER(TB_TAREFAS[],(TB_TAREFAS[[Responsável Execução '[*']]:[Responsável Execução '[*']]]=AT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4" s="95" t="str" cm="1">
        <f t="array" ref="AU74">IF(OR(AU$12="",$B74=""),"",_xlfn.LET(_xlpm.tarefas,_xlfn._xlws.FILTER(TB_TAREFAS[],(TB_TAREFAS[[Responsável Execução '[*']]:[Responsável Execução '[*']]]=AU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4" s="96" t="str" cm="1">
        <f t="array" ref="AV74">IF(OR(AV$12="",$B74=""),"",_xlfn.LET(_xlpm.tarefas,_xlfn._xlws.FILTER(TB_TAREFAS[],(TB_TAREFAS[[Responsável Execução '[*']]:[Responsável Execução '[*']]]=AV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4" s="95" t="str" cm="1">
        <f t="array" ref="AW74">IF(OR(AW$12="",$B74=""),"",_xlfn.LET(_xlpm.tarefas,_xlfn._xlws.FILTER(TB_TAREFAS[],(TB_TAREFAS[[Responsável Execução '[*']]:[Responsável Execução '[*']]]=AW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4" s="96" t="str" cm="1">
        <f t="array" ref="AX74">IF(OR(AX$12="",$B74=""),"",_xlfn.LET(_xlpm.tarefas,_xlfn._xlws.FILTER(TB_TAREFAS[],(TB_TAREFAS[[Responsável Execução '[*']]:[Responsável Execução '[*']]]=AX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4" s="95" t="str" cm="1">
        <f t="array" ref="AY74">IF(OR(AY$12="",$B74=""),"",_xlfn.LET(_xlpm.tarefas,_xlfn._xlws.FILTER(TB_TAREFAS[],(TB_TAREFAS[[Responsável Execução '[*']]:[Responsável Execução '[*']]]=AY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4" s="97" t="str" cm="1">
        <f t="array" ref="AZ74">IF(OR(AZ$12="",$B74=""),"",_xlfn.LET(_xlpm.tarefas,_xlfn._xlws.FILTER(TB_TAREFAS[],(TB_TAREFAS[[Responsável Execução '[*']]:[Responsável Execução '[*']]]=AZ$12),"-"),IF(_xlfn.ARRAYTOTEXT(_xlpm.tarefas)="-",0,SUM(IF(DATE(YEAR($B74),MONTH($B74),DAY($B74))&gt;=DATE(YEAR(_xlfn.CHOOSECOLS(_xlpm.tarefas,10)),MONTH(_xlfn.CHOOSECOLS(_xlpm.tarefas,10)),DAY(_xlfn.CHOOSECOLS(_xlpm.tarefas,10))),IF(DATE(YEAR($B74),MONTH($B74),DAY($B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5" spans="2:52" x14ac:dyDescent="0.3">
      <c r="B75" s="94"/>
      <c r="C75" s="95" t="str" cm="1">
        <f t="array" ref="C75">IF(OR(C$12="",$B75=""),"",_xlfn.LET(_xlpm.tarefas,_xlfn._xlws.FILTER(TB_TAREFAS[],(TB_TAREFAS[[Responsável Execução '[*']]:[Responsável Execução '[*']]]=C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5" s="96" t="str" cm="1">
        <f t="array" ref="D75">IF(OR(D$12="",$B75=""),"",_xlfn.LET(_xlpm.tarefas,_xlfn._xlws.FILTER(TB_TAREFAS[],(TB_TAREFAS[[Responsável Execução '[*']]:[Responsável Execução '[*']]]=D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5" s="95" t="str" cm="1">
        <f t="array" ref="E75">IF(OR(E$12="",$B75=""),"",_xlfn.LET(_xlpm.tarefas,_xlfn._xlws.FILTER(TB_TAREFAS[],(TB_TAREFAS[[Responsável Execução '[*']]:[Responsável Execução '[*']]]=E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5" s="96" t="str" cm="1">
        <f t="array" ref="F75">IF(OR(F$12="",$B75=""),"",_xlfn.LET(_xlpm.tarefas,_xlfn._xlws.FILTER(TB_TAREFAS[],(TB_TAREFAS[[Responsável Execução '[*']]:[Responsável Execução '[*']]]=F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5" s="95" t="str" cm="1">
        <f t="array" ref="G75">IF(OR(G$12="",$B75=""),"",_xlfn.LET(_xlpm.tarefas,_xlfn._xlws.FILTER(TB_TAREFAS[],(TB_TAREFAS[[Responsável Execução '[*']]:[Responsável Execução '[*']]]=G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5" s="96" t="str" cm="1">
        <f t="array" ref="H75">IF(OR(H$12="",$B75=""),"",_xlfn.LET(_xlpm.tarefas,_xlfn._xlws.FILTER(TB_TAREFAS[],(TB_TAREFAS[[Responsável Execução '[*']]:[Responsável Execução '[*']]]=H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5" s="95" t="str" cm="1">
        <f t="array" ref="I75">IF(OR(I$12="",$B75=""),"",_xlfn.LET(_xlpm.tarefas,_xlfn._xlws.FILTER(TB_TAREFAS[],(TB_TAREFAS[[Responsável Execução '[*']]:[Responsável Execução '[*']]]=I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5" s="96" t="str" cm="1">
        <f t="array" ref="J75">IF(OR(J$12="",$B75=""),"",_xlfn.LET(_xlpm.tarefas,_xlfn._xlws.FILTER(TB_TAREFAS[],(TB_TAREFAS[[Responsável Execução '[*']]:[Responsável Execução '[*']]]=J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5" s="95" t="str" cm="1">
        <f t="array" ref="K75">IF(OR(K$12="",$B75=""),"",_xlfn.LET(_xlpm.tarefas,_xlfn._xlws.FILTER(TB_TAREFAS[],(TB_TAREFAS[[Responsável Execução '[*']]:[Responsável Execução '[*']]]=K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5" s="96" t="str" cm="1">
        <f t="array" ref="L75">IF(OR(L$12="",$B75=""),"",_xlfn.LET(_xlpm.tarefas,_xlfn._xlws.FILTER(TB_TAREFAS[],(TB_TAREFAS[[Responsável Execução '[*']]:[Responsável Execução '[*']]]=L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5" s="95" t="str" cm="1">
        <f t="array" ref="M75">IF(OR(M$12="",$B75=""),"",_xlfn.LET(_xlpm.tarefas,_xlfn._xlws.FILTER(TB_TAREFAS[],(TB_TAREFAS[[Responsável Execução '[*']]:[Responsável Execução '[*']]]=M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5" s="96" t="str" cm="1">
        <f t="array" ref="N75">IF(OR(N$12="",$B75=""),"",_xlfn.LET(_xlpm.tarefas,_xlfn._xlws.FILTER(TB_TAREFAS[],(TB_TAREFAS[[Responsável Execução '[*']]:[Responsável Execução '[*']]]=N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5" s="95" t="str" cm="1">
        <f t="array" ref="O75">IF(OR(O$12="",$B75=""),"",_xlfn.LET(_xlpm.tarefas,_xlfn._xlws.FILTER(TB_TAREFAS[],(TB_TAREFAS[[Responsável Execução '[*']]:[Responsável Execução '[*']]]=O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5" s="96" t="str" cm="1">
        <f t="array" ref="P75">IF(OR(P$12="",$B75=""),"",_xlfn.LET(_xlpm.tarefas,_xlfn._xlws.FILTER(TB_TAREFAS[],(TB_TAREFAS[[Responsável Execução '[*']]:[Responsável Execução '[*']]]=P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5" s="95" t="str" cm="1">
        <f t="array" ref="Q75">IF(OR(Q$12="",$B75=""),"",_xlfn.LET(_xlpm.tarefas,_xlfn._xlws.FILTER(TB_TAREFAS[],(TB_TAREFAS[[Responsável Execução '[*']]:[Responsável Execução '[*']]]=Q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5" s="96" t="str" cm="1">
        <f t="array" ref="R75">IF(OR(R$12="",$B75=""),"",_xlfn.LET(_xlpm.tarefas,_xlfn._xlws.FILTER(TB_TAREFAS[],(TB_TAREFAS[[Responsável Execução '[*']]:[Responsável Execução '[*']]]=R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5" s="95" t="str" cm="1">
        <f t="array" ref="S75">IF(OR(S$12="",$B75=""),"",_xlfn.LET(_xlpm.tarefas,_xlfn._xlws.FILTER(TB_TAREFAS[],(TB_TAREFAS[[Responsável Execução '[*']]:[Responsável Execução '[*']]]=S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5" s="96" t="str" cm="1">
        <f t="array" ref="T75">IF(OR(T$12="",$B75=""),"",_xlfn.LET(_xlpm.tarefas,_xlfn._xlws.FILTER(TB_TAREFAS[],(TB_TAREFAS[[Responsável Execução '[*']]:[Responsável Execução '[*']]]=T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5" s="95" t="str" cm="1">
        <f t="array" ref="U75">IF(OR(U$12="",$B75=""),"",_xlfn.LET(_xlpm.tarefas,_xlfn._xlws.FILTER(TB_TAREFAS[],(TB_TAREFAS[[Responsável Execução '[*']]:[Responsável Execução '[*']]]=U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5" s="96" t="str" cm="1">
        <f t="array" ref="V75">IF(OR(V$12="",$B75=""),"",_xlfn.LET(_xlpm.tarefas,_xlfn._xlws.FILTER(TB_TAREFAS[],(TB_TAREFAS[[Responsável Execução '[*']]:[Responsável Execução '[*']]]=V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5" s="95" t="str" cm="1">
        <f t="array" ref="W75">IF(OR(W$12="",$B75=""),"",_xlfn.LET(_xlpm.tarefas,_xlfn._xlws.FILTER(TB_TAREFAS[],(TB_TAREFAS[[Responsável Execução '[*']]:[Responsável Execução '[*']]]=W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5" s="96" t="str" cm="1">
        <f t="array" ref="X75">IF(OR(X$12="",$B75=""),"",_xlfn.LET(_xlpm.tarefas,_xlfn._xlws.FILTER(TB_TAREFAS[],(TB_TAREFAS[[Responsável Execução '[*']]:[Responsável Execução '[*']]]=X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5" s="95" t="str" cm="1">
        <f t="array" ref="Y75">IF(OR(Y$12="",$B75=""),"",_xlfn.LET(_xlpm.tarefas,_xlfn._xlws.FILTER(TB_TAREFAS[],(TB_TAREFAS[[Responsável Execução '[*']]:[Responsável Execução '[*']]]=Y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5" s="96" t="str" cm="1">
        <f t="array" ref="Z75">IF(OR(Z$12="",$B75=""),"",_xlfn.LET(_xlpm.tarefas,_xlfn._xlws.FILTER(TB_TAREFAS[],(TB_TAREFAS[[Responsável Execução '[*']]:[Responsável Execução '[*']]]=Z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5" s="95" t="str" cm="1">
        <f t="array" ref="AA75">IF(OR(AA$12="",$B75=""),"",_xlfn.LET(_xlpm.tarefas,_xlfn._xlws.FILTER(TB_TAREFAS[],(TB_TAREFAS[[Responsável Execução '[*']]:[Responsável Execução '[*']]]=AA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5" s="96" t="str" cm="1">
        <f t="array" ref="AB75">IF(OR(AB$12="",$B75=""),"",_xlfn.LET(_xlpm.tarefas,_xlfn._xlws.FILTER(TB_TAREFAS[],(TB_TAREFAS[[Responsável Execução '[*']]:[Responsável Execução '[*']]]=AB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5" s="95" t="str" cm="1">
        <f t="array" ref="AC75">IF(OR(AC$12="",$B75=""),"",_xlfn.LET(_xlpm.tarefas,_xlfn._xlws.FILTER(TB_TAREFAS[],(TB_TAREFAS[[Responsável Execução '[*']]:[Responsável Execução '[*']]]=AC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5" s="96" t="str" cm="1">
        <f t="array" ref="AD75">IF(OR(AD$12="",$B75=""),"",_xlfn.LET(_xlpm.tarefas,_xlfn._xlws.FILTER(TB_TAREFAS[],(TB_TAREFAS[[Responsável Execução '[*']]:[Responsável Execução '[*']]]=AD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5" s="95" t="str" cm="1">
        <f t="array" ref="AE75">IF(OR(AE$12="",$B75=""),"",_xlfn.LET(_xlpm.tarefas,_xlfn._xlws.FILTER(TB_TAREFAS[],(TB_TAREFAS[[Responsável Execução '[*']]:[Responsável Execução '[*']]]=AE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5" s="96" t="str" cm="1">
        <f t="array" ref="AF75">IF(OR(AF$12="",$B75=""),"",_xlfn.LET(_xlpm.tarefas,_xlfn._xlws.FILTER(TB_TAREFAS[],(TB_TAREFAS[[Responsável Execução '[*']]:[Responsável Execução '[*']]]=AF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5" s="95" t="str" cm="1">
        <f t="array" ref="AG75">IF(OR(AG$12="",$B75=""),"",_xlfn.LET(_xlpm.tarefas,_xlfn._xlws.FILTER(TB_TAREFAS[],(TB_TAREFAS[[Responsável Execução '[*']]:[Responsável Execução '[*']]]=AG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5" s="96" t="str" cm="1">
        <f t="array" ref="AH75">IF(OR(AH$12="",$B75=""),"",_xlfn.LET(_xlpm.tarefas,_xlfn._xlws.FILTER(TB_TAREFAS[],(TB_TAREFAS[[Responsável Execução '[*']]:[Responsável Execução '[*']]]=AH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5" s="95" t="str" cm="1">
        <f t="array" ref="AI75">IF(OR(AI$12="",$B75=""),"",_xlfn.LET(_xlpm.tarefas,_xlfn._xlws.FILTER(TB_TAREFAS[],(TB_TAREFAS[[Responsável Execução '[*']]:[Responsável Execução '[*']]]=AI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5" s="96" t="str" cm="1">
        <f t="array" ref="AJ75">IF(OR(AJ$12="",$B75=""),"",_xlfn.LET(_xlpm.tarefas,_xlfn._xlws.FILTER(TB_TAREFAS[],(TB_TAREFAS[[Responsável Execução '[*']]:[Responsável Execução '[*']]]=AJ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5" s="95" t="str" cm="1">
        <f t="array" ref="AK75">IF(OR(AK$12="",$B75=""),"",_xlfn.LET(_xlpm.tarefas,_xlfn._xlws.FILTER(TB_TAREFAS[],(TB_TAREFAS[[Responsável Execução '[*']]:[Responsável Execução '[*']]]=AK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5" s="96" t="str" cm="1">
        <f t="array" ref="AL75">IF(OR(AL$12="",$B75=""),"",_xlfn.LET(_xlpm.tarefas,_xlfn._xlws.FILTER(TB_TAREFAS[],(TB_TAREFAS[[Responsável Execução '[*']]:[Responsável Execução '[*']]]=AL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5" s="95" t="str" cm="1">
        <f t="array" ref="AM75">IF(OR(AM$12="",$B75=""),"",_xlfn.LET(_xlpm.tarefas,_xlfn._xlws.FILTER(TB_TAREFAS[],(TB_TAREFAS[[Responsável Execução '[*']]:[Responsável Execução '[*']]]=AM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5" s="96" t="str" cm="1">
        <f t="array" ref="AN75">IF(OR(AN$12="",$B75=""),"",_xlfn.LET(_xlpm.tarefas,_xlfn._xlws.FILTER(TB_TAREFAS[],(TB_TAREFAS[[Responsável Execução '[*']]:[Responsável Execução '[*']]]=AN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5" s="95" t="str" cm="1">
        <f t="array" ref="AO75">IF(OR(AO$12="",$B75=""),"",_xlfn.LET(_xlpm.tarefas,_xlfn._xlws.FILTER(TB_TAREFAS[],(TB_TAREFAS[[Responsável Execução '[*']]:[Responsável Execução '[*']]]=AO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5" s="96" t="str" cm="1">
        <f t="array" ref="AP75">IF(OR(AP$12="",$B75=""),"",_xlfn.LET(_xlpm.tarefas,_xlfn._xlws.FILTER(TB_TAREFAS[],(TB_TAREFAS[[Responsável Execução '[*']]:[Responsável Execução '[*']]]=AP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5" s="95" t="str" cm="1">
        <f t="array" ref="AQ75">IF(OR(AQ$12="",$B75=""),"",_xlfn.LET(_xlpm.tarefas,_xlfn._xlws.FILTER(TB_TAREFAS[],(TB_TAREFAS[[Responsável Execução '[*']]:[Responsável Execução '[*']]]=AQ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5" s="96" t="str" cm="1">
        <f t="array" ref="AR75">IF(OR(AR$12="",$B75=""),"",_xlfn.LET(_xlpm.tarefas,_xlfn._xlws.FILTER(TB_TAREFAS[],(TB_TAREFAS[[Responsável Execução '[*']]:[Responsável Execução '[*']]]=AR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5" s="95" t="str" cm="1">
        <f t="array" ref="AS75">IF(OR(AS$12="",$B75=""),"",_xlfn.LET(_xlpm.tarefas,_xlfn._xlws.FILTER(TB_TAREFAS[],(TB_TAREFAS[[Responsável Execução '[*']]:[Responsável Execução '[*']]]=AS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5" s="96" t="str" cm="1">
        <f t="array" ref="AT75">IF(OR(AT$12="",$B75=""),"",_xlfn.LET(_xlpm.tarefas,_xlfn._xlws.FILTER(TB_TAREFAS[],(TB_TAREFAS[[Responsável Execução '[*']]:[Responsável Execução '[*']]]=AT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5" s="95" t="str" cm="1">
        <f t="array" ref="AU75">IF(OR(AU$12="",$B75=""),"",_xlfn.LET(_xlpm.tarefas,_xlfn._xlws.FILTER(TB_TAREFAS[],(TB_TAREFAS[[Responsável Execução '[*']]:[Responsável Execução '[*']]]=AU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5" s="96" t="str" cm="1">
        <f t="array" ref="AV75">IF(OR(AV$12="",$B75=""),"",_xlfn.LET(_xlpm.tarefas,_xlfn._xlws.FILTER(TB_TAREFAS[],(TB_TAREFAS[[Responsável Execução '[*']]:[Responsável Execução '[*']]]=AV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5" s="95" t="str" cm="1">
        <f t="array" ref="AW75">IF(OR(AW$12="",$B75=""),"",_xlfn.LET(_xlpm.tarefas,_xlfn._xlws.FILTER(TB_TAREFAS[],(TB_TAREFAS[[Responsável Execução '[*']]:[Responsável Execução '[*']]]=AW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5" s="96" t="str" cm="1">
        <f t="array" ref="AX75">IF(OR(AX$12="",$B75=""),"",_xlfn.LET(_xlpm.tarefas,_xlfn._xlws.FILTER(TB_TAREFAS[],(TB_TAREFAS[[Responsável Execução '[*']]:[Responsável Execução '[*']]]=AX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5" s="95" t="str" cm="1">
        <f t="array" ref="AY75">IF(OR(AY$12="",$B75=""),"",_xlfn.LET(_xlpm.tarefas,_xlfn._xlws.FILTER(TB_TAREFAS[],(TB_TAREFAS[[Responsável Execução '[*']]:[Responsável Execução '[*']]]=AY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5" s="97" t="str" cm="1">
        <f t="array" ref="AZ75">IF(OR(AZ$12="",$B75=""),"",_xlfn.LET(_xlpm.tarefas,_xlfn._xlws.FILTER(TB_TAREFAS[],(TB_TAREFAS[[Responsável Execução '[*']]:[Responsável Execução '[*']]]=AZ$12),"-"),IF(_xlfn.ARRAYTOTEXT(_xlpm.tarefas)="-",0,SUM(IF(DATE(YEAR($B75),MONTH($B75),DAY($B75))&gt;=DATE(YEAR(_xlfn.CHOOSECOLS(_xlpm.tarefas,10)),MONTH(_xlfn.CHOOSECOLS(_xlpm.tarefas,10)),DAY(_xlfn.CHOOSECOLS(_xlpm.tarefas,10))),IF(DATE(YEAR($B75),MONTH($B75),DAY($B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6" spans="2:52" x14ac:dyDescent="0.3">
      <c r="B76" s="94"/>
      <c r="C76" s="95" t="str" cm="1">
        <f t="array" ref="C76">IF(OR(C$12="",$B76=""),"",_xlfn.LET(_xlpm.tarefas,_xlfn._xlws.FILTER(TB_TAREFAS[],(TB_TAREFAS[[Responsável Execução '[*']]:[Responsável Execução '[*']]]=C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6" s="96" t="str" cm="1">
        <f t="array" ref="D76">IF(OR(D$12="",$B76=""),"",_xlfn.LET(_xlpm.tarefas,_xlfn._xlws.FILTER(TB_TAREFAS[],(TB_TAREFAS[[Responsável Execução '[*']]:[Responsável Execução '[*']]]=D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6" s="95" t="str" cm="1">
        <f t="array" ref="E76">IF(OR(E$12="",$B76=""),"",_xlfn.LET(_xlpm.tarefas,_xlfn._xlws.FILTER(TB_TAREFAS[],(TB_TAREFAS[[Responsável Execução '[*']]:[Responsável Execução '[*']]]=E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6" s="96" t="str" cm="1">
        <f t="array" ref="F76">IF(OR(F$12="",$B76=""),"",_xlfn.LET(_xlpm.tarefas,_xlfn._xlws.FILTER(TB_TAREFAS[],(TB_TAREFAS[[Responsável Execução '[*']]:[Responsável Execução '[*']]]=F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6" s="95" t="str" cm="1">
        <f t="array" ref="G76">IF(OR(G$12="",$B76=""),"",_xlfn.LET(_xlpm.tarefas,_xlfn._xlws.FILTER(TB_TAREFAS[],(TB_TAREFAS[[Responsável Execução '[*']]:[Responsável Execução '[*']]]=G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6" s="96" t="str" cm="1">
        <f t="array" ref="H76">IF(OR(H$12="",$B76=""),"",_xlfn.LET(_xlpm.tarefas,_xlfn._xlws.FILTER(TB_TAREFAS[],(TB_TAREFAS[[Responsável Execução '[*']]:[Responsável Execução '[*']]]=H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6" s="95" t="str" cm="1">
        <f t="array" ref="I76">IF(OR(I$12="",$B76=""),"",_xlfn.LET(_xlpm.tarefas,_xlfn._xlws.FILTER(TB_TAREFAS[],(TB_TAREFAS[[Responsável Execução '[*']]:[Responsável Execução '[*']]]=I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6" s="96" t="str" cm="1">
        <f t="array" ref="J76">IF(OR(J$12="",$B76=""),"",_xlfn.LET(_xlpm.tarefas,_xlfn._xlws.FILTER(TB_TAREFAS[],(TB_TAREFAS[[Responsável Execução '[*']]:[Responsável Execução '[*']]]=J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6" s="95" t="str" cm="1">
        <f t="array" ref="K76">IF(OR(K$12="",$B76=""),"",_xlfn.LET(_xlpm.tarefas,_xlfn._xlws.FILTER(TB_TAREFAS[],(TB_TAREFAS[[Responsável Execução '[*']]:[Responsável Execução '[*']]]=K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6" s="96" t="str" cm="1">
        <f t="array" ref="L76">IF(OR(L$12="",$B76=""),"",_xlfn.LET(_xlpm.tarefas,_xlfn._xlws.FILTER(TB_TAREFAS[],(TB_TAREFAS[[Responsável Execução '[*']]:[Responsável Execução '[*']]]=L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6" s="95" t="str" cm="1">
        <f t="array" ref="M76">IF(OR(M$12="",$B76=""),"",_xlfn.LET(_xlpm.tarefas,_xlfn._xlws.FILTER(TB_TAREFAS[],(TB_TAREFAS[[Responsável Execução '[*']]:[Responsável Execução '[*']]]=M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6" s="96" t="str" cm="1">
        <f t="array" ref="N76">IF(OR(N$12="",$B76=""),"",_xlfn.LET(_xlpm.tarefas,_xlfn._xlws.FILTER(TB_TAREFAS[],(TB_TAREFAS[[Responsável Execução '[*']]:[Responsável Execução '[*']]]=N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6" s="95" t="str" cm="1">
        <f t="array" ref="O76">IF(OR(O$12="",$B76=""),"",_xlfn.LET(_xlpm.tarefas,_xlfn._xlws.FILTER(TB_TAREFAS[],(TB_TAREFAS[[Responsável Execução '[*']]:[Responsável Execução '[*']]]=O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6" s="96" t="str" cm="1">
        <f t="array" ref="P76">IF(OR(P$12="",$B76=""),"",_xlfn.LET(_xlpm.tarefas,_xlfn._xlws.FILTER(TB_TAREFAS[],(TB_TAREFAS[[Responsável Execução '[*']]:[Responsável Execução '[*']]]=P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6" s="95" t="str" cm="1">
        <f t="array" ref="Q76">IF(OR(Q$12="",$B76=""),"",_xlfn.LET(_xlpm.tarefas,_xlfn._xlws.FILTER(TB_TAREFAS[],(TB_TAREFAS[[Responsável Execução '[*']]:[Responsável Execução '[*']]]=Q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6" s="96" t="str" cm="1">
        <f t="array" ref="R76">IF(OR(R$12="",$B76=""),"",_xlfn.LET(_xlpm.tarefas,_xlfn._xlws.FILTER(TB_TAREFAS[],(TB_TAREFAS[[Responsável Execução '[*']]:[Responsável Execução '[*']]]=R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6" s="95" t="str" cm="1">
        <f t="array" ref="S76">IF(OR(S$12="",$B76=""),"",_xlfn.LET(_xlpm.tarefas,_xlfn._xlws.FILTER(TB_TAREFAS[],(TB_TAREFAS[[Responsável Execução '[*']]:[Responsável Execução '[*']]]=S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6" s="96" t="str" cm="1">
        <f t="array" ref="T76">IF(OR(T$12="",$B76=""),"",_xlfn.LET(_xlpm.tarefas,_xlfn._xlws.FILTER(TB_TAREFAS[],(TB_TAREFAS[[Responsável Execução '[*']]:[Responsável Execução '[*']]]=T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6" s="95" t="str" cm="1">
        <f t="array" ref="U76">IF(OR(U$12="",$B76=""),"",_xlfn.LET(_xlpm.tarefas,_xlfn._xlws.FILTER(TB_TAREFAS[],(TB_TAREFAS[[Responsável Execução '[*']]:[Responsável Execução '[*']]]=U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6" s="96" t="str" cm="1">
        <f t="array" ref="V76">IF(OR(V$12="",$B76=""),"",_xlfn.LET(_xlpm.tarefas,_xlfn._xlws.FILTER(TB_TAREFAS[],(TB_TAREFAS[[Responsável Execução '[*']]:[Responsável Execução '[*']]]=V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6" s="95" t="str" cm="1">
        <f t="array" ref="W76">IF(OR(W$12="",$B76=""),"",_xlfn.LET(_xlpm.tarefas,_xlfn._xlws.FILTER(TB_TAREFAS[],(TB_TAREFAS[[Responsável Execução '[*']]:[Responsável Execução '[*']]]=W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6" s="96" t="str" cm="1">
        <f t="array" ref="X76">IF(OR(X$12="",$B76=""),"",_xlfn.LET(_xlpm.tarefas,_xlfn._xlws.FILTER(TB_TAREFAS[],(TB_TAREFAS[[Responsável Execução '[*']]:[Responsável Execução '[*']]]=X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6" s="95" t="str" cm="1">
        <f t="array" ref="Y76">IF(OR(Y$12="",$B76=""),"",_xlfn.LET(_xlpm.tarefas,_xlfn._xlws.FILTER(TB_TAREFAS[],(TB_TAREFAS[[Responsável Execução '[*']]:[Responsável Execução '[*']]]=Y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6" s="96" t="str" cm="1">
        <f t="array" ref="Z76">IF(OR(Z$12="",$B76=""),"",_xlfn.LET(_xlpm.tarefas,_xlfn._xlws.FILTER(TB_TAREFAS[],(TB_TAREFAS[[Responsável Execução '[*']]:[Responsável Execução '[*']]]=Z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6" s="95" t="str" cm="1">
        <f t="array" ref="AA76">IF(OR(AA$12="",$B76=""),"",_xlfn.LET(_xlpm.tarefas,_xlfn._xlws.FILTER(TB_TAREFAS[],(TB_TAREFAS[[Responsável Execução '[*']]:[Responsável Execução '[*']]]=AA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6" s="96" t="str" cm="1">
        <f t="array" ref="AB76">IF(OR(AB$12="",$B76=""),"",_xlfn.LET(_xlpm.tarefas,_xlfn._xlws.FILTER(TB_TAREFAS[],(TB_TAREFAS[[Responsável Execução '[*']]:[Responsável Execução '[*']]]=AB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6" s="95" t="str" cm="1">
        <f t="array" ref="AC76">IF(OR(AC$12="",$B76=""),"",_xlfn.LET(_xlpm.tarefas,_xlfn._xlws.FILTER(TB_TAREFAS[],(TB_TAREFAS[[Responsável Execução '[*']]:[Responsável Execução '[*']]]=AC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6" s="96" t="str" cm="1">
        <f t="array" ref="AD76">IF(OR(AD$12="",$B76=""),"",_xlfn.LET(_xlpm.tarefas,_xlfn._xlws.FILTER(TB_TAREFAS[],(TB_TAREFAS[[Responsável Execução '[*']]:[Responsável Execução '[*']]]=AD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6" s="95" t="str" cm="1">
        <f t="array" ref="AE76">IF(OR(AE$12="",$B76=""),"",_xlfn.LET(_xlpm.tarefas,_xlfn._xlws.FILTER(TB_TAREFAS[],(TB_TAREFAS[[Responsável Execução '[*']]:[Responsável Execução '[*']]]=AE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6" s="96" t="str" cm="1">
        <f t="array" ref="AF76">IF(OR(AF$12="",$B76=""),"",_xlfn.LET(_xlpm.tarefas,_xlfn._xlws.FILTER(TB_TAREFAS[],(TB_TAREFAS[[Responsável Execução '[*']]:[Responsável Execução '[*']]]=AF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6" s="95" t="str" cm="1">
        <f t="array" ref="AG76">IF(OR(AG$12="",$B76=""),"",_xlfn.LET(_xlpm.tarefas,_xlfn._xlws.FILTER(TB_TAREFAS[],(TB_TAREFAS[[Responsável Execução '[*']]:[Responsável Execução '[*']]]=AG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6" s="96" t="str" cm="1">
        <f t="array" ref="AH76">IF(OR(AH$12="",$B76=""),"",_xlfn.LET(_xlpm.tarefas,_xlfn._xlws.FILTER(TB_TAREFAS[],(TB_TAREFAS[[Responsável Execução '[*']]:[Responsável Execução '[*']]]=AH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6" s="95" t="str" cm="1">
        <f t="array" ref="AI76">IF(OR(AI$12="",$B76=""),"",_xlfn.LET(_xlpm.tarefas,_xlfn._xlws.FILTER(TB_TAREFAS[],(TB_TAREFAS[[Responsável Execução '[*']]:[Responsável Execução '[*']]]=AI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6" s="96" t="str" cm="1">
        <f t="array" ref="AJ76">IF(OR(AJ$12="",$B76=""),"",_xlfn.LET(_xlpm.tarefas,_xlfn._xlws.FILTER(TB_TAREFAS[],(TB_TAREFAS[[Responsável Execução '[*']]:[Responsável Execução '[*']]]=AJ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6" s="95" t="str" cm="1">
        <f t="array" ref="AK76">IF(OR(AK$12="",$B76=""),"",_xlfn.LET(_xlpm.tarefas,_xlfn._xlws.FILTER(TB_TAREFAS[],(TB_TAREFAS[[Responsável Execução '[*']]:[Responsável Execução '[*']]]=AK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6" s="96" t="str" cm="1">
        <f t="array" ref="AL76">IF(OR(AL$12="",$B76=""),"",_xlfn.LET(_xlpm.tarefas,_xlfn._xlws.FILTER(TB_TAREFAS[],(TB_TAREFAS[[Responsável Execução '[*']]:[Responsável Execução '[*']]]=AL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6" s="95" t="str" cm="1">
        <f t="array" ref="AM76">IF(OR(AM$12="",$B76=""),"",_xlfn.LET(_xlpm.tarefas,_xlfn._xlws.FILTER(TB_TAREFAS[],(TB_TAREFAS[[Responsável Execução '[*']]:[Responsável Execução '[*']]]=AM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6" s="96" t="str" cm="1">
        <f t="array" ref="AN76">IF(OR(AN$12="",$B76=""),"",_xlfn.LET(_xlpm.tarefas,_xlfn._xlws.FILTER(TB_TAREFAS[],(TB_TAREFAS[[Responsável Execução '[*']]:[Responsável Execução '[*']]]=AN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6" s="95" t="str" cm="1">
        <f t="array" ref="AO76">IF(OR(AO$12="",$B76=""),"",_xlfn.LET(_xlpm.tarefas,_xlfn._xlws.FILTER(TB_TAREFAS[],(TB_TAREFAS[[Responsável Execução '[*']]:[Responsável Execução '[*']]]=AO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6" s="96" t="str" cm="1">
        <f t="array" ref="AP76">IF(OR(AP$12="",$B76=""),"",_xlfn.LET(_xlpm.tarefas,_xlfn._xlws.FILTER(TB_TAREFAS[],(TB_TAREFAS[[Responsável Execução '[*']]:[Responsável Execução '[*']]]=AP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6" s="95" t="str" cm="1">
        <f t="array" ref="AQ76">IF(OR(AQ$12="",$B76=""),"",_xlfn.LET(_xlpm.tarefas,_xlfn._xlws.FILTER(TB_TAREFAS[],(TB_TAREFAS[[Responsável Execução '[*']]:[Responsável Execução '[*']]]=AQ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6" s="96" t="str" cm="1">
        <f t="array" ref="AR76">IF(OR(AR$12="",$B76=""),"",_xlfn.LET(_xlpm.tarefas,_xlfn._xlws.FILTER(TB_TAREFAS[],(TB_TAREFAS[[Responsável Execução '[*']]:[Responsável Execução '[*']]]=AR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6" s="95" t="str" cm="1">
        <f t="array" ref="AS76">IF(OR(AS$12="",$B76=""),"",_xlfn.LET(_xlpm.tarefas,_xlfn._xlws.FILTER(TB_TAREFAS[],(TB_TAREFAS[[Responsável Execução '[*']]:[Responsável Execução '[*']]]=AS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6" s="96" t="str" cm="1">
        <f t="array" ref="AT76">IF(OR(AT$12="",$B76=""),"",_xlfn.LET(_xlpm.tarefas,_xlfn._xlws.FILTER(TB_TAREFAS[],(TB_TAREFAS[[Responsável Execução '[*']]:[Responsável Execução '[*']]]=AT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6" s="95" t="str" cm="1">
        <f t="array" ref="AU76">IF(OR(AU$12="",$B76=""),"",_xlfn.LET(_xlpm.tarefas,_xlfn._xlws.FILTER(TB_TAREFAS[],(TB_TAREFAS[[Responsável Execução '[*']]:[Responsável Execução '[*']]]=AU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6" s="96" t="str" cm="1">
        <f t="array" ref="AV76">IF(OR(AV$12="",$B76=""),"",_xlfn.LET(_xlpm.tarefas,_xlfn._xlws.FILTER(TB_TAREFAS[],(TB_TAREFAS[[Responsável Execução '[*']]:[Responsável Execução '[*']]]=AV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6" s="95" t="str" cm="1">
        <f t="array" ref="AW76">IF(OR(AW$12="",$B76=""),"",_xlfn.LET(_xlpm.tarefas,_xlfn._xlws.FILTER(TB_TAREFAS[],(TB_TAREFAS[[Responsável Execução '[*']]:[Responsável Execução '[*']]]=AW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6" s="96" t="str" cm="1">
        <f t="array" ref="AX76">IF(OR(AX$12="",$B76=""),"",_xlfn.LET(_xlpm.tarefas,_xlfn._xlws.FILTER(TB_TAREFAS[],(TB_TAREFAS[[Responsável Execução '[*']]:[Responsável Execução '[*']]]=AX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6" s="95" t="str" cm="1">
        <f t="array" ref="AY76">IF(OR(AY$12="",$B76=""),"",_xlfn.LET(_xlpm.tarefas,_xlfn._xlws.FILTER(TB_TAREFAS[],(TB_TAREFAS[[Responsável Execução '[*']]:[Responsável Execução '[*']]]=AY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6" s="97" t="str" cm="1">
        <f t="array" ref="AZ76">IF(OR(AZ$12="",$B76=""),"",_xlfn.LET(_xlpm.tarefas,_xlfn._xlws.FILTER(TB_TAREFAS[],(TB_TAREFAS[[Responsável Execução '[*']]:[Responsável Execução '[*']]]=AZ$12),"-"),IF(_xlfn.ARRAYTOTEXT(_xlpm.tarefas)="-",0,SUM(IF(DATE(YEAR($B76),MONTH($B76),DAY($B76))&gt;=DATE(YEAR(_xlfn.CHOOSECOLS(_xlpm.tarefas,10)),MONTH(_xlfn.CHOOSECOLS(_xlpm.tarefas,10)),DAY(_xlfn.CHOOSECOLS(_xlpm.tarefas,10))),IF(DATE(YEAR($B76),MONTH($B76),DAY($B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7" spans="2:52" x14ac:dyDescent="0.3">
      <c r="B77" s="94"/>
      <c r="C77" s="95" t="str" cm="1">
        <f t="array" ref="C77">IF(OR(C$12="",$B77=""),"",_xlfn.LET(_xlpm.tarefas,_xlfn._xlws.FILTER(TB_TAREFAS[],(TB_TAREFAS[[Responsável Execução '[*']]:[Responsável Execução '[*']]]=C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7" s="96" t="str" cm="1">
        <f t="array" ref="D77">IF(OR(D$12="",$B77=""),"",_xlfn.LET(_xlpm.tarefas,_xlfn._xlws.FILTER(TB_TAREFAS[],(TB_TAREFAS[[Responsável Execução '[*']]:[Responsável Execução '[*']]]=D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7" s="95" t="str" cm="1">
        <f t="array" ref="E77">IF(OR(E$12="",$B77=""),"",_xlfn.LET(_xlpm.tarefas,_xlfn._xlws.FILTER(TB_TAREFAS[],(TB_TAREFAS[[Responsável Execução '[*']]:[Responsável Execução '[*']]]=E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7" s="96" t="str" cm="1">
        <f t="array" ref="F77">IF(OR(F$12="",$B77=""),"",_xlfn.LET(_xlpm.tarefas,_xlfn._xlws.FILTER(TB_TAREFAS[],(TB_TAREFAS[[Responsável Execução '[*']]:[Responsável Execução '[*']]]=F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7" s="95" t="str" cm="1">
        <f t="array" ref="G77">IF(OR(G$12="",$B77=""),"",_xlfn.LET(_xlpm.tarefas,_xlfn._xlws.FILTER(TB_TAREFAS[],(TB_TAREFAS[[Responsável Execução '[*']]:[Responsável Execução '[*']]]=G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7" s="96" t="str" cm="1">
        <f t="array" ref="H77">IF(OR(H$12="",$B77=""),"",_xlfn.LET(_xlpm.tarefas,_xlfn._xlws.FILTER(TB_TAREFAS[],(TB_TAREFAS[[Responsável Execução '[*']]:[Responsável Execução '[*']]]=H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7" s="95" t="str" cm="1">
        <f t="array" ref="I77">IF(OR(I$12="",$B77=""),"",_xlfn.LET(_xlpm.tarefas,_xlfn._xlws.FILTER(TB_TAREFAS[],(TB_TAREFAS[[Responsável Execução '[*']]:[Responsável Execução '[*']]]=I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7" s="96" t="str" cm="1">
        <f t="array" ref="J77">IF(OR(J$12="",$B77=""),"",_xlfn.LET(_xlpm.tarefas,_xlfn._xlws.FILTER(TB_TAREFAS[],(TB_TAREFAS[[Responsável Execução '[*']]:[Responsável Execução '[*']]]=J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7" s="95" t="str" cm="1">
        <f t="array" ref="K77">IF(OR(K$12="",$B77=""),"",_xlfn.LET(_xlpm.tarefas,_xlfn._xlws.FILTER(TB_TAREFAS[],(TB_TAREFAS[[Responsável Execução '[*']]:[Responsável Execução '[*']]]=K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7" s="96" t="str" cm="1">
        <f t="array" ref="L77">IF(OR(L$12="",$B77=""),"",_xlfn.LET(_xlpm.tarefas,_xlfn._xlws.FILTER(TB_TAREFAS[],(TB_TAREFAS[[Responsável Execução '[*']]:[Responsável Execução '[*']]]=L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7" s="95" t="str" cm="1">
        <f t="array" ref="M77">IF(OR(M$12="",$B77=""),"",_xlfn.LET(_xlpm.tarefas,_xlfn._xlws.FILTER(TB_TAREFAS[],(TB_TAREFAS[[Responsável Execução '[*']]:[Responsável Execução '[*']]]=M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7" s="96" t="str" cm="1">
        <f t="array" ref="N77">IF(OR(N$12="",$B77=""),"",_xlfn.LET(_xlpm.tarefas,_xlfn._xlws.FILTER(TB_TAREFAS[],(TB_TAREFAS[[Responsável Execução '[*']]:[Responsável Execução '[*']]]=N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7" s="95" t="str" cm="1">
        <f t="array" ref="O77">IF(OR(O$12="",$B77=""),"",_xlfn.LET(_xlpm.tarefas,_xlfn._xlws.FILTER(TB_TAREFAS[],(TB_TAREFAS[[Responsável Execução '[*']]:[Responsável Execução '[*']]]=O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7" s="96" t="str" cm="1">
        <f t="array" ref="P77">IF(OR(P$12="",$B77=""),"",_xlfn.LET(_xlpm.tarefas,_xlfn._xlws.FILTER(TB_TAREFAS[],(TB_TAREFAS[[Responsável Execução '[*']]:[Responsável Execução '[*']]]=P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7" s="95" t="str" cm="1">
        <f t="array" ref="Q77">IF(OR(Q$12="",$B77=""),"",_xlfn.LET(_xlpm.tarefas,_xlfn._xlws.FILTER(TB_TAREFAS[],(TB_TAREFAS[[Responsável Execução '[*']]:[Responsável Execução '[*']]]=Q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7" s="96" t="str" cm="1">
        <f t="array" ref="R77">IF(OR(R$12="",$B77=""),"",_xlfn.LET(_xlpm.tarefas,_xlfn._xlws.FILTER(TB_TAREFAS[],(TB_TAREFAS[[Responsável Execução '[*']]:[Responsável Execução '[*']]]=R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7" s="95" t="str" cm="1">
        <f t="array" ref="S77">IF(OR(S$12="",$B77=""),"",_xlfn.LET(_xlpm.tarefas,_xlfn._xlws.FILTER(TB_TAREFAS[],(TB_TAREFAS[[Responsável Execução '[*']]:[Responsável Execução '[*']]]=S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7" s="96" t="str" cm="1">
        <f t="array" ref="T77">IF(OR(T$12="",$B77=""),"",_xlfn.LET(_xlpm.tarefas,_xlfn._xlws.FILTER(TB_TAREFAS[],(TB_TAREFAS[[Responsável Execução '[*']]:[Responsável Execução '[*']]]=T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7" s="95" t="str" cm="1">
        <f t="array" ref="U77">IF(OR(U$12="",$B77=""),"",_xlfn.LET(_xlpm.tarefas,_xlfn._xlws.FILTER(TB_TAREFAS[],(TB_TAREFAS[[Responsável Execução '[*']]:[Responsável Execução '[*']]]=U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7" s="96" t="str" cm="1">
        <f t="array" ref="V77">IF(OR(V$12="",$B77=""),"",_xlfn.LET(_xlpm.tarefas,_xlfn._xlws.FILTER(TB_TAREFAS[],(TB_TAREFAS[[Responsável Execução '[*']]:[Responsável Execução '[*']]]=V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7" s="95" t="str" cm="1">
        <f t="array" ref="W77">IF(OR(W$12="",$B77=""),"",_xlfn.LET(_xlpm.tarefas,_xlfn._xlws.FILTER(TB_TAREFAS[],(TB_TAREFAS[[Responsável Execução '[*']]:[Responsável Execução '[*']]]=W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7" s="96" t="str" cm="1">
        <f t="array" ref="X77">IF(OR(X$12="",$B77=""),"",_xlfn.LET(_xlpm.tarefas,_xlfn._xlws.FILTER(TB_TAREFAS[],(TB_TAREFAS[[Responsável Execução '[*']]:[Responsável Execução '[*']]]=X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7" s="95" t="str" cm="1">
        <f t="array" ref="Y77">IF(OR(Y$12="",$B77=""),"",_xlfn.LET(_xlpm.tarefas,_xlfn._xlws.FILTER(TB_TAREFAS[],(TB_TAREFAS[[Responsável Execução '[*']]:[Responsável Execução '[*']]]=Y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7" s="96" t="str" cm="1">
        <f t="array" ref="Z77">IF(OR(Z$12="",$B77=""),"",_xlfn.LET(_xlpm.tarefas,_xlfn._xlws.FILTER(TB_TAREFAS[],(TB_TAREFAS[[Responsável Execução '[*']]:[Responsável Execução '[*']]]=Z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7" s="95" t="str" cm="1">
        <f t="array" ref="AA77">IF(OR(AA$12="",$B77=""),"",_xlfn.LET(_xlpm.tarefas,_xlfn._xlws.FILTER(TB_TAREFAS[],(TB_TAREFAS[[Responsável Execução '[*']]:[Responsável Execução '[*']]]=AA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7" s="96" t="str" cm="1">
        <f t="array" ref="AB77">IF(OR(AB$12="",$B77=""),"",_xlfn.LET(_xlpm.tarefas,_xlfn._xlws.FILTER(TB_TAREFAS[],(TB_TAREFAS[[Responsável Execução '[*']]:[Responsável Execução '[*']]]=AB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7" s="95" t="str" cm="1">
        <f t="array" ref="AC77">IF(OR(AC$12="",$B77=""),"",_xlfn.LET(_xlpm.tarefas,_xlfn._xlws.FILTER(TB_TAREFAS[],(TB_TAREFAS[[Responsável Execução '[*']]:[Responsável Execução '[*']]]=AC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7" s="96" t="str" cm="1">
        <f t="array" ref="AD77">IF(OR(AD$12="",$B77=""),"",_xlfn.LET(_xlpm.tarefas,_xlfn._xlws.FILTER(TB_TAREFAS[],(TB_TAREFAS[[Responsável Execução '[*']]:[Responsável Execução '[*']]]=AD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7" s="95" t="str" cm="1">
        <f t="array" ref="AE77">IF(OR(AE$12="",$B77=""),"",_xlfn.LET(_xlpm.tarefas,_xlfn._xlws.FILTER(TB_TAREFAS[],(TB_TAREFAS[[Responsável Execução '[*']]:[Responsável Execução '[*']]]=AE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7" s="96" t="str" cm="1">
        <f t="array" ref="AF77">IF(OR(AF$12="",$B77=""),"",_xlfn.LET(_xlpm.tarefas,_xlfn._xlws.FILTER(TB_TAREFAS[],(TB_TAREFAS[[Responsável Execução '[*']]:[Responsável Execução '[*']]]=AF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7" s="95" t="str" cm="1">
        <f t="array" ref="AG77">IF(OR(AG$12="",$B77=""),"",_xlfn.LET(_xlpm.tarefas,_xlfn._xlws.FILTER(TB_TAREFAS[],(TB_TAREFAS[[Responsável Execução '[*']]:[Responsável Execução '[*']]]=AG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7" s="96" t="str" cm="1">
        <f t="array" ref="AH77">IF(OR(AH$12="",$B77=""),"",_xlfn.LET(_xlpm.tarefas,_xlfn._xlws.FILTER(TB_TAREFAS[],(TB_TAREFAS[[Responsável Execução '[*']]:[Responsável Execução '[*']]]=AH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7" s="95" t="str" cm="1">
        <f t="array" ref="AI77">IF(OR(AI$12="",$B77=""),"",_xlfn.LET(_xlpm.tarefas,_xlfn._xlws.FILTER(TB_TAREFAS[],(TB_TAREFAS[[Responsável Execução '[*']]:[Responsável Execução '[*']]]=AI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7" s="96" t="str" cm="1">
        <f t="array" ref="AJ77">IF(OR(AJ$12="",$B77=""),"",_xlfn.LET(_xlpm.tarefas,_xlfn._xlws.FILTER(TB_TAREFAS[],(TB_TAREFAS[[Responsável Execução '[*']]:[Responsável Execução '[*']]]=AJ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7" s="95" t="str" cm="1">
        <f t="array" ref="AK77">IF(OR(AK$12="",$B77=""),"",_xlfn.LET(_xlpm.tarefas,_xlfn._xlws.FILTER(TB_TAREFAS[],(TB_TAREFAS[[Responsável Execução '[*']]:[Responsável Execução '[*']]]=AK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7" s="96" t="str" cm="1">
        <f t="array" ref="AL77">IF(OR(AL$12="",$B77=""),"",_xlfn.LET(_xlpm.tarefas,_xlfn._xlws.FILTER(TB_TAREFAS[],(TB_TAREFAS[[Responsável Execução '[*']]:[Responsável Execução '[*']]]=AL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7" s="95" t="str" cm="1">
        <f t="array" ref="AM77">IF(OR(AM$12="",$B77=""),"",_xlfn.LET(_xlpm.tarefas,_xlfn._xlws.FILTER(TB_TAREFAS[],(TB_TAREFAS[[Responsável Execução '[*']]:[Responsável Execução '[*']]]=AM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7" s="96" t="str" cm="1">
        <f t="array" ref="AN77">IF(OR(AN$12="",$B77=""),"",_xlfn.LET(_xlpm.tarefas,_xlfn._xlws.FILTER(TB_TAREFAS[],(TB_TAREFAS[[Responsável Execução '[*']]:[Responsável Execução '[*']]]=AN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7" s="95" t="str" cm="1">
        <f t="array" ref="AO77">IF(OR(AO$12="",$B77=""),"",_xlfn.LET(_xlpm.tarefas,_xlfn._xlws.FILTER(TB_TAREFAS[],(TB_TAREFAS[[Responsável Execução '[*']]:[Responsável Execução '[*']]]=AO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7" s="96" t="str" cm="1">
        <f t="array" ref="AP77">IF(OR(AP$12="",$B77=""),"",_xlfn.LET(_xlpm.tarefas,_xlfn._xlws.FILTER(TB_TAREFAS[],(TB_TAREFAS[[Responsável Execução '[*']]:[Responsável Execução '[*']]]=AP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7" s="95" t="str" cm="1">
        <f t="array" ref="AQ77">IF(OR(AQ$12="",$B77=""),"",_xlfn.LET(_xlpm.tarefas,_xlfn._xlws.FILTER(TB_TAREFAS[],(TB_TAREFAS[[Responsável Execução '[*']]:[Responsável Execução '[*']]]=AQ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7" s="96" t="str" cm="1">
        <f t="array" ref="AR77">IF(OR(AR$12="",$B77=""),"",_xlfn.LET(_xlpm.tarefas,_xlfn._xlws.FILTER(TB_TAREFAS[],(TB_TAREFAS[[Responsável Execução '[*']]:[Responsável Execução '[*']]]=AR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7" s="95" t="str" cm="1">
        <f t="array" ref="AS77">IF(OR(AS$12="",$B77=""),"",_xlfn.LET(_xlpm.tarefas,_xlfn._xlws.FILTER(TB_TAREFAS[],(TB_TAREFAS[[Responsável Execução '[*']]:[Responsável Execução '[*']]]=AS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7" s="96" t="str" cm="1">
        <f t="array" ref="AT77">IF(OR(AT$12="",$B77=""),"",_xlfn.LET(_xlpm.tarefas,_xlfn._xlws.FILTER(TB_TAREFAS[],(TB_TAREFAS[[Responsável Execução '[*']]:[Responsável Execução '[*']]]=AT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7" s="95" t="str" cm="1">
        <f t="array" ref="AU77">IF(OR(AU$12="",$B77=""),"",_xlfn.LET(_xlpm.tarefas,_xlfn._xlws.FILTER(TB_TAREFAS[],(TB_TAREFAS[[Responsável Execução '[*']]:[Responsável Execução '[*']]]=AU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7" s="96" t="str" cm="1">
        <f t="array" ref="AV77">IF(OR(AV$12="",$B77=""),"",_xlfn.LET(_xlpm.tarefas,_xlfn._xlws.FILTER(TB_TAREFAS[],(TB_TAREFAS[[Responsável Execução '[*']]:[Responsável Execução '[*']]]=AV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7" s="95" t="str" cm="1">
        <f t="array" ref="AW77">IF(OR(AW$12="",$B77=""),"",_xlfn.LET(_xlpm.tarefas,_xlfn._xlws.FILTER(TB_TAREFAS[],(TB_TAREFAS[[Responsável Execução '[*']]:[Responsável Execução '[*']]]=AW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7" s="96" t="str" cm="1">
        <f t="array" ref="AX77">IF(OR(AX$12="",$B77=""),"",_xlfn.LET(_xlpm.tarefas,_xlfn._xlws.FILTER(TB_TAREFAS[],(TB_TAREFAS[[Responsável Execução '[*']]:[Responsável Execução '[*']]]=AX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7" s="95" t="str" cm="1">
        <f t="array" ref="AY77">IF(OR(AY$12="",$B77=""),"",_xlfn.LET(_xlpm.tarefas,_xlfn._xlws.FILTER(TB_TAREFAS[],(TB_TAREFAS[[Responsável Execução '[*']]:[Responsável Execução '[*']]]=AY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7" s="97" t="str" cm="1">
        <f t="array" ref="AZ77">IF(OR(AZ$12="",$B77=""),"",_xlfn.LET(_xlpm.tarefas,_xlfn._xlws.FILTER(TB_TAREFAS[],(TB_TAREFAS[[Responsável Execução '[*']]:[Responsável Execução '[*']]]=AZ$12),"-"),IF(_xlfn.ARRAYTOTEXT(_xlpm.tarefas)="-",0,SUM(IF(DATE(YEAR($B77),MONTH($B77),DAY($B77))&gt;=DATE(YEAR(_xlfn.CHOOSECOLS(_xlpm.tarefas,10)),MONTH(_xlfn.CHOOSECOLS(_xlpm.tarefas,10)),DAY(_xlfn.CHOOSECOLS(_xlpm.tarefas,10))),IF(DATE(YEAR($B77),MONTH($B77),DAY($B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8" spans="2:52" x14ac:dyDescent="0.3">
      <c r="B78" s="94"/>
      <c r="C78" s="95" t="str" cm="1">
        <f t="array" ref="C78">IF(OR(C$12="",$B78=""),"",_xlfn.LET(_xlpm.tarefas,_xlfn._xlws.FILTER(TB_TAREFAS[],(TB_TAREFAS[[Responsável Execução '[*']]:[Responsável Execução '[*']]]=C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8" s="96" t="str" cm="1">
        <f t="array" ref="D78">IF(OR(D$12="",$B78=""),"",_xlfn.LET(_xlpm.tarefas,_xlfn._xlws.FILTER(TB_TAREFAS[],(TB_TAREFAS[[Responsável Execução '[*']]:[Responsável Execução '[*']]]=D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8" s="95" t="str" cm="1">
        <f t="array" ref="E78">IF(OR(E$12="",$B78=""),"",_xlfn.LET(_xlpm.tarefas,_xlfn._xlws.FILTER(TB_TAREFAS[],(TB_TAREFAS[[Responsável Execução '[*']]:[Responsável Execução '[*']]]=E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8" s="96" t="str" cm="1">
        <f t="array" ref="F78">IF(OR(F$12="",$B78=""),"",_xlfn.LET(_xlpm.tarefas,_xlfn._xlws.FILTER(TB_TAREFAS[],(TB_TAREFAS[[Responsável Execução '[*']]:[Responsável Execução '[*']]]=F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8" s="95" t="str" cm="1">
        <f t="array" ref="G78">IF(OR(G$12="",$B78=""),"",_xlfn.LET(_xlpm.tarefas,_xlfn._xlws.FILTER(TB_TAREFAS[],(TB_TAREFAS[[Responsável Execução '[*']]:[Responsável Execução '[*']]]=G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8" s="96" t="str" cm="1">
        <f t="array" ref="H78">IF(OR(H$12="",$B78=""),"",_xlfn.LET(_xlpm.tarefas,_xlfn._xlws.FILTER(TB_TAREFAS[],(TB_TAREFAS[[Responsável Execução '[*']]:[Responsável Execução '[*']]]=H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8" s="95" t="str" cm="1">
        <f t="array" ref="I78">IF(OR(I$12="",$B78=""),"",_xlfn.LET(_xlpm.tarefas,_xlfn._xlws.FILTER(TB_TAREFAS[],(TB_TAREFAS[[Responsável Execução '[*']]:[Responsável Execução '[*']]]=I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8" s="96" t="str" cm="1">
        <f t="array" ref="J78">IF(OR(J$12="",$B78=""),"",_xlfn.LET(_xlpm.tarefas,_xlfn._xlws.FILTER(TB_TAREFAS[],(TB_TAREFAS[[Responsável Execução '[*']]:[Responsável Execução '[*']]]=J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8" s="95" t="str" cm="1">
        <f t="array" ref="K78">IF(OR(K$12="",$B78=""),"",_xlfn.LET(_xlpm.tarefas,_xlfn._xlws.FILTER(TB_TAREFAS[],(TB_TAREFAS[[Responsável Execução '[*']]:[Responsável Execução '[*']]]=K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8" s="96" t="str" cm="1">
        <f t="array" ref="L78">IF(OR(L$12="",$B78=""),"",_xlfn.LET(_xlpm.tarefas,_xlfn._xlws.FILTER(TB_TAREFAS[],(TB_TAREFAS[[Responsável Execução '[*']]:[Responsável Execução '[*']]]=L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8" s="95" t="str" cm="1">
        <f t="array" ref="M78">IF(OR(M$12="",$B78=""),"",_xlfn.LET(_xlpm.tarefas,_xlfn._xlws.FILTER(TB_TAREFAS[],(TB_TAREFAS[[Responsável Execução '[*']]:[Responsável Execução '[*']]]=M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8" s="96" t="str" cm="1">
        <f t="array" ref="N78">IF(OR(N$12="",$B78=""),"",_xlfn.LET(_xlpm.tarefas,_xlfn._xlws.FILTER(TB_TAREFAS[],(TB_TAREFAS[[Responsável Execução '[*']]:[Responsável Execução '[*']]]=N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8" s="95" t="str" cm="1">
        <f t="array" ref="O78">IF(OR(O$12="",$B78=""),"",_xlfn.LET(_xlpm.tarefas,_xlfn._xlws.FILTER(TB_TAREFAS[],(TB_TAREFAS[[Responsável Execução '[*']]:[Responsável Execução '[*']]]=O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8" s="96" t="str" cm="1">
        <f t="array" ref="P78">IF(OR(P$12="",$B78=""),"",_xlfn.LET(_xlpm.tarefas,_xlfn._xlws.FILTER(TB_TAREFAS[],(TB_TAREFAS[[Responsável Execução '[*']]:[Responsável Execução '[*']]]=P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8" s="95" t="str" cm="1">
        <f t="array" ref="Q78">IF(OR(Q$12="",$B78=""),"",_xlfn.LET(_xlpm.tarefas,_xlfn._xlws.FILTER(TB_TAREFAS[],(TB_TAREFAS[[Responsável Execução '[*']]:[Responsável Execução '[*']]]=Q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8" s="96" t="str" cm="1">
        <f t="array" ref="R78">IF(OR(R$12="",$B78=""),"",_xlfn.LET(_xlpm.tarefas,_xlfn._xlws.FILTER(TB_TAREFAS[],(TB_TAREFAS[[Responsável Execução '[*']]:[Responsável Execução '[*']]]=R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8" s="95" t="str" cm="1">
        <f t="array" ref="S78">IF(OR(S$12="",$B78=""),"",_xlfn.LET(_xlpm.tarefas,_xlfn._xlws.FILTER(TB_TAREFAS[],(TB_TAREFAS[[Responsável Execução '[*']]:[Responsável Execução '[*']]]=S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8" s="96" t="str" cm="1">
        <f t="array" ref="T78">IF(OR(T$12="",$B78=""),"",_xlfn.LET(_xlpm.tarefas,_xlfn._xlws.FILTER(TB_TAREFAS[],(TB_TAREFAS[[Responsável Execução '[*']]:[Responsável Execução '[*']]]=T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8" s="95" t="str" cm="1">
        <f t="array" ref="U78">IF(OR(U$12="",$B78=""),"",_xlfn.LET(_xlpm.tarefas,_xlfn._xlws.FILTER(TB_TAREFAS[],(TB_TAREFAS[[Responsável Execução '[*']]:[Responsável Execução '[*']]]=U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8" s="96" t="str" cm="1">
        <f t="array" ref="V78">IF(OR(V$12="",$B78=""),"",_xlfn.LET(_xlpm.tarefas,_xlfn._xlws.FILTER(TB_TAREFAS[],(TB_TAREFAS[[Responsável Execução '[*']]:[Responsável Execução '[*']]]=V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8" s="95" t="str" cm="1">
        <f t="array" ref="W78">IF(OR(W$12="",$B78=""),"",_xlfn.LET(_xlpm.tarefas,_xlfn._xlws.FILTER(TB_TAREFAS[],(TB_TAREFAS[[Responsável Execução '[*']]:[Responsável Execução '[*']]]=W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8" s="96" t="str" cm="1">
        <f t="array" ref="X78">IF(OR(X$12="",$B78=""),"",_xlfn.LET(_xlpm.tarefas,_xlfn._xlws.FILTER(TB_TAREFAS[],(TB_TAREFAS[[Responsável Execução '[*']]:[Responsável Execução '[*']]]=X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8" s="95" t="str" cm="1">
        <f t="array" ref="Y78">IF(OR(Y$12="",$B78=""),"",_xlfn.LET(_xlpm.tarefas,_xlfn._xlws.FILTER(TB_TAREFAS[],(TB_TAREFAS[[Responsável Execução '[*']]:[Responsável Execução '[*']]]=Y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8" s="96" t="str" cm="1">
        <f t="array" ref="Z78">IF(OR(Z$12="",$B78=""),"",_xlfn.LET(_xlpm.tarefas,_xlfn._xlws.FILTER(TB_TAREFAS[],(TB_TAREFAS[[Responsável Execução '[*']]:[Responsável Execução '[*']]]=Z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8" s="95" t="str" cm="1">
        <f t="array" ref="AA78">IF(OR(AA$12="",$B78=""),"",_xlfn.LET(_xlpm.tarefas,_xlfn._xlws.FILTER(TB_TAREFAS[],(TB_TAREFAS[[Responsável Execução '[*']]:[Responsável Execução '[*']]]=AA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8" s="96" t="str" cm="1">
        <f t="array" ref="AB78">IF(OR(AB$12="",$B78=""),"",_xlfn.LET(_xlpm.tarefas,_xlfn._xlws.FILTER(TB_TAREFAS[],(TB_TAREFAS[[Responsável Execução '[*']]:[Responsável Execução '[*']]]=AB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8" s="95" t="str" cm="1">
        <f t="array" ref="AC78">IF(OR(AC$12="",$B78=""),"",_xlfn.LET(_xlpm.tarefas,_xlfn._xlws.FILTER(TB_TAREFAS[],(TB_TAREFAS[[Responsável Execução '[*']]:[Responsável Execução '[*']]]=AC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8" s="96" t="str" cm="1">
        <f t="array" ref="AD78">IF(OR(AD$12="",$B78=""),"",_xlfn.LET(_xlpm.tarefas,_xlfn._xlws.FILTER(TB_TAREFAS[],(TB_TAREFAS[[Responsável Execução '[*']]:[Responsável Execução '[*']]]=AD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8" s="95" t="str" cm="1">
        <f t="array" ref="AE78">IF(OR(AE$12="",$B78=""),"",_xlfn.LET(_xlpm.tarefas,_xlfn._xlws.FILTER(TB_TAREFAS[],(TB_TAREFAS[[Responsável Execução '[*']]:[Responsável Execução '[*']]]=AE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8" s="96" t="str" cm="1">
        <f t="array" ref="AF78">IF(OR(AF$12="",$B78=""),"",_xlfn.LET(_xlpm.tarefas,_xlfn._xlws.FILTER(TB_TAREFAS[],(TB_TAREFAS[[Responsável Execução '[*']]:[Responsável Execução '[*']]]=AF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8" s="95" t="str" cm="1">
        <f t="array" ref="AG78">IF(OR(AG$12="",$B78=""),"",_xlfn.LET(_xlpm.tarefas,_xlfn._xlws.FILTER(TB_TAREFAS[],(TB_TAREFAS[[Responsável Execução '[*']]:[Responsável Execução '[*']]]=AG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8" s="96" t="str" cm="1">
        <f t="array" ref="AH78">IF(OR(AH$12="",$B78=""),"",_xlfn.LET(_xlpm.tarefas,_xlfn._xlws.FILTER(TB_TAREFAS[],(TB_TAREFAS[[Responsável Execução '[*']]:[Responsável Execução '[*']]]=AH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8" s="95" t="str" cm="1">
        <f t="array" ref="AI78">IF(OR(AI$12="",$B78=""),"",_xlfn.LET(_xlpm.tarefas,_xlfn._xlws.FILTER(TB_TAREFAS[],(TB_TAREFAS[[Responsável Execução '[*']]:[Responsável Execução '[*']]]=AI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8" s="96" t="str" cm="1">
        <f t="array" ref="AJ78">IF(OR(AJ$12="",$B78=""),"",_xlfn.LET(_xlpm.tarefas,_xlfn._xlws.FILTER(TB_TAREFAS[],(TB_TAREFAS[[Responsável Execução '[*']]:[Responsável Execução '[*']]]=AJ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8" s="95" t="str" cm="1">
        <f t="array" ref="AK78">IF(OR(AK$12="",$B78=""),"",_xlfn.LET(_xlpm.tarefas,_xlfn._xlws.FILTER(TB_TAREFAS[],(TB_TAREFAS[[Responsável Execução '[*']]:[Responsável Execução '[*']]]=AK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8" s="96" t="str" cm="1">
        <f t="array" ref="AL78">IF(OR(AL$12="",$B78=""),"",_xlfn.LET(_xlpm.tarefas,_xlfn._xlws.FILTER(TB_TAREFAS[],(TB_TAREFAS[[Responsável Execução '[*']]:[Responsável Execução '[*']]]=AL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8" s="95" t="str" cm="1">
        <f t="array" ref="AM78">IF(OR(AM$12="",$B78=""),"",_xlfn.LET(_xlpm.tarefas,_xlfn._xlws.FILTER(TB_TAREFAS[],(TB_TAREFAS[[Responsável Execução '[*']]:[Responsável Execução '[*']]]=AM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8" s="96" t="str" cm="1">
        <f t="array" ref="AN78">IF(OR(AN$12="",$B78=""),"",_xlfn.LET(_xlpm.tarefas,_xlfn._xlws.FILTER(TB_TAREFAS[],(TB_TAREFAS[[Responsável Execução '[*']]:[Responsável Execução '[*']]]=AN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8" s="95" t="str" cm="1">
        <f t="array" ref="AO78">IF(OR(AO$12="",$B78=""),"",_xlfn.LET(_xlpm.tarefas,_xlfn._xlws.FILTER(TB_TAREFAS[],(TB_TAREFAS[[Responsável Execução '[*']]:[Responsável Execução '[*']]]=AO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8" s="96" t="str" cm="1">
        <f t="array" ref="AP78">IF(OR(AP$12="",$B78=""),"",_xlfn.LET(_xlpm.tarefas,_xlfn._xlws.FILTER(TB_TAREFAS[],(TB_TAREFAS[[Responsável Execução '[*']]:[Responsável Execução '[*']]]=AP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8" s="95" t="str" cm="1">
        <f t="array" ref="AQ78">IF(OR(AQ$12="",$B78=""),"",_xlfn.LET(_xlpm.tarefas,_xlfn._xlws.FILTER(TB_TAREFAS[],(TB_TAREFAS[[Responsável Execução '[*']]:[Responsável Execução '[*']]]=AQ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8" s="96" t="str" cm="1">
        <f t="array" ref="AR78">IF(OR(AR$12="",$B78=""),"",_xlfn.LET(_xlpm.tarefas,_xlfn._xlws.FILTER(TB_TAREFAS[],(TB_TAREFAS[[Responsável Execução '[*']]:[Responsável Execução '[*']]]=AR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8" s="95" t="str" cm="1">
        <f t="array" ref="AS78">IF(OR(AS$12="",$B78=""),"",_xlfn.LET(_xlpm.tarefas,_xlfn._xlws.FILTER(TB_TAREFAS[],(TB_TAREFAS[[Responsável Execução '[*']]:[Responsável Execução '[*']]]=AS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8" s="96" t="str" cm="1">
        <f t="array" ref="AT78">IF(OR(AT$12="",$B78=""),"",_xlfn.LET(_xlpm.tarefas,_xlfn._xlws.FILTER(TB_TAREFAS[],(TB_TAREFAS[[Responsável Execução '[*']]:[Responsável Execução '[*']]]=AT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8" s="95" t="str" cm="1">
        <f t="array" ref="AU78">IF(OR(AU$12="",$B78=""),"",_xlfn.LET(_xlpm.tarefas,_xlfn._xlws.FILTER(TB_TAREFAS[],(TB_TAREFAS[[Responsável Execução '[*']]:[Responsável Execução '[*']]]=AU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8" s="96" t="str" cm="1">
        <f t="array" ref="AV78">IF(OR(AV$12="",$B78=""),"",_xlfn.LET(_xlpm.tarefas,_xlfn._xlws.FILTER(TB_TAREFAS[],(TB_TAREFAS[[Responsável Execução '[*']]:[Responsável Execução '[*']]]=AV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8" s="95" t="str" cm="1">
        <f t="array" ref="AW78">IF(OR(AW$12="",$B78=""),"",_xlfn.LET(_xlpm.tarefas,_xlfn._xlws.FILTER(TB_TAREFAS[],(TB_TAREFAS[[Responsável Execução '[*']]:[Responsável Execução '[*']]]=AW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8" s="96" t="str" cm="1">
        <f t="array" ref="AX78">IF(OR(AX$12="",$B78=""),"",_xlfn.LET(_xlpm.tarefas,_xlfn._xlws.FILTER(TB_TAREFAS[],(TB_TAREFAS[[Responsável Execução '[*']]:[Responsável Execução '[*']]]=AX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8" s="95" t="str" cm="1">
        <f t="array" ref="AY78">IF(OR(AY$12="",$B78=""),"",_xlfn.LET(_xlpm.tarefas,_xlfn._xlws.FILTER(TB_TAREFAS[],(TB_TAREFAS[[Responsável Execução '[*']]:[Responsável Execução '[*']]]=AY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8" s="97" t="str" cm="1">
        <f t="array" ref="AZ78">IF(OR(AZ$12="",$B78=""),"",_xlfn.LET(_xlpm.tarefas,_xlfn._xlws.FILTER(TB_TAREFAS[],(TB_TAREFAS[[Responsável Execução '[*']]:[Responsável Execução '[*']]]=AZ$12),"-"),IF(_xlfn.ARRAYTOTEXT(_xlpm.tarefas)="-",0,SUM(IF(DATE(YEAR($B78),MONTH($B78),DAY($B78))&gt;=DATE(YEAR(_xlfn.CHOOSECOLS(_xlpm.tarefas,10)),MONTH(_xlfn.CHOOSECOLS(_xlpm.tarefas,10)),DAY(_xlfn.CHOOSECOLS(_xlpm.tarefas,10))),IF(DATE(YEAR($B78),MONTH($B78),DAY($B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79" spans="2:52" x14ac:dyDescent="0.3">
      <c r="B79" s="94"/>
      <c r="C79" s="95" t="str" cm="1">
        <f t="array" ref="C79">IF(OR(C$12="",$B79=""),"",_xlfn.LET(_xlpm.tarefas,_xlfn._xlws.FILTER(TB_TAREFAS[],(TB_TAREFAS[[Responsável Execução '[*']]:[Responsável Execução '[*']]]=C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79" s="96" t="str" cm="1">
        <f t="array" ref="D79">IF(OR(D$12="",$B79=""),"",_xlfn.LET(_xlpm.tarefas,_xlfn._xlws.FILTER(TB_TAREFAS[],(TB_TAREFAS[[Responsável Execução '[*']]:[Responsável Execução '[*']]]=D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79" s="95" t="str" cm="1">
        <f t="array" ref="E79">IF(OR(E$12="",$B79=""),"",_xlfn.LET(_xlpm.tarefas,_xlfn._xlws.FILTER(TB_TAREFAS[],(TB_TAREFAS[[Responsável Execução '[*']]:[Responsável Execução '[*']]]=E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79" s="96" t="str" cm="1">
        <f t="array" ref="F79">IF(OR(F$12="",$B79=""),"",_xlfn.LET(_xlpm.tarefas,_xlfn._xlws.FILTER(TB_TAREFAS[],(TB_TAREFAS[[Responsável Execução '[*']]:[Responsável Execução '[*']]]=F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79" s="95" t="str" cm="1">
        <f t="array" ref="G79">IF(OR(G$12="",$B79=""),"",_xlfn.LET(_xlpm.tarefas,_xlfn._xlws.FILTER(TB_TAREFAS[],(TB_TAREFAS[[Responsável Execução '[*']]:[Responsável Execução '[*']]]=G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79" s="96" t="str" cm="1">
        <f t="array" ref="H79">IF(OR(H$12="",$B79=""),"",_xlfn.LET(_xlpm.tarefas,_xlfn._xlws.FILTER(TB_TAREFAS[],(TB_TAREFAS[[Responsável Execução '[*']]:[Responsável Execução '[*']]]=H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79" s="95" t="str" cm="1">
        <f t="array" ref="I79">IF(OR(I$12="",$B79=""),"",_xlfn.LET(_xlpm.tarefas,_xlfn._xlws.FILTER(TB_TAREFAS[],(TB_TAREFAS[[Responsável Execução '[*']]:[Responsável Execução '[*']]]=I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79" s="96" t="str" cm="1">
        <f t="array" ref="J79">IF(OR(J$12="",$B79=""),"",_xlfn.LET(_xlpm.tarefas,_xlfn._xlws.FILTER(TB_TAREFAS[],(TB_TAREFAS[[Responsável Execução '[*']]:[Responsável Execução '[*']]]=J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79" s="95" t="str" cm="1">
        <f t="array" ref="K79">IF(OR(K$12="",$B79=""),"",_xlfn.LET(_xlpm.tarefas,_xlfn._xlws.FILTER(TB_TAREFAS[],(TB_TAREFAS[[Responsável Execução '[*']]:[Responsável Execução '[*']]]=K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79" s="96" t="str" cm="1">
        <f t="array" ref="L79">IF(OR(L$12="",$B79=""),"",_xlfn.LET(_xlpm.tarefas,_xlfn._xlws.FILTER(TB_TAREFAS[],(TB_TAREFAS[[Responsável Execução '[*']]:[Responsável Execução '[*']]]=L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79" s="95" t="str" cm="1">
        <f t="array" ref="M79">IF(OR(M$12="",$B79=""),"",_xlfn.LET(_xlpm.tarefas,_xlfn._xlws.FILTER(TB_TAREFAS[],(TB_TAREFAS[[Responsável Execução '[*']]:[Responsável Execução '[*']]]=M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79" s="96" t="str" cm="1">
        <f t="array" ref="N79">IF(OR(N$12="",$B79=""),"",_xlfn.LET(_xlpm.tarefas,_xlfn._xlws.FILTER(TB_TAREFAS[],(TB_TAREFAS[[Responsável Execução '[*']]:[Responsável Execução '[*']]]=N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79" s="95" t="str" cm="1">
        <f t="array" ref="O79">IF(OR(O$12="",$B79=""),"",_xlfn.LET(_xlpm.tarefas,_xlfn._xlws.FILTER(TB_TAREFAS[],(TB_TAREFAS[[Responsável Execução '[*']]:[Responsável Execução '[*']]]=O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79" s="96" t="str" cm="1">
        <f t="array" ref="P79">IF(OR(P$12="",$B79=""),"",_xlfn.LET(_xlpm.tarefas,_xlfn._xlws.FILTER(TB_TAREFAS[],(TB_TAREFAS[[Responsável Execução '[*']]:[Responsável Execução '[*']]]=P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79" s="95" t="str" cm="1">
        <f t="array" ref="Q79">IF(OR(Q$12="",$B79=""),"",_xlfn.LET(_xlpm.tarefas,_xlfn._xlws.FILTER(TB_TAREFAS[],(TB_TAREFAS[[Responsável Execução '[*']]:[Responsável Execução '[*']]]=Q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79" s="96" t="str" cm="1">
        <f t="array" ref="R79">IF(OR(R$12="",$B79=""),"",_xlfn.LET(_xlpm.tarefas,_xlfn._xlws.FILTER(TB_TAREFAS[],(TB_TAREFAS[[Responsável Execução '[*']]:[Responsável Execução '[*']]]=R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79" s="95" t="str" cm="1">
        <f t="array" ref="S79">IF(OR(S$12="",$B79=""),"",_xlfn.LET(_xlpm.tarefas,_xlfn._xlws.FILTER(TB_TAREFAS[],(TB_TAREFAS[[Responsável Execução '[*']]:[Responsável Execução '[*']]]=S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79" s="96" t="str" cm="1">
        <f t="array" ref="T79">IF(OR(T$12="",$B79=""),"",_xlfn.LET(_xlpm.tarefas,_xlfn._xlws.FILTER(TB_TAREFAS[],(TB_TAREFAS[[Responsável Execução '[*']]:[Responsável Execução '[*']]]=T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79" s="95" t="str" cm="1">
        <f t="array" ref="U79">IF(OR(U$12="",$B79=""),"",_xlfn.LET(_xlpm.tarefas,_xlfn._xlws.FILTER(TB_TAREFAS[],(TB_TAREFAS[[Responsável Execução '[*']]:[Responsável Execução '[*']]]=U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79" s="96" t="str" cm="1">
        <f t="array" ref="V79">IF(OR(V$12="",$B79=""),"",_xlfn.LET(_xlpm.tarefas,_xlfn._xlws.FILTER(TB_TAREFAS[],(TB_TAREFAS[[Responsável Execução '[*']]:[Responsável Execução '[*']]]=V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79" s="95" t="str" cm="1">
        <f t="array" ref="W79">IF(OR(W$12="",$B79=""),"",_xlfn.LET(_xlpm.tarefas,_xlfn._xlws.FILTER(TB_TAREFAS[],(TB_TAREFAS[[Responsável Execução '[*']]:[Responsável Execução '[*']]]=W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79" s="96" t="str" cm="1">
        <f t="array" ref="X79">IF(OR(X$12="",$B79=""),"",_xlfn.LET(_xlpm.tarefas,_xlfn._xlws.FILTER(TB_TAREFAS[],(TB_TAREFAS[[Responsável Execução '[*']]:[Responsável Execução '[*']]]=X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79" s="95" t="str" cm="1">
        <f t="array" ref="Y79">IF(OR(Y$12="",$B79=""),"",_xlfn.LET(_xlpm.tarefas,_xlfn._xlws.FILTER(TB_TAREFAS[],(TB_TAREFAS[[Responsável Execução '[*']]:[Responsável Execução '[*']]]=Y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79" s="96" t="str" cm="1">
        <f t="array" ref="Z79">IF(OR(Z$12="",$B79=""),"",_xlfn.LET(_xlpm.tarefas,_xlfn._xlws.FILTER(TB_TAREFAS[],(TB_TAREFAS[[Responsável Execução '[*']]:[Responsável Execução '[*']]]=Z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79" s="95" t="str" cm="1">
        <f t="array" ref="AA79">IF(OR(AA$12="",$B79=""),"",_xlfn.LET(_xlpm.tarefas,_xlfn._xlws.FILTER(TB_TAREFAS[],(TB_TAREFAS[[Responsável Execução '[*']]:[Responsável Execução '[*']]]=AA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79" s="96" t="str" cm="1">
        <f t="array" ref="AB79">IF(OR(AB$12="",$B79=""),"",_xlfn.LET(_xlpm.tarefas,_xlfn._xlws.FILTER(TB_TAREFAS[],(TB_TAREFAS[[Responsável Execução '[*']]:[Responsável Execução '[*']]]=AB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79" s="95" t="str" cm="1">
        <f t="array" ref="AC79">IF(OR(AC$12="",$B79=""),"",_xlfn.LET(_xlpm.tarefas,_xlfn._xlws.FILTER(TB_TAREFAS[],(TB_TAREFAS[[Responsável Execução '[*']]:[Responsável Execução '[*']]]=AC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79" s="96" t="str" cm="1">
        <f t="array" ref="AD79">IF(OR(AD$12="",$B79=""),"",_xlfn.LET(_xlpm.tarefas,_xlfn._xlws.FILTER(TB_TAREFAS[],(TB_TAREFAS[[Responsável Execução '[*']]:[Responsável Execução '[*']]]=AD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79" s="95" t="str" cm="1">
        <f t="array" ref="AE79">IF(OR(AE$12="",$B79=""),"",_xlfn.LET(_xlpm.tarefas,_xlfn._xlws.FILTER(TB_TAREFAS[],(TB_TAREFAS[[Responsável Execução '[*']]:[Responsável Execução '[*']]]=AE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79" s="96" t="str" cm="1">
        <f t="array" ref="AF79">IF(OR(AF$12="",$B79=""),"",_xlfn.LET(_xlpm.tarefas,_xlfn._xlws.FILTER(TB_TAREFAS[],(TB_TAREFAS[[Responsável Execução '[*']]:[Responsável Execução '[*']]]=AF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79" s="95" t="str" cm="1">
        <f t="array" ref="AG79">IF(OR(AG$12="",$B79=""),"",_xlfn.LET(_xlpm.tarefas,_xlfn._xlws.FILTER(TB_TAREFAS[],(TB_TAREFAS[[Responsável Execução '[*']]:[Responsável Execução '[*']]]=AG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79" s="96" t="str" cm="1">
        <f t="array" ref="AH79">IF(OR(AH$12="",$B79=""),"",_xlfn.LET(_xlpm.tarefas,_xlfn._xlws.FILTER(TB_TAREFAS[],(TB_TAREFAS[[Responsável Execução '[*']]:[Responsável Execução '[*']]]=AH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79" s="95" t="str" cm="1">
        <f t="array" ref="AI79">IF(OR(AI$12="",$B79=""),"",_xlfn.LET(_xlpm.tarefas,_xlfn._xlws.FILTER(TB_TAREFAS[],(TB_TAREFAS[[Responsável Execução '[*']]:[Responsável Execução '[*']]]=AI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79" s="96" t="str" cm="1">
        <f t="array" ref="AJ79">IF(OR(AJ$12="",$B79=""),"",_xlfn.LET(_xlpm.tarefas,_xlfn._xlws.FILTER(TB_TAREFAS[],(TB_TAREFAS[[Responsável Execução '[*']]:[Responsável Execução '[*']]]=AJ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79" s="95" t="str" cm="1">
        <f t="array" ref="AK79">IF(OR(AK$12="",$B79=""),"",_xlfn.LET(_xlpm.tarefas,_xlfn._xlws.FILTER(TB_TAREFAS[],(TB_TAREFAS[[Responsável Execução '[*']]:[Responsável Execução '[*']]]=AK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79" s="96" t="str" cm="1">
        <f t="array" ref="AL79">IF(OR(AL$12="",$B79=""),"",_xlfn.LET(_xlpm.tarefas,_xlfn._xlws.FILTER(TB_TAREFAS[],(TB_TAREFAS[[Responsável Execução '[*']]:[Responsável Execução '[*']]]=AL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79" s="95" t="str" cm="1">
        <f t="array" ref="AM79">IF(OR(AM$12="",$B79=""),"",_xlfn.LET(_xlpm.tarefas,_xlfn._xlws.FILTER(TB_TAREFAS[],(TB_TAREFAS[[Responsável Execução '[*']]:[Responsável Execução '[*']]]=AM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79" s="96" t="str" cm="1">
        <f t="array" ref="AN79">IF(OR(AN$12="",$B79=""),"",_xlfn.LET(_xlpm.tarefas,_xlfn._xlws.FILTER(TB_TAREFAS[],(TB_TAREFAS[[Responsável Execução '[*']]:[Responsável Execução '[*']]]=AN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79" s="95" t="str" cm="1">
        <f t="array" ref="AO79">IF(OR(AO$12="",$B79=""),"",_xlfn.LET(_xlpm.tarefas,_xlfn._xlws.FILTER(TB_TAREFAS[],(TB_TAREFAS[[Responsável Execução '[*']]:[Responsável Execução '[*']]]=AO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79" s="96" t="str" cm="1">
        <f t="array" ref="AP79">IF(OR(AP$12="",$B79=""),"",_xlfn.LET(_xlpm.tarefas,_xlfn._xlws.FILTER(TB_TAREFAS[],(TB_TAREFAS[[Responsável Execução '[*']]:[Responsável Execução '[*']]]=AP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79" s="95" t="str" cm="1">
        <f t="array" ref="AQ79">IF(OR(AQ$12="",$B79=""),"",_xlfn.LET(_xlpm.tarefas,_xlfn._xlws.FILTER(TB_TAREFAS[],(TB_TAREFAS[[Responsável Execução '[*']]:[Responsável Execução '[*']]]=AQ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79" s="96" t="str" cm="1">
        <f t="array" ref="AR79">IF(OR(AR$12="",$B79=""),"",_xlfn.LET(_xlpm.tarefas,_xlfn._xlws.FILTER(TB_TAREFAS[],(TB_TAREFAS[[Responsável Execução '[*']]:[Responsável Execução '[*']]]=AR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79" s="95" t="str" cm="1">
        <f t="array" ref="AS79">IF(OR(AS$12="",$B79=""),"",_xlfn.LET(_xlpm.tarefas,_xlfn._xlws.FILTER(TB_TAREFAS[],(TB_TAREFAS[[Responsável Execução '[*']]:[Responsável Execução '[*']]]=AS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79" s="96" t="str" cm="1">
        <f t="array" ref="AT79">IF(OR(AT$12="",$B79=""),"",_xlfn.LET(_xlpm.tarefas,_xlfn._xlws.FILTER(TB_TAREFAS[],(TB_TAREFAS[[Responsável Execução '[*']]:[Responsável Execução '[*']]]=AT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79" s="95" t="str" cm="1">
        <f t="array" ref="AU79">IF(OR(AU$12="",$B79=""),"",_xlfn.LET(_xlpm.tarefas,_xlfn._xlws.FILTER(TB_TAREFAS[],(TB_TAREFAS[[Responsável Execução '[*']]:[Responsável Execução '[*']]]=AU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79" s="96" t="str" cm="1">
        <f t="array" ref="AV79">IF(OR(AV$12="",$B79=""),"",_xlfn.LET(_xlpm.tarefas,_xlfn._xlws.FILTER(TB_TAREFAS[],(TB_TAREFAS[[Responsável Execução '[*']]:[Responsável Execução '[*']]]=AV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79" s="95" t="str" cm="1">
        <f t="array" ref="AW79">IF(OR(AW$12="",$B79=""),"",_xlfn.LET(_xlpm.tarefas,_xlfn._xlws.FILTER(TB_TAREFAS[],(TB_TAREFAS[[Responsável Execução '[*']]:[Responsável Execução '[*']]]=AW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79" s="96" t="str" cm="1">
        <f t="array" ref="AX79">IF(OR(AX$12="",$B79=""),"",_xlfn.LET(_xlpm.tarefas,_xlfn._xlws.FILTER(TB_TAREFAS[],(TB_TAREFAS[[Responsável Execução '[*']]:[Responsável Execução '[*']]]=AX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79" s="95" t="str" cm="1">
        <f t="array" ref="AY79">IF(OR(AY$12="",$B79=""),"",_xlfn.LET(_xlpm.tarefas,_xlfn._xlws.FILTER(TB_TAREFAS[],(TB_TAREFAS[[Responsável Execução '[*']]:[Responsável Execução '[*']]]=AY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79" s="97" t="str" cm="1">
        <f t="array" ref="AZ79">IF(OR(AZ$12="",$B79=""),"",_xlfn.LET(_xlpm.tarefas,_xlfn._xlws.FILTER(TB_TAREFAS[],(TB_TAREFAS[[Responsável Execução '[*']]:[Responsável Execução '[*']]]=AZ$12),"-"),IF(_xlfn.ARRAYTOTEXT(_xlpm.tarefas)="-",0,SUM(IF(DATE(YEAR($B79),MONTH($B79),DAY($B79))&gt;=DATE(YEAR(_xlfn.CHOOSECOLS(_xlpm.tarefas,10)),MONTH(_xlfn.CHOOSECOLS(_xlpm.tarefas,10)),DAY(_xlfn.CHOOSECOLS(_xlpm.tarefas,10))),IF(DATE(YEAR($B79),MONTH($B79),DAY($B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0" spans="2:52" x14ac:dyDescent="0.3">
      <c r="B80" s="94"/>
      <c r="C80" s="95" t="str" cm="1">
        <f t="array" ref="C80">IF(OR(C$12="",$B80=""),"",_xlfn.LET(_xlpm.tarefas,_xlfn._xlws.FILTER(TB_TAREFAS[],(TB_TAREFAS[[Responsável Execução '[*']]:[Responsável Execução '[*']]]=C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0" s="96" t="str" cm="1">
        <f t="array" ref="D80">IF(OR(D$12="",$B80=""),"",_xlfn.LET(_xlpm.tarefas,_xlfn._xlws.FILTER(TB_TAREFAS[],(TB_TAREFAS[[Responsável Execução '[*']]:[Responsável Execução '[*']]]=D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0" s="95" t="str" cm="1">
        <f t="array" ref="E80">IF(OR(E$12="",$B80=""),"",_xlfn.LET(_xlpm.tarefas,_xlfn._xlws.FILTER(TB_TAREFAS[],(TB_TAREFAS[[Responsável Execução '[*']]:[Responsável Execução '[*']]]=E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0" s="96" t="str" cm="1">
        <f t="array" ref="F80">IF(OR(F$12="",$B80=""),"",_xlfn.LET(_xlpm.tarefas,_xlfn._xlws.FILTER(TB_TAREFAS[],(TB_TAREFAS[[Responsável Execução '[*']]:[Responsável Execução '[*']]]=F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0" s="95" t="str" cm="1">
        <f t="array" ref="G80">IF(OR(G$12="",$B80=""),"",_xlfn.LET(_xlpm.tarefas,_xlfn._xlws.FILTER(TB_TAREFAS[],(TB_TAREFAS[[Responsável Execução '[*']]:[Responsável Execução '[*']]]=G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0" s="96" t="str" cm="1">
        <f t="array" ref="H80">IF(OR(H$12="",$B80=""),"",_xlfn.LET(_xlpm.tarefas,_xlfn._xlws.FILTER(TB_TAREFAS[],(TB_TAREFAS[[Responsável Execução '[*']]:[Responsável Execução '[*']]]=H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0" s="95" t="str" cm="1">
        <f t="array" ref="I80">IF(OR(I$12="",$B80=""),"",_xlfn.LET(_xlpm.tarefas,_xlfn._xlws.FILTER(TB_TAREFAS[],(TB_TAREFAS[[Responsável Execução '[*']]:[Responsável Execução '[*']]]=I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0" s="96" t="str" cm="1">
        <f t="array" ref="J80">IF(OR(J$12="",$B80=""),"",_xlfn.LET(_xlpm.tarefas,_xlfn._xlws.FILTER(TB_TAREFAS[],(TB_TAREFAS[[Responsável Execução '[*']]:[Responsável Execução '[*']]]=J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0" s="95" t="str" cm="1">
        <f t="array" ref="K80">IF(OR(K$12="",$B80=""),"",_xlfn.LET(_xlpm.tarefas,_xlfn._xlws.FILTER(TB_TAREFAS[],(TB_TAREFAS[[Responsável Execução '[*']]:[Responsável Execução '[*']]]=K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0" s="96" t="str" cm="1">
        <f t="array" ref="L80">IF(OR(L$12="",$B80=""),"",_xlfn.LET(_xlpm.tarefas,_xlfn._xlws.FILTER(TB_TAREFAS[],(TB_TAREFAS[[Responsável Execução '[*']]:[Responsável Execução '[*']]]=L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0" s="95" t="str" cm="1">
        <f t="array" ref="M80">IF(OR(M$12="",$B80=""),"",_xlfn.LET(_xlpm.tarefas,_xlfn._xlws.FILTER(TB_TAREFAS[],(TB_TAREFAS[[Responsável Execução '[*']]:[Responsável Execução '[*']]]=M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0" s="96" t="str" cm="1">
        <f t="array" ref="N80">IF(OR(N$12="",$B80=""),"",_xlfn.LET(_xlpm.tarefas,_xlfn._xlws.FILTER(TB_TAREFAS[],(TB_TAREFAS[[Responsável Execução '[*']]:[Responsável Execução '[*']]]=N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0" s="95" t="str" cm="1">
        <f t="array" ref="O80">IF(OR(O$12="",$B80=""),"",_xlfn.LET(_xlpm.tarefas,_xlfn._xlws.FILTER(TB_TAREFAS[],(TB_TAREFAS[[Responsável Execução '[*']]:[Responsável Execução '[*']]]=O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0" s="96" t="str" cm="1">
        <f t="array" ref="P80">IF(OR(P$12="",$B80=""),"",_xlfn.LET(_xlpm.tarefas,_xlfn._xlws.FILTER(TB_TAREFAS[],(TB_TAREFAS[[Responsável Execução '[*']]:[Responsável Execução '[*']]]=P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0" s="95" t="str" cm="1">
        <f t="array" ref="Q80">IF(OR(Q$12="",$B80=""),"",_xlfn.LET(_xlpm.tarefas,_xlfn._xlws.FILTER(TB_TAREFAS[],(TB_TAREFAS[[Responsável Execução '[*']]:[Responsável Execução '[*']]]=Q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0" s="96" t="str" cm="1">
        <f t="array" ref="R80">IF(OR(R$12="",$B80=""),"",_xlfn.LET(_xlpm.tarefas,_xlfn._xlws.FILTER(TB_TAREFAS[],(TB_TAREFAS[[Responsável Execução '[*']]:[Responsável Execução '[*']]]=R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0" s="95" t="str" cm="1">
        <f t="array" ref="S80">IF(OR(S$12="",$B80=""),"",_xlfn.LET(_xlpm.tarefas,_xlfn._xlws.FILTER(TB_TAREFAS[],(TB_TAREFAS[[Responsável Execução '[*']]:[Responsável Execução '[*']]]=S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0" s="96" t="str" cm="1">
        <f t="array" ref="T80">IF(OR(T$12="",$B80=""),"",_xlfn.LET(_xlpm.tarefas,_xlfn._xlws.FILTER(TB_TAREFAS[],(TB_TAREFAS[[Responsável Execução '[*']]:[Responsável Execução '[*']]]=T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0" s="95" t="str" cm="1">
        <f t="array" ref="U80">IF(OR(U$12="",$B80=""),"",_xlfn.LET(_xlpm.tarefas,_xlfn._xlws.FILTER(TB_TAREFAS[],(TB_TAREFAS[[Responsável Execução '[*']]:[Responsável Execução '[*']]]=U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0" s="96" t="str" cm="1">
        <f t="array" ref="V80">IF(OR(V$12="",$B80=""),"",_xlfn.LET(_xlpm.tarefas,_xlfn._xlws.FILTER(TB_TAREFAS[],(TB_TAREFAS[[Responsável Execução '[*']]:[Responsável Execução '[*']]]=V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0" s="95" t="str" cm="1">
        <f t="array" ref="W80">IF(OR(W$12="",$B80=""),"",_xlfn.LET(_xlpm.tarefas,_xlfn._xlws.FILTER(TB_TAREFAS[],(TB_TAREFAS[[Responsável Execução '[*']]:[Responsável Execução '[*']]]=W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0" s="96" t="str" cm="1">
        <f t="array" ref="X80">IF(OR(X$12="",$B80=""),"",_xlfn.LET(_xlpm.tarefas,_xlfn._xlws.FILTER(TB_TAREFAS[],(TB_TAREFAS[[Responsável Execução '[*']]:[Responsável Execução '[*']]]=X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0" s="95" t="str" cm="1">
        <f t="array" ref="Y80">IF(OR(Y$12="",$B80=""),"",_xlfn.LET(_xlpm.tarefas,_xlfn._xlws.FILTER(TB_TAREFAS[],(TB_TAREFAS[[Responsável Execução '[*']]:[Responsável Execução '[*']]]=Y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0" s="96" t="str" cm="1">
        <f t="array" ref="Z80">IF(OR(Z$12="",$B80=""),"",_xlfn.LET(_xlpm.tarefas,_xlfn._xlws.FILTER(TB_TAREFAS[],(TB_TAREFAS[[Responsável Execução '[*']]:[Responsável Execução '[*']]]=Z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0" s="95" t="str" cm="1">
        <f t="array" ref="AA80">IF(OR(AA$12="",$B80=""),"",_xlfn.LET(_xlpm.tarefas,_xlfn._xlws.FILTER(TB_TAREFAS[],(TB_TAREFAS[[Responsável Execução '[*']]:[Responsável Execução '[*']]]=AA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0" s="96" t="str" cm="1">
        <f t="array" ref="AB80">IF(OR(AB$12="",$B80=""),"",_xlfn.LET(_xlpm.tarefas,_xlfn._xlws.FILTER(TB_TAREFAS[],(TB_TAREFAS[[Responsável Execução '[*']]:[Responsável Execução '[*']]]=AB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0" s="95" t="str" cm="1">
        <f t="array" ref="AC80">IF(OR(AC$12="",$B80=""),"",_xlfn.LET(_xlpm.tarefas,_xlfn._xlws.FILTER(TB_TAREFAS[],(TB_TAREFAS[[Responsável Execução '[*']]:[Responsável Execução '[*']]]=AC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0" s="96" t="str" cm="1">
        <f t="array" ref="AD80">IF(OR(AD$12="",$B80=""),"",_xlfn.LET(_xlpm.tarefas,_xlfn._xlws.FILTER(TB_TAREFAS[],(TB_TAREFAS[[Responsável Execução '[*']]:[Responsável Execução '[*']]]=AD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0" s="95" t="str" cm="1">
        <f t="array" ref="AE80">IF(OR(AE$12="",$B80=""),"",_xlfn.LET(_xlpm.tarefas,_xlfn._xlws.FILTER(TB_TAREFAS[],(TB_TAREFAS[[Responsável Execução '[*']]:[Responsável Execução '[*']]]=AE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0" s="96" t="str" cm="1">
        <f t="array" ref="AF80">IF(OR(AF$12="",$B80=""),"",_xlfn.LET(_xlpm.tarefas,_xlfn._xlws.FILTER(TB_TAREFAS[],(TB_TAREFAS[[Responsável Execução '[*']]:[Responsável Execução '[*']]]=AF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0" s="95" t="str" cm="1">
        <f t="array" ref="AG80">IF(OR(AG$12="",$B80=""),"",_xlfn.LET(_xlpm.tarefas,_xlfn._xlws.FILTER(TB_TAREFAS[],(TB_TAREFAS[[Responsável Execução '[*']]:[Responsável Execução '[*']]]=AG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0" s="96" t="str" cm="1">
        <f t="array" ref="AH80">IF(OR(AH$12="",$B80=""),"",_xlfn.LET(_xlpm.tarefas,_xlfn._xlws.FILTER(TB_TAREFAS[],(TB_TAREFAS[[Responsável Execução '[*']]:[Responsável Execução '[*']]]=AH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0" s="95" t="str" cm="1">
        <f t="array" ref="AI80">IF(OR(AI$12="",$B80=""),"",_xlfn.LET(_xlpm.tarefas,_xlfn._xlws.FILTER(TB_TAREFAS[],(TB_TAREFAS[[Responsável Execução '[*']]:[Responsável Execução '[*']]]=AI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0" s="96" t="str" cm="1">
        <f t="array" ref="AJ80">IF(OR(AJ$12="",$B80=""),"",_xlfn.LET(_xlpm.tarefas,_xlfn._xlws.FILTER(TB_TAREFAS[],(TB_TAREFAS[[Responsável Execução '[*']]:[Responsável Execução '[*']]]=AJ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0" s="95" t="str" cm="1">
        <f t="array" ref="AK80">IF(OR(AK$12="",$B80=""),"",_xlfn.LET(_xlpm.tarefas,_xlfn._xlws.FILTER(TB_TAREFAS[],(TB_TAREFAS[[Responsável Execução '[*']]:[Responsável Execução '[*']]]=AK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0" s="96" t="str" cm="1">
        <f t="array" ref="AL80">IF(OR(AL$12="",$B80=""),"",_xlfn.LET(_xlpm.tarefas,_xlfn._xlws.FILTER(TB_TAREFAS[],(TB_TAREFAS[[Responsável Execução '[*']]:[Responsável Execução '[*']]]=AL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0" s="95" t="str" cm="1">
        <f t="array" ref="AM80">IF(OR(AM$12="",$B80=""),"",_xlfn.LET(_xlpm.tarefas,_xlfn._xlws.FILTER(TB_TAREFAS[],(TB_TAREFAS[[Responsável Execução '[*']]:[Responsável Execução '[*']]]=AM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0" s="96" t="str" cm="1">
        <f t="array" ref="AN80">IF(OR(AN$12="",$B80=""),"",_xlfn.LET(_xlpm.tarefas,_xlfn._xlws.FILTER(TB_TAREFAS[],(TB_TAREFAS[[Responsável Execução '[*']]:[Responsável Execução '[*']]]=AN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0" s="95" t="str" cm="1">
        <f t="array" ref="AO80">IF(OR(AO$12="",$B80=""),"",_xlfn.LET(_xlpm.tarefas,_xlfn._xlws.FILTER(TB_TAREFAS[],(TB_TAREFAS[[Responsável Execução '[*']]:[Responsável Execução '[*']]]=AO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0" s="96" t="str" cm="1">
        <f t="array" ref="AP80">IF(OR(AP$12="",$B80=""),"",_xlfn.LET(_xlpm.tarefas,_xlfn._xlws.FILTER(TB_TAREFAS[],(TB_TAREFAS[[Responsável Execução '[*']]:[Responsável Execução '[*']]]=AP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0" s="95" t="str" cm="1">
        <f t="array" ref="AQ80">IF(OR(AQ$12="",$B80=""),"",_xlfn.LET(_xlpm.tarefas,_xlfn._xlws.FILTER(TB_TAREFAS[],(TB_TAREFAS[[Responsável Execução '[*']]:[Responsável Execução '[*']]]=AQ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0" s="96" t="str" cm="1">
        <f t="array" ref="AR80">IF(OR(AR$12="",$B80=""),"",_xlfn.LET(_xlpm.tarefas,_xlfn._xlws.FILTER(TB_TAREFAS[],(TB_TAREFAS[[Responsável Execução '[*']]:[Responsável Execução '[*']]]=AR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0" s="95" t="str" cm="1">
        <f t="array" ref="AS80">IF(OR(AS$12="",$B80=""),"",_xlfn.LET(_xlpm.tarefas,_xlfn._xlws.FILTER(TB_TAREFAS[],(TB_TAREFAS[[Responsável Execução '[*']]:[Responsável Execução '[*']]]=AS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0" s="96" t="str" cm="1">
        <f t="array" ref="AT80">IF(OR(AT$12="",$B80=""),"",_xlfn.LET(_xlpm.tarefas,_xlfn._xlws.FILTER(TB_TAREFAS[],(TB_TAREFAS[[Responsável Execução '[*']]:[Responsável Execução '[*']]]=AT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0" s="95" t="str" cm="1">
        <f t="array" ref="AU80">IF(OR(AU$12="",$B80=""),"",_xlfn.LET(_xlpm.tarefas,_xlfn._xlws.FILTER(TB_TAREFAS[],(TB_TAREFAS[[Responsável Execução '[*']]:[Responsável Execução '[*']]]=AU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0" s="96" t="str" cm="1">
        <f t="array" ref="AV80">IF(OR(AV$12="",$B80=""),"",_xlfn.LET(_xlpm.tarefas,_xlfn._xlws.FILTER(TB_TAREFAS[],(TB_TAREFAS[[Responsável Execução '[*']]:[Responsável Execução '[*']]]=AV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0" s="95" t="str" cm="1">
        <f t="array" ref="AW80">IF(OR(AW$12="",$B80=""),"",_xlfn.LET(_xlpm.tarefas,_xlfn._xlws.FILTER(TB_TAREFAS[],(TB_TAREFAS[[Responsável Execução '[*']]:[Responsável Execução '[*']]]=AW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0" s="96" t="str" cm="1">
        <f t="array" ref="AX80">IF(OR(AX$12="",$B80=""),"",_xlfn.LET(_xlpm.tarefas,_xlfn._xlws.FILTER(TB_TAREFAS[],(TB_TAREFAS[[Responsável Execução '[*']]:[Responsável Execução '[*']]]=AX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0" s="95" t="str" cm="1">
        <f t="array" ref="AY80">IF(OR(AY$12="",$B80=""),"",_xlfn.LET(_xlpm.tarefas,_xlfn._xlws.FILTER(TB_TAREFAS[],(TB_TAREFAS[[Responsável Execução '[*']]:[Responsável Execução '[*']]]=AY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0" s="97" t="str" cm="1">
        <f t="array" ref="AZ80">IF(OR(AZ$12="",$B80=""),"",_xlfn.LET(_xlpm.tarefas,_xlfn._xlws.FILTER(TB_TAREFAS[],(TB_TAREFAS[[Responsável Execução '[*']]:[Responsável Execução '[*']]]=AZ$12),"-"),IF(_xlfn.ARRAYTOTEXT(_xlpm.tarefas)="-",0,SUM(IF(DATE(YEAR($B80),MONTH($B80),DAY($B80))&gt;=DATE(YEAR(_xlfn.CHOOSECOLS(_xlpm.tarefas,10)),MONTH(_xlfn.CHOOSECOLS(_xlpm.tarefas,10)),DAY(_xlfn.CHOOSECOLS(_xlpm.tarefas,10))),IF(DATE(YEAR($B80),MONTH($B80),DAY($B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1" spans="2:52" x14ac:dyDescent="0.3">
      <c r="B81" s="94"/>
      <c r="C81" s="95" t="str" cm="1">
        <f t="array" ref="C81">IF(OR(C$12="",$B81=""),"",_xlfn.LET(_xlpm.tarefas,_xlfn._xlws.FILTER(TB_TAREFAS[],(TB_TAREFAS[[Responsável Execução '[*']]:[Responsável Execução '[*']]]=C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1" s="96" t="str" cm="1">
        <f t="array" ref="D81">IF(OR(D$12="",$B81=""),"",_xlfn.LET(_xlpm.tarefas,_xlfn._xlws.FILTER(TB_TAREFAS[],(TB_TAREFAS[[Responsável Execução '[*']]:[Responsável Execução '[*']]]=D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1" s="95" t="str" cm="1">
        <f t="array" ref="E81">IF(OR(E$12="",$B81=""),"",_xlfn.LET(_xlpm.tarefas,_xlfn._xlws.FILTER(TB_TAREFAS[],(TB_TAREFAS[[Responsável Execução '[*']]:[Responsável Execução '[*']]]=E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1" s="96" t="str" cm="1">
        <f t="array" ref="F81">IF(OR(F$12="",$B81=""),"",_xlfn.LET(_xlpm.tarefas,_xlfn._xlws.FILTER(TB_TAREFAS[],(TB_TAREFAS[[Responsável Execução '[*']]:[Responsável Execução '[*']]]=F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1" s="95" t="str" cm="1">
        <f t="array" ref="G81">IF(OR(G$12="",$B81=""),"",_xlfn.LET(_xlpm.tarefas,_xlfn._xlws.FILTER(TB_TAREFAS[],(TB_TAREFAS[[Responsável Execução '[*']]:[Responsável Execução '[*']]]=G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1" s="96" t="str" cm="1">
        <f t="array" ref="H81">IF(OR(H$12="",$B81=""),"",_xlfn.LET(_xlpm.tarefas,_xlfn._xlws.FILTER(TB_TAREFAS[],(TB_TAREFAS[[Responsável Execução '[*']]:[Responsável Execução '[*']]]=H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1" s="95" t="str" cm="1">
        <f t="array" ref="I81">IF(OR(I$12="",$B81=""),"",_xlfn.LET(_xlpm.tarefas,_xlfn._xlws.FILTER(TB_TAREFAS[],(TB_TAREFAS[[Responsável Execução '[*']]:[Responsável Execução '[*']]]=I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1" s="96" t="str" cm="1">
        <f t="array" ref="J81">IF(OR(J$12="",$B81=""),"",_xlfn.LET(_xlpm.tarefas,_xlfn._xlws.FILTER(TB_TAREFAS[],(TB_TAREFAS[[Responsável Execução '[*']]:[Responsável Execução '[*']]]=J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1" s="95" t="str" cm="1">
        <f t="array" ref="K81">IF(OR(K$12="",$B81=""),"",_xlfn.LET(_xlpm.tarefas,_xlfn._xlws.FILTER(TB_TAREFAS[],(TB_TAREFAS[[Responsável Execução '[*']]:[Responsável Execução '[*']]]=K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1" s="96" t="str" cm="1">
        <f t="array" ref="L81">IF(OR(L$12="",$B81=""),"",_xlfn.LET(_xlpm.tarefas,_xlfn._xlws.FILTER(TB_TAREFAS[],(TB_TAREFAS[[Responsável Execução '[*']]:[Responsável Execução '[*']]]=L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1" s="95" t="str" cm="1">
        <f t="array" ref="M81">IF(OR(M$12="",$B81=""),"",_xlfn.LET(_xlpm.tarefas,_xlfn._xlws.FILTER(TB_TAREFAS[],(TB_TAREFAS[[Responsável Execução '[*']]:[Responsável Execução '[*']]]=M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1" s="96" t="str" cm="1">
        <f t="array" ref="N81">IF(OR(N$12="",$B81=""),"",_xlfn.LET(_xlpm.tarefas,_xlfn._xlws.FILTER(TB_TAREFAS[],(TB_TAREFAS[[Responsável Execução '[*']]:[Responsável Execução '[*']]]=N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1" s="95" t="str" cm="1">
        <f t="array" ref="O81">IF(OR(O$12="",$B81=""),"",_xlfn.LET(_xlpm.tarefas,_xlfn._xlws.FILTER(TB_TAREFAS[],(TB_TAREFAS[[Responsável Execução '[*']]:[Responsável Execução '[*']]]=O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1" s="96" t="str" cm="1">
        <f t="array" ref="P81">IF(OR(P$12="",$B81=""),"",_xlfn.LET(_xlpm.tarefas,_xlfn._xlws.FILTER(TB_TAREFAS[],(TB_TAREFAS[[Responsável Execução '[*']]:[Responsável Execução '[*']]]=P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1" s="95" t="str" cm="1">
        <f t="array" ref="Q81">IF(OR(Q$12="",$B81=""),"",_xlfn.LET(_xlpm.tarefas,_xlfn._xlws.FILTER(TB_TAREFAS[],(TB_TAREFAS[[Responsável Execução '[*']]:[Responsável Execução '[*']]]=Q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1" s="96" t="str" cm="1">
        <f t="array" ref="R81">IF(OR(R$12="",$B81=""),"",_xlfn.LET(_xlpm.tarefas,_xlfn._xlws.FILTER(TB_TAREFAS[],(TB_TAREFAS[[Responsável Execução '[*']]:[Responsável Execução '[*']]]=R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1" s="95" t="str" cm="1">
        <f t="array" ref="S81">IF(OR(S$12="",$B81=""),"",_xlfn.LET(_xlpm.tarefas,_xlfn._xlws.FILTER(TB_TAREFAS[],(TB_TAREFAS[[Responsável Execução '[*']]:[Responsável Execução '[*']]]=S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1" s="96" t="str" cm="1">
        <f t="array" ref="T81">IF(OR(T$12="",$B81=""),"",_xlfn.LET(_xlpm.tarefas,_xlfn._xlws.FILTER(TB_TAREFAS[],(TB_TAREFAS[[Responsável Execução '[*']]:[Responsável Execução '[*']]]=T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1" s="95" t="str" cm="1">
        <f t="array" ref="U81">IF(OR(U$12="",$B81=""),"",_xlfn.LET(_xlpm.tarefas,_xlfn._xlws.FILTER(TB_TAREFAS[],(TB_TAREFAS[[Responsável Execução '[*']]:[Responsável Execução '[*']]]=U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1" s="96" t="str" cm="1">
        <f t="array" ref="V81">IF(OR(V$12="",$B81=""),"",_xlfn.LET(_xlpm.tarefas,_xlfn._xlws.FILTER(TB_TAREFAS[],(TB_TAREFAS[[Responsável Execução '[*']]:[Responsável Execução '[*']]]=V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1" s="95" t="str" cm="1">
        <f t="array" ref="W81">IF(OR(W$12="",$B81=""),"",_xlfn.LET(_xlpm.tarefas,_xlfn._xlws.FILTER(TB_TAREFAS[],(TB_TAREFAS[[Responsável Execução '[*']]:[Responsável Execução '[*']]]=W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1" s="96" t="str" cm="1">
        <f t="array" ref="X81">IF(OR(X$12="",$B81=""),"",_xlfn.LET(_xlpm.tarefas,_xlfn._xlws.FILTER(TB_TAREFAS[],(TB_TAREFAS[[Responsável Execução '[*']]:[Responsável Execução '[*']]]=X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1" s="95" t="str" cm="1">
        <f t="array" ref="Y81">IF(OR(Y$12="",$B81=""),"",_xlfn.LET(_xlpm.tarefas,_xlfn._xlws.FILTER(TB_TAREFAS[],(TB_TAREFAS[[Responsável Execução '[*']]:[Responsável Execução '[*']]]=Y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1" s="96" t="str" cm="1">
        <f t="array" ref="Z81">IF(OR(Z$12="",$B81=""),"",_xlfn.LET(_xlpm.tarefas,_xlfn._xlws.FILTER(TB_TAREFAS[],(TB_TAREFAS[[Responsável Execução '[*']]:[Responsável Execução '[*']]]=Z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1" s="95" t="str" cm="1">
        <f t="array" ref="AA81">IF(OR(AA$12="",$B81=""),"",_xlfn.LET(_xlpm.tarefas,_xlfn._xlws.FILTER(TB_TAREFAS[],(TB_TAREFAS[[Responsável Execução '[*']]:[Responsável Execução '[*']]]=AA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1" s="96" t="str" cm="1">
        <f t="array" ref="AB81">IF(OR(AB$12="",$B81=""),"",_xlfn.LET(_xlpm.tarefas,_xlfn._xlws.FILTER(TB_TAREFAS[],(TB_TAREFAS[[Responsável Execução '[*']]:[Responsável Execução '[*']]]=AB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1" s="95" t="str" cm="1">
        <f t="array" ref="AC81">IF(OR(AC$12="",$B81=""),"",_xlfn.LET(_xlpm.tarefas,_xlfn._xlws.FILTER(TB_TAREFAS[],(TB_TAREFAS[[Responsável Execução '[*']]:[Responsável Execução '[*']]]=AC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1" s="96" t="str" cm="1">
        <f t="array" ref="AD81">IF(OR(AD$12="",$B81=""),"",_xlfn.LET(_xlpm.tarefas,_xlfn._xlws.FILTER(TB_TAREFAS[],(TB_TAREFAS[[Responsável Execução '[*']]:[Responsável Execução '[*']]]=AD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1" s="95" t="str" cm="1">
        <f t="array" ref="AE81">IF(OR(AE$12="",$B81=""),"",_xlfn.LET(_xlpm.tarefas,_xlfn._xlws.FILTER(TB_TAREFAS[],(TB_TAREFAS[[Responsável Execução '[*']]:[Responsável Execução '[*']]]=AE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1" s="96" t="str" cm="1">
        <f t="array" ref="AF81">IF(OR(AF$12="",$B81=""),"",_xlfn.LET(_xlpm.tarefas,_xlfn._xlws.FILTER(TB_TAREFAS[],(TB_TAREFAS[[Responsável Execução '[*']]:[Responsável Execução '[*']]]=AF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1" s="95" t="str" cm="1">
        <f t="array" ref="AG81">IF(OR(AG$12="",$B81=""),"",_xlfn.LET(_xlpm.tarefas,_xlfn._xlws.FILTER(TB_TAREFAS[],(TB_TAREFAS[[Responsável Execução '[*']]:[Responsável Execução '[*']]]=AG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1" s="96" t="str" cm="1">
        <f t="array" ref="AH81">IF(OR(AH$12="",$B81=""),"",_xlfn.LET(_xlpm.tarefas,_xlfn._xlws.FILTER(TB_TAREFAS[],(TB_TAREFAS[[Responsável Execução '[*']]:[Responsável Execução '[*']]]=AH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1" s="95" t="str" cm="1">
        <f t="array" ref="AI81">IF(OR(AI$12="",$B81=""),"",_xlfn.LET(_xlpm.tarefas,_xlfn._xlws.FILTER(TB_TAREFAS[],(TB_TAREFAS[[Responsável Execução '[*']]:[Responsável Execução '[*']]]=AI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1" s="96" t="str" cm="1">
        <f t="array" ref="AJ81">IF(OR(AJ$12="",$B81=""),"",_xlfn.LET(_xlpm.tarefas,_xlfn._xlws.FILTER(TB_TAREFAS[],(TB_TAREFAS[[Responsável Execução '[*']]:[Responsável Execução '[*']]]=AJ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1" s="95" t="str" cm="1">
        <f t="array" ref="AK81">IF(OR(AK$12="",$B81=""),"",_xlfn.LET(_xlpm.tarefas,_xlfn._xlws.FILTER(TB_TAREFAS[],(TB_TAREFAS[[Responsável Execução '[*']]:[Responsável Execução '[*']]]=AK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1" s="96" t="str" cm="1">
        <f t="array" ref="AL81">IF(OR(AL$12="",$B81=""),"",_xlfn.LET(_xlpm.tarefas,_xlfn._xlws.FILTER(TB_TAREFAS[],(TB_TAREFAS[[Responsável Execução '[*']]:[Responsável Execução '[*']]]=AL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1" s="95" t="str" cm="1">
        <f t="array" ref="AM81">IF(OR(AM$12="",$B81=""),"",_xlfn.LET(_xlpm.tarefas,_xlfn._xlws.FILTER(TB_TAREFAS[],(TB_TAREFAS[[Responsável Execução '[*']]:[Responsável Execução '[*']]]=AM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1" s="96" t="str" cm="1">
        <f t="array" ref="AN81">IF(OR(AN$12="",$B81=""),"",_xlfn.LET(_xlpm.tarefas,_xlfn._xlws.FILTER(TB_TAREFAS[],(TB_TAREFAS[[Responsável Execução '[*']]:[Responsável Execução '[*']]]=AN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1" s="95" t="str" cm="1">
        <f t="array" ref="AO81">IF(OR(AO$12="",$B81=""),"",_xlfn.LET(_xlpm.tarefas,_xlfn._xlws.FILTER(TB_TAREFAS[],(TB_TAREFAS[[Responsável Execução '[*']]:[Responsável Execução '[*']]]=AO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1" s="96" t="str" cm="1">
        <f t="array" ref="AP81">IF(OR(AP$12="",$B81=""),"",_xlfn.LET(_xlpm.tarefas,_xlfn._xlws.FILTER(TB_TAREFAS[],(TB_TAREFAS[[Responsável Execução '[*']]:[Responsável Execução '[*']]]=AP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1" s="95" t="str" cm="1">
        <f t="array" ref="AQ81">IF(OR(AQ$12="",$B81=""),"",_xlfn.LET(_xlpm.tarefas,_xlfn._xlws.FILTER(TB_TAREFAS[],(TB_TAREFAS[[Responsável Execução '[*']]:[Responsável Execução '[*']]]=AQ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1" s="96" t="str" cm="1">
        <f t="array" ref="AR81">IF(OR(AR$12="",$B81=""),"",_xlfn.LET(_xlpm.tarefas,_xlfn._xlws.FILTER(TB_TAREFAS[],(TB_TAREFAS[[Responsável Execução '[*']]:[Responsável Execução '[*']]]=AR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1" s="95" t="str" cm="1">
        <f t="array" ref="AS81">IF(OR(AS$12="",$B81=""),"",_xlfn.LET(_xlpm.tarefas,_xlfn._xlws.FILTER(TB_TAREFAS[],(TB_TAREFAS[[Responsável Execução '[*']]:[Responsável Execução '[*']]]=AS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1" s="96" t="str" cm="1">
        <f t="array" ref="AT81">IF(OR(AT$12="",$B81=""),"",_xlfn.LET(_xlpm.tarefas,_xlfn._xlws.FILTER(TB_TAREFAS[],(TB_TAREFAS[[Responsável Execução '[*']]:[Responsável Execução '[*']]]=AT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1" s="95" t="str" cm="1">
        <f t="array" ref="AU81">IF(OR(AU$12="",$B81=""),"",_xlfn.LET(_xlpm.tarefas,_xlfn._xlws.FILTER(TB_TAREFAS[],(TB_TAREFAS[[Responsável Execução '[*']]:[Responsável Execução '[*']]]=AU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1" s="96" t="str" cm="1">
        <f t="array" ref="AV81">IF(OR(AV$12="",$B81=""),"",_xlfn.LET(_xlpm.tarefas,_xlfn._xlws.FILTER(TB_TAREFAS[],(TB_TAREFAS[[Responsável Execução '[*']]:[Responsável Execução '[*']]]=AV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1" s="95" t="str" cm="1">
        <f t="array" ref="AW81">IF(OR(AW$12="",$B81=""),"",_xlfn.LET(_xlpm.tarefas,_xlfn._xlws.FILTER(TB_TAREFAS[],(TB_TAREFAS[[Responsável Execução '[*']]:[Responsável Execução '[*']]]=AW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1" s="96" t="str" cm="1">
        <f t="array" ref="AX81">IF(OR(AX$12="",$B81=""),"",_xlfn.LET(_xlpm.tarefas,_xlfn._xlws.FILTER(TB_TAREFAS[],(TB_TAREFAS[[Responsável Execução '[*']]:[Responsável Execução '[*']]]=AX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1" s="95" t="str" cm="1">
        <f t="array" ref="AY81">IF(OR(AY$12="",$B81=""),"",_xlfn.LET(_xlpm.tarefas,_xlfn._xlws.FILTER(TB_TAREFAS[],(TB_TAREFAS[[Responsável Execução '[*']]:[Responsável Execução '[*']]]=AY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1" s="97" t="str" cm="1">
        <f t="array" ref="AZ81">IF(OR(AZ$12="",$B81=""),"",_xlfn.LET(_xlpm.tarefas,_xlfn._xlws.FILTER(TB_TAREFAS[],(TB_TAREFAS[[Responsável Execução '[*']]:[Responsável Execução '[*']]]=AZ$12),"-"),IF(_xlfn.ARRAYTOTEXT(_xlpm.tarefas)="-",0,SUM(IF(DATE(YEAR($B81),MONTH($B81),DAY($B81))&gt;=DATE(YEAR(_xlfn.CHOOSECOLS(_xlpm.tarefas,10)),MONTH(_xlfn.CHOOSECOLS(_xlpm.tarefas,10)),DAY(_xlfn.CHOOSECOLS(_xlpm.tarefas,10))),IF(DATE(YEAR($B81),MONTH($B81),DAY($B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2" spans="2:52" x14ac:dyDescent="0.3">
      <c r="B82" s="94"/>
      <c r="C82" s="95" t="str" cm="1">
        <f t="array" ref="C82">IF(OR(C$12="",$B82=""),"",_xlfn.LET(_xlpm.tarefas,_xlfn._xlws.FILTER(TB_TAREFAS[],(TB_TAREFAS[[Responsável Execução '[*']]:[Responsável Execução '[*']]]=C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2" s="96" t="str" cm="1">
        <f t="array" ref="D82">IF(OR(D$12="",$B82=""),"",_xlfn.LET(_xlpm.tarefas,_xlfn._xlws.FILTER(TB_TAREFAS[],(TB_TAREFAS[[Responsável Execução '[*']]:[Responsável Execução '[*']]]=D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2" s="95" t="str" cm="1">
        <f t="array" ref="E82">IF(OR(E$12="",$B82=""),"",_xlfn.LET(_xlpm.tarefas,_xlfn._xlws.FILTER(TB_TAREFAS[],(TB_TAREFAS[[Responsável Execução '[*']]:[Responsável Execução '[*']]]=E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2" s="96" t="str" cm="1">
        <f t="array" ref="F82">IF(OR(F$12="",$B82=""),"",_xlfn.LET(_xlpm.tarefas,_xlfn._xlws.FILTER(TB_TAREFAS[],(TB_TAREFAS[[Responsável Execução '[*']]:[Responsável Execução '[*']]]=F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2" s="95" t="str" cm="1">
        <f t="array" ref="G82">IF(OR(G$12="",$B82=""),"",_xlfn.LET(_xlpm.tarefas,_xlfn._xlws.FILTER(TB_TAREFAS[],(TB_TAREFAS[[Responsável Execução '[*']]:[Responsável Execução '[*']]]=G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2" s="96" t="str" cm="1">
        <f t="array" ref="H82">IF(OR(H$12="",$B82=""),"",_xlfn.LET(_xlpm.tarefas,_xlfn._xlws.FILTER(TB_TAREFAS[],(TB_TAREFAS[[Responsável Execução '[*']]:[Responsável Execução '[*']]]=H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2" s="95" t="str" cm="1">
        <f t="array" ref="I82">IF(OR(I$12="",$B82=""),"",_xlfn.LET(_xlpm.tarefas,_xlfn._xlws.FILTER(TB_TAREFAS[],(TB_TAREFAS[[Responsável Execução '[*']]:[Responsável Execução '[*']]]=I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2" s="96" t="str" cm="1">
        <f t="array" ref="J82">IF(OR(J$12="",$B82=""),"",_xlfn.LET(_xlpm.tarefas,_xlfn._xlws.FILTER(TB_TAREFAS[],(TB_TAREFAS[[Responsável Execução '[*']]:[Responsável Execução '[*']]]=J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2" s="95" t="str" cm="1">
        <f t="array" ref="K82">IF(OR(K$12="",$B82=""),"",_xlfn.LET(_xlpm.tarefas,_xlfn._xlws.FILTER(TB_TAREFAS[],(TB_TAREFAS[[Responsável Execução '[*']]:[Responsável Execução '[*']]]=K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2" s="96" t="str" cm="1">
        <f t="array" ref="L82">IF(OR(L$12="",$B82=""),"",_xlfn.LET(_xlpm.tarefas,_xlfn._xlws.FILTER(TB_TAREFAS[],(TB_TAREFAS[[Responsável Execução '[*']]:[Responsável Execução '[*']]]=L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2" s="95" t="str" cm="1">
        <f t="array" ref="M82">IF(OR(M$12="",$B82=""),"",_xlfn.LET(_xlpm.tarefas,_xlfn._xlws.FILTER(TB_TAREFAS[],(TB_TAREFAS[[Responsável Execução '[*']]:[Responsável Execução '[*']]]=M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2" s="96" t="str" cm="1">
        <f t="array" ref="N82">IF(OR(N$12="",$B82=""),"",_xlfn.LET(_xlpm.tarefas,_xlfn._xlws.FILTER(TB_TAREFAS[],(TB_TAREFAS[[Responsável Execução '[*']]:[Responsável Execução '[*']]]=N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2" s="95" t="str" cm="1">
        <f t="array" ref="O82">IF(OR(O$12="",$B82=""),"",_xlfn.LET(_xlpm.tarefas,_xlfn._xlws.FILTER(TB_TAREFAS[],(TB_TAREFAS[[Responsável Execução '[*']]:[Responsável Execução '[*']]]=O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2" s="96" t="str" cm="1">
        <f t="array" ref="P82">IF(OR(P$12="",$B82=""),"",_xlfn.LET(_xlpm.tarefas,_xlfn._xlws.FILTER(TB_TAREFAS[],(TB_TAREFAS[[Responsável Execução '[*']]:[Responsável Execução '[*']]]=P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2" s="95" t="str" cm="1">
        <f t="array" ref="Q82">IF(OR(Q$12="",$B82=""),"",_xlfn.LET(_xlpm.tarefas,_xlfn._xlws.FILTER(TB_TAREFAS[],(TB_TAREFAS[[Responsável Execução '[*']]:[Responsável Execução '[*']]]=Q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2" s="96" t="str" cm="1">
        <f t="array" ref="R82">IF(OR(R$12="",$B82=""),"",_xlfn.LET(_xlpm.tarefas,_xlfn._xlws.FILTER(TB_TAREFAS[],(TB_TAREFAS[[Responsável Execução '[*']]:[Responsável Execução '[*']]]=R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2" s="95" t="str" cm="1">
        <f t="array" ref="S82">IF(OR(S$12="",$B82=""),"",_xlfn.LET(_xlpm.tarefas,_xlfn._xlws.FILTER(TB_TAREFAS[],(TB_TAREFAS[[Responsável Execução '[*']]:[Responsável Execução '[*']]]=S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2" s="96" t="str" cm="1">
        <f t="array" ref="T82">IF(OR(T$12="",$B82=""),"",_xlfn.LET(_xlpm.tarefas,_xlfn._xlws.FILTER(TB_TAREFAS[],(TB_TAREFAS[[Responsável Execução '[*']]:[Responsável Execução '[*']]]=T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2" s="95" t="str" cm="1">
        <f t="array" ref="U82">IF(OR(U$12="",$B82=""),"",_xlfn.LET(_xlpm.tarefas,_xlfn._xlws.FILTER(TB_TAREFAS[],(TB_TAREFAS[[Responsável Execução '[*']]:[Responsável Execução '[*']]]=U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2" s="96" t="str" cm="1">
        <f t="array" ref="V82">IF(OR(V$12="",$B82=""),"",_xlfn.LET(_xlpm.tarefas,_xlfn._xlws.FILTER(TB_TAREFAS[],(TB_TAREFAS[[Responsável Execução '[*']]:[Responsável Execução '[*']]]=V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2" s="95" t="str" cm="1">
        <f t="array" ref="W82">IF(OR(W$12="",$B82=""),"",_xlfn.LET(_xlpm.tarefas,_xlfn._xlws.FILTER(TB_TAREFAS[],(TB_TAREFAS[[Responsável Execução '[*']]:[Responsável Execução '[*']]]=W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2" s="96" t="str" cm="1">
        <f t="array" ref="X82">IF(OR(X$12="",$B82=""),"",_xlfn.LET(_xlpm.tarefas,_xlfn._xlws.FILTER(TB_TAREFAS[],(TB_TAREFAS[[Responsável Execução '[*']]:[Responsável Execução '[*']]]=X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2" s="95" t="str" cm="1">
        <f t="array" ref="Y82">IF(OR(Y$12="",$B82=""),"",_xlfn.LET(_xlpm.tarefas,_xlfn._xlws.FILTER(TB_TAREFAS[],(TB_TAREFAS[[Responsável Execução '[*']]:[Responsável Execução '[*']]]=Y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2" s="96" t="str" cm="1">
        <f t="array" ref="Z82">IF(OR(Z$12="",$B82=""),"",_xlfn.LET(_xlpm.tarefas,_xlfn._xlws.FILTER(TB_TAREFAS[],(TB_TAREFAS[[Responsável Execução '[*']]:[Responsável Execução '[*']]]=Z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2" s="95" t="str" cm="1">
        <f t="array" ref="AA82">IF(OR(AA$12="",$B82=""),"",_xlfn.LET(_xlpm.tarefas,_xlfn._xlws.FILTER(TB_TAREFAS[],(TB_TAREFAS[[Responsável Execução '[*']]:[Responsável Execução '[*']]]=AA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2" s="96" t="str" cm="1">
        <f t="array" ref="AB82">IF(OR(AB$12="",$B82=""),"",_xlfn.LET(_xlpm.tarefas,_xlfn._xlws.FILTER(TB_TAREFAS[],(TB_TAREFAS[[Responsável Execução '[*']]:[Responsável Execução '[*']]]=AB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2" s="95" t="str" cm="1">
        <f t="array" ref="AC82">IF(OR(AC$12="",$B82=""),"",_xlfn.LET(_xlpm.tarefas,_xlfn._xlws.FILTER(TB_TAREFAS[],(TB_TAREFAS[[Responsável Execução '[*']]:[Responsável Execução '[*']]]=AC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2" s="96" t="str" cm="1">
        <f t="array" ref="AD82">IF(OR(AD$12="",$B82=""),"",_xlfn.LET(_xlpm.tarefas,_xlfn._xlws.FILTER(TB_TAREFAS[],(TB_TAREFAS[[Responsável Execução '[*']]:[Responsável Execução '[*']]]=AD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2" s="95" t="str" cm="1">
        <f t="array" ref="AE82">IF(OR(AE$12="",$B82=""),"",_xlfn.LET(_xlpm.tarefas,_xlfn._xlws.FILTER(TB_TAREFAS[],(TB_TAREFAS[[Responsável Execução '[*']]:[Responsável Execução '[*']]]=AE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2" s="96" t="str" cm="1">
        <f t="array" ref="AF82">IF(OR(AF$12="",$B82=""),"",_xlfn.LET(_xlpm.tarefas,_xlfn._xlws.FILTER(TB_TAREFAS[],(TB_TAREFAS[[Responsável Execução '[*']]:[Responsável Execução '[*']]]=AF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2" s="95" t="str" cm="1">
        <f t="array" ref="AG82">IF(OR(AG$12="",$B82=""),"",_xlfn.LET(_xlpm.tarefas,_xlfn._xlws.FILTER(TB_TAREFAS[],(TB_TAREFAS[[Responsável Execução '[*']]:[Responsável Execução '[*']]]=AG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2" s="96" t="str" cm="1">
        <f t="array" ref="AH82">IF(OR(AH$12="",$B82=""),"",_xlfn.LET(_xlpm.tarefas,_xlfn._xlws.FILTER(TB_TAREFAS[],(TB_TAREFAS[[Responsável Execução '[*']]:[Responsável Execução '[*']]]=AH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2" s="95" t="str" cm="1">
        <f t="array" ref="AI82">IF(OR(AI$12="",$B82=""),"",_xlfn.LET(_xlpm.tarefas,_xlfn._xlws.FILTER(TB_TAREFAS[],(TB_TAREFAS[[Responsável Execução '[*']]:[Responsável Execução '[*']]]=AI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2" s="96" t="str" cm="1">
        <f t="array" ref="AJ82">IF(OR(AJ$12="",$B82=""),"",_xlfn.LET(_xlpm.tarefas,_xlfn._xlws.FILTER(TB_TAREFAS[],(TB_TAREFAS[[Responsável Execução '[*']]:[Responsável Execução '[*']]]=AJ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2" s="95" t="str" cm="1">
        <f t="array" ref="AK82">IF(OR(AK$12="",$B82=""),"",_xlfn.LET(_xlpm.tarefas,_xlfn._xlws.FILTER(TB_TAREFAS[],(TB_TAREFAS[[Responsável Execução '[*']]:[Responsável Execução '[*']]]=AK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2" s="96" t="str" cm="1">
        <f t="array" ref="AL82">IF(OR(AL$12="",$B82=""),"",_xlfn.LET(_xlpm.tarefas,_xlfn._xlws.FILTER(TB_TAREFAS[],(TB_TAREFAS[[Responsável Execução '[*']]:[Responsável Execução '[*']]]=AL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2" s="95" t="str" cm="1">
        <f t="array" ref="AM82">IF(OR(AM$12="",$B82=""),"",_xlfn.LET(_xlpm.tarefas,_xlfn._xlws.FILTER(TB_TAREFAS[],(TB_TAREFAS[[Responsável Execução '[*']]:[Responsável Execução '[*']]]=AM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2" s="96" t="str" cm="1">
        <f t="array" ref="AN82">IF(OR(AN$12="",$B82=""),"",_xlfn.LET(_xlpm.tarefas,_xlfn._xlws.FILTER(TB_TAREFAS[],(TB_TAREFAS[[Responsável Execução '[*']]:[Responsável Execução '[*']]]=AN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2" s="95" t="str" cm="1">
        <f t="array" ref="AO82">IF(OR(AO$12="",$B82=""),"",_xlfn.LET(_xlpm.tarefas,_xlfn._xlws.FILTER(TB_TAREFAS[],(TB_TAREFAS[[Responsável Execução '[*']]:[Responsável Execução '[*']]]=AO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2" s="96" t="str" cm="1">
        <f t="array" ref="AP82">IF(OR(AP$12="",$B82=""),"",_xlfn.LET(_xlpm.tarefas,_xlfn._xlws.FILTER(TB_TAREFAS[],(TB_TAREFAS[[Responsável Execução '[*']]:[Responsável Execução '[*']]]=AP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2" s="95" t="str" cm="1">
        <f t="array" ref="AQ82">IF(OR(AQ$12="",$B82=""),"",_xlfn.LET(_xlpm.tarefas,_xlfn._xlws.FILTER(TB_TAREFAS[],(TB_TAREFAS[[Responsável Execução '[*']]:[Responsável Execução '[*']]]=AQ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2" s="96" t="str" cm="1">
        <f t="array" ref="AR82">IF(OR(AR$12="",$B82=""),"",_xlfn.LET(_xlpm.tarefas,_xlfn._xlws.FILTER(TB_TAREFAS[],(TB_TAREFAS[[Responsável Execução '[*']]:[Responsável Execução '[*']]]=AR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2" s="95" t="str" cm="1">
        <f t="array" ref="AS82">IF(OR(AS$12="",$B82=""),"",_xlfn.LET(_xlpm.tarefas,_xlfn._xlws.FILTER(TB_TAREFAS[],(TB_TAREFAS[[Responsável Execução '[*']]:[Responsável Execução '[*']]]=AS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2" s="96" t="str" cm="1">
        <f t="array" ref="AT82">IF(OR(AT$12="",$B82=""),"",_xlfn.LET(_xlpm.tarefas,_xlfn._xlws.FILTER(TB_TAREFAS[],(TB_TAREFAS[[Responsável Execução '[*']]:[Responsável Execução '[*']]]=AT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2" s="95" t="str" cm="1">
        <f t="array" ref="AU82">IF(OR(AU$12="",$B82=""),"",_xlfn.LET(_xlpm.tarefas,_xlfn._xlws.FILTER(TB_TAREFAS[],(TB_TAREFAS[[Responsável Execução '[*']]:[Responsável Execução '[*']]]=AU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2" s="96" t="str" cm="1">
        <f t="array" ref="AV82">IF(OR(AV$12="",$B82=""),"",_xlfn.LET(_xlpm.tarefas,_xlfn._xlws.FILTER(TB_TAREFAS[],(TB_TAREFAS[[Responsável Execução '[*']]:[Responsável Execução '[*']]]=AV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2" s="95" t="str" cm="1">
        <f t="array" ref="AW82">IF(OR(AW$12="",$B82=""),"",_xlfn.LET(_xlpm.tarefas,_xlfn._xlws.FILTER(TB_TAREFAS[],(TB_TAREFAS[[Responsável Execução '[*']]:[Responsável Execução '[*']]]=AW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2" s="96" t="str" cm="1">
        <f t="array" ref="AX82">IF(OR(AX$12="",$B82=""),"",_xlfn.LET(_xlpm.tarefas,_xlfn._xlws.FILTER(TB_TAREFAS[],(TB_TAREFAS[[Responsável Execução '[*']]:[Responsável Execução '[*']]]=AX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2" s="95" t="str" cm="1">
        <f t="array" ref="AY82">IF(OR(AY$12="",$B82=""),"",_xlfn.LET(_xlpm.tarefas,_xlfn._xlws.FILTER(TB_TAREFAS[],(TB_TAREFAS[[Responsável Execução '[*']]:[Responsável Execução '[*']]]=AY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2" s="97" t="str" cm="1">
        <f t="array" ref="AZ82">IF(OR(AZ$12="",$B82=""),"",_xlfn.LET(_xlpm.tarefas,_xlfn._xlws.FILTER(TB_TAREFAS[],(TB_TAREFAS[[Responsável Execução '[*']]:[Responsável Execução '[*']]]=AZ$12),"-"),IF(_xlfn.ARRAYTOTEXT(_xlpm.tarefas)="-",0,SUM(IF(DATE(YEAR($B82),MONTH($B82),DAY($B82))&gt;=DATE(YEAR(_xlfn.CHOOSECOLS(_xlpm.tarefas,10)),MONTH(_xlfn.CHOOSECOLS(_xlpm.tarefas,10)),DAY(_xlfn.CHOOSECOLS(_xlpm.tarefas,10))),IF(DATE(YEAR($B82),MONTH($B82),DAY($B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3" spans="2:52" x14ac:dyDescent="0.3">
      <c r="B83" s="94"/>
      <c r="C83" s="95" t="str" cm="1">
        <f t="array" ref="C83">IF(OR(C$12="",$B83=""),"",_xlfn.LET(_xlpm.tarefas,_xlfn._xlws.FILTER(TB_TAREFAS[],(TB_TAREFAS[[Responsável Execução '[*']]:[Responsável Execução '[*']]]=C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3" s="96" t="str" cm="1">
        <f t="array" ref="D83">IF(OR(D$12="",$B83=""),"",_xlfn.LET(_xlpm.tarefas,_xlfn._xlws.FILTER(TB_TAREFAS[],(TB_TAREFAS[[Responsável Execução '[*']]:[Responsável Execução '[*']]]=D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3" s="95" t="str" cm="1">
        <f t="array" ref="E83">IF(OR(E$12="",$B83=""),"",_xlfn.LET(_xlpm.tarefas,_xlfn._xlws.FILTER(TB_TAREFAS[],(TB_TAREFAS[[Responsável Execução '[*']]:[Responsável Execução '[*']]]=E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3" s="96" t="str" cm="1">
        <f t="array" ref="F83">IF(OR(F$12="",$B83=""),"",_xlfn.LET(_xlpm.tarefas,_xlfn._xlws.FILTER(TB_TAREFAS[],(TB_TAREFAS[[Responsável Execução '[*']]:[Responsável Execução '[*']]]=F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3" s="95" t="str" cm="1">
        <f t="array" ref="G83">IF(OR(G$12="",$B83=""),"",_xlfn.LET(_xlpm.tarefas,_xlfn._xlws.FILTER(TB_TAREFAS[],(TB_TAREFAS[[Responsável Execução '[*']]:[Responsável Execução '[*']]]=G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3" s="96" t="str" cm="1">
        <f t="array" ref="H83">IF(OR(H$12="",$B83=""),"",_xlfn.LET(_xlpm.tarefas,_xlfn._xlws.FILTER(TB_TAREFAS[],(TB_TAREFAS[[Responsável Execução '[*']]:[Responsável Execução '[*']]]=H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3" s="95" t="str" cm="1">
        <f t="array" ref="I83">IF(OR(I$12="",$B83=""),"",_xlfn.LET(_xlpm.tarefas,_xlfn._xlws.FILTER(TB_TAREFAS[],(TB_TAREFAS[[Responsável Execução '[*']]:[Responsável Execução '[*']]]=I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3" s="96" t="str" cm="1">
        <f t="array" ref="J83">IF(OR(J$12="",$B83=""),"",_xlfn.LET(_xlpm.tarefas,_xlfn._xlws.FILTER(TB_TAREFAS[],(TB_TAREFAS[[Responsável Execução '[*']]:[Responsável Execução '[*']]]=J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3" s="95" t="str" cm="1">
        <f t="array" ref="K83">IF(OR(K$12="",$B83=""),"",_xlfn.LET(_xlpm.tarefas,_xlfn._xlws.FILTER(TB_TAREFAS[],(TB_TAREFAS[[Responsável Execução '[*']]:[Responsável Execução '[*']]]=K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3" s="96" t="str" cm="1">
        <f t="array" ref="L83">IF(OR(L$12="",$B83=""),"",_xlfn.LET(_xlpm.tarefas,_xlfn._xlws.FILTER(TB_TAREFAS[],(TB_TAREFAS[[Responsável Execução '[*']]:[Responsável Execução '[*']]]=L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3" s="95" t="str" cm="1">
        <f t="array" ref="M83">IF(OR(M$12="",$B83=""),"",_xlfn.LET(_xlpm.tarefas,_xlfn._xlws.FILTER(TB_TAREFAS[],(TB_TAREFAS[[Responsável Execução '[*']]:[Responsável Execução '[*']]]=M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3" s="96" t="str" cm="1">
        <f t="array" ref="N83">IF(OR(N$12="",$B83=""),"",_xlfn.LET(_xlpm.tarefas,_xlfn._xlws.FILTER(TB_TAREFAS[],(TB_TAREFAS[[Responsável Execução '[*']]:[Responsável Execução '[*']]]=N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3" s="95" t="str" cm="1">
        <f t="array" ref="O83">IF(OR(O$12="",$B83=""),"",_xlfn.LET(_xlpm.tarefas,_xlfn._xlws.FILTER(TB_TAREFAS[],(TB_TAREFAS[[Responsável Execução '[*']]:[Responsável Execução '[*']]]=O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3" s="96" t="str" cm="1">
        <f t="array" ref="P83">IF(OR(P$12="",$B83=""),"",_xlfn.LET(_xlpm.tarefas,_xlfn._xlws.FILTER(TB_TAREFAS[],(TB_TAREFAS[[Responsável Execução '[*']]:[Responsável Execução '[*']]]=P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3" s="95" t="str" cm="1">
        <f t="array" ref="Q83">IF(OR(Q$12="",$B83=""),"",_xlfn.LET(_xlpm.tarefas,_xlfn._xlws.FILTER(TB_TAREFAS[],(TB_TAREFAS[[Responsável Execução '[*']]:[Responsável Execução '[*']]]=Q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3" s="96" t="str" cm="1">
        <f t="array" ref="R83">IF(OR(R$12="",$B83=""),"",_xlfn.LET(_xlpm.tarefas,_xlfn._xlws.FILTER(TB_TAREFAS[],(TB_TAREFAS[[Responsável Execução '[*']]:[Responsável Execução '[*']]]=R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3" s="95" t="str" cm="1">
        <f t="array" ref="S83">IF(OR(S$12="",$B83=""),"",_xlfn.LET(_xlpm.tarefas,_xlfn._xlws.FILTER(TB_TAREFAS[],(TB_TAREFAS[[Responsável Execução '[*']]:[Responsável Execução '[*']]]=S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3" s="96" t="str" cm="1">
        <f t="array" ref="T83">IF(OR(T$12="",$B83=""),"",_xlfn.LET(_xlpm.tarefas,_xlfn._xlws.FILTER(TB_TAREFAS[],(TB_TAREFAS[[Responsável Execução '[*']]:[Responsável Execução '[*']]]=T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3" s="95" t="str" cm="1">
        <f t="array" ref="U83">IF(OR(U$12="",$B83=""),"",_xlfn.LET(_xlpm.tarefas,_xlfn._xlws.FILTER(TB_TAREFAS[],(TB_TAREFAS[[Responsável Execução '[*']]:[Responsável Execução '[*']]]=U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3" s="96" t="str" cm="1">
        <f t="array" ref="V83">IF(OR(V$12="",$B83=""),"",_xlfn.LET(_xlpm.tarefas,_xlfn._xlws.FILTER(TB_TAREFAS[],(TB_TAREFAS[[Responsável Execução '[*']]:[Responsável Execução '[*']]]=V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3" s="95" t="str" cm="1">
        <f t="array" ref="W83">IF(OR(W$12="",$B83=""),"",_xlfn.LET(_xlpm.tarefas,_xlfn._xlws.FILTER(TB_TAREFAS[],(TB_TAREFAS[[Responsável Execução '[*']]:[Responsável Execução '[*']]]=W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3" s="96" t="str" cm="1">
        <f t="array" ref="X83">IF(OR(X$12="",$B83=""),"",_xlfn.LET(_xlpm.tarefas,_xlfn._xlws.FILTER(TB_TAREFAS[],(TB_TAREFAS[[Responsável Execução '[*']]:[Responsável Execução '[*']]]=X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3" s="95" t="str" cm="1">
        <f t="array" ref="Y83">IF(OR(Y$12="",$B83=""),"",_xlfn.LET(_xlpm.tarefas,_xlfn._xlws.FILTER(TB_TAREFAS[],(TB_TAREFAS[[Responsável Execução '[*']]:[Responsável Execução '[*']]]=Y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3" s="96" t="str" cm="1">
        <f t="array" ref="Z83">IF(OR(Z$12="",$B83=""),"",_xlfn.LET(_xlpm.tarefas,_xlfn._xlws.FILTER(TB_TAREFAS[],(TB_TAREFAS[[Responsável Execução '[*']]:[Responsável Execução '[*']]]=Z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3" s="95" t="str" cm="1">
        <f t="array" ref="AA83">IF(OR(AA$12="",$B83=""),"",_xlfn.LET(_xlpm.tarefas,_xlfn._xlws.FILTER(TB_TAREFAS[],(TB_TAREFAS[[Responsável Execução '[*']]:[Responsável Execução '[*']]]=AA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3" s="96" t="str" cm="1">
        <f t="array" ref="AB83">IF(OR(AB$12="",$B83=""),"",_xlfn.LET(_xlpm.tarefas,_xlfn._xlws.FILTER(TB_TAREFAS[],(TB_TAREFAS[[Responsável Execução '[*']]:[Responsável Execução '[*']]]=AB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3" s="95" t="str" cm="1">
        <f t="array" ref="AC83">IF(OR(AC$12="",$B83=""),"",_xlfn.LET(_xlpm.tarefas,_xlfn._xlws.FILTER(TB_TAREFAS[],(TB_TAREFAS[[Responsável Execução '[*']]:[Responsável Execução '[*']]]=AC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3" s="96" t="str" cm="1">
        <f t="array" ref="AD83">IF(OR(AD$12="",$B83=""),"",_xlfn.LET(_xlpm.tarefas,_xlfn._xlws.FILTER(TB_TAREFAS[],(TB_TAREFAS[[Responsável Execução '[*']]:[Responsável Execução '[*']]]=AD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3" s="95" t="str" cm="1">
        <f t="array" ref="AE83">IF(OR(AE$12="",$B83=""),"",_xlfn.LET(_xlpm.tarefas,_xlfn._xlws.FILTER(TB_TAREFAS[],(TB_TAREFAS[[Responsável Execução '[*']]:[Responsável Execução '[*']]]=AE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3" s="96" t="str" cm="1">
        <f t="array" ref="AF83">IF(OR(AF$12="",$B83=""),"",_xlfn.LET(_xlpm.tarefas,_xlfn._xlws.FILTER(TB_TAREFAS[],(TB_TAREFAS[[Responsável Execução '[*']]:[Responsável Execução '[*']]]=AF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3" s="95" t="str" cm="1">
        <f t="array" ref="AG83">IF(OR(AG$12="",$B83=""),"",_xlfn.LET(_xlpm.tarefas,_xlfn._xlws.FILTER(TB_TAREFAS[],(TB_TAREFAS[[Responsável Execução '[*']]:[Responsável Execução '[*']]]=AG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3" s="96" t="str" cm="1">
        <f t="array" ref="AH83">IF(OR(AH$12="",$B83=""),"",_xlfn.LET(_xlpm.tarefas,_xlfn._xlws.FILTER(TB_TAREFAS[],(TB_TAREFAS[[Responsável Execução '[*']]:[Responsável Execução '[*']]]=AH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3" s="95" t="str" cm="1">
        <f t="array" ref="AI83">IF(OR(AI$12="",$B83=""),"",_xlfn.LET(_xlpm.tarefas,_xlfn._xlws.FILTER(TB_TAREFAS[],(TB_TAREFAS[[Responsável Execução '[*']]:[Responsável Execução '[*']]]=AI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3" s="96" t="str" cm="1">
        <f t="array" ref="AJ83">IF(OR(AJ$12="",$B83=""),"",_xlfn.LET(_xlpm.tarefas,_xlfn._xlws.FILTER(TB_TAREFAS[],(TB_TAREFAS[[Responsável Execução '[*']]:[Responsável Execução '[*']]]=AJ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3" s="95" t="str" cm="1">
        <f t="array" ref="AK83">IF(OR(AK$12="",$B83=""),"",_xlfn.LET(_xlpm.tarefas,_xlfn._xlws.FILTER(TB_TAREFAS[],(TB_TAREFAS[[Responsável Execução '[*']]:[Responsável Execução '[*']]]=AK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3" s="96" t="str" cm="1">
        <f t="array" ref="AL83">IF(OR(AL$12="",$B83=""),"",_xlfn.LET(_xlpm.tarefas,_xlfn._xlws.FILTER(TB_TAREFAS[],(TB_TAREFAS[[Responsável Execução '[*']]:[Responsável Execução '[*']]]=AL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3" s="95" t="str" cm="1">
        <f t="array" ref="AM83">IF(OR(AM$12="",$B83=""),"",_xlfn.LET(_xlpm.tarefas,_xlfn._xlws.FILTER(TB_TAREFAS[],(TB_TAREFAS[[Responsável Execução '[*']]:[Responsável Execução '[*']]]=AM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3" s="96" t="str" cm="1">
        <f t="array" ref="AN83">IF(OR(AN$12="",$B83=""),"",_xlfn.LET(_xlpm.tarefas,_xlfn._xlws.FILTER(TB_TAREFAS[],(TB_TAREFAS[[Responsável Execução '[*']]:[Responsável Execução '[*']]]=AN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3" s="95" t="str" cm="1">
        <f t="array" ref="AO83">IF(OR(AO$12="",$B83=""),"",_xlfn.LET(_xlpm.tarefas,_xlfn._xlws.FILTER(TB_TAREFAS[],(TB_TAREFAS[[Responsável Execução '[*']]:[Responsável Execução '[*']]]=AO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3" s="96" t="str" cm="1">
        <f t="array" ref="AP83">IF(OR(AP$12="",$B83=""),"",_xlfn.LET(_xlpm.tarefas,_xlfn._xlws.FILTER(TB_TAREFAS[],(TB_TAREFAS[[Responsável Execução '[*']]:[Responsável Execução '[*']]]=AP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3" s="95" t="str" cm="1">
        <f t="array" ref="AQ83">IF(OR(AQ$12="",$B83=""),"",_xlfn.LET(_xlpm.tarefas,_xlfn._xlws.FILTER(TB_TAREFAS[],(TB_TAREFAS[[Responsável Execução '[*']]:[Responsável Execução '[*']]]=AQ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3" s="96" t="str" cm="1">
        <f t="array" ref="AR83">IF(OR(AR$12="",$B83=""),"",_xlfn.LET(_xlpm.tarefas,_xlfn._xlws.FILTER(TB_TAREFAS[],(TB_TAREFAS[[Responsável Execução '[*']]:[Responsável Execução '[*']]]=AR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3" s="95" t="str" cm="1">
        <f t="array" ref="AS83">IF(OR(AS$12="",$B83=""),"",_xlfn.LET(_xlpm.tarefas,_xlfn._xlws.FILTER(TB_TAREFAS[],(TB_TAREFAS[[Responsável Execução '[*']]:[Responsável Execução '[*']]]=AS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3" s="96" t="str" cm="1">
        <f t="array" ref="AT83">IF(OR(AT$12="",$B83=""),"",_xlfn.LET(_xlpm.tarefas,_xlfn._xlws.FILTER(TB_TAREFAS[],(TB_TAREFAS[[Responsável Execução '[*']]:[Responsável Execução '[*']]]=AT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3" s="95" t="str" cm="1">
        <f t="array" ref="AU83">IF(OR(AU$12="",$B83=""),"",_xlfn.LET(_xlpm.tarefas,_xlfn._xlws.FILTER(TB_TAREFAS[],(TB_TAREFAS[[Responsável Execução '[*']]:[Responsável Execução '[*']]]=AU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3" s="96" t="str" cm="1">
        <f t="array" ref="AV83">IF(OR(AV$12="",$B83=""),"",_xlfn.LET(_xlpm.tarefas,_xlfn._xlws.FILTER(TB_TAREFAS[],(TB_TAREFAS[[Responsável Execução '[*']]:[Responsável Execução '[*']]]=AV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3" s="95" t="str" cm="1">
        <f t="array" ref="AW83">IF(OR(AW$12="",$B83=""),"",_xlfn.LET(_xlpm.tarefas,_xlfn._xlws.FILTER(TB_TAREFAS[],(TB_TAREFAS[[Responsável Execução '[*']]:[Responsável Execução '[*']]]=AW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3" s="96" t="str" cm="1">
        <f t="array" ref="AX83">IF(OR(AX$12="",$B83=""),"",_xlfn.LET(_xlpm.tarefas,_xlfn._xlws.FILTER(TB_TAREFAS[],(TB_TAREFAS[[Responsável Execução '[*']]:[Responsável Execução '[*']]]=AX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3" s="95" t="str" cm="1">
        <f t="array" ref="AY83">IF(OR(AY$12="",$B83=""),"",_xlfn.LET(_xlpm.tarefas,_xlfn._xlws.FILTER(TB_TAREFAS[],(TB_TAREFAS[[Responsável Execução '[*']]:[Responsável Execução '[*']]]=AY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3" s="97" t="str" cm="1">
        <f t="array" ref="AZ83">IF(OR(AZ$12="",$B83=""),"",_xlfn.LET(_xlpm.tarefas,_xlfn._xlws.FILTER(TB_TAREFAS[],(TB_TAREFAS[[Responsável Execução '[*']]:[Responsável Execução '[*']]]=AZ$12),"-"),IF(_xlfn.ARRAYTOTEXT(_xlpm.tarefas)="-",0,SUM(IF(DATE(YEAR($B83),MONTH($B83),DAY($B83))&gt;=DATE(YEAR(_xlfn.CHOOSECOLS(_xlpm.tarefas,10)),MONTH(_xlfn.CHOOSECOLS(_xlpm.tarefas,10)),DAY(_xlfn.CHOOSECOLS(_xlpm.tarefas,10))),IF(DATE(YEAR($B83),MONTH($B83),DAY($B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4" spans="2:52" x14ac:dyDescent="0.3">
      <c r="B84" s="94"/>
      <c r="C84" s="95" t="str" cm="1">
        <f t="array" ref="C84">IF(OR(C$12="",$B84=""),"",_xlfn.LET(_xlpm.tarefas,_xlfn._xlws.FILTER(TB_TAREFAS[],(TB_TAREFAS[[Responsável Execução '[*']]:[Responsável Execução '[*']]]=C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4" s="96" t="str" cm="1">
        <f t="array" ref="D84">IF(OR(D$12="",$B84=""),"",_xlfn.LET(_xlpm.tarefas,_xlfn._xlws.FILTER(TB_TAREFAS[],(TB_TAREFAS[[Responsável Execução '[*']]:[Responsável Execução '[*']]]=D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4" s="95" t="str" cm="1">
        <f t="array" ref="E84">IF(OR(E$12="",$B84=""),"",_xlfn.LET(_xlpm.tarefas,_xlfn._xlws.FILTER(TB_TAREFAS[],(TB_TAREFAS[[Responsável Execução '[*']]:[Responsável Execução '[*']]]=E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4" s="96" t="str" cm="1">
        <f t="array" ref="F84">IF(OR(F$12="",$B84=""),"",_xlfn.LET(_xlpm.tarefas,_xlfn._xlws.FILTER(TB_TAREFAS[],(TB_TAREFAS[[Responsável Execução '[*']]:[Responsável Execução '[*']]]=F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4" s="95" t="str" cm="1">
        <f t="array" ref="G84">IF(OR(G$12="",$B84=""),"",_xlfn.LET(_xlpm.tarefas,_xlfn._xlws.FILTER(TB_TAREFAS[],(TB_TAREFAS[[Responsável Execução '[*']]:[Responsável Execução '[*']]]=G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4" s="96" t="str" cm="1">
        <f t="array" ref="H84">IF(OR(H$12="",$B84=""),"",_xlfn.LET(_xlpm.tarefas,_xlfn._xlws.FILTER(TB_TAREFAS[],(TB_TAREFAS[[Responsável Execução '[*']]:[Responsável Execução '[*']]]=H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4" s="95" t="str" cm="1">
        <f t="array" ref="I84">IF(OR(I$12="",$B84=""),"",_xlfn.LET(_xlpm.tarefas,_xlfn._xlws.FILTER(TB_TAREFAS[],(TB_TAREFAS[[Responsável Execução '[*']]:[Responsável Execução '[*']]]=I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4" s="96" t="str" cm="1">
        <f t="array" ref="J84">IF(OR(J$12="",$B84=""),"",_xlfn.LET(_xlpm.tarefas,_xlfn._xlws.FILTER(TB_TAREFAS[],(TB_TAREFAS[[Responsável Execução '[*']]:[Responsável Execução '[*']]]=J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4" s="95" t="str" cm="1">
        <f t="array" ref="K84">IF(OR(K$12="",$B84=""),"",_xlfn.LET(_xlpm.tarefas,_xlfn._xlws.FILTER(TB_TAREFAS[],(TB_TAREFAS[[Responsável Execução '[*']]:[Responsável Execução '[*']]]=K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4" s="96" t="str" cm="1">
        <f t="array" ref="L84">IF(OR(L$12="",$B84=""),"",_xlfn.LET(_xlpm.tarefas,_xlfn._xlws.FILTER(TB_TAREFAS[],(TB_TAREFAS[[Responsável Execução '[*']]:[Responsável Execução '[*']]]=L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4" s="95" t="str" cm="1">
        <f t="array" ref="M84">IF(OR(M$12="",$B84=""),"",_xlfn.LET(_xlpm.tarefas,_xlfn._xlws.FILTER(TB_TAREFAS[],(TB_TAREFAS[[Responsável Execução '[*']]:[Responsável Execução '[*']]]=M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4" s="96" t="str" cm="1">
        <f t="array" ref="N84">IF(OR(N$12="",$B84=""),"",_xlfn.LET(_xlpm.tarefas,_xlfn._xlws.FILTER(TB_TAREFAS[],(TB_TAREFAS[[Responsável Execução '[*']]:[Responsável Execução '[*']]]=N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4" s="95" t="str" cm="1">
        <f t="array" ref="O84">IF(OR(O$12="",$B84=""),"",_xlfn.LET(_xlpm.tarefas,_xlfn._xlws.FILTER(TB_TAREFAS[],(TB_TAREFAS[[Responsável Execução '[*']]:[Responsável Execução '[*']]]=O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4" s="96" t="str" cm="1">
        <f t="array" ref="P84">IF(OR(P$12="",$B84=""),"",_xlfn.LET(_xlpm.tarefas,_xlfn._xlws.FILTER(TB_TAREFAS[],(TB_TAREFAS[[Responsável Execução '[*']]:[Responsável Execução '[*']]]=P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4" s="95" t="str" cm="1">
        <f t="array" ref="Q84">IF(OR(Q$12="",$B84=""),"",_xlfn.LET(_xlpm.tarefas,_xlfn._xlws.FILTER(TB_TAREFAS[],(TB_TAREFAS[[Responsável Execução '[*']]:[Responsável Execução '[*']]]=Q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4" s="96" t="str" cm="1">
        <f t="array" ref="R84">IF(OR(R$12="",$B84=""),"",_xlfn.LET(_xlpm.tarefas,_xlfn._xlws.FILTER(TB_TAREFAS[],(TB_TAREFAS[[Responsável Execução '[*']]:[Responsável Execução '[*']]]=R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4" s="95" t="str" cm="1">
        <f t="array" ref="S84">IF(OR(S$12="",$B84=""),"",_xlfn.LET(_xlpm.tarefas,_xlfn._xlws.FILTER(TB_TAREFAS[],(TB_TAREFAS[[Responsável Execução '[*']]:[Responsável Execução '[*']]]=S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4" s="96" t="str" cm="1">
        <f t="array" ref="T84">IF(OR(T$12="",$B84=""),"",_xlfn.LET(_xlpm.tarefas,_xlfn._xlws.FILTER(TB_TAREFAS[],(TB_TAREFAS[[Responsável Execução '[*']]:[Responsável Execução '[*']]]=T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4" s="95" t="str" cm="1">
        <f t="array" ref="U84">IF(OR(U$12="",$B84=""),"",_xlfn.LET(_xlpm.tarefas,_xlfn._xlws.FILTER(TB_TAREFAS[],(TB_TAREFAS[[Responsável Execução '[*']]:[Responsável Execução '[*']]]=U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4" s="96" t="str" cm="1">
        <f t="array" ref="V84">IF(OR(V$12="",$B84=""),"",_xlfn.LET(_xlpm.tarefas,_xlfn._xlws.FILTER(TB_TAREFAS[],(TB_TAREFAS[[Responsável Execução '[*']]:[Responsável Execução '[*']]]=V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4" s="95" t="str" cm="1">
        <f t="array" ref="W84">IF(OR(W$12="",$B84=""),"",_xlfn.LET(_xlpm.tarefas,_xlfn._xlws.FILTER(TB_TAREFAS[],(TB_TAREFAS[[Responsável Execução '[*']]:[Responsável Execução '[*']]]=W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4" s="96" t="str" cm="1">
        <f t="array" ref="X84">IF(OR(X$12="",$B84=""),"",_xlfn.LET(_xlpm.tarefas,_xlfn._xlws.FILTER(TB_TAREFAS[],(TB_TAREFAS[[Responsável Execução '[*']]:[Responsável Execução '[*']]]=X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4" s="95" t="str" cm="1">
        <f t="array" ref="Y84">IF(OR(Y$12="",$B84=""),"",_xlfn.LET(_xlpm.tarefas,_xlfn._xlws.FILTER(TB_TAREFAS[],(TB_TAREFAS[[Responsável Execução '[*']]:[Responsável Execução '[*']]]=Y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4" s="96" t="str" cm="1">
        <f t="array" ref="Z84">IF(OR(Z$12="",$B84=""),"",_xlfn.LET(_xlpm.tarefas,_xlfn._xlws.FILTER(TB_TAREFAS[],(TB_TAREFAS[[Responsável Execução '[*']]:[Responsável Execução '[*']]]=Z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4" s="95" t="str" cm="1">
        <f t="array" ref="AA84">IF(OR(AA$12="",$B84=""),"",_xlfn.LET(_xlpm.tarefas,_xlfn._xlws.FILTER(TB_TAREFAS[],(TB_TAREFAS[[Responsável Execução '[*']]:[Responsável Execução '[*']]]=AA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4" s="96" t="str" cm="1">
        <f t="array" ref="AB84">IF(OR(AB$12="",$B84=""),"",_xlfn.LET(_xlpm.tarefas,_xlfn._xlws.FILTER(TB_TAREFAS[],(TB_TAREFAS[[Responsável Execução '[*']]:[Responsável Execução '[*']]]=AB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4" s="95" t="str" cm="1">
        <f t="array" ref="AC84">IF(OR(AC$12="",$B84=""),"",_xlfn.LET(_xlpm.tarefas,_xlfn._xlws.FILTER(TB_TAREFAS[],(TB_TAREFAS[[Responsável Execução '[*']]:[Responsável Execução '[*']]]=AC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4" s="96" t="str" cm="1">
        <f t="array" ref="AD84">IF(OR(AD$12="",$B84=""),"",_xlfn.LET(_xlpm.tarefas,_xlfn._xlws.FILTER(TB_TAREFAS[],(TB_TAREFAS[[Responsável Execução '[*']]:[Responsável Execução '[*']]]=AD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4" s="95" t="str" cm="1">
        <f t="array" ref="AE84">IF(OR(AE$12="",$B84=""),"",_xlfn.LET(_xlpm.tarefas,_xlfn._xlws.FILTER(TB_TAREFAS[],(TB_TAREFAS[[Responsável Execução '[*']]:[Responsável Execução '[*']]]=AE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4" s="96" t="str" cm="1">
        <f t="array" ref="AF84">IF(OR(AF$12="",$B84=""),"",_xlfn.LET(_xlpm.tarefas,_xlfn._xlws.FILTER(TB_TAREFAS[],(TB_TAREFAS[[Responsável Execução '[*']]:[Responsável Execução '[*']]]=AF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4" s="95" t="str" cm="1">
        <f t="array" ref="AG84">IF(OR(AG$12="",$B84=""),"",_xlfn.LET(_xlpm.tarefas,_xlfn._xlws.FILTER(TB_TAREFAS[],(TB_TAREFAS[[Responsável Execução '[*']]:[Responsável Execução '[*']]]=AG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4" s="96" t="str" cm="1">
        <f t="array" ref="AH84">IF(OR(AH$12="",$B84=""),"",_xlfn.LET(_xlpm.tarefas,_xlfn._xlws.FILTER(TB_TAREFAS[],(TB_TAREFAS[[Responsável Execução '[*']]:[Responsável Execução '[*']]]=AH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4" s="95" t="str" cm="1">
        <f t="array" ref="AI84">IF(OR(AI$12="",$B84=""),"",_xlfn.LET(_xlpm.tarefas,_xlfn._xlws.FILTER(TB_TAREFAS[],(TB_TAREFAS[[Responsável Execução '[*']]:[Responsável Execução '[*']]]=AI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4" s="96" t="str" cm="1">
        <f t="array" ref="AJ84">IF(OR(AJ$12="",$B84=""),"",_xlfn.LET(_xlpm.tarefas,_xlfn._xlws.FILTER(TB_TAREFAS[],(TB_TAREFAS[[Responsável Execução '[*']]:[Responsável Execução '[*']]]=AJ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4" s="95" t="str" cm="1">
        <f t="array" ref="AK84">IF(OR(AK$12="",$B84=""),"",_xlfn.LET(_xlpm.tarefas,_xlfn._xlws.FILTER(TB_TAREFAS[],(TB_TAREFAS[[Responsável Execução '[*']]:[Responsável Execução '[*']]]=AK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4" s="96" t="str" cm="1">
        <f t="array" ref="AL84">IF(OR(AL$12="",$B84=""),"",_xlfn.LET(_xlpm.tarefas,_xlfn._xlws.FILTER(TB_TAREFAS[],(TB_TAREFAS[[Responsável Execução '[*']]:[Responsável Execução '[*']]]=AL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4" s="95" t="str" cm="1">
        <f t="array" ref="AM84">IF(OR(AM$12="",$B84=""),"",_xlfn.LET(_xlpm.tarefas,_xlfn._xlws.FILTER(TB_TAREFAS[],(TB_TAREFAS[[Responsável Execução '[*']]:[Responsável Execução '[*']]]=AM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4" s="96" t="str" cm="1">
        <f t="array" ref="AN84">IF(OR(AN$12="",$B84=""),"",_xlfn.LET(_xlpm.tarefas,_xlfn._xlws.FILTER(TB_TAREFAS[],(TB_TAREFAS[[Responsável Execução '[*']]:[Responsável Execução '[*']]]=AN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4" s="95" t="str" cm="1">
        <f t="array" ref="AO84">IF(OR(AO$12="",$B84=""),"",_xlfn.LET(_xlpm.tarefas,_xlfn._xlws.FILTER(TB_TAREFAS[],(TB_TAREFAS[[Responsável Execução '[*']]:[Responsável Execução '[*']]]=AO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4" s="96" t="str" cm="1">
        <f t="array" ref="AP84">IF(OR(AP$12="",$B84=""),"",_xlfn.LET(_xlpm.tarefas,_xlfn._xlws.FILTER(TB_TAREFAS[],(TB_TAREFAS[[Responsável Execução '[*']]:[Responsável Execução '[*']]]=AP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4" s="95" t="str" cm="1">
        <f t="array" ref="AQ84">IF(OR(AQ$12="",$B84=""),"",_xlfn.LET(_xlpm.tarefas,_xlfn._xlws.FILTER(TB_TAREFAS[],(TB_TAREFAS[[Responsável Execução '[*']]:[Responsável Execução '[*']]]=AQ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4" s="96" t="str" cm="1">
        <f t="array" ref="AR84">IF(OR(AR$12="",$B84=""),"",_xlfn.LET(_xlpm.tarefas,_xlfn._xlws.FILTER(TB_TAREFAS[],(TB_TAREFAS[[Responsável Execução '[*']]:[Responsável Execução '[*']]]=AR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4" s="95" t="str" cm="1">
        <f t="array" ref="AS84">IF(OR(AS$12="",$B84=""),"",_xlfn.LET(_xlpm.tarefas,_xlfn._xlws.FILTER(TB_TAREFAS[],(TB_TAREFAS[[Responsável Execução '[*']]:[Responsável Execução '[*']]]=AS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4" s="96" t="str" cm="1">
        <f t="array" ref="AT84">IF(OR(AT$12="",$B84=""),"",_xlfn.LET(_xlpm.tarefas,_xlfn._xlws.FILTER(TB_TAREFAS[],(TB_TAREFAS[[Responsável Execução '[*']]:[Responsável Execução '[*']]]=AT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4" s="95" t="str" cm="1">
        <f t="array" ref="AU84">IF(OR(AU$12="",$B84=""),"",_xlfn.LET(_xlpm.tarefas,_xlfn._xlws.FILTER(TB_TAREFAS[],(TB_TAREFAS[[Responsável Execução '[*']]:[Responsável Execução '[*']]]=AU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4" s="96" t="str" cm="1">
        <f t="array" ref="AV84">IF(OR(AV$12="",$B84=""),"",_xlfn.LET(_xlpm.tarefas,_xlfn._xlws.FILTER(TB_TAREFAS[],(TB_TAREFAS[[Responsável Execução '[*']]:[Responsável Execução '[*']]]=AV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4" s="95" t="str" cm="1">
        <f t="array" ref="AW84">IF(OR(AW$12="",$B84=""),"",_xlfn.LET(_xlpm.tarefas,_xlfn._xlws.FILTER(TB_TAREFAS[],(TB_TAREFAS[[Responsável Execução '[*']]:[Responsável Execução '[*']]]=AW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4" s="96" t="str" cm="1">
        <f t="array" ref="AX84">IF(OR(AX$12="",$B84=""),"",_xlfn.LET(_xlpm.tarefas,_xlfn._xlws.FILTER(TB_TAREFAS[],(TB_TAREFAS[[Responsável Execução '[*']]:[Responsável Execução '[*']]]=AX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4" s="95" t="str" cm="1">
        <f t="array" ref="AY84">IF(OR(AY$12="",$B84=""),"",_xlfn.LET(_xlpm.tarefas,_xlfn._xlws.FILTER(TB_TAREFAS[],(TB_TAREFAS[[Responsável Execução '[*']]:[Responsável Execução '[*']]]=AY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4" s="97" t="str" cm="1">
        <f t="array" ref="AZ84">IF(OR(AZ$12="",$B84=""),"",_xlfn.LET(_xlpm.tarefas,_xlfn._xlws.FILTER(TB_TAREFAS[],(TB_TAREFAS[[Responsável Execução '[*']]:[Responsável Execução '[*']]]=AZ$12),"-"),IF(_xlfn.ARRAYTOTEXT(_xlpm.tarefas)="-",0,SUM(IF(DATE(YEAR($B84),MONTH($B84),DAY($B84))&gt;=DATE(YEAR(_xlfn.CHOOSECOLS(_xlpm.tarefas,10)),MONTH(_xlfn.CHOOSECOLS(_xlpm.tarefas,10)),DAY(_xlfn.CHOOSECOLS(_xlpm.tarefas,10))),IF(DATE(YEAR($B84),MONTH($B84),DAY($B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5" spans="2:52" x14ac:dyDescent="0.3">
      <c r="B85" s="94"/>
      <c r="C85" s="95" t="str" cm="1">
        <f t="array" ref="C85">IF(OR(C$12="",$B85=""),"",_xlfn.LET(_xlpm.tarefas,_xlfn._xlws.FILTER(TB_TAREFAS[],(TB_TAREFAS[[Responsável Execução '[*']]:[Responsável Execução '[*']]]=C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5" s="96" t="str" cm="1">
        <f t="array" ref="D85">IF(OR(D$12="",$B85=""),"",_xlfn.LET(_xlpm.tarefas,_xlfn._xlws.FILTER(TB_TAREFAS[],(TB_TAREFAS[[Responsável Execução '[*']]:[Responsável Execução '[*']]]=D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5" s="95" t="str" cm="1">
        <f t="array" ref="E85">IF(OR(E$12="",$B85=""),"",_xlfn.LET(_xlpm.tarefas,_xlfn._xlws.FILTER(TB_TAREFAS[],(TB_TAREFAS[[Responsável Execução '[*']]:[Responsável Execução '[*']]]=E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5" s="96" t="str" cm="1">
        <f t="array" ref="F85">IF(OR(F$12="",$B85=""),"",_xlfn.LET(_xlpm.tarefas,_xlfn._xlws.FILTER(TB_TAREFAS[],(TB_TAREFAS[[Responsável Execução '[*']]:[Responsável Execução '[*']]]=F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5" s="95" t="str" cm="1">
        <f t="array" ref="G85">IF(OR(G$12="",$B85=""),"",_xlfn.LET(_xlpm.tarefas,_xlfn._xlws.FILTER(TB_TAREFAS[],(TB_TAREFAS[[Responsável Execução '[*']]:[Responsável Execução '[*']]]=G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5" s="96" t="str" cm="1">
        <f t="array" ref="H85">IF(OR(H$12="",$B85=""),"",_xlfn.LET(_xlpm.tarefas,_xlfn._xlws.FILTER(TB_TAREFAS[],(TB_TAREFAS[[Responsável Execução '[*']]:[Responsável Execução '[*']]]=H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5" s="95" t="str" cm="1">
        <f t="array" ref="I85">IF(OR(I$12="",$B85=""),"",_xlfn.LET(_xlpm.tarefas,_xlfn._xlws.FILTER(TB_TAREFAS[],(TB_TAREFAS[[Responsável Execução '[*']]:[Responsável Execução '[*']]]=I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5" s="96" t="str" cm="1">
        <f t="array" ref="J85">IF(OR(J$12="",$B85=""),"",_xlfn.LET(_xlpm.tarefas,_xlfn._xlws.FILTER(TB_TAREFAS[],(TB_TAREFAS[[Responsável Execução '[*']]:[Responsável Execução '[*']]]=J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5" s="95" t="str" cm="1">
        <f t="array" ref="K85">IF(OR(K$12="",$B85=""),"",_xlfn.LET(_xlpm.tarefas,_xlfn._xlws.FILTER(TB_TAREFAS[],(TB_TAREFAS[[Responsável Execução '[*']]:[Responsável Execução '[*']]]=K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5" s="96" t="str" cm="1">
        <f t="array" ref="L85">IF(OR(L$12="",$B85=""),"",_xlfn.LET(_xlpm.tarefas,_xlfn._xlws.FILTER(TB_TAREFAS[],(TB_TAREFAS[[Responsável Execução '[*']]:[Responsável Execução '[*']]]=L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5" s="95" t="str" cm="1">
        <f t="array" ref="M85">IF(OR(M$12="",$B85=""),"",_xlfn.LET(_xlpm.tarefas,_xlfn._xlws.FILTER(TB_TAREFAS[],(TB_TAREFAS[[Responsável Execução '[*']]:[Responsável Execução '[*']]]=M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5" s="96" t="str" cm="1">
        <f t="array" ref="N85">IF(OR(N$12="",$B85=""),"",_xlfn.LET(_xlpm.tarefas,_xlfn._xlws.FILTER(TB_TAREFAS[],(TB_TAREFAS[[Responsável Execução '[*']]:[Responsável Execução '[*']]]=N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5" s="95" t="str" cm="1">
        <f t="array" ref="O85">IF(OR(O$12="",$B85=""),"",_xlfn.LET(_xlpm.tarefas,_xlfn._xlws.FILTER(TB_TAREFAS[],(TB_TAREFAS[[Responsável Execução '[*']]:[Responsável Execução '[*']]]=O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5" s="96" t="str" cm="1">
        <f t="array" ref="P85">IF(OR(P$12="",$B85=""),"",_xlfn.LET(_xlpm.tarefas,_xlfn._xlws.FILTER(TB_TAREFAS[],(TB_TAREFAS[[Responsável Execução '[*']]:[Responsável Execução '[*']]]=P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5" s="95" t="str" cm="1">
        <f t="array" ref="Q85">IF(OR(Q$12="",$B85=""),"",_xlfn.LET(_xlpm.tarefas,_xlfn._xlws.FILTER(TB_TAREFAS[],(TB_TAREFAS[[Responsável Execução '[*']]:[Responsável Execução '[*']]]=Q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5" s="96" t="str" cm="1">
        <f t="array" ref="R85">IF(OR(R$12="",$B85=""),"",_xlfn.LET(_xlpm.tarefas,_xlfn._xlws.FILTER(TB_TAREFAS[],(TB_TAREFAS[[Responsável Execução '[*']]:[Responsável Execução '[*']]]=R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5" s="95" t="str" cm="1">
        <f t="array" ref="S85">IF(OR(S$12="",$B85=""),"",_xlfn.LET(_xlpm.tarefas,_xlfn._xlws.FILTER(TB_TAREFAS[],(TB_TAREFAS[[Responsável Execução '[*']]:[Responsável Execução '[*']]]=S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5" s="96" t="str" cm="1">
        <f t="array" ref="T85">IF(OR(T$12="",$B85=""),"",_xlfn.LET(_xlpm.tarefas,_xlfn._xlws.FILTER(TB_TAREFAS[],(TB_TAREFAS[[Responsável Execução '[*']]:[Responsável Execução '[*']]]=T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5" s="95" t="str" cm="1">
        <f t="array" ref="U85">IF(OR(U$12="",$B85=""),"",_xlfn.LET(_xlpm.tarefas,_xlfn._xlws.FILTER(TB_TAREFAS[],(TB_TAREFAS[[Responsável Execução '[*']]:[Responsável Execução '[*']]]=U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5" s="96" t="str" cm="1">
        <f t="array" ref="V85">IF(OR(V$12="",$B85=""),"",_xlfn.LET(_xlpm.tarefas,_xlfn._xlws.FILTER(TB_TAREFAS[],(TB_TAREFAS[[Responsável Execução '[*']]:[Responsável Execução '[*']]]=V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5" s="95" t="str" cm="1">
        <f t="array" ref="W85">IF(OR(W$12="",$B85=""),"",_xlfn.LET(_xlpm.tarefas,_xlfn._xlws.FILTER(TB_TAREFAS[],(TB_TAREFAS[[Responsável Execução '[*']]:[Responsável Execução '[*']]]=W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5" s="96" t="str" cm="1">
        <f t="array" ref="X85">IF(OR(X$12="",$B85=""),"",_xlfn.LET(_xlpm.tarefas,_xlfn._xlws.FILTER(TB_TAREFAS[],(TB_TAREFAS[[Responsável Execução '[*']]:[Responsável Execução '[*']]]=X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5" s="95" t="str" cm="1">
        <f t="array" ref="Y85">IF(OR(Y$12="",$B85=""),"",_xlfn.LET(_xlpm.tarefas,_xlfn._xlws.FILTER(TB_TAREFAS[],(TB_TAREFAS[[Responsável Execução '[*']]:[Responsável Execução '[*']]]=Y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5" s="96" t="str" cm="1">
        <f t="array" ref="Z85">IF(OR(Z$12="",$B85=""),"",_xlfn.LET(_xlpm.tarefas,_xlfn._xlws.FILTER(TB_TAREFAS[],(TB_TAREFAS[[Responsável Execução '[*']]:[Responsável Execução '[*']]]=Z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5" s="95" t="str" cm="1">
        <f t="array" ref="AA85">IF(OR(AA$12="",$B85=""),"",_xlfn.LET(_xlpm.tarefas,_xlfn._xlws.FILTER(TB_TAREFAS[],(TB_TAREFAS[[Responsável Execução '[*']]:[Responsável Execução '[*']]]=AA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5" s="96" t="str" cm="1">
        <f t="array" ref="AB85">IF(OR(AB$12="",$B85=""),"",_xlfn.LET(_xlpm.tarefas,_xlfn._xlws.FILTER(TB_TAREFAS[],(TB_TAREFAS[[Responsável Execução '[*']]:[Responsável Execução '[*']]]=AB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5" s="95" t="str" cm="1">
        <f t="array" ref="AC85">IF(OR(AC$12="",$B85=""),"",_xlfn.LET(_xlpm.tarefas,_xlfn._xlws.FILTER(TB_TAREFAS[],(TB_TAREFAS[[Responsável Execução '[*']]:[Responsável Execução '[*']]]=AC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5" s="96" t="str" cm="1">
        <f t="array" ref="AD85">IF(OR(AD$12="",$B85=""),"",_xlfn.LET(_xlpm.tarefas,_xlfn._xlws.FILTER(TB_TAREFAS[],(TB_TAREFAS[[Responsável Execução '[*']]:[Responsável Execução '[*']]]=AD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5" s="95" t="str" cm="1">
        <f t="array" ref="AE85">IF(OR(AE$12="",$B85=""),"",_xlfn.LET(_xlpm.tarefas,_xlfn._xlws.FILTER(TB_TAREFAS[],(TB_TAREFAS[[Responsável Execução '[*']]:[Responsável Execução '[*']]]=AE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5" s="96" t="str" cm="1">
        <f t="array" ref="AF85">IF(OR(AF$12="",$B85=""),"",_xlfn.LET(_xlpm.tarefas,_xlfn._xlws.FILTER(TB_TAREFAS[],(TB_TAREFAS[[Responsável Execução '[*']]:[Responsável Execução '[*']]]=AF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5" s="95" t="str" cm="1">
        <f t="array" ref="AG85">IF(OR(AG$12="",$B85=""),"",_xlfn.LET(_xlpm.tarefas,_xlfn._xlws.FILTER(TB_TAREFAS[],(TB_TAREFAS[[Responsável Execução '[*']]:[Responsável Execução '[*']]]=AG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5" s="96" t="str" cm="1">
        <f t="array" ref="AH85">IF(OR(AH$12="",$B85=""),"",_xlfn.LET(_xlpm.tarefas,_xlfn._xlws.FILTER(TB_TAREFAS[],(TB_TAREFAS[[Responsável Execução '[*']]:[Responsável Execução '[*']]]=AH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5" s="95" t="str" cm="1">
        <f t="array" ref="AI85">IF(OR(AI$12="",$B85=""),"",_xlfn.LET(_xlpm.tarefas,_xlfn._xlws.FILTER(TB_TAREFAS[],(TB_TAREFAS[[Responsável Execução '[*']]:[Responsável Execução '[*']]]=AI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5" s="96" t="str" cm="1">
        <f t="array" ref="AJ85">IF(OR(AJ$12="",$B85=""),"",_xlfn.LET(_xlpm.tarefas,_xlfn._xlws.FILTER(TB_TAREFAS[],(TB_TAREFAS[[Responsável Execução '[*']]:[Responsável Execução '[*']]]=AJ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5" s="95" t="str" cm="1">
        <f t="array" ref="AK85">IF(OR(AK$12="",$B85=""),"",_xlfn.LET(_xlpm.tarefas,_xlfn._xlws.FILTER(TB_TAREFAS[],(TB_TAREFAS[[Responsável Execução '[*']]:[Responsável Execução '[*']]]=AK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5" s="96" t="str" cm="1">
        <f t="array" ref="AL85">IF(OR(AL$12="",$B85=""),"",_xlfn.LET(_xlpm.tarefas,_xlfn._xlws.FILTER(TB_TAREFAS[],(TB_TAREFAS[[Responsável Execução '[*']]:[Responsável Execução '[*']]]=AL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5" s="95" t="str" cm="1">
        <f t="array" ref="AM85">IF(OR(AM$12="",$B85=""),"",_xlfn.LET(_xlpm.tarefas,_xlfn._xlws.FILTER(TB_TAREFAS[],(TB_TAREFAS[[Responsável Execução '[*']]:[Responsável Execução '[*']]]=AM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5" s="96" t="str" cm="1">
        <f t="array" ref="AN85">IF(OR(AN$12="",$B85=""),"",_xlfn.LET(_xlpm.tarefas,_xlfn._xlws.FILTER(TB_TAREFAS[],(TB_TAREFAS[[Responsável Execução '[*']]:[Responsável Execução '[*']]]=AN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5" s="95" t="str" cm="1">
        <f t="array" ref="AO85">IF(OR(AO$12="",$B85=""),"",_xlfn.LET(_xlpm.tarefas,_xlfn._xlws.FILTER(TB_TAREFAS[],(TB_TAREFAS[[Responsável Execução '[*']]:[Responsável Execução '[*']]]=AO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5" s="96" t="str" cm="1">
        <f t="array" ref="AP85">IF(OR(AP$12="",$B85=""),"",_xlfn.LET(_xlpm.tarefas,_xlfn._xlws.FILTER(TB_TAREFAS[],(TB_TAREFAS[[Responsável Execução '[*']]:[Responsável Execução '[*']]]=AP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5" s="95" t="str" cm="1">
        <f t="array" ref="AQ85">IF(OR(AQ$12="",$B85=""),"",_xlfn.LET(_xlpm.tarefas,_xlfn._xlws.FILTER(TB_TAREFAS[],(TB_TAREFAS[[Responsável Execução '[*']]:[Responsável Execução '[*']]]=AQ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5" s="96" t="str" cm="1">
        <f t="array" ref="AR85">IF(OR(AR$12="",$B85=""),"",_xlfn.LET(_xlpm.tarefas,_xlfn._xlws.FILTER(TB_TAREFAS[],(TB_TAREFAS[[Responsável Execução '[*']]:[Responsável Execução '[*']]]=AR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5" s="95" t="str" cm="1">
        <f t="array" ref="AS85">IF(OR(AS$12="",$B85=""),"",_xlfn.LET(_xlpm.tarefas,_xlfn._xlws.FILTER(TB_TAREFAS[],(TB_TAREFAS[[Responsável Execução '[*']]:[Responsável Execução '[*']]]=AS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5" s="96" t="str" cm="1">
        <f t="array" ref="AT85">IF(OR(AT$12="",$B85=""),"",_xlfn.LET(_xlpm.tarefas,_xlfn._xlws.FILTER(TB_TAREFAS[],(TB_TAREFAS[[Responsável Execução '[*']]:[Responsável Execução '[*']]]=AT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5" s="95" t="str" cm="1">
        <f t="array" ref="AU85">IF(OR(AU$12="",$B85=""),"",_xlfn.LET(_xlpm.tarefas,_xlfn._xlws.FILTER(TB_TAREFAS[],(TB_TAREFAS[[Responsável Execução '[*']]:[Responsável Execução '[*']]]=AU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5" s="96" t="str" cm="1">
        <f t="array" ref="AV85">IF(OR(AV$12="",$B85=""),"",_xlfn.LET(_xlpm.tarefas,_xlfn._xlws.FILTER(TB_TAREFAS[],(TB_TAREFAS[[Responsável Execução '[*']]:[Responsável Execução '[*']]]=AV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5" s="95" t="str" cm="1">
        <f t="array" ref="AW85">IF(OR(AW$12="",$B85=""),"",_xlfn.LET(_xlpm.tarefas,_xlfn._xlws.FILTER(TB_TAREFAS[],(TB_TAREFAS[[Responsável Execução '[*']]:[Responsável Execução '[*']]]=AW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5" s="96" t="str" cm="1">
        <f t="array" ref="AX85">IF(OR(AX$12="",$B85=""),"",_xlfn.LET(_xlpm.tarefas,_xlfn._xlws.FILTER(TB_TAREFAS[],(TB_TAREFAS[[Responsável Execução '[*']]:[Responsável Execução '[*']]]=AX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5" s="95" t="str" cm="1">
        <f t="array" ref="AY85">IF(OR(AY$12="",$B85=""),"",_xlfn.LET(_xlpm.tarefas,_xlfn._xlws.FILTER(TB_TAREFAS[],(TB_TAREFAS[[Responsável Execução '[*']]:[Responsável Execução '[*']]]=AY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5" s="97" t="str" cm="1">
        <f t="array" ref="AZ85">IF(OR(AZ$12="",$B85=""),"",_xlfn.LET(_xlpm.tarefas,_xlfn._xlws.FILTER(TB_TAREFAS[],(TB_TAREFAS[[Responsável Execução '[*']]:[Responsável Execução '[*']]]=AZ$12),"-"),IF(_xlfn.ARRAYTOTEXT(_xlpm.tarefas)="-",0,SUM(IF(DATE(YEAR($B85),MONTH($B85),DAY($B85))&gt;=DATE(YEAR(_xlfn.CHOOSECOLS(_xlpm.tarefas,10)),MONTH(_xlfn.CHOOSECOLS(_xlpm.tarefas,10)),DAY(_xlfn.CHOOSECOLS(_xlpm.tarefas,10))),IF(DATE(YEAR($B85),MONTH($B85),DAY($B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6" spans="2:52" x14ac:dyDescent="0.3">
      <c r="B86" s="94"/>
      <c r="C86" s="95" t="str" cm="1">
        <f t="array" ref="C86">IF(OR(C$12="",$B86=""),"",_xlfn.LET(_xlpm.tarefas,_xlfn._xlws.FILTER(TB_TAREFAS[],(TB_TAREFAS[[Responsável Execução '[*']]:[Responsável Execução '[*']]]=C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6" s="96" t="str" cm="1">
        <f t="array" ref="D86">IF(OR(D$12="",$B86=""),"",_xlfn.LET(_xlpm.tarefas,_xlfn._xlws.FILTER(TB_TAREFAS[],(TB_TAREFAS[[Responsável Execução '[*']]:[Responsável Execução '[*']]]=D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6" s="95" t="str" cm="1">
        <f t="array" ref="E86">IF(OR(E$12="",$B86=""),"",_xlfn.LET(_xlpm.tarefas,_xlfn._xlws.FILTER(TB_TAREFAS[],(TB_TAREFAS[[Responsável Execução '[*']]:[Responsável Execução '[*']]]=E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6" s="96" t="str" cm="1">
        <f t="array" ref="F86">IF(OR(F$12="",$B86=""),"",_xlfn.LET(_xlpm.tarefas,_xlfn._xlws.FILTER(TB_TAREFAS[],(TB_TAREFAS[[Responsável Execução '[*']]:[Responsável Execução '[*']]]=F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6" s="95" t="str" cm="1">
        <f t="array" ref="G86">IF(OR(G$12="",$B86=""),"",_xlfn.LET(_xlpm.tarefas,_xlfn._xlws.FILTER(TB_TAREFAS[],(TB_TAREFAS[[Responsável Execução '[*']]:[Responsável Execução '[*']]]=G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6" s="96" t="str" cm="1">
        <f t="array" ref="H86">IF(OR(H$12="",$B86=""),"",_xlfn.LET(_xlpm.tarefas,_xlfn._xlws.FILTER(TB_TAREFAS[],(TB_TAREFAS[[Responsável Execução '[*']]:[Responsável Execução '[*']]]=H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6" s="95" t="str" cm="1">
        <f t="array" ref="I86">IF(OR(I$12="",$B86=""),"",_xlfn.LET(_xlpm.tarefas,_xlfn._xlws.FILTER(TB_TAREFAS[],(TB_TAREFAS[[Responsável Execução '[*']]:[Responsável Execução '[*']]]=I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6" s="96" t="str" cm="1">
        <f t="array" ref="J86">IF(OR(J$12="",$B86=""),"",_xlfn.LET(_xlpm.tarefas,_xlfn._xlws.FILTER(TB_TAREFAS[],(TB_TAREFAS[[Responsável Execução '[*']]:[Responsável Execução '[*']]]=J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6" s="95" t="str" cm="1">
        <f t="array" ref="K86">IF(OR(K$12="",$B86=""),"",_xlfn.LET(_xlpm.tarefas,_xlfn._xlws.FILTER(TB_TAREFAS[],(TB_TAREFAS[[Responsável Execução '[*']]:[Responsável Execução '[*']]]=K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6" s="96" t="str" cm="1">
        <f t="array" ref="L86">IF(OR(L$12="",$B86=""),"",_xlfn.LET(_xlpm.tarefas,_xlfn._xlws.FILTER(TB_TAREFAS[],(TB_TAREFAS[[Responsável Execução '[*']]:[Responsável Execução '[*']]]=L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6" s="95" t="str" cm="1">
        <f t="array" ref="M86">IF(OR(M$12="",$B86=""),"",_xlfn.LET(_xlpm.tarefas,_xlfn._xlws.FILTER(TB_TAREFAS[],(TB_TAREFAS[[Responsável Execução '[*']]:[Responsável Execução '[*']]]=M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6" s="96" t="str" cm="1">
        <f t="array" ref="N86">IF(OR(N$12="",$B86=""),"",_xlfn.LET(_xlpm.tarefas,_xlfn._xlws.FILTER(TB_TAREFAS[],(TB_TAREFAS[[Responsável Execução '[*']]:[Responsável Execução '[*']]]=N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6" s="95" t="str" cm="1">
        <f t="array" ref="O86">IF(OR(O$12="",$B86=""),"",_xlfn.LET(_xlpm.tarefas,_xlfn._xlws.FILTER(TB_TAREFAS[],(TB_TAREFAS[[Responsável Execução '[*']]:[Responsável Execução '[*']]]=O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6" s="96" t="str" cm="1">
        <f t="array" ref="P86">IF(OR(P$12="",$B86=""),"",_xlfn.LET(_xlpm.tarefas,_xlfn._xlws.FILTER(TB_TAREFAS[],(TB_TAREFAS[[Responsável Execução '[*']]:[Responsável Execução '[*']]]=P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6" s="95" t="str" cm="1">
        <f t="array" ref="Q86">IF(OR(Q$12="",$B86=""),"",_xlfn.LET(_xlpm.tarefas,_xlfn._xlws.FILTER(TB_TAREFAS[],(TB_TAREFAS[[Responsável Execução '[*']]:[Responsável Execução '[*']]]=Q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6" s="96" t="str" cm="1">
        <f t="array" ref="R86">IF(OR(R$12="",$B86=""),"",_xlfn.LET(_xlpm.tarefas,_xlfn._xlws.FILTER(TB_TAREFAS[],(TB_TAREFAS[[Responsável Execução '[*']]:[Responsável Execução '[*']]]=R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6" s="95" t="str" cm="1">
        <f t="array" ref="S86">IF(OR(S$12="",$B86=""),"",_xlfn.LET(_xlpm.tarefas,_xlfn._xlws.FILTER(TB_TAREFAS[],(TB_TAREFAS[[Responsável Execução '[*']]:[Responsável Execução '[*']]]=S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6" s="96" t="str" cm="1">
        <f t="array" ref="T86">IF(OR(T$12="",$B86=""),"",_xlfn.LET(_xlpm.tarefas,_xlfn._xlws.FILTER(TB_TAREFAS[],(TB_TAREFAS[[Responsável Execução '[*']]:[Responsável Execução '[*']]]=T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6" s="95" t="str" cm="1">
        <f t="array" ref="U86">IF(OR(U$12="",$B86=""),"",_xlfn.LET(_xlpm.tarefas,_xlfn._xlws.FILTER(TB_TAREFAS[],(TB_TAREFAS[[Responsável Execução '[*']]:[Responsável Execução '[*']]]=U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6" s="96" t="str" cm="1">
        <f t="array" ref="V86">IF(OR(V$12="",$B86=""),"",_xlfn.LET(_xlpm.tarefas,_xlfn._xlws.FILTER(TB_TAREFAS[],(TB_TAREFAS[[Responsável Execução '[*']]:[Responsável Execução '[*']]]=V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6" s="95" t="str" cm="1">
        <f t="array" ref="W86">IF(OR(W$12="",$B86=""),"",_xlfn.LET(_xlpm.tarefas,_xlfn._xlws.FILTER(TB_TAREFAS[],(TB_TAREFAS[[Responsável Execução '[*']]:[Responsável Execução '[*']]]=W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6" s="96" t="str" cm="1">
        <f t="array" ref="X86">IF(OR(X$12="",$B86=""),"",_xlfn.LET(_xlpm.tarefas,_xlfn._xlws.FILTER(TB_TAREFAS[],(TB_TAREFAS[[Responsável Execução '[*']]:[Responsável Execução '[*']]]=X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6" s="95" t="str" cm="1">
        <f t="array" ref="Y86">IF(OR(Y$12="",$B86=""),"",_xlfn.LET(_xlpm.tarefas,_xlfn._xlws.FILTER(TB_TAREFAS[],(TB_TAREFAS[[Responsável Execução '[*']]:[Responsável Execução '[*']]]=Y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6" s="96" t="str" cm="1">
        <f t="array" ref="Z86">IF(OR(Z$12="",$B86=""),"",_xlfn.LET(_xlpm.tarefas,_xlfn._xlws.FILTER(TB_TAREFAS[],(TB_TAREFAS[[Responsável Execução '[*']]:[Responsável Execução '[*']]]=Z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6" s="95" t="str" cm="1">
        <f t="array" ref="AA86">IF(OR(AA$12="",$B86=""),"",_xlfn.LET(_xlpm.tarefas,_xlfn._xlws.FILTER(TB_TAREFAS[],(TB_TAREFAS[[Responsável Execução '[*']]:[Responsável Execução '[*']]]=AA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6" s="96" t="str" cm="1">
        <f t="array" ref="AB86">IF(OR(AB$12="",$B86=""),"",_xlfn.LET(_xlpm.tarefas,_xlfn._xlws.FILTER(TB_TAREFAS[],(TB_TAREFAS[[Responsável Execução '[*']]:[Responsável Execução '[*']]]=AB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6" s="95" t="str" cm="1">
        <f t="array" ref="AC86">IF(OR(AC$12="",$B86=""),"",_xlfn.LET(_xlpm.tarefas,_xlfn._xlws.FILTER(TB_TAREFAS[],(TB_TAREFAS[[Responsável Execução '[*']]:[Responsável Execução '[*']]]=AC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6" s="96" t="str" cm="1">
        <f t="array" ref="AD86">IF(OR(AD$12="",$B86=""),"",_xlfn.LET(_xlpm.tarefas,_xlfn._xlws.FILTER(TB_TAREFAS[],(TB_TAREFAS[[Responsável Execução '[*']]:[Responsável Execução '[*']]]=AD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6" s="95" t="str" cm="1">
        <f t="array" ref="AE86">IF(OR(AE$12="",$B86=""),"",_xlfn.LET(_xlpm.tarefas,_xlfn._xlws.FILTER(TB_TAREFAS[],(TB_TAREFAS[[Responsável Execução '[*']]:[Responsável Execução '[*']]]=AE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6" s="96" t="str" cm="1">
        <f t="array" ref="AF86">IF(OR(AF$12="",$B86=""),"",_xlfn.LET(_xlpm.tarefas,_xlfn._xlws.FILTER(TB_TAREFAS[],(TB_TAREFAS[[Responsável Execução '[*']]:[Responsável Execução '[*']]]=AF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6" s="95" t="str" cm="1">
        <f t="array" ref="AG86">IF(OR(AG$12="",$B86=""),"",_xlfn.LET(_xlpm.tarefas,_xlfn._xlws.FILTER(TB_TAREFAS[],(TB_TAREFAS[[Responsável Execução '[*']]:[Responsável Execução '[*']]]=AG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6" s="96" t="str" cm="1">
        <f t="array" ref="AH86">IF(OR(AH$12="",$B86=""),"",_xlfn.LET(_xlpm.tarefas,_xlfn._xlws.FILTER(TB_TAREFAS[],(TB_TAREFAS[[Responsável Execução '[*']]:[Responsável Execução '[*']]]=AH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6" s="95" t="str" cm="1">
        <f t="array" ref="AI86">IF(OR(AI$12="",$B86=""),"",_xlfn.LET(_xlpm.tarefas,_xlfn._xlws.FILTER(TB_TAREFAS[],(TB_TAREFAS[[Responsável Execução '[*']]:[Responsável Execução '[*']]]=AI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6" s="96" t="str" cm="1">
        <f t="array" ref="AJ86">IF(OR(AJ$12="",$B86=""),"",_xlfn.LET(_xlpm.tarefas,_xlfn._xlws.FILTER(TB_TAREFAS[],(TB_TAREFAS[[Responsável Execução '[*']]:[Responsável Execução '[*']]]=AJ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6" s="95" t="str" cm="1">
        <f t="array" ref="AK86">IF(OR(AK$12="",$B86=""),"",_xlfn.LET(_xlpm.tarefas,_xlfn._xlws.FILTER(TB_TAREFAS[],(TB_TAREFAS[[Responsável Execução '[*']]:[Responsável Execução '[*']]]=AK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6" s="96" t="str" cm="1">
        <f t="array" ref="AL86">IF(OR(AL$12="",$B86=""),"",_xlfn.LET(_xlpm.tarefas,_xlfn._xlws.FILTER(TB_TAREFAS[],(TB_TAREFAS[[Responsável Execução '[*']]:[Responsável Execução '[*']]]=AL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6" s="95" t="str" cm="1">
        <f t="array" ref="AM86">IF(OR(AM$12="",$B86=""),"",_xlfn.LET(_xlpm.tarefas,_xlfn._xlws.FILTER(TB_TAREFAS[],(TB_TAREFAS[[Responsável Execução '[*']]:[Responsável Execução '[*']]]=AM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6" s="96" t="str" cm="1">
        <f t="array" ref="AN86">IF(OR(AN$12="",$B86=""),"",_xlfn.LET(_xlpm.tarefas,_xlfn._xlws.FILTER(TB_TAREFAS[],(TB_TAREFAS[[Responsável Execução '[*']]:[Responsável Execução '[*']]]=AN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6" s="95" t="str" cm="1">
        <f t="array" ref="AO86">IF(OR(AO$12="",$B86=""),"",_xlfn.LET(_xlpm.tarefas,_xlfn._xlws.FILTER(TB_TAREFAS[],(TB_TAREFAS[[Responsável Execução '[*']]:[Responsável Execução '[*']]]=AO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6" s="96" t="str" cm="1">
        <f t="array" ref="AP86">IF(OR(AP$12="",$B86=""),"",_xlfn.LET(_xlpm.tarefas,_xlfn._xlws.FILTER(TB_TAREFAS[],(TB_TAREFAS[[Responsável Execução '[*']]:[Responsável Execução '[*']]]=AP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6" s="95" t="str" cm="1">
        <f t="array" ref="AQ86">IF(OR(AQ$12="",$B86=""),"",_xlfn.LET(_xlpm.tarefas,_xlfn._xlws.FILTER(TB_TAREFAS[],(TB_TAREFAS[[Responsável Execução '[*']]:[Responsável Execução '[*']]]=AQ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6" s="96" t="str" cm="1">
        <f t="array" ref="AR86">IF(OR(AR$12="",$B86=""),"",_xlfn.LET(_xlpm.tarefas,_xlfn._xlws.FILTER(TB_TAREFAS[],(TB_TAREFAS[[Responsável Execução '[*']]:[Responsável Execução '[*']]]=AR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6" s="95" t="str" cm="1">
        <f t="array" ref="AS86">IF(OR(AS$12="",$B86=""),"",_xlfn.LET(_xlpm.tarefas,_xlfn._xlws.FILTER(TB_TAREFAS[],(TB_TAREFAS[[Responsável Execução '[*']]:[Responsável Execução '[*']]]=AS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6" s="96" t="str" cm="1">
        <f t="array" ref="AT86">IF(OR(AT$12="",$B86=""),"",_xlfn.LET(_xlpm.tarefas,_xlfn._xlws.FILTER(TB_TAREFAS[],(TB_TAREFAS[[Responsável Execução '[*']]:[Responsável Execução '[*']]]=AT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6" s="95" t="str" cm="1">
        <f t="array" ref="AU86">IF(OR(AU$12="",$B86=""),"",_xlfn.LET(_xlpm.tarefas,_xlfn._xlws.FILTER(TB_TAREFAS[],(TB_TAREFAS[[Responsável Execução '[*']]:[Responsável Execução '[*']]]=AU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6" s="96" t="str" cm="1">
        <f t="array" ref="AV86">IF(OR(AV$12="",$B86=""),"",_xlfn.LET(_xlpm.tarefas,_xlfn._xlws.FILTER(TB_TAREFAS[],(TB_TAREFAS[[Responsável Execução '[*']]:[Responsável Execução '[*']]]=AV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6" s="95" t="str" cm="1">
        <f t="array" ref="AW86">IF(OR(AW$12="",$B86=""),"",_xlfn.LET(_xlpm.tarefas,_xlfn._xlws.FILTER(TB_TAREFAS[],(TB_TAREFAS[[Responsável Execução '[*']]:[Responsável Execução '[*']]]=AW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6" s="96" t="str" cm="1">
        <f t="array" ref="AX86">IF(OR(AX$12="",$B86=""),"",_xlfn.LET(_xlpm.tarefas,_xlfn._xlws.FILTER(TB_TAREFAS[],(TB_TAREFAS[[Responsável Execução '[*']]:[Responsável Execução '[*']]]=AX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6" s="95" t="str" cm="1">
        <f t="array" ref="AY86">IF(OR(AY$12="",$B86=""),"",_xlfn.LET(_xlpm.tarefas,_xlfn._xlws.FILTER(TB_TAREFAS[],(TB_TAREFAS[[Responsável Execução '[*']]:[Responsável Execução '[*']]]=AY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6" s="97" t="str" cm="1">
        <f t="array" ref="AZ86">IF(OR(AZ$12="",$B86=""),"",_xlfn.LET(_xlpm.tarefas,_xlfn._xlws.FILTER(TB_TAREFAS[],(TB_TAREFAS[[Responsável Execução '[*']]:[Responsável Execução '[*']]]=AZ$12),"-"),IF(_xlfn.ARRAYTOTEXT(_xlpm.tarefas)="-",0,SUM(IF(DATE(YEAR($B86),MONTH($B86),DAY($B86))&gt;=DATE(YEAR(_xlfn.CHOOSECOLS(_xlpm.tarefas,10)),MONTH(_xlfn.CHOOSECOLS(_xlpm.tarefas,10)),DAY(_xlfn.CHOOSECOLS(_xlpm.tarefas,10))),IF(DATE(YEAR($B86),MONTH($B86),DAY($B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7" spans="2:52" x14ac:dyDescent="0.3">
      <c r="B87" s="94"/>
      <c r="C87" s="95" t="str" cm="1">
        <f t="array" ref="C87">IF(OR(C$12="",$B87=""),"",_xlfn.LET(_xlpm.tarefas,_xlfn._xlws.FILTER(TB_TAREFAS[],(TB_TAREFAS[[Responsável Execução '[*']]:[Responsável Execução '[*']]]=C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7" s="96" t="str" cm="1">
        <f t="array" ref="D87">IF(OR(D$12="",$B87=""),"",_xlfn.LET(_xlpm.tarefas,_xlfn._xlws.FILTER(TB_TAREFAS[],(TB_TAREFAS[[Responsável Execução '[*']]:[Responsável Execução '[*']]]=D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7" s="95" t="str" cm="1">
        <f t="array" ref="E87">IF(OR(E$12="",$B87=""),"",_xlfn.LET(_xlpm.tarefas,_xlfn._xlws.FILTER(TB_TAREFAS[],(TB_TAREFAS[[Responsável Execução '[*']]:[Responsável Execução '[*']]]=E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7" s="96" t="str" cm="1">
        <f t="array" ref="F87">IF(OR(F$12="",$B87=""),"",_xlfn.LET(_xlpm.tarefas,_xlfn._xlws.FILTER(TB_TAREFAS[],(TB_TAREFAS[[Responsável Execução '[*']]:[Responsável Execução '[*']]]=F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7" s="95" t="str" cm="1">
        <f t="array" ref="G87">IF(OR(G$12="",$B87=""),"",_xlfn.LET(_xlpm.tarefas,_xlfn._xlws.FILTER(TB_TAREFAS[],(TB_TAREFAS[[Responsável Execução '[*']]:[Responsável Execução '[*']]]=G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7" s="96" t="str" cm="1">
        <f t="array" ref="H87">IF(OR(H$12="",$B87=""),"",_xlfn.LET(_xlpm.tarefas,_xlfn._xlws.FILTER(TB_TAREFAS[],(TB_TAREFAS[[Responsável Execução '[*']]:[Responsável Execução '[*']]]=H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7" s="95" t="str" cm="1">
        <f t="array" ref="I87">IF(OR(I$12="",$B87=""),"",_xlfn.LET(_xlpm.tarefas,_xlfn._xlws.FILTER(TB_TAREFAS[],(TB_TAREFAS[[Responsável Execução '[*']]:[Responsável Execução '[*']]]=I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7" s="96" t="str" cm="1">
        <f t="array" ref="J87">IF(OR(J$12="",$B87=""),"",_xlfn.LET(_xlpm.tarefas,_xlfn._xlws.FILTER(TB_TAREFAS[],(TB_TAREFAS[[Responsável Execução '[*']]:[Responsável Execução '[*']]]=J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7" s="95" t="str" cm="1">
        <f t="array" ref="K87">IF(OR(K$12="",$B87=""),"",_xlfn.LET(_xlpm.tarefas,_xlfn._xlws.FILTER(TB_TAREFAS[],(TB_TAREFAS[[Responsável Execução '[*']]:[Responsável Execução '[*']]]=K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7" s="96" t="str" cm="1">
        <f t="array" ref="L87">IF(OR(L$12="",$B87=""),"",_xlfn.LET(_xlpm.tarefas,_xlfn._xlws.FILTER(TB_TAREFAS[],(TB_TAREFAS[[Responsável Execução '[*']]:[Responsável Execução '[*']]]=L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7" s="95" t="str" cm="1">
        <f t="array" ref="M87">IF(OR(M$12="",$B87=""),"",_xlfn.LET(_xlpm.tarefas,_xlfn._xlws.FILTER(TB_TAREFAS[],(TB_TAREFAS[[Responsável Execução '[*']]:[Responsável Execução '[*']]]=M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7" s="96" t="str" cm="1">
        <f t="array" ref="N87">IF(OR(N$12="",$B87=""),"",_xlfn.LET(_xlpm.tarefas,_xlfn._xlws.FILTER(TB_TAREFAS[],(TB_TAREFAS[[Responsável Execução '[*']]:[Responsável Execução '[*']]]=N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7" s="95" t="str" cm="1">
        <f t="array" ref="O87">IF(OR(O$12="",$B87=""),"",_xlfn.LET(_xlpm.tarefas,_xlfn._xlws.FILTER(TB_TAREFAS[],(TB_TAREFAS[[Responsável Execução '[*']]:[Responsável Execução '[*']]]=O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7" s="96" t="str" cm="1">
        <f t="array" ref="P87">IF(OR(P$12="",$B87=""),"",_xlfn.LET(_xlpm.tarefas,_xlfn._xlws.FILTER(TB_TAREFAS[],(TB_TAREFAS[[Responsável Execução '[*']]:[Responsável Execução '[*']]]=P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7" s="95" t="str" cm="1">
        <f t="array" ref="Q87">IF(OR(Q$12="",$B87=""),"",_xlfn.LET(_xlpm.tarefas,_xlfn._xlws.FILTER(TB_TAREFAS[],(TB_TAREFAS[[Responsável Execução '[*']]:[Responsável Execução '[*']]]=Q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7" s="96" t="str" cm="1">
        <f t="array" ref="R87">IF(OR(R$12="",$B87=""),"",_xlfn.LET(_xlpm.tarefas,_xlfn._xlws.FILTER(TB_TAREFAS[],(TB_TAREFAS[[Responsável Execução '[*']]:[Responsável Execução '[*']]]=R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7" s="95" t="str" cm="1">
        <f t="array" ref="S87">IF(OR(S$12="",$B87=""),"",_xlfn.LET(_xlpm.tarefas,_xlfn._xlws.FILTER(TB_TAREFAS[],(TB_TAREFAS[[Responsável Execução '[*']]:[Responsável Execução '[*']]]=S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7" s="96" t="str" cm="1">
        <f t="array" ref="T87">IF(OR(T$12="",$B87=""),"",_xlfn.LET(_xlpm.tarefas,_xlfn._xlws.FILTER(TB_TAREFAS[],(TB_TAREFAS[[Responsável Execução '[*']]:[Responsável Execução '[*']]]=T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7" s="95" t="str" cm="1">
        <f t="array" ref="U87">IF(OR(U$12="",$B87=""),"",_xlfn.LET(_xlpm.tarefas,_xlfn._xlws.FILTER(TB_TAREFAS[],(TB_TAREFAS[[Responsável Execução '[*']]:[Responsável Execução '[*']]]=U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7" s="96" t="str" cm="1">
        <f t="array" ref="V87">IF(OR(V$12="",$B87=""),"",_xlfn.LET(_xlpm.tarefas,_xlfn._xlws.FILTER(TB_TAREFAS[],(TB_TAREFAS[[Responsável Execução '[*']]:[Responsável Execução '[*']]]=V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7" s="95" t="str" cm="1">
        <f t="array" ref="W87">IF(OR(W$12="",$B87=""),"",_xlfn.LET(_xlpm.tarefas,_xlfn._xlws.FILTER(TB_TAREFAS[],(TB_TAREFAS[[Responsável Execução '[*']]:[Responsável Execução '[*']]]=W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7" s="96" t="str" cm="1">
        <f t="array" ref="X87">IF(OR(X$12="",$B87=""),"",_xlfn.LET(_xlpm.tarefas,_xlfn._xlws.FILTER(TB_TAREFAS[],(TB_TAREFAS[[Responsável Execução '[*']]:[Responsável Execução '[*']]]=X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7" s="95" t="str" cm="1">
        <f t="array" ref="Y87">IF(OR(Y$12="",$B87=""),"",_xlfn.LET(_xlpm.tarefas,_xlfn._xlws.FILTER(TB_TAREFAS[],(TB_TAREFAS[[Responsável Execução '[*']]:[Responsável Execução '[*']]]=Y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7" s="96" t="str" cm="1">
        <f t="array" ref="Z87">IF(OR(Z$12="",$B87=""),"",_xlfn.LET(_xlpm.tarefas,_xlfn._xlws.FILTER(TB_TAREFAS[],(TB_TAREFAS[[Responsável Execução '[*']]:[Responsável Execução '[*']]]=Z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7" s="95" t="str" cm="1">
        <f t="array" ref="AA87">IF(OR(AA$12="",$B87=""),"",_xlfn.LET(_xlpm.tarefas,_xlfn._xlws.FILTER(TB_TAREFAS[],(TB_TAREFAS[[Responsável Execução '[*']]:[Responsável Execução '[*']]]=AA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7" s="96" t="str" cm="1">
        <f t="array" ref="AB87">IF(OR(AB$12="",$B87=""),"",_xlfn.LET(_xlpm.tarefas,_xlfn._xlws.FILTER(TB_TAREFAS[],(TB_TAREFAS[[Responsável Execução '[*']]:[Responsável Execução '[*']]]=AB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7" s="95" t="str" cm="1">
        <f t="array" ref="AC87">IF(OR(AC$12="",$B87=""),"",_xlfn.LET(_xlpm.tarefas,_xlfn._xlws.FILTER(TB_TAREFAS[],(TB_TAREFAS[[Responsável Execução '[*']]:[Responsável Execução '[*']]]=AC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7" s="96" t="str" cm="1">
        <f t="array" ref="AD87">IF(OR(AD$12="",$B87=""),"",_xlfn.LET(_xlpm.tarefas,_xlfn._xlws.FILTER(TB_TAREFAS[],(TB_TAREFAS[[Responsável Execução '[*']]:[Responsável Execução '[*']]]=AD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7" s="95" t="str" cm="1">
        <f t="array" ref="AE87">IF(OR(AE$12="",$B87=""),"",_xlfn.LET(_xlpm.tarefas,_xlfn._xlws.FILTER(TB_TAREFAS[],(TB_TAREFAS[[Responsável Execução '[*']]:[Responsável Execução '[*']]]=AE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7" s="96" t="str" cm="1">
        <f t="array" ref="AF87">IF(OR(AF$12="",$B87=""),"",_xlfn.LET(_xlpm.tarefas,_xlfn._xlws.FILTER(TB_TAREFAS[],(TB_TAREFAS[[Responsável Execução '[*']]:[Responsável Execução '[*']]]=AF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7" s="95" t="str" cm="1">
        <f t="array" ref="AG87">IF(OR(AG$12="",$B87=""),"",_xlfn.LET(_xlpm.tarefas,_xlfn._xlws.FILTER(TB_TAREFAS[],(TB_TAREFAS[[Responsável Execução '[*']]:[Responsável Execução '[*']]]=AG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7" s="96" t="str" cm="1">
        <f t="array" ref="AH87">IF(OR(AH$12="",$B87=""),"",_xlfn.LET(_xlpm.tarefas,_xlfn._xlws.FILTER(TB_TAREFAS[],(TB_TAREFAS[[Responsável Execução '[*']]:[Responsável Execução '[*']]]=AH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7" s="95" t="str" cm="1">
        <f t="array" ref="AI87">IF(OR(AI$12="",$B87=""),"",_xlfn.LET(_xlpm.tarefas,_xlfn._xlws.FILTER(TB_TAREFAS[],(TB_TAREFAS[[Responsável Execução '[*']]:[Responsável Execução '[*']]]=AI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7" s="96" t="str" cm="1">
        <f t="array" ref="AJ87">IF(OR(AJ$12="",$B87=""),"",_xlfn.LET(_xlpm.tarefas,_xlfn._xlws.FILTER(TB_TAREFAS[],(TB_TAREFAS[[Responsável Execução '[*']]:[Responsável Execução '[*']]]=AJ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7" s="95" t="str" cm="1">
        <f t="array" ref="AK87">IF(OR(AK$12="",$B87=""),"",_xlfn.LET(_xlpm.tarefas,_xlfn._xlws.FILTER(TB_TAREFAS[],(TB_TAREFAS[[Responsável Execução '[*']]:[Responsável Execução '[*']]]=AK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7" s="96" t="str" cm="1">
        <f t="array" ref="AL87">IF(OR(AL$12="",$B87=""),"",_xlfn.LET(_xlpm.tarefas,_xlfn._xlws.FILTER(TB_TAREFAS[],(TB_TAREFAS[[Responsável Execução '[*']]:[Responsável Execução '[*']]]=AL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7" s="95" t="str" cm="1">
        <f t="array" ref="AM87">IF(OR(AM$12="",$B87=""),"",_xlfn.LET(_xlpm.tarefas,_xlfn._xlws.FILTER(TB_TAREFAS[],(TB_TAREFAS[[Responsável Execução '[*']]:[Responsável Execução '[*']]]=AM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7" s="96" t="str" cm="1">
        <f t="array" ref="AN87">IF(OR(AN$12="",$B87=""),"",_xlfn.LET(_xlpm.tarefas,_xlfn._xlws.FILTER(TB_TAREFAS[],(TB_TAREFAS[[Responsável Execução '[*']]:[Responsável Execução '[*']]]=AN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7" s="95" t="str" cm="1">
        <f t="array" ref="AO87">IF(OR(AO$12="",$B87=""),"",_xlfn.LET(_xlpm.tarefas,_xlfn._xlws.FILTER(TB_TAREFAS[],(TB_TAREFAS[[Responsável Execução '[*']]:[Responsável Execução '[*']]]=AO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7" s="96" t="str" cm="1">
        <f t="array" ref="AP87">IF(OR(AP$12="",$B87=""),"",_xlfn.LET(_xlpm.tarefas,_xlfn._xlws.FILTER(TB_TAREFAS[],(TB_TAREFAS[[Responsável Execução '[*']]:[Responsável Execução '[*']]]=AP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7" s="95" t="str" cm="1">
        <f t="array" ref="AQ87">IF(OR(AQ$12="",$B87=""),"",_xlfn.LET(_xlpm.tarefas,_xlfn._xlws.FILTER(TB_TAREFAS[],(TB_TAREFAS[[Responsável Execução '[*']]:[Responsável Execução '[*']]]=AQ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7" s="96" t="str" cm="1">
        <f t="array" ref="AR87">IF(OR(AR$12="",$B87=""),"",_xlfn.LET(_xlpm.tarefas,_xlfn._xlws.FILTER(TB_TAREFAS[],(TB_TAREFAS[[Responsável Execução '[*']]:[Responsável Execução '[*']]]=AR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7" s="95" t="str" cm="1">
        <f t="array" ref="AS87">IF(OR(AS$12="",$B87=""),"",_xlfn.LET(_xlpm.tarefas,_xlfn._xlws.FILTER(TB_TAREFAS[],(TB_TAREFAS[[Responsável Execução '[*']]:[Responsável Execução '[*']]]=AS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7" s="96" t="str" cm="1">
        <f t="array" ref="AT87">IF(OR(AT$12="",$B87=""),"",_xlfn.LET(_xlpm.tarefas,_xlfn._xlws.FILTER(TB_TAREFAS[],(TB_TAREFAS[[Responsável Execução '[*']]:[Responsável Execução '[*']]]=AT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7" s="95" t="str" cm="1">
        <f t="array" ref="AU87">IF(OR(AU$12="",$B87=""),"",_xlfn.LET(_xlpm.tarefas,_xlfn._xlws.FILTER(TB_TAREFAS[],(TB_TAREFAS[[Responsável Execução '[*']]:[Responsável Execução '[*']]]=AU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7" s="96" t="str" cm="1">
        <f t="array" ref="AV87">IF(OR(AV$12="",$B87=""),"",_xlfn.LET(_xlpm.tarefas,_xlfn._xlws.FILTER(TB_TAREFAS[],(TB_TAREFAS[[Responsável Execução '[*']]:[Responsável Execução '[*']]]=AV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7" s="95" t="str" cm="1">
        <f t="array" ref="AW87">IF(OR(AW$12="",$B87=""),"",_xlfn.LET(_xlpm.tarefas,_xlfn._xlws.FILTER(TB_TAREFAS[],(TB_TAREFAS[[Responsável Execução '[*']]:[Responsável Execução '[*']]]=AW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7" s="96" t="str" cm="1">
        <f t="array" ref="AX87">IF(OR(AX$12="",$B87=""),"",_xlfn.LET(_xlpm.tarefas,_xlfn._xlws.FILTER(TB_TAREFAS[],(TB_TAREFAS[[Responsável Execução '[*']]:[Responsável Execução '[*']]]=AX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7" s="95" t="str" cm="1">
        <f t="array" ref="AY87">IF(OR(AY$12="",$B87=""),"",_xlfn.LET(_xlpm.tarefas,_xlfn._xlws.FILTER(TB_TAREFAS[],(TB_TAREFAS[[Responsável Execução '[*']]:[Responsável Execução '[*']]]=AY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7" s="97" t="str" cm="1">
        <f t="array" ref="AZ87">IF(OR(AZ$12="",$B87=""),"",_xlfn.LET(_xlpm.tarefas,_xlfn._xlws.FILTER(TB_TAREFAS[],(TB_TAREFAS[[Responsável Execução '[*']]:[Responsável Execução '[*']]]=AZ$12),"-"),IF(_xlfn.ARRAYTOTEXT(_xlpm.tarefas)="-",0,SUM(IF(DATE(YEAR($B87),MONTH($B87),DAY($B87))&gt;=DATE(YEAR(_xlfn.CHOOSECOLS(_xlpm.tarefas,10)),MONTH(_xlfn.CHOOSECOLS(_xlpm.tarefas,10)),DAY(_xlfn.CHOOSECOLS(_xlpm.tarefas,10))),IF(DATE(YEAR($B87),MONTH($B87),DAY($B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8" spans="2:52" x14ac:dyDescent="0.3">
      <c r="B88" s="94"/>
      <c r="C88" s="95" t="str" cm="1">
        <f t="array" ref="C88">IF(OR(C$12="",$B88=""),"",_xlfn.LET(_xlpm.tarefas,_xlfn._xlws.FILTER(TB_TAREFAS[],(TB_TAREFAS[[Responsável Execução '[*']]:[Responsável Execução '[*']]]=C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8" s="96" t="str" cm="1">
        <f t="array" ref="D88">IF(OR(D$12="",$B88=""),"",_xlfn.LET(_xlpm.tarefas,_xlfn._xlws.FILTER(TB_TAREFAS[],(TB_TAREFAS[[Responsável Execução '[*']]:[Responsável Execução '[*']]]=D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8" s="95" t="str" cm="1">
        <f t="array" ref="E88">IF(OR(E$12="",$B88=""),"",_xlfn.LET(_xlpm.tarefas,_xlfn._xlws.FILTER(TB_TAREFAS[],(TB_TAREFAS[[Responsável Execução '[*']]:[Responsável Execução '[*']]]=E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8" s="96" t="str" cm="1">
        <f t="array" ref="F88">IF(OR(F$12="",$B88=""),"",_xlfn.LET(_xlpm.tarefas,_xlfn._xlws.FILTER(TB_TAREFAS[],(TB_TAREFAS[[Responsável Execução '[*']]:[Responsável Execução '[*']]]=F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8" s="95" t="str" cm="1">
        <f t="array" ref="G88">IF(OR(G$12="",$B88=""),"",_xlfn.LET(_xlpm.tarefas,_xlfn._xlws.FILTER(TB_TAREFAS[],(TB_TAREFAS[[Responsável Execução '[*']]:[Responsável Execução '[*']]]=G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8" s="96" t="str" cm="1">
        <f t="array" ref="H88">IF(OR(H$12="",$B88=""),"",_xlfn.LET(_xlpm.tarefas,_xlfn._xlws.FILTER(TB_TAREFAS[],(TB_TAREFAS[[Responsável Execução '[*']]:[Responsável Execução '[*']]]=H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8" s="95" t="str" cm="1">
        <f t="array" ref="I88">IF(OR(I$12="",$B88=""),"",_xlfn.LET(_xlpm.tarefas,_xlfn._xlws.FILTER(TB_TAREFAS[],(TB_TAREFAS[[Responsável Execução '[*']]:[Responsável Execução '[*']]]=I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8" s="96" t="str" cm="1">
        <f t="array" ref="J88">IF(OR(J$12="",$B88=""),"",_xlfn.LET(_xlpm.tarefas,_xlfn._xlws.FILTER(TB_TAREFAS[],(TB_TAREFAS[[Responsável Execução '[*']]:[Responsável Execução '[*']]]=J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8" s="95" t="str" cm="1">
        <f t="array" ref="K88">IF(OR(K$12="",$B88=""),"",_xlfn.LET(_xlpm.tarefas,_xlfn._xlws.FILTER(TB_TAREFAS[],(TB_TAREFAS[[Responsável Execução '[*']]:[Responsável Execução '[*']]]=K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8" s="96" t="str" cm="1">
        <f t="array" ref="L88">IF(OR(L$12="",$B88=""),"",_xlfn.LET(_xlpm.tarefas,_xlfn._xlws.FILTER(TB_TAREFAS[],(TB_TAREFAS[[Responsável Execução '[*']]:[Responsável Execução '[*']]]=L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8" s="95" t="str" cm="1">
        <f t="array" ref="M88">IF(OR(M$12="",$B88=""),"",_xlfn.LET(_xlpm.tarefas,_xlfn._xlws.FILTER(TB_TAREFAS[],(TB_TAREFAS[[Responsável Execução '[*']]:[Responsável Execução '[*']]]=M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8" s="96" t="str" cm="1">
        <f t="array" ref="N88">IF(OR(N$12="",$B88=""),"",_xlfn.LET(_xlpm.tarefas,_xlfn._xlws.FILTER(TB_TAREFAS[],(TB_TAREFAS[[Responsável Execução '[*']]:[Responsável Execução '[*']]]=N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8" s="95" t="str" cm="1">
        <f t="array" ref="O88">IF(OR(O$12="",$B88=""),"",_xlfn.LET(_xlpm.tarefas,_xlfn._xlws.FILTER(TB_TAREFAS[],(TB_TAREFAS[[Responsável Execução '[*']]:[Responsável Execução '[*']]]=O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8" s="96" t="str" cm="1">
        <f t="array" ref="P88">IF(OR(P$12="",$B88=""),"",_xlfn.LET(_xlpm.tarefas,_xlfn._xlws.FILTER(TB_TAREFAS[],(TB_TAREFAS[[Responsável Execução '[*']]:[Responsável Execução '[*']]]=P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8" s="95" t="str" cm="1">
        <f t="array" ref="Q88">IF(OR(Q$12="",$B88=""),"",_xlfn.LET(_xlpm.tarefas,_xlfn._xlws.FILTER(TB_TAREFAS[],(TB_TAREFAS[[Responsável Execução '[*']]:[Responsável Execução '[*']]]=Q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8" s="96" t="str" cm="1">
        <f t="array" ref="R88">IF(OR(R$12="",$B88=""),"",_xlfn.LET(_xlpm.tarefas,_xlfn._xlws.FILTER(TB_TAREFAS[],(TB_TAREFAS[[Responsável Execução '[*']]:[Responsável Execução '[*']]]=R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8" s="95" t="str" cm="1">
        <f t="array" ref="S88">IF(OR(S$12="",$B88=""),"",_xlfn.LET(_xlpm.tarefas,_xlfn._xlws.FILTER(TB_TAREFAS[],(TB_TAREFAS[[Responsável Execução '[*']]:[Responsável Execução '[*']]]=S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8" s="96" t="str" cm="1">
        <f t="array" ref="T88">IF(OR(T$12="",$B88=""),"",_xlfn.LET(_xlpm.tarefas,_xlfn._xlws.FILTER(TB_TAREFAS[],(TB_TAREFAS[[Responsável Execução '[*']]:[Responsável Execução '[*']]]=T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8" s="95" t="str" cm="1">
        <f t="array" ref="U88">IF(OR(U$12="",$B88=""),"",_xlfn.LET(_xlpm.tarefas,_xlfn._xlws.FILTER(TB_TAREFAS[],(TB_TAREFAS[[Responsável Execução '[*']]:[Responsável Execução '[*']]]=U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8" s="96" t="str" cm="1">
        <f t="array" ref="V88">IF(OR(V$12="",$B88=""),"",_xlfn.LET(_xlpm.tarefas,_xlfn._xlws.FILTER(TB_TAREFAS[],(TB_TAREFAS[[Responsável Execução '[*']]:[Responsável Execução '[*']]]=V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8" s="95" t="str" cm="1">
        <f t="array" ref="W88">IF(OR(W$12="",$B88=""),"",_xlfn.LET(_xlpm.tarefas,_xlfn._xlws.FILTER(TB_TAREFAS[],(TB_TAREFAS[[Responsável Execução '[*']]:[Responsável Execução '[*']]]=W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8" s="96" t="str" cm="1">
        <f t="array" ref="X88">IF(OR(X$12="",$B88=""),"",_xlfn.LET(_xlpm.tarefas,_xlfn._xlws.FILTER(TB_TAREFAS[],(TB_TAREFAS[[Responsável Execução '[*']]:[Responsável Execução '[*']]]=X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8" s="95" t="str" cm="1">
        <f t="array" ref="Y88">IF(OR(Y$12="",$B88=""),"",_xlfn.LET(_xlpm.tarefas,_xlfn._xlws.FILTER(TB_TAREFAS[],(TB_TAREFAS[[Responsável Execução '[*']]:[Responsável Execução '[*']]]=Y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8" s="96" t="str" cm="1">
        <f t="array" ref="Z88">IF(OR(Z$12="",$B88=""),"",_xlfn.LET(_xlpm.tarefas,_xlfn._xlws.FILTER(TB_TAREFAS[],(TB_TAREFAS[[Responsável Execução '[*']]:[Responsável Execução '[*']]]=Z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8" s="95" t="str" cm="1">
        <f t="array" ref="AA88">IF(OR(AA$12="",$B88=""),"",_xlfn.LET(_xlpm.tarefas,_xlfn._xlws.FILTER(TB_TAREFAS[],(TB_TAREFAS[[Responsável Execução '[*']]:[Responsável Execução '[*']]]=AA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8" s="96" t="str" cm="1">
        <f t="array" ref="AB88">IF(OR(AB$12="",$B88=""),"",_xlfn.LET(_xlpm.tarefas,_xlfn._xlws.FILTER(TB_TAREFAS[],(TB_TAREFAS[[Responsável Execução '[*']]:[Responsável Execução '[*']]]=AB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8" s="95" t="str" cm="1">
        <f t="array" ref="AC88">IF(OR(AC$12="",$B88=""),"",_xlfn.LET(_xlpm.tarefas,_xlfn._xlws.FILTER(TB_TAREFAS[],(TB_TAREFAS[[Responsável Execução '[*']]:[Responsável Execução '[*']]]=AC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8" s="96" t="str" cm="1">
        <f t="array" ref="AD88">IF(OR(AD$12="",$B88=""),"",_xlfn.LET(_xlpm.tarefas,_xlfn._xlws.FILTER(TB_TAREFAS[],(TB_TAREFAS[[Responsável Execução '[*']]:[Responsável Execução '[*']]]=AD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8" s="95" t="str" cm="1">
        <f t="array" ref="AE88">IF(OR(AE$12="",$B88=""),"",_xlfn.LET(_xlpm.tarefas,_xlfn._xlws.FILTER(TB_TAREFAS[],(TB_TAREFAS[[Responsável Execução '[*']]:[Responsável Execução '[*']]]=AE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8" s="96" t="str" cm="1">
        <f t="array" ref="AF88">IF(OR(AF$12="",$B88=""),"",_xlfn.LET(_xlpm.tarefas,_xlfn._xlws.FILTER(TB_TAREFAS[],(TB_TAREFAS[[Responsável Execução '[*']]:[Responsável Execução '[*']]]=AF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8" s="95" t="str" cm="1">
        <f t="array" ref="AG88">IF(OR(AG$12="",$B88=""),"",_xlfn.LET(_xlpm.tarefas,_xlfn._xlws.FILTER(TB_TAREFAS[],(TB_TAREFAS[[Responsável Execução '[*']]:[Responsável Execução '[*']]]=AG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8" s="96" t="str" cm="1">
        <f t="array" ref="AH88">IF(OR(AH$12="",$B88=""),"",_xlfn.LET(_xlpm.tarefas,_xlfn._xlws.FILTER(TB_TAREFAS[],(TB_TAREFAS[[Responsável Execução '[*']]:[Responsável Execução '[*']]]=AH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8" s="95" t="str" cm="1">
        <f t="array" ref="AI88">IF(OR(AI$12="",$B88=""),"",_xlfn.LET(_xlpm.tarefas,_xlfn._xlws.FILTER(TB_TAREFAS[],(TB_TAREFAS[[Responsável Execução '[*']]:[Responsável Execução '[*']]]=AI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8" s="96" t="str" cm="1">
        <f t="array" ref="AJ88">IF(OR(AJ$12="",$B88=""),"",_xlfn.LET(_xlpm.tarefas,_xlfn._xlws.FILTER(TB_TAREFAS[],(TB_TAREFAS[[Responsável Execução '[*']]:[Responsável Execução '[*']]]=AJ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8" s="95" t="str" cm="1">
        <f t="array" ref="AK88">IF(OR(AK$12="",$B88=""),"",_xlfn.LET(_xlpm.tarefas,_xlfn._xlws.FILTER(TB_TAREFAS[],(TB_TAREFAS[[Responsável Execução '[*']]:[Responsável Execução '[*']]]=AK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8" s="96" t="str" cm="1">
        <f t="array" ref="AL88">IF(OR(AL$12="",$B88=""),"",_xlfn.LET(_xlpm.tarefas,_xlfn._xlws.FILTER(TB_TAREFAS[],(TB_TAREFAS[[Responsável Execução '[*']]:[Responsável Execução '[*']]]=AL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8" s="95" t="str" cm="1">
        <f t="array" ref="AM88">IF(OR(AM$12="",$B88=""),"",_xlfn.LET(_xlpm.tarefas,_xlfn._xlws.FILTER(TB_TAREFAS[],(TB_TAREFAS[[Responsável Execução '[*']]:[Responsável Execução '[*']]]=AM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8" s="96" t="str" cm="1">
        <f t="array" ref="AN88">IF(OR(AN$12="",$B88=""),"",_xlfn.LET(_xlpm.tarefas,_xlfn._xlws.FILTER(TB_TAREFAS[],(TB_TAREFAS[[Responsável Execução '[*']]:[Responsável Execução '[*']]]=AN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8" s="95" t="str" cm="1">
        <f t="array" ref="AO88">IF(OR(AO$12="",$B88=""),"",_xlfn.LET(_xlpm.tarefas,_xlfn._xlws.FILTER(TB_TAREFAS[],(TB_TAREFAS[[Responsável Execução '[*']]:[Responsável Execução '[*']]]=AO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8" s="96" t="str" cm="1">
        <f t="array" ref="AP88">IF(OR(AP$12="",$B88=""),"",_xlfn.LET(_xlpm.tarefas,_xlfn._xlws.FILTER(TB_TAREFAS[],(TB_TAREFAS[[Responsável Execução '[*']]:[Responsável Execução '[*']]]=AP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8" s="95" t="str" cm="1">
        <f t="array" ref="AQ88">IF(OR(AQ$12="",$B88=""),"",_xlfn.LET(_xlpm.tarefas,_xlfn._xlws.FILTER(TB_TAREFAS[],(TB_TAREFAS[[Responsável Execução '[*']]:[Responsável Execução '[*']]]=AQ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8" s="96" t="str" cm="1">
        <f t="array" ref="AR88">IF(OR(AR$12="",$B88=""),"",_xlfn.LET(_xlpm.tarefas,_xlfn._xlws.FILTER(TB_TAREFAS[],(TB_TAREFAS[[Responsável Execução '[*']]:[Responsável Execução '[*']]]=AR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8" s="95" t="str" cm="1">
        <f t="array" ref="AS88">IF(OR(AS$12="",$B88=""),"",_xlfn.LET(_xlpm.tarefas,_xlfn._xlws.FILTER(TB_TAREFAS[],(TB_TAREFAS[[Responsável Execução '[*']]:[Responsável Execução '[*']]]=AS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8" s="96" t="str" cm="1">
        <f t="array" ref="AT88">IF(OR(AT$12="",$B88=""),"",_xlfn.LET(_xlpm.tarefas,_xlfn._xlws.FILTER(TB_TAREFAS[],(TB_TAREFAS[[Responsável Execução '[*']]:[Responsável Execução '[*']]]=AT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8" s="95" t="str" cm="1">
        <f t="array" ref="AU88">IF(OR(AU$12="",$B88=""),"",_xlfn.LET(_xlpm.tarefas,_xlfn._xlws.FILTER(TB_TAREFAS[],(TB_TAREFAS[[Responsável Execução '[*']]:[Responsável Execução '[*']]]=AU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8" s="96" t="str" cm="1">
        <f t="array" ref="AV88">IF(OR(AV$12="",$B88=""),"",_xlfn.LET(_xlpm.tarefas,_xlfn._xlws.FILTER(TB_TAREFAS[],(TB_TAREFAS[[Responsável Execução '[*']]:[Responsável Execução '[*']]]=AV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8" s="95" t="str" cm="1">
        <f t="array" ref="AW88">IF(OR(AW$12="",$B88=""),"",_xlfn.LET(_xlpm.tarefas,_xlfn._xlws.FILTER(TB_TAREFAS[],(TB_TAREFAS[[Responsável Execução '[*']]:[Responsável Execução '[*']]]=AW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8" s="96" t="str" cm="1">
        <f t="array" ref="AX88">IF(OR(AX$12="",$B88=""),"",_xlfn.LET(_xlpm.tarefas,_xlfn._xlws.FILTER(TB_TAREFAS[],(TB_TAREFAS[[Responsável Execução '[*']]:[Responsável Execução '[*']]]=AX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8" s="95" t="str" cm="1">
        <f t="array" ref="AY88">IF(OR(AY$12="",$B88=""),"",_xlfn.LET(_xlpm.tarefas,_xlfn._xlws.FILTER(TB_TAREFAS[],(TB_TAREFAS[[Responsável Execução '[*']]:[Responsável Execução '[*']]]=AY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8" s="97" t="str" cm="1">
        <f t="array" ref="AZ88">IF(OR(AZ$12="",$B88=""),"",_xlfn.LET(_xlpm.tarefas,_xlfn._xlws.FILTER(TB_TAREFAS[],(TB_TAREFAS[[Responsável Execução '[*']]:[Responsável Execução '[*']]]=AZ$12),"-"),IF(_xlfn.ARRAYTOTEXT(_xlpm.tarefas)="-",0,SUM(IF(DATE(YEAR($B88),MONTH($B88),DAY($B88))&gt;=DATE(YEAR(_xlfn.CHOOSECOLS(_xlpm.tarefas,10)),MONTH(_xlfn.CHOOSECOLS(_xlpm.tarefas,10)),DAY(_xlfn.CHOOSECOLS(_xlpm.tarefas,10))),IF(DATE(YEAR($B88),MONTH($B88),DAY($B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89" spans="2:52" x14ac:dyDescent="0.3">
      <c r="B89" s="94"/>
      <c r="C89" s="95" t="str" cm="1">
        <f t="array" ref="C89">IF(OR(C$12="",$B89=""),"",_xlfn.LET(_xlpm.tarefas,_xlfn._xlws.FILTER(TB_TAREFAS[],(TB_TAREFAS[[Responsável Execução '[*']]:[Responsável Execução '[*']]]=C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89" s="96" t="str" cm="1">
        <f t="array" ref="D89">IF(OR(D$12="",$B89=""),"",_xlfn.LET(_xlpm.tarefas,_xlfn._xlws.FILTER(TB_TAREFAS[],(TB_TAREFAS[[Responsável Execução '[*']]:[Responsável Execução '[*']]]=D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89" s="95" t="str" cm="1">
        <f t="array" ref="E89">IF(OR(E$12="",$B89=""),"",_xlfn.LET(_xlpm.tarefas,_xlfn._xlws.FILTER(TB_TAREFAS[],(TB_TAREFAS[[Responsável Execução '[*']]:[Responsável Execução '[*']]]=E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89" s="96" t="str" cm="1">
        <f t="array" ref="F89">IF(OR(F$12="",$B89=""),"",_xlfn.LET(_xlpm.tarefas,_xlfn._xlws.FILTER(TB_TAREFAS[],(TB_TAREFAS[[Responsável Execução '[*']]:[Responsável Execução '[*']]]=F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89" s="95" t="str" cm="1">
        <f t="array" ref="G89">IF(OR(G$12="",$B89=""),"",_xlfn.LET(_xlpm.tarefas,_xlfn._xlws.FILTER(TB_TAREFAS[],(TB_TAREFAS[[Responsável Execução '[*']]:[Responsável Execução '[*']]]=G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89" s="96" t="str" cm="1">
        <f t="array" ref="H89">IF(OR(H$12="",$B89=""),"",_xlfn.LET(_xlpm.tarefas,_xlfn._xlws.FILTER(TB_TAREFAS[],(TB_TAREFAS[[Responsável Execução '[*']]:[Responsável Execução '[*']]]=H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89" s="95" t="str" cm="1">
        <f t="array" ref="I89">IF(OR(I$12="",$B89=""),"",_xlfn.LET(_xlpm.tarefas,_xlfn._xlws.FILTER(TB_TAREFAS[],(TB_TAREFAS[[Responsável Execução '[*']]:[Responsável Execução '[*']]]=I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89" s="96" t="str" cm="1">
        <f t="array" ref="J89">IF(OR(J$12="",$B89=""),"",_xlfn.LET(_xlpm.tarefas,_xlfn._xlws.FILTER(TB_TAREFAS[],(TB_TAREFAS[[Responsável Execução '[*']]:[Responsável Execução '[*']]]=J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89" s="95" t="str" cm="1">
        <f t="array" ref="K89">IF(OR(K$12="",$B89=""),"",_xlfn.LET(_xlpm.tarefas,_xlfn._xlws.FILTER(TB_TAREFAS[],(TB_TAREFAS[[Responsável Execução '[*']]:[Responsável Execução '[*']]]=K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89" s="96" t="str" cm="1">
        <f t="array" ref="L89">IF(OR(L$12="",$B89=""),"",_xlfn.LET(_xlpm.tarefas,_xlfn._xlws.FILTER(TB_TAREFAS[],(TB_TAREFAS[[Responsável Execução '[*']]:[Responsável Execução '[*']]]=L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89" s="95" t="str" cm="1">
        <f t="array" ref="M89">IF(OR(M$12="",$B89=""),"",_xlfn.LET(_xlpm.tarefas,_xlfn._xlws.FILTER(TB_TAREFAS[],(TB_TAREFAS[[Responsável Execução '[*']]:[Responsável Execução '[*']]]=M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89" s="96" t="str" cm="1">
        <f t="array" ref="N89">IF(OR(N$12="",$B89=""),"",_xlfn.LET(_xlpm.tarefas,_xlfn._xlws.FILTER(TB_TAREFAS[],(TB_TAREFAS[[Responsável Execução '[*']]:[Responsável Execução '[*']]]=N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89" s="95" t="str" cm="1">
        <f t="array" ref="O89">IF(OR(O$12="",$B89=""),"",_xlfn.LET(_xlpm.tarefas,_xlfn._xlws.FILTER(TB_TAREFAS[],(TB_TAREFAS[[Responsável Execução '[*']]:[Responsável Execução '[*']]]=O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89" s="96" t="str" cm="1">
        <f t="array" ref="P89">IF(OR(P$12="",$B89=""),"",_xlfn.LET(_xlpm.tarefas,_xlfn._xlws.FILTER(TB_TAREFAS[],(TB_TAREFAS[[Responsável Execução '[*']]:[Responsável Execução '[*']]]=P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89" s="95" t="str" cm="1">
        <f t="array" ref="Q89">IF(OR(Q$12="",$B89=""),"",_xlfn.LET(_xlpm.tarefas,_xlfn._xlws.FILTER(TB_TAREFAS[],(TB_TAREFAS[[Responsável Execução '[*']]:[Responsável Execução '[*']]]=Q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89" s="96" t="str" cm="1">
        <f t="array" ref="R89">IF(OR(R$12="",$B89=""),"",_xlfn.LET(_xlpm.tarefas,_xlfn._xlws.FILTER(TB_TAREFAS[],(TB_TAREFAS[[Responsável Execução '[*']]:[Responsável Execução '[*']]]=R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89" s="95" t="str" cm="1">
        <f t="array" ref="S89">IF(OR(S$12="",$B89=""),"",_xlfn.LET(_xlpm.tarefas,_xlfn._xlws.FILTER(TB_TAREFAS[],(TB_TAREFAS[[Responsável Execução '[*']]:[Responsável Execução '[*']]]=S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89" s="96" t="str" cm="1">
        <f t="array" ref="T89">IF(OR(T$12="",$B89=""),"",_xlfn.LET(_xlpm.tarefas,_xlfn._xlws.FILTER(TB_TAREFAS[],(TB_TAREFAS[[Responsável Execução '[*']]:[Responsável Execução '[*']]]=T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89" s="95" t="str" cm="1">
        <f t="array" ref="U89">IF(OR(U$12="",$B89=""),"",_xlfn.LET(_xlpm.tarefas,_xlfn._xlws.FILTER(TB_TAREFAS[],(TB_TAREFAS[[Responsável Execução '[*']]:[Responsável Execução '[*']]]=U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89" s="96" t="str" cm="1">
        <f t="array" ref="V89">IF(OR(V$12="",$B89=""),"",_xlfn.LET(_xlpm.tarefas,_xlfn._xlws.FILTER(TB_TAREFAS[],(TB_TAREFAS[[Responsável Execução '[*']]:[Responsável Execução '[*']]]=V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89" s="95" t="str" cm="1">
        <f t="array" ref="W89">IF(OR(W$12="",$B89=""),"",_xlfn.LET(_xlpm.tarefas,_xlfn._xlws.FILTER(TB_TAREFAS[],(TB_TAREFAS[[Responsável Execução '[*']]:[Responsável Execução '[*']]]=W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89" s="96" t="str" cm="1">
        <f t="array" ref="X89">IF(OR(X$12="",$B89=""),"",_xlfn.LET(_xlpm.tarefas,_xlfn._xlws.FILTER(TB_TAREFAS[],(TB_TAREFAS[[Responsável Execução '[*']]:[Responsável Execução '[*']]]=X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89" s="95" t="str" cm="1">
        <f t="array" ref="Y89">IF(OR(Y$12="",$B89=""),"",_xlfn.LET(_xlpm.tarefas,_xlfn._xlws.FILTER(TB_TAREFAS[],(TB_TAREFAS[[Responsável Execução '[*']]:[Responsável Execução '[*']]]=Y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89" s="96" t="str" cm="1">
        <f t="array" ref="Z89">IF(OR(Z$12="",$B89=""),"",_xlfn.LET(_xlpm.tarefas,_xlfn._xlws.FILTER(TB_TAREFAS[],(TB_TAREFAS[[Responsável Execução '[*']]:[Responsável Execução '[*']]]=Z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89" s="95" t="str" cm="1">
        <f t="array" ref="AA89">IF(OR(AA$12="",$B89=""),"",_xlfn.LET(_xlpm.tarefas,_xlfn._xlws.FILTER(TB_TAREFAS[],(TB_TAREFAS[[Responsável Execução '[*']]:[Responsável Execução '[*']]]=AA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89" s="96" t="str" cm="1">
        <f t="array" ref="AB89">IF(OR(AB$12="",$B89=""),"",_xlfn.LET(_xlpm.tarefas,_xlfn._xlws.FILTER(TB_TAREFAS[],(TB_TAREFAS[[Responsável Execução '[*']]:[Responsável Execução '[*']]]=AB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89" s="95" t="str" cm="1">
        <f t="array" ref="AC89">IF(OR(AC$12="",$B89=""),"",_xlfn.LET(_xlpm.tarefas,_xlfn._xlws.FILTER(TB_TAREFAS[],(TB_TAREFAS[[Responsável Execução '[*']]:[Responsável Execução '[*']]]=AC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89" s="96" t="str" cm="1">
        <f t="array" ref="AD89">IF(OR(AD$12="",$B89=""),"",_xlfn.LET(_xlpm.tarefas,_xlfn._xlws.FILTER(TB_TAREFAS[],(TB_TAREFAS[[Responsável Execução '[*']]:[Responsável Execução '[*']]]=AD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89" s="95" t="str" cm="1">
        <f t="array" ref="AE89">IF(OR(AE$12="",$B89=""),"",_xlfn.LET(_xlpm.tarefas,_xlfn._xlws.FILTER(TB_TAREFAS[],(TB_TAREFAS[[Responsável Execução '[*']]:[Responsável Execução '[*']]]=AE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89" s="96" t="str" cm="1">
        <f t="array" ref="AF89">IF(OR(AF$12="",$B89=""),"",_xlfn.LET(_xlpm.tarefas,_xlfn._xlws.FILTER(TB_TAREFAS[],(TB_TAREFAS[[Responsável Execução '[*']]:[Responsável Execução '[*']]]=AF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89" s="95" t="str" cm="1">
        <f t="array" ref="AG89">IF(OR(AG$12="",$B89=""),"",_xlfn.LET(_xlpm.tarefas,_xlfn._xlws.FILTER(TB_TAREFAS[],(TB_TAREFAS[[Responsável Execução '[*']]:[Responsável Execução '[*']]]=AG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89" s="96" t="str" cm="1">
        <f t="array" ref="AH89">IF(OR(AH$12="",$B89=""),"",_xlfn.LET(_xlpm.tarefas,_xlfn._xlws.FILTER(TB_TAREFAS[],(TB_TAREFAS[[Responsável Execução '[*']]:[Responsável Execução '[*']]]=AH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89" s="95" t="str" cm="1">
        <f t="array" ref="AI89">IF(OR(AI$12="",$B89=""),"",_xlfn.LET(_xlpm.tarefas,_xlfn._xlws.FILTER(TB_TAREFAS[],(TB_TAREFAS[[Responsável Execução '[*']]:[Responsável Execução '[*']]]=AI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89" s="96" t="str" cm="1">
        <f t="array" ref="AJ89">IF(OR(AJ$12="",$B89=""),"",_xlfn.LET(_xlpm.tarefas,_xlfn._xlws.FILTER(TB_TAREFAS[],(TB_TAREFAS[[Responsável Execução '[*']]:[Responsável Execução '[*']]]=AJ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89" s="95" t="str" cm="1">
        <f t="array" ref="AK89">IF(OR(AK$12="",$B89=""),"",_xlfn.LET(_xlpm.tarefas,_xlfn._xlws.FILTER(TB_TAREFAS[],(TB_TAREFAS[[Responsável Execução '[*']]:[Responsável Execução '[*']]]=AK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89" s="96" t="str" cm="1">
        <f t="array" ref="AL89">IF(OR(AL$12="",$B89=""),"",_xlfn.LET(_xlpm.tarefas,_xlfn._xlws.FILTER(TB_TAREFAS[],(TB_TAREFAS[[Responsável Execução '[*']]:[Responsável Execução '[*']]]=AL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89" s="95" t="str" cm="1">
        <f t="array" ref="AM89">IF(OR(AM$12="",$B89=""),"",_xlfn.LET(_xlpm.tarefas,_xlfn._xlws.FILTER(TB_TAREFAS[],(TB_TAREFAS[[Responsável Execução '[*']]:[Responsável Execução '[*']]]=AM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89" s="96" t="str" cm="1">
        <f t="array" ref="AN89">IF(OR(AN$12="",$B89=""),"",_xlfn.LET(_xlpm.tarefas,_xlfn._xlws.FILTER(TB_TAREFAS[],(TB_TAREFAS[[Responsável Execução '[*']]:[Responsável Execução '[*']]]=AN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89" s="95" t="str" cm="1">
        <f t="array" ref="AO89">IF(OR(AO$12="",$B89=""),"",_xlfn.LET(_xlpm.tarefas,_xlfn._xlws.FILTER(TB_TAREFAS[],(TB_TAREFAS[[Responsável Execução '[*']]:[Responsável Execução '[*']]]=AO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89" s="96" t="str" cm="1">
        <f t="array" ref="AP89">IF(OR(AP$12="",$B89=""),"",_xlfn.LET(_xlpm.tarefas,_xlfn._xlws.FILTER(TB_TAREFAS[],(TB_TAREFAS[[Responsável Execução '[*']]:[Responsável Execução '[*']]]=AP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89" s="95" t="str" cm="1">
        <f t="array" ref="AQ89">IF(OR(AQ$12="",$B89=""),"",_xlfn.LET(_xlpm.tarefas,_xlfn._xlws.FILTER(TB_TAREFAS[],(TB_TAREFAS[[Responsável Execução '[*']]:[Responsável Execução '[*']]]=AQ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89" s="96" t="str" cm="1">
        <f t="array" ref="AR89">IF(OR(AR$12="",$B89=""),"",_xlfn.LET(_xlpm.tarefas,_xlfn._xlws.FILTER(TB_TAREFAS[],(TB_TAREFAS[[Responsável Execução '[*']]:[Responsável Execução '[*']]]=AR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89" s="95" t="str" cm="1">
        <f t="array" ref="AS89">IF(OR(AS$12="",$B89=""),"",_xlfn.LET(_xlpm.tarefas,_xlfn._xlws.FILTER(TB_TAREFAS[],(TB_TAREFAS[[Responsável Execução '[*']]:[Responsável Execução '[*']]]=AS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89" s="96" t="str" cm="1">
        <f t="array" ref="AT89">IF(OR(AT$12="",$B89=""),"",_xlfn.LET(_xlpm.tarefas,_xlfn._xlws.FILTER(TB_TAREFAS[],(TB_TAREFAS[[Responsável Execução '[*']]:[Responsável Execução '[*']]]=AT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89" s="95" t="str" cm="1">
        <f t="array" ref="AU89">IF(OR(AU$12="",$B89=""),"",_xlfn.LET(_xlpm.tarefas,_xlfn._xlws.FILTER(TB_TAREFAS[],(TB_TAREFAS[[Responsável Execução '[*']]:[Responsável Execução '[*']]]=AU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89" s="96" t="str" cm="1">
        <f t="array" ref="AV89">IF(OR(AV$12="",$B89=""),"",_xlfn.LET(_xlpm.tarefas,_xlfn._xlws.FILTER(TB_TAREFAS[],(TB_TAREFAS[[Responsável Execução '[*']]:[Responsável Execução '[*']]]=AV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89" s="95" t="str" cm="1">
        <f t="array" ref="AW89">IF(OR(AW$12="",$B89=""),"",_xlfn.LET(_xlpm.tarefas,_xlfn._xlws.FILTER(TB_TAREFAS[],(TB_TAREFAS[[Responsável Execução '[*']]:[Responsável Execução '[*']]]=AW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89" s="96" t="str" cm="1">
        <f t="array" ref="AX89">IF(OR(AX$12="",$B89=""),"",_xlfn.LET(_xlpm.tarefas,_xlfn._xlws.FILTER(TB_TAREFAS[],(TB_TAREFAS[[Responsável Execução '[*']]:[Responsável Execução '[*']]]=AX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89" s="95" t="str" cm="1">
        <f t="array" ref="AY89">IF(OR(AY$12="",$B89=""),"",_xlfn.LET(_xlpm.tarefas,_xlfn._xlws.FILTER(TB_TAREFAS[],(TB_TAREFAS[[Responsável Execução '[*']]:[Responsável Execução '[*']]]=AY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89" s="97" t="str" cm="1">
        <f t="array" ref="AZ89">IF(OR(AZ$12="",$B89=""),"",_xlfn.LET(_xlpm.tarefas,_xlfn._xlws.FILTER(TB_TAREFAS[],(TB_TAREFAS[[Responsável Execução '[*']]:[Responsável Execução '[*']]]=AZ$12),"-"),IF(_xlfn.ARRAYTOTEXT(_xlpm.tarefas)="-",0,SUM(IF(DATE(YEAR($B89),MONTH($B89),DAY($B89))&gt;=DATE(YEAR(_xlfn.CHOOSECOLS(_xlpm.tarefas,10)),MONTH(_xlfn.CHOOSECOLS(_xlpm.tarefas,10)),DAY(_xlfn.CHOOSECOLS(_xlpm.tarefas,10))),IF(DATE(YEAR($B89),MONTH($B89),DAY($B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0" spans="2:52" x14ac:dyDescent="0.3">
      <c r="B90" s="94"/>
      <c r="C90" s="95" t="str" cm="1">
        <f t="array" ref="C90">IF(OR(C$12="",$B90=""),"",_xlfn.LET(_xlpm.tarefas,_xlfn._xlws.FILTER(TB_TAREFAS[],(TB_TAREFAS[[Responsável Execução '[*']]:[Responsável Execução '[*']]]=C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0" s="96" t="str" cm="1">
        <f t="array" ref="D90">IF(OR(D$12="",$B90=""),"",_xlfn.LET(_xlpm.tarefas,_xlfn._xlws.FILTER(TB_TAREFAS[],(TB_TAREFAS[[Responsável Execução '[*']]:[Responsável Execução '[*']]]=D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0" s="95" t="str" cm="1">
        <f t="array" ref="E90">IF(OR(E$12="",$B90=""),"",_xlfn.LET(_xlpm.tarefas,_xlfn._xlws.FILTER(TB_TAREFAS[],(TB_TAREFAS[[Responsável Execução '[*']]:[Responsável Execução '[*']]]=E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0" s="96" t="str" cm="1">
        <f t="array" ref="F90">IF(OR(F$12="",$B90=""),"",_xlfn.LET(_xlpm.tarefas,_xlfn._xlws.FILTER(TB_TAREFAS[],(TB_TAREFAS[[Responsável Execução '[*']]:[Responsável Execução '[*']]]=F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0" s="95" t="str" cm="1">
        <f t="array" ref="G90">IF(OR(G$12="",$B90=""),"",_xlfn.LET(_xlpm.tarefas,_xlfn._xlws.FILTER(TB_TAREFAS[],(TB_TAREFAS[[Responsável Execução '[*']]:[Responsável Execução '[*']]]=G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0" s="96" t="str" cm="1">
        <f t="array" ref="H90">IF(OR(H$12="",$B90=""),"",_xlfn.LET(_xlpm.tarefas,_xlfn._xlws.FILTER(TB_TAREFAS[],(TB_TAREFAS[[Responsável Execução '[*']]:[Responsável Execução '[*']]]=H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0" s="95" t="str" cm="1">
        <f t="array" ref="I90">IF(OR(I$12="",$B90=""),"",_xlfn.LET(_xlpm.tarefas,_xlfn._xlws.FILTER(TB_TAREFAS[],(TB_TAREFAS[[Responsável Execução '[*']]:[Responsável Execução '[*']]]=I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0" s="96" t="str" cm="1">
        <f t="array" ref="J90">IF(OR(J$12="",$B90=""),"",_xlfn.LET(_xlpm.tarefas,_xlfn._xlws.FILTER(TB_TAREFAS[],(TB_TAREFAS[[Responsável Execução '[*']]:[Responsável Execução '[*']]]=J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0" s="95" t="str" cm="1">
        <f t="array" ref="K90">IF(OR(K$12="",$B90=""),"",_xlfn.LET(_xlpm.tarefas,_xlfn._xlws.FILTER(TB_TAREFAS[],(TB_TAREFAS[[Responsável Execução '[*']]:[Responsável Execução '[*']]]=K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0" s="96" t="str" cm="1">
        <f t="array" ref="L90">IF(OR(L$12="",$B90=""),"",_xlfn.LET(_xlpm.tarefas,_xlfn._xlws.FILTER(TB_TAREFAS[],(TB_TAREFAS[[Responsável Execução '[*']]:[Responsável Execução '[*']]]=L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0" s="95" t="str" cm="1">
        <f t="array" ref="M90">IF(OR(M$12="",$B90=""),"",_xlfn.LET(_xlpm.tarefas,_xlfn._xlws.FILTER(TB_TAREFAS[],(TB_TAREFAS[[Responsável Execução '[*']]:[Responsável Execução '[*']]]=M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0" s="96" t="str" cm="1">
        <f t="array" ref="N90">IF(OR(N$12="",$B90=""),"",_xlfn.LET(_xlpm.tarefas,_xlfn._xlws.FILTER(TB_TAREFAS[],(TB_TAREFAS[[Responsável Execução '[*']]:[Responsável Execução '[*']]]=N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0" s="95" t="str" cm="1">
        <f t="array" ref="O90">IF(OR(O$12="",$B90=""),"",_xlfn.LET(_xlpm.tarefas,_xlfn._xlws.FILTER(TB_TAREFAS[],(TB_TAREFAS[[Responsável Execução '[*']]:[Responsável Execução '[*']]]=O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0" s="96" t="str" cm="1">
        <f t="array" ref="P90">IF(OR(P$12="",$B90=""),"",_xlfn.LET(_xlpm.tarefas,_xlfn._xlws.FILTER(TB_TAREFAS[],(TB_TAREFAS[[Responsável Execução '[*']]:[Responsável Execução '[*']]]=P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0" s="95" t="str" cm="1">
        <f t="array" ref="Q90">IF(OR(Q$12="",$B90=""),"",_xlfn.LET(_xlpm.tarefas,_xlfn._xlws.FILTER(TB_TAREFAS[],(TB_TAREFAS[[Responsável Execução '[*']]:[Responsável Execução '[*']]]=Q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0" s="96" t="str" cm="1">
        <f t="array" ref="R90">IF(OR(R$12="",$B90=""),"",_xlfn.LET(_xlpm.tarefas,_xlfn._xlws.FILTER(TB_TAREFAS[],(TB_TAREFAS[[Responsável Execução '[*']]:[Responsável Execução '[*']]]=R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0" s="95" t="str" cm="1">
        <f t="array" ref="S90">IF(OR(S$12="",$B90=""),"",_xlfn.LET(_xlpm.tarefas,_xlfn._xlws.FILTER(TB_TAREFAS[],(TB_TAREFAS[[Responsável Execução '[*']]:[Responsável Execução '[*']]]=S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0" s="96" t="str" cm="1">
        <f t="array" ref="T90">IF(OR(T$12="",$B90=""),"",_xlfn.LET(_xlpm.tarefas,_xlfn._xlws.FILTER(TB_TAREFAS[],(TB_TAREFAS[[Responsável Execução '[*']]:[Responsável Execução '[*']]]=T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0" s="95" t="str" cm="1">
        <f t="array" ref="U90">IF(OR(U$12="",$B90=""),"",_xlfn.LET(_xlpm.tarefas,_xlfn._xlws.FILTER(TB_TAREFAS[],(TB_TAREFAS[[Responsável Execução '[*']]:[Responsável Execução '[*']]]=U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0" s="96" t="str" cm="1">
        <f t="array" ref="V90">IF(OR(V$12="",$B90=""),"",_xlfn.LET(_xlpm.tarefas,_xlfn._xlws.FILTER(TB_TAREFAS[],(TB_TAREFAS[[Responsável Execução '[*']]:[Responsável Execução '[*']]]=V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0" s="95" t="str" cm="1">
        <f t="array" ref="W90">IF(OR(W$12="",$B90=""),"",_xlfn.LET(_xlpm.tarefas,_xlfn._xlws.FILTER(TB_TAREFAS[],(TB_TAREFAS[[Responsável Execução '[*']]:[Responsável Execução '[*']]]=W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0" s="96" t="str" cm="1">
        <f t="array" ref="X90">IF(OR(X$12="",$B90=""),"",_xlfn.LET(_xlpm.tarefas,_xlfn._xlws.FILTER(TB_TAREFAS[],(TB_TAREFAS[[Responsável Execução '[*']]:[Responsável Execução '[*']]]=X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0" s="95" t="str" cm="1">
        <f t="array" ref="Y90">IF(OR(Y$12="",$B90=""),"",_xlfn.LET(_xlpm.tarefas,_xlfn._xlws.FILTER(TB_TAREFAS[],(TB_TAREFAS[[Responsável Execução '[*']]:[Responsável Execução '[*']]]=Y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0" s="96" t="str" cm="1">
        <f t="array" ref="Z90">IF(OR(Z$12="",$B90=""),"",_xlfn.LET(_xlpm.tarefas,_xlfn._xlws.FILTER(TB_TAREFAS[],(TB_TAREFAS[[Responsável Execução '[*']]:[Responsável Execução '[*']]]=Z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0" s="95" t="str" cm="1">
        <f t="array" ref="AA90">IF(OR(AA$12="",$B90=""),"",_xlfn.LET(_xlpm.tarefas,_xlfn._xlws.FILTER(TB_TAREFAS[],(TB_TAREFAS[[Responsável Execução '[*']]:[Responsável Execução '[*']]]=AA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0" s="96" t="str" cm="1">
        <f t="array" ref="AB90">IF(OR(AB$12="",$B90=""),"",_xlfn.LET(_xlpm.tarefas,_xlfn._xlws.FILTER(TB_TAREFAS[],(TB_TAREFAS[[Responsável Execução '[*']]:[Responsável Execução '[*']]]=AB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0" s="95" t="str" cm="1">
        <f t="array" ref="AC90">IF(OR(AC$12="",$B90=""),"",_xlfn.LET(_xlpm.tarefas,_xlfn._xlws.FILTER(TB_TAREFAS[],(TB_TAREFAS[[Responsável Execução '[*']]:[Responsável Execução '[*']]]=AC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0" s="96" t="str" cm="1">
        <f t="array" ref="AD90">IF(OR(AD$12="",$B90=""),"",_xlfn.LET(_xlpm.tarefas,_xlfn._xlws.FILTER(TB_TAREFAS[],(TB_TAREFAS[[Responsável Execução '[*']]:[Responsável Execução '[*']]]=AD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0" s="95" t="str" cm="1">
        <f t="array" ref="AE90">IF(OR(AE$12="",$B90=""),"",_xlfn.LET(_xlpm.tarefas,_xlfn._xlws.FILTER(TB_TAREFAS[],(TB_TAREFAS[[Responsável Execução '[*']]:[Responsável Execução '[*']]]=AE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0" s="96" t="str" cm="1">
        <f t="array" ref="AF90">IF(OR(AF$12="",$B90=""),"",_xlfn.LET(_xlpm.tarefas,_xlfn._xlws.FILTER(TB_TAREFAS[],(TB_TAREFAS[[Responsável Execução '[*']]:[Responsável Execução '[*']]]=AF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0" s="95" t="str" cm="1">
        <f t="array" ref="AG90">IF(OR(AG$12="",$B90=""),"",_xlfn.LET(_xlpm.tarefas,_xlfn._xlws.FILTER(TB_TAREFAS[],(TB_TAREFAS[[Responsável Execução '[*']]:[Responsável Execução '[*']]]=AG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0" s="96" t="str" cm="1">
        <f t="array" ref="AH90">IF(OR(AH$12="",$B90=""),"",_xlfn.LET(_xlpm.tarefas,_xlfn._xlws.FILTER(TB_TAREFAS[],(TB_TAREFAS[[Responsável Execução '[*']]:[Responsável Execução '[*']]]=AH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0" s="95" t="str" cm="1">
        <f t="array" ref="AI90">IF(OR(AI$12="",$B90=""),"",_xlfn.LET(_xlpm.tarefas,_xlfn._xlws.FILTER(TB_TAREFAS[],(TB_TAREFAS[[Responsável Execução '[*']]:[Responsável Execução '[*']]]=AI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0" s="96" t="str" cm="1">
        <f t="array" ref="AJ90">IF(OR(AJ$12="",$B90=""),"",_xlfn.LET(_xlpm.tarefas,_xlfn._xlws.FILTER(TB_TAREFAS[],(TB_TAREFAS[[Responsável Execução '[*']]:[Responsável Execução '[*']]]=AJ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0" s="95" t="str" cm="1">
        <f t="array" ref="AK90">IF(OR(AK$12="",$B90=""),"",_xlfn.LET(_xlpm.tarefas,_xlfn._xlws.FILTER(TB_TAREFAS[],(TB_TAREFAS[[Responsável Execução '[*']]:[Responsável Execução '[*']]]=AK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0" s="96" t="str" cm="1">
        <f t="array" ref="AL90">IF(OR(AL$12="",$B90=""),"",_xlfn.LET(_xlpm.tarefas,_xlfn._xlws.FILTER(TB_TAREFAS[],(TB_TAREFAS[[Responsável Execução '[*']]:[Responsável Execução '[*']]]=AL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0" s="95" t="str" cm="1">
        <f t="array" ref="AM90">IF(OR(AM$12="",$B90=""),"",_xlfn.LET(_xlpm.tarefas,_xlfn._xlws.FILTER(TB_TAREFAS[],(TB_TAREFAS[[Responsável Execução '[*']]:[Responsável Execução '[*']]]=AM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0" s="96" t="str" cm="1">
        <f t="array" ref="AN90">IF(OR(AN$12="",$B90=""),"",_xlfn.LET(_xlpm.tarefas,_xlfn._xlws.FILTER(TB_TAREFAS[],(TB_TAREFAS[[Responsável Execução '[*']]:[Responsável Execução '[*']]]=AN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0" s="95" t="str" cm="1">
        <f t="array" ref="AO90">IF(OR(AO$12="",$B90=""),"",_xlfn.LET(_xlpm.tarefas,_xlfn._xlws.FILTER(TB_TAREFAS[],(TB_TAREFAS[[Responsável Execução '[*']]:[Responsável Execução '[*']]]=AO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0" s="96" t="str" cm="1">
        <f t="array" ref="AP90">IF(OR(AP$12="",$B90=""),"",_xlfn.LET(_xlpm.tarefas,_xlfn._xlws.FILTER(TB_TAREFAS[],(TB_TAREFAS[[Responsável Execução '[*']]:[Responsável Execução '[*']]]=AP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0" s="95" t="str" cm="1">
        <f t="array" ref="AQ90">IF(OR(AQ$12="",$B90=""),"",_xlfn.LET(_xlpm.tarefas,_xlfn._xlws.FILTER(TB_TAREFAS[],(TB_TAREFAS[[Responsável Execução '[*']]:[Responsável Execução '[*']]]=AQ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0" s="96" t="str" cm="1">
        <f t="array" ref="AR90">IF(OR(AR$12="",$B90=""),"",_xlfn.LET(_xlpm.tarefas,_xlfn._xlws.FILTER(TB_TAREFAS[],(TB_TAREFAS[[Responsável Execução '[*']]:[Responsável Execução '[*']]]=AR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0" s="95" t="str" cm="1">
        <f t="array" ref="AS90">IF(OR(AS$12="",$B90=""),"",_xlfn.LET(_xlpm.tarefas,_xlfn._xlws.FILTER(TB_TAREFAS[],(TB_TAREFAS[[Responsável Execução '[*']]:[Responsável Execução '[*']]]=AS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0" s="96" t="str" cm="1">
        <f t="array" ref="AT90">IF(OR(AT$12="",$B90=""),"",_xlfn.LET(_xlpm.tarefas,_xlfn._xlws.FILTER(TB_TAREFAS[],(TB_TAREFAS[[Responsável Execução '[*']]:[Responsável Execução '[*']]]=AT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0" s="95" t="str" cm="1">
        <f t="array" ref="AU90">IF(OR(AU$12="",$B90=""),"",_xlfn.LET(_xlpm.tarefas,_xlfn._xlws.FILTER(TB_TAREFAS[],(TB_TAREFAS[[Responsável Execução '[*']]:[Responsável Execução '[*']]]=AU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0" s="96" t="str" cm="1">
        <f t="array" ref="AV90">IF(OR(AV$12="",$B90=""),"",_xlfn.LET(_xlpm.tarefas,_xlfn._xlws.FILTER(TB_TAREFAS[],(TB_TAREFAS[[Responsável Execução '[*']]:[Responsável Execução '[*']]]=AV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0" s="95" t="str" cm="1">
        <f t="array" ref="AW90">IF(OR(AW$12="",$B90=""),"",_xlfn.LET(_xlpm.tarefas,_xlfn._xlws.FILTER(TB_TAREFAS[],(TB_TAREFAS[[Responsável Execução '[*']]:[Responsável Execução '[*']]]=AW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0" s="96" t="str" cm="1">
        <f t="array" ref="AX90">IF(OR(AX$12="",$B90=""),"",_xlfn.LET(_xlpm.tarefas,_xlfn._xlws.FILTER(TB_TAREFAS[],(TB_TAREFAS[[Responsável Execução '[*']]:[Responsável Execução '[*']]]=AX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0" s="95" t="str" cm="1">
        <f t="array" ref="AY90">IF(OR(AY$12="",$B90=""),"",_xlfn.LET(_xlpm.tarefas,_xlfn._xlws.FILTER(TB_TAREFAS[],(TB_TAREFAS[[Responsável Execução '[*']]:[Responsável Execução '[*']]]=AY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0" s="97" t="str" cm="1">
        <f t="array" ref="AZ90">IF(OR(AZ$12="",$B90=""),"",_xlfn.LET(_xlpm.tarefas,_xlfn._xlws.FILTER(TB_TAREFAS[],(TB_TAREFAS[[Responsável Execução '[*']]:[Responsável Execução '[*']]]=AZ$12),"-"),IF(_xlfn.ARRAYTOTEXT(_xlpm.tarefas)="-",0,SUM(IF(DATE(YEAR($B90),MONTH($B90),DAY($B90))&gt;=DATE(YEAR(_xlfn.CHOOSECOLS(_xlpm.tarefas,10)),MONTH(_xlfn.CHOOSECOLS(_xlpm.tarefas,10)),DAY(_xlfn.CHOOSECOLS(_xlpm.tarefas,10))),IF(DATE(YEAR($B90),MONTH($B90),DAY($B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1" spans="2:52" x14ac:dyDescent="0.3">
      <c r="B91" s="94"/>
      <c r="C91" s="95" t="str" cm="1">
        <f t="array" ref="C91">IF(OR(C$12="",$B91=""),"",_xlfn.LET(_xlpm.tarefas,_xlfn._xlws.FILTER(TB_TAREFAS[],(TB_TAREFAS[[Responsável Execução '[*']]:[Responsável Execução '[*']]]=C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1" s="96" t="str" cm="1">
        <f t="array" ref="D91">IF(OR(D$12="",$B91=""),"",_xlfn.LET(_xlpm.tarefas,_xlfn._xlws.FILTER(TB_TAREFAS[],(TB_TAREFAS[[Responsável Execução '[*']]:[Responsável Execução '[*']]]=D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1" s="95" t="str" cm="1">
        <f t="array" ref="E91">IF(OR(E$12="",$B91=""),"",_xlfn.LET(_xlpm.tarefas,_xlfn._xlws.FILTER(TB_TAREFAS[],(TB_TAREFAS[[Responsável Execução '[*']]:[Responsável Execução '[*']]]=E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1" s="96" t="str" cm="1">
        <f t="array" ref="F91">IF(OR(F$12="",$B91=""),"",_xlfn.LET(_xlpm.tarefas,_xlfn._xlws.FILTER(TB_TAREFAS[],(TB_TAREFAS[[Responsável Execução '[*']]:[Responsável Execução '[*']]]=F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1" s="95" t="str" cm="1">
        <f t="array" ref="G91">IF(OR(G$12="",$B91=""),"",_xlfn.LET(_xlpm.tarefas,_xlfn._xlws.FILTER(TB_TAREFAS[],(TB_TAREFAS[[Responsável Execução '[*']]:[Responsável Execução '[*']]]=G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1" s="96" t="str" cm="1">
        <f t="array" ref="H91">IF(OR(H$12="",$B91=""),"",_xlfn.LET(_xlpm.tarefas,_xlfn._xlws.FILTER(TB_TAREFAS[],(TB_TAREFAS[[Responsável Execução '[*']]:[Responsável Execução '[*']]]=H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1" s="95" t="str" cm="1">
        <f t="array" ref="I91">IF(OR(I$12="",$B91=""),"",_xlfn.LET(_xlpm.tarefas,_xlfn._xlws.FILTER(TB_TAREFAS[],(TB_TAREFAS[[Responsável Execução '[*']]:[Responsável Execução '[*']]]=I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1" s="96" t="str" cm="1">
        <f t="array" ref="J91">IF(OR(J$12="",$B91=""),"",_xlfn.LET(_xlpm.tarefas,_xlfn._xlws.FILTER(TB_TAREFAS[],(TB_TAREFAS[[Responsável Execução '[*']]:[Responsável Execução '[*']]]=J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1" s="95" t="str" cm="1">
        <f t="array" ref="K91">IF(OR(K$12="",$B91=""),"",_xlfn.LET(_xlpm.tarefas,_xlfn._xlws.FILTER(TB_TAREFAS[],(TB_TAREFAS[[Responsável Execução '[*']]:[Responsável Execução '[*']]]=K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1" s="96" t="str" cm="1">
        <f t="array" ref="L91">IF(OR(L$12="",$B91=""),"",_xlfn.LET(_xlpm.tarefas,_xlfn._xlws.FILTER(TB_TAREFAS[],(TB_TAREFAS[[Responsável Execução '[*']]:[Responsável Execução '[*']]]=L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1" s="95" t="str" cm="1">
        <f t="array" ref="M91">IF(OR(M$12="",$B91=""),"",_xlfn.LET(_xlpm.tarefas,_xlfn._xlws.FILTER(TB_TAREFAS[],(TB_TAREFAS[[Responsável Execução '[*']]:[Responsável Execução '[*']]]=M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1" s="96" t="str" cm="1">
        <f t="array" ref="N91">IF(OR(N$12="",$B91=""),"",_xlfn.LET(_xlpm.tarefas,_xlfn._xlws.FILTER(TB_TAREFAS[],(TB_TAREFAS[[Responsável Execução '[*']]:[Responsável Execução '[*']]]=N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1" s="95" t="str" cm="1">
        <f t="array" ref="O91">IF(OR(O$12="",$B91=""),"",_xlfn.LET(_xlpm.tarefas,_xlfn._xlws.FILTER(TB_TAREFAS[],(TB_TAREFAS[[Responsável Execução '[*']]:[Responsável Execução '[*']]]=O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1" s="96" t="str" cm="1">
        <f t="array" ref="P91">IF(OR(P$12="",$B91=""),"",_xlfn.LET(_xlpm.tarefas,_xlfn._xlws.FILTER(TB_TAREFAS[],(TB_TAREFAS[[Responsável Execução '[*']]:[Responsável Execução '[*']]]=P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1" s="95" t="str" cm="1">
        <f t="array" ref="Q91">IF(OR(Q$12="",$B91=""),"",_xlfn.LET(_xlpm.tarefas,_xlfn._xlws.FILTER(TB_TAREFAS[],(TB_TAREFAS[[Responsável Execução '[*']]:[Responsável Execução '[*']]]=Q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1" s="96" t="str" cm="1">
        <f t="array" ref="R91">IF(OR(R$12="",$B91=""),"",_xlfn.LET(_xlpm.tarefas,_xlfn._xlws.FILTER(TB_TAREFAS[],(TB_TAREFAS[[Responsável Execução '[*']]:[Responsável Execução '[*']]]=R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1" s="95" t="str" cm="1">
        <f t="array" ref="S91">IF(OR(S$12="",$B91=""),"",_xlfn.LET(_xlpm.tarefas,_xlfn._xlws.FILTER(TB_TAREFAS[],(TB_TAREFAS[[Responsável Execução '[*']]:[Responsável Execução '[*']]]=S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1" s="96" t="str" cm="1">
        <f t="array" ref="T91">IF(OR(T$12="",$B91=""),"",_xlfn.LET(_xlpm.tarefas,_xlfn._xlws.FILTER(TB_TAREFAS[],(TB_TAREFAS[[Responsável Execução '[*']]:[Responsável Execução '[*']]]=T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1" s="95" t="str" cm="1">
        <f t="array" ref="U91">IF(OR(U$12="",$B91=""),"",_xlfn.LET(_xlpm.tarefas,_xlfn._xlws.FILTER(TB_TAREFAS[],(TB_TAREFAS[[Responsável Execução '[*']]:[Responsável Execução '[*']]]=U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1" s="96" t="str" cm="1">
        <f t="array" ref="V91">IF(OR(V$12="",$B91=""),"",_xlfn.LET(_xlpm.tarefas,_xlfn._xlws.FILTER(TB_TAREFAS[],(TB_TAREFAS[[Responsável Execução '[*']]:[Responsável Execução '[*']]]=V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1" s="95" t="str" cm="1">
        <f t="array" ref="W91">IF(OR(W$12="",$B91=""),"",_xlfn.LET(_xlpm.tarefas,_xlfn._xlws.FILTER(TB_TAREFAS[],(TB_TAREFAS[[Responsável Execução '[*']]:[Responsável Execução '[*']]]=W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1" s="96" t="str" cm="1">
        <f t="array" ref="X91">IF(OR(X$12="",$B91=""),"",_xlfn.LET(_xlpm.tarefas,_xlfn._xlws.FILTER(TB_TAREFAS[],(TB_TAREFAS[[Responsável Execução '[*']]:[Responsável Execução '[*']]]=X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1" s="95" t="str" cm="1">
        <f t="array" ref="Y91">IF(OR(Y$12="",$B91=""),"",_xlfn.LET(_xlpm.tarefas,_xlfn._xlws.FILTER(TB_TAREFAS[],(TB_TAREFAS[[Responsável Execução '[*']]:[Responsável Execução '[*']]]=Y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1" s="96" t="str" cm="1">
        <f t="array" ref="Z91">IF(OR(Z$12="",$B91=""),"",_xlfn.LET(_xlpm.tarefas,_xlfn._xlws.FILTER(TB_TAREFAS[],(TB_TAREFAS[[Responsável Execução '[*']]:[Responsável Execução '[*']]]=Z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1" s="95" t="str" cm="1">
        <f t="array" ref="AA91">IF(OR(AA$12="",$B91=""),"",_xlfn.LET(_xlpm.tarefas,_xlfn._xlws.FILTER(TB_TAREFAS[],(TB_TAREFAS[[Responsável Execução '[*']]:[Responsável Execução '[*']]]=AA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1" s="96" t="str" cm="1">
        <f t="array" ref="AB91">IF(OR(AB$12="",$B91=""),"",_xlfn.LET(_xlpm.tarefas,_xlfn._xlws.FILTER(TB_TAREFAS[],(TB_TAREFAS[[Responsável Execução '[*']]:[Responsável Execução '[*']]]=AB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1" s="95" t="str" cm="1">
        <f t="array" ref="AC91">IF(OR(AC$12="",$B91=""),"",_xlfn.LET(_xlpm.tarefas,_xlfn._xlws.FILTER(TB_TAREFAS[],(TB_TAREFAS[[Responsável Execução '[*']]:[Responsável Execução '[*']]]=AC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1" s="96" t="str" cm="1">
        <f t="array" ref="AD91">IF(OR(AD$12="",$B91=""),"",_xlfn.LET(_xlpm.tarefas,_xlfn._xlws.FILTER(TB_TAREFAS[],(TB_TAREFAS[[Responsável Execução '[*']]:[Responsável Execução '[*']]]=AD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1" s="95" t="str" cm="1">
        <f t="array" ref="AE91">IF(OR(AE$12="",$B91=""),"",_xlfn.LET(_xlpm.tarefas,_xlfn._xlws.FILTER(TB_TAREFAS[],(TB_TAREFAS[[Responsável Execução '[*']]:[Responsável Execução '[*']]]=AE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1" s="96" t="str" cm="1">
        <f t="array" ref="AF91">IF(OR(AF$12="",$B91=""),"",_xlfn.LET(_xlpm.tarefas,_xlfn._xlws.FILTER(TB_TAREFAS[],(TB_TAREFAS[[Responsável Execução '[*']]:[Responsável Execução '[*']]]=AF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1" s="95" t="str" cm="1">
        <f t="array" ref="AG91">IF(OR(AG$12="",$B91=""),"",_xlfn.LET(_xlpm.tarefas,_xlfn._xlws.FILTER(TB_TAREFAS[],(TB_TAREFAS[[Responsável Execução '[*']]:[Responsável Execução '[*']]]=AG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1" s="96" t="str" cm="1">
        <f t="array" ref="AH91">IF(OR(AH$12="",$B91=""),"",_xlfn.LET(_xlpm.tarefas,_xlfn._xlws.FILTER(TB_TAREFAS[],(TB_TAREFAS[[Responsável Execução '[*']]:[Responsável Execução '[*']]]=AH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1" s="95" t="str" cm="1">
        <f t="array" ref="AI91">IF(OR(AI$12="",$B91=""),"",_xlfn.LET(_xlpm.tarefas,_xlfn._xlws.FILTER(TB_TAREFAS[],(TB_TAREFAS[[Responsável Execução '[*']]:[Responsável Execução '[*']]]=AI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1" s="96" t="str" cm="1">
        <f t="array" ref="AJ91">IF(OR(AJ$12="",$B91=""),"",_xlfn.LET(_xlpm.tarefas,_xlfn._xlws.FILTER(TB_TAREFAS[],(TB_TAREFAS[[Responsável Execução '[*']]:[Responsável Execução '[*']]]=AJ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1" s="95" t="str" cm="1">
        <f t="array" ref="AK91">IF(OR(AK$12="",$B91=""),"",_xlfn.LET(_xlpm.tarefas,_xlfn._xlws.FILTER(TB_TAREFAS[],(TB_TAREFAS[[Responsável Execução '[*']]:[Responsável Execução '[*']]]=AK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1" s="96" t="str" cm="1">
        <f t="array" ref="AL91">IF(OR(AL$12="",$B91=""),"",_xlfn.LET(_xlpm.tarefas,_xlfn._xlws.FILTER(TB_TAREFAS[],(TB_TAREFAS[[Responsável Execução '[*']]:[Responsável Execução '[*']]]=AL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1" s="95" t="str" cm="1">
        <f t="array" ref="AM91">IF(OR(AM$12="",$B91=""),"",_xlfn.LET(_xlpm.tarefas,_xlfn._xlws.FILTER(TB_TAREFAS[],(TB_TAREFAS[[Responsável Execução '[*']]:[Responsável Execução '[*']]]=AM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1" s="96" t="str" cm="1">
        <f t="array" ref="AN91">IF(OR(AN$12="",$B91=""),"",_xlfn.LET(_xlpm.tarefas,_xlfn._xlws.FILTER(TB_TAREFAS[],(TB_TAREFAS[[Responsável Execução '[*']]:[Responsável Execução '[*']]]=AN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1" s="95" t="str" cm="1">
        <f t="array" ref="AO91">IF(OR(AO$12="",$B91=""),"",_xlfn.LET(_xlpm.tarefas,_xlfn._xlws.FILTER(TB_TAREFAS[],(TB_TAREFAS[[Responsável Execução '[*']]:[Responsável Execução '[*']]]=AO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1" s="96" t="str" cm="1">
        <f t="array" ref="AP91">IF(OR(AP$12="",$B91=""),"",_xlfn.LET(_xlpm.tarefas,_xlfn._xlws.FILTER(TB_TAREFAS[],(TB_TAREFAS[[Responsável Execução '[*']]:[Responsável Execução '[*']]]=AP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1" s="95" t="str" cm="1">
        <f t="array" ref="AQ91">IF(OR(AQ$12="",$B91=""),"",_xlfn.LET(_xlpm.tarefas,_xlfn._xlws.FILTER(TB_TAREFAS[],(TB_TAREFAS[[Responsável Execução '[*']]:[Responsável Execução '[*']]]=AQ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1" s="96" t="str" cm="1">
        <f t="array" ref="AR91">IF(OR(AR$12="",$B91=""),"",_xlfn.LET(_xlpm.tarefas,_xlfn._xlws.FILTER(TB_TAREFAS[],(TB_TAREFAS[[Responsável Execução '[*']]:[Responsável Execução '[*']]]=AR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1" s="95" t="str" cm="1">
        <f t="array" ref="AS91">IF(OR(AS$12="",$B91=""),"",_xlfn.LET(_xlpm.tarefas,_xlfn._xlws.FILTER(TB_TAREFAS[],(TB_TAREFAS[[Responsável Execução '[*']]:[Responsável Execução '[*']]]=AS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1" s="96" t="str" cm="1">
        <f t="array" ref="AT91">IF(OR(AT$12="",$B91=""),"",_xlfn.LET(_xlpm.tarefas,_xlfn._xlws.FILTER(TB_TAREFAS[],(TB_TAREFAS[[Responsável Execução '[*']]:[Responsável Execução '[*']]]=AT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1" s="95" t="str" cm="1">
        <f t="array" ref="AU91">IF(OR(AU$12="",$B91=""),"",_xlfn.LET(_xlpm.tarefas,_xlfn._xlws.FILTER(TB_TAREFAS[],(TB_TAREFAS[[Responsável Execução '[*']]:[Responsável Execução '[*']]]=AU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1" s="96" t="str" cm="1">
        <f t="array" ref="AV91">IF(OR(AV$12="",$B91=""),"",_xlfn.LET(_xlpm.tarefas,_xlfn._xlws.FILTER(TB_TAREFAS[],(TB_TAREFAS[[Responsável Execução '[*']]:[Responsável Execução '[*']]]=AV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1" s="95" t="str" cm="1">
        <f t="array" ref="AW91">IF(OR(AW$12="",$B91=""),"",_xlfn.LET(_xlpm.tarefas,_xlfn._xlws.FILTER(TB_TAREFAS[],(TB_TAREFAS[[Responsável Execução '[*']]:[Responsável Execução '[*']]]=AW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1" s="96" t="str" cm="1">
        <f t="array" ref="AX91">IF(OR(AX$12="",$B91=""),"",_xlfn.LET(_xlpm.tarefas,_xlfn._xlws.FILTER(TB_TAREFAS[],(TB_TAREFAS[[Responsável Execução '[*']]:[Responsável Execução '[*']]]=AX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1" s="95" t="str" cm="1">
        <f t="array" ref="AY91">IF(OR(AY$12="",$B91=""),"",_xlfn.LET(_xlpm.tarefas,_xlfn._xlws.FILTER(TB_TAREFAS[],(TB_TAREFAS[[Responsável Execução '[*']]:[Responsável Execução '[*']]]=AY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1" s="97" t="str" cm="1">
        <f t="array" ref="AZ91">IF(OR(AZ$12="",$B91=""),"",_xlfn.LET(_xlpm.tarefas,_xlfn._xlws.FILTER(TB_TAREFAS[],(TB_TAREFAS[[Responsável Execução '[*']]:[Responsável Execução '[*']]]=AZ$12),"-"),IF(_xlfn.ARRAYTOTEXT(_xlpm.tarefas)="-",0,SUM(IF(DATE(YEAR($B91),MONTH($B91),DAY($B91))&gt;=DATE(YEAR(_xlfn.CHOOSECOLS(_xlpm.tarefas,10)),MONTH(_xlfn.CHOOSECOLS(_xlpm.tarefas,10)),DAY(_xlfn.CHOOSECOLS(_xlpm.tarefas,10))),IF(DATE(YEAR($B91),MONTH($B91),DAY($B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2" spans="2:52" x14ac:dyDescent="0.3">
      <c r="B92" s="94"/>
      <c r="C92" s="95" t="str" cm="1">
        <f t="array" ref="C92">IF(OR(C$12="",$B92=""),"",_xlfn.LET(_xlpm.tarefas,_xlfn._xlws.FILTER(TB_TAREFAS[],(TB_TAREFAS[[Responsável Execução '[*']]:[Responsável Execução '[*']]]=C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2" s="96" t="str" cm="1">
        <f t="array" ref="D92">IF(OR(D$12="",$B92=""),"",_xlfn.LET(_xlpm.tarefas,_xlfn._xlws.FILTER(TB_TAREFAS[],(TB_TAREFAS[[Responsável Execução '[*']]:[Responsável Execução '[*']]]=D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2" s="95" t="str" cm="1">
        <f t="array" ref="E92">IF(OR(E$12="",$B92=""),"",_xlfn.LET(_xlpm.tarefas,_xlfn._xlws.FILTER(TB_TAREFAS[],(TB_TAREFAS[[Responsável Execução '[*']]:[Responsável Execução '[*']]]=E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2" s="96" t="str" cm="1">
        <f t="array" ref="F92">IF(OR(F$12="",$B92=""),"",_xlfn.LET(_xlpm.tarefas,_xlfn._xlws.FILTER(TB_TAREFAS[],(TB_TAREFAS[[Responsável Execução '[*']]:[Responsável Execução '[*']]]=F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2" s="95" t="str" cm="1">
        <f t="array" ref="G92">IF(OR(G$12="",$B92=""),"",_xlfn.LET(_xlpm.tarefas,_xlfn._xlws.FILTER(TB_TAREFAS[],(TB_TAREFAS[[Responsável Execução '[*']]:[Responsável Execução '[*']]]=G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2" s="96" t="str" cm="1">
        <f t="array" ref="H92">IF(OR(H$12="",$B92=""),"",_xlfn.LET(_xlpm.tarefas,_xlfn._xlws.FILTER(TB_TAREFAS[],(TB_TAREFAS[[Responsável Execução '[*']]:[Responsável Execução '[*']]]=H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2" s="95" t="str" cm="1">
        <f t="array" ref="I92">IF(OR(I$12="",$B92=""),"",_xlfn.LET(_xlpm.tarefas,_xlfn._xlws.FILTER(TB_TAREFAS[],(TB_TAREFAS[[Responsável Execução '[*']]:[Responsável Execução '[*']]]=I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2" s="96" t="str" cm="1">
        <f t="array" ref="J92">IF(OR(J$12="",$B92=""),"",_xlfn.LET(_xlpm.tarefas,_xlfn._xlws.FILTER(TB_TAREFAS[],(TB_TAREFAS[[Responsável Execução '[*']]:[Responsável Execução '[*']]]=J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2" s="95" t="str" cm="1">
        <f t="array" ref="K92">IF(OR(K$12="",$B92=""),"",_xlfn.LET(_xlpm.tarefas,_xlfn._xlws.FILTER(TB_TAREFAS[],(TB_TAREFAS[[Responsável Execução '[*']]:[Responsável Execução '[*']]]=K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2" s="96" t="str" cm="1">
        <f t="array" ref="L92">IF(OR(L$12="",$B92=""),"",_xlfn.LET(_xlpm.tarefas,_xlfn._xlws.FILTER(TB_TAREFAS[],(TB_TAREFAS[[Responsável Execução '[*']]:[Responsável Execução '[*']]]=L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2" s="95" t="str" cm="1">
        <f t="array" ref="M92">IF(OR(M$12="",$B92=""),"",_xlfn.LET(_xlpm.tarefas,_xlfn._xlws.FILTER(TB_TAREFAS[],(TB_TAREFAS[[Responsável Execução '[*']]:[Responsável Execução '[*']]]=M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2" s="96" t="str" cm="1">
        <f t="array" ref="N92">IF(OR(N$12="",$B92=""),"",_xlfn.LET(_xlpm.tarefas,_xlfn._xlws.FILTER(TB_TAREFAS[],(TB_TAREFAS[[Responsável Execução '[*']]:[Responsável Execução '[*']]]=N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2" s="95" t="str" cm="1">
        <f t="array" ref="O92">IF(OR(O$12="",$B92=""),"",_xlfn.LET(_xlpm.tarefas,_xlfn._xlws.FILTER(TB_TAREFAS[],(TB_TAREFAS[[Responsável Execução '[*']]:[Responsável Execução '[*']]]=O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2" s="96" t="str" cm="1">
        <f t="array" ref="P92">IF(OR(P$12="",$B92=""),"",_xlfn.LET(_xlpm.tarefas,_xlfn._xlws.FILTER(TB_TAREFAS[],(TB_TAREFAS[[Responsável Execução '[*']]:[Responsável Execução '[*']]]=P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2" s="95" t="str" cm="1">
        <f t="array" ref="Q92">IF(OR(Q$12="",$B92=""),"",_xlfn.LET(_xlpm.tarefas,_xlfn._xlws.FILTER(TB_TAREFAS[],(TB_TAREFAS[[Responsável Execução '[*']]:[Responsável Execução '[*']]]=Q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2" s="96" t="str" cm="1">
        <f t="array" ref="R92">IF(OR(R$12="",$B92=""),"",_xlfn.LET(_xlpm.tarefas,_xlfn._xlws.FILTER(TB_TAREFAS[],(TB_TAREFAS[[Responsável Execução '[*']]:[Responsável Execução '[*']]]=R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2" s="95" t="str" cm="1">
        <f t="array" ref="S92">IF(OR(S$12="",$B92=""),"",_xlfn.LET(_xlpm.tarefas,_xlfn._xlws.FILTER(TB_TAREFAS[],(TB_TAREFAS[[Responsável Execução '[*']]:[Responsável Execução '[*']]]=S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2" s="96" t="str" cm="1">
        <f t="array" ref="T92">IF(OR(T$12="",$B92=""),"",_xlfn.LET(_xlpm.tarefas,_xlfn._xlws.FILTER(TB_TAREFAS[],(TB_TAREFAS[[Responsável Execução '[*']]:[Responsável Execução '[*']]]=T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2" s="95" t="str" cm="1">
        <f t="array" ref="U92">IF(OR(U$12="",$B92=""),"",_xlfn.LET(_xlpm.tarefas,_xlfn._xlws.FILTER(TB_TAREFAS[],(TB_TAREFAS[[Responsável Execução '[*']]:[Responsável Execução '[*']]]=U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2" s="96" t="str" cm="1">
        <f t="array" ref="V92">IF(OR(V$12="",$B92=""),"",_xlfn.LET(_xlpm.tarefas,_xlfn._xlws.FILTER(TB_TAREFAS[],(TB_TAREFAS[[Responsável Execução '[*']]:[Responsável Execução '[*']]]=V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2" s="95" t="str" cm="1">
        <f t="array" ref="W92">IF(OR(W$12="",$B92=""),"",_xlfn.LET(_xlpm.tarefas,_xlfn._xlws.FILTER(TB_TAREFAS[],(TB_TAREFAS[[Responsável Execução '[*']]:[Responsável Execução '[*']]]=W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2" s="96" t="str" cm="1">
        <f t="array" ref="X92">IF(OR(X$12="",$B92=""),"",_xlfn.LET(_xlpm.tarefas,_xlfn._xlws.FILTER(TB_TAREFAS[],(TB_TAREFAS[[Responsável Execução '[*']]:[Responsável Execução '[*']]]=X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2" s="95" t="str" cm="1">
        <f t="array" ref="Y92">IF(OR(Y$12="",$B92=""),"",_xlfn.LET(_xlpm.tarefas,_xlfn._xlws.FILTER(TB_TAREFAS[],(TB_TAREFAS[[Responsável Execução '[*']]:[Responsável Execução '[*']]]=Y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2" s="96" t="str" cm="1">
        <f t="array" ref="Z92">IF(OR(Z$12="",$B92=""),"",_xlfn.LET(_xlpm.tarefas,_xlfn._xlws.FILTER(TB_TAREFAS[],(TB_TAREFAS[[Responsável Execução '[*']]:[Responsável Execução '[*']]]=Z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2" s="95" t="str" cm="1">
        <f t="array" ref="AA92">IF(OR(AA$12="",$B92=""),"",_xlfn.LET(_xlpm.tarefas,_xlfn._xlws.FILTER(TB_TAREFAS[],(TB_TAREFAS[[Responsável Execução '[*']]:[Responsável Execução '[*']]]=AA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2" s="96" t="str" cm="1">
        <f t="array" ref="AB92">IF(OR(AB$12="",$B92=""),"",_xlfn.LET(_xlpm.tarefas,_xlfn._xlws.FILTER(TB_TAREFAS[],(TB_TAREFAS[[Responsável Execução '[*']]:[Responsável Execução '[*']]]=AB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2" s="95" t="str" cm="1">
        <f t="array" ref="AC92">IF(OR(AC$12="",$B92=""),"",_xlfn.LET(_xlpm.tarefas,_xlfn._xlws.FILTER(TB_TAREFAS[],(TB_TAREFAS[[Responsável Execução '[*']]:[Responsável Execução '[*']]]=AC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2" s="96" t="str" cm="1">
        <f t="array" ref="AD92">IF(OR(AD$12="",$B92=""),"",_xlfn.LET(_xlpm.tarefas,_xlfn._xlws.FILTER(TB_TAREFAS[],(TB_TAREFAS[[Responsável Execução '[*']]:[Responsável Execução '[*']]]=AD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2" s="95" t="str" cm="1">
        <f t="array" ref="AE92">IF(OR(AE$12="",$B92=""),"",_xlfn.LET(_xlpm.tarefas,_xlfn._xlws.FILTER(TB_TAREFAS[],(TB_TAREFAS[[Responsável Execução '[*']]:[Responsável Execução '[*']]]=AE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2" s="96" t="str" cm="1">
        <f t="array" ref="AF92">IF(OR(AF$12="",$B92=""),"",_xlfn.LET(_xlpm.tarefas,_xlfn._xlws.FILTER(TB_TAREFAS[],(TB_TAREFAS[[Responsável Execução '[*']]:[Responsável Execução '[*']]]=AF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2" s="95" t="str" cm="1">
        <f t="array" ref="AG92">IF(OR(AG$12="",$B92=""),"",_xlfn.LET(_xlpm.tarefas,_xlfn._xlws.FILTER(TB_TAREFAS[],(TB_TAREFAS[[Responsável Execução '[*']]:[Responsável Execução '[*']]]=AG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2" s="96" t="str" cm="1">
        <f t="array" ref="AH92">IF(OR(AH$12="",$B92=""),"",_xlfn.LET(_xlpm.tarefas,_xlfn._xlws.FILTER(TB_TAREFAS[],(TB_TAREFAS[[Responsável Execução '[*']]:[Responsável Execução '[*']]]=AH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2" s="95" t="str" cm="1">
        <f t="array" ref="AI92">IF(OR(AI$12="",$B92=""),"",_xlfn.LET(_xlpm.tarefas,_xlfn._xlws.FILTER(TB_TAREFAS[],(TB_TAREFAS[[Responsável Execução '[*']]:[Responsável Execução '[*']]]=AI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2" s="96" t="str" cm="1">
        <f t="array" ref="AJ92">IF(OR(AJ$12="",$B92=""),"",_xlfn.LET(_xlpm.tarefas,_xlfn._xlws.FILTER(TB_TAREFAS[],(TB_TAREFAS[[Responsável Execução '[*']]:[Responsável Execução '[*']]]=AJ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2" s="95" t="str" cm="1">
        <f t="array" ref="AK92">IF(OR(AK$12="",$B92=""),"",_xlfn.LET(_xlpm.tarefas,_xlfn._xlws.FILTER(TB_TAREFAS[],(TB_TAREFAS[[Responsável Execução '[*']]:[Responsável Execução '[*']]]=AK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2" s="96" t="str" cm="1">
        <f t="array" ref="AL92">IF(OR(AL$12="",$B92=""),"",_xlfn.LET(_xlpm.tarefas,_xlfn._xlws.FILTER(TB_TAREFAS[],(TB_TAREFAS[[Responsável Execução '[*']]:[Responsável Execução '[*']]]=AL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2" s="95" t="str" cm="1">
        <f t="array" ref="AM92">IF(OR(AM$12="",$B92=""),"",_xlfn.LET(_xlpm.tarefas,_xlfn._xlws.FILTER(TB_TAREFAS[],(TB_TAREFAS[[Responsável Execução '[*']]:[Responsável Execução '[*']]]=AM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2" s="96" t="str" cm="1">
        <f t="array" ref="AN92">IF(OR(AN$12="",$B92=""),"",_xlfn.LET(_xlpm.tarefas,_xlfn._xlws.FILTER(TB_TAREFAS[],(TB_TAREFAS[[Responsável Execução '[*']]:[Responsável Execução '[*']]]=AN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2" s="95" t="str" cm="1">
        <f t="array" ref="AO92">IF(OR(AO$12="",$B92=""),"",_xlfn.LET(_xlpm.tarefas,_xlfn._xlws.FILTER(TB_TAREFAS[],(TB_TAREFAS[[Responsável Execução '[*']]:[Responsável Execução '[*']]]=AO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2" s="96" t="str" cm="1">
        <f t="array" ref="AP92">IF(OR(AP$12="",$B92=""),"",_xlfn.LET(_xlpm.tarefas,_xlfn._xlws.FILTER(TB_TAREFAS[],(TB_TAREFAS[[Responsável Execução '[*']]:[Responsável Execução '[*']]]=AP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2" s="95" t="str" cm="1">
        <f t="array" ref="AQ92">IF(OR(AQ$12="",$B92=""),"",_xlfn.LET(_xlpm.tarefas,_xlfn._xlws.FILTER(TB_TAREFAS[],(TB_TAREFAS[[Responsável Execução '[*']]:[Responsável Execução '[*']]]=AQ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2" s="96" t="str" cm="1">
        <f t="array" ref="AR92">IF(OR(AR$12="",$B92=""),"",_xlfn.LET(_xlpm.tarefas,_xlfn._xlws.FILTER(TB_TAREFAS[],(TB_TAREFAS[[Responsável Execução '[*']]:[Responsável Execução '[*']]]=AR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2" s="95" t="str" cm="1">
        <f t="array" ref="AS92">IF(OR(AS$12="",$B92=""),"",_xlfn.LET(_xlpm.tarefas,_xlfn._xlws.FILTER(TB_TAREFAS[],(TB_TAREFAS[[Responsável Execução '[*']]:[Responsável Execução '[*']]]=AS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2" s="96" t="str" cm="1">
        <f t="array" ref="AT92">IF(OR(AT$12="",$B92=""),"",_xlfn.LET(_xlpm.tarefas,_xlfn._xlws.FILTER(TB_TAREFAS[],(TB_TAREFAS[[Responsável Execução '[*']]:[Responsável Execução '[*']]]=AT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2" s="95" t="str" cm="1">
        <f t="array" ref="AU92">IF(OR(AU$12="",$B92=""),"",_xlfn.LET(_xlpm.tarefas,_xlfn._xlws.FILTER(TB_TAREFAS[],(TB_TAREFAS[[Responsável Execução '[*']]:[Responsável Execução '[*']]]=AU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2" s="96" t="str" cm="1">
        <f t="array" ref="AV92">IF(OR(AV$12="",$B92=""),"",_xlfn.LET(_xlpm.tarefas,_xlfn._xlws.FILTER(TB_TAREFAS[],(TB_TAREFAS[[Responsável Execução '[*']]:[Responsável Execução '[*']]]=AV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2" s="95" t="str" cm="1">
        <f t="array" ref="AW92">IF(OR(AW$12="",$B92=""),"",_xlfn.LET(_xlpm.tarefas,_xlfn._xlws.FILTER(TB_TAREFAS[],(TB_TAREFAS[[Responsável Execução '[*']]:[Responsável Execução '[*']]]=AW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2" s="96" t="str" cm="1">
        <f t="array" ref="AX92">IF(OR(AX$12="",$B92=""),"",_xlfn.LET(_xlpm.tarefas,_xlfn._xlws.FILTER(TB_TAREFAS[],(TB_TAREFAS[[Responsável Execução '[*']]:[Responsável Execução '[*']]]=AX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2" s="95" t="str" cm="1">
        <f t="array" ref="AY92">IF(OR(AY$12="",$B92=""),"",_xlfn.LET(_xlpm.tarefas,_xlfn._xlws.FILTER(TB_TAREFAS[],(TB_TAREFAS[[Responsável Execução '[*']]:[Responsável Execução '[*']]]=AY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2" s="97" t="str" cm="1">
        <f t="array" ref="AZ92">IF(OR(AZ$12="",$B92=""),"",_xlfn.LET(_xlpm.tarefas,_xlfn._xlws.FILTER(TB_TAREFAS[],(TB_TAREFAS[[Responsável Execução '[*']]:[Responsável Execução '[*']]]=AZ$12),"-"),IF(_xlfn.ARRAYTOTEXT(_xlpm.tarefas)="-",0,SUM(IF(DATE(YEAR($B92),MONTH($B92),DAY($B92))&gt;=DATE(YEAR(_xlfn.CHOOSECOLS(_xlpm.tarefas,10)),MONTH(_xlfn.CHOOSECOLS(_xlpm.tarefas,10)),DAY(_xlfn.CHOOSECOLS(_xlpm.tarefas,10))),IF(DATE(YEAR($B92),MONTH($B92),DAY($B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3" spans="2:52" x14ac:dyDescent="0.3">
      <c r="B93" s="94"/>
      <c r="C93" s="95" t="str" cm="1">
        <f t="array" ref="C93">IF(OR(C$12="",$B93=""),"",_xlfn.LET(_xlpm.tarefas,_xlfn._xlws.FILTER(TB_TAREFAS[],(TB_TAREFAS[[Responsável Execução '[*']]:[Responsável Execução '[*']]]=C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3" s="96" t="str" cm="1">
        <f t="array" ref="D93">IF(OR(D$12="",$B93=""),"",_xlfn.LET(_xlpm.tarefas,_xlfn._xlws.FILTER(TB_TAREFAS[],(TB_TAREFAS[[Responsável Execução '[*']]:[Responsável Execução '[*']]]=D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3" s="95" t="str" cm="1">
        <f t="array" ref="E93">IF(OR(E$12="",$B93=""),"",_xlfn.LET(_xlpm.tarefas,_xlfn._xlws.FILTER(TB_TAREFAS[],(TB_TAREFAS[[Responsável Execução '[*']]:[Responsável Execução '[*']]]=E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3" s="96" t="str" cm="1">
        <f t="array" ref="F93">IF(OR(F$12="",$B93=""),"",_xlfn.LET(_xlpm.tarefas,_xlfn._xlws.FILTER(TB_TAREFAS[],(TB_TAREFAS[[Responsável Execução '[*']]:[Responsável Execução '[*']]]=F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3" s="95" t="str" cm="1">
        <f t="array" ref="G93">IF(OR(G$12="",$B93=""),"",_xlfn.LET(_xlpm.tarefas,_xlfn._xlws.FILTER(TB_TAREFAS[],(TB_TAREFAS[[Responsável Execução '[*']]:[Responsável Execução '[*']]]=G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3" s="96" t="str" cm="1">
        <f t="array" ref="H93">IF(OR(H$12="",$B93=""),"",_xlfn.LET(_xlpm.tarefas,_xlfn._xlws.FILTER(TB_TAREFAS[],(TB_TAREFAS[[Responsável Execução '[*']]:[Responsável Execução '[*']]]=H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3" s="95" t="str" cm="1">
        <f t="array" ref="I93">IF(OR(I$12="",$B93=""),"",_xlfn.LET(_xlpm.tarefas,_xlfn._xlws.FILTER(TB_TAREFAS[],(TB_TAREFAS[[Responsável Execução '[*']]:[Responsável Execução '[*']]]=I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3" s="96" t="str" cm="1">
        <f t="array" ref="J93">IF(OR(J$12="",$B93=""),"",_xlfn.LET(_xlpm.tarefas,_xlfn._xlws.FILTER(TB_TAREFAS[],(TB_TAREFAS[[Responsável Execução '[*']]:[Responsável Execução '[*']]]=J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3" s="95" t="str" cm="1">
        <f t="array" ref="K93">IF(OR(K$12="",$B93=""),"",_xlfn.LET(_xlpm.tarefas,_xlfn._xlws.FILTER(TB_TAREFAS[],(TB_TAREFAS[[Responsável Execução '[*']]:[Responsável Execução '[*']]]=K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3" s="96" t="str" cm="1">
        <f t="array" ref="L93">IF(OR(L$12="",$B93=""),"",_xlfn.LET(_xlpm.tarefas,_xlfn._xlws.FILTER(TB_TAREFAS[],(TB_TAREFAS[[Responsável Execução '[*']]:[Responsável Execução '[*']]]=L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3" s="95" t="str" cm="1">
        <f t="array" ref="M93">IF(OR(M$12="",$B93=""),"",_xlfn.LET(_xlpm.tarefas,_xlfn._xlws.FILTER(TB_TAREFAS[],(TB_TAREFAS[[Responsável Execução '[*']]:[Responsável Execução '[*']]]=M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3" s="96" t="str" cm="1">
        <f t="array" ref="N93">IF(OR(N$12="",$B93=""),"",_xlfn.LET(_xlpm.tarefas,_xlfn._xlws.FILTER(TB_TAREFAS[],(TB_TAREFAS[[Responsável Execução '[*']]:[Responsável Execução '[*']]]=N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3" s="95" t="str" cm="1">
        <f t="array" ref="O93">IF(OR(O$12="",$B93=""),"",_xlfn.LET(_xlpm.tarefas,_xlfn._xlws.FILTER(TB_TAREFAS[],(TB_TAREFAS[[Responsável Execução '[*']]:[Responsável Execução '[*']]]=O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3" s="96" t="str" cm="1">
        <f t="array" ref="P93">IF(OR(P$12="",$B93=""),"",_xlfn.LET(_xlpm.tarefas,_xlfn._xlws.FILTER(TB_TAREFAS[],(TB_TAREFAS[[Responsável Execução '[*']]:[Responsável Execução '[*']]]=P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3" s="95" t="str" cm="1">
        <f t="array" ref="Q93">IF(OR(Q$12="",$B93=""),"",_xlfn.LET(_xlpm.tarefas,_xlfn._xlws.FILTER(TB_TAREFAS[],(TB_TAREFAS[[Responsável Execução '[*']]:[Responsável Execução '[*']]]=Q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3" s="96" t="str" cm="1">
        <f t="array" ref="R93">IF(OR(R$12="",$B93=""),"",_xlfn.LET(_xlpm.tarefas,_xlfn._xlws.FILTER(TB_TAREFAS[],(TB_TAREFAS[[Responsável Execução '[*']]:[Responsável Execução '[*']]]=R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3" s="95" t="str" cm="1">
        <f t="array" ref="S93">IF(OR(S$12="",$B93=""),"",_xlfn.LET(_xlpm.tarefas,_xlfn._xlws.FILTER(TB_TAREFAS[],(TB_TAREFAS[[Responsável Execução '[*']]:[Responsável Execução '[*']]]=S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3" s="96" t="str" cm="1">
        <f t="array" ref="T93">IF(OR(T$12="",$B93=""),"",_xlfn.LET(_xlpm.tarefas,_xlfn._xlws.FILTER(TB_TAREFAS[],(TB_TAREFAS[[Responsável Execução '[*']]:[Responsável Execução '[*']]]=T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3" s="95" t="str" cm="1">
        <f t="array" ref="U93">IF(OR(U$12="",$B93=""),"",_xlfn.LET(_xlpm.tarefas,_xlfn._xlws.FILTER(TB_TAREFAS[],(TB_TAREFAS[[Responsável Execução '[*']]:[Responsável Execução '[*']]]=U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3" s="96" t="str" cm="1">
        <f t="array" ref="V93">IF(OR(V$12="",$B93=""),"",_xlfn.LET(_xlpm.tarefas,_xlfn._xlws.FILTER(TB_TAREFAS[],(TB_TAREFAS[[Responsável Execução '[*']]:[Responsável Execução '[*']]]=V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3" s="95" t="str" cm="1">
        <f t="array" ref="W93">IF(OR(W$12="",$B93=""),"",_xlfn.LET(_xlpm.tarefas,_xlfn._xlws.FILTER(TB_TAREFAS[],(TB_TAREFAS[[Responsável Execução '[*']]:[Responsável Execução '[*']]]=W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3" s="96" t="str" cm="1">
        <f t="array" ref="X93">IF(OR(X$12="",$B93=""),"",_xlfn.LET(_xlpm.tarefas,_xlfn._xlws.FILTER(TB_TAREFAS[],(TB_TAREFAS[[Responsável Execução '[*']]:[Responsável Execução '[*']]]=X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3" s="95" t="str" cm="1">
        <f t="array" ref="Y93">IF(OR(Y$12="",$B93=""),"",_xlfn.LET(_xlpm.tarefas,_xlfn._xlws.FILTER(TB_TAREFAS[],(TB_TAREFAS[[Responsável Execução '[*']]:[Responsável Execução '[*']]]=Y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3" s="96" t="str" cm="1">
        <f t="array" ref="Z93">IF(OR(Z$12="",$B93=""),"",_xlfn.LET(_xlpm.tarefas,_xlfn._xlws.FILTER(TB_TAREFAS[],(TB_TAREFAS[[Responsável Execução '[*']]:[Responsável Execução '[*']]]=Z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3" s="95" t="str" cm="1">
        <f t="array" ref="AA93">IF(OR(AA$12="",$B93=""),"",_xlfn.LET(_xlpm.tarefas,_xlfn._xlws.FILTER(TB_TAREFAS[],(TB_TAREFAS[[Responsável Execução '[*']]:[Responsável Execução '[*']]]=AA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3" s="96" t="str" cm="1">
        <f t="array" ref="AB93">IF(OR(AB$12="",$B93=""),"",_xlfn.LET(_xlpm.tarefas,_xlfn._xlws.FILTER(TB_TAREFAS[],(TB_TAREFAS[[Responsável Execução '[*']]:[Responsável Execução '[*']]]=AB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3" s="95" t="str" cm="1">
        <f t="array" ref="AC93">IF(OR(AC$12="",$B93=""),"",_xlfn.LET(_xlpm.tarefas,_xlfn._xlws.FILTER(TB_TAREFAS[],(TB_TAREFAS[[Responsável Execução '[*']]:[Responsável Execução '[*']]]=AC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3" s="96" t="str" cm="1">
        <f t="array" ref="AD93">IF(OR(AD$12="",$B93=""),"",_xlfn.LET(_xlpm.tarefas,_xlfn._xlws.FILTER(TB_TAREFAS[],(TB_TAREFAS[[Responsável Execução '[*']]:[Responsável Execução '[*']]]=AD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3" s="95" t="str" cm="1">
        <f t="array" ref="AE93">IF(OR(AE$12="",$B93=""),"",_xlfn.LET(_xlpm.tarefas,_xlfn._xlws.FILTER(TB_TAREFAS[],(TB_TAREFAS[[Responsável Execução '[*']]:[Responsável Execução '[*']]]=AE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3" s="96" t="str" cm="1">
        <f t="array" ref="AF93">IF(OR(AF$12="",$B93=""),"",_xlfn.LET(_xlpm.tarefas,_xlfn._xlws.FILTER(TB_TAREFAS[],(TB_TAREFAS[[Responsável Execução '[*']]:[Responsável Execução '[*']]]=AF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3" s="95" t="str" cm="1">
        <f t="array" ref="AG93">IF(OR(AG$12="",$B93=""),"",_xlfn.LET(_xlpm.tarefas,_xlfn._xlws.FILTER(TB_TAREFAS[],(TB_TAREFAS[[Responsável Execução '[*']]:[Responsável Execução '[*']]]=AG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3" s="96" t="str" cm="1">
        <f t="array" ref="AH93">IF(OR(AH$12="",$B93=""),"",_xlfn.LET(_xlpm.tarefas,_xlfn._xlws.FILTER(TB_TAREFAS[],(TB_TAREFAS[[Responsável Execução '[*']]:[Responsável Execução '[*']]]=AH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3" s="95" t="str" cm="1">
        <f t="array" ref="AI93">IF(OR(AI$12="",$B93=""),"",_xlfn.LET(_xlpm.tarefas,_xlfn._xlws.FILTER(TB_TAREFAS[],(TB_TAREFAS[[Responsável Execução '[*']]:[Responsável Execução '[*']]]=AI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3" s="96" t="str" cm="1">
        <f t="array" ref="AJ93">IF(OR(AJ$12="",$B93=""),"",_xlfn.LET(_xlpm.tarefas,_xlfn._xlws.FILTER(TB_TAREFAS[],(TB_TAREFAS[[Responsável Execução '[*']]:[Responsável Execução '[*']]]=AJ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3" s="95" t="str" cm="1">
        <f t="array" ref="AK93">IF(OR(AK$12="",$B93=""),"",_xlfn.LET(_xlpm.tarefas,_xlfn._xlws.FILTER(TB_TAREFAS[],(TB_TAREFAS[[Responsável Execução '[*']]:[Responsável Execução '[*']]]=AK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3" s="96" t="str" cm="1">
        <f t="array" ref="AL93">IF(OR(AL$12="",$B93=""),"",_xlfn.LET(_xlpm.tarefas,_xlfn._xlws.FILTER(TB_TAREFAS[],(TB_TAREFAS[[Responsável Execução '[*']]:[Responsável Execução '[*']]]=AL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3" s="95" t="str" cm="1">
        <f t="array" ref="AM93">IF(OR(AM$12="",$B93=""),"",_xlfn.LET(_xlpm.tarefas,_xlfn._xlws.FILTER(TB_TAREFAS[],(TB_TAREFAS[[Responsável Execução '[*']]:[Responsável Execução '[*']]]=AM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3" s="96" t="str" cm="1">
        <f t="array" ref="AN93">IF(OR(AN$12="",$B93=""),"",_xlfn.LET(_xlpm.tarefas,_xlfn._xlws.FILTER(TB_TAREFAS[],(TB_TAREFAS[[Responsável Execução '[*']]:[Responsável Execução '[*']]]=AN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3" s="95" t="str" cm="1">
        <f t="array" ref="AO93">IF(OR(AO$12="",$B93=""),"",_xlfn.LET(_xlpm.tarefas,_xlfn._xlws.FILTER(TB_TAREFAS[],(TB_TAREFAS[[Responsável Execução '[*']]:[Responsável Execução '[*']]]=AO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3" s="96" t="str" cm="1">
        <f t="array" ref="AP93">IF(OR(AP$12="",$B93=""),"",_xlfn.LET(_xlpm.tarefas,_xlfn._xlws.FILTER(TB_TAREFAS[],(TB_TAREFAS[[Responsável Execução '[*']]:[Responsável Execução '[*']]]=AP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3" s="95" t="str" cm="1">
        <f t="array" ref="AQ93">IF(OR(AQ$12="",$B93=""),"",_xlfn.LET(_xlpm.tarefas,_xlfn._xlws.FILTER(TB_TAREFAS[],(TB_TAREFAS[[Responsável Execução '[*']]:[Responsável Execução '[*']]]=AQ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3" s="96" t="str" cm="1">
        <f t="array" ref="AR93">IF(OR(AR$12="",$B93=""),"",_xlfn.LET(_xlpm.tarefas,_xlfn._xlws.FILTER(TB_TAREFAS[],(TB_TAREFAS[[Responsável Execução '[*']]:[Responsável Execução '[*']]]=AR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3" s="95" t="str" cm="1">
        <f t="array" ref="AS93">IF(OR(AS$12="",$B93=""),"",_xlfn.LET(_xlpm.tarefas,_xlfn._xlws.FILTER(TB_TAREFAS[],(TB_TAREFAS[[Responsável Execução '[*']]:[Responsável Execução '[*']]]=AS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3" s="96" t="str" cm="1">
        <f t="array" ref="AT93">IF(OR(AT$12="",$B93=""),"",_xlfn.LET(_xlpm.tarefas,_xlfn._xlws.FILTER(TB_TAREFAS[],(TB_TAREFAS[[Responsável Execução '[*']]:[Responsável Execução '[*']]]=AT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3" s="95" t="str" cm="1">
        <f t="array" ref="AU93">IF(OR(AU$12="",$B93=""),"",_xlfn.LET(_xlpm.tarefas,_xlfn._xlws.FILTER(TB_TAREFAS[],(TB_TAREFAS[[Responsável Execução '[*']]:[Responsável Execução '[*']]]=AU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3" s="96" t="str" cm="1">
        <f t="array" ref="AV93">IF(OR(AV$12="",$B93=""),"",_xlfn.LET(_xlpm.tarefas,_xlfn._xlws.FILTER(TB_TAREFAS[],(TB_TAREFAS[[Responsável Execução '[*']]:[Responsável Execução '[*']]]=AV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3" s="95" t="str" cm="1">
        <f t="array" ref="AW93">IF(OR(AW$12="",$B93=""),"",_xlfn.LET(_xlpm.tarefas,_xlfn._xlws.FILTER(TB_TAREFAS[],(TB_TAREFAS[[Responsável Execução '[*']]:[Responsável Execução '[*']]]=AW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3" s="96" t="str" cm="1">
        <f t="array" ref="AX93">IF(OR(AX$12="",$B93=""),"",_xlfn.LET(_xlpm.tarefas,_xlfn._xlws.FILTER(TB_TAREFAS[],(TB_TAREFAS[[Responsável Execução '[*']]:[Responsável Execução '[*']]]=AX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3" s="95" t="str" cm="1">
        <f t="array" ref="AY93">IF(OR(AY$12="",$B93=""),"",_xlfn.LET(_xlpm.tarefas,_xlfn._xlws.FILTER(TB_TAREFAS[],(TB_TAREFAS[[Responsável Execução '[*']]:[Responsável Execução '[*']]]=AY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3" s="97" t="str" cm="1">
        <f t="array" ref="AZ93">IF(OR(AZ$12="",$B93=""),"",_xlfn.LET(_xlpm.tarefas,_xlfn._xlws.FILTER(TB_TAREFAS[],(TB_TAREFAS[[Responsável Execução '[*']]:[Responsável Execução '[*']]]=AZ$12),"-"),IF(_xlfn.ARRAYTOTEXT(_xlpm.tarefas)="-",0,SUM(IF(DATE(YEAR($B93),MONTH($B93),DAY($B93))&gt;=DATE(YEAR(_xlfn.CHOOSECOLS(_xlpm.tarefas,10)),MONTH(_xlfn.CHOOSECOLS(_xlpm.tarefas,10)),DAY(_xlfn.CHOOSECOLS(_xlpm.tarefas,10))),IF(DATE(YEAR($B93),MONTH($B93),DAY($B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4" spans="2:52" x14ac:dyDescent="0.3">
      <c r="B94" s="94"/>
      <c r="C94" s="95" t="str" cm="1">
        <f t="array" ref="C94">IF(OR(C$12="",$B94=""),"",_xlfn.LET(_xlpm.tarefas,_xlfn._xlws.FILTER(TB_TAREFAS[],(TB_TAREFAS[[Responsável Execução '[*']]:[Responsável Execução '[*']]]=C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4" s="96" t="str" cm="1">
        <f t="array" ref="D94">IF(OR(D$12="",$B94=""),"",_xlfn.LET(_xlpm.tarefas,_xlfn._xlws.FILTER(TB_TAREFAS[],(TB_TAREFAS[[Responsável Execução '[*']]:[Responsável Execução '[*']]]=D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4" s="95" t="str" cm="1">
        <f t="array" ref="E94">IF(OR(E$12="",$B94=""),"",_xlfn.LET(_xlpm.tarefas,_xlfn._xlws.FILTER(TB_TAREFAS[],(TB_TAREFAS[[Responsável Execução '[*']]:[Responsável Execução '[*']]]=E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4" s="96" t="str" cm="1">
        <f t="array" ref="F94">IF(OR(F$12="",$B94=""),"",_xlfn.LET(_xlpm.tarefas,_xlfn._xlws.FILTER(TB_TAREFAS[],(TB_TAREFAS[[Responsável Execução '[*']]:[Responsável Execução '[*']]]=F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4" s="95" t="str" cm="1">
        <f t="array" ref="G94">IF(OR(G$12="",$B94=""),"",_xlfn.LET(_xlpm.tarefas,_xlfn._xlws.FILTER(TB_TAREFAS[],(TB_TAREFAS[[Responsável Execução '[*']]:[Responsável Execução '[*']]]=G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4" s="96" t="str" cm="1">
        <f t="array" ref="H94">IF(OR(H$12="",$B94=""),"",_xlfn.LET(_xlpm.tarefas,_xlfn._xlws.FILTER(TB_TAREFAS[],(TB_TAREFAS[[Responsável Execução '[*']]:[Responsável Execução '[*']]]=H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4" s="95" t="str" cm="1">
        <f t="array" ref="I94">IF(OR(I$12="",$B94=""),"",_xlfn.LET(_xlpm.tarefas,_xlfn._xlws.FILTER(TB_TAREFAS[],(TB_TAREFAS[[Responsável Execução '[*']]:[Responsável Execução '[*']]]=I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4" s="96" t="str" cm="1">
        <f t="array" ref="J94">IF(OR(J$12="",$B94=""),"",_xlfn.LET(_xlpm.tarefas,_xlfn._xlws.FILTER(TB_TAREFAS[],(TB_TAREFAS[[Responsável Execução '[*']]:[Responsável Execução '[*']]]=J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4" s="95" t="str" cm="1">
        <f t="array" ref="K94">IF(OR(K$12="",$B94=""),"",_xlfn.LET(_xlpm.tarefas,_xlfn._xlws.FILTER(TB_TAREFAS[],(TB_TAREFAS[[Responsável Execução '[*']]:[Responsável Execução '[*']]]=K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4" s="96" t="str" cm="1">
        <f t="array" ref="L94">IF(OR(L$12="",$B94=""),"",_xlfn.LET(_xlpm.tarefas,_xlfn._xlws.FILTER(TB_TAREFAS[],(TB_TAREFAS[[Responsável Execução '[*']]:[Responsável Execução '[*']]]=L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4" s="95" t="str" cm="1">
        <f t="array" ref="M94">IF(OR(M$12="",$B94=""),"",_xlfn.LET(_xlpm.tarefas,_xlfn._xlws.FILTER(TB_TAREFAS[],(TB_TAREFAS[[Responsável Execução '[*']]:[Responsável Execução '[*']]]=M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4" s="96" t="str" cm="1">
        <f t="array" ref="N94">IF(OR(N$12="",$B94=""),"",_xlfn.LET(_xlpm.tarefas,_xlfn._xlws.FILTER(TB_TAREFAS[],(TB_TAREFAS[[Responsável Execução '[*']]:[Responsável Execução '[*']]]=N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4" s="95" t="str" cm="1">
        <f t="array" ref="O94">IF(OR(O$12="",$B94=""),"",_xlfn.LET(_xlpm.tarefas,_xlfn._xlws.FILTER(TB_TAREFAS[],(TB_TAREFAS[[Responsável Execução '[*']]:[Responsável Execução '[*']]]=O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4" s="96" t="str" cm="1">
        <f t="array" ref="P94">IF(OR(P$12="",$B94=""),"",_xlfn.LET(_xlpm.tarefas,_xlfn._xlws.FILTER(TB_TAREFAS[],(TB_TAREFAS[[Responsável Execução '[*']]:[Responsável Execução '[*']]]=P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4" s="95" t="str" cm="1">
        <f t="array" ref="Q94">IF(OR(Q$12="",$B94=""),"",_xlfn.LET(_xlpm.tarefas,_xlfn._xlws.FILTER(TB_TAREFAS[],(TB_TAREFAS[[Responsável Execução '[*']]:[Responsável Execução '[*']]]=Q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4" s="96" t="str" cm="1">
        <f t="array" ref="R94">IF(OR(R$12="",$B94=""),"",_xlfn.LET(_xlpm.tarefas,_xlfn._xlws.FILTER(TB_TAREFAS[],(TB_TAREFAS[[Responsável Execução '[*']]:[Responsável Execução '[*']]]=R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4" s="95" t="str" cm="1">
        <f t="array" ref="S94">IF(OR(S$12="",$B94=""),"",_xlfn.LET(_xlpm.tarefas,_xlfn._xlws.FILTER(TB_TAREFAS[],(TB_TAREFAS[[Responsável Execução '[*']]:[Responsável Execução '[*']]]=S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4" s="96" t="str" cm="1">
        <f t="array" ref="T94">IF(OR(T$12="",$B94=""),"",_xlfn.LET(_xlpm.tarefas,_xlfn._xlws.FILTER(TB_TAREFAS[],(TB_TAREFAS[[Responsável Execução '[*']]:[Responsável Execução '[*']]]=T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4" s="95" t="str" cm="1">
        <f t="array" ref="U94">IF(OR(U$12="",$B94=""),"",_xlfn.LET(_xlpm.tarefas,_xlfn._xlws.FILTER(TB_TAREFAS[],(TB_TAREFAS[[Responsável Execução '[*']]:[Responsável Execução '[*']]]=U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4" s="96" t="str" cm="1">
        <f t="array" ref="V94">IF(OR(V$12="",$B94=""),"",_xlfn.LET(_xlpm.tarefas,_xlfn._xlws.FILTER(TB_TAREFAS[],(TB_TAREFAS[[Responsável Execução '[*']]:[Responsável Execução '[*']]]=V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4" s="95" t="str" cm="1">
        <f t="array" ref="W94">IF(OR(W$12="",$B94=""),"",_xlfn.LET(_xlpm.tarefas,_xlfn._xlws.FILTER(TB_TAREFAS[],(TB_TAREFAS[[Responsável Execução '[*']]:[Responsável Execução '[*']]]=W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4" s="96" t="str" cm="1">
        <f t="array" ref="X94">IF(OR(X$12="",$B94=""),"",_xlfn.LET(_xlpm.tarefas,_xlfn._xlws.FILTER(TB_TAREFAS[],(TB_TAREFAS[[Responsável Execução '[*']]:[Responsável Execução '[*']]]=X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4" s="95" t="str" cm="1">
        <f t="array" ref="Y94">IF(OR(Y$12="",$B94=""),"",_xlfn.LET(_xlpm.tarefas,_xlfn._xlws.FILTER(TB_TAREFAS[],(TB_TAREFAS[[Responsável Execução '[*']]:[Responsável Execução '[*']]]=Y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4" s="96" t="str" cm="1">
        <f t="array" ref="Z94">IF(OR(Z$12="",$B94=""),"",_xlfn.LET(_xlpm.tarefas,_xlfn._xlws.FILTER(TB_TAREFAS[],(TB_TAREFAS[[Responsável Execução '[*']]:[Responsável Execução '[*']]]=Z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4" s="95" t="str" cm="1">
        <f t="array" ref="AA94">IF(OR(AA$12="",$B94=""),"",_xlfn.LET(_xlpm.tarefas,_xlfn._xlws.FILTER(TB_TAREFAS[],(TB_TAREFAS[[Responsável Execução '[*']]:[Responsável Execução '[*']]]=AA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4" s="96" t="str" cm="1">
        <f t="array" ref="AB94">IF(OR(AB$12="",$B94=""),"",_xlfn.LET(_xlpm.tarefas,_xlfn._xlws.FILTER(TB_TAREFAS[],(TB_TAREFAS[[Responsável Execução '[*']]:[Responsável Execução '[*']]]=AB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4" s="95" t="str" cm="1">
        <f t="array" ref="AC94">IF(OR(AC$12="",$B94=""),"",_xlfn.LET(_xlpm.tarefas,_xlfn._xlws.FILTER(TB_TAREFAS[],(TB_TAREFAS[[Responsável Execução '[*']]:[Responsável Execução '[*']]]=AC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4" s="96" t="str" cm="1">
        <f t="array" ref="AD94">IF(OR(AD$12="",$B94=""),"",_xlfn.LET(_xlpm.tarefas,_xlfn._xlws.FILTER(TB_TAREFAS[],(TB_TAREFAS[[Responsável Execução '[*']]:[Responsável Execução '[*']]]=AD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4" s="95" t="str" cm="1">
        <f t="array" ref="AE94">IF(OR(AE$12="",$B94=""),"",_xlfn.LET(_xlpm.tarefas,_xlfn._xlws.FILTER(TB_TAREFAS[],(TB_TAREFAS[[Responsável Execução '[*']]:[Responsável Execução '[*']]]=AE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4" s="96" t="str" cm="1">
        <f t="array" ref="AF94">IF(OR(AF$12="",$B94=""),"",_xlfn.LET(_xlpm.tarefas,_xlfn._xlws.FILTER(TB_TAREFAS[],(TB_TAREFAS[[Responsável Execução '[*']]:[Responsável Execução '[*']]]=AF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4" s="95" t="str" cm="1">
        <f t="array" ref="AG94">IF(OR(AG$12="",$B94=""),"",_xlfn.LET(_xlpm.tarefas,_xlfn._xlws.FILTER(TB_TAREFAS[],(TB_TAREFAS[[Responsável Execução '[*']]:[Responsável Execução '[*']]]=AG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4" s="96" t="str" cm="1">
        <f t="array" ref="AH94">IF(OR(AH$12="",$B94=""),"",_xlfn.LET(_xlpm.tarefas,_xlfn._xlws.FILTER(TB_TAREFAS[],(TB_TAREFAS[[Responsável Execução '[*']]:[Responsável Execução '[*']]]=AH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4" s="95" t="str" cm="1">
        <f t="array" ref="AI94">IF(OR(AI$12="",$B94=""),"",_xlfn.LET(_xlpm.tarefas,_xlfn._xlws.FILTER(TB_TAREFAS[],(TB_TAREFAS[[Responsável Execução '[*']]:[Responsável Execução '[*']]]=AI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4" s="96" t="str" cm="1">
        <f t="array" ref="AJ94">IF(OR(AJ$12="",$B94=""),"",_xlfn.LET(_xlpm.tarefas,_xlfn._xlws.FILTER(TB_TAREFAS[],(TB_TAREFAS[[Responsável Execução '[*']]:[Responsável Execução '[*']]]=AJ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4" s="95" t="str" cm="1">
        <f t="array" ref="AK94">IF(OR(AK$12="",$B94=""),"",_xlfn.LET(_xlpm.tarefas,_xlfn._xlws.FILTER(TB_TAREFAS[],(TB_TAREFAS[[Responsável Execução '[*']]:[Responsável Execução '[*']]]=AK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4" s="96" t="str" cm="1">
        <f t="array" ref="AL94">IF(OR(AL$12="",$B94=""),"",_xlfn.LET(_xlpm.tarefas,_xlfn._xlws.FILTER(TB_TAREFAS[],(TB_TAREFAS[[Responsável Execução '[*']]:[Responsável Execução '[*']]]=AL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4" s="95" t="str" cm="1">
        <f t="array" ref="AM94">IF(OR(AM$12="",$B94=""),"",_xlfn.LET(_xlpm.tarefas,_xlfn._xlws.FILTER(TB_TAREFAS[],(TB_TAREFAS[[Responsável Execução '[*']]:[Responsável Execução '[*']]]=AM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4" s="96" t="str" cm="1">
        <f t="array" ref="AN94">IF(OR(AN$12="",$B94=""),"",_xlfn.LET(_xlpm.tarefas,_xlfn._xlws.FILTER(TB_TAREFAS[],(TB_TAREFAS[[Responsável Execução '[*']]:[Responsável Execução '[*']]]=AN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4" s="95" t="str" cm="1">
        <f t="array" ref="AO94">IF(OR(AO$12="",$B94=""),"",_xlfn.LET(_xlpm.tarefas,_xlfn._xlws.FILTER(TB_TAREFAS[],(TB_TAREFAS[[Responsável Execução '[*']]:[Responsável Execução '[*']]]=AO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4" s="96" t="str" cm="1">
        <f t="array" ref="AP94">IF(OR(AP$12="",$B94=""),"",_xlfn.LET(_xlpm.tarefas,_xlfn._xlws.FILTER(TB_TAREFAS[],(TB_TAREFAS[[Responsável Execução '[*']]:[Responsável Execução '[*']]]=AP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4" s="95" t="str" cm="1">
        <f t="array" ref="AQ94">IF(OR(AQ$12="",$B94=""),"",_xlfn.LET(_xlpm.tarefas,_xlfn._xlws.FILTER(TB_TAREFAS[],(TB_TAREFAS[[Responsável Execução '[*']]:[Responsável Execução '[*']]]=AQ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4" s="96" t="str" cm="1">
        <f t="array" ref="AR94">IF(OR(AR$12="",$B94=""),"",_xlfn.LET(_xlpm.tarefas,_xlfn._xlws.FILTER(TB_TAREFAS[],(TB_TAREFAS[[Responsável Execução '[*']]:[Responsável Execução '[*']]]=AR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4" s="95" t="str" cm="1">
        <f t="array" ref="AS94">IF(OR(AS$12="",$B94=""),"",_xlfn.LET(_xlpm.tarefas,_xlfn._xlws.FILTER(TB_TAREFAS[],(TB_TAREFAS[[Responsável Execução '[*']]:[Responsável Execução '[*']]]=AS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4" s="96" t="str" cm="1">
        <f t="array" ref="AT94">IF(OR(AT$12="",$B94=""),"",_xlfn.LET(_xlpm.tarefas,_xlfn._xlws.FILTER(TB_TAREFAS[],(TB_TAREFAS[[Responsável Execução '[*']]:[Responsável Execução '[*']]]=AT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4" s="95" t="str" cm="1">
        <f t="array" ref="AU94">IF(OR(AU$12="",$B94=""),"",_xlfn.LET(_xlpm.tarefas,_xlfn._xlws.FILTER(TB_TAREFAS[],(TB_TAREFAS[[Responsável Execução '[*']]:[Responsável Execução '[*']]]=AU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4" s="96" t="str" cm="1">
        <f t="array" ref="AV94">IF(OR(AV$12="",$B94=""),"",_xlfn.LET(_xlpm.tarefas,_xlfn._xlws.FILTER(TB_TAREFAS[],(TB_TAREFAS[[Responsável Execução '[*']]:[Responsável Execução '[*']]]=AV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4" s="95" t="str" cm="1">
        <f t="array" ref="AW94">IF(OR(AW$12="",$B94=""),"",_xlfn.LET(_xlpm.tarefas,_xlfn._xlws.FILTER(TB_TAREFAS[],(TB_TAREFAS[[Responsável Execução '[*']]:[Responsável Execução '[*']]]=AW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4" s="96" t="str" cm="1">
        <f t="array" ref="AX94">IF(OR(AX$12="",$B94=""),"",_xlfn.LET(_xlpm.tarefas,_xlfn._xlws.FILTER(TB_TAREFAS[],(TB_TAREFAS[[Responsável Execução '[*']]:[Responsável Execução '[*']]]=AX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4" s="95" t="str" cm="1">
        <f t="array" ref="AY94">IF(OR(AY$12="",$B94=""),"",_xlfn.LET(_xlpm.tarefas,_xlfn._xlws.FILTER(TB_TAREFAS[],(TB_TAREFAS[[Responsável Execução '[*']]:[Responsável Execução '[*']]]=AY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4" s="97" t="str" cm="1">
        <f t="array" ref="AZ94">IF(OR(AZ$12="",$B94=""),"",_xlfn.LET(_xlpm.tarefas,_xlfn._xlws.FILTER(TB_TAREFAS[],(TB_TAREFAS[[Responsável Execução '[*']]:[Responsável Execução '[*']]]=AZ$12),"-"),IF(_xlfn.ARRAYTOTEXT(_xlpm.tarefas)="-",0,SUM(IF(DATE(YEAR($B94),MONTH($B94),DAY($B94))&gt;=DATE(YEAR(_xlfn.CHOOSECOLS(_xlpm.tarefas,10)),MONTH(_xlfn.CHOOSECOLS(_xlpm.tarefas,10)),DAY(_xlfn.CHOOSECOLS(_xlpm.tarefas,10))),IF(DATE(YEAR($B94),MONTH($B94),DAY($B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5" spans="2:52" x14ac:dyDescent="0.3">
      <c r="B95" s="94"/>
      <c r="C95" s="95" t="str" cm="1">
        <f t="array" ref="C95">IF(OR(C$12="",$B95=""),"",_xlfn.LET(_xlpm.tarefas,_xlfn._xlws.FILTER(TB_TAREFAS[],(TB_TAREFAS[[Responsável Execução '[*']]:[Responsável Execução '[*']]]=C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5" s="96" t="str" cm="1">
        <f t="array" ref="D95">IF(OR(D$12="",$B95=""),"",_xlfn.LET(_xlpm.tarefas,_xlfn._xlws.FILTER(TB_TAREFAS[],(TB_TAREFAS[[Responsável Execução '[*']]:[Responsável Execução '[*']]]=D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5" s="95" t="str" cm="1">
        <f t="array" ref="E95">IF(OR(E$12="",$B95=""),"",_xlfn.LET(_xlpm.tarefas,_xlfn._xlws.FILTER(TB_TAREFAS[],(TB_TAREFAS[[Responsável Execução '[*']]:[Responsável Execução '[*']]]=E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5" s="96" t="str" cm="1">
        <f t="array" ref="F95">IF(OR(F$12="",$B95=""),"",_xlfn.LET(_xlpm.tarefas,_xlfn._xlws.FILTER(TB_TAREFAS[],(TB_TAREFAS[[Responsável Execução '[*']]:[Responsável Execução '[*']]]=F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5" s="95" t="str" cm="1">
        <f t="array" ref="G95">IF(OR(G$12="",$B95=""),"",_xlfn.LET(_xlpm.tarefas,_xlfn._xlws.FILTER(TB_TAREFAS[],(TB_TAREFAS[[Responsável Execução '[*']]:[Responsável Execução '[*']]]=G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5" s="96" t="str" cm="1">
        <f t="array" ref="H95">IF(OR(H$12="",$B95=""),"",_xlfn.LET(_xlpm.tarefas,_xlfn._xlws.FILTER(TB_TAREFAS[],(TB_TAREFAS[[Responsável Execução '[*']]:[Responsável Execução '[*']]]=H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5" s="95" t="str" cm="1">
        <f t="array" ref="I95">IF(OR(I$12="",$B95=""),"",_xlfn.LET(_xlpm.tarefas,_xlfn._xlws.FILTER(TB_TAREFAS[],(TB_TAREFAS[[Responsável Execução '[*']]:[Responsável Execução '[*']]]=I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5" s="96" t="str" cm="1">
        <f t="array" ref="J95">IF(OR(J$12="",$B95=""),"",_xlfn.LET(_xlpm.tarefas,_xlfn._xlws.FILTER(TB_TAREFAS[],(TB_TAREFAS[[Responsável Execução '[*']]:[Responsável Execução '[*']]]=J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5" s="95" t="str" cm="1">
        <f t="array" ref="K95">IF(OR(K$12="",$B95=""),"",_xlfn.LET(_xlpm.tarefas,_xlfn._xlws.FILTER(TB_TAREFAS[],(TB_TAREFAS[[Responsável Execução '[*']]:[Responsável Execução '[*']]]=K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5" s="96" t="str" cm="1">
        <f t="array" ref="L95">IF(OR(L$12="",$B95=""),"",_xlfn.LET(_xlpm.tarefas,_xlfn._xlws.FILTER(TB_TAREFAS[],(TB_TAREFAS[[Responsável Execução '[*']]:[Responsável Execução '[*']]]=L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5" s="95" t="str" cm="1">
        <f t="array" ref="M95">IF(OR(M$12="",$B95=""),"",_xlfn.LET(_xlpm.tarefas,_xlfn._xlws.FILTER(TB_TAREFAS[],(TB_TAREFAS[[Responsável Execução '[*']]:[Responsável Execução '[*']]]=M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5" s="96" t="str" cm="1">
        <f t="array" ref="N95">IF(OR(N$12="",$B95=""),"",_xlfn.LET(_xlpm.tarefas,_xlfn._xlws.FILTER(TB_TAREFAS[],(TB_TAREFAS[[Responsável Execução '[*']]:[Responsável Execução '[*']]]=N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5" s="95" t="str" cm="1">
        <f t="array" ref="O95">IF(OR(O$12="",$B95=""),"",_xlfn.LET(_xlpm.tarefas,_xlfn._xlws.FILTER(TB_TAREFAS[],(TB_TAREFAS[[Responsável Execução '[*']]:[Responsável Execução '[*']]]=O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5" s="96" t="str" cm="1">
        <f t="array" ref="P95">IF(OR(P$12="",$B95=""),"",_xlfn.LET(_xlpm.tarefas,_xlfn._xlws.FILTER(TB_TAREFAS[],(TB_TAREFAS[[Responsável Execução '[*']]:[Responsável Execução '[*']]]=P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5" s="95" t="str" cm="1">
        <f t="array" ref="Q95">IF(OR(Q$12="",$B95=""),"",_xlfn.LET(_xlpm.tarefas,_xlfn._xlws.FILTER(TB_TAREFAS[],(TB_TAREFAS[[Responsável Execução '[*']]:[Responsável Execução '[*']]]=Q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5" s="96" t="str" cm="1">
        <f t="array" ref="R95">IF(OR(R$12="",$B95=""),"",_xlfn.LET(_xlpm.tarefas,_xlfn._xlws.FILTER(TB_TAREFAS[],(TB_TAREFAS[[Responsável Execução '[*']]:[Responsável Execução '[*']]]=R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5" s="95" t="str" cm="1">
        <f t="array" ref="S95">IF(OR(S$12="",$B95=""),"",_xlfn.LET(_xlpm.tarefas,_xlfn._xlws.FILTER(TB_TAREFAS[],(TB_TAREFAS[[Responsável Execução '[*']]:[Responsável Execução '[*']]]=S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5" s="96" t="str" cm="1">
        <f t="array" ref="T95">IF(OR(T$12="",$B95=""),"",_xlfn.LET(_xlpm.tarefas,_xlfn._xlws.FILTER(TB_TAREFAS[],(TB_TAREFAS[[Responsável Execução '[*']]:[Responsável Execução '[*']]]=T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5" s="95" t="str" cm="1">
        <f t="array" ref="U95">IF(OR(U$12="",$B95=""),"",_xlfn.LET(_xlpm.tarefas,_xlfn._xlws.FILTER(TB_TAREFAS[],(TB_TAREFAS[[Responsável Execução '[*']]:[Responsável Execução '[*']]]=U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5" s="96" t="str" cm="1">
        <f t="array" ref="V95">IF(OR(V$12="",$B95=""),"",_xlfn.LET(_xlpm.tarefas,_xlfn._xlws.FILTER(TB_TAREFAS[],(TB_TAREFAS[[Responsável Execução '[*']]:[Responsável Execução '[*']]]=V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5" s="95" t="str" cm="1">
        <f t="array" ref="W95">IF(OR(W$12="",$B95=""),"",_xlfn.LET(_xlpm.tarefas,_xlfn._xlws.FILTER(TB_TAREFAS[],(TB_TAREFAS[[Responsável Execução '[*']]:[Responsável Execução '[*']]]=W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5" s="96" t="str" cm="1">
        <f t="array" ref="X95">IF(OR(X$12="",$B95=""),"",_xlfn.LET(_xlpm.tarefas,_xlfn._xlws.FILTER(TB_TAREFAS[],(TB_TAREFAS[[Responsável Execução '[*']]:[Responsável Execução '[*']]]=X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5" s="95" t="str" cm="1">
        <f t="array" ref="Y95">IF(OR(Y$12="",$B95=""),"",_xlfn.LET(_xlpm.tarefas,_xlfn._xlws.FILTER(TB_TAREFAS[],(TB_TAREFAS[[Responsável Execução '[*']]:[Responsável Execução '[*']]]=Y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5" s="96" t="str" cm="1">
        <f t="array" ref="Z95">IF(OR(Z$12="",$B95=""),"",_xlfn.LET(_xlpm.tarefas,_xlfn._xlws.FILTER(TB_TAREFAS[],(TB_TAREFAS[[Responsável Execução '[*']]:[Responsável Execução '[*']]]=Z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5" s="95" t="str" cm="1">
        <f t="array" ref="AA95">IF(OR(AA$12="",$B95=""),"",_xlfn.LET(_xlpm.tarefas,_xlfn._xlws.FILTER(TB_TAREFAS[],(TB_TAREFAS[[Responsável Execução '[*']]:[Responsável Execução '[*']]]=AA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5" s="96" t="str" cm="1">
        <f t="array" ref="AB95">IF(OR(AB$12="",$B95=""),"",_xlfn.LET(_xlpm.tarefas,_xlfn._xlws.FILTER(TB_TAREFAS[],(TB_TAREFAS[[Responsável Execução '[*']]:[Responsável Execução '[*']]]=AB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5" s="95" t="str" cm="1">
        <f t="array" ref="AC95">IF(OR(AC$12="",$B95=""),"",_xlfn.LET(_xlpm.tarefas,_xlfn._xlws.FILTER(TB_TAREFAS[],(TB_TAREFAS[[Responsável Execução '[*']]:[Responsável Execução '[*']]]=AC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5" s="96" t="str" cm="1">
        <f t="array" ref="AD95">IF(OR(AD$12="",$B95=""),"",_xlfn.LET(_xlpm.tarefas,_xlfn._xlws.FILTER(TB_TAREFAS[],(TB_TAREFAS[[Responsável Execução '[*']]:[Responsável Execução '[*']]]=AD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5" s="95" t="str" cm="1">
        <f t="array" ref="AE95">IF(OR(AE$12="",$B95=""),"",_xlfn.LET(_xlpm.tarefas,_xlfn._xlws.FILTER(TB_TAREFAS[],(TB_TAREFAS[[Responsável Execução '[*']]:[Responsável Execução '[*']]]=AE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5" s="96" t="str" cm="1">
        <f t="array" ref="AF95">IF(OR(AF$12="",$B95=""),"",_xlfn.LET(_xlpm.tarefas,_xlfn._xlws.FILTER(TB_TAREFAS[],(TB_TAREFAS[[Responsável Execução '[*']]:[Responsável Execução '[*']]]=AF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5" s="95" t="str" cm="1">
        <f t="array" ref="AG95">IF(OR(AG$12="",$B95=""),"",_xlfn.LET(_xlpm.tarefas,_xlfn._xlws.FILTER(TB_TAREFAS[],(TB_TAREFAS[[Responsável Execução '[*']]:[Responsável Execução '[*']]]=AG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5" s="96" t="str" cm="1">
        <f t="array" ref="AH95">IF(OR(AH$12="",$B95=""),"",_xlfn.LET(_xlpm.tarefas,_xlfn._xlws.FILTER(TB_TAREFAS[],(TB_TAREFAS[[Responsável Execução '[*']]:[Responsável Execução '[*']]]=AH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5" s="95" t="str" cm="1">
        <f t="array" ref="AI95">IF(OR(AI$12="",$B95=""),"",_xlfn.LET(_xlpm.tarefas,_xlfn._xlws.FILTER(TB_TAREFAS[],(TB_TAREFAS[[Responsável Execução '[*']]:[Responsável Execução '[*']]]=AI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5" s="96" t="str" cm="1">
        <f t="array" ref="AJ95">IF(OR(AJ$12="",$B95=""),"",_xlfn.LET(_xlpm.tarefas,_xlfn._xlws.FILTER(TB_TAREFAS[],(TB_TAREFAS[[Responsável Execução '[*']]:[Responsável Execução '[*']]]=AJ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5" s="95" t="str" cm="1">
        <f t="array" ref="AK95">IF(OR(AK$12="",$B95=""),"",_xlfn.LET(_xlpm.tarefas,_xlfn._xlws.FILTER(TB_TAREFAS[],(TB_TAREFAS[[Responsável Execução '[*']]:[Responsável Execução '[*']]]=AK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5" s="96" t="str" cm="1">
        <f t="array" ref="AL95">IF(OR(AL$12="",$B95=""),"",_xlfn.LET(_xlpm.tarefas,_xlfn._xlws.FILTER(TB_TAREFAS[],(TB_TAREFAS[[Responsável Execução '[*']]:[Responsável Execução '[*']]]=AL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5" s="95" t="str" cm="1">
        <f t="array" ref="AM95">IF(OR(AM$12="",$B95=""),"",_xlfn.LET(_xlpm.tarefas,_xlfn._xlws.FILTER(TB_TAREFAS[],(TB_TAREFAS[[Responsável Execução '[*']]:[Responsável Execução '[*']]]=AM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5" s="96" t="str" cm="1">
        <f t="array" ref="AN95">IF(OR(AN$12="",$B95=""),"",_xlfn.LET(_xlpm.tarefas,_xlfn._xlws.FILTER(TB_TAREFAS[],(TB_TAREFAS[[Responsável Execução '[*']]:[Responsável Execução '[*']]]=AN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5" s="95" t="str" cm="1">
        <f t="array" ref="AO95">IF(OR(AO$12="",$B95=""),"",_xlfn.LET(_xlpm.tarefas,_xlfn._xlws.FILTER(TB_TAREFAS[],(TB_TAREFAS[[Responsável Execução '[*']]:[Responsável Execução '[*']]]=AO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5" s="96" t="str" cm="1">
        <f t="array" ref="AP95">IF(OR(AP$12="",$B95=""),"",_xlfn.LET(_xlpm.tarefas,_xlfn._xlws.FILTER(TB_TAREFAS[],(TB_TAREFAS[[Responsável Execução '[*']]:[Responsável Execução '[*']]]=AP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5" s="95" t="str" cm="1">
        <f t="array" ref="AQ95">IF(OR(AQ$12="",$B95=""),"",_xlfn.LET(_xlpm.tarefas,_xlfn._xlws.FILTER(TB_TAREFAS[],(TB_TAREFAS[[Responsável Execução '[*']]:[Responsável Execução '[*']]]=AQ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5" s="96" t="str" cm="1">
        <f t="array" ref="AR95">IF(OR(AR$12="",$B95=""),"",_xlfn.LET(_xlpm.tarefas,_xlfn._xlws.FILTER(TB_TAREFAS[],(TB_TAREFAS[[Responsável Execução '[*']]:[Responsável Execução '[*']]]=AR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5" s="95" t="str" cm="1">
        <f t="array" ref="AS95">IF(OR(AS$12="",$B95=""),"",_xlfn.LET(_xlpm.tarefas,_xlfn._xlws.FILTER(TB_TAREFAS[],(TB_TAREFAS[[Responsável Execução '[*']]:[Responsável Execução '[*']]]=AS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5" s="96" t="str" cm="1">
        <f t="array" ref="AT95">IF(OR(AT$12="",$B95=""),"",_xlfn.LET(_xlpm.tarefas,_xlfn._xlws.FILTER(TB_TAREFAS[],(TB_TAREFAS[[Responsável Execução '[*']]:[Responsável Execução '[*']]]=AT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5" s="95" t="str" cm="1">
        <f t="array" ref="AU95">IF(OR(AU$12="",$B95=""),"",_xlfn.LET(_xlpm.tarefas,_xlfn._xlws.FILTER(TB_TAREFAS[],(TB_TAREFAS[[Responsável Execução '[*']]:[Responsável Execução '[*']]]=AU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5" s="96" t="str" cm="1">
        <f t="array" ref="AV95">IF(OR(AV$12="",$B95=""),"",_xlfn.LET(_xlpm.tarefas,_xlfn._xlws.FILTER(TB_TAREFAS[],(TB_TAREFAS[[Responsável Execução '[*']]:[Responsável Execução '[*']]]=AV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5" s="95" t="str" cm="1">
        <f t="array" ref="AW95">IF(OR(AW$12="",$B95=""),"",_xlfn.LET(_xlpm.tarefas,_xlfn._xlws.FILTER(TB_TAREFAS[],(TB_TAREFAS[[Responsável Execução '[*']]:[Responsável Execução '[*']]]=AW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5" s="96" t="str" cm="1">
        <f t="array" ref="AX95">IF(OR(AX$12="",$B95=""),"",_xlfn.LET(_xlpm.tarefas,_xlfn._xlws.FILTER(TB_TAREFAS[],(TB_TAREFAS[[Responsável Execução '[*']]:[Responsável Execução '[*']]]=AX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5" s="95" t="str" cm="1">
        <f t="array" ref="AY95">IF(OR(AY$12="",$B95=""),"",_xlfn.LET(_xlpm.tarefas,_xlfn._xlws.FILTER(TB_TAREFAS[],(TB_TAREFAS[[Responsável Execução '[*']]:[Responsável Execução '[*']]]=AY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5" s="97" t="str" cm="1">
        <f t="array" ref="AZ95">IF(OR(AZ$12="",$B95=""),"",_xlfn.LET(_xlpm.tarefas,_xlfn._xlws.FILTER(TB_TAREFAS[],(TB_TAREFAS[[Responsável Execução '[*']]:[Responsável Execução '[*']]]=AZ$12),"-"),IF(_xlfn.ARRAYTOTEXT(_xlpm.tarefas)="-",0,SUM(IF(DATE(YEAR($B95),MONTH($B95),DAY($B95))&gt;=DATE(YEAR(_xlfn.CHOOSECOLS(_xlpm.tarefas,10)),MONTH(_xlfn.CHOOSECOLS(_xlpm.tarefas,10)),DAY(_xlfn.CHOOSECOLS(_xlpm.tarefas,10))),IF(DATE(YEAR($B95),MONTH($B95),DAY($B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6" spans="2:52" x14ac:dyDescent="0.3">
      <c r="B96" s="94"/>
      <c r="C96" s="95" t="str" cm="1">
        <f t="array" ref="C96">IF(OR(C$12="",$B96=""),"",_xlfn.LET(_xlpm.tarefas,_xlfn._xlws.FILTER(TB_TAREFAS[],(TB_TAREFAS[[Responsável Execução '[*']]:[Responsável Execução '[*']]]=C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6" s="96" t="str" cm="1">
        <f t="array" ref="D96">IF(OR(D$12="",$B96=""),"",_xlfn.LET(_xlpm.tarefas,_xlfn._xlws.FILTER(TB_TAREFAS[],(TB_TAREFAS[[Responsável Execução '[*']]:[Responsável Execução '[*']]]=D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6" s="95" t="str" cm="1">
        <f t="array" ref="E96">IF(OR(E$12="",$B96=""),"",_xlfn.LET(_xlpm.tarefas,_xlfn._xlws.FILTER(TB_TAREFAS[],(TB_TAREFAS[[Responsável Execução '[*']]:[Responsável Execução '[*']]]=E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6" s="96" t="str" cm="1">
        <f t="array" ref="F96">IF(OR(F$12="",$B96=""),"",_xlfn.LET(_xlpm.tarefas,_xlfn._xlws.FILTER(TB_TAREFAS[],(TB_TAREFAS[[Responsável Execução '[*']]:[Responsável Execução '[*']]]=F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6" s="95" t="str" cm="1">
        <f t="array" ref="G96">IF(OR(G$12="",$B96=""),"",_xlfn.LET(_xlpm.tarefas,_xlfn._xlws.FILTER(TB_TAREFAS[],(TB_TAREFAS[[Responsável Execução '[*']]:[Responsável Execução '[*']]]=G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6" s="96" t="str" cm="1">
        <f t="array" ref="H96">IF(OR(H$12="",$B96=""),"",_xlfn.LET(_xlpm.tarefas,_xlfn._xlws.FILTER(TB_TAREFAS[],(TB_TAREFAS[[Responsável Execução '[*']]:[Responsável Execução '[*']]]=H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6" s="95" t="str" cm="1">
        <f t="array" ref="I96">IF(OR(I$12="",$B96=""),"",_xlfn.LET(_xlpm.tarefas,_xlfn._xlws.FILTER(TB_TAREFAS[],(TB_TAREFAS[[Responsável Execução '[*']]:[Responsável Execução '[*']]]=I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6" s="96" t="str" cm="1">
        <f t="array" ref="J96">IF(OR(J$12="",$B96=""),"",_xlfn.LET(_xlpm.tarefas,_xlfn._xlws.FILTER(TB_TAREFAS[],(TB_TAREFAS[[Responsável Execução '[*']]:[Responsável Execução '[*']]]=J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6" s="95" t="str" cm="1">
        <f t="array" ref="K96">IF(OR(K$12="",$B96=""),"",_xlfn.LET(_xlpm.tarefas,_xlfn._xlws.FILTER(TB_TAREFAS[],(TB_TAREFAS[[Responsável Execução '[*']]:[Responsável Execução '[*']]]=K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6" s="96" t="str" cm="1">
        <f t="array" ref="L96">IF(OR(L$12="",$B96=""),"",_xlfn.LET(_xlpm.tarefas,_xlfn._xlws.FILTER(TB_TAREFAS[],(TB_TAREFAS[[Responsável Execução '[*']]:[Responsável Execução '[*']]]=L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6" s="95" t="str" cm="1">
        <f t="array" ref="M96">IF(OR(M$12="",$B96=""),"",_xlfn.LET(_xlpm.tarefas,_xlfn._xlws.FILTER(TB_TAREFAS[],(TB_TAREFAS[[Responsável Execução '[*']]:[Responsável Execução '[*']]]=M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6" s="96" t="str" cm="1">
        <f t="array" ref="N96">IF(OR(N$12="",$B96=""),"",_xlfn.LET(_xlpm.tarefas,_xlfn._xlws.FILTER(TB_TAREFAS[],(TB_TAREFAS[[Responsável Execução '[*']]:[Responsável Execução '[*']]]=N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6" s="95" t="str" cm="1">
        <f t="array" ref="O96">IF(OR(O$12="",$B96=""),"",_xlfn.LET(_xlpm.tarefas,_xlfn._xlws.FILTER(TB_TAREFAS[],(TB_TAREFAS[[Responsável Execução '[*']]:[Responsável Execução '[*']]]=O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6" s="96" t="str" cm="1">
        <f t="array" ref="P96">IF(OR(P$12="",$B96=""),"",_xlfn.LET(_xlpm.tarefas,_xlfn._xlws.FILTER(TB_TAREFAS[],(TB_TAREFAS[[Responsável Execução '[*']]:[Responsável Execução '[*']]]=P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6" s="95" t="str" cm="1">
        <f t="array" ref="Q96">IF(OR(Q$12="",$B96=""),"",_xlfn.LET(_xlpm.tarefas,_xlfn._xlws.FILTER(TB_TAREFAS[],(TB_TAREFAS[[Responsável Execução '[*']]:[Responsável Execução '[*']]]=Q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6" s="96" t="str" cm="1">
        <f t="array" ref="R96">IF(OR(R$12="",$B96=""),"",_xlfn.LET(_xlpm.tarefas,_xlfn._xlws.FILTER(TB_TAREFAS[],(TB_TAREFAS[[Responsável Execução '[*']]:[Responsável Execução '[*']]]=R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6" s="95" t="str" cm="1">
        <f t="array" ref="S96">IF(OR(S$12="",$B96=""),"",_xlfn.LET(_xlpm.tarefas,_xlfn._xlws.FILTER(TB_TAREFAS[],(TB_TAREFAS[[Responsável Execução '[*']]:[Responsável Execução '[*']]]=S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6" s="96" t="str" cm="1">
        <f t="array" ref="T96">IF(OR(T$12="",$B96=""),"",_xlfn.LET(_xlpm.tarefas,_xlfn._xlws.FILTER(TB_TAREFAS[],(TB_TAREFAS[[Responsável Execução '[*']]:[Responsável Execução '[*']]]=T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6" s="95" t="str" cm="1">
        <f t="array" ref="U96">IF(OR(U$12="",$B96=""),"",_xlfn.LET(_xlpm.tarefas,_xlfn._xlws.FILTER(TB_TAREFAS[],(TB_TAREFAS[[Responsável Execução '[*']]:[Responsável Execução '[*']]]=U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6" s="96" t="str" cm="1">
        <f t="array" ref="V96">IF(OR(V$12="",$B96=""),"",_xlfn.LET(_xlpm.tarefas,_xlfn._xlws.FILTER(TB_TAREFAS[],(TB_TAREFAS[[Responsável Execução '[*']]:[Responsável Execução '[*']]]=V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6" s="95" t="str" cm="1">
        <f t="array" ref="W96">IF(OR(W$12="",$B96=""),"",_xlfn.LET(_xlpm.tarefas,_xlfn._xlws.FILTER(TB_TAREFAS[],(TB_TAREFAS[[Responsável Execução '[*']]:[Responsável Execução '[*']]]=W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6" s="96" t="str" cm="1">
        <f t="array" ref="X96">IF(OR(X$12="",$B96=""),"",_xlfn.LET(_xlpm.tarefas,_xlfn._xlws.FILTER(TB_TAREFAS[],(TB_TAREFAS[[Responsável Execução '[*']]:[Responsável Execução '[*']]]=X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6" s="95" t="str" cm="1">
        <f t="array" ref="Y96">IF(OR(Y$12="",$B96=""),"",_xlfn.LET(_xlpm.tarefas,_xlfn._xlws.FILTER(TB_TAREFAS[],(TB_TAREFAS[[Responsável Execução '[*']]:[Responsável Execução '[*']]]=Y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6" s="96" t="str" cm="1">
        <f t="array" ref="Z96">IF(OR(Z$12="",$B96=""),"",_xlfn.LET(_xlpm.tarefas,_xlfn._xlws.FILTER(TB_TAREFAS[],(TB_TAREFAS[[Responsável Execução '[*']]:[Responsável Execução '[*']]]=Z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6" s="95" t="str" cm="1">
        <f t="array" ref="AA96">IF(OR(AA$12="",$B96=""),"",_xlfn.LET(_xlpm.tarefas,_xlfn._xlws.FILTER(TB_TAREFAS[],(TB_TAREFAS[[Responsável Execução '[*']]:[Responsável Execução '[*']]]=AA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6" s="96" t="str" cm="1">
        <f t="array" ref="AB96">IF(OR(AB$12="",$B96=""),"",_xlfn.LET(_xlpm.tarefas,_xlfn._xlws.FILTER(TB_TAREFAS[],(TB_TAREFAS[[Responsável Execução '[*']]:[Responsável Execução '[*']]]=AB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6" s="95" t="str" cm="1">
        <f t="array" ref="AC96">IF(OR(AC$12="",$B96=""),"",_xlfn.LET(_xlpm.tarefas,_xlfn._xlws.FILTER(TB_TAREFAS[],(TB_TAREFAS[[Responsável Execução '[*']]:[Responsável Execução '[*']]]=AC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6" s="96" t="str" cm="1">
        <f t="array" ref="AD96">IF(OR(AD$12="",$B96=""),"",_xlfn.LET(_xlpm.tarefas,_xlfn._xlws.FILTER(TB_TAREFAS[],(TB_TAREFAS[[Responsável Execução '[*']]:[Responsável Execução '[*']]]=AD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6" s="95" t="str" cm="1">
        <f t="array" ref="AE96">IF(OR(AE$12="",$B96=""),"",_xlfn.LET(_xlpm.tarefas,_xlfn._xlws.FILTER(TB_TAREFAS[],(TB_TAREFAS[[Responsável Execução '[*']]:[Responsável Execução '[*']]]=AE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6" s="96" t="str" cm="1">
        <f t="array" ref="AF96">IF(OR(AF$12="",$B96=""),"",_xlfn.LET(_xlpm.tarefas,_xlfn._xlws.FILTER(TB_TAREFAS[],(TB_TAREFAS[[Responsável Execução '[*']]:[Responsável Execução '[*']]]=AF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6" s="95" t="str" cm="1">
        <f t="array" ref="AG96">IF(OR(AG$12="",$B96=""),"",_xlfn.LET(_xlpm.tarefas,_xlfn._xlws.FILTER(TB_TAREFAS[],(TB_TAREFAS[[Responsável Execução '[*']]:[Responsável Execução '[*']]]=AG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6" s="96" t="str" cm="1">
        <f t="array" ref="AH96">IF(OR(AH$12="",$B96=""),"",_xlfn.LET(_xlpm.tarefas,_xlfn._xlws.FILTER(TB_TAREFAS[],(TB_TAREFAS[[Responsável Execução '[*']]:[Responsável Execução '[*']]]=AH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6" s="95" t="str" cm="1">
        <f t="array" ref="AI96">IF(OR(AI$12="",$B96=""),"",_xlfn.LET(_xlpm.tarefas,_xlfn._xlws.FILTER(TB_TAREFAS[],(TB_TAREFAS[[Responsável Execução '[*']]:[Responsável Execução '[*']]]=AI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6" s="96" t="str" cm="1">
        <f t="array" ref="AJ96">IF(OR(AJ$12="",$B96=""),"",_xlfn.LET(_xlpm.tarefas,_xlfn._xlws.FILTER(TB_TAREFAS[],(TB_TAREFAS[[Responsável Execução '[*']]:[Responsável Execução '[*']]]=AJ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6" s="95" t="str" cm="1">
        <f t="array" ref="AK96">IF(OR(AK$12="",$B96=""),"",_xlfn.LET(_xlpm.tarefas,_xlfn._xlws.FILTER(TB_TAREFAS[],(TB_TAREFAS[[Responsável Execução '[*']]:[Responsável Execução '[*']]]=AK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6" s="96" t="str" cm="1">
        <f t="array" ref="AL96">IF(OR(AL$12="",$B96=""),"",_xlfn.LET(_xlpm.tarefas,_xlfn._xlws.FILTER(TB_TAREFAS[],(TB_TAREFAS[[Responsável Execução '[*']]:[Responsável Execução '[*']]]=AL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6" s="95" t="str" cm="1">
        <f t="array" ref="AM96">IF(OR(AM$12="",$B96=""),"",_xlfn.LET(_xlpm.tarefas,_xlfn._xlws.FILTER(TB_TAREFAS[],(TB_TAREFAS[[Responsável Execução '[*']]:[Responsável Execução '[*']]]=AM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6" s="96" t="str" cm="1">
        <f t="array" ref="AN96">IF(OR(AN$12="",$B96=""),"",_xlfn.LET(_xlpm.tarefas,_xlfn._xlws.FILTER(TB_TAREFAS[],(TB_TAREFAS[[Responsável Execução '[*']]:[Responsável Execução '[*']]]=AN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6" s="95" t="str" cm="1">
        <f t="array" ref="AO96">IF(OR(AO$12="",$B96=""),"",_xlfn.LET(_xlpm.tarefas,_xlfn._xlws.FILTER(TB_TAREFAS[],(TB_TAREFAS[[Responsável Execução '[*']]:[Responsável Execução '[*']]]=AO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6" s="96" t="str" cm="1">
        <f t="array" ref="AP96">IF(OR(AP$12="",$B96=""),"",_xlfn.LET(_xlpm.tarefas,_xlfn._xlws.FILTER(TB_TAREFAS[],(TB_TAREFAS[[Responsável Execução '[*']]:[Responsável Execução '[*']]]=AP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6" s="95" t="str" cm="1">
        <f t="array" ref="AQ96">IF(OR(AQ$12="",$B96=""),"",_xlfn.LET(_xlpm.tarefas,_xlfn._xlws.FILTER(TB_TAREFAS[],(TB_TAREFAS[[Responsável Execução '[*']]:[Responsável Execução '[*']]]=AQ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6" s="96" t="str" cm="1">
        <f t="array" ref="AR96">IF(OR(AR$12="",$B96=""),"",_xlfn.LET(_xlpm.tarefas,_xlfn._xlws.FILTER(TB_TAREFAS[],(TB_TAREFAS[[Responsável Execução '[*']]:[Responsável Execução '[*']]]=AR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6" s="95" t="str" cm="1">
        <f t="array" ref="AS96">IF(OR(AS$12="",$B96=""),"",_xlfn.LET(_xlpm.tarefas,_xlfn._xlws.FILTER(TB_TAREFAS[],(TB_TAREFAS[[Responsável Execução '[*']]:[Responsável Execução '[*']]]=AS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6" s="96" t="str" cm="1">
        <f t="array" ref="AT96">IF(OR(AT$12="",$B96=""),"",_xlfn.LET(_xlpm.tarefas,_xlfn._xlws.FILTER(TB_TAREFAS[],(TB_TAREFAS[[Responsável Execução '[*']]:[Responsável Execução '[*']]]=AT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6" s="95" t="str" cm="1">
        <f t="array" ref="AU96">IF(OR(AU$12="",$B96=""),"",_xlfn.LET(_xlpm.tarefas,_xlfn._xlws.FILTER(TB_TAREFAS[],(TB_TAREFAS[[Responsável Execução '[*']]:[Responsável Execução '[*']]]=AU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6" s="96" t="str" cm="1">
        <f t="array" ref="AV96">IF(OR(AV$12="",$B96=""),"",_xlfn.LET(_xlpm.tarefas,_xlfn._xlws.FILTER(TB_TAREFAS[],(TB_TAREFAS[[Responsável Execução '[*']]:[Responsável Execução '[*']]]=AV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6" s="95" t="str" cm="1">
        <f t="array" ref="AW96">IF(OR(AW$12="",$B96=""),"",_xlfn.LET(_xlpm.tarefas,_xlfn._xlws.FILTER(TB_TAREFAS[],(TB_TAREFAS[[Responsável Execução '[*']]:[Responsável Execução '[*']]]=AW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6" s="96" t="str" cm="1">
        <f t="array" ref="AX96">IF(OR(AX$12="",$B96=""),"",_xlfn.LET(_xlpm.tarefas,_xlfn._xlws.FILTER(TB_TAREFAS[],(TB_TAREFAS[[Responsável Execução '[*']]:[Responsável Execução '[*']]]=AX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6" s="95" t="str" cm="1">
        <f t="array" ref="AY96">IF(OR(AY$12="",$B96=""),"",_xlfn.LET(_xlpm.tarefas,_xlfn._xlws.FILTER(TB_TAREFAS[],(TB_TAREFAS[[Responsável Execução '[*']]:[Responsável Execução '[*']]]=AY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6" s="97" t="str" cm="1">
        <f t="array" ref="AZ96">IF(OR(AZ$12="",$B96=""),"",_xlfn.LET(_xlpm.tarefas,_xlfn._xlws.FILTER(TB_TAREFAS[],(TB_TAREFAS[[Responsável Execução '[*']]:[Responsável Execução '[*']]]=AZ$12),"-"),IF(_xlfn.ARRAYTOTEXT(_xlpm.tarefas)="-",0,SUM(IF(DATE(YEAR($B96),MONTH($B96),DAY($B96))&gt;=DATE(YEAR(_xlfn.CHOOSECOLS(_xlpm.tarefas,10)),MONTH(_xlfn.CHOOSECOLS(_xlpm.tarefas,10)),DAY(_xlfn.CHOOSECOLS(_xlpm.tarefas,10))),IF(DATE(YEAR($B96),MONTH($B96),DAY($B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7" spans="2:52" x14ac:dyDescent="0.3">
      <c r="B97" s="94"/>
      <c r="C97" s="95" t="str" cm="1">
        <f t="array" ref="C97">IF(OR(C$12="",$B97=""),"",_xlfn.LET(_xlpm.tarefas,_xlfn._xlws.FILTER(TB_TAREFAS[],(TB_TAREFAS[[Responsável Execução '[*']]:[Responsável Execução '[*']]]=C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7" s="96" t="str" cm="1">
        <f t="array" ref="D97">IF(OR(D$12="",$B97=""),"",_xlfn.LET(_xlpm.tarefas,_xlfn._xlws.FILTER(TB_TAREFAS[],(TB_TAREFAS[[Responsável Execução '[*']]:[Responsável Execução '[*']]]=D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7" s="95" t="str" cm="1">
        <f t="array" ref="E97">IF(OR(E$12="",$B97=""),"",_xlfn.LET(_xlpm.tarefas,_xlfn._xlws.FILTER(TB_TAREFAS[],(TB_TAREFAS[[Responsável Execução '[*']]:[Responsável Execução '[*']]]=E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7" s="96" t="str" cm="1">
        <f t="array" ref="F97">IF(OR(F$12="",$B97=""),"",_xlfn.LET(_xlpm.tarefas,_xlfn._xlws.FILTER(TB_TAREFAS[],(TB_TAREFAS[[Responsável Execução '[*']]:[Responsável Execução '[*']]]=F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7" s="95" t="str" cm="1">
        <f t="array" ref="G97">IF(OR(G$12="",$B97=""),"",_xlfn.LET(_xlpm.tarefas,_xlfn._xlws.FILTER(TB_TAREFAS[],(TB_TAREFAS[[Responsável Execução '[*']]:[Responsável Execução '[*']]]=G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7" s="96" t="str" cm="1">
        <f t="array" ref="H97">IF(OR(H$12="",$B97=""),"",_xlfn.LET(_xlpm.tarefas,_xlfn._xlws.FILTER(TB_TAREFAS[],(TB_TAREFAS[[Responsável Execução '[*']]:[Responsável Execução '[*']]]=H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7" s="95" t="str" cm="1">
        <f t="array" ref="I97">IF(OR(I$12="",$B97=""),"",_xlfn.LET(_xlpm.tarefas,_xlfn._xlws.FILTER(TB_TAREFAS[],(TB_TAREFAS[[Responsável Execução '[*']]:[Responsável Execução '[*']]]=I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7" s="96" t="str" cm="1">
        <f t="array" ref="J97">IF(OR(J$12="",$B97=""),"",_xlfn.LET(_xlpm.tarefas,_xlfn._xlws.FILTER(TB_TAREFAS[],(TB_TAREFAS[[Responsável Execução '[*']]:[Responsável Execução '[*']]]=J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7" s="95" t="str" cm="1">
        <f t="array" ref="K97">IF(OR(K$12="",$B97=""),"",_xlfn.LET(_xlpm.tarefas,_xlfn._xlws.FILTER(TB_TAREFAS[],(TB_TAREFAS[[Responsável Execução '[*']]:[Responsável Execução '[*']]]=K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7" s="96" t="str" cm="1">
        <f t="array" ref="L97">IF(OR(L$12="",$B97=""),"",_xlfn.LET(_xlpm.tarefas,_xlfn._xlws.FILTER(TB_TAREFAS[],(TB_TAREFAS[[Responsável Execução '[*']]:[Responsável Execução '[*']]]=L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7" s="95" t="str" cm="1">
        <f t="array" ref="M97">IF(OR(M$12="",$B97=""),"",_xlfn.LET(_xlpm.tarefas,_xlfn._xlws.FILTER(TB_TAREFAS[],(TB_TAREFAS[[Responsável Execução '[*']]:[Responsável Execução '[*']]]=M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7" s="96" t="str" cm="1">
        <f t="array" ref="N97">IF(OR(N$12="",$B97=""),"",_xlfn.LET(_xlpm.tarefas,_xlfn._xlws.FILTER(TB_TAREFAS[],(TB_TAREFAS[[Responsável Execução '[*']]:[Responsável Execução '[*']]]=N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7" s="95" t="str" cm="1">
        <f t="array" ref="O97">IF(OR(O$12="",$B97=""),"",_xlfn.LET(_xlpm.tarefas,_xlfn._xlws.FILTER(TB_TAREFAS[],(TB_TAREFAS[[Responsável Execução '[*']]:[Responsável Execução '[*']]]=O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7" s="96" t="str" cm="1">
        <f t="array" ref="P97">IF(OR(P$12="",$B97=""),"",_xlfn.LET(_xlpm.tarefas,_xlfn._xlws.FILTER(TB_TAREFAS[],(TB_TAREFAS[[Responsável Execução '[*']]:[Responsável Execução '[*']]]=P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7" s="95" t="str" cm="1">
        <f t="array" ref="Q97">IF(OR(Q$12="",$B97=""),"",_xlfn.LET(_xlpm.tarefas,_xlfn._xlws.FILTER(TB_TAREFAS[],(TB_TAREFAS[[Responsável Execução '[*']]:[Responsável Execução '[*']]]=Q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7" s="96" t="str" cm="1">
        <f t="array" ref="R97">IF(OR(R$12="",$B97=""),"",_xlfn.LET(_xlpm.tarefas,_xlfn._xlws.FILTER(TB_TAREFAS[],(TB_TAREFAS[[Responsável Execução '[*']]:[Responsável Execução '[*']]]=R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7" s="95" t="str" cm="1">
        <f t="array" ref="S97">IF(OR(S$12="",$B97=""),"",_xlfn.LET(_xlpm.tarefas,_xlfn._xlws.FILTER(TB_TAREFAS[],(TB_TAREFAS[[Responsável Execução '[*']]:[Responsável Execução '[*']]]=S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7" s="96" t="str" cm="1">
        <f t="array" ref="T97">IF(OR(T$12="",$B97=""),"",_xlfn.LET(_xlpm.tarefas,_xlfn._xlws.FILTER(TB_TAREFAS[],(TB_TAREFAS[[Responsável Execução '[*']]:[Responsável Execução '[*']]]=T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7" s="95" t="str" cm="1">
        <f t="array" ref="U97">IF(OR(U$12="",$B97=""),"",_xlfn.LET(_xlpm.tarefas,_xlfn._xlws.FILTER(TB_TAREFAS[],(TB_TAREFAS[[Responsável Execução '[*']]:[Responsável Execução '[*']]]=U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7" s="96" t="str" cm="1">
        <f t="array" ref="V97">IF(OR(V$12="",$B97=""),"",_xlfn.LET(_xlpm.tarefas,_xlfn._xlws.FILTER(TB_TAREFAS[],(TB_TAREFAS[[Responsável Execução '[*']]:[Responsável Execução '[*']]]=V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7" s="95" t="str" cm="1">
        <f t="array" ref="W97">IF(OR(W$12="",$B97=""),"",_xlfn.LET(_xlpm.tarefas,_xlfn._xlws.FILTER(TB_TAREFAS[],(TB_TAREFAS[[Responsável Execução '[*']]:[Responsável Execução '[*']]]=W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7" s="96" t="str" cm="1">
        <f t="array" ref="X97">IF(OR(X$12="",$B97=""),"",_xlfn.LET(_xlpm.tarefas,_xlfn._xlws.FILTER(TB_TAREFAS[],(TB_TAREFAS[[Responsável Execução '[*']]:[Responsável Execução '[*']]]=X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7" s="95" t="str" cm="1">
        <f t="array" ref="Y97">IF(OR(Y$12="",$B97=""),"",_xlfn.LET(_xlpm.tarefas,_xlfn._xlws.FILTER(TB_TAREFAS[],(TB_TAREFAS[[Responsável Execução '[*']]:[Responsável Execução '[*']]]=Y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7" s="96" t="str" cm="1">
        <f t="array" ref="Z97">IF(OR(Z$12="",$B97=""),"",_xlfn.LET(_xlpm.tarefas,_xlfn._xlws.FILTER(TB_TAREFAS[],(TB_TAREFAS[[Responsável Execução '[*']]:[Responsável Execução '[*']]]=Z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7" s="95" t="str" cm="1">
        <f t="array" ref="AA97">IF(OR(AA$12="",$B97=""),"",_xlfn.LET(_xlpm.tarefas,_xlfn._xlws.FILTER(TB_TAREFAS[],(TB_TAREFAS[[Responsável Execução '[*']]:[Responsável Execução '[*']]]=AA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7" s="96" t="str" cm="1">
        <f t="array" ref="AB97">IF(OR(AB$12="",$B97=""),"",_xlfn.LET(_xlpm.tarefas,_xlfn._xlws.FILTER(TB_TAREFAS[],(TB_TAREFAS[[Responsável Execução '[*']]:[Responsável Execução '[*']]]=AB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7" s="95" t="str" cm="1">
        <f t="array" ref="AC97">IF(OR(AC$12="",$B97=""),"",_xlfn.LET(_xlpm.tarefas,_xlfn._xlws.FILTER(TB_TAREFAS[],(TB_TAREFAS[[Responsável Execução '[*']]:[Responsável Execução '[*']]]=AC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7" s="96" t="str" cm="1">
        <f t="array" ref="AD97">IF(OR(AD$12="",$B97=""),"",_xlfn.LET(_xlpm.tarefas,_xlfn._xlws.FILTER(TB_TAREFAS[],(TB_TAREFAS[[Responsável Execução '[*']]:[Responsável Execução '[*']]]=AD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7" s="95" t="str" cm="1">
        <f t="array" ref="AE97">IF(OR(AE$12="",$B97=""),"",_xlfn.LET(_xlpm.tarefas,_xlfn._xlws.FILTER(TB_TAREFAS[],(TB_TAREFAS[[Responsável Execução '[*']]:[Responsável Execução '[*']]]=AE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7" s="96" t="str" cm="1">
        <f t="array" ref="AF97">IF(OR(AF$12="",$B97=""),"",_xlfn.LET(_xlpm.tarefas,_xlfn._xlws.FILTER(TB_TAREFAS[],(TB_TAREFAS[[Responsável Execução '[*']]:[Responsável Execução '[*']]]=AF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7" s="95" t="str" cm="1">
        <f t="array" ref="AG97">IF(OR(AG$12="",$B97=""),"",_xlfn.LET(_xlpm.tarefas,_xlfn._xlws.FILTER(TB_TAREFAS[],(TB_TAREFAS[[Responsável Execução '[*']]:[Responsável Execução '[*']]]=AG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7" s="96" t="str" cm="1">
        <f t="array" ref="AH97">IF(OR(AH$12="",$B97=""),"",_xlfn.LET(_xlpm.tarefas,_xlfn._xlws.FILTER(TB_TAREFAS[],(TB_TAREFAS[[Responsável Execução '[*']]:[Responsável Execução '[*']]]=AH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7" s="95" t="str" cm="1">
        <f t="array" ref="AI97">IF(OR(AI$12="",$B97=""),"",_xlfn.LET(_xlpm.tarefas,_xlfn._xlws.FILTER(TB_TAREFAS[],(TB_TAREFAS[[Responsável Execução '[*']]:[Responsável Execução '[*']]]=AI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7" s="96" t="str" cm="1">
        <f t="array" ref="AJ97">IF(OR(AJ$12="",$B97=""),"",_xlfn.LET(_xlpm.tarefas,_xlfn._xlws.FILTER(TB_TAREFAS[],(TB_TAREFAS[[Responsável Execução '[*']]:[Responsável Execução '[*']]]=AJ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7" s="95" t="str" cm="1">
        <f t="array" ref="AK97">IF(OR(AK$12="",$B97=""),"",_xlfn.LET(_xlpm.tarefas,_xlfn._xlws.FILTER(TB_TAREFAS[],(TB_TAREFAS[[Responsável Execução '[*']]:[Responsável Execução '[*']]]=AK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7" s="96" t="str" cm="1">
        <f t="array" ref="AL97">IF(OR(AL$12="",$B97=""),"",_xlfn.LET(_xlpm.tarefas,_xlfn._xlws.FILTER(TB_TAREFAS[],(TB_TAREFAS[[Responsável Execução '[*']]:[Responsável Execução '[*']]]=AL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7" s="95" t="str" cm="1">
        <f t="array" ref="AM97">IF(OR(AM$12="",$B97=""),"",_xlfn.LET(_xlpm.tarefas,_xlfn._xlws.FILTER(TB_TAREFAS[],(TB_TAREFAS[[Responsável Execução '[*']]:[Responsável Execução '[*']]]=AM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7" s="96" t="str" cm="1">
        <f t="array" ref="AN97">IF(OR(AN$12="",$B97=""),"",_xlfn.LET(_xlpm.tarefas,_xlfn._xlws.FILTER(TB_TAREFAS[],(TB_TAREFAS[[Responsável Execução '[*']]:[Responsável Execução '[*']]]=AN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7" s="95" t="str" cm="1">
        <f t="array" ref="AO97">IF(OR(AO$12="",$B97=""),"",_xlfn.LET(_xlpm.tarefas,_xlfn._xlws.FILTER(TB_TAREFAS[],(TB_TAREFAS[[Responsável Execução '[*']]:[Responsável Execução '[*']]]=AO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7" s="96" t="str" cm="1">
        <f t="array" ref="AP97">IF(OR(AP$12="",$B97=""),"",_xlfn.LET(_xlpm.tarefas,_xlfn._xlws.FILTER(TB_TAREFAS[],(TB_TAREFAS[[Responsável Execução '[*']]:[Responsável Execução '[*']]]=AP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7" s="95" t="str" cm="1">
        <f t="array" ref="AQ97">IF(OR(AQ$12="",$B97=""),"",_xlfn.LET(_xlpm.tarefas,_xlfn._xlws.FILTER(TB_TAREFAS[],(TB_TAREFAS[[Responsável Execução '[*']]:[Responsável Execução '[*']]]=AQ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7" s="96" t="str" cm="1">
        <f t="array" ref="AR97">IF(OR(AR$12="",$B97=""),"",_xlfn.LET(_xlpm.tarefas,_xlfn._xlws.FILTER(TB_TAREFAS[],(TB_TAREFAS[[Responsável Execução '[*']]:[Responsável Execução '[*']]]=AR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7" s="95" t="str" cm="1">
        <f t="array" ref="AS97">IF(OR(AS$12="",$B97=""),"",_xlfn.LET(_xlpm.tarefas,_xlfn._xlws.FILTER(TB_TAREFAS[],(TB_TAREFAS[[Responsável Execução '[*']]:[Responsável Execução '[*']]]=AS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7" s="96" t="str" cm="1">
        <f t="array" ref="AT97">IF(OR(AT$12="",$B97=""),"",_xlfn.LET(_xlpm.tarefas,_xlfn._xlws.FILTER(TB_TAREFAS[],(TB_TAREFAS[[Responsável Execução '[*']]:[Responsável Execução '[*']]]=AT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7" s="95" t="str" cm="1">
        <f t="array" ref="AU97">IF(OR(AU$12="",$B97=""),"",_xlfn.LET(_xlpm.tarefas,_xlfn._xlws.FILTER(TB_TAREFAS[],(TB_TAREFAS[[Responsável Execução '[*']]:[Responsável Execução '[*']]]=AU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7" s="96" t="str" cm="1">
        <f t="array" ref="AV97">IF(OR(AV$12="",$B97=""),"",_xlfn.LET(_xlpm.tarefas,_xlfn._xlws.FILTER(TB_TAREFAS[],(TB_TAREFAS[[Responsável Execução '[*']]:[Responsável Execução '[*']]]=AV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7" s="95" t="str" cm="1">
        <f t="array" ref="AW97">IF(OR(AW$12="",$B97=""),"",_xlfn.LET(_xlpm.tarefas,_xlfn._xlws.FILTER(TB_TAREFAS[],(TB_TAREFAS[[Responsável Execução '[*']]:[Responsável Execução '[*']]]=AW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7" s="96" t="str" cm="1">
        <f t="array" ref="AX97">IF(OR(AX$12="",$B97=""),"",_xlfn.LET(_xlpm.tarefas,_xlfn._xlws.FILTER(TB_TAREFAS[],(TB_TAREFAS[[Responsável Execução '[*']]:[Responsável Execução '[*']]]=AX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7" s="95" t="str" cm="1">
        <f t="array" ref="AY97">IF(OR(AY$12="",$B97=""),"",_xlfn.LET(_xlpm.tarefas,_xlfn._xlws.FILTER(TB_TAREFAS[],(TB_TAREFAS[[Responsável Execução '[*']]:[Responsável Execução '[*']]]=AY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7" s="97" t="str" cm="1">
        <f t="array" ref="AZ97">IF(OR(AZ$12="",$B97=""),"",_xlfn.LET(_xlpm.tarefas,_xlfn._xlws.FILTER(TB_TAREFAS[],(TB_TAREFAS[[Responsável Execução '[*']]:[Responsável Execução '[*']]]=AZ$12),"-"),IF(_xlfn.ARRAYTOTEXT(_xlpm.tarefas)="-",0,SUM(IF(DATE(YEAR($B97),MONTH($B97),DAY($B97))&gt;=DATE(YEAR(_xlfn.CHOOSECOLS(_xlpm.tarefas,10)),MONTH(_xlfn.CHOOSECOLS(_xlpm.tarefas,10)),DAY(_xlfn.CHOOSECOLS(_xlpm.tarefas,10))),IF(DATE(YEAR($B97),MONTH($B97),DAY($B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8" spans="2:52" x14ac:dyDescent="0.3">
      <c r="B98" s="94"/>
      <c r="C98" s="95" t="str" cm="1">
        <f t="array" ref="C98">IF(OR(C$12="",$B98=""),"",_xlfn.LET(_xlpm.tarefas,_xlfn._xlws.FILTER(TB_TAREFAS[],(TB_TAREFAS[[Responsável Execução '[*']]:[Responsável Execução '[*']]]=C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8" s="96" t="str" cm="1">
        <f t="array" ref="D98">IF(OR(D$12="",$B98=""),"",_xlfn.LET(_xlpm.tarefas,_xlfn._xlws.FILTER(TB_TAREFAS[],(TB_TAREFAS[[Responsável Execução '[*']]:[Responsável Execução '[*']]]=D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8" s="95" t="str" cm="1">
        <f t="array" ref="E98">IF(OR(E$12="",$B98=""),"",_xlfn.LET(_xlpm.tarefas,_xlfn._xlws.FILTER(TB_TAREFAS[],(TB_TAREFAS[[Responsável Execução '[*']]:[Responsável Execução '[*']]]=E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8" s="96" t="str" cm="1">
        <f t="array" ref="F98">IF(OR(F$12="",$B98=""),"",_xlfn.LET(_xlpm.tarefas,_xlfn._xlws.FILTER(TB_TAREFAS[],(TB_TAREFAS[[Responsável Execução '[*']]:[Responsável Execução '[*']]]=F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8" s="95" t="str" cm="1">
        <f t="array" ref="G98">IF(OR(G$12="",$B98=""),"",_xlfn.LET(_xlpm.tarefas,_xlfn._xlws.FILTER(TB_TAREFAS[],(TB_TAREFAS[[Responsável Execução '[*']]:[Responsável Execução '[*']]]=G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8" s="96" t="str" cm="1">
        <f t="array" ref="H98">IF(OR(H$12="",$B98=""),"",_xlfn.LET(_xlpm.tarefas,_xlfn._xlws.FILTER(TB_TAREFAS[],(TB_TAREFAS[[Responsável Execução '[*']]:[Responsável Execução '[*']]]=H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8" s="95" t="str" cm="1">
        <f t="array" ref="I98">IF(OR(I$12="",$B98=""),"",_xlfn.LET(_xlpm.tarefas,_xlfn._xlws.FILTER(TB_TAREFAS[],(TB_TAREFAS[[Responsável Execução '[*']]:[Responsável Execução '[*']]]=I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8" s="96" t="str" cm="1">
        <f t="array" ref="J98">IF(OR(J$12="",$B98=""),"",_xlfn.LET(_xlpm.tarefas,_xlfn._xlws.FILTER(TB_TAREFAS[],(TB_TAREFAS[[Responsável Execução '[*']]:[Responsável Execução '[*']]]=J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8" s="95" t="str" cm="1">
        <f t="array" ref="K98">IF(OR(K$12="",$B98=""),"",_xlfn.LET(_xlpm.tarefas,_xlfn._xlws.FILTER(TB_TAREFAS[],(TB_TAREFAS[[Responsável Execução '[*']]:[Responsável Execução '[*']]]=K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8" s="96" t="str" cm="1">
        <f t="array" ref="L98">IF(OR(L$12="",$B98=""),"",_xlfn.LET(_xlpm.tarefas,_xlfn._xlws.FILTER(TB_TAREFAS[],(TB_TAREFAS[[Responsável Execução '[*']]:[Responsável Execução '[*']]]=L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8" s="95" t="str" cm="1">
        <f t="array" ref="M98">IF(OR(M$12="",$B98=""),"",_xlfn.LET(_xlpm.tarefas,_xlfn._xlws.FILTER(TB_TAREFAS[],(TB_TAREFAS[[Responsável Execução '[*']]:[Responsável Execução '[*']]]=M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8" s="96" t="str" cm="1">
        <f t="array" ref="N98">IF(OR(N$12="",$B98=""),"",_xlfn.LET(_xlpm.tarefas,_xlfn._xlws.FILTER(TB_TAREFAS[],(TB_TAREFAS[[Responsável Execução '[*']]:[Responsável Execução '[*']]]=N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8" s="95" t="str" cm="1">
        <f t="array" ref="O98">IF(OR(O$12="",$B98=""),"",_xlfn.LET(_xlpm.tarefas,_xlfn._xlws.FILTER(TB_TAREFAS[],(TB_TAREFAS[[Responsável Execução '[*']]:[Responsável Execução '[*']]]=O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8" s="96" t="str" cm="1">
        <f t="array" ref="P98">IF(OR(P$12="",$B98=""),"",_xlfn.LET(_xlpm.tarefas,_xlfn._xlws.FILTER(TB_TAREFAS[],(TB_TAREFAS[[Responsável Execução '[*']]:[Responsável Execução '[*']]]=P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8" s="95" t="str" cm="1">
        <f t="array" ref="Q98">IF(OR(Q$12="",$B98=""),"",_xlfn.LET(_xlpm.tarefas,_xlfn._xlws.FILTER(TB_TAREFAS[],(TB_TAREFAS[[Responsável Execução '[*']]:[Responsável Execução '[*']]]=Q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8" s="96" t="str" cm="1">
        <f t="array" ref="R98">IF(OR(R$12="",$B98=""),"",_xlfn.LET(_xlpm.tarefas,_xlfn._xlws.FILTER(TB_TAREFAS[],(TB_TAREFAS[[Responsável Execução '[*']]:[Responsável Execução '[*']]]=R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8" s="95" t="str" cm="1">
        <f t="array" ref="S98">IF(OR(S$12="",$B98=""),"",_xlfn.LET(_xlpm.tarefas,_xlfn._xlws.FILTER(TB_TAREFAS[],(TB_TAREFAS[[Responsável Execução '[*']]:[Responsável Execução '[*']]]=S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8" s="96" t="str" cm="1">
        <f t="array" ref="T98">IF(OR(T$12="",$B98=""),"",_xlfn.LET(_xlpm.tarefas,_xlfn._xlws.FILTER(TB_TAREFAS[],(TB_TAREFAS[[Responsável Execução '[*']]:[Responsável Execução '[*']]]=T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8" s="95" t="str" cm="1">
        <f t="array" ref="U98">IF(OR(U$12="",$B98=""),"",_xlfn.LET(_xlpm.tarefas,_xlfn._xlws.FILTER(TB_TAREFAS[],(TB_TAREFAS[[Responsável Execução '[*']]:[Responsável Execução '[*']]]=U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8" s="96" t="str" cm="1">
        <f t="array" ref="V98">IF(OR(V$12="",$B98=""),"",_xlfn.LET(_xlpm.tarefas,_xlfn._xlws.FILTER(TB_TAREFAS[],(TB_TAREFAS[[Responsável Execução '[*']]:[Responsável Execução '[*']]]=V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8" s="95" t="str" cm="1">
        <f t="array" ref="W98">IF(OR(W$12="",$B98=""),"",_xlfn.LET(_xlpm.tarefas,_xlfn._xlws.FILTER(TB_TAREFAS[],(TB_TAREFAS[[Responsável Execução '[*']]:[Responsável Execução '[*']]]=W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8" s="96" t="str" cm="1">
        <f t="array" ref="X98">IF(OR(X$12="",$B98=""),"",_xlfn.LET(_xlpm.tarefas,_xlfn._xlws.FILTER(TB_TAREFAS[],(TB_TAREFAS[[Responsável Execução '[*']]:[Responsável Execução '[*']]]=X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8" s="95" t="str" cm="1">
        <f t="array" ref="Y98">IF(OR(Y$12="",$B98=""),"",_xlfn.LET(_xlpm.tarefas,_xlfn._xlws.FILTER(TB_TAREFAS[],(TB_TAREFAS[[Responsável Execução '[*']]:[Responsável Execução '[*']]]=Y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8" s="96" t="str" cm="1">
        <f t="array" ref="Z98">IF(OR(Z$12="",$B98=""),"",_xlfn.LET(_xlpm.tarefas,_xlfn._xlws.FILTER(TB_TAREFAS[],(TB_TAREFAS[[Responsável Execução '[*']]:[Responsável Execução '[*']]]=Z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8" s="95" t="str" cm="1">
        <f t="array" ref="AA98">IF(OR(AA$12="",$B98=""),"",_xlfn.LET(_xlpm.tarefas,_xlfn._xlws.FILTER(TB_TAREFAS[],(TB_TAREFAS[[Responsável Execução '[*']]:[Responsável Execução '[*']]]=AA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8" s="96" t="str" cm="1">
        <f t="array" ref="AB98">IF(OR(AB$12="",$B98=""),"",_xlfn.LET(_xlpm.tarefas,_xlfn._xlws.FILTER(TB_TAREFAS[],(TB_TAREFAS[[Responsável Execução '[*']]:[Responsável Execução '[*']]]=AB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8" s="95" t="str" cm="1">
        <f t="array" ref="AC98">IF(OR(AC$12="",$B98=""),"",_xlfn.LET(_xlpm.tarefas,_xlfn._xlws.FILTER(TB_TAREFAS[],(TB_TAREFAS[[Responsável Execução '[*']]:[Responsável Execução '[*']]]=AC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8" s="96" t="str" cm="1">
        <f t="array" ref="AD98">IF(OR(AD$12="",$B98=""),"",_xlfn.LET(_xlpm.tarefas,_xlfn._xlws.FILTER(TB_TAREFAS[],(TB_TAREFAS[[Responsável Execução '[*']]:[Responsável Execução '[*']]]=AD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8" s="95" t="str" cm="1">
        <f t="array" ref="AE98">IF(OR(AE$12="",$B98=""),"",_xlfn.LET(_xlpm.tarefas,_xlfn._xlws.FILTER(TB_TAREFAS[],(TB_TAREFAS[[Responsável Execução '[*']]:[Responsável Execução '[*']]]=AE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8" s="96" t="str" cm="1">
        <f t="array" ref="AF98">IF(OR(AF$12="",$B98=""),"",_xlfn.LET(_xlpm.tarefas,_xlfn._xlws.FILTER(TB_TAREFAS[],(TB_TAREFAS[[Responsável Execução '[*']]:[Responsável Execução '[*']]]=AF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8" s="95" t="str" cm="1">
        <f t="array" ref="AG98">IF(OR(AG$12="",$B98=""),"",_xlfn.LET(_xlpm.tarefas,_xlfn._xlws.FILTER(TB_TAREFAS[],(TB_TAREFAS[[Responsável Execução '[*']]:[Responsável Execução '[*']]]=AG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8" s="96" t="str" cm="1">
        <f t="array" ref="AH98">IF(OR(AH$12="",$B98=""),"",_xlfn.LET(_xlpm.tarefas,_xlfn._xlws.FILTER(TB_TAREFAS[],(TB_TAREFAS[[Responsável Execução '[*']]:[Responsável Execução '[*']]]=AH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8" s="95" t="str" cm="1">
        <f t="array" ref="AI98">IF(OR(AI$12="",$B98=""),"",_xlfn.LET(_xlpm.tarefas,_xlfn._xlws.FILTER(TB_TAREFAS[],(TB_TAREFAS[[Responsável Execução '[*']]:[Responsável Execução '[*']]]=AI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8" s="96" t="str" cm="1">
        <f t="array" ref="AJ98">IF(OR(AJ$12="",$B98=""),"",_xlfn.LET(_xlpm.tarefas,_xlfn._xlws.FILTER(TB_TAREFAS[],(TB_TAREFAS[[Responsável Execução '[*']]:[Responsável Execução '[*']]]=AJ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8" s="95" t="str" cm="1">
        <f t="array" ref="AK98">IF(OR(AK$12="",$B98=""),"",_xlfn.LET(_xlpm.tarefas,_xlfn._xlws.FILTER(TB_TAREFAS[],(TB_TAREFAS[[Responsável Execução '[*']]:[Responsável Execução '[*']]]=AK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8" s="96" t="str" cm="1">
        <f t="array" ref="AL98">IF(OR(AL$12="",$B98=""),"",_xlfn.LET(_xlpm.tarefas,_xlfn._xlws.FILTER(TB_TAREFAS[],(TB_TAREFAS[[Responsável Execução '[*']]:[Responsável Execução '[*']]]=AL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8" s="95" t="str" cm="1">
        <f t="array" ref="AM98">IF(OR(AM$12="",$B98=""),"",_xlfn.LET(_xlpm.tarefas,_xlfn._xlws.FILTER(TB_TAREFAS[],(TB_TAREFAS[[Responsável Execução '[*']]:[Responsável Execução '[*']]]=AM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8" s="96" t="str" cm="1">
        <f t="array" ref="AN98">IF(OR(AN$12="",$B98=""),"",_xlfn.LET(_xlpm.tarefas,_xlfn._xlws.FILTER(TB_TAREFAS[],(TB_TAREFAS[[Responsável Execução '[*']]:[Responsável Execução '[*']]]=AN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8" s="95" t="str" cm="1">
        <f t="array" ref="AO98">IF(OR(AO$12="",$B98=""),"",_xlfn.LET(_xlpm.tarefas,_xlfn._xlws.FILTER(TB_TAREFAS[],(TB_TAREFAS[[Responsável Execução '[*']]:[Responsável Execução '[*']]]=AO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8" s="96" t="str" cm="1">
        <f t="array" ref="AP98">IF(OR(AP$12="",$B98=""),"",_xlfn.LET(_xlpm.tarefas,_xlfn._xlws.FILTER(TB_TAREFAS[],(TB_TAREFAS[[Responsável Execução '[*']]:[Responsável Execução '[*']]]=AP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8" s="95" t="str" cm="1">
        <f t="array" ref="AQ98">IF(OR(AQ$12="",$B98=""),"",_xlfn.LET(_xlpm.tarefas,_xlfn._xlws.FILTER(TB_TAREFAS[],(TB_TAREFAS[[Responsável Execução '[*']]:[Responsável Execução '[*']]]=AQ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8" s="96" t="str" cm="1">
        <f t="array" ref="AR98">IF(OR(AR$12="",$B98=""),"",_xlfn.LET(_xlpm.tarefas,_xlfn._xlws.FILTER(TB_TAREFAS[],(TB_TAREFAS[[Responsável Execução '[*']]:[Responsável Execução '[*']]]=AR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8" s="95" t="str" cm="1">
        <f t="array" ref="AS98">IF(OR(AS$12="",$B98=""),"",_xlfn.LET(_xlpm.tarefas,_xlfn._xlws.FILTER(TB_TAREFAS[],(TB_TAREFAS[[Responsável Execução '[*']]:[Responsável Execução '[*']]]=AS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8" s="96" t="str" cm="1">
        <f t="array" ref="AT98">IF(OR(AT$12="",$B98=""),"",_xlfn.LET(_xlpm.tarefas,_xlfn._xlws.FILTER(TB_TAREFAS[],(TB_TAREFAS[[Responsável Execução '[*']]:[Responsável Execução '[*']]]=AT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8" s="95" t="str" cm="1">
        <f t="array" ref="AU98">IF(OR(AU$12="",$B98=""),"",_xlfn.LET(_xlpm.tarefas,_xlfn._xlws.FILTER(TB_TAREFAS[],(TB_TAREFAS[[Responsável Execução '[*']]:[Responsável Execução '[*']]]=AU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8" s="96" t="str" cm="1">
        <f t="array" ref="AV98">IF(OR(AV$12="",$B98=""),"",_xlfn.LET(_xlpm.tarefas,_xlfn._xlws.FILTER(TB_TAREFAS[],(TB_TAREFAS[[Responsável Execução '[*']]:[Responsável Execução '[*']]]=AV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8" s="95" t="str" cm="1">
        <f t="array" ref="AW98">IF(OR(AW$12="",$B98=""),"",_xlfn.LET(_xlpm.tarefas,_xlfn._xlws.FILTER(TB_TAREFAS[],(TB_TAREFAS[[Responsável Execução '[*']]:[Responsável Execução '[*']]]=AW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8" s="96" t="str" cm="1">
        <f t="array" ref="AX98">IF(OR(AX$12="",$B98=""),"",_xlfn.LET(_xlpm.tarefas,_xlfn._xlws.FILTER(TB_TAREFAS[],(TB_TAREFAS[[Responsável Execução '[*']]:[Responsável Execução '[*']]]=AX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8" s="95" t="str" cm="1">
        <f t="array" ref="AY98">IF(OR(AY$12="",$B98=""),"",_xlfn.LET(_xlpm.tarefas,_xlfn._xlws.FILTER(TB_TAREFAS[],(TB_TAREFAS[[Responsável Execução '[*']]:[Responsável Execução '[*']]]=AY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8" s="97" t="str" cm="1">
        <f t="array" ref="AZ98">IF(OR(AZ$12="",$B98=""),"",_xlfn.LET(_xlpm.tarefas,_xlfn._xlws.FILTER(TB_TAREFAS[],(TB_TAREFAS[[Responsável Execução '[*']]:[Responsável Execução '[*']]]=AZ$12),"-"),IF(_xlfn.ARRAYTOTEXT(_xlpm.tarefas)="-",0,SUM(IF(DATE(YEAR($B98),MONTH($B98),DAY($B98))&gt;=DATE(YEAR(_xlfn.CHOOSECOLS(_xlpm.tarefas,10)),MONTH(_xlfn.CHOOSECOLS(_xlpm.tarefas,10)),DAY(_xlfn.CHOOSECOLS(_xlpm.tarefas,10))),IF(DATE(YEAR($B98),MONTH($B98),DAY($B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99" spans="2:52" x14ac:dyDescent="0.3">
      <c r="B99" s="94"/>
      <c r="C99" s="95" t="str" cm="1">
        <f t="array" ref="C99">IF(OR(C$12="",$B99=""),"",_xlfn.LET(_xlpm.tarefas,_xlfn._xlws.FILTER(TB_TAREFAS[],(TB_TAREFAS[[Responsável Execução '[*']]:[Responsável Execução '[*']]]=C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99" s="96" t="str" cm="1">
        <f t="array" ref="D99">IF(OR(D$12="",$B99=""),"",_xlfn.LET(_xlpm.tarefas,_xlfn._xlws.FILTER(TB_TAREFAS[],(TB_TAREFAS[[Responsável Execução '[*']]:[Responsável Execução '[*']]]=D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99" s="95" t="str" cm="1">
        <f t="array" ref="E99">IF(OR(E$12="",$B99=""),"",_xlfn.LET(_xlpm.tarefas,_xlfn._xlws.FILTER(TB_TAREFAS[],(TB_TAREFAS[[Responsável Execução '[*']]:[Responsável Execução '[*']]]=E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99" s="96" t="str" cm="1">
        <f t="array" ref="F99">IF(OR(F$12="",$B99=""),"",_xlfn.LET(_xlpm.tarefas,_xlfn._xlws.FILTER(TB_TAREFAS[],(TB_TAREFAS[[Responsável Execução '[*']]:[Responsável Execução '[*']]]=F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99" s="95" t="str" cm="1">
        <f t="array" ref="G99">IF(OR(G$12="",$B99=""),"",_xlfn.LET(_xlpm.tarefas,_xlfn._xlws.FILTER(TB_TAREFAS[],(TB_TAREFAS[[Responsável Execução '[*']]:[Responsável Execução '[*']]]=G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99" s="96" t="str" cm="1">
        <f t="array" ref="H99">IF(OR(H$12="",$B99=""),"",_xlfn.LET(_xlpm.tarefas,_xlfn._xlws.FILTER(TB_TAREFAS[],(TB_TAREFAS[[Responsável Execução '[*']]:[Responsável Execução '[*']]]=H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99" s="95" t="str" cm="1">
        <f t="array" ref="I99">IF(OR(I$12="",$B99=""),"",_xlfn.LET(_xlpm.tarefas,_xlfn._xlws.FILTER(TB_TAREFAS[],(TB_TAREFAS[[Responsável Execução '[*']]:[Responsável Execução '[*']]]=I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99" s="96" t="str" cm="1">
        <f t="array" ref="J99">IF(OR(J$12="",$B99=""),"",_xlfn.LET(_xlpm.tarefas,_xlfn._xlws.FILTER(TB_TAREFAS[],(TB_TAREFAS[[Responsável Execução '[*']]:[Responsável Execução '[*']]]=J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99" s="95" t="str" cm="1">
        <f t="array" ref="K99">IF(OR(K$12="",$B99=""),"",_xlfn.LET(_xlpm.tarefas,_xlfn._xlws.FILTER(TB_TAREFAS[],(TB_TAREFAS[[Responsável Execução '[*']]:[Responsável Execução '[*']]]=K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99" s="96" t="str" cm="1">
        <f t="array" ref="L99">IF(OR(L$12="",$B99=""),"",_xlfn.LET(_xlpm.tarefas,_xlfn._xlws.FILTER(TB_TAREFAS[],(TB_TAREFAS[[Responsável Execução '[*']]:[Responsável Execução '[*']]]=L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99" s="95" t="str" cm="1">
        <f t="array" ref="M99">IF(OR(M$12="",$B99=""),"",_xlfn.LET(_xlpm.tarefas,_xlfn._xlws.FILTER(TB_TAREFAS[],(TB_TAREFAS[[Responsável Execução '[*']]:[Responsável Execução '[*']]]=M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99" s="96" t="str" cm="1">
        <f t="array" ref="N99">IF(OR(N$12="",$B99=""),"",_xlfn.LET(_xlpm.tarefas,_xlfn._xlws.FILTER(TB_TAREFAS[],(TB_TAREFAS[[Responsável Execução '[*']]:[Responsável Execução '[*']]]=N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99" s="95" t="str" cm="1">
        <f t="array" ref="O99">IF(OR(O$12="",$B99=""),"",_xlfn.LET(_xlpm.tarefas,_xlfn._xlws.FILTER(TB_TAREFAS[],(TB_TAREFAS[[Responsável Execução '[*']]:[Responsável Execução '[*']]]=O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99" s="96" t="str" cm="1">
        <f t="array" ref="P99">IF(OR(P$12="",$B99=""),"",_xlfn.LET(_xlpm.tarefas,_xlfn._xlws.FILTER(TB_TAREFAS[],(TB_TAREFAS[[Responsável Execução '[*']]:[Responsável Execução '[*']]]=P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99" s="95" t="str" cm="1">
        <f t="array" ref="Q99">IF(OR(Q$12="",$B99=""),"",_xlfn.LET(_xlpm.tarefas,_xlfn._xlws.FILTER(TB_TAREFAS[],(TB_TAREFAS[[Responsável Execução '[*']]:[Responsável Execução '[*']]]=Q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99" s="96" t="str" cm="1">
        <f t="array" ref="R99">IF(OR(R$12="",$B99=""),"",_xlfn.LET(_xlpm.tarefas,_xlfn._xlws.FILTER(TB_TAREFAS[],(TB_TAREFAS[[Responsável Execução '[*']]:[Responsável Execução '[*']]]=R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99" s="95" t="str" cm="1">
        <f t="array" ref="S99">IF(OR(S$12="",$B99=""),"",_xlfn.LET(_xlpm.tarefas,_xlfn._xlws.FILTER(TB_TAREFAS[],(TB_TAREFAS[[Responsável Execução '[*']]:[Responsável Execução '[*']]]=S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99" s="96" t="str" cm="1">
        <f t="array" ref="T99">IF(OR(T$12="",$B99=""),"",_xlfn.LET(_xlpm.tarefas,_xlfn._xlws.FILTER(TB_TAREFAS[],(TB_TAREFAS[[Responsável Execução '[*']]:[Responsável Execução '[*']]]=T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99" s="95" t="str" cm="1">
        <f t="array" ref="U99">IF(OR(U$12="",$B99=""),"",_xlfn.LET(_xlpm.tarefas,_xlfn._xlws.FILTER(TB_TAREFAS[],(TB_TAREFAS[[Responsável Execução '[*']]:[Responsável Execução '[*']]]=U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99" s="96" t="str" cm="1">
        <f t="array" ref="V99">IF(OR(V$12="",$B99=""),"",_xlfn.LET(_xlpm.tarefas,_xlfn._xlws.FILTER(TB_TAREFAS[],(TB_TAREFAS[[Responsável Execução '[*']]:[Responsável Execução '[*']]]=V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99" s="95" t="str" cm="1">
        <f t="array" ref="W99">IF(OR(W$12="",$B99=""),"",_xlfn.LET(_xlpm.tarefas,_xlfn._xlws.FILTER(TB_TAREFAS[],(TB_TAREFAS[[Responsável Execução '[*']]:[Responsável Execução '[*']]]=W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99" s="96" t="str" cm="1">
        <f t="array" ref="X99">IF(OR(X$12="",$B99=""),"",_xlfn.LET(_xlpm.tarefas,_xlfn._xlws.FILTER(TB_TAREFAS[],(TB_TAREFAS[[Responsável Execução '[*']]:[Responsável Execução '[*']]]=X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99" s="95" t="str" cm="1">
        <f t="array" ref="Y99">IF(OR(Y$12="",$B99=""),"",_xlfn.LET(_xlpm.tarefas,_xlfn._xlws.FILTER(TB_TAREFAS[],(TB_TAREFAS[[Responsável Execução '[*']]:[Responsável Execução '[*']]]=Y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99" s="96" t="str" cm="1">
        <f t="array" ref="Z99">IF(OR(Z$12="",$B99=""),"",_xlfn.LET(_xlpm.tarefas,_xlfn._xlws.FILTER(TB_TAREFAS[],(TB_TAREFAS[[Responsável Execução '[*']]:[Responsável Execução '[*']]]=Z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99" s="95" t="str" cm="1">
        <f t="array" ref="AA99">IF(OR(AA$12="",$B99=""),"",_xlfn.LET(_xlpm.tarefas,_xlfn._xlws.FILTER(TB_TAREFAS[],(TB_TAREFAS[[Responsável Execução '[*']]:[Responsável Execução '[*']]]=AA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99" s="96" t="str" cm="1">
        <f t="array" ref="AB99">IF(OR(AB$12="",$B99=""),"",_xlfn.LET(_xlpm.tarefas,_xlfn._xlws.FILTER(TB_TAREFAS[],(TB_TAREFAS[[Responsável Execução '[*']]:[Responsável Execução '[*']]]=AB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99" s="95" t="str" cm="1">
        <f t="array" ref="AC99">IF(OR(AC$12="",$B99=""),"",_xlfn.LET(_xlpm.tarefas,_xlfn._xlws.FILTER(TB_TAREFAS[],(TB_TAREFAS[[Responsável Execução '[*']]:[Responsável Execução '[*']]]=AC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99" s="96" t="str" cm="1">
        <f t="array" ref="AD99">IF(OR(AD$12="",$B99=""),"",_xlfn.LET(_xlpm.tarefas,_xlfn._xlws.FILTER(TB_TAREFAS[],(TB_TAREFAS[[Responsável Execução '[*']]:[Responsável Execução '[*']]]=AD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99" s="95" t="str" cm="1">
        <f t="array" ref="AE99">IF(OR(AE$12="",$B99=""),"",_xlfn.LET(_xlpm.tarefas,_xlfn._xlws.FILTER(TB_TAREFAS[],(TB_TAREFAS[[Responsável Execução '[*']]:[Responsável Execução '[*']]]=AE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99" s="96" t="str" cm="1">
        <f t="array" ref="AF99">IF(OR(AF$12="",$B99=""),"",_xlfn.LET(_xlpm.tarefas,_xlfn._xlws.FILTER(TB_TAREFAS[],(TB_TAREFAS[[Responsável Execução '[*']]:[Responsável Execução '[*']]]=AF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99" s="95" t="str" cm="1">
        <f t="array" ref="AG99">IF(OR(AG$12="",$B99=""),"",_xlfn.LET(_xlpm.tarefas,_xlfn._xlws.FILTER(TB_TAREFAS[],(TB_TAREFAS[[Responsável Execução '[*']]:[Responsável Execução '[*']]]=AG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99" s="96" t="str" cm="1">
        <f t="array" ref="AH99">IF(OR(AH$12="",$B99=""),"",_xlfn.LET(_xlpm.tarefas,_xlfn._xlws.FILTER(TB_TAREFAS[],(TB_TAREFAS[[Responsável Execução '[*']]:[Responsável Execução '[*']]]=AH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99" s="95" t="str" cm="1">
        <f t="array" ref="AI99">IF(OR(AI$12="",$B99=""),"",_xlfn.LET(_xlpm.tarefas,_xlfn._xlws.FILTER(TB_TAREFAS[],(TB_TAREFAS[[Responsável Execução '[*']]:[Responsável Execução '[*']]]=AI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99" s="96" t="str" cm="1">
        <f t="array" ref="AJ99">IF(OR(AJ$12="",$B99=""),"",_xlfn.LET(_xlpm.tarefas,_xlfn._xlws.FILTER(TB_TAREFAS[],(TB_TAREFAS[[Responsável Execução '[*']]:[Responsável Execução '[*']]]=AJ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99" s="95" t="str" cm="1">
        <f t="array" ref="AK99">IF(OR(AK$12="",$B99=""),"",_xlfn.LET(_xlpm.tarefas,_xlfn._xlws.FILTER(TB_TAREFAS[],(TB_TAREFAS[[Responsável Execução '[*']]:[Responsável Execução '[*']]]=AK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99" s="96" t="str" cm="1">
        <f t="array" ref="AL99">IF(OR(AL$12="",$B99=""),"",_xlfn.LET(_xlpm.tarefas,_xlfn._xlws.FILTER(TB_TAREFAS[],(TB_TAREFAS[[Responsável Execução '[*']]:[Responsável Execução '[*']]]=AL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99" s="95" t="str" cm="1">
        <f t="array" ref="AM99">IF(OR(AM$12="",$B99=""),"",_xlfn.LET(_xlpm.tarefas,_xlfn._xlws.FILTER(TB_TAREFAS[],(TB_TAREFAS[[Responsável Execução '[*']]:[Responsável Execução '[*']]]=AM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99" s="96" t="str" cm="1">
        <f t="array" ref="AN99">IF(OR(AN$12="",$B99=""),"",_xlfn.LET(_xlpm.tarefas,_xlfn._xlws.FILTER(TB_TAREFAS[],(TB_TAREFAS[[Responsável Execução '[*']]:[Responsável Execução '[*']]]=AN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99" s="95" t="str" cm="1">
        <f t="array" ref="AO99">IF(OR(AO$12="",$B99=""),"",_xlfn.LET(_xlpm.tarefas,_xlfn._xlws.FILTER(TB_TAREFAS[],(TB_TAREFAS[[Responsável Execução '[*']]:[Responsável Execução '[*']]]=AO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99" s="96" t="str" cm="1">
        <f t="array" ref="AP99">IF(OR(AP$12="",$B99=""),"",_xlfn.LET(_xlpm.tarefas,_xlfn._xlws.FILTER(TB_TAREFAS[],(TB_TAREFAS[[Responsável Execução '[*']]:[Responsável Execução '[*']]]=AP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99" s="95" t="str" cm="1">
        <f t="array" ref="AQ99">IF(OR(AQ$12="",$B99=""),"",_xlfn.LET(_xlpm.tarefas,_xlfn._xlws.FILTER(TB_TAREFAS[],(TB_TAREFAS[[Responsável Execução '[*']]:[Responsável Execução '[*']]]=AQ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99" s="96" t="str" cm="1">
        <f t="array" ref="AR99">IF(OR(AR$12="",$B99=""),"",_xlfn.LET(_xlpm.tarefas,_xlfn._xlws.FILTER(TB_TAREFAS[],(TB_TAREFAS[[Responsável Execução '[*']]:[Responsável Execução '[*']]]=AR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99" s="95" t="str" cm="1">
        <f t="array" ref="AS99">IF(OR(AS$12="",$B99=""),"",_xlfn.LET(_xlpm.tarefas,_xlfn._xlws.FILTER(TB_TAREFAS[],(TB_TAREFAS[[Responsável Execução '[*']]:[Responsável Execução '[*']]]=AS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99" s="96" t="str" cm="1">
        <f t="array" ref="AT99">IF(OR(AT$12="",$B99=""),"",_xlfn.LET(_xlpm.tarefas,_xlfn._xlws.FILTER(TB_TAREFAS[],(TB_TAREFAS[[Responsável Execução '[*']]:[Responsável Execução '[*']]]=AT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99" s="95" t="str" cm="1">
        <f t="array" ref="AU99">IF(OR(AU$12="",$B99=""),"",_xlfn.LET(_xlpm.tarefas,_xlfn._xlws.FILTER(TB_TAREFAS[],(TB_TAREFAS[[Responsável Execução '[*']]:[Responsável Execução '[*']]]=AU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99" s="96" t="str" cm="1">
        <f t="array" ref="AV99">IF(OR(AV$12="",$B99=""),"",_xlfn.LET(_xlpm.tarefas,_xlfn._xlws.FILTER(TB_TAREFAS[],(TB_TAREFAS[[Responsável Execução '[*']]:[Responsável Execução '[*']]]=AV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99" s="95" t="str" cm="1">
        <f t="array" ref="AW99">IF(OR(AW$12="",$B99=""),"",_xlfn.LET(_xlpm.tarefas,_xlfn._xlws.FILTER(TB_TAREFAS[],(TB_TAREFAS[[Responsável Execução '[*']]:[Responsável Execução '[*']]]=AW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99" s="96" t="str" cm="1">
        <f t="array" ref="AX99">IF(OR(AX$12="",$B99=""),"",_xlfn.LET(_xlpm.tarefas,_xlfn._xlws.FILTER(TB_TAREFAS[],(TB_TAREFAS[[Responsável Execução '[*']]:[Responsável Execução '[*']]]=AX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99" s="95" t="str" cm="1">
        <f t="array" ref="AY99">IF(OR(AY$12="",$B99=""),"",_xlfn.LET(_xlpm.tarefas,_xlfn._xlws.FILTER(TB_TAREFAS[],(TB_TAREFAS[[Responsável Execução '[*']]:[Responsável Execução '[*']]]=AY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99" s="97" t="str" cm="1">
        <f t="array" ref="AZ99">IF(OR(AZ$12="",$B99=""),"",_xlfn.LET(_xlpm.tarefas,_xlfn._xlws.FILTER(TB_TAREFAS[],(TB_TAREFAS[[Responsável Execução '[*']]:[Responsável Execução '[*']]]=AZ$12),"-"),IF(_xlfn.ARRAYTOTEXT(_xlpm.tarefas)="-",0,SUM(IF(DATE(YEAR($B99),MONTH($B99),DAY($B99))&gt;=DATE(YEAR(_xlfn.CHOOSECOLS(_xlpm.tarefas,10)),MONTH(_xlfn.CHOOSECOLS(_xlpm.tarefas,10)),DAY(_xlfn.CHOOSECOLS(_xlpm.tarefas,10))),IF(DATE(YEAR($B99),MONTH($B99),DAY($B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0" spans="2:52" x14ac:dyDescent="0.3">
      <c r="B100" s="94"/>
      <c r="C100" s="95" t="str" cm="1">
        <f t="array" ref="C100">IF(OR(C$12="",$B100=""),"",_xlfn.LET(_xlpm.tarefas,_xlfn._xlws.FILTER(TB_TAREFAS[],(TB_TAREFAS[[Responsável Execução '[*']]:[Responsável Execução '[*']]]=C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0" s="96" t="str" cm="1">
        <f t="array" ref="D100">IF(OR(D$12="",$B100=""),"",_xlfn.LET(_xlpm.tarefas,_xlfn._xlws.FILTER(TB_TAREFAS[],(TB_TAREFAS[[Responsável Execução '[*']]:[Responsável Execução '[*']]]=D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0" s="95" t="str" cm="1">
        <f t="array" ref="E100">IF(OR(E$12="",$B100=""),"",_xlfn.LET(_xlpm.tarefas,_xlfn._xlws.FILTER(TB_TAREFAS[],(TB_TAREFAS[[Responsável Execução '[*']]:[Responsável Execução '[*']]]=E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0" s="96" t="str" cm="1">
        <f t="array" ref="F100">IF(OR(F$12="",$B100=""),"",_xlfn.LET(_xlpm.tarefas,_xlfn._xlws.FILTER(TB_TAREFAS[],(TB_TAREFAS[[Responsável Execução '[*']]:[Responsável Execução '[*']]]=F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0" s="95" t="str" cm="1">
        <f t="array" ref="G100">IF(OR(G$12="",$B100=""),"",_xlfn.LET(_xlpm.tarefas,_xlfn._xlws.FILTER(TB_TAREFAS[],(TB_TAREFAS[[Responsável Execução '[*']]:[Responsável Execução '[*']]]=G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0" s="96" t="str" cm="1">
        <f t="array" ref="H100">IF(OR(H$12="",$B100=""),"",_xlfn.LET(_xlpm.tarefas,_xlfn._xlws.FILTER(TB_TAREFAS[],(TB_TAREFAS[[Responsável Execução '[*']]:[Responsável Execução '[*']]]=H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0" s="95" t="str" cm="1">
        <f t="array" ref="I100">IF(OR(I$12="",$B100=""),"",_xlfn.LET(_xlpm.tarefas,_xlfn._xlws.FILTER(TB_TAREFAS[],(TB_TAREFAS[[Responsável Execução '[*']]:[Responsável Execução '[*']]]=I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0" s="96" t="str" cm="1">
        <f t="array" ref="J100">IF(OR(J$12="",$B100=""),"",_xlfn.LET(_xlpm.tarefas,_xlfn._xlws.FILTER(TB_TAREFAS[],(TB_TAREFAS[[Responsável Execução '[*']]:[Responsável Execução '[*']]]=J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0" s="95" t="str" cm="1">
        <f t="array" ref="K100">IF(OR(K$12="",$B100=""),"",_xlfn.LET(_xlpm.tarefas,_xlfn._xlws.FILTER(TB_TAREFAS[],(TB_TAREFAS[[Responsável Execução '[*']]:[Responsável Execução '[*']]]=K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0" s="96" t="str" cm="1">
        <f t="array" ref="L100">IF(OR(L$12="",$B100=""),"",_xlfn.LET(_xlpm.tarefas,_xlfn._xlws.FILTER(TB_TAREFAS[],(TB_TAREFAS[[Responsável Execução '[*']]:[Responsável Execução '[*']]]=L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0" s="95" t="str" cm="1">
        <f t="array" ref="M100">IF(OR(M$12="",$B100=""),"",_xlfn.LET(_xlpm.tarefas,_xlfn._xlws.FILTER(TB_TAREFAS[],(TB_TAREFAS[[Responsável Execução '[*']]:[Responsável Execução '[*']]]=M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0" s="96" t="str" cm="1">
        <f t="array" ref="N100">IF(OR(N$12="",$B100=""),"",_xlfn.LET(_xlpm.tarefas,_xlfn._xlws.FILTER(TB_TAREFAS[],(TB_TAREFAS[[Responsável Execução '[*']]:[Responsável Execução '[*']]]=N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0" s="95" t="str" cm="1">
        <f t="array" ref="O100">IF(OR(O$12="",$B100=""),"",_xlfn.LET(_xlpm.tarefas,_xlfn._xlws.FILTER(TB_TAREFAS[],(TB_TAREFAS[[Responsável Execução '[*']]:[Responsável Execução '[*']]]=O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0" s="96" t="str" cm="1">
        <f t="array" ref="P100">IF(OR(P$12="",$B100=""),"",_xlfn.LET(_xlpm.tarefas,_xlfn._xlws.FILTER(TB_TAREFAS[],(TB_TAREFAS[[Responsável Execução '[*']]:[Responsável Execução '[*']]]=P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0" s="95" t="str" cm="1">
        <f t="array" ref="Q100">IF(OR(Q$12="",$B100=""),"",_xlfn.LET(_xlpm.tarefas,_xlfn._xlws.FILTER(TB_TAREFAS[],(TB_TAREFAS[[Responsável Execução '[*']]:[Responsável Execução '[*']]]=Q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0" s="96" t="str" cm="1">
        <f t="array" ref="R100">IF(OR(R$12="",$B100=""),"",_xlfn.LET(_xlpm.tarefas,_xlfn._xlws.FILTER(TB_TAREFAS[],(TB_TAREFAS[[Responsável Execução '[*']]:[Responsável Execução '[*']]]=R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0" s="95" t="str" cm="1">
        <f t="array" ref="S100">IF(OR(S$12="",$B100=""),"",_xlfn.LET(_xlpm.tarefas,_xlfn._xlws.FILTER(TB_TAREFAS[],(TB_TAREFAS[[Responsável Execução '[*']]:[Responsável Execução '[*']]]=S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0" s="96" t="str" cm="1">
        <f t="array" ref="T100">IF(OR(T$12="",$B100=""),"",_xlfn.LET(_xlpm.tarefas,_xlfn._xlws.FILTER(TB_TAREFAS[],(TB_TAREFAS[[Responsável Execução '[*']]:[Responsável Execução '[*']]]=T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0" s="95" t="str" cm="1">
        <f t="array" ref="U100">IF(OR(U$12="",$B100=""),"",_xlfn.LET(_xlpm.tarefas,_xlfn._xlws.FILTER(TB_TAREFAS[],(TB_TAREFAS[[Responsável Execução '[*']]:[Responsável Execução '[*']]]=U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0" s="96" t="str" cm="1">
        <f t="array" ref="V100">IF(OR(V$12="",$B100=""),"",_xlfn.LET(_xlpm.tarefas,_xlfn._xlws.FILTER(TB_TAREFAS[],(TB_TAREFAS[[Responsável Execução '[*']]:[Responsável Execução '[*']]]=V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0" s="95" t="str" cm="1">
        <f t="array" ref="W100">IF(OR(W$12="",$B100=""),"",_xlfn.LET(_xlpm.tarefas,_xlfn._xlws.FILTER(TB_TAREFAS[],(TB_TAREFAS[[Responsável Execução '[*']]:[Responsável Execução '[*']]]=W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0" s="96" t="str" cm="1">
        <f t="array" ref="X100">IF(OR(X$12="",$B100=""),"",_xlfn.LET(_xlpm.tarefas,_xlfn._xlws.FILTER(TB_TAREFAS[],(TB_TAREFAS[[Responsável Execução '[*']]:[Responsável Execução '[*']]]=X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0" s="95" t="str" cm="1">
        <f t="array" ref="Y100">IF(OR(Y$12="",$B100=""),"",_xlfn.LET(_xlpm.tarefas,_xlfn._xlws.FILTER(TB_TAREFAS[],(TB_TAREFAS[[Responsável Execução '[*']]:[Responsável Execução '[*']]]=Y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0" s="96" t="str" cm="1">
        <f t="array" ref="Z100">IF(OR(Z$12="",$B100=""),"",_xlfn.LET(_xlpm.tarefas,_xlfn._xlws.FILTER(TB_TAREFAS[],(TB_TAREFAS[[Responsável Execução '[*']]:[Responsável Execução '[*']]]=Z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0" s="95" t="str" cm="1">
        <f t="array" ref="AA100">IF(OR(AA$12="",$B100=""),"",_xlfn.LET(_xlpm.tarefas,_xlfn._xlws.FILTER(TB_TAREFAS[],(TB_TAREFAS[[Responsável Execução '[*']]:[Responsável Execução '[*']]]=AA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0" s="96" t="str" cm="1">
        <f t="array" ref="AB100">IF(OR(AB$12="",$B100=""),"",_xlfn.LET(_xlpm.tarefas,_xlfn._xlws.FILTER(TB_TAREFAS[],(TB_TAREFAS[[Responsável Execução '[*']]:[Responsável Execução '[*']]]=AB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0" s="95" t="str" cm="1">
        <f t="array" ref="AC100">IF(OR(AC$12="",$B100=""),"",_xlfn.LET(_xlpm.tarefas,_xlfn._xlws.FILTER(TB_TAREFAS[],(TB_TAREFAS[[Responsável Execução '[*']]:[Responsável Execução '[*']]]=AC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0" s="96" t="str" cm="1">
        <f t="array" ref="AD100">IF(OR(AD$12="",$B100=""),"",_xlfn.LET(_xlpm.tarefas,_xlfn._xlws.FILTER(TB_TAREFAS[],(TB_TAREFAS[[Responsável Execução '[*']]:[Responsável Execução '[*']]]=AD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0" s="95" t="str" cm="1">
        <f t="array" ref="AE100">IF(OR(AE$12="",$B100=""),"",_xlfn.LET(_xlpm.tarefas,_xlfn._xlws.FILTER(TB_TAREFAS[],(TB_TAREFAS[[Responsável Execução '[*']]:[Responsável Execução '[*']]]=AE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0" s="96" t="str" cm="1">
        <f t="array" ref="AF100">IF(OR(AF$12="",$B100=""),"",_xlfn.LET(_xlpm.tarefas,_xlfn._xlws.FILTER(TB_TAREFAS[],(TB_TAREFAS[[Responsável Execução '[*']]:[Responsável Execução '[*']]]=AF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0" s="95" t="str" cm="1">
        <f t="array" ref="AG100">IF(OR(AG$12="",$B100=""),"",_xlfn.LET(_xlpm.tarefas,_xlfn._xlws.FILTER(TB_TAREFAS[],(TB_TAREFAS[[Responsável Execução '[*']]:[Responsável Execução '[*']]]=AG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0" s="96" t="str" cm="1">
        <f t="array" ref="AH100">IF(OR(AH$12="",$B100=""),"",_xlfn.LET(_xlpm.tarefas,_xlfn._xlws.FILTER(TB_TAREFAS[],(TB_TAREFAS[[Responsável Execução '[*']]:[Responsável Execução '[*']]]=AH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0" s="95" t="str" cm="1">
        <f t="array" ref="AI100">IF(OR(AI$12="",$B100=""),"",_xlfn.LET(_xlpm.tarefas,_xlfn._xlws.FILTER(TB_TAREFAS[],(TB_TAREFAS[[Responsável Execução '[*']]:[Responsável Execução '[*']]]=AI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0" s="96" t="str" cm="1">
        <f t="array" ref="AJ100">IF(OR(AJ$12="",$B100=""),"",_xlfn.LET(_xlpm.tarefas,_xlfn._xlws.FILTER(TB_TAREFAS[],(TB_TAREFAS[[Responsável Execução '[*']]:[Responsável Execução '[*']]]=AJ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0" s="95" t="str" cm="1">
        <f t="array" ref="AK100">IF(OR(AK$12="",$B100=""),"",_xlfn.LET(_xlpm.tarefas,_xlfn._xlws.FILTER(TB_TAREFAS[],(TB_TAREFAS[[Responsável Execução '[*']]:[Responsável Execução '[*']]]=AK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0" s="96" t="str" cm="1">
        <f t="array" ref="AL100">IF(OR(AL$12="",$B100=""),"",_xlfn.LET(_xlpm.tarefas,_xlfn._xlws.FILTER(TB_TAREFAS[],(TB_TAREFAS[[Responsável Execução '[*']]:[Responsável Execução '[*']]]=AL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0" s="95" t="str" cm="1">
        <f t="array" ref="AM100">IF(OR(AM$12="",$B100=""),"",_xlfn.LET(_xlpm.tarefas,_xlfn._xlws.FILTER(TB_TAREFAS[],(TB_TAREFAS[[Responsável Execução '[*']]:[Responsável Execução '[*']]]=AM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0" s="96" t="str" cm="1">
        <f t="array" ref="AN100">IF(OR(AN$12="",$B100=""),"",_xlfn.LET(_xlpm.tarefas,_xlfn._xlws.FILTER(TB_TAREFAS[],(TB_TAREFAS[[Responsável Execução '[*']]:[Responsável Execução '[*']]]=AN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0" s="95" t="str" cm="1">
        <f t="array" ref="AO100">IF(OR(AO$12="",$B100=""),"",_xlfn.LET(_xlpm.tarefas,_xlfn._xlws.FILTER(TB_TAREFAS[],(TB_TAREFAS[[Responsável Execução '[*']]:[Responsável Execução '[*']]]=AO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0" s="96" t="str" cm="1">
        <f t="array" ref="AP100">IF(OR(AP$12="",$B100=""),"",_xlfn.LET(_xlpm.tarefas,_xlfn._xlws.FILTER(TB_TAREFAS[],(TB_TAREFAS[[Responsável Execução '[*']]:[Responsável Execução '[*']]]=AP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0" s="95" t="str" cm="1">
        <f t="array" ref="AQ100">IF(OR(AQ$12="",$B100=""),"",_xlfn.LET(_xlpm.tarefas,_xlfn._xlws.FILTER(TB_TAREFAS[],(TB_TAREFAS[[Responsável Execução '[*']]:[Responsável Execução '[*']]]=AQ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0" s="96" t="str" cm="1">
        <f t="array" ref="AR100">IF(OR(AR$12="",$B100=""),"",_xlfn.LET(_xlpm.tarefas,_xlfn._xlws.FILTER(TB_TAREFAS[],(TB_TAREFAS[[Responsável Execução '[*']]:[Responsável Execução '[*']]]=AR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0" s="95" t="str" cm="1">
        <f t="array" ref="AS100">IF(OR(AS$12="",$B100=""),"",_xlfn.LET(_xlpm.tarefas,_xlfn._xlws.FILTER(TB_TAREFAS[],(TB_TAREFAS[[Responsável Execução '[*']]:[Responsável Execução '[*']]]=AS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0" s="96" t="str" cm="1">
        <f t="array" ref="AT100">IF(OR(AT$12="",$B100=""),"",_xlfn.LET(_xlpm.tarefas,_xlfn._xlws.FILTER(TB_TAREFAS[],(TB_TAREFAS[[Responsável Execução '[*']]:[Responsável Execução '[*']]]=AT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0" s="95" t="str" cm="1">
        <f t="array" ref="AU100">IF(OR(AU$12="",$B100=""),"",_xlfn.LET(_xlpm.tarefas,_xlfn._xlws.FILTER(TB_TAREFAS[],(TB_TAREFAS[[Responsável Execução '[*']]:[Responsável Execução '[*']]]=AU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0" s="96" t="str" cm="1">
        <f t="array" ref="AV100">IF(OR(AV$12="",$B100=""),"",_xlfn.LET(_xlpm.tarefas,_xlfn._xlws.FILTER(TB_TAREFAS[],(TB_TAREFAS[[Responsável Execução '[*']]:[Responsável Execução '[*']]]=AV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0" s="95" t="str" cm="1">
        <f t="array" ref="AW100">IF(OR(AW$12="",$B100=""),"",_xlfn.LET(_xlpm.tarefas,_xlfn._xlws.FILTER(TB_TAREFAS[],(TB_TAREFAS[[Responsável Execução '[*']]:[Responsável Execução '[*']]]=AW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0" s="96" t="str" cm="1">
        <f t="array" ref="AX100">IF(OR(AX$12="",$B100=""),"",_xlfn.LET(_xlpm.tarefas,_xlfn._xlws.FILTER(TB_TAREFAS[],(TB_TAREFAS[[Responsável Execução '[*']]:[Responsável Execução '[*']]]=AX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0" s="95" t="str" cm="1">
        <f t="array" ref="AY100">IF(OR(AY$12="",$B100=""),"",_xlfn.LET(_xlpm.tarefas,_xlfn._xlws.FILTER(TB_TAREFAS[],(TB_TAREFAS[[Responsável Execução '[*']]:[Responsável Execução '[*']]]=AY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0" s="97" t="str" cm="1">
        <f t="array" ref="AZ100">IF(OR(AZ$12="",$B100=""),"",_xlfn.LET(_xlpm.tarefas,_xlfn._xlws.FILTER(TB_TAREFAS[],(TB_TAREFAS[[Responsável Execução '[*']]:[Responsável Execução '[*']]]=AZ$12),"-"),IF(_xlfn.ARRAYTOTEXT(_xlpm.tarefas)="-",0,SUM(IF(DATE(YEAR($B100),MONTH($B100),DAY($B100))&gt;=DATE(YEAR(_xlfn.CHOOSECOLS(_xlpm.tarefas,10)),MONTH(_xlfn.CHOOSECOLS(_xlpm.tarefas,10)),DAY(_xlfn.CHOOSECOLS(_xlpm.tarefas,10))),IF(DATE(YEAR($B100),MONTH($B100),DAY($B100)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1" spans="2:52" x14ac:dyDescent="0.3">
      <c r="B101" s="94"/>
      <c r="C101" s="95" t="str" cm="1">
        <f t="array" ref="C101">IF(OR(C$12="",$B101=""),"",_xlfn.LET(_xlpm.tarefas,_xlfn._xlws.FILTER(TB_TAREFAS[],(TB_TAREFAS[[Responsável Execução '[*']]:[Responsável Execução '[*']]]=C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1" s="96" t="str" cm="1">
        <f t="array" ref="D101">IF(OR(D$12="",$B101=""),"",_xlfn.LET(_xlpm.tarefas,_xlfn._xlws.FILTER(TB_TAREFAS[],(TB_TAREFAS[[Responsável Execução '[*']]:[Responsável Execução '[*']]]=D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1" s="95" t="str" cm="1">
        <f t="array" ref="E101">IF(OR(E$12="",$B101=""),"",_xlfn.LET(_xlpm.tarefas,_xlfn._xlws.FILTER(TB_TAREFAS[],(TB_TAREFAS[[Responsável Execução '[*']]:[Responsável Execução '[*']]]=E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1" s="96" t="str" cm="1">
        <f t="array" ref="F101">IF(OR(F$12="",$B101=""),"",_xlfn.LET(_xlpm.tarefas,_xlfn._xlws.FILTER(TB_TAREFAS[],(TB_TAREFAS[[Responsável Execução '[*']]:[Responsável Execução '[*']]]=F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1" s="95" t="str" cm="1">
        <f t="array" ref="G101">IF(OR(G$12="",$B101=""),"",_xlfn.LET(_xlpm.tarefas,_xlfn._xlws.FILTER(TB_TAREFAS[],(TB_TAREFAS[[Responsável Execução '[*']]:[Responsável Execução '[*']]]=G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1" s="96" t="str" cm="1">
        <f t="array" ref="H101">IF(OR(H$12="",$B101=""),"",_xlfn.LET(_xlpm.tarefas,_xlfn._xlws.FILTER(TB_TAREFAS[],(TB_TAREFAS[[Responsável Execução '[*']]:[Responsável Execução '[*']]]=H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1" s="95" t="str" cm="1">
        <f t="array" ref="I101">IF(OR(I$12="",$B101=""),"",_xlfn.LET(_xlpm.tarefas,_xlfn._xlws.FILTER(TB_TAREFAS[],(TB_TAREFAS[[Responsável Execução '[*']]:[Responsável Execução '[*']]]=I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1" s="96" t="str" cm="1">
        <f t="array" ref="J101">IF(OR(J$12="",$B101=""),"",_xlfn.LET(_xlpm.tarefas,_xlfn._xlws.FILTER(TB_TAREFAS[],(TB_TAREFAS[[Responsável Execução '[*']]:[Responsável Execução '[*']]]=J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1" s="95" t="str" cm="1">
        <f t="array" ref="K101">IF(OR(K$12="",$B101=""),"",_xlfn.LET(_xlpm.tarefas,_xlfn._xlws.FILTER(TB_TAREFAS[],(TB_TAREFAS[[Responsável Execução '[*']]:[Responsável Execução '[*']]]=K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1" s="96" t="str" cm="1">
        <f t="array" ref="L101">IF(OR(L$12="",$B101=""),"",_xlfn.LET(_xlpm.tarefas,_xlfn._xlws.FILTER(TB_TAREFAS[],(TB_TAREFAS[[Responsável Execução '[*']]:[Responsável Execução '[*']]]=L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1" s="95" t="str" cm="1">
        <f t="array" ref="M101">IF(OR(M$12="",$B101=""),"",_xlfn.LET(_xlpm.tarefas,_xlfn._xlws.FILTER(TB_TAREFAS[],(TB_TAREFAS[[Responsável Execução '[*']]:[Responsável Execução '[*']]]=M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1" s="96" t="str" cm="1">
        <f t="array" ref="N101">IF(OR(N$12="",$B101=""),"",_xlfn.LET(_xlpm.tarefas,_xlfn._xlws.FILTER(TB_TAREFAS[],(TB_TAREFAS[[Responsável Execução '[*']]:[Responsável Execução '[*']]]=N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1" s="95" t="str" cm="1">
        <f t="array" ref="O101">IF(OR(O$12="",$B101=""),"",_xlfn.LET(_xlpm.tarefas,_xlfn._xlws.FILTER(TB_TAREFAS[],(TB_TAREFAS[[Responsável Execução '[*']]:[Responsável Execução '[*']]]=O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1" s="96" t="str" cm="1">
        <f t="array" ref="P101">IF(OR(P$12="",$B101=""),"",_xlfn.LET(_xlpm.tarefas,_xlfn._xlws.FILTER(TB_TAREFAS[],(TB_TAREFAS[[Responsável Execução '[*']]:[Responsável Execução '[*']]]=P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1" s="95" t="str" cm="1">
        <f t="array" ref="Q101">IF(OR(Q$12="",$B101=""),"",_xlfn.LET(_xlpm.tarefas,_xlfn._xlws.FILTER(TB_TAREFAS[],(TB_TAREFAS[[Responsável Execução '[*']]:[Responsável Execução '[*']]]=Q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1" s="96" t="str" cm="1">
        <f t="array" ref="R101">IF(OR(R$12="",$B101=""),"",_xlfn.LET(_xlpm.tarefas,_xlfn._xlws.FILTER(TB_TAREFAS[],(TB_TAREFAS[[Responsável Execução '[*']]:[Responsável Execução '[*']]]=R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1" s="95" t="str" cm="1">
        <f t="array" ref="S101">IF(OR(S$12="",$B101=""),"",_xlfn.LET(_xlpm.tarefas,_xlfn._xlws.FILTER(TB_TAREFAS[],(TB_TAREFAS[[Responsável Execução '[*']]:[Responsável Execução '[*']]]=S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1" s="96" t="str" cm="1">
        <f t="array" ref="T101">IF(OR(T$12="",$B101=""),"",_xlfn.LET(_xlpm.tarefas,_xlfn._xlws.FILTER(TB_TAREFAS[],(TB_TAREFAS[[Responsável Execução '[*']]:[Responsável Execução '[*']]]=T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1" s="95" t="str" cm="1">
        <f t="array" ref="U101">IF(OR(U$12="",$B101=""),"",_xlfn.LET(_xlpm.tarefas,_xlfn._xlws.FILTER(TB_TAREFAS[],(TB_TAREFAS[[Responsável Execução '[*']]:[Responsável Execução '[*']]]=U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1" s="96" t="str" cm="1">
        <f t="array" ref="V101">IF(OR(V$12="",$B101=""),"",_xlfn.LET(_xlpm.tarefas,_xlfn._xlws.FILTER(TB_TAREFAS[],(TB_TAREFAS[[Responsável Execução '[*']]:[Responsável Execução '[*']]]=V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1" s="95" t="str" cm="1">
        <f t="array" ref="W101">IF(OR(W$12="",$B101=""),"",_xlfn.LET(_xlpm.tarefas,_xlfn._xlws.FILTER(TB_TAREFAS[],(TB_TAREFAS[[Responsável Execução '[*']]:[Responsável Execução '[*']]]=W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1" s="96" t="str" cm="1">
        <f t="array" ref="X101">IF(OR(X$12="",$B101=""),"",_xlfn.LET(_xlpm.tarefas,_xlfn._xlws.FILTER(TB_TAREFAS[],(TB_TAREFAS[[Responsável Execução '[*']]:[Responsável Execução '[*']]]=X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1" s="95" t="str" cm="1">
        <f t="array" ref="Y101">IF(OR(Y$12="",$B101=""),"",_xlfn.LET(_xlpm.tarefas,_xlfn._xlws.FILTER(TB_TAREFAS[],(TB_TAREFAS[[Responsável Execução '[*']]:[Responsável Execução '[*']]]=Y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1" s="96" t="str" cm="1">
        <f t="array" ref="Z101">IF(OR(Z$12="",$B101=""),"",_xlfn.LET(_xlpm.tarefas,_xlfn._xlws.FILTER(TB_TAREFAS[],(TB_TAREFAS[[Responsável Execução '[*']]:[Responsável Execução '[*']]]=Z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1" s="95" t="str" cm="1">
        <f t="array" ref="AA101">IF(OR(AA$12="",$B101=""),"",_xlfn.LET(_xlpm.tarefas,_xlfn._xlws.FILTER(TB_TAREFAS[],(TB_TAREFAS[[Responsável Execução '[*']]:[Responsável Execução '[*']]]=AA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1" s="96" t="str" cm="1">
        <f t="array" ref="AB101">IF(OR(AB$12="",$B101=""),"",_xlfn.LET(_xlpm.tarefas,_xlfn._xlws.FILTER(TB_TAREFAS[],(TB_TAREFAS[[Responsável Execução '[*']]:[Responsável Execução '[*']]]=AB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1" s="95" t="str" cm="1">
        <f t="array" ref="AC101">IF(OR(AC$12="",$B101=""),"",_xlfn.LET(_xlpm.tarefas,_xlfn._xlws.FILTER(TB_TAREFAS[],(TB_TAREFAS[[Responsável Execução '[*']]:[Responsável Execução '[*']]]=AC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1" s="96" t="str" cm="1">
        <f t="array" ref="AD101">IF(OR(AD$12="",$B101=""),"",_xlfn.LET(_xlpm.tarefas,_xlfn._xlws.FILTER(TB_TAREFAS[],(TB_TAREFAS[[Responsável Execução '[*']]:[Responsável Execução '[*']]]=AD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1" s="95" t="str" cm="1">
        <f t="array" ref="AE101">IF(OR(AE$12="",$B101=""),"",_xlfn.LET(_xlpm.tarefas,_xlfn._xlws.FILTER(TB_TAREFAS[],(TB_TAREFAS[[Responsável Execução '[*']]:[Responsável Execução '[*']]]=AE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1" s="96" t="str" cm="1">
        <f t="array" ref="AF101">IF(OR(AF$12="",$B101=""),"",_xlfn.LET(_xlpm.tarefas,_xlfn._xlws.FILTER(TB_TAREFAS[],(TB_TAREFAS[[Responsável Execução '[*']]:[Responsável Execução '[*']]]=AF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1" s="95" t="str" cm="1">
        <f t="array" ref="AG101">IF(OR(AG$12="",$B101=""),"",_xlfn.LET(_xlpm.tarefas,_xlfn._xlws.FILTER(TB_TAREFAS[],(TB_TAREFAS[[Responsável Execução '[*']]:[Responsável Execução '[*']]]=AG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1" s="96" t="str" cm="1">
        <f t="array" ref="AH101">IF(OR(AH$12="",$B101=""),"",_xlfn.LET(_xlpm.tarefas,_xlfn._xlws.FILTER(TB_TAREFAS[],(TB_TAREFAS[[Responsável Execução '[*']]:[Responsável Execução '[*']]]=AH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1" s="95" t="str" cm="1">
        <f t="array" ref="AI101">IF(OR(AI$12="",$B101=""),"",_xlfn.LET(_xlpm.tarefas,_xlfn._xlws.FILTER(TB_TAREFAS[],(TB_TAREFAS[[Responsável Execução '[*']]:[Responsável Execução '[*']]]=AI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1" s="96" t="str" cm="1">
        <f t="array" ref="AJ101">IF(OR(AJ$12="",$B101=""),"",_xlfn.LET(_xlpm.tarefas,_xlfn._xlws.FILTER(TB_TAREFAS[],(TB_TAREFAS[[Responsável Execução '[*']]:[Responsável Execução '[*']]]=AJ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1" s="95" t="str" cm="1">
        <f t="array" ref="AK101">IF(OR(AK$12="",$B101=""),"",_xlfn.LET(_xlpm.tarefas,_xlfn._xlws.FILTER(TB_TAREFAS[],(TB_TAREFAS[[Responsável Execução '[*']]:[Responsável Execução '[*']]]=AK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1" s="96" t="str" cm="1">
        <f t="array" ref="AL101">IF(OR(AL$12="",$B101=""),"",_xlfn.LET(_xlpm.tarefas,_xlfn._xlws.FILTER(TB_TAREFAS[],(TB_TAREFAS[[Responsável Execução '[*']]:[Responsável Execução '[*']]]=AL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1" s="95" t="str" cm="1">
        <f t="array" ref="AM101">IF(OR(AM$12="",$B101=""),"",_xlfn.LET(_xlpm.tarefas,_xlfn._xlws.FILTER(TB_TAREFAS[],(TB_TAREFAS[[Responsável Execução '[*']]:[Responsável Execução '[*']]]=AM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1" s="96" t="str" cm="1">
        <f t="array" ref="AN101">IF(OR(AN$12="",$B101=""),"",_xlfn.LET(_xlpm.tarefas,_xlfn._xlws.FILTER(TB_TAREFAS[],(TB_TAREFAS[[Responsável Execução '[*']]:[Responsável Execução '[*']]]=AN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1" s="95" t="str" cm="1">
        <f t="array" ref="AO101">IF(OR(AO$12="",$B101=""),"",_xlfn.LET(_xlpm.tarefas,_xlfn._xlws.FILTER(TB_TAREFAS[],(TB_TAREFAS[[Responsável Execução '[*']]:[Responsável Execução '[*']]]=AO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1" s="96" t="str" cm="1">
        <f t="array" ref="AP101">IF(OR(AP$12="",$B101=""),"",_xlfn.LET(_xlpm.tarefas,_xlfn._xlws.FILTER(TB_TAREFAS[],(TB_TAREFAS[[Responsável Execução '[*']]:[Responsável Execução '[*']]]=AP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1" s="95" t="str" cm="1">
        <f t="array" ref="AQ101">IF(OR(AQ$12="",$B101=""),"",_xlfn.LET(_xlpm.tarefas,_xlfn._xlws.FILTER(TB_TAREFAS[],(TB_TAREFAS[[Responsável Execução '[*']]:[Responsável Execução '[*']]]=AQ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1" s="96" t="str" cm="1">
        <f t="array" ref="AR101">IF(OR(AR$12="",$B101=""),"",_xlfn.LET(_xlpm.tarefas,_xlfn._xlws.FILTER(TB_TAREFAS[],(TB_TAREFAS[[Responsável Execução '[*']]:[Responsável Execução '[*']]]=AR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1" s="95" t="str" cm="1">
        <f t="array" ref="AS101">IF(OR(AS$12="",$B101=""),"",_xlfn.LET(_xlpm.tarefas,_xlfn._xlws.FILTER(TB_TAREFAS[],(TB_TAREFAS[[Responsável Execução '[*']]:[Responsável Execução '[*']]]=AS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1" s="96" t="str" cm="1">
        <f t="array" ref="AT101">IF(OR(AT$12="",$B101=""),"",_xlfn.LET(_xlpm.tarefas,_xlfn._xlws.FILTER(TB_TAREFAS[],(TB_TAREFAS[[Responsável Execução '[*']]:[Responsável Execução '[*']]]=AT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1" s="95" t="str" cm="1">
        <f t="array" ref="AU101">IF(OR(AU$12="",$B101=""),"",_xlfn.LET(_xlpm.tarefas,_xlfn._xlws.FILTER(TB_TAREFAS[],(TB_TAREFAS[[Responsável Execução '[*']]:[Responsável Execução '[*']]]=AU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1" s="96" t="str" cm="1">
        <f t="array" ref="AV101">IF(OR(AV$12="",$B101=""),"",_xlfn.LET(_xlpm.tarefas,_xlfn._xlws.FILTER(TB_TAREFAS[],(TB_TAREFAS[[Responsável Execução '[*']]:[Responsável Execução '[*']]]=AV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1" s="95" t="str" cm="1">
        <f t="array" ref="AW101">IF(OR(AW$12="",$B101=""),"",_xlfn.LET(_xlpm.tarefas,_xlfn._xlws.FILTER(TB_TAREFAS[],(TB_TAREFAS[[Responsável Execução '[*']]:[Responsável Execução '[*']]]=AW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1" s="96" t="str" cm="1">
        <f t="array" ref="AX101">IF(OR(AX$12="",$B101=""),"",_xlfn.LET(_xlpm.tarefas,_xlfn._xlws.FILTER(TB_TAREFAS[],(TB_TAREFAS[[Responsável Execução '[*']]:[Responsável Execução '[*']]]=AX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1" s="95" t="str" cm="1">
        <f t="array" ref="AY101">IF(OR(AY$12="",$B101=""),"",_xlfn.LET(_xlpm.tarefas,_xlfn._xlws.FILTER(TB_TAREFAS[],(TB_TAREFAS[[Responsável Execução '[*']]:[Responsável Execução '[*']]]=AY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1" s="97" t="str" cm="1">
        <f t="array" ref="AZ101">IF(OR(AZ$12="",$B101=""),"",_xlfn.LET(_xlpm.tarefas,_xlfn._xlws.FILTER(TB_TAREFAS[],(TB_TAREFAS[[Responsável Execução '[*']]:[Responsável Execução '[*']]]=AZ$12),"-"),IF(_xlfn.ARRAYTOTEXT(_xlpm.tarefas)="-",0,SUM(IF(DATE(YEAR($B101),MONTH($B101),DAY($B101))&gt;=DATE(YEAR(_xlfn.CHOOSECOLS(_xlpm.tarefas,10)),MONTH(_xlfn.CHOOSECOLS(_xlpm.tarefas,10)),DAY(_xlfn.CHOOSECOLS(_xlpm.tarefas,10))),IF(DATE(YEAR($B101),MONTH($B101),DAY($B101)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2" spans="2:52" x14ac:dyDescent="0.3">
      <c r="B102" s="94"/>
      <c r="C102" s="95" t="str" cm="1">
        <f t="array" ref="C102">IF(OR(C$12="",$B102=""),"",_xlfn.LET(_xlpm.tarefas,_xlfn._xlws.FILTER(TB_TAREFAS[],(TB_TAREFAS[[Responsável Execução '[*']]:[Responsável Execução '[*']]]=C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2" s="96" t="str" cm="1">
        <f t="array" ref="D102">IF(OR(D$12="",$B102=""),"",_xlfn.LET(_xlpm.tarefas,_xlfn._xlws.FILTER(TB_TAREFAS[],(TB_TAREFAS[[Responsável Execução '[*']]:[Responsável Execução '[*']]]=D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2" s="95" t="str" cm="1">
        <f t="array" ref="E102">IF(OR(E$12="",$B102=""),"",_xlfn.LET(_xlpm.tarefas,_xlfn._xlws.FILTER(TB_TAREFAS[],(TB_TAREFAS[[Responsável Execução '[*']]:[Responsável Execução '[*']]]=E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2" s="96" t="str" cm="1">
        <f t="array" ref="F102">IF(OR(F$12="",$B102=""),"",_xlfn.LET(_xlpm.tarefas,_xlfn._xlws.FILTER(TB_TAREFAS[],(TB_TAREFAS[[Responsável Execução '[*']]:[Responsável Execução '[*']]]=F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2" s="95" t="str" cm="1">
        <f t="array" ref="G102">IF(OR(G$12="",$B102=""),"",_xlfn.LET(_xlpm.tarefas,_xlfn._xlws.FILTER(TB_TAREFAS[],(TB_TAREFAS[[Responsável Execução '[*']]:[Responsável Execução '[*']]]=G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2" s="96" t="str" cm="1">
        <f t="array" ref="H102">IF(OR(H$12="",$B102=""),"",_xlfn.LET(_xlpm.tarefas,_xlfn._xlws.FILTER(TB_TAREFAS[],(TB_TAREFAS[[Responsável Execução '[*']]:[Responsável Execução '[*']]]=H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2" s="95" t="str" cm="1">
        <f t="array" ref="I102">IF(OR(I$12="",$B102=""),"",_xlfn.LET(_xlpm.tarefas,_xlfn._xlws.FILTER(TB_TAREFAS[],(TB_TAREFAS[[Responsável Execução '[*']]:[Responsável Execução '[*']]]=I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2" s="96" t="str" cm="1">
        <f t="array" ref="J102">IF(OR(J$12="",$B102=""),"",_xlfn.LET(_xlpm.tarefas,_xlfn._xlws.FILTER(TB_TAREFAS[],(TB_TAREFAS[[Responsável Execução '[*']]:[Responsável Execução '[*']]]=J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2" s="95" t="str" cm="1">
        <f t="array" ref="K102">IF(OR(K$12="",$B102=""),"",_xlfn.LET(_xlpm.tarefas,_xlfn._xlws.FILTER(TB_TAREFAS[],(TB_TAREFAS[[Responsável Execução '[*']]:[Responsável Execução '[*']]]=K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2" s="96" t="str" cm="1">
        <f t="array" ref="L102">IF(OR(L$12="",$B102=""),"",_xlfn.LET(_xlpm.tarefas,_xlfn._xlws.FILTER(TB_TAREFAS[],(TB_TAREFAS[[Responsável Execução '[*']]:[Responsável Execução '[*']]]=L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2" s="95" t="str" cm="1">
        <f t="array" ref="M102">IF(OR(M$12="",$B102=""),"",_xlfn.LET(_xlpm.tarefas,_xlfn._xlws.FILTER(TB_TAREFAS[],(TB_TAREFAS[[Responsável Execução '[*']]:[Responsável Execução '[*']]]=M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2" s="96" t="str" cm="1">
        <f t="array" ref="N102">IF(OR(N$12="",$B102=""),"",_xlfn.LET(_xlpm.tarefas,_xlfn._xlws.FILTER(TB_TAREFAS[],(TB_TAREFAS[[Responsável Execução '[*']]:[Responsável Execução '[*']]]=N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2" s="95" t="str" cm="1">
        <f t="array" ref="O102">IF(OR(O$12="",$B102=""),"",_xlfn.LET(_xlpm.tarefas,_xlfn._xlws.FILTER(TB_TAREFAS[],(TB_TAREFAS[[Responsável Execução '[*']]:[Responsável Execução '[*']]]=O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2" s="96" t="str" cm="1">
        <f t="array" ref="P102">IF(OR(P$12="",$B102=""),"",_xlfn.LET(_xlpm.tarefas,_xlfn._xlws.FILTER(TB_TAREFAS[],(TB_TAREFAS[[Responsável Execução '[*']]:[Responsável Execução '[*']]]=P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2" s="95" t="str" cm="1">
        <f t="array" ref="Q102">IF(OR(Q$12="",$B102=""),"",_xlfn.LET(_xlpm.tarefas,_xlfn._xlws.FILTER(TB_TAREFAS[],(TB_TAREFAS[[Responsável Execução '[*']]:[Responsável Execução '[*']]]=Q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2" s="96" t="str" cm="1">
        <f t="array" ref="R102">IF(OR(R$12="",$B102=""),"",_xlfn.LET(_xlpm.tarefas,_xlfn._xlws.FILTER(TB_TAREFAS[],(TB_TAREFAS[[Responsável Execução '[*']]:[Responsável Execução '[*']]]=R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2" s="95" t="str" cm="1">
        <f t="array" ref="S102">IF(OR(S$12="",$B102=""),"",_xlfn.LET(_xlpm.tarefas,_xlfn._xlws.FILTER(TB_TAREFAS[],(TB_TAREFAS[[Responsável Execução '[*']]:[Responsável Execução '[*']]]=S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2" s="96" t="str" cm="1">
        <f t="array" ref="T102">IF(OR(T$12="",$B102=""),"",_xlfn.LET(_xlpm.tarefas,_xlfn._xlws.FILTER(TB_TAREFAS[],(TB_TAREFAS[[Responsável Execução '[*']]:[Responsável Execução '[*']]]=T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2" s="95" t="str" cm="1">
        <f t="array" ref="U102">IF(OR(U$12="",$B102=""),"",_xlfn.LET(_xlpm.tarefas,_xlfn._xlws.FILTER(TB_TAREFAS[],(TB_TAREFAS[[Responsável Execução '[*']]:[Responsável Execução '[*']]]=U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2" s="96" t="str" cm="1">
        <f t="array" ref="V102">IF(OR(V$12="",$B102=""),"",_xlfn.LET(_xlpm.tarefas,_xlfn._xlws.FILTER(TB_TAREFAS[],(TB_TAREFAS[[Responsável Execução '[*']]:[Responsável Execução '[*']]]=V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2" s="95" t="str" cm="1">
        <f t="array" ref="W102">IF(OR(W$12="",$B102=""),"",_xlfn.LET(_xlpm.tarefas,_xlfn._xlws.FILTER(TB_TAREFAS[],(TB_TAREFAS[[Responsável Execução '[*']]:[Responsável Execução '[*']]]=W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2" s="96" t="str" cm="1">
        <f t="array" ref="X102">IF(OR(X$12="",$B102=""),"",_xlfn.LET(_xlpm.tarefas,_xlfn._xlws.FILTER(TB_TAREFAS[],(TB_TAREFAS[[Responsável Execução '[*']]:[Responsável Execução '[*']]]=X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2" s="95" t="str" cm="1">
        <f t="array" ref="Y102">IF(OR(Y$12="",$B102=""),"",_xlfn.LET(_xlpm.tarefas,_xlfn._xlws.FILTER(TB_TAREFAS[],(TB_TAREFAS[[Responsável Execução '[*']]:[Responsável Execução '[*']]]=Y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2" s="96" t="str" cm="1">
        <f t="array" ref="Z102">IF(OR(Z$12="",$B102=""),"",_xlfn.LET(_xlpm.tarefas,_xlfn._xlws.FILTER(TB_TAREFAS[],(TB_TAREFAS[[Responsável Execução '[*']]:[Responsável Execução '[*']]]=Z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2" s="95" t="str" cm="1">
        <f t="array" ref="AA102">IF(OR(AA$12="",$B102=""),"",_xlfn.LET(_xlpm.tarefas,_xlfn._xlws.FILTER(TB_TAREFAS[],(TB_TAREFAS[[Responsável Execução '[*']]:[Responsável Execução '[*']]]=AA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2" s="96" t="str" cm="1">
        <f t="array" ref="AB102">IF(OR(AB$12="",$B102=""),"",_xlfn.LET(_xlpm.tarefas,_xlfn._xlws.FILTER(TB_TAREFAS[],(TB_TAREFAS[[Responsável Execução '[*']]:[Responsável Execução '[*']]]=AB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2" s="95" t="str" cm="1">
        <f t="array" ref="AC102">IF(OR(AC$12="",$B102=""),"",_xlfn.LET(_xlpm.tarefas,_xlfn._xlws.FILTER(TB_TAREFAS[],(TB_TAREFAS[[Responsável Execução '[*']]:[Responsável Execução '[*']]]=AC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2" s="96" t="str" cm="1">
        <f t="array" ref="AD102">IF(OR(AD$12="",$B102=""),"",_xlfn.LET(_xlpm.tarefas,_xlfn._xlws.FILTER(TB_TAREFAS[],(TB_TAREFAS[[Responsável Execução '[*']]:[Responsável Execução '[*']]]=AD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2" s="95" t="str" cm="1">
        <f t="array" ref="AE102">IF(OR(AE$12="",$B102=""),"",_xlfn.LET(_xlpm.tarefas,_xlfn._xlws.FILTER(TB_TAREFAS[],(TB_TAREFAS[[Responsável Execução '[*']]:[Responsável Execução '[*']]]=AE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2" s="96" t="str" cm="1">
        <f t="array" ref="AF102">IF(OR(AF$12="",$B102=""),"",_xlfn.LET(_xlpm.tarefas,_xlfn._xlws.FILTER(TB_TAREFAS[],(TB_TAREFAS[[Responsável Execução '[*']]:[Responsável Execução '[*']]]=AF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2" s="95" t="str" cm="1">
        <f t="array" ref="AG102">IF(OR(AG$12="",$B102=""),"",_xlfn.LET(_xlpm.tarefas,_xlfn._xlws.FILTER(TB_TAREFAS[],(TB_TAREFAS[[Responsável Execução '[*']]:[Responsável Execução '[*']]]=AG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2" s="96" t="str" cm="1">
        <f t="array" ref="AH102">IF(OR(AH$12="",$B102=""),"",_xlfn.LET(_xlpm.tarefas,_xlfn._xlws.FILTER(TB_TAREFAS[],(TB_TAREFAS[[Responsável Execução '[*']]:[Responsável Execução '[*']]]=AH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2" s="95" t="str" cm="1">
        <f t="array" ref="AI102">IF(OR(AI$12="",$B102=""),"",_xlfn.LET(_xlpm.tarefas,_xlfn._xlws.FILTER(TB_TAREFAS[],(TB_TAREFAS[[Responsável Execução '[*']]:[Responsável Execução '[*']]]=AI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2" s="96" t="str" cm="1">
        <f t="array" ref="AJ102">IF(OR(AJ$12="",$B102=""),"",_xlfn.LET(_xlpm.tarefas,_xlfn._xlws.FILTER(TB_TAREFAS[],(TB_TAREFAS[[Responsável Execução '[*']]:[Responsável Execução '[*']]]=AJ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2" s="95" t="str" cm="1">
        <f t="array" ref="AK102">IF(OR(AK$12="",$B102=""),"",_xlfn.LET(_xlpm.tarefas,_xlfn._xlws.FILTER(TB_TAREFAS[],(TB_TAREFAS[[Responsável Execução '[*']]:[Responsável Execução '[*']]]=AK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2" s="96" t="str" cm="1">
        <f t="array" ref="AL102">IF(OR(AL$12="",$B102=""),"",_xlfn.LET(_xlpm.tarefas,_xlfn._xlws.FILTER(TB_TAREFAS[],(TB_TAREFAS[[Responsável Execução '[*']]:[Responsável Execução '[*']]]=AL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2" s="95" t="str" cm="1">
        <f t="array" ref="AM102">IF(OR(AM$12="",$B102=""),"",_xlfn.LET(_xlpm.tarefas,_xlfn._xlws.FILTER(TB_TAREFAS[],(TB_TAREFAS[[Responsável Execução '[*']]:[Responsável Execução '[*']]]=AM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2" s="96" t="str" cm="1">
        <f t="array" ref="AN102">IF(OR(AN$12="",$B102=""),"",_xlfn.LET(_xlpm.tarefas,_xlfn._xlws.FILTER(TB_TAREFAS[],(TB_TAREFAS[[Responsável Execução '[*']]:[Responsável Execução '[*']]]=AN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2" s="95" t="str" cm="1">
        <f t="array" ref="AO102">IF(OR(AO$12="",$B102=""),"",_xlfn.LET(_xlpm.tarefas,_xlfn._xlws.FILTER(TB_TAREFAS[],(TB_TAREFAS[[Responsável Execução '[*']]:[Responsável Execução '[*']]]=AO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2" s="96" t="str" cm="1">
        <f t="array" ref="AP102">IF(OR(AP$12="",$B102=""),"",_xlfn.LET(_xlpm.tarefas,_xlfn._xlws.FILTER(TB_TAREFAS[],(TB_TAREFAS[[Responsável Execução '[*']]:[Responsável Execução '[*']]]=AP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2" s="95" t="str" cm="1">
        <f t="array" ref="AQ102">IF(OR(AQ$12="",$B102=""),"",_xlfn.LET(_xlpm.tarefas,_xlfn._xlws.FILTER(TB_TAREFAS[],(TB_TAREFAS[[Responsável Execução '[*']]:[Responsável Execução '[*']]]=AQ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2" s="96" t="str" cm="1">
        <f t="array" ref="AR102">IF(OR(AR$12="",$B102=""),"",_xlfn.LET(_xlpm.tarefas,_xlfn._xlws.FILTER(TB_TAREFAS[],(TB_TAREFAS[[Responsável Execução '[*']]:[Responsável Execução '[*']]]=AR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2" s="95" t="str" cm="1">
        <f t="array" ref="AS102">IF(OR(AS$12="",$B102=""),"",_xlfn.LET(_xlpm.tarefas,_xlfn._xlws.FILTER(TB_TAREFAS[],(TB_TAREFAS[[Responsável Execução '[*']]:[Responsável Execução '[*']]]=AS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2" s="96" t="str" cm="1">
        <f t="array" ref="AT102">IF(OR(AT$12="",$B102=""),"",_xlfn.LET(_xlpm.tarefas,_xlfn._xlws.FILTER(TB_TAREFAS[],(TB_TAREFAS[[Responsável Execução '[*']]:[Responsável Execução '[*']]]=AT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2" s="95" t="str" cm="1">
        <f t="array" ref="AU102">IF(OR(AU$12="",$B102=""),"",_xlfn.LET(_xlpm.tarefas,_xlfn._xlws.FILTER(TB_TAREFAS[],(TB_TAREFAS[[Responsável Execução '[*']]:[Responsável Execução '[*']]]=AU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2" s="96" t="str" cm="1">
        <f t="array" ref="AV102">IF(OR(AV$12="",$B102=""),"",_xlfn.LET(_xlpm.tarefas,_xlfn._xlws.FILTER(TB_TAREFAS[],(TB_TAREFAS[[Responsável Execução '[*']]:[Responsável Execução '[*']]]=AV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2" s="95" t="str" cm="1">
        <f t="array" ref="AW102">IF(OR(AW$12="",$B102=""),"",_xlfn.LET(_xlpm.tarefas,_xlfn._xlws.FILTER(TB_TAREFAS[],(TB_TAREFAS[[Responsável Execução '[*']]:[Responsável Execução '[*']]]=AW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2" s="96" t="str" cm="1">
        <f t="array" ref="AX102">IF(OR(AX$12="",$B102=""),"",_xlfn.LET(_xlpm.tarefas,_xlfn._xlws.FILTER(TB_TAREFAS[],(TB_TAREFAS[[Responsável Execução '[*']]:[Responsável Execução '[*']]]=AX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2" s="95" t="str" cm="1">
        <f t="array" ref="AY102">IF(OR(AY$12="",$B102=""),"",_xlfn.LET(_xlpm.tarefas,_xlfn._xlws.FILTER(TB_TAREFAS[],(TB_TAREFAS[[Responsável Execução '[*']]:[Responsável Execução '[*']]]=AY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2" s="97" t="str" cm="1">
        <f t="array" ref="AZ102">IF(OR(AZ$12="",$B102=""),"",_xlfn.LET(_xlpm.tarefas,_xlfn._xlws.FILTER(TB_TAREFAS[],(TB_TAREFAS[[Responsável Execução '[*']]:[Responsável Execução '[*']]]=AZ$12),"-"),IF(_xlfn.ARRAYTOTEXT(_xlpm.tarefas)="-",0,SUM(IF(DATE(YEAR($B102),MONTH($B102),DAY($B102))&gt;=DATE(YEAR(_xlfn.CHOOSECOLS(_xlpm.tarefas,10)),MONTH(_xlfn.CHOOSECOLS(_xlpm.tarefas,10)),DAY(_xlfn.CHOOSECOLS(_xlpm.tarefas,10))),IF(DATE(YEAR($B102),MONTH($B102),DAY($B102)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3" spans="2:52" x14ac:dyDescent="0.3">
      <c r="B103" s="94"/>
      <c r="C103" s="95" t="str" cm="1">
        <f t="array" ref="C103">IF(OR(C$12="",$B103=""),"",_xlfn.LET(_xlpm.tarefas,_xlfn._xlws.FILTER(TB_TAREFAS[],(TB_TAREFAS[[Responsável Execução '[*']]:[Responsável Execução '[*']]]=C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3" s="96" t="str" cm="1">
        <f t="array" ref="D103">IF(OR(D$12="",$B103=""),"",_xlfn.LET(_xlpm.tarefas,_xlfn._xlws.FILTER(TB_TAREFAS[],(TB_TAREFAS[[Responsável Execução '[*']]:[Responsável Execução '[*']]]=D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3" s="95" t="str" cm="1">
        <f t="array" ref="E103">IF(OR(E$12="",$B103=""),"",_xlfn.LET(_xlpm.tarefas,_xlfn._xlws.FILTER(TB_TAREFAS[],(TB_TAREFAS[[Responsável Execução '[*']]:[Responsável Execução '[*']]]=E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3" s="96" t="str" cm="1">
        <f t="array" ref="F103">IF(OR(F$12="",$B103=""),"",_xlfn.LET(_xlpm.tarefas,_xlfn._xlws.FILTER(TB_TAREFAS[],(TB_TAREFAS[[Responsável Execução '[*']]:[Responsável Execução '[*']]]=F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3" s="95" t="str" cm="1">
        <f t="array" ref="G103">IF(OR(G$12="",$B103=""),"",_xlfn.LET(_xlpm.tarefas,_xlfn._xlws.FILTER(TB_TAREFAS[],(TB_TAREFAS[[Responsável Execução '[*']]:[Responsável Execução '[*']]]=G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3" s="96" t="str" cm="1">
        <f t="array" ref="H103">IF(OR(H$12="",$B103=""),"",_xlfn.LET(_xlpm.tarefas,_xlfn._xlws.FILTER(TB_TAREFAS[],(TB_TAREFAS[[Responsável Execução '[*']]:[Responsável Execução '[*']]]=H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3" s="95" t="str" cm="1">
        <f t="array" ref="I103">IF(OR(I$12="",$B103=""),"",_xlfn.LET(_xlpm.tarefas,_xlfn._xlws.FILTER(TB_TAREFAS[],(TB_TAREFAS[[Responsável Execução '[*']]:[Responsável Execução '[*']]]=I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3" s="96" t="str" cm="1">
        <f t="array" ref="J103">IF(OR(J$12="",$B103=""),"",_xlfn.LET(_xlpm.tarefas,_xlfn._xlws.FILTER(TB_TAREFAS[],(TB_TAREFAS[[Responsável Execução '[*']]:[Responsável Execução '[*']]]=J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3" s="95" t="str" cm="1">
        <f t="array" ref="K103">IF(OR(K$12="",$B103=""),"",_xlfn.LET(_xlpm.tarefas,_xlfn._xlws.FILTER(TB_TAREFAS[],(TB_TAREFAS[[Responsável Execução '[*']]:[Responsável Execução '[*']]]=K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3" s="96" t="str" cm="1">
        <f t="array" ref="L103">IF(OR(L$12="",$B103=""),"",_xlfn.LET(_xlpm.tarefas,_xlfn._xlws.FILTER(TB_TAREFAS[],(TB_TAREFAS[[Responsável Execução '[*']]:[Responsável Execução '[*']]]=L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3" s="95" t="str" cm="1">
        <f t="array" ref="M103">IF(OR(M$12="",$B103=""),"",_xlfn.LET(_xlpm.tarefas,_xlfn._xlws.FILTER(TB_TAREFAS[],(TB_TAREFAS[[Responsável Execução '[*']]:[Responsável Execução '[*']]]=M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3" s="96" t="str" cm="1">
        <f t="array" ref="N103">IF(OR(N$12="",$B103=""),"",_xlfn.LET(_xlpm.tarefas,_xlfn._xlws.FILTER(TB_TAREFAS[],(TB_TAREFAS[[Responsável Execução '[*']]:[Responsável Execução '[*']]]=N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3" s="95" t="str" cm="1">
        <f t="array" ref="O103">IF(OR(O$12="",$B103=""),"",_xlfn.LET(_xlpm.tarefas,_xlfn._xlws.FILTER(TB_TAREFAS[],(TB_TAREFAS[[Responsável Execução '[*']]:[Responsável Execução '[*']]]=O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3" s="96" t="str" cm="1">
        <f t="array" ref="P103">IF(OR(P$12="",$B103=""),"",_xlfn.LET(_xlpm.tarefas,_xlfn._xlws.FILTER(TB_TAREFAS[],(TB_TAREFAS[[Responsável Execução '[*']]:[Responsável Execução '[*']]]=P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3" s="95" t="str" cm="1">
        <f t="array" ref="Q103">IF(OR(Q$12="",$B103=""),"",_xlfn.LET(_xlpm.tarefas,_xlfn._xlws.FILTER(TB_TAREFAS[],(TB_TAREFAS[[Responsável Execução '[*']]:[Responsável Execução '[*']]]=Q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3" s="96" t="str" cm="1">
        <f t="array" ref="R103">IF(OR(R$12="",$B103=""),"",_xlfn.LET(_xlpm.tarefas,_xlfn._xlws.FILTER(TB_TAREFAS[],(TB_TAREFAS[[Responsável Execução '[*']]:[Responsável Execução '[*']]]=R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3" s="95" t="str" cm="1">
        <f t="array" ref="S103">IF(OR(S$12="",$B103=""),"",_xlfn.LET(_xlpm.tarefas,_xlfn._xlws.FILTER(TB_TAREFAS[],(TB_TAREFAS[[Responsável Execução '[*']]:[Responsável Execução '[*']]]=S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3" s="96" t="str" cm="1">
        <f t="array" ref="T103">IF(OR(T$12="",$B103=""),"",_xlfn.LET(_xlpm.tarefas,_xlfn._xlws.FILTER(TB_TAREFAS[],(TB_TAREFAS[[Responsável Execução '[*']]:[Responsável Execução '[*']]]=T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3" s="95" t="str" cm="1">
        <f t="array" ref="U103">IF(OR(U$12="",$B103=""),"",_xlfn.LET(_xlpm.tarefas,_xlfn._xlws.FILTER(TB_TAREFAS[],(TB_TAREFAS[[Responsável Execução '[*']]:[Responsável Execução '[*']]]=U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3" s="96" t="str" cm="1">
        <f t="array" ref="V103">IF(OR(V$12="",$B103=""),"",_xlfn.LET(_xlpm.tarefas,_xlfn._xlws.FILTER(TB_TAREFAS[],(TB_TAREFAS[[Responsável Execução '[*']]:[Responsável Execução '[*']]]=V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3" s="95" t="str" cm="1">
        <f t="array" ref="W103">IF(OR(W$12="",$B103=""),"",_xlfn.LET(_xlpm.tarefas,_xlfn._xlws.FILTER(TB_TAREFAS[],(TB_TAREFAS[[Responsável Execução '[*']]:[Responsável Execução '[*']]]=W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3" s="96" t="str" cm="1">
        <f t="array" ref="X103">IF(OR(X$12="",$B103=""),"",_xlfn.LET(_xlpm.tarefas,_xlfn._xlws.FILTER(TB_TAREFAS[],(TB_TAREFAS[[Responsável Execução '[*']]:[Responsável Execução '[*']]]=X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3" s="95" t="str" cm="1">
        <f t="array" ref="Y103">IF(OR(Y$12="",$B103=""),"",_xlfn.LET(_xlpm.tarefas,_xlfn._xlws.FILTER(TB_TAREFAS[],(TB_TAREFAS[[Responsável Execução '[*']]:[Responsável Execução '[*']]]=Y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3" s="96" t="str" cm="1">
        <f t="array" ref="Z103">IF(OR(Z$12="",$B103=""),"",_xlfn.LET(_xlpm.tarefas,_xlfn._xlws.FILTER(TB_TAREFAS[],(TB_TAREFAS[[Responsável Execução '[*']]:[Responsável Execução '[*']]]=Z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3" s="95" t="str" cm="1">
        <f t="array" ref="AA103">IF(OR(AA$12="",$B103=""),"",_xlfn.LET(_xlpm.tarefas,_xlfn._xlws.FILTER(TB_TAREFAS[],(TB_TAREFAS[[Responsável Execução '[*']]:[Responsável Execução '[*']]]=AA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3" s="96" t="str" cm="1">
        <f t="array" ref="AB103">IF(OR(AB$12="",$B103=""),"",_xlfn.LET(_xlpm.tarefas,_xlfn._xlws.FILTER(TB_TAREFAS[],(TB_TAREFAS[[Responsável Execução '[*']]:[Responsável Execução '[*']]]=AB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3" s="95" t="str" cm="1">
        <f t="array" ref="AC103">IF(OR(AC$12="",$B103=""),"",_xlfn.LET(_xlpm.tarefas,_xlfn._xlws.FILTER(TB_TAREFAS[],(TB_TAREFAS[[Responsável Execução '[*']]:[Responsável Execução '[*']]]=AC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3" s="96" t="str" cm="1">
        <f t="array" ref="AD103">IF(OR(AD$12="",$B103=""),"",_xlfn.LET(_xlpm.tarefas,_xlfn._xlws.FILTER(TB_TAREFAS[],(TB_TAREFAS[[Responsável Execução '[*']]:[Responsável Execução '[*']]]=AD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3" s="95" t="str" cm="1">
        <f t="array" ref="AE103">IF(OR(AE$12="",$B103=""),"",_xlfn.LET(_xlpm.tarefas,_xlfn._xlws.FILTER(TB_TAREFAS[],(TB_TAREFAS[[Responsável Execução '[*']]:[Responsável Execução '[*']]]=AE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3" s="96" t="str" cm="1">
        <f t="array" ref="AF103">IF(OR(AF$12="",$B103=""),"",_xlfn.LET(_xlpm.tarefas,_xlfn._xlws.FILTER(TB_TAREFAS[],(TB_TAREFAS[[Responsável Execução '[*']]:[Responsável Execução '[*']]]=AF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3" s="95" t="str" cm="1">
        <f t="array" ref="AG103">IF(OR(AG$12="",$B103=""),"",_xlfn.LET(_xlpm.tarefas,_xlfn._xlws.FILTER(TB_TAREFAS[],(TB_TAREFAS[[Responsável Execução '[*']]:[Responsável Execução '[*']]]=AG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3" s="96" t="str" cm="1">
        <f t="array" ref="AH103">IF(OR(AH$12="",$B103=""),"",_xlfn.LET(_xlpm.tarefas,_xlfn._xlws.FILTER(TB_TAREFAS[],(TB_TAREFAS[[Responsável Execução '[*']]:[Responsável Execução '[*']]]=AH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3" s="95" t="str" cm="1">
        <f t="array" ref="AI103">IF(OR(AI$12="",$B103=""),"",_xlfn.LET(_xlpm.tarefas,_xlfn._xlws.FILTER(TB_TAREFAS[],(TB_TAREFAS[[Responsável Execução '[*']]:[Responsável Execução '[*']]]=AI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3" s="96" t="str" cm="1">
        <f t="array" ref="AJ103">IF(OR(AJ$12="",$B103=""),"",_xlfn.LET(_xlpm.tarefas,_xlfn._xlws.FILTER(TB_TAREFAS[],(TB_TAREFAS[[Responsável Execução '[*']]:[Responsável Execução '[*']]]=AJ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3" s="95" t="str" cm="1">
        <f t="array" ref="AK103">IF(OR(AK$12="",$B103=""),"",_xlfn.LET(_xlpm.tarefas,_xlfn._xlws.FILTER(TB_TAREFAS[],(TB_TAREFAS[[Responsável Execução '[*']]:[Responsável Execução '[*']]]=AK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3" s="96" t="str" cm="1">
        <f t="array" ref="AL103">IF(OR(AL$12="",$B103=""),"",_xlfn.LET(_xlpm.tarefas,_xlfn._xlws.FILTER(TB_TAREFAS[],(TB_TAREFAS[[Responsável Execução '[*']]:[Responsável Execução '[*']]]=AL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3" s="95" t="str" cm="1">
        <f t="array" ref="AM103">IF(OR(AM$12="",$B103=""),"",_xlfn.LET(_xlpm.tarefas,_xlfn._xlws.FILTER(TB_TAREFAS[],(TB_TAREFAS[[Responsável Execução '[*']]:[Responsável Execução '[*']]]=AM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3" s="96" t="str" cm="1">
        <f t="array" ref="AN103">IF(OR(AN$12="",$B103=""),"",_xlfn.LET(_xlpm.tarefas,_xlfn._xlws.FILTER(TB_TAREFAS[],(TB_TAREFAS[[Responsável Execução '[*']]:[Responsável Execução '[*']]]=AN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3" s="95" t="str" cm="1">
        <f t="array" ref="AO103">IF(OR(AO$12="",$B103=""),"",_xlfn.LET(_xlpm.tarefas,_xlfn._xlws.FILTER(TB_TAREFAS[],(TB_TAREFAS[[Responsável Execução '[*']]:[Responsável Execução '[*']]]=AO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3" s="96" t="str" cm="1">
        <f t="array" ref="AP103">IF(OR(AP$12="",$B103=""),"",_xlfn.LET(_xlpm.tarefas,_xlfn._xlws.FILTER(TB_TAREFAS[],(TB_TAREFAS[[Responsável Execução '[*']]:[Responsável Execução '[*']]]=AP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3" s="95" t="str" cm="1">
        <f t="array" ref="AQ103">IF(OR(AQ$12="",$B103=""),"",_xlfn.LET(_xlpm.tarefas,_xlfn._xlws.FILTER(TB_TAREFAS[],(TB_TAREFAS[[Responsável Execução '[*']]:[Responsável Execução '[*']]]=AQ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3" s="96" t="str" cm="1">
        <f t="array" ref="AR103">IF(OR(AR$12="",$B103=""),"",_xlfn.LET(_xlpm.tarefas,_xlfn._xlws.FILTER(TB_TAREFAS[],(TB_TAREFAS[[Responsável Execução '[*']]:[Responsável Execução '[*']]]=AR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3" s="95" t="str" cm="1">
        <f t="array" ref="AS103">IF(OR(AS$12="",$B103=""),"",_xlfn.LET(_xlpm.tarefas,_xlfn._xlws.FILTER(TB_TAREFAS[],(TB_TAREFAS[[Responsável Execução '[*']]:[Responsável Execução '[*']]]=AS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3" s="96" t="str" cm="1">
        <f t="array" ref="AT103">IF(OR(AT$12="",$B103=""),"",_xlfn.LET(_xlpm.tarefas,_xlfn._xlws.FILTER(TB_TAREFAS[],(TB_TAREFAS[[Responsável Execução '[*']]:[Responsável Execução '[*']]]=AT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3" s="95" t="str" cm="1">
        <f t="array" ref="AU103">IF(OR(AU$12="",$B103=""),"",_xlfn.LET(_xlpm.tarefas,_xlfn._xlws.FILTER(TB_TAREFAS[],(TB_TAREFAS[[Responsável Execução '[*']]:[Responsável Execução '[*']]]=AU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3" s="96" t="str" cm="1">
        <f t="array" ref="AV103">IF(OR(AV$12="",$B103=""),"",_xlfn.LET(_xlpm.tarefas,_xlfn._xlws.FILTER(TB_TAREFAS[],(TB_TAREFAS[[Responsável Execução '[*']]:[Responsável Execução '[*']]]=AV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3" s="95" t="str" cm="1">
        <f t="array" ref="AW103">IF(OR(AW$12="",$B103=""),"",_xlfn.LET(_xlpm.tarefas,_xlfn._xlws.FILTER(TB_TAREFAS[],(TB_TAREFAS[[Responsável Execução '[*']]:[Responsável Execução '[*']]]=AW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3" s="96" t="str" cm="1">
        <f t="array" ref="AX103">IF(OR(AX$12="",$B103=""),"",_xlfn.LET(_xlpm.tarefas,_xlfn._xlws.FILTER(TB_TAREFAS[],(TB_TAREFAS[[Responsável Execução '[*']]:[Responsável Execução '[*']]]=AX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3" s="95" t="str" cm="1">
        <f t="array" ref="AY103">IF(OR(AY$12="",$B103=""),"",_xlfn.LET(_xlpm.tarefas,_xlfn._xlws.FILTER(TB_TAREFAS[],(TB_TAREFAS[[Responsável Execução '[*']]:[Responsável Execução '[*']]]=AY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3" s="97" t="str" cm="1">
        <f t="array" ref="AZ103">IF(OR(AZ$12="",$B103=""),"",_xlfn.LET(_xlpm.tarefas,_xlfn._xlws.FILTER(TB_TAREFAS[],(TB_TAREFAS[[Responsável Execução '[*']]:[Responsável Execução '[*']]]=AZ$12),"-"),IF(_xlfn.ARRAYTOTEXT(_xlpm.tarefas)="-",0,SUM(IF(DATE(YEAR($B103),MONTH($B103),DAY($B103))&gt;=DATE(YEAR(_xlfn.CHOOSECOLS(_xlpm.tarefas,10)),MONTH(_xlfn.CHOOSECOLS(_xlpm.tarefas,10)),DAY(_xlfn.CHOOSECOLS(_xlpm.tarefas,10))),IF(DATE(YEAR($B103),MONTH($B103),DAY($B103)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4" spans="2:52" x14ac:dyDescent="0.3">
      <c r="B104" s="94"/>
      <c r="C104" s="95" t="str" cm="1">
        <f t="array" ref="C104">IF(OR(C$12="",$B104=""),"",_xlfn.LET(_xlpm.tarefas,_xlfn._xlws.FILTER(TB_TAREFAS[],(TB_TAREFAS[[Responsável Execução '[*']]:[Responsável Execução '[*']]]=C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4" s="96" t="str" cm="1">
        <f t="array" ref="D104">IF(OR(D$12="",$B104=""),"",_xlfn.LET(_xlpm.tarefas,_xlfn._xlws.FILTER(TB_TAREFAS[],(TB_TAREFAS[[Responsável Execução '[*']]:[Responsável Execução '[*']]]=D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4" s="95" t="str" cm="1">
        <f t="array" ref="E104">IF(OR(E$12="",$B104=""),"",_xlfn.LET(_xlpm.tarefas,_xlfn._xlws.FILTER(TB_TAREFAS[],(TB_TAREFAS[[Responsável Execução '[*']]:[Responsável Execução '[*']]]=E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4" s="96" t="str" cm="1">
        <f t="array" ref="F104">IF(OR(F$12="",$B104=""),"",_xlfn.LET(_xlpm.tarefas,_xlfn._xlws.FILTER(TB_TAREFAS[],(TB_TAREFAS[[Responsável Execução '[*']]:[Responsável Execução '[*']]]=F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4" s="95" t="str" cm="1">
        <f t="array" ref="G104">IF(OR(G$12="",$B104=""),"",_xlfn.LET(_xlpm.tarefas,_xlfn._xlws.FILTER(TB_TAREFAS[],(TB_TAREFAS[[Responsável Execução '[*']]:[Responsável Execução '[*']]]=G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4" s="96" t="str" cm="1">
        <f t="array" ref="H104">IF(OR(H$12="",$B104=""),"",_xlfn.LET(_xlpm.tarefas,_xlfn._xlws.FILTER(TB_TAREFAS[],(TB_TAREFAS[[Responsável Execução '[*']]:[Responsável Execução '[*']]]=H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4" s="95" t="str" cm="1">
        <f t="array" ref="I104">IF(OR(I$12="",$B104=""),"",_xlfn.LET(_xlpm.tarefas,_xlfn._xlws.FILTER(TB_TAREFAS[],(TB_TAREFAS[[Responsável Execução '[*']]:[Responsável Execução '[*']]]=I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4" s="96" t="str" cm="1">
        <f t="array" ref="J104">IF(OR(J$12="",$B104=""),"",_xlfn.LET(_xlpm.tarefas,_xlfn._xlws.FILTER(TB_TAREFAS[],(TB_TAREFAS[[Responsável Execução '[*']]:[Responsável Execução '[*']]]=J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4" s="95" t="str" cm="1">
        <f t="array" ref="K104">IF(OR(K$12="",$B104=""),"",_xlfn.LET(_xlpm.tarefas,_xlfn._xlws.FILTER(TB_TAREFAS[],(TB_TAREFAS[[Responsável Execução '[*']]:[Responsável Execução '[*']]]=K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4" s="96" t="str" cm="1">
        <f t="array" ref="L104">IF(OR(L$12="",$B104=""),"",_xlfn.LET(_xlpm.tarefas,_xlfn._xlws.FILTER(TB_TAREFAS[],(TB_TAREFAS[[Responsável Execução '[*']]:[Responsável Execução '[*']]]=L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4" s="95" t="str" cm="1">
        <f t="array" ref="M104">IF(OR(M$12="",$B104=""),"",_xlfn.LET(_xlpm.tarefas,_xlfn._xlws.FILTER(TB_TAREFAS[],(TB_TAREFAS[[Responsável Execução '[*']]:[Responsável Execução '[*']]]=M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4" s="96" t="str" cm="1">
        <f t="array" ref="N104">IF(OR(N$12="",$B104=""),"",_xlfn.LET(_xlpm.tarefas,_xlfn._xlws.FILTER(TB_TAREFAS[],(TB_TAREFAS[[Responsável Execução '[*']]:[Responsável Execução '[*']]]=N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4" s="95" t="str" cm="1">
        <f t="array" ref="O104">IF(OR(O$12="",$B104=""),"",_xlfn.LET(_xlpm.tarefas,_xlfn._xlws.FILTER(TB_TAREFAS[],(TB_TAREFAS[[Responsável Execução '[*']]:[Responsável Execução '[*']]]=O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4" s="96" t="str" cm="1">
        <f t="array" ref="P104">IF(OR(P$12="",$B104=""),"",_xlfn.LET(_xlpm.tarefas,_xlfn._xlws.FILTER(TB_TAREFAS[],(TB_TAREFAS[[Responsável Execução '[*']]:[Responsável Execução '[*']]]=P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4" s="95" t="str" cm="1">
        <f t="array" ref="Q104">IF(OR(Q$12="",$B104=""),"",_xlfn.LET(_xlpm.tarefas,_xlfn._xlws.FILTER(TB_TAREFAS[],(TB_TAREFAS[[Responsável Execução '[*']]:[Responsável Execução '[*']]]=Q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4" s="96" t="str" cm="1">
        <f t="array" ref="R104">IF(OR(R$12="",$B104=""),"",_xlfn.LET(_xlpm.tarefas,_xlfn._xlws.FILTER(TB_TAREFAS[],(TB_TAREFAS[[Responsável Execução '[*']]:[Responsável Execução '[*']]]=R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4" s="95" t="str" cm="1">
        <f t="array" ref="S104">IF(OR(S$12="",$B104=""),"",_xlfn.LET(_xlpm.tarefas,_xlfn._xlws.FILTER(TB_TAREFAS[],(TB_TAREFAS[[Responsável Execução '[*']]:[Responsável Execução '[*']]]=S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4" s="96" t="str" cm="1">
        <f t="array" ref="T104">IF(OR(T$12="",$B104=""),"",_xlfn.LET(_xlpm.tarefas,_xlfn._xlws.FILTER(TB_TAREFAS[],(TB_TAREFAS[[Responsável Execução '[*']]:[Responsável Execução '[*']]]=T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4" s="95" t="str" cm="1">
        <f t="array" ref="U104">IF(OR(U$12="",$B104=""),"",_xlfn.LET(_xlpm.tarefas,_xlfn._xlws.FILTER(TB_TAREFAS[],(TB_TAREFAS[[Responsável Execução '[*']]:[Responsável Execução '[*']]]=U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4" s="96" t="str" cm="1">
        <f t="array" ref="V104">IF(OR(V$12="",$B104=""),"",_xlfn.LET(_xlpm.tarefas,_xlfn._xlws.FILTER(TB_TAREFAS[],(TB_TAREFAS[[Responsável Execução '[*']]:[Responsável Execução '[*']]]=V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4" s="95" t="str" cm="1">
        <f t="array" ref="W104">IF(OR(W$12="",$B104=""),"",_xlfn.LET(_xlpm.tarefas,_xlfn._xlws.FILTER(TB_TAREFAS[],(TB_TAREFAS[[Responsável Execução '[*']]:[Responsável Execução '[*']]]=W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4" s="96" t="str" cm="1">
        <f t="array" ref="X104">IF(OR(X$12="",$B104=""),"",_xlfn.LET(_xlpm.tarefas,_xlfn._xlws.FILTER(TB_TAREFAS[],(TB_TAREFAS[[Responsável Execução '[*']]:[Responsável Execução '[*']]]=X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4" s="95" t="str" cm="1">
        <f t="array" ref="Y104">IF(OR(Y$12="",$B104=""),"",_xlfn.LET(_xlpm.tarefas,_xlfn._xlws.FILTER(TB_TAREFAS[],(TB_TAREFAS[[Responsável Execução '[*']]:[Responsável Execução '[*']]]=Y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4" s="96" t="str" cm="1">
        <f t="array" ref="Z104">IF(OR(Z$12="",$B104=""),"",_xlfn.LET(_xlpm.tarefas,_xlfn._xlws.FILTER(TB_TAREFAS[],(TB_TAREFAS[[Responsável Execução '[*']]:[Responsável Execução '[*']]]=Z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4" s="95" t="str" cm="1">
        <f t="array" ref="AA104">IF(OR(AA$12="",$B104=""),"",_xlfn.LET(_xlpm.tarefas,_xlfn._xlws.FILTER(TB_TAREFAS[],(TB_TAREFAS[[Responsável Execução '[*']]:[Responsável Execução '[*']]]=AA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4" s="96" t="str" cm="1">
        <f t="array" ref="AB104">IF(OR(AB$12="",$B104=""),"",_xlfn.LET(_xlpm.tarefas,_xlfn._xlws.FILTER(TB_TAREFAS[],(TB_TAREFAS[[Responsável Execução '[*']]:[Responsável Execução '[*']]]=AB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4" s="95" t="str" cm="1">
        <f t="array" ref="AC104">IF(OR(AC$12="",$B104=""),"",_xlfn.LET(_xlpm.tarefas,_xlfn._xlws.FILTER(TB_TAREFAS[],(TB_TAREFAS[[Responsável Execução '[*']]:[Responsável Execução '[*']]]=AC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4" s="96" t="str" cm="1">
        <f t="array" ref="AD104">IF(OR(AD$12="",$B104=""),"",_xlfn.LET(_xlpm.tarefas,_xlfn._xlws.FILTER(TB_TAREFAS[],(TB_TAREFAS[[Responsável Execução '[*']]:[Responsável Execução '[*']]]=AD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4" s="95" t="str" cm="1">
        <f t="array" ref="AE104">IF(OR(AE$12="",$B104=""),"",_xlfn.LET(_xlpm.tarefas,_xlfn._xlws.FILTER(TB_TAREFAS[],(TB_TAREFAS[[Responsável Execução '[*']]:[Responsável Execução '[*']]]=AE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4" s="96" t="str" cm="1">
        <f t="array" ref="AF104">IF(OR(AF$12="",$B104=""),"",_xlfn.LET(_xlpm.tarefas,_xlfn._xlws.FILTER(TB_TAREFAS[],(TB_TAREFAS[[Responsável Execução '[*']]:[Responsável Execução '[*']]]=AF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4" s="95" t="str" cm="1">
        <f t="array" ref="AG104">IF(OR(AG$12="",$B104=""),"",_xlfn.LET(_xlpm.tarefas,_xlfn._xlws.FILTER(TB_TAREFAS[],(TB_TAREFAS[[Responsável Execução '[*']]:[Responsável Execução '[*']]]=AG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4" s="96" t="str" cm="1">
        <f t="array" ref="AH104">IF(OR(AH$12="",$B104=""),"",_xlfn.LET(_xlpm.tarefas,_xlfn._xlws.FILTER(TB_TAREFAS[],(TB_TAREFAS[[Responsável Execução '[*']]:[Responsável Execução '[*']]]=AH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4" s="95" t="str" cm="1">
        <f t="array" ref="AI104">IF(OR(AI$12="",$B104=""),"",_xlfn.LET(_xlpm.tarefas,_xlfn._xlws.FILTER(TB_TAREFAS[],(TB_TAREFAS[[Responsável Execução '[*']]:[Responsável Execução '[*']]]=AI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4" s="96" t="str" cm="1">
        <f t="array" ref="AJ104">IF(OR(AJ$12="",$B104=""),"",_xlfn.LET(_xlpm.tarefas,_xlfn._xlws.FILTER(TB_TAREFAS[],(TB_TAREFAS[[Responsável Execução '[*']]:[Responsável Execução '[*']]]=AJ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4" s="95" t="str" cm="1">
        <f t="array" ref="AK104">IF(OR(AK$12="",$B104=""),"",_xlfn.LET(_xlpm.tarefas,_xlfn._xlws.FILTER(TB_TAREFAS[],(TB_TAREFAS[[Responsável Execução '[*']]:[Responsável Execução '[*']]]=AK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4" s="96" t="str" cm="1">
        <f t="array" ref="AL104">IF(OR(AL$12="",$B104=""),"",_xlfn.LET(_xlpm.tarefas,_xlfn._xlws.FILTER(TB_TAREFAS[],(TB_TAREFAS[[Responsável Execução '[*']]:[Responsável Execução '[*']]]=AL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4" s="95" t="str" cm="1">
        <f t="array" ref="AM104">IF(OR(AM$12="",$B104=""),"",_xlfn.LET(_xlpm.tarefas,_xlfn._xlws.FILTER(TB_TAREFAS[],(TB_TAREFAS[[Responsável Execução '[*']]:[Responsável Execução '[*']]]=AM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4" s="96" t="str" cm="1">
        <f t="array" ref="AN104">IF(OR(AN$12="",$B104=""),"",_xlfn.LET(_xlpm.tarefas,_xlfn._xlws.FILTER(TB_TAREFAS[],(TB_TAREFAS[[Responsável Execução '[*']]:[Responsável Execução '[*']]]=AN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4" s="95" t="str" cm="1">
        <f t="array" ref="AO104">IF(OR(AO$12="",$B104=""),"",_xlfn.LET(_xlpm.tarefas,_xlfn._xlws.FILTER(TB_TAREFAS[],(TB_TAREFAS[[Responsável Execução '[*']]:[Responsável Execução '[*']]]=AO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4" s="96" t="str" cm="1">
        <f t="array" ref="AP104">IF(OR(AP$12="",$B104=""),"",_xlfn.LET(_xlpm.tarefas,_xlfn._xlws.FILTER(TB_TAREFAS[],(TB_TAREFAS[[Responsável Execução '[*']]:[Responsável Execução '[*']]]=AP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4" s="95" t="str" cm="1">
        <f t="array" ref="AQ104">IF(OR(AQ$12="",$B104=""),"",_xlfn.LET(_xlpm.tarefas,_xlfn._xlws.FILTER(TB_TAREFAS[],(TB_TAREFAS[[Responsável Execução '[*']]:[Responsável Execução '[*']]]=AQ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4" s="96" t="str" cm="1">
        <f t="array" ref="AR104">IF(OR(AR$12="",$B104=""),"",_xlfn.LET(_xlpm.tarefas,_xlfn._xlws.FILTER(TB_TAREFAS[],(TB_TAREFAS[[Responsável Execução '[*']]:[Responsável Execução '[*']]]=AR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4" s="95" t="str" cm="1">
        <f t="array" ref="AS104">IF(OR(AS$12="",$B104=""),"",_xlfn.LET(_xlpm.tarefas,_xlfn._xlws.FILTER(TB_TAREFAS[],(TB_TAREFAS[[Responsável Execução '[*']]:[Responsável Execução '[*']]]=AS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4" s="96" t="str" cm="1">
        <f t="array" ref="AT104">IF(OR(AT$12="",$B104=""),"",_xlfn.LET(_xlpm.tarefas,_xlfn._xlws.FILTER(TB_TAREFAS[],(TB_TAREFAS[[Responsável Execução '[*']]:[Responsável Execução '[*']]]=AT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4" s="95" t="str" cm="1">
        <f t="array" ref="AU104">IF(OR(AU$12="",$B104=""),"",_xlfn.LET(_xlpm.tarefas,_xlfn._xlws.FILTER(TB_TAREFAS[],(TB_TAREFAS[[Responsável Execução '[*']]:[Responsável Execução '[*']]]=AU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4" s="96" t="str" cm="1">
        <f t="array" ref="AV104">IF(OR(AV$12="",$B104=""),"",_xlfn.LET(_xlpm.tarefas,_xlfn._xlws.FILTER(TB_TAREFAS[],(TB_TAREFAS[[Responsável Execução '[*']]:[Responsável Execução '[*']]]=AV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4" s="95" t="str" cm="1">
        <f t="array" ref="AW104">IF(OR(AW$12="",$B104=""),"",_xlfn.LET(_xlpm.tarefas,_xlfn._xlws.FILTER(TB_TAREFAS[],(TB_TAREFAS[[Responsável Execução '[*']]:[Responsável Execução '[*']]]=AW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4" s="96" t="str" cm="1">
        <f t="array" ref="AX104">IF(OR(AX$12="",$B104=""),"",_xlfn.LET(_xlpm.tarefas,_xlfn._xlws.FILTER(TB_TAREFAS[],(TB_TAREFAS[[Responsável Execução '[*']]:[Responsável Execução '[*']]]=AX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4" s="95" t="str" cm="1">
        <f t="array" ref="AY104">IF(OR(AY$12="",$B104=""),"",_xlfn.LET(_xlpm.tarefas,_xlfn._xlws.FILTER(TB_TAREFAS[],(TB_TAREFAS[[Responsável Execução '[*']]:[Responsável Execução '[*']]]=AY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4" s="97" t="str" cm="1">
        <f t="array" ref="AZ104">IF(OR(AZ$12="",$B104=""),"",_xlfn.LET(_xlpm.tarefas,_xlfn._xlws.FILTER(TB_TAREFAS[],(TB_TAREFAS[[Responsável Execução '[*']]:[Responsável Execução '[*']]]=AZ$12),"-"),IF(_xlfn.ARRAYTOTEXT(_xlpm.tarefas)="-",0,SUM(IF(DATE(YEAR($B104),MONTH($B104),DAY($B104))&gt;=DATE(YEAR(_xlfn.CHOOSECOLS(_xlpm.tarefas,10)),MONTH(_xlfn.CHOOSECOLS(_xlpm.tarefas,10)),DAY(_xlfn.CHOOSECOLS(_xlpm.tarefas,10))),IF(DATE(YEAR($B104),MONTH($B104),DAY($B104)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5" spans="2:52" x14ac:dyDescent="0.3">
      <c r="B105" s="94"/>
      <c r="C105" s="95" t="str" cm="1">
        <f t="array" ref="C105">IF(OR(C$12="",$B105=""),"",_xlfn.LET(_xlpm.tarefas,_xlfn._xlws.FILTER(TB_TAREFAS[],(TB_TAREFAS[[Responsável Execução '[*']]:[Responsável Execução '[*']]]=C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5" s="96" t="str" cm="1">
        <f t="array" ref="D105">IF(OR(D$12="",$B105=""),"",_xlfn.LET(_xlpm.tarefas,_xlfn._xlws.FILTER(TB_TAREFAS[],(TB_TAREFAS[[Responsável Execução '[*']]:[Responsável Execução '[*']]]=D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5" s="95" t="str" cm="1">
        <f t="array" ref="E105">IF(OR(E$12="",$B105=""),"",_xlfn.LET(_xlpm.tarefas,_xlfn._xlws.FILTER(TB_TAREFAS[],(TB_TAREFAS[[Responsável Execução '[*']]:[Responsável Execução '[*']]]=E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5" s="96" t="str" cm="1">
        <f t="array" ref="F105">IF(OR(F$12="",$B105=""),"",_xlfn.LET(_xlpm.tarefas,_xlfn._xlws.FILTER(TB_TAREFAS[],(TB_TAREFAS[[Responsável Execução '[*']]:[Responsável Execução '[*']]]=F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5" s="95" t="str" cm="1">
        <f t="array" ref="G105">IF(OR(G$12="",$B105=""),"",_xlfn.LET(_xlpm.tarefas,_xlfn._xlws.FILTER(TB_TAREFAS[],(TB_TAREFAS[[Responsável Execução '[*']]:[Responsável Execução '[*']]]=G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5" s="96" t="str" cm="1">
        <f t="array" ref="H105">IF(OR(H$12="",$B105=""),"",_xlfn.LET(_xlpm.tarefas,_xlfn._xlws.FILTER(TB_TAREFAS[],(TB_TAREFAS[[Responsável Execução '[*']]:[Responsável Execução '[*']]]=H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5" s="95" t="str" cm="1">
        <f t="array" ref="I105">IF(OR(I$12="",$B105=""),"",_xlfn.LET(_xlpm.tarefas,_xlfn._xlws.FILTER(TB_TAREFAS[],(TB_TAREFAS[[Responsável Execução '[*']]:[Responsável Execução '[*']]]=I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5" s="96" t="str" cm="1">
        <f t="array" ref="J105">IF(OR(J$12="",$B105=""),"",_xlfn.LET(_xlpm.tarefas,_xlfn._xlws.FILTER(TB_TAREFAS[],(TB_TAREFAS[[Responsável Execução '[*']]:[Responsável Execução '[*']]]=J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5" s="95" t="str" cm="1">
        <f t="array" ref="K105">IF(OR(K$12="",$B105=""),"",_xlfn.LET(_xlpm.tarefas,_xlfn._xlws.FILTER(TB_TAREFAS[],(TB_TAREFAS[[Responsável Execução '[*']]:[Responsável Execução '[*']]]=K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5" s="96" t="str" cm="1">
        <f t="array" ref="L105">IF(OR(L$12="",$B105=""),"",_xlfn.LET(_xlpm.tarefas,_xlfn._xlws.FILTER(TB_TAREFAS[],(TB_TAREFAS[[Responsável Execução '[*']]:[Responsável Execução '[*']]]=L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5" s="95" t="str" cm="1">
        <f t="array" ref="M105">IF(OR(M$12="",$B105=""),"",_xlfn.LET(_xlpm.tarefas,_xlfn._xlws.FILTER(TB_TAREFAS[],(TB_TAREFAS[[Responsável Execução '[*']]:[Responsável Execução '[*']]]=M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5" s="96" t="str" cm="1">
        <f t="array" ref="N105">IF(OR(N$12="",$B105=""),"",_xlfn.LET(_xlpm.tarefas,_xlfn._xlws.FILTER(TB_TAREFAS[],(TB_TAREFAS[[Responsável Execução '[*']]:[Responsável Execução '[*']]]=N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5" s="95" t="str" cm="1">
        <f t="array" ref="O105">IF(OR(O$12="",$B105=""),"",_xlfn.LET(_xlpm.tarefas,_xlfn._xlws.FILTER(TB_TAREFAS[],(TB_TAREFAS[[Responsável Execução '[*']]:[Responsável Execução '[*']]]=O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5" s="96" t="str" cm="1">
        <f t="array" ref="P105">IF(OR(P$12="",$B105=""),"",_xlfn.LET(_xlpm.tarefas,_xlfn._xlws.FILTER(TB_TAREFAS[],(TB_TAREFAS[[Responsável Execução '[*']]:[Responsável Execução '[*']]]=P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5" s="95" t="str" cm="1">
        <f t="array" ref="Q105">IF(OR(Q$12="",$B105=""),"",_xlfn.LET(_xlpm.tarefas,_xlfn._xlws.FILTER(TB_TAREFAS[],(TB_TAREFAS[[Responsável Execução '[*']]:[Responsável Execução '[*']]]=Q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5" s="96" t="str" cm="1">
        <f t="array" ref="R105">IF(OR(R$12="",$B105=""),"",_xlfn.LET(_xlpm.tarefas,_xlfn._xlws.FILTER(TB_TAREFAS[],(TB_TAREFAS[[Responsável Execução '[*']]:[Responsável Execução '[*']]]=R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5" s="95" t="str" cm="1">
        <f t="array" ref="S105">IF(OR(S$12="",$B105=""),"",_xlfn.LET(_xlpm.tarefas,_xlfn._xlws.FILTER(TB_TAREFAS[],(TB_TAREFAS[[Responsável Execução '[*']]:[Responsável Execução '[*']]]=S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5" s="96" t="str" cm="1">
        <f t="array" ref="T105">IF(OR(T$12="",$B105=""),"",_xlfn.LET(_xlpm.tarefas,_xlfn._xlws.FILTER(TB_TAREFAS[],(TB_TAREFAS[[Responsável Execução '[*']]:[Responsável Execução '[*']]]=T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5" s="95" t="str" cm="1">
        <f t="array" ref="U105">IF(OR(U$12="",$B105=""),"",_xlfn.LET(_xlpm.tarefas,_xlfn._xlws.FILTER(TB_TAREFAS[],(TB_TAREFAS[[Responsável Execução '[*']]:[Responsável Execução '[*']]]=U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5" s="96" t="str" cm="1">
        <f t="array" ref="V105">IF(OR(V$12="",$B105=""),"",_xlfn.LET(_xlpm.tarefas,_xlfn._xlws.FILTER(TB_TAREFAS[],(TB_TAREFAS[[Responsável Execução '[*']]:[Responsável Execução '[*']]]=V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5" s="95" t="str" cm="1">
        <f t="array" ref="W105">IF(OR(W$12="",$B105=""),"",_xlfn.LET(_xlpm.tarefas,_xlfn._xlws.FILTER(TB_TAREFAS[],(TB_TAREFAS[[Responsável Execução '[*']]:[Responsável Execução '[*']]]=W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5" s="96" t="str" cm="1">
        <f t="array" ref="X105">IF(OR(X$12="",$B105=""),"",_xlfn.LET(_xlpm.tarefas,_xlfn._xlws.FILTER(TB_TAREFAS[],(TB_TAREFAS[[Responsável Execução '[*']]:[Responsável Execução '[*']]]=X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5" s="95" t="str" cm="1">
        <f t="array" ref="Y105">IF(OR(Y$12="",$B105=""),"",_xlfn.LET(_xlpm.tarefas,_xlfn._xlws.FILTER(TB_TAREFAS[],(TB_TAREFAS[[Responsável Execução '[*']]:[Responsável Execução '[*']]]=Y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5" s="96" t="str" cm="1">
        <f t="array" ref="Z105">IF(OR(Z$12="",$B105=""),"",_xlfn.LET(_xlpm.tarefas,_xlfn._xlws.FILTER(TB_TAREFAS[],(TB_TAREFAS[[Responsável Execução '[*']]:[Responsável Execução '[*']]]=Z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5" s="95" t="str" cm="1">
        <f t="array" ref="AA105">IF(OR(AA$12="",$B105=""),"",_xlfn.LET(_xlpm.tarefas,_xlfn._xlws.FILTER(TB_TAREFAS[],(TB_TAREFAS[[Responsável Execução '[*']]:[Responsável Execução '[*']]]=AA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5" s="96" t="str" cm="1">
        <f t="array" ref="AB105">IF(OR(AB$12="",$B105=""),"",_xlfn.LET(_xlpm.tarefas,_xlfn._xlws.FILTER(TB_TAREFAS[],(TB_TAREFAS[[Responsável Execução '[*']]:[Responsável Execução '[*']]]=AB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5" s="95" t="str" cm="1">
        <f t="array" ref="AC105">IF(OR(AC$12="",$B105=""),"",_xlfn.LET(_xlpm.tarefas,_xlfn._xlws.FILTER(TB_TAREFAS[],(TB_TAREFAS[[Responsável Execução '[*']]:[Responsável Execução '[*']]]=AC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5" s="96" t="str" cm="1">
        <f t="array" ref="AD105">IF(OR(AD$12="",$B105=""),"",_xlfn.LET(_xlpm.tarefas,_xlfn._xlws.FILTER(TB_TAREFAS[],(TB_TAREFAS[[Responsável Execução '[*']]:[Responsável Execução '[*']]]=AD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5" s="95" t="str" cm="1">
        <f t="array" ref="AE105">IF(OR(AE$12="",$B105=""),"",_xlfn.LET(_xlpm.tarefas,_xlfn._xlws.FILTER(TB_TAREFAS[],(TB_TAREFAS[[Responsável Execução '[*']]:[Responsável Execução '[*']]]=AE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5" s="96" t="str" cm="1">
        <f t="array" ref="AF105">IF(OR(AF$12="",$B105=""),"",_xlfn.LET(_xlpm.tarefas,_xlfn._xlws.FILTER(TB_TAREFAS[],(TB_TAREFAS[[Responsável Execução '[*']]:[Responsável Execução '[*']]]=AF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5" s="95" t="str" cm="1">
        <f t="array" ref="AG105">IF(OR(AG$12="",$B105=""),"",_xlfn.LET(_xlpm.tarefas,_xlfn._xlws.FILTER(TB_TAREFAS[],(TB_TAREFAS[[Responsável Execução '[*']]:[Responsável Execução '[*']]]=AG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5" s="96" t="str" cm="1">
        <f t="array" ref="AH105">IF(OR(AH$12="",$B105=""),"",_xlfn.LET(_xlpm.tarefas,_xlfn._xlws.FILTER(TB_TAREFAS[],(TB_TAREFAS[[Responsável Execução '[*']]:[Responsável Execução '[*']]]=AH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5" s="95" t="str" cm="1">
        <f t="array" ref="AI105">IF(OR(AI$12="",$B105=""),"",_xlfn.LET(_xlpm.tarefas,_xlfn._xlws.FILTER(TB_TAREFAS[],(TB_TAREFAS[[Responsável Execução '[*']]:[Responsável Execução '[*']]]=AI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5" s="96" t="str" cm="1">
        <f t="array" ref="AJ105">IF(OR(AJ$12="",$B105=""),"",_xlfn.LET(_xlpm.tarefas,_xlfn._xlws.FILTER(TB_TAREFAS[],(TB_TAREFAS[[Responsável Execução '[*']]:[Responsável Execução '[*']]]=AJ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5" s="95" t="str" cm="1">
        <f t="array" ref="AK105">IF(OR(AK$12="",$B105=""),"",_xlfn.LET(_xlpm.tarefas,_xlfn._xlws.FILTER(TB_TAREFAS[],(TB_TAREFAS[[Responsável Execução '[*']]:[Responsável Execução '[*']]]=AK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5" s="96" t="str" cm="1">
        <f t="array" ref="AL105">IF(OR(AL$12="",$B105=""),"",_xlfn.LET(_xlpm.tarefas,_xlfn._xlws.FILTER(TB_TAREFAS[],(TB_TAREFAS[[Responsável Execução '[*']]:[Responsável Execução '[*']]]=AL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5" s="95" t="str" cm="1">
        <f t="array" ref="AM105">IF(OR(AM$12="",$B105=""),"",_xlfn.LET(_xlpm.tarefas,_xlfn._xlws.FILTER(TB_TAREFAS[],(TB_TAREFAS[[Responsável Execução '[*']]:[Responsável Execução '[*']]]=AM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5" s="96" t="str" cm="1">
        <f t="array" ref="AN105">IF(OR(AN$12="",$B105=""),"",_xlfn.LET(_xlpm.tarefas,_xlfn._xlws.FILTER(TB_TAREFAS[],(TB_TAREFAS[[Responsável Execução '[*']]:[Responsável Execução '[*']]]=AN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5" s="95" t="str" cm="1">
        <f t="array" ref="AO105">IF(OR(AO$12="",$B105=""),"",_xlfn.LET(_xlpm.tarefas,_xlfn._xlws.FILTER(TB_TAREFAS[],(TB_TAREFAS[[Responsável Execução '[*']]:[Responsável Execução '[*']]]=AO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5" s="96" t="str" cm="1">
        <f t="array" ref="AP105">IF(OR(AP$12="",$B105=""),"",_xlfn.LET(_xlpm.tarefas,_xlfn._xlws.FILTER(TB_TAREFAS[],(TB_TAREFAS[[Responsável Execução '[*']]:[Responsável Execução '[*']]]=AP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5" s="95" t="str" cm="1">
        <f t="array" ref="AQ105">IF(OR(AQ$12="",$B105=""),"",_xlfn.LET(_xlpm.tarefas,_xlfn._xlws.FILTER(TB_TAREFAS[],(TB_TAREFAS[[Responsável Execução '[*']]:[Responsável Execução '[*']]]=AQ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5" s="96" t="str" cm="1">
        <f t="array" ref="AR105">IF(OR(AR$12="",$B105=""),"",_xlfn.LET(_xlpm.tarefas,_xlfn._xlws.FILTER(TB_TAREFAS[],(TB_TAREFAS[[Responsável Execução '[*']]:[Responsável Execução '[*']]]=AR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5" s="95" t="str" cm="1">
        <f t="array" ref="AS105">IF(OR(AS$12="",$B105=""),"",_xlfn.LET(_xlpm.tarefas,_xlfn._xlws.FILTER(TB_TAREFAS[],(TB_TAREFAS[[Responsável Execução '[*']]:[Responsável Execução '[*']]]=AS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5" s="96" t="str" cm="1">
        <f t="array" ref="AT105">IF(OR(AT$12="",$B105=""),"",_xlfn.LET(_xlpm.tarefas,_xlfn._xlws.FILTER(TB_TAREFAS[],(TB_TAREFAS[[Responsável Execução '[*']]:[Responsável Execução '[*']]]=AT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5" s="95" t="str" cm="1">
        <f t="array" ref="AU105">IF(OR(AU$12="",$B105=""),"",_xlfn.LET(_xlpm.tarefas,_xlfn._xlws.FILTER(TB_TAREFAS[],(TB_TAREFAS[[Responsável Execução '[*']]:[Responsável Execução '[*']]]=AU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5" s="96" t="str" cm="1">
        <f t="array" ref="AV105">IF(OR(AV$12="",$B105=""),"",_xlfn.LET(_xlpm.tarefas,_xlfn._xlws.FILTER(TB_TAREFAS[],(TB_TAREFAS[[Responsável Execução '[*']]:[Responsável Execução '[*']]]=AV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5" s="95" t="str" cm="1">
        <f t="array" ref="AW105">IF(OR(AW$12="",$B105=""),"",_xlfn.LET(_xlpm.tarefas,_xlfn._xlws.FILTER(TB_TAREFAS[],(TB_TAREFAS[[Responsável Execução '[*']]:[Responsável Execução '[*']]]=AW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5" s="96" t="str" cm="1">
        <f t="array" ref="AX105">IF(OR(AX$12="",$B105=""),"",_xlfn.LET(_xlpm.tarefas,_xlfn._xlws.FILTER(TB_TAREFAS[],(TB_TAREFAS[[Responsável Execução '[*']]:[Responsável Execução '[*']]]=AX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5" s="95" t="str" cm="1">
        <f t="array" ref="AY105">IF(OR(AY$12="",$B105=""),"",_xlfn.LET(_xlpm.tarefas,_xlfn._xlws.FILTER(TB_TAREFAS[],(TB_TAREFAS[[Responsável Execução '[*']]:[Responsável Execução '[*']]]=AY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5" s="97" t="str" cm="1">
        <f t="array" ref="AZ105">IF(OR(AZ$12="",$B105=""),"",_xlfn.LET(_xlpm.tarefas,_xlfn._xlws.FILTER(TB_TAREFAS[],(TB_TAREFAS[[Responsável Execução '[*']]:[Responsável Execução '[*']]]=AZ$12),"-"),IF(_xlfn.ARRAYTOTEXT(_xlpm.tarefas)="-",0,SUM(IF(DATE(YEAR($B105),MONTH($B105),DAY($B105))&gt;=DATE(YEAR(_xlfn.CHOOSECOLS(_xlpm.tarefas,10)),MONTH(_xlfn.CHOOSECOLS(_xlpm.tarefas,10)),DAY(_xlfn.CHOOSECOLS(_xlpm.tarefas,10))),IF(DATE(YEAR($B105),MONTH($B105),DAY($B105)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6" spans="2:52" x14ac:dyDescent="0.3">
      <c r="B106" s="94"/>
      <c r="C106" s="95" t="str" cm="1">
        <f t="array" ref="C106">IF(OR(C$12="",$B106=""),"",_xlfn.LET(_xlpm.tarefas,_xlfn._xlws.FILTER(TB_TAREFAS[],(TB_TAREFAS[[Responsável Execução '[*']]:[Responsável Execução '[*']]]=C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6" s="96" t="str" cm="1">
        <f t="array" ref="D106">IF(OR(D$12="",$B106=""),"",_xlfn.LET(_xlpm.tarefas,_xlfn._xlws.FILTER(TB_TAREFAS[],(TB_TAREFAS[[Responsável Execução '[*']]:[Responsável Execução '[*']]]=D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6" s="95" t="str" cm="1">
        <f t="array" ref="E106">IF(OR(E$12="",$B106=""),"",_xlfn.LET(_xlpm.tarefas,_xlfn._xlws.FILTER(TB_TAREFAS[],(TB_TAREFAS[[Responsável Execução '[*']]:[Responsável Execução '[*']]]=E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6" s="96" t="str" cm="1">
        <f t="array" ref="F106">IF(OR(F$12="",$B106=""),"",_xlfn.LET(_xlpm.tarefas,_xlfn._xlws.FILTER(TB_TAREFAS[],(TB_TAREFAS[[Responsável Execução '[*']]:[Responsável Execução '[*']]]=F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6" s="95" t="str" cm="1">
        <f t="array" ref="G106">IF(OR(G$12="",$B106=""),"",_xlfn.LET(_xlpm.tarefas,_xlfn._xlws.FILTER(TB_TAREFAS[],(TB_TAREFAS[[Responsável Execução '[*']]:[Responsável Execução '[*']]]=G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6" s="96" t="str" cm="1">
        <f t="array" ref="H106">IF(OR(H$12="",$B106=""),"",_xlfn.LET(_xlpm.tarefas,_xlfn._xlws.FILTER(TB_TAREFAS[],(TB_TAREFAS[[Responsável Execução '[*']]:[Responsável Execução '[*']]]=H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6" s="95" t="str" cm="1">
        <f t="array" ref="I106">IF(OR(I$12="",$B106=""),"",_xlfn.LET(_xlpm.tarefas,_xlfn._xlws.FILTER(TB_TAREFAS[],(TB_TAREFAS[[Responsável Execução '[*']]:[Responsável Execução '[*']]]=I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6" s="96" t="str" cm="1">
        <f t="array" ref="J106">IF(OR(J$12="",$B106=""),"",_xlfn.LET(_xlpm.tarefas,_xlfn._xlws.FILTER(TB_TAREFAS[],(TB_TAREFAS[[Responsável Execução '[*']]:[Responsável Execução '[*']]]=J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6" s="95" t="str" cm="1">
        <f t="array" ref="K106">IF(OR(K$12="",$B106=""),"",_xlfn.LET(_xlpm.tarefas,_xlfn._xlws.FILTER(TB_TAREFAS[],(TB_TAREFAS[[Responsável Execução '[*']]:[Responsável Execução '[*']]]=K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6" s="96" t="str" cm="1">
        <f t="array" ref="L106">IF(OR(L$12="",$B106=""),"",_xlfn.LET(_xlpm.tarefas,_xlfn._xlws.FILTER(TB_TAREFAS[],(TB_TAREFAS[[Responsável Execução '[*']]:[Responsável Execução '[*']]]=L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6" s="95" t="str" cm="1">
        <f t="array" ref="M106">IF(OR(M$12="",$B106=""),"",_xlfn.LET(_xlpm.tarefas,_xlfn._xlws.FILTER(TB_TAREFAS[],(TB_TAREFAS[[Responsável Execução '[*']]:[Responsável Execução '[*']]]=M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6" s="96" t="str" cm="1">
        <f t="array" ref="N106">IF(OR(N$12="",$B106=""),"",_xlfn.LET(_xlpm.tarefas,_xlfn._xlws.FILTER(TB_TAREFAS[],(TB_TAREFAS[[Responsável Execução '[*']]:[Responsável Execução '[*']]]=N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6" s="95" t="str" cm="1">
        <f t="array" ref="O106">IF(OR(O$12="",$B106=""),"",_xlfn.LET(_xlpm.tarefas,_xlfn._xlws.FILTER(TB_TAREFAS[],(TB_TAREFAS[[Responsável Execução '[*']]:[Responsável Execução '[*']]]=O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6" s="96" t="str" cm="1">
        <f t="array" ref="P106">IF(OR(P$12="",$B106=""),"",_xlfn.LET(_xlpm.tarefas,_xlfn._xlws.FILTER(TB_TAREFAS[],(TB_TAREFAS[[Responsável Execução '[*']]:[Responsável Execução '[*']]]=P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6" s="95" t="str" cm="1">
        <f t="array" ref="Q106">IF(OR(Q$12="",$B106=""),"",_xlfn.LET(_xlpm.tarefas,_xlfn._xlws.FILTER(TB_TAREFAS[],(TB_TAREFAS[[Responsável Execução '[*']]:[Responsável Execução '[*']]]=Q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6" s="96" t="str" cm="1">
        <f t="array" ref="R106">IF(OR(R$12="",$B106=""),"",_xlfn.LET(_xlpm.tarefas,_xlfn._xlws.FILTER(TB_TAREFAS[],(TB_TAREFAS[[Responsável Execução '[*']]:[Responsável Execução '[*']]]=R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6" s="95" t="str" cm="1">
        <f t="array" ref="S106">IF(OR(S$12="",$B106=""),"",_xlfn.LET(_xlpm.tarefas,_xlfn._xlws.FILTER(TB_TAREFAS[],(TB_TAREFAS[[Responsável Execução '[*']]:[Responsável Execução '[*']]]=S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6" s="96" t="str" cm="1">
        <f t="array" ref="T106">IF(OR(T$12="",$B106=""),"",_xlfn.LET(_xlpm.tarefas,_xlfn._xlws.FILTER(TB_TAREFAS[],(TB_TAREFAS[[Responsável Execução '[*']]:[Responsável Execução '[*']]]=T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6" s="95" t="str" cm="1">
        <f t="array" ref="U106">IF(OR(U$12="",$B106=""),"",_xlfn.LET(_xlpm.tarefas,_xlfn._xlws.FILTER(TB_TAREFAS[],(TB_TAREFAS[[Responsável Execução '[*']]:[Responsável Execução '[*']]]=U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6" s="96" t="str" cm="1">
        <f t="array" ref="V106">IF(OR(V$12="",$B106=""),"",_xlfn.LET(_xlpm.tarefas,_xlfn._xlws.FILTER(TB_TAREFAS[],(TB_TAREFAS[[Responsável Execução '[*']]:[Responsável Execução '[*']]]=V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6" s="95" t="str" cm="1">
        <f t="array" ref="W106">IF(OR(W$12="",$B106=""),"",_xlfn.LET(_xlpm.tarefas,_xlfn._xlws.FILTER(TB_TAREFAS[],(TB_TAREFAS[[Responsável Execução '[*']]:[Responsável Execução '[*']]]=W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6" s="96" t="str" cm="1">
        <f t="array" ref="X106">IF(OR(X$12="",$B106=""),"",_xlfn.LET(_xlpm.tarefas,_xlfn._xlws.FILTER(TB_TAREFAS[],(TB_TAREFAS[[Responsável Execução '[*']]:[Responsável Execução '[*']]]=X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6" s="95" t="str" cm="1">
        <f t="array" ref="Y106">IF(OR(Y$12="",$B106=""),"",_xlfn.LET(_xlpm.tarefas,_xlfn._xlws.FILTER(TB_TAREFAS[],(TB_TAREFAS[[Responsável Execução '[*']]:[Responsável Execução '[*']]]=Y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6" s="96" t="str" cm="1">
        <f t="array" ref="Z106">IF(OR(Z$12="",$B106=""),"",_xlfn.LET(_xlpm.tarefas,_xlfn._xlws.FILTER(TB_TAREFAS[],(TB_TAREFAS[[Responsável Execução '[*']]:[Responsável Execução '[*']]]=Z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6" s="95" t="str" cm="1">
        <f t="array" ref="AA106">IF(OR(AA$12="",$B106=""),"",_xlfn.LET(_xlpm.tarefas,_xlfn._xlws.FILTER(TB_TAREFAS[],(TB_TAREFAS[[Responsável Execução '[*']]:[Responsável Execução '[*']]]=AA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6" s="96" t="str" cm="1">
        <f t="array" ref="AB106">IF(OR(AB$12="",$B106=""),"",_xlfn.LET(_xlpm.tarefas,_xlfn._xlws.FILTER(TB_TAREFAS[],(TB_TAREFAS[[Responsável Execução '[*']]:[Responsável Execução '[*']]]=AB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6" s="95" t="str" cm="1">
        <f t="array" ref="AC106">IF(OR(AC$12="",$B106=""),"",_xlfn.LET(_xlpm.tarefas,_xlfn._xlws.FILTER(TB_TAREFAS[],(TB_TAREFAS[[Responsável Execução '[*']]:[Responsável Execução '[*']]]=AC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6" s="96" t="str" cm="1">
        <f t="array" ref="AD106">IF(OR(AD$12="",$B106=""),"",_xlfn.LET(_xlpm.tarefas,_xlfn._xlws.FILTER(TB_TAREFAS[],(TB_TAREFAS[[Responsável Execução '[*']]:[Responsável Execução '[*']]]=AD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6" s="95" t="str" cm="1">
        <f t="array" ref="AE106">IF(OR(AE$12="",$B106=""),"",_xlfn.LET(_xlpm.tarefas,_xlfn._xlws.FILTER(TB_TAREFAS[],(TB_TAREFAS[[Responsável Execução '[*']]:[Responsável Execução '[*']]]=AE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6" s="96" t="str" cm="1">
        <f t="array" ref="AF106">IF(OR(AF$12="",$B106=""),"",_xlfn.LET(_xlpm.tarefas,_xlfn._xlws.FILTER(TB_TAREFAS[],(TB_TAREFAS[[Responsável Execução '[*']]:[Responsável Execução '[*']]]=AF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6" s="95" t="str" cm="1">
        <f t="array" ref="AG106">IF(OR(AG$12="",$B106=""),"",_xlfn.LET(_xlpm.tarefas,_xlfn._xlws.FILTER(TB_TAREFAS[],(TB_TAREFAS[[Responsável Execução '[*']]:[Responsável Execução '[*']]]=AG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6" s="96" t="str" cm="1">
        <f t="array" ref="AH106">IF(OR(AH$12="",$B106=""),"",_xlfn.LET(_xlpm.tarefas,_xlfn._xlws.FILTER(TB_TAREFAS[],(TB_TAREFAS[[Responsável Execução '[*']]:[Responsável Execução '[*']]]=AH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6" s="95" t="str" cm="1">
        <f t="array" ref="AI106">IF(OR(AI$12="",$B106=""),"",_xlfn.LET(_xlpm.tarefas,_xlfn._xlws.FILTER(TB_TAREFAS[],(TB_TAREFAS[[Responsável Execução '[*']]:[Responsável Execução '[*']]]=AI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6" s="96" t="str" cm="1">
        <f t="array" ref="AJ106">IF(OR(AJ$12="",$B106=""),"",_xlfn.LET(_xlpm.tarefas,_xlfn._xlws.FILTER(TB_TAREFAS[],(TB_TAREFAS[[Responsável Execução '[*']]:[Responsável Execução '[*']]]=AJ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6" s="95" t="str" cm="1">
        <f t="array" ref="AK106">IF(OR(AK$12="",$B106=""),"",_xlfn.LET(_xlpm.tarefas,_xlfn._xlws.FILTER(TB_TAREFAS[],(TB_TAREFAS[[Responsável Execução '[*']]:[Responsável Execução '[*']]]=AK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6" s="96" t="str" cm="1">
        <f t="array" ref="AL106">IF(OR(AL$12="",$B106=""),"",_xlfn.LET(_xlpm.tarefas,_xlfn._xlws.FILTER(TB_TAREFAS[],(TB_TAREFAS[[Responsável Execução '[*']]:[Responsável Execução '[*']]]=AL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6" s="95" t="str" cm="1">
        <f t="array" ref="AM106">IF(OR(AM$12="",$B106=""),"",_xlfn.LET(_xlpm.tarefas,_xlfn._xlws.FILTER(TB_TAREFAS[],(TB_TAREFAS[[Responsável Execução '[*']]:[Responsável Execução '[*']]]=AM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6" s="96" t="str" cm="1">
        <f t="array" ref="AN106">IF(OR(AN$12="",$B106=""),"",_xlfn.LET(_xlpm.tarefas,_xlfn._xlws.FILTER(TB_TAREFAS[],(TB_TAREFAS[[Responsável Execução '[*']]:[Responsável Execução '[*']]]=AN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6" s="95" t="str" cm="1">
        <f t="array" ref="AO106">IF(OR(AO$12="",$B106=""),"",_xlfn.LET(_xlpm.tarefas,_xlfn._xlws.FILTER(TB_TAREFAS[],(TB_TAREFAS[[Responsável Execução '[*']]:[Responsável Execução '[*']]]=AO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6" s="96" t="str" cm="1">
        <f t="array" ref="AP106">IF(OR(AP$12="",$B106=""),"",_xlfn.LET(_xlpm.tarefas,_xlfn._xlws.FILTER(TB_TAREFAS[],(TB_TAREFAS[[Responsável Execução '[*']]:[Responsável Execução '[*']]]=AP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6" s="95" t="str" cm="1">
        <f t="array" ref="AQ106">IF(OR(AQ$12="",$B106=""),"",_xlfn.LET(_xlpm.tarefas,_xlfn._xlws.FILTER(TB_TAREFAS[],(TB_TAREFAS[[Responsável Execução '[*']]:[Responsável Execução '[*']]]=AQ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6" s="96" t="str" cm="1">
        <f t="array" ref="AR106">IF(OR(AR$12="",$B106=""),"",_xlfn.LET(_xlpm.tarefas,_xlfn._xlws.FILTER(TB_TAREFAS[],(TB_TAREFAS[[Responsável Execução '[*']]:[Responsável Execução '[*']]]=AR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6" s="95" t="str" cm="1">
        <f t="array" ref="AS106">IF(OR(AS$12="",$B106=""),"",_xlfn.LET(_xlpm.tarefas,_xlfn._xlws.FILTER(TB_TAREFAS[],(TB_TAREFAS[[Responsável Execução '[*']]:[Responsável Execução '[*']]]=AS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6" s="96" t="str" cm="1">
        <f t="array" ref="AT106">IF(OR(AT$12="",$B106=""),"",_xlfn.LET(_xlpm.tarefas,_xlfn._xlws.FILTER(TB_TAREFAS[],(TB_TAREFAS[[Responsável Execução '[*']]:[Responsável Execução '[*']]]=AT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6" s="95" t="str" cm="1">
        <f t="array" ref="AU106">IF(OR(AU$12="",$B106=""),"",_xlfn.LET(_xlpm.tarefas,_xlfn._xlws.FILTER(TB_TAREFAS[],(TB_TAREFAS[[Responsável Execução '[*']]:[Responsável Execução '[*']]]=AU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6" s="96" t="str" cm="1">
        <f t="array" ref="AV106">IF(OR(AV$12="",$B106=""),"",_xlfn.LET(_xlpm.tarefas,_xlfn._xlws.FILTER(TB_TAREFAS[],(TB_TAREFAS[[Responsável Execução '[*']]:[Responsável Execução '[*']]]=AV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6" s="95" t="str" cm="1">
        <f t="array" ref="AW106">IF(OR(AW$12="",$B106=""),"",_xlfn.LET(_xlpm.tarefas,_xlfn._xlws.FILTER(TB_TAREFAS[],(TB_TAREFAS[[Responsável Execução '[*']]:[Responsável Execução '[*']]]=AW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6" s="96" t="str" cm="1">
        <f t="array" ref="AX106">IF(OR(AX$12="",$B106=""),"",_xlfn.LET(_xlpm.tarefas,_xlfn._xlws.FILTER(TB_TAREFAS[],(TB_TAREFAS[[Responsável Execução '[*']]:[Responsável Execução '[*']]]=AX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6" s="95" t="str" cm="1">
        <f t="array" ref="AY106">IF(OR(AY$12="",$B106=""),"",_xlfn.LET(_xlpm.tarefas,_xlfn._xlws.FILTER(TB_TAREFAS[],(TB_TAREFAS[[Responsável Execução '[*']]:[Responsável Execução '[*']]]=AY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6" s="97" t="str" cm="1">
        <f t="array" ref="AZ106">IF(OR(AZ$12="",$B106=""),"",_xlfn.LET(_xlpm.tarefas,_xlfn._xlws.FILTER(TB_TAREFAS[],(TB_TAREFAS[[Responsável Execução '[*']]:[Responsável Execução '[*']]]=AZ$12),"-"),IF(_xlfn.ARRAYTOTEXT(_xlpm.tarefas)="-",0,SUM(IF(DATE(YEAR($B106),MONTH($B106),DAY($B106))&gt;=DATE(YEAR(_xlfn.CHOOSECOLS(_xlpm.tarefas,10)),MONTH(_xlfn.CHOOSECOLS(_xlpm.tarefas,10)),DAY(_xlfn.CHOOSECOLS(_xlpm.tarefas,10))),IF(DATE(YEAR($B106),MONTH($B106),DAY($B106)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7" spans="2:52" x14ac:dyDescent="0.3">
      <c r="B107" s="94"/>
      <c r="C107" s="95" t="str" cm="1">
        <f t="array" ref="C107">IF(OR(C$12="",$B107=""),"",_xlfn.LET(_xlpm.tarefas,_xlfn._xlws.FILTER(TB_TAREFAS[],(TB_TAREFAS[[Responsável Execução '[*']]:[Responsável Execução '[*']]]=C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7" s="96" t="str" cm="1">
        <f t="array" ref="D107">IF(OR(D$12="",$B107=""),"",_xlfn.LET(_xlpm.tarefas,_xlfn._xlws.FILTER(TB_TAREFAS[],(TB_TAREFAS[[Responsável Execução '[*']]:[Responsável Execução '[*']]]=D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7" s="95" t="str" cm="1">
        <f t="array" ref="E107">IF(OR(E$12="",$B107=""),"",_xlfn.LET(_xlpm.tarefas,_xlfn._xlws.FILTER(TB_TAREFAS[],(TB_TAREFAS[[Responsável Execução '[*']]:[Responsável Execução '[*']]]=E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7" s="96" t="str" cm="1">
        <f t="array" ref="F107">IF(OR(F$12="",$B107=""),"",_xlfn.LET(_xlpm.tarefas,_xlfn._xlws.FILTER(TB_TAREFAS[],(TB_TAREFAS[[Responsável Execução '[*']]:[Responsável Execução '[*']]]=F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7" s="95" t="str" cm="1">
        <f t="array" ref="G107">IF(OR(G$12="",$B107=""),"",_xlfn.LET(_xlpm.tarefas,_xlfn._xlws.FILTER(TB_TAREFAS[],(TB_TAREFAS[[Responsável Execução '[*']]:[Responsável Execução '[*']]]=G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7" s="96" t="str" cm="1">
        <f t="array" ref="H107">IF(OR(H$12="",$B107=""),"",_xlfn.LET(_xlpm.tarefas,_xlfn._xlws.FILTER(TB_TAREFAS[],(TB_TAREFAS[[Responsável Execução '[*']]:[Responsável Execução '[*']]]=H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7" s="95" t="str" cm="1">
        <f t="array" ref="I107">IF(OR(I$12="",$B107=""),"",_xlfn.LET(_xlpm.tarefas,_xlfn._xlws.FILTER(TB_TAREFAS[],(TB_TAREFAS[[Responsável Execução '[*']]:[Responsável Execução '[*']]]=I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7" s="96" t="str" cm="1">
        <f t="array" ref="J107">IF(OR(J$12="",$B107=""),"",_xlfn.LET(_xlpm.tarefas,_xlfn._xlws.FILTER(TB_TAREFAS[],(TB_TAREFAS[[Responsável Execução '[*']]:[Responsável Execução '[*']]]=J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7" s="95" t="str" cm="1">
        <f t="array" ref="K107">IF(OR(K$12="",$B107=""),"",_xlfn.LET(_xlpm.tarefas,_xlfn._xlws.FILTER(TB_TAREFAS[],(TB_TAREFAS[[Responsável Execução '[*']]:[Responsável Execução '[*']]]=K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7" s="96" t="str" cm="1">
        <f t="array" ref="L107">IF(OR(L$12="",$B107=""),"",_xlfn.LET(_xlpm.tarefas,_xlfn._xlws.FILTER(TB_TAREFAS[],(TB_TAREFAS[[Responsável Execução '[*']]:[Responsável Execução '[*']]]=L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7" s="95" t="str" cm="1">
        <f t="array" ref="M107">IF(OR(M$12="",$B107=""),"",_xlfn.LET(_xlpm.tarefas,_xlfn._xlws.FILTER(TB_TAREFAS[],(TB_TAREFAS[[Responsável Execução '[*']]:[Responsável Execução '[*']]]=M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7" s="96" t="str" cm="1">
        <f t="array" ref="N107">IF(OR(N$12="",$B107=""),"",_xlfn.LET(_xlpm.tarefas,_xlfn._xlws.FILTER(TB_TAREFAS[],(TB_TAREFAS[[Responsável Execução '[*']]:[Responsável Execução '[*']]]=N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7" s="95" t="str" cm="1">
        <f t="array" ref="O107">IF(OR(O$12="",$B107=""),"",_xlfn.LET(_xlpm.tarefas,_xlfn._xlws.FILTER(TB_TAREFAS[],(TB_TAREFAS[[Responsável Execução '[*']]:[Responsável Execução '[*']]]=O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7" s="96" t="str" cm="1">
        <f t="array" ref="P107">IF(OR(P$12="",$B107=""),"",_xlfn.LET(_xlpm.tarefas,_xlfn._xlws.FILTER(TB_TAREFAS[],(TB_TAREFAS[[Responsável Execução '[*']]:[Responsável Execução '[*']]]=P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7" s="95" t="str" cm="1">
        <f t="array" ref="Q107">IF(OR(Q$12="",$B107=""),"",_xlfn.LET(_xlpm.tarefas,_xlfn._xlws.FILTER(TB_TAREFAS[],(TB_TAREFAS[[Responsável Execução '[*']]:[Responsável Execução '[*']]]=Q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7" s="96" t="str" cm="1">
        <f t="array" ref="R107">IF(OR(R$12="",$B107=""),"",_xlfn.LET(_xlpm.tarefas,_xlfn._xlws.FILTER(TB_TAREFAS[],(TB_TAREFAS[[Responsável Execução '[*']]:[Responsável Execução '[*']]]=R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7" s="95" t="str" cm="1">
        <f t="array" ref="S107">IF(OR(S$12="",$B107=""),"",_xlfn.LET(_xlpm.tarefas,_xlfn._xlws.FILTER(TB_TAREFAS[],(TB_TAREFAS[[Responsável Execução '[*']]:[Responsável Execução '[*']]]=S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7" s="96" t="str" cm="1">
        <f t="array" ref="T107">IF(OR(T$12="",$B107=""),"",_xlfn.LET(_xlpm.tarefas,_xlfn._xlws.FILTER(TB_TAREFAS[],(TB_TAREFAS[[Responsável Execução '[*']]:[Responsável Execução '[*']]]=T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7" s="95" t="str" cm="1">
        <f t="array" ref="U107">IF(OR(U$12="",$B107=""),"",_xlfn.LET(_xlpm.tarefas,_xlfn._xlws.FILTER(TB_TAREFAS[],(TB_TAREFAS[[Responsável Execução '[*']]:[Responsável Execução '[*']]]=U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7" s="96" t="str" cm="1">
        <f t="array" ref="V107">IF(OR(V$12="",$B107=""),"",_xlfn.LET(_xlpm.tarefas,_xlfn._xlws.FILTER(TB_TAREFAS[],(TB_TAREFAS[[Responsável Execução '[*']]:[Responsável Execução '[*']]]=V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7" s="95" t="str" cm="1">
        <f t="array" ref="W107">IF(OR(W$12="",$B107=""),"",_xlfn.LET(_xlpm.tarefas,_xlfn._xlws.FILTER(TB_TAREFAS[],(TB_TAREFAS[[Responsável Execução '[*']]:[Responsável Execução '[*']]]=W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7" s="96" t="str" cm="1">
        <f t="array" ref="X107">IF(OR(X$12="",$B107=""),"",_xlfn.LET(_xlpm.tarefas,_xlfn._xlws.FILTER(TB_TAREFAS[],(TB_TAREFAS[[Responsável Execução '[*']]:[Responsável Execução '[*']]]=X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7" s="95" t="str" cm="1">
        <f t="array" ref="Y107">IF(OR(Y$12="",$B107=""),"",_xlfn.LET(_xlpm.tarefas,_xlfn._xlws.FILTER(TB_TAREFAS[],(TB_TAREFAS[[Responsável Execução '[*']]:[Responsável Execução '[*']]]=Y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7" s="96" t="str" cm="1">
        <f t="array" ref="Z107">IF(OR(Z$12="",$B107=""),"",_xlfn.LET(_xlpm.tarefas,_xlfn._xlws.FILTER(TB_TAREFAS[],(TB_TAREFAS[[Responsável Execução '[*']]:[Responsável Execução '[*']]]=Z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7" s="95" t="str" cm="1">
        <f t="array" ref="AA107">IF(OR(AA$12="",$B107=""),"",_xlfn.LET(_xlpm.tarefas,_xlfn._xlws.FILTER(TB_TAREFAS[],(TB_TAREFAS[[Responsável Execução '[*']]:[Responsável Execução '[*']]]=AA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7" s="96" t="str" cm="1">
        <f t="array" ref="AB107">IF(OR(AB$12="",$B107=""),"",_xlfn.LET(_xlpm.tarefas,_xlfn._xlws.FILTER(TB_TAREFAS[],(TB_TAREFAS[[Responsável Execução '[*']]:[Responsável Execução '[*']]]=AB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7" s="95" t="str" cm="1">
        <f t="array" ref="AC107">IF(OR(AC$12="",$B107=""),"",_xlfn.LET(_xlpm.tarefas,_xlfn._xlws.FILTER(TB_TAREFAS[],(TB_TAREFAS[[Responsável Execução '[*']]:[Responsável Execução '[*']]]=AC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7" s="96" t="str" cm="1">
        <f t="array" ref="AD107">IF(OR(AD$12="",$B107=""),"",_xlfn.LET(_xlpm.tarefas,_xlfn._xlws.FILTER(TB_TAREFAS[],(TB_TAREFAS[[Responsável Execução '[*']]:[Responsável Execução '[*']]]=AD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7" s="95" t="str" cm="1">
        <f t="array" ref="AE107">IF(OR(AE$12="",$B107=""),"",_xlfn.LET(_xlpm.tarefas,_xlfn._xlws.FILTER(TB_TAREFAS[],(TB_TAREFAS[[Responsável Execução '[*']]:[Responsável Execução '[*']]]=AE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7" s="96" t="str" cm="1">
        <f t="array" ref="AF107">IF(OR(AF$12="",$B107=""),"",_xlfn.LET(_xlpm.tarefas,_xlfn._xlws.FILTER(TB_TAREFAS[],(TB_TAREFAS[[Responsável Execução '[*']]:[Responsável Execução '[*']]]=AF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7" s="95" t="str" cm="1">
        <f t="array" ref="AG107">IF(OR(AG$12="",$B107=""),"",_xlfn.LET(_xlpm.tarefas,_xlfn._xlws.FILTER(TB_TAREFAS[],(TB_TAREFAS[[Responsável Execução '[*']]:[Responsável Execução '[*']]]=AG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7" s="96" t="str" cm="1">
        <f t="array" ref="AH107">IF(OR(AH$12="",$B107=""),"",_xlfn.LET(_xlpm.tarefas,_xlfn._xlws.FILTER(TB_TAREFAS[],(TB_TAREFAS[[Responsável Execução '[*']]:[Responsável Execução '[*']]]=AH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7" s="95" t="str" cm="1">
        <f t="array" ref="AI107">IF(OR(AI$12="",$B107=""),"",_xlfn.LET(_xlpm.tarefas,_xlfn._xlws.FILTER(TB_TAREFAS[],(TB_TAREFAS[[Responsável Execução '[*']]:[Responsável Execução '[*']]]=AI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7" s="96" t="str" cm="1">
        <f t="array" ref="AJ107">IF(OR(AJ$12="",$B107=""),"",_xlfn.LET(_xlpm.tarefas,_xlfn._xlws.FILTER(TB_TAREFAS[],(TB_TAREFAS[[Responsável Execução '[*']]:[Responsável Execução '[*']]]=AJ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7" s="95" t="str" cm="1">
        <f t="array" ref="AK107">IF(OR(AK$12="",$B107=""),"",_xlfn.LET(_xlpm.tarefas,_xlfn._xlws.FILTER(TB_TAREFAS[],(TB_TAREFAS[[Responsável Execução '[*']]:[Responsável Execução '[*']]]=AK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7" s="96" t="str" cm="1">
        <f t="array" ref="AL107">IF(OR(AL$12="",$B107=""),"",_xlfn.LET(_xlpm.tarefas,_xlfn._xlws.FILTER(TB_TAREFAS[],(TB_TAREFAS[[Responsável Execução '[*']]:[Responsável Execução '[*']]]=AL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7" s="95" t="str" cm="1">
        <f t="array" ref="AM107">IF(OR(AM$12="",$B107=""),"",_xlfn.LET(_xlpm.tarefas,_xlfn._xlws.FILTER(TB_TAREFAS[],(TB_TAREFAS[[Responsável Execução '[*']]:[Responsável Execução '[*']]]=AM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7" s="96" t="str" cm="1">
        <f t="array" ref="AN107">IF(OR(AN$12="",$B107=""),"",_xlfn.LET(_xlpm.tarefas,_xlfn._xlws.FILTER(TB_TAREFAS[],(TB_TAREFAS[[Responsável Execução '[*']]:[Responsável Execução '[*']]]=AN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7" s="95" t="str" cm="1">
        <f t="array" ref="AO107">IF(OR(AO$12="",$B107=""),"",_xlfn.LET(_xlpm.tarefas,_xlfn._xlws.FILTER(TB_TAREFAS[],(TB_TAREFAS[[Responsável Execução '[*']]:[Responsável Execução '[*']]]=AO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7" s="96" t="str" cm="1">
        <f t="array" ref="AP107">IF(OR(AP$12="",$B107=""),"",_xlfn.LET(_xlpm.tarefas,_xlfn._xlws.FILTER(TB_TAREFAS[],(TB_TAREFAS[[Responsável Execução '[*']]:[Responsável Execução '[*']]]=AP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7" s="95" t="str" cm="1">
        <f t="array" ref="AQ107">IF(OR(AQ$12="",$B107=""),"",_xlfn.LET(_xlpm.tarefas,_xlfn._xlws.FILTER(TB_TAREFAS[],(TB_TAREFAS[[Responsável Execução '[*']]:[Responsável Execução '[*']]]=AQ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7" s="96" t="str" cm="1">
        <f t="array" ref="AR107">IF(OR(AR$12="",$B107=""),"",_xlfn.LET(_xlpm.tarefas,_xlfn._xlws.FILTER(TB_TAREFAS[],(TB_TAREFAS[[Responsável Execução '[*']]:[Responsável Execução '[*']]]=AR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7" s="95" t="str" cm="1">
        <f t="array" ref="AS107">IF(OR(AS$12="",$B107=""),"",_xlfn.LET(_xlpm.tarefas,_xlfn._xlws.FILTER(TB_TAREFAS[],(TB_TAREFAS[[Responsável Execução '[*']]:[Responsável Execução '[*']]]=AS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7" s="96" t="str" cm="1">
        <f t="array" ref="AT107">IF(OR(AT$12="",$B107=""),"",_xlfn.LET(_xlpm.tarefas,_xlfn._xlws.FILTER(TB_TAREFAS[],(TB_TAREFAS[[Responsável Execução '[*']]:[Responsável Execução '[*']]]=AT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7" s="95" t="str" cm="1">
        <f t="array" ref="AU107">IF(OR(AU$12="",$B107=""),"",_xlfn.LET(_xlpm.tarefas,_xlfn._xlws.FILTER(TB_TAREFAS[],(TB_TAREFAS[[Responsável Execução '[*']]:[Responsável Execução '[*']]]=AU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7" s="96" t="str" cm="1">
        <f t="array" ref="AV107">IF(OR(AV$12="",$B107=""),"",_xlfn.LET(_xlpm.tarefas,_xlfn._xlws.FILTER(TB_TAREFAS[],(TB_TAREFAS[[Responsável Execução '[*']]:[Responsável Execução '[*']]]=AV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7" s="95" t="str" cm="1">
        <f t="array" ref="AW107">IF(OR(AW$12="",$B107=""),"",_xlfn.LET(_xlpm.tarefas,_xlfn._xlws.FILTER(TB_TAREFAS[],(TB_TAREFAS[[Responsável Execução '[*']]:[Responsável Execução '[*']]]=AW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7" s="96" t="str" cm="1">
        <f t="array" ref="AX107">IF(OR(AX$12="",$B107=""),"",_xlfn.LET(_xlpm.tarefas,_xlfn._xlws.FILTER(TB_TAREFAS[],(TB_TAREFAS[[Responsável Execução '[*']]:[Responsável Execução '[*']]]=AX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7" s="95" t="str" cm="1">
        <f t="array" ref="AY107">IF(OR(AY$12="",$B107=""),"",_xlfn.LET(_xlpm.tarefas,_xlfn._xlws.FILTER(TB_TAREFAS[],(TB_TAREFAS[[Responsável Execução '[*']]:[Responsável Execução '[*']]]=AY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7" s="97" t="str" cm="1">
        <f t="array" ref="AZ107">IF(OR(AZ$12="",$B107=""),"",_xlfn.LET(_xlpm.tarefas,_xlfn._xlws.FILTER(TB_TAREFAS[],(TB_TAREFAS[[Responsável Execução '[*']]:[Responsável Execução '[*']]]=AZ$12),"-"),IF(_xlfn.ARRAYTOTEXT(_xlpm.tarefas)="-",0,SUM(IF(DATE(YEAR($B107),MONTH($B107),DAY($B107))&gt;=DATE(YEAR(_xlfn.CHOOSECOLS(_xlpm.tarefas,10)),MONTH(_xlfn.CHOOSECOLS(_xlpm.tarefas,10)),DAY(_xlfn.CHOOSECOLS(_xlpm.tarefas,10))),IF(DATE(YEAR($B107),MONTH($B107),DAY($B107)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8" spans="2:52" x14ac:dyDescent="0.3">
      <c r="B108" s="94"/>
      <c r="C108" s="95" t="str" cm="1">
        <f t="array" ref="C108">IF(OR(C$12="",$B108=""),"",_xlfn.LET(_xlpm.tarefas,_xlfn._xlws.FILTER(TB_TAREFAS[],(TB_TAREFAS[[Responsável Execução '[*']]:[Responsável Execução '[*']]]=C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8" s="96" t="str" cm="1">
        <f t="array" ref="D108">IF(OR(D$12="",$B108=""),"",_xlfn.LET(_xlpm.tarefas,_xlfn._xlws.FILTER(TB_TAREFAS[],(TB_TAREFAS[[Responsável Execução '[*']]:[Responsável Execução '[*']]]=D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8" s="95" t="str" cm="1">
        <f t="array" ref="E108">IF(OR(E$12="",$B108=""),"",_xlfn.LET(_xlpm.tarefas,_xlfn._xlws.FILTER(TB_TAREFAS[],(TB_TAREFAS[[Responsável Execução '[*']]:[Responsável Execução '[*']]]=E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8" s="96" t="str" cm="1">
        <f t="array" ref="F108">IF(OR(F$12="",$B108=""),"",_xlfn.LET(_xlpm.tarefas,_xlfn._xlws.FILTER(TB_TAREFAS[],(TB_TAREFAS[[Responsável Execução '[*']]:[Responsável Execução '[*']]]=F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8" s="95" t="str" cm="1">
        <f t="array" ref="G108">IF(OR(G$12="",$B108=""),"",_xlfn.LET(_xlpm.tarefas,_xlfn._xlws.FILTER(TB_TAREFAS[],(TB_TAREFAS[[Responsável Execução '[*']]:[Responsável Execução '[*']]]=G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8" s="96" t="str" cm="1">
        <f t="array" ref="H108">IF(OR(H$12="",$B108=""),"",_xlfn.LET(_xlpm.tarefas,_xlfn._xlws.FILTER(TB_TAREFAS[],(TB_TAREFAS[[Responsável Execução '[*']]:[Responsável Execução '[*']]]=H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8" s="95" t="str" cm="1">
        <f t="array" ref="I108">IF(OR(I$12="",$B108=""),"",_xlfn.LET(_xlpm.tarefas,_xlfn._xlws.FILTER(TB_TAREFAS[],(TB_TAREFAS[[Responsável Execução '[*']]:[Responsável Execução '[*']]]=I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8" s="96" t="str" cm="1">
        <f t="array" ref="J108">IF(OR(J$12="",$B108=""),"",_xlfn.LET(_xlpm.tarefas,_xlfn._xlws.FILTER(TB_TAREFAS[],(TB_TAREFAS[[Responsável Execução '[*']]:[Responsável Execução '[*']]]=J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8" s="95" t="str" cm="1">
        <f t="array" ref="K108">IF(OR(K$12="",$B108=""),"",_xlfn.LET(_xlpm.tarefas,_xlfn._xlws.FILTER(TB_TAREFAS[],(TB_TAREFAS[[Responsável Execução '[*']]:[Responsável Execução '[*']]]=K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8" s="96" t="str" cm="1">
        <f t="array" ref="L108">IF(OR(L$12="",$B108=""),"",_xlfn.LET(_xlpm.tarefas,_xlfn._xlws.FILTER(TB_TAREFAS[],(TB_TAREFAS[[Responsável Execução '[*']]:[Responsável Execução '[*']]]=L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8" s="95" t="str" cm="1">
        <f t="array" ref="M108">IF(OR(M$12="",$B108=""),"",_xlfn.LET(_xlpm.tarefas,_xlfn._xlws.FILTER(TB_TAREFAS[],(TB_TAREFAS[[Responsável Execução '[*']]:[Responsável Execução '[*']]]=M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8" s="96" t="str" cm="1">
        <f t="array" ref="N108">IF(OR(N$12="",$B108=""),"",_xlfn.LET(_xlpm.tarefas,_xlfn._xlws.FILTER(TB_TAREFAS[],(TB_TAREFAS[[Responsável Execução '[*']]:[Responsável Execução '[*']]]=N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8" s="95" t="str" cm="1">
        <f t="array" ref="O108">IF(OR(O$12="",$B108=""),"",_xlfn.LET(_xlpm.tarefas,_xlfn._xlws.FILTER(TB_TAREFAS[],(TB_TAREFAS[[Responsável Execução '[*']]:[Responsável Execução '[*']]]=O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8" s="96" t="str" cm="1">
        <f t="array" ref="P108">IF(OR(P$12="",$B108=""),"",_xlfn.LET(_xlpm.tarefas,_xlfn._xlws.FILTER(TB_TAREFAS[],(TB_TAREFAS[[Responsável Execução '[*']]:[Responsável Execução '[*']]]=P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8" s="95" t="str" cm="1">
        <f t="array" ref="Q108">IF(OR(Q$12="",$B108=""),"",_xlfn.LET(_xlpm.tarefas,_xlfn._xlws.FILTER(TB_TAREFAS[],(TB_TAREFAS[[Responsável Execução '[*']]:[Responsável Execução '[*']]]=Q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8" s="96" t="str" cm="1">
        <f t="array" ref="R108">IF(OR(R$12="",$B108=""),"",_xlfn.LET(_xlpm.tarefas,_xlfn._xlws.FILTER(TB_TAREFAS[],(TB_TAREFAS[[Responsável Execução '[*']]:[Responsável Execução '[*']]]=R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8" s="95" t="str" cm="1">
        <f t="array" ref="S108">IF(OR(S$12="",$B108=""),"",_xlfn.LET(_xlpm.tarefas,_xlfn._xlws.FILTER(TB_TAREFAS[],(TB_TAREFAS[[Responsável Execução '[*']]:[Responsável Execução '[*']]]=S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8" s="96" t="str" cm="1">
        <f t="array" ref="T108">IF(OR(T$12="",$B108=""),"",_xlfn.LET(_xlpm.tarefas,_xlfn._xlws.FILTER(TB_TAREFAS[],(TB_TAREFAS[[Responsável Execução '[*']]:[Responsável Execução '[*']]]=T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8" s="95" t="str" cm="1">
        <f t="array" ref="U108">IF(OR(U$12="",$B108=""),"",_xlfn.LET(_xlpm.tarefas,_xlfn._xlws.FILTER(TB_TAREFAS[],(TB_TAREFAS[[Responsável Execução '[*']]:[Responsável Execução '[*']]]=U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8" s="96" t="str" cm="1">
        <f t="array" ref="V108">IF(OR(V$12="",$B108=""),"",_xlfn.LET(_xlpm.tarefas,_xlfn._xlws.FILTER(TB_TAREFAS[],(TB_TAREFAS[[Responsável Execução '[*']]:[Responsável Execução '[*']]]=V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8" s="95" t="str" cm="1">
        <f t="array" ref="W108">IF(OR(W$12="",$B108=""),"",_xlfn.LET(_xlpm.tarefas,_xlfn._xlws.FILTER(TB_TAREFAS[],(TB_TAREFAS[[Responsável Execução '[*']]:[Responsável Execução '[*']]]=W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8" s="96" t="str" cm="1">
        <f t="array" ref="X108">IF(OR(X$12="",$B108=""),"",_xlfn.LET(_xlpm.tarefas,_xlfn._xlws.FILTER(TB_TAREFAS[],(TB_TAREFAS[[Responsável Execução '[*']]:[Responsável Execução '[*']]]=X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8" s="95" t="str" cm="1">
        <f t="array" ref="Y108">IF(OR(Y$12="",$B108=""),"",_xlfn.LET(_xlpm.tarefas,_xlfn._xlws.FILTER(TB_TAREFAS[],(TB_TAREFAS[[Responsável Execução '[*']]:[Responsável Execução '[*']]]=Y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8" s="96" t="str" cm="1">
        <f t="array" ref="Z108">IF(OR(Z$12="",$B108=""),"",_xlfn.LET(_xlpm.tarefas,_xlfn._xlws.FILTER(TB_TAREFAS[],(TB_TAREFAS[[Responsável Execução '[*']]:[Responsável Execução '[*']]]=Z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8" s="95" t="str" cm="1">
        <f t="array" ref="AA108">IF(OR(AA$12="",$B108=""),"",_xlfn.LET(_xlpm.tarefas,_xlfn._xlws.FILTER(TB_TAREFAS[],(TB_TAREFAS[[Responsável Execução '[*']]:[Responsável Execução '[*']]]=AA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8" s="96" t="str" cm="1">
        <f t="array" ref="AB108">IF(OR(AB$12="",$B108=""),"",_xlfn.LET(_xlpm.tarefas,_xlfn._xlws.FILTER(TB_TAREFAS[],(TB_TAREFAS[[Responsável Execução '[*']]:[Responsável Execução '[*']]]=AB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8" s="95" t="str" cm="1">
        <f t="array" ref="AC108">IF(OR(AC$12="",$B108=""),"",_xlfn.LET(_xlpm.tarefas,_xlfn._xlws.FILTER(TB_TAREFAS[],(TB_TAREFAS[[Responsável Execução '[*']]:[Responsável Execução '[*']]]=AC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8" s="96" t="str" cm="1">
        <f t="array" ref="AD108">IF(OR(AD$12="",$B108=""),"",_xlfn.LET(_xlpm.tarefas,_xlfn._xlws.FILTER(TB_TAREFAS[],(TB_TAREFAS[[Responsável Execução '[*']]:[Responsável Execução '[*']]]=AD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8" s="95" t="str" cm="1">
        <f t="array" ref="AE108">IF(OR(AE$12="",$B108=""),"",_xlfn.LET(_xlpm.tarefas,_xlfn._xlws.FILTER(TB_TAREFAS[],(TB_TAREFAS[[Responsável Execução '[*']]:[Responsável Execução '[*']]]=AE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8" s="96" t="str" cm="1">
        <f t="array" ref="AF108">IF(OR(AF$12="",$B108=""),"",_xlfn.LET(_xlpm.tarefas,_xlfn._xlws.FILTER(TB_TAREFAS[],(TB_TAREFAS[[Responsável Execução '[*']]:[Responsável Execução '[*']]]=AF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8" s="95" t="str" cm="1">
        <f t="array" ref="AG108">IF(OR(AG$12="",$B108=""),"",_xlfn.LET(_xlpm.tarefas,_xlfn._xlws.FILTER(TB_TAREFAS[],(TB_TAREFAS[[Responsável Execução '[*']]:[Responsável Execução '[*']]]=AG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8" s="96" t="str" cm="1">
        <f t="array" ref="AH108">IF(OR(AH$12="",$B108=""),"",_xlfn.LET(_xlpm.tarefas,_xlfn._xlws.FILTER(TB_TAREFAS[],(TB_TAREFAS[[Responsável Execução '[*']]:[Responsável Execução '[*']]]=AH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8" s="95" t="str" cm="1">
        <f t="array" ref="AI108">IF(OR(AI$12="",$B108=""),"",_xlfn.LET(_xlpm.tarefas,_xlfn._xlws.FILTER(TB_TAREFAS[],(TB_TAREFAS[[Responsável Execução '[*']]:[Responsável Execução '[*']]]=AI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8" s="96" t="str" cm="1">
        <f t="array" ref="AJ108">IF(OR(AJ$12="",$B108=""),"",_xlfn.LET(_xlpm.tarefas,_xlfn._xlws.FILTER(TB_TAREFAS[],(TB_TAREFAS[[Responsável Execução '[*']]:[Responsável Execução '[*']]]=AJ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8" s="95" t="str" cm="1">
        <f t="array" ref="AK108">IF(OR(AK$12="",$B108=""),"",_xlfn.LET(_xlpm.tarefas,_xlfn._xlws.FILTER(TB_TAREFAS[],(TB_TAREFAS[[Responsável Execução '[*']]:[Responsável Execução '[*']]]=AK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8" s="96" t="str" cm="1">
        <f t="array" ref="AL108">IF(OR(AL$12="",$B108=""),"",_xlfn.LET(_xlpm.tarefas,_xlfn._xlws.FILTER(TB_TAREFAS[],(TB_TAREFAS[[Responsável Execução '[*']]:[Responsável Execução '[*']]]=AL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8" s="95" t="str" cm="1">
        <f t="array" ref="AM108">IF(OR(AM$12="",$B108=""),"",_xlfn.LET(_xlpm.tarefas,_xlfn._xlws.FILTER(TB_TAREFAS[],(TB_TAREFAS[[Responsável Execução '[*']]:[Responsável Execução '[*']]]=AM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8" s="96" t="str" cm="1">
        <f t="array" ref="AN108">IF(OR(AN$12="",$B108=""),"",_xlfn.LET(_xlpm.tarefas,_xlfn._xlws.FILTER(TB_TAREFAS[],(TB_TAREFAS[[Responsável Execução '[*']]:[Responsável Execução '[*']]]=AN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8" s="95" t="str" cm="1">
        <f t="array" ref="AO108">IF(OR(AO$12="",$B108=""),"",_xlfn.LET(_xlpm.tarefas,_xlfn._xlws.FILTER(TB_TAREFAS[],(TB_TAREFAS[[Responsável Execução '[*']]:[Responsável Execução '[*']]]=AO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8" s="96" t="str" cm="1">
        <f t="array" ref="AP108">IF(OR(AP$12="",$B108=""),"",_xlfn.LET(_xlpm.tarefas,_xlfn._xlws.FILTER(TB_TAREFAS[],(TB_TAREFAS[[Responsável Execução '[*']]:[Responsável Execução '[*']]]=AP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8" s="95" t="str" cm="1">
        <f t="array" ref="AQ108">IF(OR(AQ$12="",$B108=""),"",_xlfn.LET(_xlpm.tarefas,_xlfn._xlws.FILTER(TB_TAREFAS[],(TB_TAREFAS[[Responsável Execução '[*']]:[Responsável Execução '[*']]]=AQ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8" s="96" t="str" cm="1">
        <f t="array" ref="AR108">IF(OR(AR$12="",$B108=""),"",_xlfn.LET(_xlpm.tarefas,_xlfn._xlws.FILTER(TB_TAREFAS[],(TB_TAREFAS[[Responsável Execução '[*']]:[Responsável Execução '[*']]]=AR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8" s="95" t="str" cm="1">
        <f t="array" ref="AS108">IF(OR(AS$12="",$B108=""),"",_xlfn.LET(_xlpm.tarefas,_xlfn._xlws.FILTER(TB_TAREFAS[],(TB_TAREFAS[[Responsável Execução '[*']]:[Responsável Execução '[*']]]=AS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8" s="96" t="str" cm="1">
        <f t="array" ref="AT108">IF(OR(AT$12="",$B108=""),"",_xlfn.LET(_xlpm.tarefas,_xlfn._xlws.FILTER(TB_TAREFAS[],(TB_TAREFAS[[Responsável Execução '[*']]:[Responsável Execução '[*']]]=AT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8" s="95" t="str" cm="1">
        <f t="array" ref="AU108">IF(OR(AU$12="",$B108=""),"",_xlfn.LET(_xlpm.tarefas,_xlfn._xlws.FILTER(TB_TAREFAS[],(TB_TAREFAS[[Responsável Execução '[*']]:[Responsável Execução '[*']]]=AU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8" s="96" t="str" cm="1">
        <f t="array" ref="AV108">IF(OR(AV$12="",$B108=""),"",_xlfn.LET(_xlpm.tarefas,_xlfn._xlws.FILTER(TB_TAREFAS[],(TB_TAREFAS[[Responsável Execução '[*']]:[Responsável Execução '[*']]]=AV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8" s="95" t="str" cm="1">
        <f t="array" ref="AW108">IF(OR(AW$12="",$B108=""),"",_xlfn.LET(_xlpm.tarefas,_xlfn._xlws.FILTER(TB_TAREFAS[],(TB_TAREFAS[[Responsável Execução '[*']]:[Responsável Execução '[*']]]=AW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8" s="96" t="str" cm="1">
        <f t="array" ref="AX108">IF(OR(AX$12="",$B108=""),"",_xlfn.LET(_xlpm.tarefas,_xlfn._xlws.FILTER(TB_TAREFAS[],(TB_TAREFAS[[Responsável Execução '[*']]:[Responsável Execução '[*']]]=AX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8" s="95" t="str" cm="1">
        <f t="array" ref="AY108">IF(OR(AY$12="",$B108=""),"",_xlfn.LET(_xlpm.tarefas,_xlfn._xlws.FILTER(TB_TAREFAS[],(TB_TAREFAS[[Responsável Execução '[*']]:[Responsável Execução '[*']]]=AY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8" s="97" t="str" cm="1">
        <f t="array" ref="AZ108">IF(OR(AZ$12="",$B108=""),"",_xlfn.LET(_xlpm.tarefas,_xlfn._xlws.FILTER(TB_TAREFAS[],(TB_TAREFAS[[Responsável Execução '[*']]:[Responsável Execução '[*']]]=AZ$12),"-"),IF(_xlfn.ARRAYTOTEXT(_xlpm.tarefas)="-",0,SUM(IF(DATE(YEAR($B108),MONTH($B108),DAY($B108))&gt;=DATE(YEAR(_xlfn.CHOOSECOLS(_xlpm.tarefas,10)),MONTH(_xlfn.CHOOSECOLS(_xlpm.tarefas,10)),DAY(_xlfn.CHOOSECOLS(_xlpm.tarefas,10))),IF(DATE(YEAR($B108),MONTH($B108),DAY($B108)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09" spans="2:52" x14ac:dyDescent="0.3">
      <c r="B109" s="94"/>
      <c r="C109" s="95" t="str" cm="1">
        <f t="array" ref="C109">IF(OR(C$12="",$B109=""),"",_xlfn.LET(_xlpm.tarefas,_xlfn._xlws.FILTER(TB_TAREFAS[],(TB_TAREFAS[[Responsável Execução '[*']]:[Responsável Execução '[*']]]=C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09" s="96" t="str" cm="1">
        <f t="array" ref="D109">IF(OR(D$12="",$B109=""),"",_xlfn.LET(_xlpm.tarefas,_xlfn._xlws.FILTER(TB_TAREFAS[],(TB_TAREFAS[[Responsável Execução '[*']]:[Responsável Execução '[*']]]=D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09" s="95" t="str" cm="1">
        <f t="array" ref="E109">IF(OR(E$12="",$B109=""),"",_xlfn.LET(_xlpm.tarefas,_xlfn._xlws.FILTER(TB_TAREFAS[],(TB_TAREFAS[[Responsável Execução '[*']]:[Responsável Execução '[*']]]=E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09" s="96" t="str" cm="1">
        <f t="array" ref="F109">IF(OR(F$12="",$B109=""),"",_xlfn.LET(_xlpm.tarefas,_xlfn._xlws.FILTER(TB_TAREFAS[],(TB_TAREFAS[[Responsável Execução '[*']]:[Responsável Execução '[*']]]=F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09" s="95" t="str" cm="1">
        <f t="array" ref="G109">IF(OR(G$12="",$B109=""),"",_xlfn.LET(_xlpm.tarefas,_xlfn._xlws.FILTER(TB_TAREFAS[],(TB_TAREFAS[[Responsável Execução '[*']]:[Responsável Execução '[*']]]=G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09" s="96" t="str" cm="1">
        <f t="array" ref="H109">IF(OR(H$12="",$B109=""),"",_xlfn.LET(_xlpm.tarefas,_xlfn._xlws.FILTER(TB_TAREFAS[],(TB_TAREFAS[[Responsável Execução '[*']]:[Responsável Execução '[*']]]=H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09" s="95" t="str" cm="1">
        <f t="array" ref="I109">IF(OR(I$12="",$B109=""),"",_xlfn.LET(_xlpm.tarefas,_xlfn._xlws.FILTER(TB_TAREFAS[],(TB_TAREFAS[[Responsável Execução '[*']]:[Responsável Execução '[*']]]=I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09" s="96" t="str" cm="1">
        <f t="array" ref="J109">IF(OR(J$12="",$B109=""),"",_xlfn.LET(_xlpm.tarefas,_xlfn._xlws.FILTER(TB_TAREFAS[],(TB_TAREFAS[[Responsável Execução '[*']]:[Responsável Execução '[*']]]=J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09" s="95" t="str" cm="1">
        <f t="array" ref="K109">IF(OR(K$12="",$B109=""),"",_xlfn.LET(_xlpm.tarefas,_xlfn._xlws.FILTER(TB_TAREFAS[],(TB_TAREFAS[[Responsável Execução '[*']]:[Responsável Execução '[*']]]=K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09" s="96" t="str" cm="1">
        <f t="array" ref="L109">IF(OR(L$12="",$B109=""),"",_xlfn.LET(_xlpm.tarefas,_xlfn._xlws.FILTER(TB_TAREFAS[],(TB_TAREFAS[[Responsável Execução '[*']]:[Responsável Execução '[*']]]=L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09" s="95" t="str" cm="1">
        <f t="array" ref="M109">IF(OR(M$12="",$B109=""),"",_xlfn.LET(_xlpm.tarefas,_xlfn._xlws.FILTER(TB_TAREFAS[],(TB_TAREFAS[[Responsável Execução '[*']]:[Responsável Execução '[*']]]=M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09" s="96" t="str" cm="1">
        <f t="array" ref="N109">IF(OR(N$12="",$B109=""),"",_xlfn.LET(_xlpm.tarefas,_xlfn._xlws.FILTER(TB_TAREFAS[],(TB_TAREFAS[[Responsável Execução '[*']]:[Responsável Execução '[*']]]=N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09" s="95" t="str" cm="1">
        <f t="array" ref="O109">IF(OR(O$12="",$B109=""),"",_xlfn.LET(_xlpm.tarefas,_xlfn._xlws.FILTER(TB_TAREFAS[],(TB_TAREFAS[[Responsável Execução '[*']]:[Responsável Execução '[*']]]=O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09" s="96" t="str" cm="1">
        <f t="array" ref="P109">IF(OR(P$12="",$B109=""),"",_xlfn.LET(_xlpm.tarefas,_xlfn._xlws.FILTER(TB_TAREFAS[],(TB_TAREFAS[[Responsável Execução '[*']]:[Responsável Execução '[*']]]=P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09" s="95" t="str" cm="1">
        <f t="array" ref="Q109">IF(OR(Q$12="",$B109=""),"",_xlfn.LET(_xlpm.tarefas,_xlfn._xlws.FILTER(TB_TAREFAS[],(TB_TAREFAS[[Responsável Execução '[*']]:[Responsável Execução '[*']]]=Q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09" s="96" t="str" cm="1">
        <f t="array" ref="R109">IF(OR(R$12="",$B109=""),"",_xlfn.LET(_xlpm.tarefas,_xlfn._xlws.FILTER(TB_TAREFAS[],(TB_TAREFAS[[Responsável Execução '[*']]:[Responsável Execução '[*']]]=R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09" s="95" t="str" cm="1">
        <f t="array" ref="S109">IF(OR(S$12="",$B109=""),"",_xlfn.LET(_xlpm.tarefas,_xlfn._xlws.FILTER(TB_TAREFAS[],(TB_TAREFAS[[Responsável Execução '[*']]:[Responsável Execução '[*']]]=S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09" s="96" t="str" cm="1">
        <f t="array" ref="T109">IF(OR(T$12="",$B109=""),"",_xlfn.LET(_xlpm.tarefas,_xlfn._xlws.FILTER(TB_TAREFAS[],(TB_TAREFAS[[Responsável Execução '[*']]:[Responsável Execução '[*']]]=T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09" s="95" t="str" cm="1">
        <f t="array" ref="U109">IF(OR(U$12="",$B109=""),"",_xlfn.LET(_xlpm.tarefas,_xlfn._xlws.FILTER(TB_TAREFAS[],(TB_TAREFAS[[Responsável Execução '[*']]:[Responsável Execução '[*']]]=U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09" s="96" t="str" cm="1">
        <f t="array" ref="V109">IF(OR(V$12="",$B109=""),"",_xlfn.LET(_xlpm.tarefas,_xlfn._xlws.FILTER(TB_TAREFAS[],(TB_TAREFAS[[Responsável Execução '[*']]:[Responsável Execução '[*']]]=V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09" s="95" t="str" cm="1">
        <f t="array" ref="W109">IF(OR(W$12="",$B109=""),"",_xlfn.LET(_xlpm.tarefas,_xlfn._xlws.FILTER(TB_TAREFAS[],(TB_TAREFAS[[Responsável Execução '[*']]:[Responsável Execução '[*']]]=W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09" s="96" t="str" cm="1">
        <f t="array" ref="X109">IF(OR(X$12="",$B109=""),"",_xlfn.LET(_xlpm.tarefas,_xlfn._xlws.FILTER(TB_TAREFAS[],(TB_TAREFAS[[Responsável Execução '[*']]:[Responsável Execução '[*']]]=X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09" s="95" t="str" cm="1">
        <f t="array" ref="Y109">IF(OR(Y$12="",$B109=""),"",_xlfn.LET(_xlpm.tarefas,_xlfn._xlws.FILTER(TB_TAREFAS[],(TB_TAREFAS[[Responsável Execução '[*']]:[Responsável Execução '[*']]]=Y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09" s="96" t="str" cm="1">
        <f t="array" ref="Z109">IF(OR(Z$12="",$B109=""),"",_xlfn.LET(_xlpm.tarefas,_xlfn._xlws.FILTER(TB_TAREFAS[],(TB_TAREFAS[[Responsável Execução '[*']]:[Responsável Execução '[*']]]=Z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09" s="95" t="str" cm="1">
        <f t="array" ref="AA109">IF(OR(AA$12="",$B109=""),"",_xlfn.LET(_xlpm.tarefas,_xlfn._xlws.FILTER(TB_TAREFAS[],(TB_TAREFAS[[Responsável Execução '[*']]:[Responsável Execução '[*']]]=AA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09" s="96" t="str" cm="1">
        <f t="array" ref="AB109">IF(OR(AB$12="",$B109=""),"",_xlfn.LET(_xlpm.tarefas,_xlfn._xlws.FILTER(TB_TAREFAS[],(TB_TAREFAS[[Responsável Execução '[*']]:[Responsável Execução '[*']]]=AB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09" s="95" t="str" cm="1">
        <f t="array" ref="AC109">IF(OR(AC$12="",$B109=""),"",_xlfn.LET(_xlpm.tarefas,_xlfn._xlws.FILTER(TB_TAREFAS[],(TB_TAREFAS[[Responsável Execução '[*']]:[Responsável Execução '[*']]]=AC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09" s="96" t="str" cm="1">
        <f t="array" ref="AD109">IF(OR(AD$12="",$B109=""),"",_xlfn.LET(_xlpm.tarefas,_xlfn._xlws.FILTER(TB_TAREFAS[],(TB_TAREFAS[[Responsável Execução '[*']]:[Responsável Execução '[*']]]=AD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09" s="95" t="str" cm="1">
        <f t="array" ref="AE109">IF(OR(AE$12="",$B109=""),"",_xlfn.LET(_xlpm.tarefas,_xlfn._xlws.FILTER(TB_TAREFAS[],(TB_TAREFAS[[Responsável Execução '[*']]:[Responsável Execução '[*']]]=AE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09" s="96" t="str" cm="1">
        <f t="array" ref="AF109">IF(OR(AF$12="",$B109=""),"",_xlfn.LET(_xlpm.tarefas,_xlfn._xlws.FILTER(TB_TAREFAS[],(TB_TAREFAS[[Responsável Execução '[*']]:[Responsável Execução '[*']]]=AF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09" s="95" t="str" cm="1">
        <f t="array" ref="AG109">IF(OR(AG$12="",$B109=""),"",_xlfn.LET(_xlpm.tarefas,_xlfn._xlws.FILTER(TB_TAREFAS[],(TB_TAREFAS[[Responsável Execução '[*']]:[Responsável Execução '[*']]]=AG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09" s="96" t="str" cm="1">
        <f t="array" ref="AH109">IF(OR(AH$12="",$B109=""),"",_xlfn.LET(_xlpm.tarefas,_xlfn._xlws.FILTER(TB_TAREFAS[],(TB_TAREFAS[[Responsável Execução '[*']]:[Responsável Execução '[*']]]=AH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09" s="95" t="str" cm="1">
        <f t="array" ref="AI109">IF(OR(AI$12="",$B109=""),"",_xlfn.LET(_xlpm.tarefas,_xlfn._xlws.FILTER(TB_TAREFAS[],(TB_TAREFAS[[Responsável Execução '[*']]:[Responsável Execução '[*']]]=AI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09" s="96" t="str" cm="1">
        <f t="array" ref="AJ109">IF(OR(AJ$12="",$B109=""),"",_xlfn.LET(_xlpm.tarefas,_xlfn._xlws.FILTER(TB_TAREFAS[],(TB_TAREFAS[[Responsável Execução '[*']]:[Responsável Execução '[*']]]=AJ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09" s="95" t="str" cm="1">
        <f t="array" ref="AK109">IF(OR(AK$12="",$B109=""),"",_xlfn.LET(_xlpm.tarefas,_xlfn._xlws.FILTER(TB_TAREFAS[],(TB_TAREFAS[[Responsável Execução '[*']]:[Responsável Execução '[*']]]=AK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09" s="96" t="str" cm="1">
        <f t="array" ref="AL109">IF(OR(AL$12="",$B109=""),"",_xlfn.LET(_xlpm.tarefas,_xlfn._xlws.FILTER(TB_TAREFAS[],(TB_TAREFAS[[Responsável Execução '[*']]:[Responsável Execução '[*']]]=AL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09" s="95" t="str" cm="1">
        <f t="array" ref="AM109">IF(OR(AM$12="",$B109=""),"",_xlfn.LET(_xlpm.tarefas,_xlfn._xlws.FILTER(TB_TAREFAS[],(TB_TAREFAS[[Responsável Execução '[*']]:[Responsável Execução '[*']]]=AM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09" s="96" t="str" cm="1">
        <f t="array" ref="AN109">IF(OR(AN$12="",$B109=""),"",_xlfn.LET(_xlpm.tarefas,_xlfn._xlws.FILTER(TB_TAREFAS[],(TB_TAREFAS[[Responsável Execução '[*']]:[Responsável Execução '[*']]]=AN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09" s="95" t="str" cm="1">
        <f t="array" ref="AO109">IF(OR(AO$12="",$B109=""),"",_xlfn.LET(_xlpm.tarefas,_xlfn._xlws.FILTER(TB_TAREFAS[],(TB_TAREFAS[[Responsável Execução '[*']]:[Responsável Execução '[*']]]=AO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09" s="96" t="str" cm="1">
        <f t="array" ref="AP109">IF(OR(AP$12="",$B109=""),"",_xlfn.LET(_xlpm.tarefas,_xlfn._xlws.FILTER(TB_TAREFAS[],(TB_TAREFAS[[Responsável Execução '[*']]:[Responsável Execução '[*']]]=AP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09" s="95" t="str" cm="1">
        <f t="array" ref="AQ109">IF(OR(AQ$12="",$B109=""),"",_xlfn.LET(_xlpm.tarefas,_xlfn._xlws.FILTER(TB_TAREFAS[],(TB_TAREFAS[[Responsável Execução '[*']]:[Responsável Execução '[*']]]=AQ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09" s="96" t="str" cm="1">
        <f t="array" ref="AR109">IF(OR(AR$12="",$B109=""),"",_xlfn.LET(_xlpm.tarefas,_xlfn._xlws.FILTER(TB_TAREFAS[],(TB_TAREFAS[[Responsável Execução '[*']]:[Responsável Execução '[*']]]=AR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09" s="95" t="str" cm="1">
        <f t="array" ref="AS109">IF(OR(AS$12="",$B109=""),"",_xlfn.LET(_xlpm.tarefas,_xlfn._xlws.FILTER(TB_TAREFAS[],(TB_TAREFAS[[Responsável Execução '[*']]:[Responsável Execução '[*']]]=AS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09" s="96" t="str" cm="1">
        <f t="array" ref="AT109">IF(OR(AT$12="",$B109=""),"",_xlfn.LET(_xlpm.tarefas,_xlfn._xlws.FILTER(TB_TAREFAS[],(TB_TAREFAS[[Responsável Execução '[*']]:[Responsável Execução '[*']]]=AT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09" s="95" t="str" cm="1">
        <f t="array" ref="AU109">IF(OR(AU$12="",$B109=""),"",_xlfn.LET(_xlpm.tarefas,_xlfn._xlws.FILTER(TB_TAREFAS[],(TB_TAREFAS[[Responsável Execução '[*']]:[Responsável Execução '[*']]]=AU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09" s="96" t="str" cm="1">
        <f t="array" ref="AV109">IF(OR(AV$12="",$B109=""),"",_xlfn.LET(_xlpm.tarefas,_xlfn._xlws.FILTER(TB_TAREFAS[],(TB_TAREFAS[[Responsável Execução '[*']]:[Responsável Execução '[*']]]=AV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09" s="95" t="str" cm="1">
        <f t="array" ref="AW109">IF(OR(AW$12="",$B109=""),"",_xlfn.LET(_xlpm.tarefas,_xlfn._xlws.FILTER(TB_TAREFAS[],(TB_TAREFAS[[Responsável Execução '[*']]:[Responsável Execução '[*']]]=AW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09" s="96" t="str" cm="1">
        <f t="array" ref="AX109">IF(OR(AX$12="",$B109=""),"",_xlfn.LET(_xlpm.tarefas,_xlfn._xlws.FILTER(TB_TAREFAS[],(TB_TAREFAS[[Responsável Execução '[*']]:[Responsável Execução '[*']]]=AX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09" s="95" t="str" cm="1">
        <f t="array" ref="AY109">IF(OR(AY$12="",$B109=""),"",_xlfn.LET(_xlpm.tarefas,_xlfn._xlws.FILTER(TB_TAREFAS[],(TB_TAREFAS[[Responsável Execução '[*']]:[Responsável Execução '[*']]]=AY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09" s="97" t="str" cm="1">
        <f t="array" ref="AZ109">IF(OR(AZ$12="",$B109=""),"",_xlfn.LET(_xlpm.tarefas,_xlfn._xlws.FILTER(TB_TAREFAS[],(TB_TAREFAS[[Responsável Execução '[*']]:[Responsável Execução '[*']]]=AZ$12),"-"),IF(_xlfn.ARRAYTOTEXT(_xlpm.tarefas)="-",0,SUM(IF(DATE(YEAR($B109),MONTH($B109),DAY($B109))&gt;=DATE(YEAR(_xlfn.CHOOSECOLS(_xlpm.tarefas,10)),MONTH(_xlfn.CHOOSECOLS(_xlpm.tarefas,10)),DAY(_xlfn.CHOOSECOLS(_xlpm.tarefas,10))),IF(DATE(YEAR($B109),MONTH($B109),DAY($B109)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0" spans="2:52" x14ac:dyDescent="0.3">
      <c r="B110" s="94"/>
      <c r="C110" s="95" t="str" cm="1">
        <f t="array" ref="C110">IF(OR(C$12="",$B110=""),"",_xlfn.LET(_xlpm.tarefas,_xlfn._xlws.FILTER(TB_TAREFAS[],(TB_TAREFAS[[Responsável Execução '[*']]:[Responsável Execução '[*']]]=C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0" s="96" t="str" cm="1">
        <f t="array" ref="D110">IF(OR(D$12="",$B110=""),"",_xlfn.LET(_xlpm.tarefas,_xlfn._xlws.FILTER(TB_TAREFAS[],(TB_TAREFAS[[Responsável Execução '[*']]:[Responsável Execução '[*']]]=D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0" s="95" t="str" cm="1">
        <f t="array" ref="E110">IF(OR(E$12="",$B110=""),"",_xlfn.LET(_xlpm.tarefas,_xlfn._xlws.FILTER(TB_TAREFAS[],(TB_TAREFAS[[Responsável Execução '[*']]:[Responsável Execução '[*']]]=E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0" s="96" t="str" cm="1">
        <f t="array" ref="F110">IF(OR(F$12="",$B110=""),"",_xlfn.LET(_xlpm.tarefas,_xlfn._xlws.FILTER(TB_TAREFAS[],(TB_TAREFAS[[Responsável Execução '[*']]:[Responsável Execução '[*']]]=F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0" s="95" t="str" cm="1">
        <f t="array" ref="G110">IF(OR(G$12="",$B110=""),"",_xlfn.LET(_xlpm.tarefas,_xlfn._xlws.FILTER(TB_TAREFAS[],(TB_TAREFAS[[Responsável Execução '[*']]:[Responsável Execução '[*']]]=G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0" s="96" t="str" cm="1">
        <f t="array" ref="H110">IF(OR(H$12="",$B110=""),"",_xlfn.LET(_xlpm.tarefas,_xlfn._xlws.FILTER(TB_TAREFAS[],(TB_TAREFAS[[Responsável Execução '[*']]:[Responsável Execução '[*']]]=H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0" s="95" t="str" cm="1">
        <f t="array" ref="I110">IF(OR(I$12="",$B110=""),"",_xlfn.LET(_xlpm.tarefas,_xlfn._xlws.FILTER(TB_TAREFAS[],(TB_TAREFAS[[Responsável Execução '[*']]:[Responsável Execução '[*']]]=I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0" s="96" t="str" cm="1">
        <f t="array" ref="J110">IF(OR(J$12="",$B110=""),"",_xlfn.LET(_xlpm.tarefas,_xlfn._xlws.FILTER(TB_TAREFAS[],(TB_TAREFAS[[Responsável Execução '[*']]:[Responsável Execução '[*']]]=J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0" s="95" t="str" cm="1">
        <f t="array" ref="K110">IF(OR(K$12="",$B110=""),"",_xlfn.LET(_xlpm.tarefas,_xlfn._xlws.FILTER(TB_TAREFAS[],(TB_TAREFAS[[Responsável Execução '[*']]:[Responsável Execução '[*']]]=K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0" s="96" t="str" cm="1">
        <f t="array" ref="L110">IF(OR(L$12="",$B110=""),"",_xlfn.LET(_xlpm.tarefas,_xlfn._xlws.FILTER(TB_TAREFAS[],(TB_TAREFAS[[Responsável Execução '[*']]:[Responsável Execução '[*']]]=L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0" s="95" t="str" cm="1">
        <f t="array" ref="M110">IF(OR(M$12="",$B110=""),"",_xlfn.LET(_xlpm.tarefas,_xlfn._xlws.FILTER(TB_TAREFAS[],(TB_TAREFAS[[Responsável Execução '[*']]:[Responsável Execução '[*']]]=M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0" s="96" t="str" cm="1">
        <f t="array" ref="N110">IF(OR(N$12="",$B110=""),"",_xlfn.LET(_xlpm.tarefas,_xlfn._xlws.FILTER(TB_TAREFAS[],(TB_TAREFAS[[Responsável Execução '[*']]:[Responsável Execução '[*']]]=N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0" s="95" t="str" cm="1">
        <f t="array" ref="O110">IF(OR(O$12="",$B110=""),"",_xlfn.LET(_xlpm.tarefas,_xlfn._xlws.FILTER(TB_TAREFAS[],(TB_TAREFAS[[Responsável Execução '[*']]:[Responsável Execução '[*']]]=O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0" s="96" t="str" cm="1">
        <f t="array" ref="P110">IF(OR(P$12="",$B110=""),"",_xlfn.LET(_xlpm.tarefas,_xlfn._xlws.FILTER(TB_TAREFAS[],(TB_TAREFAS[[Responsável Execução '[*']]:[Responsável Execução '[*']]]=P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0" s="95" t="str" cm="1">
        <f t="array" ref="Q110">IF(OR(Q$12="",$B110=""),"",_xlfn.LET(_xlpm.tarefas,_xlfn._xlws.FILTER(TB_TAREFAS[],(TB_TAREFAS[[Responsável Execução '[*']]:[Responsável Execução '[*']]]=Q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0" s="96" t="str" cm="1">
        <f t="array" ref="R110">IF(OR(R$12="",$B110=""),"",_xlfn.LET(_xlpm.tarefas,_xlfn._xlws.FILTER(TB_TAREFAS[],(TB_TAREFAS[[Responsável Execução '[*']]:[Responsável Execução '[*']]]=R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0" s="95" t="str" cm="1">
        <f t="array" ref="S110">IF(OR(S$12="",$B110=""),"",_xlfn.LET(_xlpm.tarefas,_xlfn._xlws.FILTER(TB_TAREFAS[],(TB_TAREFAS[[Responsável Execução '[*']]:[Responsável Execução '[*']]]=S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0" s="96" t="str" cm="1">
        <f t="array" ref="T110">IF(OR(T$12="",$B110=""),"",_xlfn.LET(_xlpm.tarefas,_xlfn._xlws.FILTER(TB_TAREFAS[],(TB_TAREFAS[[Responsável Execução '[*']]:[Responsável Execução '[*']]]=T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0" s="95" t="str" cm="1">
        <f t="array" ref="U110">IF(OR(U$12="",$B110=""),"",_xlfn.LET(_xlpm.tarefas,_xlfn._xlws.FILTER(TB_TAREFAS[],(TB_TAREFAS[[Responsável Execução '[*']]:[Responsável Execução '[*']]]=U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0" s="96" t="str" cm="1">
        <f t="array" ref="V110">IF(OR(V$12="",$B110=""),"",_xlfn.LET(_xlpm.tarefas,_xlfn._xlws.FILTER(TB_TAREFAS[],(TB_TAREFAS[[Responsável Execução '[*']]:[Responsável Execução '[*']]]=V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0" s="95" t="str" cm="1">
        <f t="array" ref="W110">IF(OR(W$12="",$B110=""),"",_xlfn.LET(_xlpm.tarefas,_xlfn._xlws.FILTER(TB_TAREFAS[],(TB_TAREFAS[[Responsável Execução '[*']]:[Responsável Execução '[*']]]=W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0" s="96" t="str" cm="1">
        <f t="array" ref="X110">IF(OR(X$12="",$B110=""),"",_xlfn.LET(_xlpm.tarefas,_xlfn._xlws.FILTER(TB_TAREFAS[],(TB_TAREFAS[[Responsável Execução '[*']]:[Responsável Execução '[*']]]=X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0" s="95" t="str" cm="1">
        <f t="array" ref="Y110">IF(OR(Y$12="",$B110=""),"",_xlfn.LET(_xlpm.tarefas,_xlfn._xlws.FILTER(TB_TAREFAS[],(TB_TAREFAS[[Responsável Execução '[*']]:[Responsável Execução '[*']]]=Y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0" s="96" t="str" cm="1">
        <f t="array" ref="Z110">IF(OR(Z$12="",$B110=""),"",_xlfn.LET(_xlpm.tarefas,_xlfn._xlws.FILTER(TB_TAREFAS[],(TB_TAREFAS[[Responsável Execução '[*']]:[Responsável Execução '[*']]]=Z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0" s="95" t="str" cm="1">
        <f t="array" ref="AA110">IF(OR(AA$12="",$B110=""),"",_xlfn.LET(_xlpm.tarefas,_xlfn._xlws.FILTER(TB_TAREFAS[],(TB_TAREFAS[[Responsável Execução '[*']]:[Responsável Execução '[*']]]=AA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0" s="96" t="str" cm="1">
        <f t="array" ref="AB110">IF(OR(AB$12="",$B110=""),"",_xlfn.LET(_xlpm.tarefas,_xlfn._xlws.FILTER(TB_TAREFAS[],(TB_TAREFAS[[Responsável Execução '[*']]:[Responsável Execução '[*']]]=AB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0" s="95" t="str" cm="1">
        <f t="array" ref="AC110">IF(OR(AC$12="",$B110=""),"",_xlfn.LET(_xlpm.tarefas,_xlfn._xlws.FILTER(TB_TAREFAS[],(TB_TAREFAS[[Responsável Execução '[*']]:[Responsável Execução '[*']]]=AC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0" s="96" t="str" cm="1">
        <f t="array" ref="AD110">IF(OR(AD$12="",$B110=""),"",_xlfn.LET(_xlpm.tarefas,_xlfn._xlws.FILTER(TB_TAREFAS[],(TB_TAREFAS[[Responsável Execução '[*']]:[Responsável Execução '[*']]]=AD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0" s="95" t="str" cm="1">
        <f t="array" ref="AE110">IF(OR(AE$12="",$B110=""),"",_xlfn.LET(_xlpm.tarefas,_xlfn._xlws.FILTER(TB_TAREFAS[],(TB_TAREFAS[[Responsável Execução '[*']]:[Responsável Execução '[*']]]=AE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0" s="96" t="str" cm="1">
        <f t="array" ref="AF110">IF(OR(AF$12="",$B110=""),"",_xlfn.LET(_xlpm.tarefas,_xlfn._xlws.FILTER(TB_TAREFAS[],(TB_TAREFAS[[Responsável Execução '[*']]:[Responsável Execução '[*']]]=AF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0" s="95" t="str" cm="1">
        <f t="array" ref="AG110">IF(OR(AG$12="",$B110=""),"",_xlfn.LET(_xlpm.tarefas,_xlfn._xlws.FILTER(TB_TAREFAS[],(TB_TAREFAS[[Responsável Execução '[*']]:[Responsável Execução '[*']]]=AG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0" s="96" t="str" cm="1">
        <f t="array" ref="AH110">IF(OR(AH$12="",$B110=""),"",_xlfn.LET(_xlpm.tarefas,_xlfn._xlws.FILTER(TB_TAREFAS[],(TB_TAREFAS[[Responsável Execução '[*']]:[Responsável Execução '[*']]]=AH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0" s="95" t="str" cm="1">
        <f t="array" ref="AI110">IF(OR(AI$12="",$B110=""),"",_xlfn.LET(_xlpm.tarefas,_xlfn._xlws.FILTER(TB_TAREFAS[],(TB_TAREFAS[[Responsável Execução '[*']]:[Responsável Execução '[*']]]=AI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0" s="96" t="str" cm="1">
        <f t="array" ref="AJ110">IF(OR(AJ$12="",$B110=""),"",_xlfn.LET(_xlpm.tarefas,_xlfn._xlws.FILTER(TB_TAREFAS[],(TB_TAREFAS[[Responsável Execução '[*']]:[Responsável Execução '[*']]]=AJ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0" s="95" t="str" cm="1">
        <f t="array" ref="AK110">IF(OR(AK$12="",$B110=""),"",_xlfn.LET(_xlpm.tarefas,_xlfn._xlws.FILTER(TB_TAREFAS[],(TB_TAREFAS[[Responsável Execução '[*']]:[Responsável Execução '[*']]]=AK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0" s="96" t="str" cm="1">
        <f t="array" ref="AL110">IF(OR(AL$12="",$B110=""),"",_xlfn.LET(_xlpm.tarefas,_xlfn._xlws.FILTER(TB_TAREFAS[],(TB_TAREFAS[[Responsável Execução '[*']]:[Responsável Execução '[*']]]=AL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0" s="95" t="str" cm="1">
        <f t="array" ref="AM110">IF(OR(AM$12="",$B110=""),"",_xlfn.LET(_xlpm.tarefas,_xlfn._xlws.FILTER(TB_TAREFAS[],(TB_TAREFAS[[Responsável Execução '[*']]:[Responsável Execução '[*']]]=AM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0" s="96" t="str" cm="1">
        <f t="array" ref="AN110">IF(OR(AN$12="",$B110=""),"",_xlfn.LET(_xlpm.tarefas,_xlfn._xlws.FILTER(TB_TAREFAS[],(TB_TAREFAS[[Responsável Execução '[*']]:[Responsável Execução '[*']]]=AN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0" s="95" t="str" cm="1">
        <f t="array" ref="AO110">IF(OR(AO$12="",$B110=""),"",_xlfn.LET(_xlpm.tarefas,_xlfn._xlws.FILTER(TB_TAREFAS[],(TB_TAREFAS[[Responsável Execução '[*']]:[Responsável Execução '[*']]]=AO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0" s="96" t="str" cm="1">
        <f t="array" ref="AP110">IF(OR(AP$12="",$B110=""),"",_xlfn.LET(_xlpm.tarefas,_xlfn._xlws.FILTER(TB_TAREFAS[],(TB_TAREFAS[[Responsável Execução '[*']]:[Responsável Execução '[*']]]=AP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0" s="95" t="str" cm="1">
        <f t="array" ref="AQ110">IF(OR(AQ$12="",$B110=""),"",_xlfn.LET(_xlpm.tarefas,_xlfn._xlws.FILTER(TB_TAREFAS[],(TB_TAREFAS[[Responsável Execução '[*']]:[Responsável Execução '[*']]]=AQ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0" s="96" t="str" cm="1">
        <f t="array" ref="AR110">IF(OR(AR$12="",$B110=""),"",_xlfn.LET(_xlpm.tarefas,_xlfn._xlws.FILTER(TB_TAREFAS[],(TB_TAREFAS[[Responsável Execução '[*']]:[Responsável Execução '[*']]]=AR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0" s="95" t="str" cm="1">
        <f t="array" ref="AS110">IF(OR(AS$12="",$B110=""),"",_xlfn.LET(_xlpm.tarefas,_xlfn._xlws.FILTER(TB_TAREFAS[],(TB_TAREFAS[[Responsável Execução '[*']]:[Responsável Execução '[*']]]=AS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0" s="96" t="str" cm="1">
        <f t="array" ref="AT110">IF(OR(AT$12="",$B110=""),"",_xlfn.LET(_xlpm.tarefas,_xlfn._xlws.FILTER(TB_TAREFAS[],(TB_TAREFAS[[Responsável Execução '[*']]:[Responsável Execução '[*']]]=AT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0" s="95" t="str" cm="1">
        <f t="array" ref="AU110">IF(OR(AU$12="",$B110=""),"",_xlfn.LET(_xlpm.tarefas,_xlfn._xlws.FILTER(TB_TAREFAS[],(TB_TAREFAS[[Responsável Execução '[*']]:[Responsável Execução '[*']]]=AU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0" s="96" t="str" cm="1">
        <f t="array" ref="AV110">IF(OR(AV$12="",$B110=""),"",_xlfn.LET(_xlpm.tarefas,_xlfn._xlws.FILTER(TB_TAREFAS[],(TB_TAREFAS[[Responsável Execução '[*']]:[Responsável Execução '[*']]]=AV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0" s="95" t="str" cm="1">
        <f t="array" ref="AW110">IF(OR(AW$12="",$B110=""),"",_xlfn.LET(_xlpm.tarefas,_xlfn._xlws.FILTER(TB_TAREFAS[],(TB_TAREFAS[[Responsável Execução '[*']]:[Responsável Execução '[*']]]=AW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0" s="96" t="str" cm="1">
        <f t="array" ref="AX110">IF(OR(AX$12="",$B110=""),"",_xlfn.LET(_xlpm.tarefas,_xlfn._xlws.FILTER(TB_TAREFAS[],(TB_TAREFAS[[Responsável Execução '[*']]:[Responsável Execução '[*']]]=AX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0" s="95" t="str" cm="1">
        <f t="array" ref="AY110">IF(OR(AY$12="",$B110=""),"",_xlfn.LET(_xlpm.tarefas,_xlfn._xlws.FILTER(TB_TAREFAS[],(TB_TAREFAS[[Responsável Execução '[*']]:[Responsável Execução '[*']]]=AY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0" s="97" t="str" cm="1">
        <f t="array" ref="AZ110">IF(OR(AZ$12="",$B110=""),"",_xlfn.LET(_xlpm.tarefas,_xlfn._xlws.FILTER(TB_TAREFAS[],(TB_TAREFAS[[Responsável Execução '[*']]:[Responsável Execução '[*']]]=AZ$12),"-"),IF(_xlfn.ARRAYTOTEXT(_xlpm.tarefas)="-",0,SUM(IF(DATE(YEAR($B110),MONTH($B110),DAY($B110))&gt;=DATE(YEAR(_xlfn.CHOOSECOLS(_xlpm.tarefas,10)),MONTH(_xlfn.CHOOSECOLS(_xlpm.tarefas,10)),DAY(_xlfn.CHOOSECOLS(_xlpm.tarefas,10))),IF(DATE(YEAR($B110),MONTH($B110),DAY($B110)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1" spans="2:52" x14ac:dyDescent="0.3">
      <c r="B111" s="94"/>
      <c r="C111" s="95" t="str" cm="1">
        <f t="array" ref="C111">IF(OR(C$12="",$B111=""),"",_xlfn.LET(_xlpm.tarefas,_xlfn._xlws.FILTER(TB_TAREFAS[],(TB_TAREFAS[[Responsável Execução '[*']]:[Responsável Execução '[*']]]=C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1" s="96" t="str" cm="1">
        <f t="array" ref="D111">IF(OR(D$12="",$B111=""),"",_xlfn.LET(_xlpm.tarefas,_xlfn._xlws.FILTER(TB_TAREFAS[],(TB_TAREFAS[[Responsável Execução '[*']]:[Responsável Execução '[*']]]=D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1" s="95" t="str" cm="1">
        <f t="array" ref="E111">IF(OR(E$12="",$B111=""),"",_xlfn.LET(_xlpm.tarefas,_xlfn._xlws.FILTER(TB_TAREFAS[],(TB_TAREFAS[[Responsável Execução '[*']]:[Responsável Execução '[*']]]=E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1" s="96" t="str" cm="1">
        <f t="array" ref="F111">IF(OR(F$12="",$B111=""),"",_xlfn.LET(_xlpm.tarefas,_xlfn._xlws.FILTER(TB_TAREFAS[],(TB_TAREFAS[[Responsável Execução '[*']]:[Responsável Execução '[*']]]=F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1" s="95" t="str" cm="1">
        <f t="array" ref="G111">IF(OR(G$12="",$B111=""),"",_xlfn.LET(_xlpm.tarefas,_xlfn._xlws.FILTER(TB_TAREFAS[],(TB_TAREFAS[[Responsável Execução '[*']]:[Responsável Execução '[*']]]=G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1" s="96" t="str" cm="1">
        <f t="array" ref="H111">IF(OR(H$12="",$B111=""),"",_xlfn.LET(_xlpm.tarefas,_xlfn._xlws.FILTER(TB_TAREFAS[],(TB_TAREFAS[[Responsável Execução '[*']]:[Responsável Execução '[*']]]=H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1" s="95" t="str" cm="1">
        <f t="array" ref="I111">IF(OR(I$12="",$B111=""),"",_xlfn.LET(_xlpm.tarefas,_xlfn._xlws.FILTER(TB_TAREFAS[],(TB_TAREFAS[[Responsável Execução '[*']]:[Responsável Execução '[*']]]=I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1" s="96" t="str" cm="1">
        <f t="array" ref="J111">IF(OR(J$12="",$B111=""),"",_xlfn.LET(_xlpm.tarefas,_xlfn._xlws.FILTER(TB_TAREFAS[],(TB_TAREFAS[[Responsável Execução '[*']]:[Responsável Execução '[*']]]=J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1" s="95" t="str" cm="1">
        <f t="array" ref="K111">IF(OR(K$12="",$B111=""),"",_xlfn.LET(_xlpm.tarefas,_xlfn._xlws.FILTER(TB_TAREFAS[],(TB_TAREFAS[[Responsável Execução '[*']]:[Responsável Execução '[*']]]=K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1" s="96" t="str" cm="1">
        <f t="array" ref="L111">IF(OR(L$12="",$B111=""),"",_xlfn.LET(_xlpm.tarefas,_xlfn._xlws.FILTER(TB_TAREFAS[],(TB_TAREFAS[[Responsável Execução '[*']]:[Responsável Execução '[*']]]=L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1" s="95" t="str" cm="1">
        <f t="array" ref="M111">IF(OR(M$12="",$B111=""),"",_xlfn.LET(_xlpm.tarefas,_xlfn._xlws.FILTER(TB_TAREFAS[],(TB_TAREFAS[[Responsável Execução '[*']]:[Responsável Execução '[*']]]=M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1" s="96" t="str" cm="1">
        <f t="array" ref="N111">IF(OR(N$12="",$B111=""),"",_xlfn.LET(_xlpm.tarefas,_xlfn._xlws.FILTER(TB_TAREFAS[],(TB_TAREFAS[[Responsável Execução '[*']]:[Responsável Execução '[*']]]=N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1" s="95" t="str" cm="1">
        <f t="array" ref="O111">IF(OR(O$12="",$B111=""),"",_xlfn.LET(_xlpm.tarefas,_xlfn._xlws.FILTER(TB_TAREFAS[],(TB_TAREFAS[[Responsável Execução '[*']]:[Responsável Execução '[*']]]=O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1" s="96" t="str" cm="1">
        <f t="array" ref="P111">IF(OR(P$12="",$B111=""),"",_xlfn.LET(_xlpm.tarefas,_xlfn._xlws.FILTER(TB_TAREFAS[],(TB_TAREFAS[[Responsável Execução '[*']]:[Responsável Execução '[*']]]=P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1" s="95" t="str" cm="1">
        <f t="array" ref="Q111">IF(OR(Q$12="",$B111=""),"",_xlfn.LET(_xlpm.tarefas,_xlfn._xlws.FILTER(TB_TAREFAS[],(TB_TAREFAS[[Responsável Execução '[*']]:[Responsável Execução '[*']]]=Q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1" s="96" t="str" cm="1">
        <f t="array" ref="R111">IF(OR(R$12="",$B111=""),"",_xlfn.LET(_xlpm.tarefas,_xlfn._xlws.FILTER(TB_TAREFAS[],(TB_TAREFAS[[Responsável Execução '[*']]:[Responsável Execução '[*']]]=R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1" s="95" t="str" cm="1">
        <f t="array" ref="S111">IF(OR(S$12="",$B111=""),"",_xlfn.LET(_xlpm.tarefas,_xlfn._xlws.FILTER(TB_TAREFAS[],(TB_TAREFAS[[Responsável Execução '[*']]:[Responsável Execução '[*']]]=S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1" s="96" t="str" cm="1">
        <f t="array" ref="T111">IF(OR(T$12="",$B111=""),"",_xlfn.LET(_xlpm.tarefas,_xlfn._xlws.FILTER(TB_TAREFAS[],(TB_TAREFAS[[Responsável Execução '[*']]:[Responsável Execução '[*']]]=T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1" s="95" t="str" cm="1">
        <f t="array" ref="U111">IF(OR(U$12="",$B111=""),"",_xlfn.LET(_xlpm.tarefas,_xlfn._xlws.FILTER(TB_TAREFAS[],(TB_TAREFAS[[Responsável Execução '[*']]:[Responsável Execução '[*']]]=U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1" s="96" t="str" cm="1">
        <f t="array" ref="V111">IF(OR(V$12="",$B111=""),"",_xlfn.LET(_xlpm.tarefas,_xlfn._xlws.FILTER(TB_TAREFAS[],(TB_TAREFAS[[Responsável Execução '[*']]:[Responsável Execução '[*']]]=V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1" s="95" t="str" cm="1">
        <f t="array" ref="W111">IF(OR(W$12="",$B111=""),"",_xlfn.LET(_xlpm.tarefas,_xlfn._xlws.FILTER(TB_TAREFAS[],(TB_TAREFAS[[Responsável Execução '[*']]:[Responsável Execução '[*']]]=W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1" s="96" t="str" cm="1">
        <f t="array" ref="X111">IF(OR(X$12="",$B111=""),"",_xlfn.LET(_xlpm.tarefas,_xlfn._xlws.FILTER(TB_TAREFAS[],(TB_TAREFAS[[Responsável Execução '[*']]:[Responsável Execução '[*']]]=X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1" s="95" t="str" cm="1">
        <f t="array" ref="Y111">IF(OR(Y$12="",$B111=""),"",_xlfn.LET(_xlpm.tarefas,_xlfn._xlws.FILTER(TB_TAREFAS[],(TB_TAREFAS[[Responsável Execução '[*']]:[Responsável Execução '[*']]]=Y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1" s="96" t="str" cm="1">
        <f t="array" ref="Z111">IF(OR(Z$12="",$B111=""),"",_xlfn.LET(_xlpm.tarefas,_xlfn._xlws.FILTER(TB_TAREFAS[],(TB_TAREFAS[[Responsável Execução '[*']]:[Responsável Execução '[*']]]=Z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1" s="95" t="str" cm="1">
        <f t="array" ref="AA111">IF(OR(AA$12="",$B111=""),"",_xlfn.LET(_xlpm.tarefas,_xlfn._xlws.FILTER(TB_TAREFAS[],(TB_TAREFAS[[Responsável Execução '[*']]:[Responsável Execução '[*']]]=AA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1" s="96" t="str" cm="1">
        <f t="array" ref="AB111">IF(OR(AB$12="",$B111=""),"",_xlfn.LET(_xlpm.tarefas,_xlfn._xlws.FILTER(TB_TAREFAS[],(TB_TAREFAS[[Responsável Execução '[*']]:[Responsável Execução '[*']]]=AB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1" s="95" t="str" cm="1">
        <f t="array" ref="AC111">IF(OR(AC$12="",$B111=""),"",_xlfn.LET(_xlpm.tarefas,_xlfn._xlws.FILTER(TB_TAREFAS[],(TB_TAREFAS[[Responsável Execução '[*']]:[Responsável Execução '[*']]]=AC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1" s="96" t="str" cm="1">
        <f t="array" ref="AD111">IF(OR(AD$12="",$B111=""),"",_xlfn.LET(_xlpm.tarefas,_xlfn._xlws.FILTER(TB_TAREFAS[],(TB_TAREFAS[[Responsável Execução '[*']]:[Responsável Execução '[*']]]=AD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1" s="95" t="str" cm="1">
        <f t="array" ref="AE111">IF(OR(AE$12="",$B111=""),"",_xlfn.LET(_xlpm.tarefas,_xlfn._xlws.FILTER(TB_TAREFAS[],(TB_TAREFAS[[Responsável Execução '[*']]:[Responsável Execução '[*']]]=AE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1" s="96" t="str" cm="1">
        <f t="array" ref="AF111">IF(OR(AF$12="",$B111=""),"",_xlfn.LET(_xlpm.tarefas,_xlfn._xlws.FILTER(TB_TAREFAS[],(TB_TAREFAS[[Responsável Execução '[*']]:[Responsável Execução '[*']]]=AF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1" s="95" t="str" cm="1">
        <f t="array" ref="AG111">IF(OR(AG$12="",$B111=""),"",_xlfn.LET(_xlpm.tarefas,_xlfn._xlws.FILTER(TB_TAREFAS[],(TB_TAREFAS[[Responsável Execução '[*']]:[Responsável Execução '[*']]]=AG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1" s="96" t="str" cm="1">
        <f t="array" ref="AH111">IF(OR(AH$12="",$B111=""),"",_xlfn.LET(_xlpm.tarefas,_xlfn._xlws.FILTER(TB_TAREFAS[],(TB_TAREFAS[[Responsável Execução '[*']]:[Responsável Execução '[*']]]=AH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1" s="95" t="str" cm="1">
        <f t="array" ref="AI111">IF(OR(AI$12="",$B111=""),"",_xlfn.LET(_xlpm.tarefas,_xlfn._xlws.FILTER(TB_TAREFAS[],(TB_TAREFAS[[Responsável Execução '[*']]:[Responsável Execução '[*']]]=AI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1" s="96" t="str" cm="1">
        <f t="array" ref="AJ111">IF(OR(AJ$12="",$B111=""),"",_xlfn.LET(_xlpm.tarefas,_xlfn._xlws.FILTER(TB_TAREFAS[],(TB_TAREFAS[[Responsável Execução '[*']]:[Responsável Execução '[*']]]=AJ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1" s="95" t="str" cm="1">
        <f t="array" ref="AK111">IF(OR(AK$12="",$B111=""),"",_xlfn.LET(_xlpm.tarefas,_xlfn._xlws.FILTER(TB_TAREFAS[],(TB_TAREFAS[[Responsável Execução '[*']]:[Responsável Execução '[*']]]=AK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1" s="96" t="str" cm="1">
        <f t="array" ref="AL111">IF(OR(AL$12="",$B111=""),"",_xlfn.LET(_xlpm.tarefas,_xlfn._xlws.FILTER(TB_TAREFAS[],(TB_TAREFAS[[Responsável Execução '[*']]:[Responsável Execução '[*']]]=AL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1" s="95" t="str" cm="1">
        <f t="array" ref="AM111">IF(OR(AM$12="",$B111=""),"",_xlfn.LET(_xlpm.tarefas,_xlfn._xlws.FILTER(TB_TAREFAS[],(TB_TAREFAS[[Responsável Execução '[*']]:[Responsável Execução '[*']]]=AM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1" s="96" t="str" cm="1">
        <f t="array" ref="AN111">IF(OR(AN$12="",$B111=""),"",_xlfn.LET(_xlpm.tarefas,_xlfn._xlws.FILTER(TB_TAREFAS[],(TB_TAREFAS[[Responsável Execução '[*']]:[Responsável Execução '[*']]]=AN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1" s="95" t="str" cm="1">
        <f t="array" ref="AO111">IF(OR(AO$12="",$B111=""),"",_xlfn.LET(_xlpm.tarefas,_xlfn._xlws.FILTER(TB_TAREFAS[],(TB_TAREFAS[[Responsável Execução '[*']]:[Responsável Execução '[*']]]=AO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1" s="96" t="str" cm="1">
        <f t="array" ref="AP111">IF(OR(AP$12="",$B111=""),"",_xlfn.LET(_xlpm.tarefas,_xlfn._xlws.FILTER(TB_TAREFAS[],(TB_TAREFAS[[Responsável Execução '[*']]:[Responsável Execução '[*']]]=AP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1" s="95" t="str" cm="1">
        <f t="array" ref="AQ111">IF(OR(AQ$12="",$B111=""),"",_xlfn.LET(_xlpm.tarefas,_xlfn._xlws.FILTER(TB_TAREFAS[],(TB_TAREFAS[[Responsável Execução '[*']]:[Responsável Execução '[*']]]=AQ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1" s="96" t="str" cm="1">
        <f t="array" ref="AR111">IF(OR(AR$12="",$B111=""),"",_xlfn.LET(_xlpm.tarefas,_xlfn._xlws.FILTER(TB_TAREFAS[],(TB_TAREFAS[[Responsável Execução '[*']]:[Responsável Execução '[*']]]=AR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1" s="95" t="str" cm="1">
        <f t="array" ref="AS111">IF(OR(AS$12="",$B111=""),"",_xlfn.LET(_xlpm.tarefas,_xlfn._xlws.FILTER(TB_TAREFAS[],(TB_TAREFAS[[Responsável Execução '[*']]:[Responsável Execução '[*']]]=AS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1" s="96" t="str" cm="1">
        <f t="array" ref="AT111">IF(OR(AT$12="",$B111=""),"",_xlfn.LET(_xlpm.tarefas,_xlfn._xlws.FILTER(TB_TAREFAS[],(TB_TAREFAS[[Responsável Execução '[*']]:[Responsável Execução '[*']]]=AT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1" s="95" t="str" cm="1">
        <f t="array" ref="AU111">IF(OR(AU$12="",$B111=""),"",_xlfn.LET(_xlpm.tarefas,_xlfn._xlws.FILTER(TB_TAREFAS[],(TB_TAREFAS[[Responsável Execução '[*']]:[Responsável Execução '[*']]]=AU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1" s="96" t="str" cm="1">
        <f t="array" ref="AV111">IF(OR(AV$12="",$B111=""),"",_xlfn.LET(_xlpm.tarefas,_xlfn._xlws.FILTER(TB_TAREFAS[],(TB_TAREFAS[[Responsável Execução '[*']]:[Responsável Execução '[*']]]=AV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1" s="95" t="str" cm="1">
        <f t="array" ref="AW111">IF(OR(AW$12="",$B111=""),"",_xlfn.LET(_xlpm.tarefas,_xlfn._xlws.FILTER(TB_TAREFAS[],(TB_TAREFAS[[Responsável Execução '[*']]:[Responsável Execução '[*']]]=AW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1" s="96" t="str" cm="1">
        <f t="array" ref="AX111">IF(OR(AX$12="",$B111=""),"",_xlfn.LET(_xlpm.tarefas,_xlfn._xlws.FILTER(TB_TAREFAS[],(TB_TAREFAS[[Responsável Execução '[*']]:[Responsável Execução '[*']]]=AX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1" s="95" t="str" cm="1">
        <f t="array" ref="AY111">IF(OR(AY$12="",$B111=""),"",_xlfn.LET(_xlpm.tarefas,_xlfn._xlws.FILTER(TB_TAREFAS[],(TB_TAREFAS[[Responsável Execução '[*']]:[Responsável Execução '[*']]]=AY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1" s="97" t="str" cm="1">
        <f t="array" ref="AZ111">IF(OR(AZ$12="",$B111=""),"",_xlfn.LET(_xlpm.tarefas,_xlfn._xlws.FILTER(TB_TAREFAS[],(TB_TAREFAS[[Responsável Execução '[*']]:[Responsável Execução '[*']]]=AZ$12),"-"),IF(_xlfn.ARRAYTOTEXT(_xlpm.tarefas)="-",0,SUM(IF(DATE(YEAR($B111),MONTH($B111),DAY($B111))&gt;=DATE(YEAR(_xlfn.CHOOSECOLS(_xlpm.tarefas,10)),MONTH(_xlfn.CHOOSECOLS(_xlpm.tarefas,10)),DAY(_xlfn.CHOOSECOLS(_xlpm.tarefas,10))),IF(DATE(YEAR($B111),MONTH($B111),DAY($B111)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2" spans="2:52" x14ac:dyDescent="0.3">
      <c r="B112" s="94"/>
      <c r="C112" s="95" t="str" cm="1">
        <f t="array" ref="C112">IF(OR(C$12="",$B112=""),"",_xlfn.LET(_xlpm.tarefas,_xlfn._xlws.FILTER(TB_TAREFAS[],(TB_TAREFAS[[Responsável Execução '[*']]:[Responsável Execução '[*']]]=C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2" s="96" t="str" cm="1">
        <f t="array" ref="D112">IF(OR(D$12="",$B112=""),"",_xlfn.LET(_xlpm.tarefas,_xlfn._xlws.FILTER(TB_TAREFAS[],(TB_TAREFAS[[Responsável Execução '[*']]:[Responsável Execução '[*']]]=D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2" s="95" t="str" cm="1">
        <f t="array" ref="E112">IF(OR(E$12="",$B112=""),"",_xlfn.LET(_xlpm.tarefas,_xlfn._xlws.FILTER(TB_TAREFAS[],(TB_TAREFAS[[Responsável Execução '[*']]:[Responsável Execução '[*']]]=E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2" s="96" t="str" cm="1">
        <f t="array" ref="F112">IF(OR(F$12="",$B112=""),"",_xlfn.LET(_xlpm.tarefas,_xlfn._xlws.FILTER(TB_TAREFAS[],(TB_TAREFAS[[Responsável Execução '[*']]:[Responsável Execução '[*']]]=F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2" s="95" t="str" cm="1">
        <f t="array" ref="G112">IF(OR(G$12="",$B112=""),"",_xlfn.LET(_xlpm.tarefas,_xlfn._xlws.FILTER(TB_TAREFAS[],(TB_TAREFAS[[Responsável Execução '[*']]:[Responsável Execução '[*']]]=G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2" s="96" t="str" cm="1">
        <f t="array" ref="H112">IF(OR(H$12="",$B112=""),"",_xlfn.LET(_xlpm.tarefas,_xlfn._xlws.FILTER(TB_TAREFAS[],(TB_TAREFAS[[Responsável Execução '[*']]:[Responsável Execução '[*']]]=H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2" s="95" t="str" cm="1">
        <f t="array" ref="I112">IF(OR(I$12="",$B112=""),"",_xlfn.LET(_xlpm.tarefas,_xlfn._xlws.FILTER(TB_TAREFAS[],(TB_TAREFAS[[Responsável Execução '[*']]:[Responsável Execução '[*']]]=I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2" s="96" t="str" cm="1">
        <f t="array" ref="J112">IF(OR(J$12="",$B112=""),"",_xlfn.LET(_xlpm.tarefas,_xlfn._xlws.FILTER(TB_TAREFAS[],(TB_TAREFAS[[Responsável Execução '[*']]:[Responsável Execução '[*']]]=J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2" s="95" t="str" cm="1">
        <f t="array" ref="K112">IF(OR(K$12="",$B112=""),"",_xlfn.LET(_xlpm.tarefas,_xlfn._xlws.FILTER(TB_TAREFAS[],(TB_TAREFAS[[Responsável Execução '[*']]:[Responsável Execução '[*']]]=K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2" s="96" t="str" cm="1">
        <f t="array" ref="L112">IF(OR(L$12="",$B112=""),"",_xlfn.LET(_xlpm.tarefas,_xlfn._xlws.FILTER(TB_TAREFAS[],(TB_TAREFAS[[Responsável Execução '[*']]:[Responsável Execução '[*']]]=L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2" s="95" t="str" cm="1">
        <f t="array" ref="M112">IF(OR(M$12="",$B112=""),"",_xlfn.LET(_xlpm.tarefas,_xlfn._xlws.FILTER(TB_TAREFAS[],(TB_TAREFAS[[Responsável Execução '[*']]:[Responsável Execução '[*']]]=M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2" s="96" t="str" cm="1">
        <f t="array" ref="N112">IF(OR(N$12="",$B112=""),"",_xlfn.LET(_xlpm.tarefas,_xlfn._xlws.FILTER(TB_TAREFAS[],(TB_TAREFAS[[Responsável Execução '[*']]:[Responsável Execução '[*']]]=N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2" s="95" t="str" cm="1">
        <f t="array" ref="O112">IF(OR(O$12="",$B112=""),"",_xlfn.LET(_xlpm.tarefas,_xlfn._xlws.FILTER(TB_TAREFAS[],(TB_TAREFAS[[Responsável Execução '[*']]:[Responsável Execução '[*']]]=O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2" s="96" t="str" cm="1">
        <f t="array" ref="P112">IF(OR(P$12="",$B112=""),"",_xlfn.LET(_xlpm.tarefas,_xlfn._xlws.FILTER(TB_TAREFAS[],(TB_TAREFAS[[Responsável Execução '[*']]:[Responsável Execução '[*']]]=P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2" s="95" t="str" cm="1">
        <f t="array" ref="Q112">IF(OR(Q$12="",$B112=""),"",_xlfn.LET(_xlpm.tarefas,_xlfn._xlws.FILTER(TB_TAREFAS[],(TB_TAREFAS[[Responsável Execução '[*']]:[Responsável Execução '[*']]]=Q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2" s="96" t="str" cm="1">
        <f t="array" ref="R112">IF(OR(R$12="",$B112=""),"",_xlfn.LET(_xlpm.tarefas,_xlfn._xlws.FILTER(TB_TAREFAS[],(TB_TAREFAS[[Responsável Execução '[*']]:[Responsável Execução '[*']]]=R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2" s="95" t="str" cm="1">
        <f t="array" ref="S112">IF(OR(S$12="",$B112=""),"",_xlfn.LET(_xlpm.tarefas,_xlfn._xlws.FILTER(TB_TAREFAS[],(TB_TAREFAS[[Responsável Execução '[*']]:[Responsável Execução '[*']]]=S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2" s="96" t="str" cm="1">
        <f t="array" ref="T112">IF(OR(T$12="",$B112=""),"",_xlfn.LET(_xlpm.tarefas,_xlfn._xlws.FILTER(TB_TAREFAS[],(TB_TAREFAS[[Responsável Execução '[*']]:[Responsável Execução '[*']]]=T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2" s="95" t="str" cm="1">
        <f t="array" ref="U112">IF(OR(U$12="",$B112=""),"",_xlfn.LET(_xlpm.tarefas,_xlfn._xlws.FILTER(TB_TAREFAS[],(TB_TAREFAS[[Responsável Execução '[*']]:[Responsável Execução '[*']]]=U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2" s="96" t="str" cm="1">
        <f t="array" ref="V112">IF(OR(V$12="",$B112=""),"",_xlfn.LET(_xlpm.tarefas,_xlfn._xlws.FILTER(TB_TAREFAS[],(TB_TAREFAS[[Responsável Execução '[*']]:[Responsável Execução '[*']]]=V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2" s="95" t="str" cm="1">
        <f t="array" ref="W112">IF(OR(W$12="",$B112=""),"",_xlfn.LET(_xlpm.tarefas,_xlfn._xlws.FILTER(TB_TAREFAS[],(TB_TAREFAS[[Responsável Execução '[*']]:[Responsável Execução '[*']]]=W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2" s="96" t="str" cm="1">
        <f t="array" ref="X112">IF(OR(X$12="",$B112=""),"",_xlfn.LET(_xlpm.tarefas,_xlfn._xlws.FILTER(TB_TAREFAS[],(TB_TAREFAS[[Responsável Execução '[*']]:[Responsável Execução '[*']]]=X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2" s="95" t="str" cm="1">
        <f t="array" ref="Y112">IF(OR(Y$12="",$B112=""),"",_xlfn.LET(_xlpm.tarefas,_xlfn._xlws.FILTER(TB_TAREFAS[],(TB_TAREFAS[[Responsável Execução '[*']]:[Responsável Execução '[*']]]=Y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2" s="96" t="str" cm="1">
        <f t="array" ref="Z112">IF(OR(Z$12="",$B112=""),"",_xlfn.LET(_xlpm.tarefas,_xlfn._xlws.FILTER(TB_TAREFAS[],(TB_TAREFAS[[Responsável Execução '[*']]:[Responsável Execução '[*']]]=Z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2" s="95" t="str" cm="1">
        <f t="array" ref="AA112">IF(OR(AA$12="",$B112=""),"",_xlfn.LET(_xlpm.tarefas,_xlfn._xlws.FILTER(TB_TAREFAS[],(TB_TAREFAS[[Responsável Execução '[*']]:[Responsável Execução '[*']]]=AA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2" s="96" t="str" cm="1">
        <f t="array" ref="AB112">IF(OR(AB$12="",$B112=""),"",_xlfn.LET(_xlpm.tarefas,_xlfn._xlws.FILTER(TB_TAREFAS[],(TB_TAREFAS[[Responsável Execução '[*']]:[Responsável Execução '[*']]]=AB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2" s="95" t="str" cm="1">
        <f t="array" ref="AC112">IF(OR(AC$12="",$B112=""),"",_xlfn.LET(_xlpm.tarefas,_xlfn._xlws.FILTER(TB_TAREFAS[],(TB_TAREFAS[[Responsável Execução '[*']]:[Responsável Execução '[*']]]=AC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2" s="96" t="str" cm="1">
        <f t="array" ref="AD112">IF(OR(AD$12="",$B112=""),"",_xlfn.LET(_xlpm.tarefas,_xlfn._xlws.FILTER(TB_TAREFAS[],(TB_TAREFAS[[Responsável Execução '[*']]:[Responsável Execução '[*']]]=AD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2" s="95" t="str" cm="1">
        <f t="array" ref="AE112">IF(OR(AE$12="",$B112=""),"",_xlfn.LET(_xlpm.tarefas,_xlfn._xlws.FILTER(TB_TAREFAS[],(TB_TAREFAS[[Responsável Execução '[*']]:[Responsável Execução '[*']]]=AE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2" s="96" t="str" cm="1">
        <f t="array" ref="AF112">IF(OR(AF$12="",$B112=""),"",_xlfn.LET(_xlpm.tarefas,_xlfn._xlws.FILTER(TB_TAREFAS[],(TB_TAREFAS[[Responsável Execução '[*']]:[Responsável Execução '[*']]]=AF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2" s="95" t="str" cm="1">
        <f t="array" ref="AG112">IF(OR(AG$12="",$B112=""),"",_xlfn.LET(_xlpm.tarefas,_xlfn._xlws.FILTER(TB_TAREFAS[],(TB_TAREFAS[[Responsável Execução '[*']]:[Responsável Execução '[*']]]=AG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2" s="96" t="str" cm="1">
        <f t="array" ref="AH112">IF(OR(AH$12="",$B112=""),"",_xlfn.LET(_xlpm.tarefas,_xlfn._xlws.FILTER(TB_TAREFAS[],(TB_TAREFAS[[Responsável Execução '[*']]:[Responsável Execução '[*']]]=AH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2" s="95" t="str" cm="1">
        <f t="array" ref="AI112">IF(OR(AI$12="",$B112=""),"",_xlfn.LET(_xlpm.tarefas,_xlfn._xlws.FILTER(TB_TAREFAS[],(TB_TAREFAS[[Responsável Execução '[*']]:[Responsável Execução '[*']]]=AI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2" s="96" t="str" cm="1">
        <f t="array" ref="AJ112">IF(OR(AJ$12="",$B112=""),"",_xlfn.LET(_xlpm.tarefas,_xlfn._xlws.FILTER(TB_TAREFAS[],(TB_TAREFAS[[Responsável Execução '[*']]:[Responsável Execução '[*']]]=AJ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2" s="95" t="str" cm="1">
        <f t="array" ref="AK112">IF(OR(AK$12="",$B112=""),"",_xlfn.LET(_xlpm.tarefas,_xlfn._xlws.FILTER(TB_TAREFAS[],(TB_TAREFAS[[Responsável Execução '[*']]:[Responsável Execução '[*']]]=AK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2" s="96" t="str" cm="1">
        <f t="array" ref="AL112">IF(OR(AL$12="",$B112=""),"",_xlfn.LET(_xlpm.tarefas,_xlfn._xlws.FILTER(TB_TAREFAS[],(TB_TAREFAS[[Responsável Execução '[*']]:[Responsável Execução '[*']]]=AL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2" s="95" t="str" cm="1">
        <f t="array" ref="AM112">IF(OR(AM$12="",$B112=""),"",_xlfn.LET(_xlpm.tarefas,_xlfn._xlws.FILTER(TB_TAREFAS[],(TB_TAREFAS[[Responsável Execução '[*']]:[Responsável Execução '[*']]]=AM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2" s="96" t="str" cm="1">
        <f t="array" ref="AN112">IF(OR(AN$12="",$B112=""),"",_xlfn.LET(_xlpm.tarefas,_xlfn._xlws.FILTER(TB_TAREFAS[],(TB_TAREFAS[[Responsável Execução '[*']]:[Responsável Execução '[*']]]=AN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2" s="95" t="str" cm="1">
        <f t="array" ref="AO112">IF(OR(AO$12="",$B112=""),"",_xlfn.LET(_xlpm.tarefas,_xlfn._xlws.FILTER(TB_TAREFAS[],(TB_TAREFAS[[Responsável Execução '[*']]:[Responsável Execução '[*']]]=AO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2" s="96" t="str" cm="1">
        <f t="array" ref="AP112">IF(OR(AP$12="",$B112=""),"",_xlfn.LET(_xlpm.tarefas,_xlfn._xlws.FILTER(TB_TAREFAS[],(TB_TAREFAS[[Responsável Execução '[*']]:[Responsável Execução '[*']]]=AP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2" s="95" t="str" cm="1">
        <f t="array" ref="AQ112">IF(OR(AQ$12="",$B112=""),"",_xlfn.LET(_xlpm.tarefas,_xlfn._xlws.FILTER(TB_TAREFAS[],(TB_TAREFAS[[Responsável Execução '[*']]:[Responsável Execução '[*']]]=AQ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2" s="96" t="str" cm="1">
        <f t="array" ref="AR112">IF(OR(AR$12="",$B112=""),"",_xlfn.LET(_xlpm.tarefas,_xlfn._xlws.FILTER(TB_TAREFAS[],(TB_TAREFAS[[Responsável Execução '[*']]:[Responsável Execução '[*']]]=AR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2" s="95" t="str" cm="1">
        <f t="array" ref="AS112">IF(OR(AS$12="",$B112=""),"",_xlfn.LET(_xlpm.tarefas,_xlfn._xlws.FILTER(TB_TAREFAS[],(TB_TAREFAS[[Responsável Execução '[*']]:[Responsável Execução '[*']]]=AS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2" s="96" t="str" cm="1">
        <f t="array" ref="AT112">IF(OR(AT$12="",$B112=""),"",_xlfn.LET(_xlpm.tarefas,_xlfn._xlws.FILTER(TB_TAREFAS[],(TB_TAREFAS[[Responsável Execução '[*']]:[Responsável Execução '[*']]]=AT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2" s="95" t="str" cm="1">
        <f t="array" ref="AU112">IF(OR(AU$12="",$B112=""),"",_xlfn.LET(_xlpm.tarefas,_xlfn._xlws.FILTER(TB_TAREFAS[],(TB_TAREFAS[[Responsável Execução '[*']]:[Responsável Execução '[*']]]=AU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2" s="96" t="str" cm="1">
        <f t="array" ref="AV112">IF(OR(AV$12="",$B112=""),"",_xlfn.LET(_xlpm.tarefas,_xlfn._xlws.FILTER(TB_TAREFAS[],(TB_TAREFAS[[Responsável Execução '[*']]:[Responsável Execução '[*']]]=AV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2" s="95" t="str" cm="1">
        <f t="array" ref="AW112">IF(OR(AW$12="",$B112=""),"",_xlfn.LET(_xlpm.tarefas,_xlfn._xlws.FILTER(TB_TAREFAS[],(TB_TAREFAS[[Responsável Execução '[*']]:[Responsável Execução '[*']]]=AW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2" s="96" t="str" cm="1">
        <f t="array" ref="AX112">IF(OR(AX$12="",$B112=""),"",_xlfn.LET(_xlpm.tarefas,_xlfn._xlws.FILTER(TB_TAREFAS[],(TB_TAREFAS[[Responsável Execução '[*']]:[Responsável Execução '[*']]]=AX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2" s="95" t="str" cm="1">
        <f t="array" ref="AY112">IF(OR(AY$12="",$B112=""),"",_xlfn.LET(_xlpm.tarefas,_xlfn._xlws.FILTER(TB_TAREFAS[],(TB_TAREFAS[[Responsável Execução '[*']]:[Responsável Execução '[*']]]=AY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2" s="97" t="str" cm="1">
        <f t="array" ref="AZ112">IF(OR(AZ$12="",$B112=""),"",_xlfn.LET(_xlpm.tarefas,_xlfn._xlws.FILTER(TB_TAREFAS[],(TB_TAREFAS[[Responsável Execução '[*']]:[Responsável Execução '[*']]]=AZ$12),"-"),IF(_xlfn.ARRAYTOTEXT(_xlpm.tarefas)="-",0,SUM(IF(DATE(YEAR($B112),MONTH($B112),DAY($B112))&gt;=DATE(YEAR(_xlfn.CHOOSECOLS(_xlpm.tarefas,10)),MONTH(_xlfn.CHOOSECOLS(_xlpm.tarefas,10)),DAY(_xlfn.CHOOSECOLS(_xlpm.tarefas,10))),IF(DATE(YEAR($B112),MONTH($B112),DAY($B112)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3" spans="2:52" x14ac:dyDescent="0.3">
      <c r="B113" s="94"/>
      <c r="C113" s="95" t="str" cm="1">
        <f t="array" ref="C113">IF(OR(C$12="",$B113=""),"",_xlfn.LET(_xlpm.tarefas,_xlfn._xlws.FILTER(TB_TAREFAS[],(TB_TAREFAS[[Responsável Execução '[*']]:[Responsável Execução '[*']]]=C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3" s="96" t="str" cm="1">
        <f t="array" ref="D113">IF(OR(D$12="",$B113=""),"",_xlfn.LET(_xlpm.tarefas,_xlfn._xlws.FILTER(TB_TAREFAS[],(TB_TAREFAS[[Responsável Execução '[*']]:[Responsável Execução '[*']]]=D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3" s="95" t="str" cm="1">
        <f t="array" ref="E113">IF(OR(E$12="",$B113=""),"",_xlfn.LET(_xlpm.tarefas,_xlfn._xlws.FILTER(TB_TAREFAS[],(TB_TAREFAS[[Responsável Execução '[*']]:[Responsável Execução '[*']]]=E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3" s="96" t="str" cm="1">
        <f t="array" ref="F113">IF(OR(F$12="",$B113=""),"",_xlfn.LET(_xlpm.tarefas,_xlfn._xlws.FILTER(TB_TAREFAS[],(TB_TAREFAS[[Responsável Execução '[*']]:[Responsável Execução '[*']]]=F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3" s="95" t="str" cm="1">
        <f t="array" ref="G113">IF(OR(G$12="",$B113=""),"",_xlfn.LET(_xlpm.tarefas,_xlfn._xlws.FILTER(TB_TAREFAS[],(TB_TAREFAS[[Responsável Execução '[*']]:[Responsável Execução '[*']]]=G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3" s="96" t="str" cm="1">
        <f t="array" ref="H113">IF(OR(H$12="",$B113=""),"",_xlfn.LET(_xlpm.tarefas,_xlfn._xlws.FILTER(TB_TAREFAS[],(TB_TAREFAS[[Responsável Execução '[*']]:[Responsável Execução '[*']]]=H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3" s="95" t="str" cm="1">
        <f t="array" ref="I113">IF(OR(I$12="",$B113=""),"",_xlfn.LET(_xlpm.tarefas,_xlfn._xlws.FILTER(TB_TAREFAS[],(TB_TAREFAS[[Responsável Execução '[*']]:[Responsável Execução '[*']]]=I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3" s="96" t="str" cm="1">
        <f t="array" ref="J113">IF(OR(J$12="",$B113=""),"",_xlfn.LET(_xlpm.tarefas,_xlfn._xlws.FILTER(TB_TAREFAS[],(TB_TAREFAS[[Responsável Execução '[*']]:[Responsável Execução '[*']]]=J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3" s="95" t="str" cm="1">
        <f t="array" ref="K113">IF(OR(K$12="",$B113=""),"",_xlfn.LET(_xlpm.tarefas,_xlfn._xlws.FILTER(TB_TAREFAS[],(TB_TAREFAS[[Responsável Execução '[*']]:[Responsável Execução '[*']]]=K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3" s="96" t="str" cm="1">
        <f t="array" ref="L113">IF(OR(L$12="",$B113=""),"",_xlfn.LET(_xlpm.tarefas,_xlfn._xlws.FILTER(TB_TAREFAS[],(TB_TAREFAS[[Responsável Execução '[*']]:[Responsável Execução '[*']]]=L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3" s="95" t="str" cm="1">
        <f t="array" ref="M113">IF(OR(M$12="",$B113=""),"",_xlfn.LET(_xlpm.tarefas,_xlfn._xlws.FILTER(TB_TAREFAS[],(TB_TAREFAS[[Responsável Execução '[*']]:[Responsável Execução '[*']]]=M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3" s="96" t="str" cm="1">
        <f t="array" ref="N113">IF(OR(N$12="",$B113=""),"",_xlfn.LET(_xlpm.tarefas,_xlfn._xlws.FILTER(TB_TAREFAS[],(TB_TAREFAS[[Responsável Execução '[*']]:[Responsável Execução '[*']]]=N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3" s="95" t="str" cm="1">
        <f t="array" ref="O113">IF(OR(O$12="",$B113=""),"",_xlfn.LET(_xlpm.tarefas,_xlfn._xlws.FILTER(TB_TAREFAS[],(TB_TAREFAS[[Responsável Execução '[*']]:[Responsável Execução '[*']]]=O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3" s="96" t="str" cm="1">
        <f t="array" ref="P113">IF(OR(P$12="",$B113=""),"",_xlfn.LET(_xlpm.tarefas,_xlfn._xlws.FILTER(TB_TAREFAS[],(TB_TAREFAS[[Responsável Execução '[*']]:[Responsável Execução '[*']]]=P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3" s="95" t="str" cm="1">
        <f t="array" ref="Q113">IF(OR(Q$12="",$B113=""),"",_xlfn.LET(_xlpm.tarefas,_xlfn._xlws.FILTER(TB_TAREFAS[],(TB_TAREFAS[[Responsável Execução '[*']]:[Responsável Execução '[*']]]=Q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3" s="96" t="str" cm="1">
        <f t="array" ref="R113">IF(OR(R$12="",$B113=""),"",_xlfn.LET(_xlpm.tarefas,_xlfn._xlws.FILTER(TB_TAREFAS[],(TB_TAREFAS[[Responsável Execução '[*']]:[Responsável Execução '[*']]]=R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3" s="95" t="str" cm="1">
        <f t="array" ref="S113">IF(OR(S$12="",$B113=""),"",_xlfn.LET(_xlpm.tarefas,_xlfn._xlws.FILTER(TB_TAREFAS[],(TB_TAREFAS[[Responsável Execução '[*']]:[Responsável Execução '[*']]]=S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3" s="96" t="str" cm="1">
        <f t="array" ref="T113">IF(OR(T$12="",$B113=""),"",_xlfn.LET(_xlpm.tarefas,_xlfn._xlws.FILTER(TB_TAREFAS[],(TB_TAREFAS[[Responsável Execução '[*']]:[Responsável Execução '[*']]]=T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3" s="95" t="str" cm="1">
        <f t="array" ref="U113">IF(OR(U$12="",$B113=""),"",_xlfn.LET(_xlpm.tarefas,_xlfn._xlws.FILTER(TB_TAREFAS[],(TB_TAREFAS[[Responsável Execução '[*']]:[Responsável Execução '[*']]]=U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3" s="96" t="str" cm="1">
        <f t="array" ref="V113">IF(OR(V$12="",$B113=""),"",_xlfn.LET(_xlpm.tarefas,_xlfn._xlws.FILTER(TB_TAREFAS[],(TB_TAREFAS[[Responsável Execução '[*']]:[Responsável Execução '[*']]]=V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3" s="95" t="str" cm="1">
        <f t="array" ref="W113">IF(OR(W$12="",$B113=""),"",_xlfn.LET(_xlpm.tarefas,_xlfn._xlws.FILTER(TB_TAREFAS[],(TB_TAREFAS[[Responsável Execução '[*']]:[Responsável Execução '[*']]]=W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3" s="96" t="str" cm="1">
        <f t="array" ref="X113">IF(OR(X$12="",$B113=""),"",_xlfn.LET(_xlpm.tarefas,_xlfn._xlws.FILTER(TB_TAREFAS[],(TB_TAREFAS[[Responsável Execução '[*']]:[Responsável Execução '[*']]]=X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3" s="95" t="str" cm="1">
        <f t="array" ref="Y113">IF(OR(Y$12="",$B113=""),"",_xlfn.LET(_xlpm.tarefas,_xlfn._xlws.FILTER(TB_TAREFAS[],(TB_TAREFAS[[Responsável Execução '[*']]:[Responsável Execução '[*']]]=Y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3" s="96" t="str" cm="1">
        <f t="array" ref="Z113">IF(OR(Z$12="",$B113=""),"",_xlfn.LET(_xlpm.tarefas,_xlfn._xlws.FILTER(TB_TAREFAS[],(TB_TAREFAS[[Responsável Execução '[*']]:[Responsável Execução '[*']]]=Z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3" s="95" t="str" cm="1">
        <f t="array" ref="AA113">IF(OR(AA$12="",$B113=""),"",_xlfn.LET(_xlpm.tarefas,_xlfn._xlws.FILTER(TB_TAREFAS[],(TB_TAREFAS[[Responsável Execução '[*']]:[Responsável Execução '[*']]]=AA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3" s="96" t="str" cm="1">
        <f t="array" ref="AB113">IF(OR(AB$12="",$B113=""),"",_xlfn.LET(_xlpm.tarefas,_xlfn._xlws.FILTER(TB_TAREFAS[],(TB_TAREFAS[[Responsável Execução '[*']]:[Responsável Execução '[*']]]=AB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3" s="95" t="str" cm="1">
        <f t="array" ref="AC113">IF(OR(AC$12="",$B113=""),"",_xlfn.LET(_xlpm.tarefas,_xlfn._xlws.FILTER(TB_TAREFAS[],(TB_TAREFAS[[Responsável Execução '[*']]:[Responsável Execução '[*']]]=AC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3" s="96" t="str" cm="1">
        <f t="array" ref="AD113">IF(OR(AD$12="",$B113=""),"",_xlfn.LET(_xlpm.tarefas,_xlfn._xlws.FILTER(TB_TAREFAS[],(TB_TAREFAS[[Responsável Execução '[*']]:[Responsável Execução '[*']]]=AD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3" s="95" t="str" cm="1">
        <f t="array" ref="AE113">IF(OR(AE$12="",$B113=""),"",_xlfn.LET(_xlpm.tarefas,_xlfn._xlws.FILTER(TB_TAREFAS[],(TB_TAREFAS[[Responsável Execução '[*']]:[Responsável Execução '[*']]]=AE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3" s="96" t="str" cm="1">
        <f t="array" ref="AF113">IF(OR(AF$12="",$B113=""),"",_xlfn.LET(_xlpm.tarefas,_xlfn._xlws.FILTER(TB_TAREFAS[],(TB_TAREFAS[[Responsável Execução '[*']]:[Responsável Execução '[*']]]=AF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3" s="95" t="str" cm="1">
        <f t="array" ref="AG113">IF(OR(AG$12="",$B113=""),"",_xlfn.LET(_xlpm.tarefas,_xlfn._xlws.FILTER(TB_TAREFAS[],(TB_TAREFAS[[Responsável Execução '[*']]:[Responsável Execução '[*']]]=AG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3" s="96" t="str" cm="1">
        <f t="array" ref="AH113">IF(OR(AH$12="",$B113=""),"",_xlfn.LET(_xlpm.tarefas,_xlfn._xlws.FILTER(TB_TAREFAS[],(TB_TAREFAS[[Responsável Execução '[*']]:[Responsável Execução '[*']]]=AH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3" s="95" t="str" cm="1">
        <f t="array" ref="AI113">IF(OR(AI$12="",$B113=""),"",_xlfn.LET(_xlpm.tarefas,_xlfn._xlws.FILTER(TB_TAREFAS[],(TB_TAREFAS[[Responsável Execução '[*']]:[Responsável Execução '[*']]]=AI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3" s="96" t="str" cm="1">
        <f t="array" ref="AJ113">IF(OR(AJ$12="",$B113=""),"",_xlfn.LET(_xlpm.tarefas,_xlfn._xlws.FILTER(TB_TAREFAS[],(TB_TAREFAS[[Responsável Execução '[*']]:[Responsável Execução '[*']]]=AJ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3" s="95" t="str" cm="1">
        <f t="array" ref="AK113">IF(OR(AK$12="",$B113=""),"",_xlfn.LET(_xlpm.tarefas,_xlfn._xlws.FILTER(TB_TAREFAS[],(TB_TAREFAS[[Responsável Execução '[*']]:[Responsável Execução '[*']]]=AK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3" s="96" t="str" cm="1">
        <f t="array" ref="AL113">IF(OR(AL$12="",$B113=""),"",_xlfn.LET(_xlpm.tarefas,_xlfn._xlws.FILTER(TB_TAREFAS[],(TB_TAREFAS[[Responsável Execução '[*']]:[Responsável Execução '[*']]]=AL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3" s="95" t="str" cm="1">
        <f t="array" ref="AM113">IF(OR(AM$12="",$B113=""),"",_xlfn.LET(_xlpm.tarefas,_xlfn._xlws.FILTER(TB_TAREFAS[],(TB_TAREFAS[[Responsável Execução '[*']]:[Responsável Execução '[*']]]=AM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3" s="96" t="str" cm="1">
        <f t="array" ref="AN113">IF(OR(AN$12="",$B113=""),"",_xlfn.LET(_xlpm.tarefas,_xlfn._xlws.FILTER(TB_TAREFAS[],(TB_TAREFAS[[Responsável Execução '[*']]:[Responsável Execução '[*']]]=AN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3" s="95" t="str" cm="1">
        <f t="array" ref="AO113">IF(OR(AO$12="",$B113=""),"",_xlfn.LET(_xlpm.tarefas,_xlfn._xlws.FILTER(TB_TAREFAS[],(TB_TAREFAS[[Responsável Execução '[*']]:[Responsável Execução '[*']]]=AO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3" s="96" t="str" cm="1">
        <f t="array" ref="AP113">IF(OR(AP$12="",$B113=""),"",_xlfn.LET(_xlpm.tarefas,_xlfn._xlws.FILTER(TB_TAREFAS[],(TB_TAREFAS[[Responsável Execução '[*']]:[Responsável Execução '[*']]]=AP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3" s="95" t="str" cm="1">
        <f t="array" ref="AQ113">IF(OR(AQ$12="",$B113=""),"",_xlfn.LET(_xlpm.tarefas,_xlfn._xlws.FILTER(TB_TAREFAS[],(TB_TAREFAS[[Responsável Execução '[*']]:[Responsável Execução '[*']]]=AQ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3" s="96" t="str" cm="1">
        <f t="array" ref="AR113">IF(OR(AR$12="",$B113=""),"",_xlfn.LET(_xlpm.tarefas,_xlfn._xlws.FILTER(TB_TAREFAS[],(TB_TAREFAS[[Responsável Execução '[*']]:[Responsável Execução '[*']]]=AR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3" s="95" t="str" cm="1">
        <f t="array" ref="AS113">IF(OR(AS$12="",$B113=""),"",_xlfn.LET(_xlpm.tarefas,_xlfn._xlws.FILTER(TB_TAREFAS[],(TB_TAREFAS[[Responsável Execução '[*']]:[Responsável Execução '[*']]]=AS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3" s="96" t="str" cm="1">
        <f t="array" ref="AT113">IF(OR(AT$12="",$B113=""),"",_xlfn.LET(_xlpm.tarefas,_xlfn._xlws.FILTER(TB_TAREFAS[],(TB_TAREFAS[[Responsável Execução '[*']]:[Responsável Execução '[*']]]=AT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3" s="95" t="str" cm="1">
        <f t="array" ref="AU113">IF(OR(AU$12="",$B113=""),"",_xlfn.LET(_xlpm.tarefas,_xlfn._xlws.FILTER(TB_TAREFAS[],(TB_TAREFAS[[Responsável Execução '[*']]:[Responsável Execução '[*']]]=AU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3" s="96" t="str" cm="1">
        <f t="array" ref="AV113">IF(OR(AV$12="",$B113=""),"",_xlfn.LET(_xlpm.tarefas,_xlfn._xlws.FILTER(TB_TAREFAS[],(TB_TAREFAS[[Responsável Execução '[*']]:[Responsável Execução '[*']]]=AV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3" s="95" t="str" cm="1">
        <f t="array" ref="AW113">IF(OR(AW$12="",$B113=""),"",_xlfn.LET(_xlpm.tarefas,_xlfn._xlws.FILTER(TB_TAREFAS[],(TB_TAREFAS[[Responsável Execução '[*']]:[Responsável Execução '[*']]]=AW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3" s="96" t="str" cm="1">
        <f t="array" ref="AX113">IF(OR(AX$12="",$B113=""),"",_xlfn.LET(_xlpm.tarefas,_xlfn._xlws.FILTER(TB_TAREFAS[],(TB_TAREFAS[[Responsável Execução '[*']]:[Responsável Execução '[*']]]=AX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3" s="95" t="str" cm="1">
        <f t="array" ref="AY113">IF(OR(AY$12="",$B113=""),"",_xlfn.LET(_xlpm.tarefas,_xlfn._xlws.FILTER(TB_TAREFAS[],(TB_TAREFAS[[Responsável Execução '[*']]:[Responsável Execução '[*']]]=AY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3" s="97" t="str" cm="1">
        <f t="array" ref="AZ113">IF(OR(AZ$12="",$B113=""),"",_xlfn.LET(_xlpm.tarefas,_xlfn._xlws.FILTER(TB_TAREFAS[],(TB_TAREFAS[[Responsável Execução '[*']]:[Responsável Execução '[*']]]=AZ$12),"-"),IF(_xlfn.ARRAYTOTEXT(_xlpm.tarefas)="-",0,SUM(IF(DATE(YEAR($B113),MONTH($B113),DAY($B113))&gt;=DATE(YEAR(_xlfn.CHOOSECOLS(_xlpm.tarefas,10)),MONTH(_xlfn.CHOOSECOLS(_xlpm.tarefas,10)),DAY(_xlfn.CHOOSECOLS(_xlpm.tarefas,10))),IF(DATE(YEAR($B113),MONTH($B113),DAY($B113)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4" spans="2:52" x14ac:dyDescent="0.3">
      <c r="B114" s="94"/>
      <c r="C114" s="95" t="str" cm="1">
        <f t="array" ref="C114">IF(OR(C$12="",$B114=""),"",_xlfn.LET(_xlpm.tarefas,_xlfn._xlws.FILTER(TB_TAREFAS[],(TB_TAREFAS[[Responsável Execução '[*']]:[Responsável Execução '[*']]]=C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4" s="96" t="str" cm="1">
        <f t="array" ref="D114">IF(OR(D$12="",$B114=""),"",_xlfn.LET(_xlpm.tarefas,_xlfn._xlws.FILTER(TB_TAREFAS[],(TB_TAREFAS[[Responsável Execução '[*']]:[Responsável Execução '[*']]]=D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4" s="95" t="str" cm="1">
        <f t="array" ref="E114">IF(OR(E$12="",$B114=""),"",_xlfn.LET(_xlpm.tarefas,_xlfn._xlws.FILTER(TB_TAREFAS[],(TB_TAREFAS[[Responsável Execução '[*']]:[Responsável Execução '[*']]]=E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4" s="96" t="str" cm="1">
        <f t="array" ref="F114">IF(OR(F$12="",$B114=""),"",_xlfn.LET(_xlpm.tarefas,_xlfn._xlws.FILTER(TB_TAREFAS[],(TB_TAREFAS[[Responsável Execução '[*']]:[Responsável Execução '[*']]]=F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4" s="95" t="str" cm="1">
        <f t="array" ref="G114">IF(OR(G$12="",$B114=""),"",_xlfn.LET(_xlpm.tarefas,_xlfn._xlws.FILTER(TB_TAREFAS[],(TB_TAREFAS[[Responsável Execução '[*']]:[Responsável Execução '[*']]]=G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4" s="96" t="str" cm="1">
        <f t="array" ref="H114">IF(OR(H$12="",$B114=""),"",_xlfn.LET(_xlpm.tarefas,_xlfn._xlws.FILTER(TB_TAREFAS[],(TB_TAREFAS[[Responsável Execução '[*']]:[Responsável Execução '[*']]]=H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4" s="95" t="str" cm="1">
        <f t="array" ref="I114">IF(OR(I$12="",$B114=""),"",_xlfn.LET(_xlpm.tarefas,_xlfn._xlws.FILTER(TB_TAREFAS[],(TB_TAREFAS[[Responsável Execução '[*']]:[Responsável Execução '[*']]]=I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4" s="96" t="str" cm="1">
        <f t="array" ref="J114">IF(OR(J$12="",$B114=""),"",_xlfn.LET(_xlpm.tarefas,_xlfn._xlws.FILTER(TB_TAREFAS[],(TB_TAREFAS[[Responsável Execução '[*']]:[Responsável Execução '[*']]]=J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4" s="95" t="str" cm="1">
        <f t="array" ref="K114">IF(OR(K$12="",$B114=""),"",_xlfn.LET(_xlpm.tarefas,_xlfn._xlws.FILTER(TB_TAREFAS[],(TB_TAREFAS[[Responsável Execução '[*']]:[Responsável Execução '[*']]]=K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4" s="96" t="str" cm="1">
        <f t="array" ref="L114">IF(OR(L$12="",$B114=""),"",_xlfn.LET(_xlpm.tarefas,_xlfn._xlws.FILTER(TB_TAREFAS[],(TB_TAREFAS[[Responsável Execução '[*']]:[Responsável Execução '[*']]]=L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4" s="95" t="str" cm="1">
        <f t="array" ref="M114">IF(OR(M$12="",$B114=""),"",_xlfn.LET(_xlpm.tarefas,_xlfn._xlws.FILTER(TB_TAREFAS[],(TB_TAREFAS[[Responsável Execução '[*']]:[Responsável Execução '[*']]]=M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4" s="96" t="str" cm="1">
        <f t="array" ref="N114">IF(OR(N$12="",$B114=""),"",_xlfn.LET(_xlpm.tarefas,_xlfn._xlws.FILTER(TB_TAREFAS[],(TB_TAREFAS[[Responsável Execução '[*']]:[Responsável Execução '[*']]]=N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4" s="95" t="str" cm="1">
        <f t="array" ref="O114">IF(OR(O$12="",$B114=""),"",_xlfn.LET(_xlpm.tarefas,_xlfn._xlws.FILTER(TB_TAREFAS[],(TB_TAREFAS[[Responsável Execução '[*']]:[Responsável Execução '[*']]]=O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4" s="96" t="str" cm="1">
        <f t="array" ref="P114">IF(OR(P$12="",$B114=""),"",_xlfn.LET(_xlpm.tarefas,_xlfn._xlws.FILTER(TB_TAREFAS[],(TB_TAREFAS[[Responsável Execução '[*']]:[Responsável Execução '[*']]]=P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4" s="95" t="str" cm="1">
        <f t="array" ref="Q114">IF(OR(Q$12="",$B114=""),"",_xlfn.LET(_xlpm.tarefas,_xlfn._xlws.FILTER(TB_TAREFAS[],(TB_TAREFAS[[Responsável Execução '[*']]:[Responsável Execução '[*']]]=Q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4" s="96" t="str" cm="1">
        <f t="array" ref="R114">IF(OR(R$12="",$B114=""),"",_xlfn.LET(_xlpm.tarefas,_xlfn._xlws.FILTER(TB_TAREFAS[],(TB_TAREFAS[[Responsável Execução '[*']]:[Responsável Execução '[*']]]=R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4" s="95" t="str" cm="1">
        <f t="array" ref="S114">IF(OR(S$12="",$B114=""),"",_xlfn.LET(_xlpm.tarefas,_xlfn._xlws.FILTER(TB_TAREFAS[],(TB_TAREFAS[[Responsável Execução '[*']]:[Responsável Execução '[*']]]=S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4" s="96" t="str" cm="1">
        <f t="array" ref="T114">IF(OR(T$12="",$B114=""),"",_xlfn.LET(_xlpm.tarefas,_xlfn._xlws.FILTER(TB_TAREFAS[],(TB_TAREFAS[[Responsável Execução '[*']]:[Responsável Execução '[*']]]=T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4" s="95" t="str" cm="1">
        <f t="array" ref="U114">IF(OR(U$12="",$B114=""),"",_xlfn.LET(_xlpm.tarefas,_xlfn._xlws.FILTER(TB_TAREFAS[],(TB_TAREFAS[[Responsável Execução '[*']]:[Responsável Execução '[*']]]=U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4" s="96" t="str" cm="1">
        <f t="array" ref="V114">IF(OR(V$12="",$B114=""),"",_xlfn.LET(_xlpm.tarefas,_xlfn._xlws.FILTER(TB_TAREFAS[],(TB_TAREFAS[[Responsável Execução '[*']]:[Responsável Execução '[*']]]=V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4" s="95" t="str" cm="1">
        <f t="array" ref="W114">IF(OR(W$12="",$B114=""),"",_xlfn.LET(_xlpm.tarefas,_xlfn._xlws.FILTER(TB_TAREFAS[],(TB_TAREFAS[[Responsável Execução '[*']]:[Responsável Execução '[*']]]=W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4" s="96" t="str" cm="1">
        <f t="array" ref="X114">IF(OR(X$12="",$B114=""),"",_xlfn.LET(_xlpm.tarefas,_xlfn._xlws.FILTER(TB_TAREFAS[],(TB_TAREFAS[[Responsável Execução '[*']]:[Responsável Execução '[*']]]=X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4" s="95" t="str" cm="1">
        <f t="array" ref="Y114">IF(OR(Y$12="",$B114=""),"",_xlfn.LET(_xlpm.tarefas,_xlfn._xlws.FILTER(TB_TAREFAS[],(TB_TAREFAS[[Responsável Execução '[*']]:[Responsável Execução '[*']]]=Y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4" s="96" t="str" cm="1">
        <f t="array" ref="Z114">IF(OR(Z$12="",$B114=""),"",_xlfn.LET(_xlpm.tarefas,_xlfn._xlws.FILTER(TB_TAREFAS[],(TB_TAREFAS[[Responsável Execução '[*']]:[Responsável Execução '[*']]]=Z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4" s="95" t="str" cm="1">
        <f t="array" ref="AA114">IF(OR(AA$12="",$B114=""),"",_xlfn.LET(_xlpm.tarefas,_xlfn._xlws.FILTER(TB_TAREFAS[],(TB_TAREFAS[[Responsável Execução '[*']]:[Responsável Execução '[*']]]=AA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4" s="96" t="str" cm="1">
        <f t="array" ref="AB114">IF(OR(AB$12="",$B114=""),"",_xlfn.LET(_xlpm.tarefas,_xlfn._xlws.FILTER(TB_TAREFAS[],(TB_TAREFAS[[Responsável Execução '[*']]:[Responsável Execução '[*']]]=AB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4" s="95" t="str" cm="1">
        <f t="array" ref="AC114">IF(OR(AC$12="",$B114=""),"",_xlfn.LET(_xlpm.tarefas,_xlfn._xlws.FILTER(TB_TAREFAS[],(TB_TAREFAS[[Responsável Execução '[*']]:[Responsável Execução '[*']]]=AC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4" s="96" t="str" cm="1">
        <f t="array" ref="AD114">IF(OR(AD$12="",$B114=""),"",_xlfn.LET(_xlpm.tarefas,_xlfn._xlws.FILTER(TB_TAREFAS[],(TB_TAREFAS[[Responsável Execução '[*']]:[Responsável Execução '[*']]]=AD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4" s="95" t="str" cm="1">
        <f t="array" ref="AE114">IF(OR(AE$12="",$B114=""),"",_xlfn.LET(_xlpm.tarefas,_xlfn._xlws.FILTER(TB_TAREFAS[],(TB_TAREFAS[[Responsável Execução '[*']]:[Responsável Execução '[*']]]=AE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4" s="96" t="str" cm="1">
        <f t="array" ref="AF114">IF(OR(AF$12="",$B114=""),"",_xlfn.LET(_xlpm.tarefas,_xlfn._xlws.FILTER(TB_TAREFAS[],(TB_TAREFAS[[Responsável Execução '[*']]:[Responsável Execução '[*']]]=AF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4" s="95" t="str" cm="1">
        <f t="array" ref="AG114">IF(OR(AG$12="",$B114=""),"",_xlfn.LET(_xlpm.tarefas,_xlfn._xlws.FILTER(TB_TAREFAS[],(TB_TAREFAS[[Responsável Execução '[*']]:[Responsável Execução '[*']]]=AG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4" s="96" t="str" cm="1">
        <f t="array" ref="AH114">IF(OR(AH$12="",$B114=""),"",_xlfn.LET(_xlpm.tarefas,_xlfn._xlws.FILTER(TB_TAREFAS[],(TB_TAREFAS[[Responsável Execução '[*']]:[Responsável Execução '[*']]]=AH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4" s="95" t="str" cm="1">
        <f t="array" ref="AI114">IF(OR(AI$12="",$B114=""),"",_xlfn.LET(_xlpm.tarefas,_xlfn._xlws.FILTER(TB_TAREFAS[],(TB_TAREFAS[[Responsável Execução '[*']]:[Responsável Execução '[*']]]=AI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4" s="96" t="str" cm="1">
        <f t="array" ref="AJ114">IF(OR(AJ$12="",$B114=""),"",_xlfn.LET(_xlpm.tarefas,_xlfn._xlws.FILTER(TB_TAREFAS[],(TB_TAREFAS[[Responsável Execução '[*']]:[Responsável Execução '[*']]]=AJ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4" s="95" t="str" cm="1">
        <f t="array" ref="AK114">IF(OR(AK$12="",$B114=""),"",_xlfn.LET(_xlpm.tarefas,_xlfn._xlws.FILTER(TB_TAREFAS[],(TB_TAREFAS[[Responsável Execução '[*']]:[Responsável Execução '[*']]]=AK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4" s="96" t="str" cm="1">
        <f t="array" ref="AL114">IF(OR(AL$12="",$B114=""),"",_xlfn.LET(_xlpm.tarefas,_xlfn._xlws.FILTER(TB_TAREFAS[],(TB_TAREFAS[[Responsável Execução '[*']]:[Responsável Execução '[*']]]=AL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4" s="95" t="str" cm="1">
        <f t="array" ref="AM114">IF(OR(AM$12="",$B114=""),"",_xlfn.LET(_xlpm.tarefas,_xlfn._xlws.FILTER(TB_TAREFAS[],(TB_TAREFAS[[Responsável Execução '[*']]:[Responsável Execução '[*']]]=AM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4" s="96" t="str" cm="1">
        <f t="array" ref="AN114">IF(OR(AN$12="",$B114=""),"",_xlfn.LET(_xlpm.tarefas,_xlfn._xlws.FILTER(TB_TAREFAS[],(TB_TAREFAS[[Responsável Execução '[*']]:[Responsável Execução '[*']]]=AN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4" s="95" t="str" cm="1">
        <f t="array" ref="AO114">IF(OR(AO$12="",$B114=""),"",_xlfn.LET(_xlpm.tarefas,_xlfn._xlws.FILTER(TB_TAREFAS[],(TB_TAREFAS[[Responsável Execução '[*']]:[Responsável Execução '[*']]]=AO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4" s="96" t="str" cm="1">
        <f t="array" ref="AP114">IF(OR(AP$12="",$B114=""),"",_xlfn.LET(_xlpm.tarefas,_xlfn._xlws.FILTER(TB_TAREFAS[],(TB_TAREFAS[[Responsável Execução '[*']]:[Responsável Execução '[*']]]=AP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4" s="95" t="str" cm="1">
        <f t="array" ref="AQ114">IF(OR(AQ$12="",$B114=""),"",_xlfn.LET(_xlpm.tarefas,_xlfn._xlws.FILTER(TB_TAREFAS[],(TB_TAREFAS[[Responsável Execução '[*']]:[Responsável Execução '[*']]]=AQ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4" s="96" t="str" cm="1">
        <f t="array" ref="AR114">IF(OR(AR$12="",$B114=""),"",_xlfn.LET(_xlpm.tarefas,_xlfn._xlws.FILTER(TB_TAREFAS[],(TB_TAREFAS[[Responsável Execução '[*']]:[Responsável Execução '[*']]]=AR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4" s="95" t="str" cm="1">
        <f t="array" ref="AS114">IF(OR(AS$12="",$B114=""),"",_xlfn.LET(_xlpm.tarefas,_xlfn._xlws.FILTER(TB_TAREFAS[],(TB_TAREFAS[[Responsável Execução '[*']]:[Responsável Execução '[*']]]=AS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4" s="96" t="str" cm="1">
        <f t="array" ref="AT114">IF(OR(AT$12="",$B114=""),"",_xlfn.LET(_xlpm.tarefas,_xlfn._xlws.FILTER(TB_TAREFAS[],(TB_TAREFAS[[Responsável Execução '[*']]:[Responsável Execução '[*']]]=AT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4" s="95" t="str" cm="1">
        <f t="array" ref="AU114">IF(OR(AU$12="",$B114=""),"",_xlfn.LET(_xlpm.tarefas,_xlfn._xlws.FILTER(TB_TAREFAS[],(TB_TAREFAS[[Responsável Execução '[*']]:[Responsável Execução '[*']]]=AU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4" s="96" t="str" cm="1">
        <f t="array" ref="AV114">IF(OR(AV$12="",$B114=""),"",_xlfn.LET(_xlpm.tarefas,_xlfn._xlws.FILTER(TB_TAREFAS[],(TB_TAREFAS[[Responsável Execução '[*']]:[Responsável Execução '[*']]]=AV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4" s="95" t="str" cm="1">
        <f t="array" ref="AW114">IF(OR(AW$12="",$B114=""),"",_xlfn.LET(_xlpm.tarefas,_xlfn._xlws.FILTER(TB_TAREFAS[],(TB_TAREFAS[[Responsável Execução '[*']]:[Responsável Execução '[*']]]=AW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4" s="96" t="str" cm="1">
        <f t="array" ref="AX114">IF(OR(AX$12="",$B114=""),"",_xlfn.LET(_xlpm.tarefas,_xlfn._xlws.FILTER(TB_TAREFAS[],(TB_TAREFAS[[Responsável Execução '[*']]:[Responsável Execução '[*']]]=AX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4" s="95" t="str" cm="1">
        <f t="array" ref="AY114">IF(OR(AY$12="",$B114=""),"",_xlfn.LET(_xlpm.tarefas,_xlfn._xlws.FILTER(TB_TAREFAS[],(TB_TAREFAS[[Responsável Execução '[*']]:[Responsável Execução '[*']]]=AY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4" s="97" t="str" cm="1">
        <f t="array" ref="AZ114">IF(OR(AZ$12="",$B114=""),"",_xlfn.LET(_xlpm.tarefas,_xlfn._xlws.FILTER(TB_TAREFAS[],(TB_TAREFAS[[Responsável Execução '[*']]:[Responsável Execução '[*']]]=AZ$12),"-"),IF(_xlfn.ARRAYTOTEXT(_xlpm.tarefas)="-",0,SUM(IF(DATE(YEAR($B114),MONTH($B114),DAY($B114))&gt;=DATE(YEAR(_xlfn.CHOOSECOLS(_xlpm.tarefas,10)),MONTH(_xlfn.CHOOSECOLS(_xlpm.tarefas,10)),DAY(_xlfn.CHOOSECOLS(_xlpm.tarefas,10))),IF(DATE(YEAR($B114),MONTH($B114),DAY($B114)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5" spans="2:52" x14ac:dyDescent="0.3">
      <c r="B115" s="94"/>
      <c r="C115" s="95" t="str" cm="1">
        <f t="array" ref="C115">IF(OR(C$12="",$B115=""),"",_xlfn.LET(_xlpm.tarefas,_xlfn._xlws.FILTER(TB_TAREFAS[],(TB_TAREFAS[[Responsável Execução '[*']]:[Responsável Execução '[*']]]=C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5" s="96" t="str" cm="1">
        <f t="array" ref="D115">IF(OR(D$12="",$B115=""),"",_xlfn.LET(_xlpm.tarefas,_xlfn._xlws.FILTER(TB_TAREFAS[],(TB_TAREFAS[[Responsável Execução '[*']]:[Responsável Execução '[*']]]=D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5" s="95" t="str" cm="1">
        <f t="array" ref="E115">IF(OR(E$12="",$B115=""),"",_xlfn.LET(_xlpm.tarefas,_xlfn._xlws.FILTER(TB_TAREFAS[],(TB_TAREFAS[[Responsável Execução '[*']]:[Responsável Execução '[*']]]=E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5" s="96" t="str" cm="1">
        <f t="array" ref="F115">IF(OR(F$12="",$B115=""),"",_xlfn.LET(_xlpm.tarefas,_xlfn._xlws.FILTER(TB_TAREFAS[],(TB_TAREFAS[[Responsável Execução '[*']]:[Responsável Execução '[*']]]=F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5" s="95" t="str" cm="1">
        <f t="array" ref="G115">IF(OR(G$12="",$B115=""),"",_xlfn.LET(_xlpm.tarefas,_xlfn._xlws.FILTER(TB_TAREFAS[],(TB_TAREFAS[[Responsável Execução '[*']]:[Responsável Execução '[*']]]=G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5" s="96" t="str" cm="1">
        <f t="array" ref="H115">IF(OR(H$12="",$B115=""),"",_xlfn.LET(_xlpm.tarefas,_xlfn._xlws.FILTER(TB_TAREFAS[],(TB_TAREFAS[[Responsável Execução '[*']]:[Responsável Execução '[*']]]=H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5" s="95" t="str" cm="1">
        <f t="array" ref="I115">IF(OR(I$12="",$B115=""),"",_xlfn.LET(_xlpm.tarefas,_xlfn._xlws.FILTER(TB_TAREFAS[],(TB_TAREFAS[[Responsável Execução '[*']]:[Responsável Execução '[*']]]=I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5" s="96" t="str" cm="1">
        <f t="array" ref="J115">IF(OR(J$12="",$B115=""),"",_xlfn.LET(_xlpm.tarefas,_xlfn._xlws.FILTER(TB_TAREFAS[],(TB_TAREFAS[[Responsável Execução '[*']]:[Responsável Execução '[*']]]=J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5" s="95" t="str" cm="1">
        <f t="array" ref="K115">IF(OR(K$12="",$B115=""),"",_xlfn.LET(_xlpm.tarefas,_xlfn._xlws.FILTER(TB_TAREFAS[],(TB_TAREFAS[[Responsável Execução '[*']]:[Responsável Execução '[*']]]=K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5" s="96" t="str" cm="1">
        <f t="array" ref="L115">IF(OR(L$12="",$B115=""),"",_xlfn.LET(_xlpm.tarefas,_xlfn._xlws.FILTER(TB_TAREFAS[],(TB_TAREFAS[[Responsável Execução '[*']]:[Responsável Execução '[*']]]=L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5" s="95" t="str" cm="1">
        <f t="array" ref="M115">IF(OR(M$12="",$B115=""),"",_xlfn.LET(_xlpm.tarefas,_xlfn._xlws.FILTER(TB_TAREFAS[],(TB_TAREFAS[[Responsável Execução '[*']]:[Responsável Execução '[*']]]=M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5" s="96" t="str" cm="1">
        <f t="array" ref="N115">IF(OR(N$12="",$B115=""),"",_xlfn.LET(_xlpm.tarefas,_xlfn._xlws.FILTER(TB_TAREFAS[],(TB_TAREFAS[[Responsável Execução '[*']]:[Responsável Execução '[*']]]=N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5" s="95" t="str" cm="1">
        <f t="array" ref="O115">IF(OR(O$12="",$B115=""),"",_xlfn.LET(_xlpm.tarefas,_xlfn._xlws.FILTER(TB_TAREFAS[],(TB_TAREFAS[[Responsável Execução '[*']]:[Responsável Execução '[*']]]=O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5" s="96" t="str" cm="1">
        <f t="array" ref="P115">IF(OR(P$12="",$B115=""),"",_xlfn.LET(_xlpm.tarefas,_xlfn._xlws.FILTER(TB_TAREFAS[],(TB_TAREFAS[[Responsável Execução '[*']]:[Responsável Execução '[*']]]=P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5" s="95" t="str" cm="1">
        <f t="array" ref="Q115">IF(OR(Q$12="",$B115=""),"",_xlfn.LET(_xlpm.tarefas,_xlfn._xlws.FILTER(TB_TAREFAS[],(TB_TAREFAS[[Responsável Execução '[*']]:[Responsável Execução '[*']]]=Q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5" s="96" t="str" cm="1">
        <f t="array" ref="R115">IF(OR(R$12="",$B115=""),"",_xlfn.LET(_xlpm.tarefas,_xlfn._xlws.FILTER(TB_TAREFAS[],(TB_TAREFAS[[Responsável Execução '[*']]:[Responsável Execução '[*']]]=R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5" s="95" t="str" cm="1">
        <f t="array" ref="S115">IF(OR(S$12="",$B115=""),"",_xlfn.LET(_xlpm.tarefas,_xlfn._xlws.FILTER(TB_TAREFAS[],(TB_TAREFAS[[Responsável Execução '[*']]:[Responsável Execução '[*']]]=S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5" s="96" t="str" cm="1">
        <f t="array" ref="T115">IF(OR(T$12="",$B115=""),"",_xlfn.LET(_xlpm.tarefas,_xlfn._xlws.FILTER(TB_TAREFAS[],(TB_TAREFAS[[Responsável Execução '[*']]:[Responsável Execução '[*']]]=T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5" s="95" t="str" cm="1">
        <f t="array" ref="U115">IF(OR(U$12="",$B115=""),"",_xlfn.LET(_xlpm.tarefas,_xlfn._xlws.FILTER(TB_TAREFAS[],(TB_TAREFAS[[Responsável Execução '[*']]:[Responsável Execução '[*']]]=U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5" s="96" t="str" cm="1">
        <f t="array" ref="V115">IF(OR(V$12="",$B115=""),"",_xlfn.LET(_xlpm.tarefas,_xlfn._xlws.FILTER(TB_TAREFAS[],(TB_TAREFAS[[Responsável Execução '[*']]:[Responsável Execução '[*']]]=V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5" s="95" t="str" cm="1">
        <f t="array" ref="W115">IF(OR(W$12="",$B115=""),"",_xlfn.LET(_xlpm.tarefas,_xlfn._xlws.FILTER(TB_TAREFAS[],(TB_TAREFAS[[Responsável Execução '[*']]:[Responsável Execução '[*']]]=W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5" s="96" t="str" cm="1">
        <f t="array" ref="X115">IF(OR(X$12="",$B115=""),"",_xlfn.LET(_xlpm.tarefas,_xlfn._xlws.FILTER(TB_TAREFAS[],(TB_TAREFAS[[Responsável Execução '[*']]:[Responsável Execução '[*']]]=X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5" s="95" t="str" cm="1">
        <f t="array" ref="Y115">IF(OR(Y$12="",$B115=""),"",_xlfn.LET(_xlpm.tarefas,_xlfn._xlws.FILTER(TB_TAREFAS[],(TB_TAREFAS[[Responsável Execução '[*']]:[Responsável Execução '[*']]]=Y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5" s="96" t="str" cm="1">
        <f t="array" ref="Z115">IF(OR(Z$12="",$B115=""),"",_xlfn.LET(_xlpm.tarefas,_xlfn._xlws.FILTER(TB_TAREFAS[],(TB_TAREFAS[[Responsável Execução '[*']]:[Responsável Execução '[*']]]=Z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5" s="95" t="str" cm="1">
        <f t="array" ref="AA115">IF(OR(AA$12="",$B115=""),"",_xlfn.LET(_xlpm.tarefas,_xlfn._xlws.FILTER(TB_TAREFAS[],(TB_TAREFAS[[Responsável Execução '[*']]:[Responsável Execução '[*']]]=AA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5" s="96" t="str" cm="1">
        <f t="array" ref="AB115">IF(OR(AB$12="",$B115=""),"",_xlfn.LET(_xlpm.tarefas,_xlfn._xlws.FILTER(TB_TAREFAS[],(TB_TAREFAS[[Responsável Execução '[*']]:[Responsável Execução '[*']]]=AB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5" s="95" t="str" cm="1">
        <f t="array" ref="AC115">IF(OR(AC$12="",$B115=""),"",_xlfn.LET(_xlpm.tarefas,_xlfn._xlws.FILTER(TB_TAREFAS[],(TB_TAREFAS[[Responsável Execução '[*']]:[Responsável Execução '[*']]]=AC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5" s="96" t="str" cm="1">
        <f t="array" ref="AD115">IF(OR(AD$12="",$B115=""),"",_xlfn.LET(_xlpm.tarefas,_xlfn._xlws.FILTER(TB_TAREFAS[],(TB_TAREFAS[[Responsável Execução '[*']]:[Responsável Execução '[*']]]=AD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5" s="95" t="str" cm="1">
        <f t="array" ref="AE115">IF(OR(AE$12="",$B115=""),"",_xlfn.LET(_xlpm.tarefas,_xlfn._xlws.FILTER(TB_TAREFAS[],(TB_TAREFAS[[Responsável Execução '[*']]:[Responsável Execução '[*']]]=AE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5" s="96" t="str" cm="1">
        <f t="array" ref="AF115">IF(OR(AF$12="",$B115=""),"",_xlfn.LET(_xlpm.tarefas,_xlfn._xlws.FILTER(TB_TAREFAS[],(TB_TAREFAS[[Responsável Execução '[*']]:[Responsável Execução '[*']]]=AF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5" s="95" t="str" cm="1">
        <f t="array" ref="AG115">IF(OR(AG$12="",$B115=""),"",_xlfn.LET(_xlpm.tarefas,_xlfn._xlws.FILTER(TB_TAREFAS[],(TB_TAREFAS[[Responsável Execução '[*']]:[Responsável Execução '[*']]]=AG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5" s="96" t="str" cm="1">
        <f t="array" ref="AH115">IF(OR(AH$12="",$B115=""),"",_xlfn.LET(_xlpm.tarefas,_xlfn._xlws.FILTER(TB_TAREFAS[],(TB_TAREFAS[[Responsável Execução '[*']]:[Responsável Execução '[*']]]=AH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5" s="95" t="str" cm="1">
        <f t="array" ref="AI115">IF(OR(AI$12="",$B115=""),"",_xlfn.LET(_xlpm.tarefas,_xlfn._xlws.FILTER(TB_TAREFAS[],(TB_TAREFAS[[Responsável Execução '[*']]:[Responsável Execução '[*']]]=AI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5" s="96" t="str" cm="1">
        <f t="array" ref="AJ115">IF(OR(AJ$12="",$B115=""),"",_xlfn.LET(_xlpm.tarefas,_xlfn._xlws.FILTER(TB_TAREFAS[],(TB_TAREFAS[[Responsável Execução '[*']]:[Responsável Execução '[*']]]=AJ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5" s="95" t="str" cm="1">
        <f t="array" ref="AK115">IF(OR(AK$12="",$B115=""),"",_xlfn.LET(_xlpm.tarefas,_xlfn._xlws.FILTER(TB_TAREFAS[],(TB_TAREFAS[[Responsável Execução '[*']]:[Responsável Execução '[*']]]=AK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5" s="96" t="str" cm="1">
        <f t="array" ref="AL115">IF(OR(AL$12="",$B115=""),"",_xlfn.LET(_xlpm.tarefas,_xlfn._xlws.FILTER(TB_TAREFAS[],(TB_TAREFAS[[Responsável Execução '[*']]:[Responsável Execução '[*']]]=AL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5" s="95" t="str" cm="1">
        <f t="array" ref="AM115">IF(OR(AM$12="",$B115=""),"",_xlfn.LET(_xlpm.tarefas,_xlfn._xlws.FILTER(TB_TAREFAS[],(TB_TAREFAS[[Responsável Execução '[*']]:[Responsável Execução '[*']]]=AM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5" s="96" t="str" cm="1">
        <f t="array" ref="AN115">IF(OR(AN$12="",$B115=""),"",_xlfn.LET(_xlpm.tarefas,_xlfn._xlws.FILTER(TB_TAREFAS[],(TB_TAREFAS[[Responsável Execução '[*']]:[Responsável Execução '[*']]]=AN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5" s="95" t="str" cm="1">
        <f t="array" ref="AO115">IF(OR(AO$12="",$B115=""),"",_xlfn.LET(_xlpm.tarefas,_xlfn._xlws.FILTER(TB_TAREFAS[],(TB_TAREFAS[[Responsável Execução '[*']]:[Responsável Execução '[*']]]=AO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5" s="96" t="str" cm="1">
        <f t="array" ref="AP115">IF(OR(AP$12="",$B115=""),"",_xlfn.LET(_xlpm.tarefas,_xlfn._xlws.FILTER(TB_TAREFAS[],(TB_TAREFAS[[Responsável Execução '[*']]:[Responsável Execução '[*']]]=AP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5" s="95" t="str" cm="1">
        <f t="array" ref="AQ115">IF(OR(AQ$12="",$B115=""),"",_xlfn.LET(_xlpm.tarefas,_xlfn._xlws.FILTER(TB_TAREFAS[],(TB_TAREFAS[[Responsável Execução '[*']]:[Responsável Execução '[*']]]=AQ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5" s="96" t="str" cm="1">
        <f t="array" ref="AR115">IF(OR(AR$12="",$B115=""),"",_xlfn.LET(_xlpm.tarefas,_xlfn._xlws.FILTER(TB_TAREFAS[],(TB_TAREFAS[[Responsável Execução '[*']]:[Responsável Execução '[*']]]=AR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5" s="95" t="str" cm="1">
        <f t="array" ref="AS115">IF(OR(AS$12="",$B115=""),"",_xlfn.LET(_xlpm.tarefas,_xlfn._xlws.FILTER(TB_TAREFAS[],(TB_TAREFAS[[Responsável Execução '[*']]:[Responsável Execução '[*']]]=AS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5" s="96" t="str" cm="1">
        <f t="array" ref="AT115">IF(OR(AT$12="",$B115=""),"",_xlfn.LET(_xlpm.tarefas,_xlfn._xlws.FILTER(TB_TAREFAS[],(TB_TAREFAS[[Responsável Execução '[*']]:[Responsável Execução '[*']]]=AT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5" s="95" t="str" cm="1">
        <f t="array" ref="AU115">IF(OR(AU$12="",$B115=""),"",_xlfn.LET(_xlpm.tarefas,_xlfn._xlws.FILTER(TB_TAREFAS[],(TB_TAREFAS[[Responsável Execução '[*']]:[Responsável Execução '[*']]]=AU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5" s="96" t="str" cm="1">
        <f t="array" ref="AV115">IF(OR(AV$12="",$B115=""),"",_xlfn.LET(_xlpm.tarefas,_xlfn._xlws.FILTER(TB_TAREFAS[],(TB_TAREFAS[[Responsável Execução '[*']]:[Responsável Execução '[*']]]=AV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5" s="95" t="str" cm="1">
        <f t="array" ref="AW115">IF(OR(AW$12="",$B115=""),"",_xlfn.LET(_xlpm.tarefas,_xlfn._xlws.FILTER(TB_TAREFAS[],(TB_TAREFAS[[Responsável Execução '[*']]:[Responsável Execução '[*']]]=AW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5" s="96" t="str" cm="1">
        <f t="array" ref="AX115">IF(OR(AX$12="",$B115=""),"",_xlfn.LET(_xlpm.tarefas,_xlfn._xlws.FILTER(TB_TAREFAS[],(TB_TAREFAS[[Responsável Execução '[*']]:[Responsável Execução '[*']]]=AX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5" s="95" t="str" cm="1">
        <f t="array" ref="AY115">IF(OR(AY$12="",$B115=""),"",_xlfn.LET(_xlpm.tarefas,_xlfn._xlws.FILTER(TB_TAREFAS[],(TB_TAREFAS[[Responsável Execução '[*']]:[Responsável Execução '[*']]]=AY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5" s="97" t="str" cm="1">
        <f t="array" ref="AZ115">IF(OR(AZ$12="",$B115=""),"",_xlfn.LET(_xlpm.tarefas,_xlfn._xlws.FILTER(TB_TAREFAS[],(TB_TAREFAS[[Responsável Execução '[*']]:[Responsável Execução '[*']]]=AZ$12),"-"),IF(_xlfn.ARRAYTOTEXT(_xlpm.tarefas)="-",0,SUM(IF(DATE(YEAR($B115),MONTH($B115),DAY($B115))&gt;=DATE(YEAR(_xlfn.CHOOSECOLS(_xlpm.tarefas,10)),MONTH(_xlfn.CHOOSECOLS(_xlpm.tarefas,10)),DAY(_xlfn.CHOOSECOLS(_xlpm.tarefas,10))),IF(DATE(YEAR($B115),MONTH($B115),DAY($B115)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6" spans="2:52" x14ac:dyDescent="0.3">
      <c r="B116" s="94"/>
      <c r="C116" s="95" t="str" cm="1">
        <f t="array" ref="C116">IF(OR(C$12="",$B116=""),"",_xlfn.LET(_xlpm.tarefas,_xlfn._xlws.FILTER(TB_TAREFAS[],(TB_TAREFAS[[Responsável Execução '[*']]:[Responsável Execução '[*']]]=C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6" s="96" t="str" cm="1">
        <f t="array" ref="D116">IF(OR(D$12="",$B116=""),"",_xlfn.LET(_xlpm.tarefas,_xlfn._xlws.FILTER(TB_TAREFAS[],(TB_TAREFAS[[Responsável Execução '[*']]:[Responsável Execução '[*']]]=D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6" s="95" t="str" cm="1">
        <f t="array" ref="E116">IF(OR(E$12="",$B116=""),"",_xlfn.LET(_xlpm.tarefas,_xlfn._xlws.FILTER(TB_TAREFAS[],(TB_TAREFAS[[Responsável Execução '[*']]:[Responsável Execução '[*']]]=E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6" s="96" t="str" cm="1">
        <f t="array" ref="F116">IF(OR(F$12="",$B116=""),"",_xlfn.LET(_xlpm.tarefas,_xlfn._xlws.FILTER(TB_TAREFAS[],(TB_TAREFAS[[Responsável Execução '[*']]:[Responsável Execução '[*']]]=F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6" s="95" t="str" cm="1">
        <f t="array" ref="G116">IF(OR(G$12="",$B116=""),"",_xlfn.LET(_xlpm.tarefas,_xlfn._xlws.FILTER(TB_TAREFAS[],(TB_TAREFAS[[Responsável Execução '[*']]:[Responsável Execução '[*']]]=G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6" s="96" t="str" cm="1">
        <f t="array" ref="H116">IF(OR(H$12="",$B116=""),"",_xlfn.LET(_xlpm.tarefas,_xlfn._xlws.FILTER(TB_TAREFAS[],(TB_TAREFAS[[Responsável Execução '[*']]:[Responsável Execução '[*']]]=H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6" s="95" t="str" cm="1">
        <f t="array" ref="I116">IF(OR(I$12="",$B116=""),"",_xlfn.LET(_xlpm.tarefas,_xlfn._xlws.FILTER(TB_TAREFAS[],(TB_TAREFAS[[Responsável Execução '[*']]:[Responsável Execução '[*']]]=I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6" s="96" t="str" cm="1">
        <f t="array" ref="J116">IF(OR(J$12="",$B116=""),"",_xlfn.LET(_xlpm.tarefas,_xlfn._xlws.FILTER(TB_TAREFAS[],(TB_TAREFAS[[Responsável Execução '[*']]:[Responsável Execução '[*']]]=J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6" s="95" t="str" cm="1">
        <f t="array" ref="K116">IF(OR(K$12="",$B116=""),"",_xlfn.LET(_xlpm.tarefas,_xlfn._xlws.FILTER(TB_TAREFAS[],(TB_TAREFAS[[Responsável Execução '[*']]:[Responsável Execução '[*']]]=K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6" s="96" t="str" cm="1">
        <f t="array" ref="L116">IF(OR(L$12="",$B116=""),"",_xlfn.LET(_xlpm.tarefas,_xlfn._xlws.FILTER(TB_TAREFAS[],(TB_TAREFAS[[Responsável Execução '[*']]:[Responsável Execução '[*']]]=L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6" s="95" t="str" cm="1">
        <f t="array" ref="M116">IF(OR(M$12="",$B116=""),"",_xlfn.LET(_xlpm.tarefas,_xlfn._xlws.FILTER(TB_TAREFAS[],(TB_TAREFAS[[Responsável Execução '[*']]:[Responsável Execução '[*']]]=M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6" s="96" t="str" cm="1">
        <f t="array" ref="N116">IF(OR(N$12="",$B116=""),"",_xlfn.LET(_xlpm.tarefas,_xlfn._xlws.FILTER(TB_TAREFAS[],(TB_TAREFAS[[Responsável Execução '[*']]:[Responsável Execução '[*']]]=N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6" s="95" t="str" cm="1">
        <f t="array" ref="O116">IF(OR(O$12="",$B116=""),"",_xlfn.LET(_xlpm.tarefas,_xlfn._xlws.FILTER(TB_TAREFAS[],(TB_TAREFAS[[Responsável Execução '[*']]:[Responsável Execução '[*']]]=O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6" s="96" t="str" cm="1">
        <f t="array" ref="P116">IF(OR(P$12="",$B116=""),"",_xlfn.LET(_xlpm.tarefas,_xlfn._xlws.FILTER(TB_TAREFAS[],(TB_TAREFAS[[Responsável Execução '[*']]:[Responsável Execução '[*']]]=P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6" s="95" t="str" cm="1">
        <f t="array" ref="Q116">IF(OR(Q$12="",$B116=""),"",_xlfn.LET(_xlpm.tarefas,_xlfn._xlws.FILTER(TB_TAREFAS[],(TB_TAREFAS[[Responsável Execução '[*']]:[Responsável Execução '[*']]]=Q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6" s="96" t="str" cm="1">
        <f t="array" ref="R116">IF(OR(R$12="",$B116=""),"",_xlfn.LET(_xlpm.tarefas,_xlfn._xlws.FILTER(TB_TAREFAS[],(TB_TAREFAS[[Responsável Execução '[*']]:[Responsável Execução '[*']]]=R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6" s="95" t="str" cm="1">
        <f t="array" ref="S116">IF(OR(S$12="",$B116=""),"",_xlfn.LET(_xlpm.tarefas,_xlfn._xlws.FILTER(TB_TAREFAS[],(TB_TAREFAS[[Responsável Execução '[*']]:[Responsável Execução '[*']]]=S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6" s="96" t="str" cm="1">
        <f t="array" ref="T116">IF(OR(T$12="",$B116=""),"",_xlfn.LET(_xlpm.tarefas,_xlfn._xlws.FILTER(TB_TAREFAS[],(TB_TAREFAS[[Responsável Execução '[*']]:[Responsável Execução '[*']]]=T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6" s="95" t="str" cm="1">
        <f t="array" ref="U116">IF(OR(U$12="",$B116=""),"",_xlfn.LET(_xlpm.tarefas,_xlfn._xlws.FILTER(TB_TAREFAS[],(TB_TAREFAS[[Responsável Execução '[*']]:[Responsável Execução '[*']]]=U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6" s="96" t="str" cm="1">
        <f t="array" ref="V116">IF(OR(V$12="",$B116=""),"",_xlfn.LET(_xlpm.tarefas,_xlfn._xlws.FILTER(TB_TAREFAS[],(TB_TAREFAS[[Responsável Execução '[*']]:[Responsável Execução '[*']]]=V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6" s="95" t="str" cm="1">
        <f t="array" ref="W116">IF(OR(W$12="",$B116=""),"",_xlfn.LET(_xlpm.tarefas,_xlfn._xlws.FILTER(TB_TAREFAS[],(TB_TAREFAS[[Responsável Execução '[*']]:[Responsável Execução '[*']]]=W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6" s="96" t="str" cm="1">
        <f t="array" ref="X116">IF(OR(X$12="",$B116=""),"",_xlfn.LET(_xlpm.tarefas,_xlfn._xlws.FILTER(TB_TAREFAS[],(TB_TAREFAS[[Responsável Execução '[*']]:[Responsável Execução '[*']]]=X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6" s="95" t="str" cm="1">
        <f t="array" ref="Y116">IF(OR(Y$12="",$B116=""),"",_xlfn.LET(_xlpm.tarefas,_xlfn._xlws.FILTER(TB_TAREFAS[],(TB_TAREFAS[[Responsável Execução '[*']]:[Responsável Execução '[*']]]=Y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6" s="96" t="str" cm="1">
        <f t="array" ref="Z116">IF(OR(Z$12="",$B116=""),"",_xlfn.LET(_xlpm.tarefas,_xlfn._xlws.FILTER(TB_TAREFAS[],(TB_TAREFAS[[Responsável Execução '[*']]:[Responsável Execução '[*']]]=Z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6" s="95" t="str" cm="1">
        <f t="array" ref="AA116">IF(OR(AA$12="",$B116=""),"",_xlfn.LET(_xlpm.tarefas,_xlfn._xlws.FILTER(TB_TAREFAS[],(TB_TAREFAS[[Responsável Execução '[*']]:[Responsável Execução '[*']]]=AA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6" s="96" t="str" cm="1">
        <f t="array" ref="AB116">IF(OR(AB$12="",$B116=""),"",_xlfn.LET(_xlpm.tarefas,_xlfn._xlws.FILTER(TB_TAREFAS[],(TB_TAREFAS[[Responsável Execução '[*']]:[Responsável Execução '[*']]]=AB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6" s="95" t="str" cm="1">
        <f t="array" ref="AC116">IF(OR(AC$12="",$B116=""),"",_xlfn.LET(_xlpm.tarefas,_xlfn._xlws.FILTER(TB_TAREFAS[],(TB_TAREFAS[[Responsável Execução '[*']]:[Responsável Execução '[*']]]=AC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6" s="96" t="str" cm="1">
        <f t="array" ref="AD116">IF(OR(AD$12="",$B116=""),"",_xlfn.LET(_xlpm.tarefas,_xlfn._xlws.FILTER(TB_TAREFAS[],(TB_TAREFAS[[Responsável Execução '[*']]:[Responsável Execução '[*']]]=AD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6" s="95" t="str" cm="1">
        <f t="array" ref="AE116">IF(OR(AE$12="",$B116=""),"",_xlfn.LET(_xlpm.tarefas,_xlfn._xlws.FILTER(TB_TAREFAS[],(TB_TAREFAS[[Responsável Execução '[*']]:[Responsável Execução '[*']]]=AE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6" s="96" t="str" cm="1">
        <f t="array" ref="AF116">IF(OR(AF$12="",$B116=""),"",_xlfn.LET(_xlpm.tarefas,_xlfn._xlws.FILTER(TB_TAREFAS[],(TB_TAREFAS[[Responsável Execução '[*']]:[Responsável Execução '[*']]]=AF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6" s="95" t="str" cm="1">
        <f t="array" ref="AG116">IF(OR(AG$12="",$B116=""),"",_xlfn.LET(_xlpm.tarefas,_xlfn._xlws.FILTER(TB_TAREFAS[],(TB_TAREFAS[[Responsável Execução '[*']]:[Responsável Execução '[*']]]=AG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6" s="96" t="str" cm="1">
        <f t="array" ref="AH116">IF(OR(AH$12="",$B116=""),"",_xlfn.LET(_xlpm.tarefas,_xlfn._xlws.FILTER(TB_TAREFAS[],(TB_TAREFAS[[Responsável Execução '[*']]:[Responsável Execução '[*']]]=AH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6" s="95" t="str" cm="1">
        <f t="array" ref="AI116">IF(OR(AI$12="",$B116=""),"",_xlfn.LET(_xlpm.tarefas,_xlfn._xlws.FILTER(TB_TAREFAS[],(TB_TAREFAS[[Responsável Execução '[*']]:[Responsável Execução '[*']]]=AI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6" s="96" t="str" cm="1">
        <f t="array" ref="AJ116">IF(OR(AJ$12="",$B116=""),"",_xlfn.LET(_xlpm.tarefas,_xlfn._xlws.FILTER(TB_TAREFAS[],(TB_TAREFAS[[Responsável Execução '[*']]:[Responsável Execução '[*']]]=AJ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6" s="95" t="str" cm="1">
        <f t="array" ref="AK116">IF(OR(AK$12="",$B116=""),"",_xlfn.LET(_xlpm.tarefas,_xlfn._xlws.FILTER(TB_TAREFAS[],(TB_TAREFAS[[Responsável Execução '[*']]:[Responsável Execução '[*']]]=AK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6" s="96" t="str" cm="1">
        <f t="array" ref="AL116">IF(OR(AL$12="",$B116=""),"",_xlfn.LET(_xlpm.tarefas,_xlfn._xlws.FILTER(TB_TAREFAS[],(TB_TAREFAS[[Responsável Execução '[*']]:[Responsável Execução '[*']]]=AL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6" s="95" t="str" cm="1">
        <f t="array" ref="AM116">IF(OR(AM$12="",$B116=""),"",_xlfn.LET(_xlpm.tarefas,_xlfn._xlws.FILTER(TB_TAREFAS[],(TB_TAREFAS[[Responsável Execução '[*']]:[Responsável Execução '[*']]]=AM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6" s="96" t="str" cm="1">
        <f t="array" ref="AN116">IF(OR(AN$12="",$B116=""),"",_xlfn.LET(_xlpm.tarefas,_xlfn._xlws.FILTER(TB_TAREFAS[],(TB_TAREFAS[[Responsável Execução '[*']]:[Responsável Execução '[*']]]=AN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6" s="95" t="str" cm="1">
        <f t="array" ref="AO116">IF(OR(AO$12="",$B116=""),"",_xlfn.LET(_xlpm.tarefas,_xlfn._xlws.FILTER(TB_TAREFAS[],(TB_TAREFAS[[Responsável Execução '[*']]:[Responsável Execução '[*']]]=AO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6" s="96" t="str" cm="1">
        <f t="array" ref="AP116">IF(OR(AP$12="",$B116=""),"",_xlfn.LET(_xlpm.tarefas,_xlfn._xlws.FILTER(TB_TAREFAS[],(TB_TAREFAS[[Responsável Execução '[*']]:[Responsável Execução '[*']]]=AP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6" s="95" t="str" cm="1">
        <f t="array" ref="AQ116">IF(OR(AQ$12="",$B116=""),"",_xlfn.LET(_xlpm.tarefas,_xlfn._xlws.FILTER(TB_TAREFAS[],(TB_TAREFAS[[Responsável Execução '[*']]:[Responsável Execução '[*']]]=AQ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6" s="96" t="str" cm="1">
        <f t="array" ref="AR116">IF(OR(AR$12="",$B116=""),"",_xlfn.LET(_xlpm.tarefas,_xlfn._xlws.FILTER(TB_TAREFAS[],(TB_TAREFAS[[Responsável Execução '[*']]:[Responsável Execução '[*']]]=AR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6" s="95" t="str" cm="1">
        <f t="array" ref="AS116">IF(OR(AS$12="",$B116=""),"",_xlfn.LET(_xlpm.tarefas,_xlfn._xlws.FILTER(TB_TAREFAS[],(TB_TAREFAS[[Responsável Execução '[*']]:[Responsável Execução '[*']]]=AS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6" s="96" t="str" cm="1">
        <f t="array" ref="AT116">IF(OR(AT$12="",$B116=""),"",_xlfn.LET(_xlpm.tarefas,_xlfn._xlws.FILTER(TB_TAREFAS[],(TB_TAREFAS[[Responsável Execução '[*']]:[Responsável Execução '[*']]]=AT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6" s="95" t="str" cm="1">
        <f t="array" ref="AU116">IF(OR(AU$12="",$B116=""),"",_xlfn.LET(_xlpm.tarefas,_xlfn._xlws.FILTER(TB_TAREFAS[],(TB_TAREFAS[[Responsável Execução '[*']]:[Responsável Execução '[*']]]=AU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6" s="96" t="str" cm="1">
        <f t="array" ref="AV116">IF(OR(AV$12="",$B116=""),"",_xlfn.LET(_xlpm.tarefas,_xlfn._xlws.FILTER(TB_TAREFAS[],(TB_TAREFAS[[Responsável Execução '[*']]:[Responsável Execução '[*']]]=AV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6" s="95" t="str" cm="1">
        <f t="array" ref="AW116">IF(OR(AW$12="",$B116=""),"",_xlfn.LET(_xlpm.tarefas,_xlfn._xlws.FILTER(TB_TAREFAS[],(TB_TAREFAS[[Responsável Execução '[*']]:[Responsável Execução '[*']]]=AW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6" s="96" t="str" cm="1">
        <f t="array" ref="AX116">IF(OR(AX$12="",$B116=""),"",_xlfn.LET(_xlpm.tarefas,_xlfn._xlws.FILTER(TB_TAREFAS[],(TB_TAREFAS[[Responsável Execução '[*']]:[Responsável Execução '[*']]]=AX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6" s="95" t="str" cm="1">
        <f t="array" ref="AY116">IF(OR(AY$12="",$B116=""),"",_xlfn.LET(_xlpm.tarefas,_xlfn._xlws.FILTER(TB_TAREFAS[],(TB_TAREFAS[[Responsável Execução '[*']]:[Responsável Execução '[*']]]=AY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6" s="97" t="str" cm="1">
        <f t="array" ref="AZ116">IF(OR(AZ$12="",$B116=""),"",_xlfn.LET(_xlpm.tarefas,_xlfn._xlws.FILTER(TB_TAREFAS[],(TB_TAREFAS[[Responsável Execução '[*']]:[Responsável Execução '[*']]]=AZ$12),"-"),IF(_xlfn.ARRAYTOTEXT(_xlpm.tarefas)="-",0,SUM(IF(DATE(YEAR($B116),MONTH($B116),DAY($B116))&gt;=DATE(YEAR(_xlfn.CHOOSECOLS(_xlpm.tarefas,10)),MONTH(_xlfn.CHOOSECOLS(_xlpm.tarefas,10)),DAY(_xlfn.CHOOSECOLS(_xlpm.tarefas,10))),IF(DATE(YEAR($B116),MONTH($B116),DAY($B116)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7" spans="2:52" x14ac:dyDescent="0.3">
      <c r="B117" s="94"/>
      <c r="C117" s="95" t="str" cm="1">
        <f t="array" ref="C117">IF(OR(C$12="",$B117=""),"",_xlfn.LET(_xlpm.tarefas,_xlfn._xlws.FILTER(TB_TAREFAS[],(TB_TAREFAS[[Responsável Execução '[*']]:[Responsável Execução '[*']]]=C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7" s="96" t="str" cm="1">
        <f t="array" ref="D117">IF(OR(D$12="",$B117=""),"",_xlfn.LET(_xlpm.tarefas,_xlfn._xlws.FILTER(TB_TAREFAS[],(TB_TAREFAS[[Responsável Execução '[*']]:[Responsável Execução '[*']]]=D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7" s="95" t="str" cm="1">
        <f t="array" ref="E117">IF(OR(E$12="",$B117=""),"",_xlfn.LET(_xlpm.tarefas,_xlfn._xlws.FILTER(TB_TAREFAS[],(TB_TAREFAS[[Responsável Execução '[*']]:[Responsável Execução '[*']]]=E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7" s="96" t="str" cm="1">
        <f t="array" ref="F117">IF(OR(F$12="",$B117=""),"",_xlfn.LET(_xlpm.tarefas,_xlfn._xlws.FILTER(TB_TAREFAS[],(TB_TAREFAS[[Responsável Execução '[*']]:[Responsável Execução '[*']]]=F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7" s="95" t="str" cm="1">
        <f t="array" ref="G117">IF(OR(G$12="",$B117=""),"",_xlfn.LET(_xlpm.tarefas,_xlfn._xlws.FILTER(TB_TAREFAS[],(TB_TAREFAS[[Responsável Execução '[*']]:[Responsável Execução '[*']]]=G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7" s="96" t="str" cm="1">
        <f t="array" ref="H117">IF(OR(H$12="",$B117=""),"",_xlfn.LET(_xlpm.tarefas,_xlfn._xlws.FILTER(TB_TAREFAS[],(TB_TAREFAS[[Responsável Execução '[*']]:[Responsável Execução '[*']]]=H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7" s="95" t="str" cm="1">
        <f t="array" ref="I117">IF(OR(I$12="",$B117=""),"",_xlfn.LET(_xlpm.tarefas,_xlfn._xlws.FILTER(TB_TAREFAS[],(TB_TAREFAS[[Responsável Execução '[*']]:[Responsável Execução '[*']]]=I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7" s="96" t="str" cm="1">
        <f t="array" ref="J117">IF(OR(J$12="",$B117=""),"",_xlfn.LET(_xlpm.tarefas,_xlfn._xlws.FILTER(TB_TAREFAS[],(TB_TAREFAS[[Responsável Execução '[*']]:[Responsável Execução '[*']]]=J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7" s="95" t="str" cm="1">
        <f t="array" ref="K117">IF(OR(K$12="",$B117=""),"",_xlfn.LET(_xlpm.tarefas,_xlfn._xlws.FILTER(TB_TAREFAS[],(TB_TAREFAS[[Responsável Execução '[*']]:[Responsável Execução '[*']]]=K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7" s="96" t="str" cm="1">
        <f t="array" ref="L117">IF(OR(L$12="",$B117=""),"",_xlfn.LET(_xlpm.tarefas,_xlfn._xlws.FILTER(TB_TAREFAS[],(TB_TAREFAS[[Responsável Execução '[*']]:[Responsável Execução '[*']]]=L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7" s="95" t="str" cm="1">
        <f t="array" ref="M117">IF(OR(M$12="",$B117=""),"",_xlfn.LET(_xlpm.tarefas,_xlfn._xlws.FILTER(TB_TAREFAS[],(TB_TAREFAS[[Responsável Execução '[*']]:[Responsável Execução '[*']]]=M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7" s="96" t="str" cm="1">
        <f t="array" ref="N117">IF(OR(N$12="",$B117=""),"",_xlfn.LET(_xlpm.tarefas,_xlfn._xlws.FILTER(TB_TAREFAS[],(TB_TAREFAS[[Responsável Execução '[*']]:[Responsável Execução '[*']]]=N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7" s="95" t="str" cm="1">
        <f t="array" ref="O117">IF(OR(O$12="",$B117=""),"",_xlfn.LET(_xlpm.tarefas,_xlfn._xlws.FILTER(TB_TAREFAS[],(TB_TAREFAS[[Responsável Execução '[*']]:[Responsável Execução '[*']]]=O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7" s="96" t="str" cm="1">
        <f t="array" ref="P117">IF(OR(P$12="",$B117=""),"",_xlfn.LET(_xlpm.tarefas,_xlfn._xlws.FILTER(TB_TAREFAS[],(TB_TAREFAS[[Responsável Execução '[*']]:[Responsável Execução '[*']]]=P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7" s="95" t="str" cm="1">
        <f t="array" ref="Q117">IF(OR(Q$12="",$B117=""),"",_xlfn.LET(_xlpm.tarefas,_xlfn._xlws.FILTER(TB_TAREFAS[],(TB_TAREFAS[[Responsável Execução '[*']]:[Responsável Execução '[*']]]=Q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7" s="96" t="str" cm="1">
        <f t="array" ref="R117">IF(OR(R$12="",$B117=""),"",_xlfn.LET(_xlpm.tarefas,_xlfn._xlws.FILTER(TB_TAREFAS[],(TB_TAREFAS[[Responsável Execução '[*']]:[Responsável Execução '[*']]]=R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7" s="95" t="str" cm="1">
        <f t="array" ref="S117">IF(OR(S$12="",$B117=""),"",_xlfn.LET(_xlpm.tarefas,_xlfn._xlws.FILTER(TB_TAREFAS[],(TB_TAREFAS[[Responsável Execução '[*']]:[Responsável Execução '[*']]]=S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7" s="96" t="str" cm="1">
        <f t="array" ref="T117">IF(OR(T$12="",$B117=""),"",_xlfn.LET(_xlpm.tarefas,_xlfn._xlws.FILTER(TB_TAREFAS[],(TB_TAREFAS[[Responsável Execução '[*']]:[Responsável Execução '[*']]]=T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7" s="95" t="str" cm="1">
        <f t="array" ref="U117">IF(OR(U$12="",$B117=""),"",_xlfn.LET(_xlpm.tarefas,_xlfn._xlws.FILTER(TB_TAREFAS[],(TB_TAREFAS[[Responsável Execução '[*']]:[Responsável Execução '[*']]]=U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7" s="96" t="str" cm="1">
        <f t="array" ref="V117">IF(OR(V$12="",$B117=""),"",_xlfn.LET(_xlpm.tarefas,_xlfn._xlws.FILTER(TB_TAREFAS[],(TB_TAREFAS[[Responsável Execução '[*']]:[Responsável Execução '[*']]]=V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7" s="95" t="str" cm="1">
        <f t="array" ref="W117">IF(OR(W$12="",$B117=""),"",_xlfn.LET(_xlpm.tarefas,_xlfn._xlws.FILTER(TB_TAREFAS[],(TB_TAREFAS[[Responsável Execução '[*']]:[Responsável Execução '[*']]]=W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7" s="96" t="str" cm="1">
        <f t="array" ref="X117">IF(OR(X$12="",$B117=""),"",_xlfn.LET(_xlpm.tarefas,_xlfn._xlws.FILTER(TB_TAREFAS[],(TB_TAREFAS[[Responsável Execução '[*']]:[Responsável Execução '[*']]]=X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7" s="95" t="str" cm="1">
        <f t="array" ref="Y117">IF(OR(Y$12="",$B117=""),"",_xlfn.LET(_xlpm.tarefas,_xlfn._xlws.FILTER(TB_TAREFAS[],(TB_TAREFAS[[Responsável Execução '[*']]:[Responsável Execução '[*']]]=Y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7" s="96" t="str" cm="1">
        <f t="array" ref="Z117">IF(OR(Z$12="",$B117=""),"",_xlfn.LET(_xlpm.tarefas,_xlfn._xlws.FILTER(TB_TAREFAS[],(TB_TAREFAS[[Responsável Execução '[*']]:[Responsável Execução '[*']]]=Z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7" s="95" t="str" cm="1">
        <f t="array" ref="AA117">IF(OR(AA$12="",$B117=""),"",_xlfn.LET(_xlpm.tarefas,_xlfn._xlws.FILTER(TB_TAREFAS[],(TB_TAREFAS[[Responsável Execução '[*']]:[Responsável Execução '[*']]]=AA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7" s="96" t="str" cm="1">
        <f t="array" ref="AB117">IF(OR(AB$12="",$B117=""),"",_xlfn.LET(_xlpm.tarefas,_xlfn._xlws.FILTER(TB_TAREFAS[],(TB_TAREFAS[[Responsável Execução '[*']]:[Responsável Execução '[*']]]=AB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7" s="95" t="str" cm="1">
        <f t="array" ref="AC117">IF(OR(AC$12="",$B117=""),"",_xlfn.LET(_xlpm.tarefas,_xlfn._xlws.FILTER(TB_TAREFAS[],(TB_TAREFAS[[Responsável Execução '[*']]:[Responsável Execução '[*']]]=AC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7" s="96" t="str" cm="1">
        <f t="array" ref="AD117">IF(OR(AD$12="",$B117=""),"",_xlfn.LET(_xlpm.tarefas,_xlfn._xlws.FILTER(TB_TAREFAS[],(TB_TAREFAS[[Responsável Execução '[*']]:[Responsável Execução '[*']]]=AD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7" s="95" t="str" cm="1">
        <f t="array" ref="AE117">IF(OR(AE$12="",$B117=""),"",_xlfn.LET(_xlpm.tarefas,_xlfn._xlws.FILTER(TB_TAREFAS[],(TB_TAREFAS[[Responsável Execução '[*']]:[Responsável Execução '[*']]]=AE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7" s="96" t="str" cm="1">
        <f t="array" ref="AF117">IF(OR(AF$12="",$B117=""),"",_xlfn.LET(_xlpm.tarefas,_xlfn._xlws.FILTER(TB_TAREFAS[],(TB_TAREFAS[[Responsável Execução '[*']]:[Responsável Execução '[*']]]=AF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7" s="95" t="str" cm="1">
        <f t="array" ref="AG117">IF(OR(AG$12="",$B117=""),"",_xlfn.LET(_xlpm.tarefas,_xlfn._xlws.FILTER(TB_TAREFAS[],(TB_TAREFAS[[Responsável Execução '[*']]:[Responsável Execução '[*']]]=AG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7" s="96" t="str" cm="1">
        <f t="array" ref="AH117">IF(OR(AH$12="",$B117=""),"",_xlfn.LET(_xlpm.tarefas,_xlfn._xlws.FILTER(TB_TAREFAS[],(TB_TAREFAS[[Responsável Execução '[*']]:[Responsável Execução '[*']]]=AH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7" s="95" t="str" cm="1">
        <f t="array" ref="AI117">IF(OR(AI$12="",$B117=""),"",_xlfn.LET(_xlpm.tarefas,_xlfn._xlws.FILTER(TB_TAREFAS[],(TB_TAREFAS[[Responsável Execução '[*']]:[Responsável Execução '[*']]]=AI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7" s="96" t="str" cm="1">
        <f t="array" ref="AJ117">IF(OR(AJ$12="",$B117=""),"",_xlfn.LET(_xlpm.tarefas,_xlfn._xlws.FILTER(TB_TAREFAS[],(TB_TAREFAS[[Responsável Execução '[*']]:[Responsável Execução '[*']]]=AJ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7" s="95" t="str" cm="1">
        <f t="array" ref="AK117">IF(OR(AK$12="",$B117=""),"",_xlfn.LET(_xlpm.tarefas,_xlfn._xlws.FILTER(TB_TAREFAS[],(TB_TAREFAS[[Responsável Execução '[*']]:[Responsável Execução '[*']]]=AK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7" s="96" t="str" cm="1">
        <f t="array" ref="AL117">IF(OR(AL$12="",$B117=""),"",_xlfn.LET(_xlpm.tarefas,_xlfn._xlws.FILTER(TB_TAREFAS[],(TB_TAREFAS[[Responsável Execução '[*']]:[Responsável Execução '[*']]]=AL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7" s="95" t="str" cm="1">
        <f t="array" ref="AM117">IF(OR(AM$12="",$B117=""),"",_xlfn.LET(_xlpm.tarefas,_xlfn._xlws.FILTER(TB_TAREFAS[],(TB_TAREFAS[[Responsável Execução '[*']]:[Responsável Execução '[*']]]=AM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7" s="96" t="str" cm="1">
        <f t="array" ref="AN117">IF(OR(AN$12="",$B117=""),"",_xlfn.LET(_xlpm.tarefas,_xlfn._xlws.FILTER(TB_TAREFAS[],(TB_TAREFAS[[Responsável Execução '[*']]:[Responsável Execução '[*']]]=AN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7" s="95" t="str" cm="1">
        <f t="array" ref="AO117">IF(OR(AO$12="",$B117=""),"",_xlfn.LET(_xlpm.tarefas,_xlfn._xlws.FILTER(TB_TAREFAS[],(TB_TAREFAS[[Responsável Execução '[*']]:[Responsável Execução '[*']]]=AO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7" s="96" t="str" cm="1">
        <f t="array" ref="AP117">IF(OR(AP$12="",$B117=""),"",_xlfn.LET(_xlpm.tarefas,_xlfn._xlws.FILTER(TB_TAREFAS[],(TB_TAREFAS[[Responsável Execução '[*']]:[Responsável Execução '[*']]]=AP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7" s="95" t="str" cm="1">
        <f t="array" ref="AQ117">IF(OR(AQ$12="",$B117=""),"",_xlfn.LET(_xlpm.tarefas,_xlfn._xlws.FILTER(TB_TAREFAS[],(TB_TAREFAS[[Responsável Execução '[*']]:[Responsável Execução '[*']]]=AQ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7" s="96" t="str" cm="1">
        <f t="array" ref="AR117">IF(OR(AR$12="",$B117=""),"",_xlfn.LET(_xlpm.tarefas,_xlfn._xlws.FILTER(TB_TAREFAS[],(TB_TAREFAS[[Responsável Execução '[*']]:[Responsável Execução '[*']]]=AR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7" s="95" t="str" cm="1">
        <f t="array" ref="AS117">IF(OR(AS$12="",$B117=""),"",_xlfn.LET(_xlpm.tarefas,_xlfn._xlws.FILTER(TB_TAREFAS[],(TB_TAREFAS[[Responsável Execução '[*']]:[Responsável Execução '[*']]]=AS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7" s="96" t="str" cm="1">
        <f t="array" ref="AT117">IF(OR(AT$12="",$B117=""),"",_xlfn.LET(_xlpm.tarefas,_xlfn._xlws.FILTER(TB_TAREFAS[],(TB_TAREFAS[[Responsável Execução '[*']]:[Responsável Execução '[*']]]=AT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7" s="95" t="str" cm="1">
        <f t="array" ref="AU117">IF(OR(AU$12="",$B117=""),"",_xlfn.LET(_xlpm.tarefas,_xlfn._xlws.FILTER(TB_TAREFAS[],(TB_TAREFAS[[Responsável Execução '[*']]:[Responsável Execução '[*']]]=AU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7" s="96" t="str" cm="1">
        <f t="array" ref="AV117">IF(OR(AV$12="",$B117=""),"",_xlfn.LET(_xlpm.tarefas,_xlfn._xlws.FILTER(TB_TAREFAS[],(TB_TAREFAS[[Responsável Execução '[*']]:[Responsável Execução '[*']]]=AV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7" s="95" t="str" cm="1">
        <f t="array" ref="AW117">IF(OR(AW$12="",$B117=""),"",_xlfn.LET(_xlpm.tarefas,_xlfn._xlws.FILTER(TB_TAREFAS[],(TB_TAREFAS[[Responsável Execução '[*']]:[Responsável Execução '[*']]]=AW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7" s="96" t="str" cm="1">
        <f t="array" ref="AX117">IF(OR(AX$12="",$B117=""),"",_xlfn.LET(_xlpm.tarefas,_xlfn._xlws.FILTER(TB_TAREFAS[],(TB_TAREFAS[[Responsável Execução '[*']]:[Responsável Execução '[*']]]=AX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7" s="95" t="str" cm="1">
        <f t="array" ref="AY117">IF(OR(AY$12="",$B117=""),"",_xlfn.LET(_xlpm.tarefas,_xlfn._xlws.FILTER(TB_TAREFAS[],(TB_TAREFAS[[Responsável Execução '[*']]:[Responsável Execução '[*']]]=AY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7" s="97" t="str" cm="1">
        <f t="array" ref="AZ117">IF(OR(AZ$12="",$B117=""),"",_xlfn.LET(_xlpm.tarefas,_xlfn._xlws.FILTER(TB_TAREFAS[],(TB_TAREFAS[[Responsável Execução '[*']]:[Responsável Execução '[*']]]=AZ$12),"-"),IF(_xlfn.ARRAYTOTEXT(_xlpm.tarefas)="-",0,SUM(IF(DATE(YEAR($B117),MONTH($B117),DAY($B117))&gt;=DATE(YEAR(_xlfn.CHOOSECOLS(_xlpm.tarefas,10)),MONTH(_xlfn.CHOOSECOLS(_xlpm.tarefas,10)),DAY(_xlfn.CHOOSECOLS(_xlpm.tarefas,10))),IF(DATE(YEAR($B117),MONTH($B117),DAY($B117)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8" spans="2:52" x14ac:dyDescent="0.3">
      <c r="B118" s="94"/>
      <c r="C118" s="95" t="str" cm="1">
        <f t="array" ref="C118">IF(OR(C$12="",$B118=""),"",_xlfn.LET(_xlpm.tarefas,_xlfn._xlws.FILTER(TB_TAREFAS[],(TB_TAREFAS[[Responsável Execução '[*']]:[Responsável Execução '[*']]]=C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8" s="96" t="str" cm="1">
        <f t="array" ref="D118">IF(OR(D$12="",$B118=""),"",_xlfn.LET(_xlpm.tarefas,_xlfn._xlws.FILTER(TB_TAREFAS[],(TB_TAREFAS[[Responsável Execução '[*']]:[Responsável Execução '[*']]]=D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8" s="95" t="str" cm="1">
        <f t="array" ref="E118">IF(OR(E$12="",$B118=""),"",_xlfn.LET(_xlpm.tarefas,_xlfn._xlws.FILTER(TB_TAREFAS[],(TB_TAREFAS[[Responsável Execução '[*']]:[Responsável Execução '[*']]]=E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8" s="96" t="str" cm="1">
        <f t="array" ref="F118">IF(OR(F$12="",$B118=""),"",_xlfn.LET(_xlpm.tarefas,_xlfn._xlws.FILTER(TB_TAREFAS[],(TB_TAREFAS[[Responsável Execução '[*']]:[Responsável Execução '[*']]]=F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8" s="95" t="str" cm="1">
        <f t="array" ref="G118">IF(OR(G$12="",$B118=""),"",_xlfn.LET(_xlpm.tarefas,_xlfn._xlws.FILTER(TB_TAREFAS[],(TB_TAREFAS[[Responsável Execução '[*']]:[Responsável Execução '[*']]]=G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8" s="96" t="str" cm="1">
        <f t="array" ref="H118">IF(OR(H$12="",$B118=""),"",_xlfn.LET(_xlpm.tarefas,_xlfn._xlws.FILTER(TB_TAREFAS[],(TB_TAREFAS[[Responsável Execução '[*']]:[Responsável Execução '[*']]]=H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8" s="95" t="str" cm="1">
        <f t="array" ref="I118">IF(OR(I$12="",$B118=""),"",_xlfn.LET(_xlpm.tarefas,_xlfn._xlws.FILTER(TB_TAREFAS[],(TB_TAREFAS[[Responsável Execução '[*']]:[Responsável Execução '[*']]]=I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8" s="96" t="str" cm="1">
        <f t="array" ref="J118">IF(OR(J$12="",$B118=""),"",_xlfn.LET(_xlpm.tarefas,_xlfn._xlws.FILTER(TB_TAREFAS[],(TB_TAREFAS[[Responsável Execução '[*']]:[Responsável Execução '[*']]]=J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8" s="95" t="str" cm="1">
        <f t="array" ref="K118">IF(OR(K$12="",$B118=""),"",_xlfn.LET(_xlpm.tarefas,_xlfn._xlws.FILTER(TB_TAREFAS[],(TB_TAREFAS[[Responsável Execução '[*']]:[Responsável Execução '[*']]]=K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8" s="96" t="str" cm="1">
        <f t="array" ref="L118">IF(OR(L$12="",$B118=""),"",_xlfn.LET(_xlpm.tarefas,_xlfn._xlws.FILTER(TB_TAREFAS[],(TB_TAREFAS[[Responsável Execução '[*']]:[Responsável Execução '[*']]]=L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8" s="95" t="str" cm="1">
        <f t="array" ref="M118">IF(OR(M$12="",$B118=""),"",_xlfn.LET(_xlpm.tarefas,_xlfn._xlws.FILTER(TB_TAREFAS[],(TB_TAREFAS[[Responsável Execução '[*']]:[Responsável Execução '[*']]]=M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8" s="96" t="str" cm="1">
        <f t="array" ref="N118">IF(OR(N$12="",$B118=""),"",_xlfn.LET(_xlpm.tarefas,_xlfn._xlws.FILTER(TB_TAREFAS[],(TB_TAREFAS[[Responsável Execução '[*']]:[Responsável Execução '[*']]]=N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8" s="95" t="str" cm="1">
        <f t="array" ref="O118">IF(OR(O$12="",$B118=""),"",_xlfn.LET(_xlpm.tarefas,_xlfn._xlws.FILTER(TB_TAREFAS[],(TB_TAREFAS[[Responsável Execução '[*']]:[Responsável Execução '[*']]]=O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8" s="96" t="str" cm="1">
        <f t="array" ref="P118">IF(OR(P$12="",$B118=""),"",_xlfn.LET(_xlpm.tarefas,_xlfn._xlws.FILTER(TB_TAREFAS[],(TB_TAREFAS[[Responsável Execução '[*']]:[Responsável Execução '[*']]]=P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8" s="95" t="str" cm="1">
        <f t="array" ref="Q118">IF(OR(Q$12="",$B118=""),"",_xlfn.LET(_xlpm.tarefas,_xlfn._xlws.FILTER(TB_TAREFAS[],(TB_TAREFAS[[Responsável Execução '[*']]:[Responsável Execução '[*']]]=Q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8" s="96" t="str" cm="1">
        <f t="array" ref="R118">IF(OR(R$12="",$B118=""),"",_xlfn.LET(_xlpm.tarefas,_xlfn._xlws.FILTER(TB_TAREFAS[],(TB_TAREFAS[[Responsável Execução '[*']]:[Responsável Execução '[*']]]=R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8" s="95" t="str" cm="1">
        <f t="array" ref="S118">IF(OR(S$12="",$B118=""),"",_xlfn.LET(_xlpm.tarefas,_xlfn._xlws.FILTER(TB_TAREFAS[],(TB_TAREFAS[[Responsável Execução '[*']]:[Responsável Execução '[*']]]=S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8" s="96" t="str" cm="1">
        <f t="array" ref="T118">IF(OR(T$12="",$B118=""),"",_xlfn.LET(_xlpm.tarefas,_xlfn._xlws.FILTER(TB_TAREFAS[],(TB_TAREFAS[[Responsável Execução '[*']]:[Responsável Execução '[*']]]=T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8" s="95" t="str" cm="1">
        <f t="array" ref="U118">IF(OR(U$12="",$B118=""),"",_xlfn.LET(_xlpm.tarefas,_xlfn._xlws.FILTER(TB_TAREFAS[],(TB_TAREFAS[[Responsável Execução '[*']]:[Responsável Execução '[*']]]=U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8" s="96" t="str" cm="1">
        <f t="array" ref="V118">IF(OR(V$12="",$B118=""),"",_xlfn.LET(_xlpm.tarefas,_xlfn._xlws.FILTER(TB_TAREFAS[],(TB_TAREFAS[[Responsável Execução '[*']]:[Responsável Execução '[*']]]=V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8" s="95" t="str" cm="1">
        <f t="array" ref="W118">IF(OR(W$12="",$B118=""),"",_xlfn.LET(_xlpm.tarefas,_xlfn._xlws.FILTER(TB_TAREFAS[],(TB_TAREFAS[[Responsável Execução '[*']]:[Responsável Execução '[*']]]=W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8" s="96" t="str" cm="1">
        <f t="array" ref="X118">IF(OR(X$12="",$B118=""),"",_xlfn.LET(_xlpm.tarefas,_xlfn._xlws.FILTER(TB_TAREFAS[],(TB_TAREFAS[[Responsável Execução '[*']]:[Responsável Execução '[*']]]=X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8" s="95" t="str" cm="1">
        <f t="array" ref="Y118">IF(OR(Y$12="",$B118=""),"",_xlfn.LET(_xlpm.tarefas,_xlfn._xlws.FILTER(TB_TAREFAS[],(TB_TAREFAS[[Responsável Execução '[*']]:[Responsável Execução '[*']]]=Y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8" s="96" t="str" cm="1">
        <f t="array" ref="Z118">IF(OR(Z$12="",$B118=""),"",_xlfn.LET(_xlpm.tarefas,_xlfn._xlws.FILTER(TB_TAREFAS[],(TB_TAREFAS[[Responsável Execução '[*']]:[Responsável Execução '[*']]]=Z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8" s="95" t="str" cm="1">
        <f t="array" ref="AA118">IF(OR(AA$12="",$B118=""),"",_xlfn.LET(_xlpm.tarefas,_xlfn._xlws.FILTER(TB_TAREFAS[],(TB_TAREFAS[[Responsável Execução '[*']]:[Responsável Execução '[*']]]=AA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8" s="96" t="str" cm="1">
        <f t="array" ref="AB118">IF(OR(AB$12="",$B118=""),"",_xlfn.LET(_xlpm.tarefas,_xlfn._xlws.FILTER(TB_TAREFAS[],(TB_TAREFAS[[Responsável Execução '[*']]:[Responsável Execução '[*']]]=AB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8" s="95" t="str" cm="1">
        <f t="array" ref="AC118">IF(OR(AC$12="",$B118=""),"",_xlfn.LET(_xlpm.tarefas,_xlfn._xlws.FILTER(TB_TAREFAS[],(TB_TAREFAS[[Responsável Execução '[*']]:[Responsável Execução '[*']]]=AC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8" s="96" t="str" cm="1">
        <f t="array" ref="AD118">IF(OR(AD$12="",$B118=""),"",_xlfn.LET(_xlpm.tarefas,_xlfn._xlws.FILTER(TB_TAREFAS[],(TB_TAREFAS[[Responsável Execução '[*']]:[Responsável Execução '[*']]]=AD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8" s="95" t="str" cm="1">
        <f t="array" ref="AE118">IF(OR(AE$12="",$B118=""),"",_xlfn.LET(_xlpm.tarefas,_xlfn._xlws.FILTER(TB_TAREFAS[],(TB_TAREFAS[[Responsável Execução '[*']]:[Responsável Execução '[*']]]=AE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8" s="96" t="str" cm="1">
        <f t="array" ref="AF118">IF(OR(AF$12="",$B118=""),"",_xlfn.LET(_xlpm.tarefas,_xlfn._xlws.FILTER(TB_TAREFAS[],(TB_TAREFAS[[Responsável Execução '[*']]:[Responsável Execução '[*']]]=AF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8" s="95" t="str" cm="1">
        <f t="array" ref="AG118">IF(OR(AG$12="",$B118=""),"",_xlfn.LET(_xlpm.tarefas,_xlfn._xlws.FILTER(TB_TAREFAS[],(TB_TAREFAS[[Responsável Execução '[*']]:[Responsável Execução '[*']]]=AG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8" s="96" t="str" cm="1">
        <f t="array" ref="AH118">IF(OR(AH$12="",$B118=""),"",_xlfn.LET(_xlpm.tarefas,_xlfn._xlws.FILTER(TB_TAREFAS[],(TB_TAREFAS[[Responsável Execução '[*']]:[Responsável Execução '[*']]]=AH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8" s="95" t="str" cm="1">
        <f t="array" ref="AI118">IF(OR(AI$12="",$B118=""),"",_xlfn.LET(_xlpm.tarefas,_xlfn._xlws.FILTER(TB_TAREFAS[],(TB_TAREFAS[[Responsável Execução '[*']]:[Responsável Execução '[*']]]=AI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8" s="96" t="str" cm="1">
        <f t="array" ref="AJ118">IF(OR(AJ$12="",$B118=""),"",_xlfn.LET(_xlpm.tarefas,_xlfn._xlws.FILTER(TB_TAREFAS[],(TB_TAREFAS[[Responsável Execução '[*']]:[Responsável Execução '[*']]]=AJ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8" s="95" t="str" cm="1">
        <f t="array" ref="AK118">IF(OR(AK$12="",$B118=""),"",_xlfn.LET(_xlpm.tarefas,_xlfn._xlws.FILTER(TB_TAREFAS[],(TB_TAREFAS[[Responsável Execução '[*']]:[Responsável Execução '[*']]]=AK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8" s="96" t="str" cm="1">
        <f t="array" ref="AL118">IF(OR(AL$12="",$B118=""),"",_xlfn.LET(_xlpm.tarefas,_xlfn._xlws.FILTER(TB_TAREFAS[],(TB_TAREFAS[[Responsável Execução '[*']]:[Responsável Execução '[*']]]=AL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8" s="95" t="str" cm="1">
        <f t="array" ref="AM118">IF(OR(AM$12="",$B118=""),"",_xlfn.LET(_xlpm.tarefas,_xlfn._xlws.FILTER(TB_TAREFAS[],(TB_TAREFAS[[Responsável Execução '[*']]:[Responsável Execução '[*']]]=AM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8" s="96" t="str" cm="1">
        <f t="array" ref="AN118">IF(OR(AN$12="",$B118=""),"",_xlfn.LET(_xlpm.tarefas,_xlfn._xlws.FILTER(TB_TAREFAS[],(TB_TAREFAS[[Responsável Execução '[*']]:[Responsável Execução '[*']]]=AN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8" s="95" t="str" cm="1">
        <f t="array" ref="AO118">IF(OR(AO$12="",$B118=""),"",_xlfn.LET(_xlpm.tarefas,_xlfn._xlws.FILTER(TB_TAREFAS[],(TB_TAREFAS[[Responsável Execução '[*']]:[Responsável Execução '[*']]]=AO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8" s="96" t="str" cm="1">
        <f t="array" ref="AP118">IF(OR(AP$12="",$B118=""),"",_xlfn.LET(_xlpm.tarefas,_xlfn._xlws.FILTER(TB_TAREFAS[],(TB_TAREFAS[[Responsável Execução '[*']]:[Responsável Execução '[*']]]=AP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8" s="95" t="str" cm="1">
        <f t="array" ref="AQ118">IF(OR(AQ$12="",$B118=""),"",_xlfn.LET(_xlpm.tarefas,_xlfn._xlws.FILTER(TB_TAREFAS[],(TB_TAREFAS[[Responsável Execução '[*']]:[Responsável Execução '[*']]]=AQ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8" s="96" t="str" cm="1">
        <f t="array" ref="AR118">IF(OR(AR$12="",$B118=""),"",_xlfn.LET(_xlpm.tarefas,_xlfn._xlws.FILTER(TB_TAREFAS[],(TB_TAREFAS[[Responsável Execução '[*']]:[Responsável Execução '[*']]]=AR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8" s="95" t="str" cm="1">
        <f t="array" ref="AS118">IF(OR(AS$12="",$B118=""),"",_xlfn.LET(_xlpm.tarefas,_xlfn._xlws.FILTER(TB_TAREFAS[],(TB_TAREFAS[[Responsável Execução '[*']]:[Responsável Execução '[*']]]=AS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8" s="96" t="str" cm="1">
        <f t="array" ref="AT118">IF(OR(AT$12="",$B118=""),"",_xlfn.LET(_xlpm.tarefas,_xlfn._xlws.FILTER(TB_TAREFAS[],(TB_TAREFAS[[Responsável Execução '[*']]:[Responsável Execução '[*']]]=AT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8" s="95" t="str" cm="1">
        <f t="array" ref="AU118">IF(OR(AU$12="",$B118=""),"",_xlfn.LET(_xlpm.tarefas,_xlfn._xlws.FILTER(TB_TAREFAS[],(TB_TAREFAS[[Responsável Execução '[*']]:[Responsável Execução '[*']]]=AU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8" s="96" t="str" cm="1">
        <f t="array" ref="AV118">IF(OR(AV$12="",$B118=""),"",_xlfn.LET(_xlpm.tarefas,_xlfn._xlws.FILTER(TB_TAREFAS[],(TB_TAREFAS[[Responsável Execução '[*']]:[Responsável Execução '[*']]]=AV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8" s="95" t="str" cm="1">
        <f t="array" ref="AW118">IF(OR(AW$12="",$B118=""),"",_xlfn.LET(_xlpm.tarefas,_xlfn._xlws.FILTER(TB_TAREFAS[],(TB_TAREFAS[[Responsável Execução '[*']]:[Responsável Execução '[*']]]=AW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8" s="96" t="str" cm="1">
        <f t="array" ref="AX118">IF(OR(AX$12="",$B118=""),"",_xlfn.LET(_xlpm.tarefas,_xlfn._xlws.FILTER(TB_TAREFAS[],(TB_TAREFAS[[Responsável Execução '[*']]:[Responsável Execução '[*']]]=AX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8" s="95" t="str" cm="1">
        <f t="array" ref="AY118">IF(OR(AY$12="",$B118=""),"",_xlfn.LET(_xlpm.tarefas,_xlfn._xlws.FILTER(TB_TAREFAS[],(TB_TAREFAS[[Responsável Execução '[*']]:[Responsável Execução '[*']]]=AY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8" s="97" t="str" cm="1">
        <f t="array" ref="AZ118">IF(OR(AZ$12="",$B118=""),"",_xlfn.LET(_xlpm.tarefas,_xlfn._xlws.FILTER(TB_TAREFAS[],(TB_TAREFAS[[Responsável Execução '[*']]:[Responsável Execução '[*']]]=AZ$12),"-"),IF(_xlfn.ARRAYTOTEXT(_xlpm.tarefas)="-",0,SUM(IF(DATE(YEAR($B118),MONTH($B118),DAY($B118))&gt;=DATE(YEAR(_xlfn.CHOOSECOLS(_xlpm.tarefas,10)),MONTH(_xlfn.CHOOSECOLS(_xlpm.tarefas,10)),DAY(_xlfn.CHOOSECOLS(_xlpm.tarefas,10))),IF(DATE(YEAR($B118),MONTH($B118),DAY($B118)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19" spans="2:52" x14ac:dyDescent="0.3">
      <c r="B119" s="94"/>
      <c r="C119" s="95" t="str" cm="1">
        <f t="array" ref="C119">IF(OR(C$12="",$B119=""),"",_xlfn.LET(_xlpm.tarefas,_xlfn._xlws.FILTER(TB_TAREFAS[],(TB_TAREFAS[[Responsável Execução '[*']]:[Responsável Execução '[*']]]=C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19" s="96" t="str" cm="1">
        <f t="array" ref="D119">IF(OR(D$12="",$B119=""),"",_xlfn.LET(_xlpm.tarefas,_xlfn._xlws.FILTER(TB_TAREFAS[],(TB_TAREFAS[[Responsável Execução '[*']]:[Responsável Execução '[*']]]=D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19" s="95" t="str" cm="1">
        <f t="array" ref="E119">IF(OR(E$12="",$B119=""),"",_xlfn.LET(_xlpm.tarefas,_xlfn._xlws.FILTER(TB_TAREFAS[],(TB_TAREFAS[[Responsável Execução '[*']]:[Responsável Execução '[*']]]=E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19" s="96" t="str" cm="1">
        <f t="array" ref="F119">IF(OR(F$12="",$B119=""),"",_xlfn.LET(_xlpm.tarefas,_xlfn._xlws.FILTER(TB_TAREFAS[],(TB_TAREFAS[[Responsável Execução '[*']]:[Responsável Execução '[*']]]=F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19" s="95" t="str" cm="1">
        <f t="array" ref="G119">IF(OR(G$12="",$B119=""),"",_xlfn.LET(_xlpm.tarefas,_xlfn._xlws.FILTER(TB_TAREFAS[],(TB_TAREFAS[[Responsável Execução '[*']]:[Responsável Execução '[*']]]=G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19" s="96" t="str" cm="1">
        <f t="array" ref="H119">IF(OR(H$12="",$B119=""),"",_xlfn.LET(_xlpm.tarefas,_xlfn._xlws.FILTER(TB_TAREFAS[],(TB_TAREFAS[[Responsável Execução '[*']]:[Responsável Execução '[*']]]=H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19" s="95" t="str" cm="1">
        <f t="array" ref="I119">IF(OR(I$12="",$B119=""),"",_xlfn.LET(_xlpm.tarefas,_xlfn._xlws.FILTER(TB_TAREFAS[],(TB_TAREFAS[[Responsável Execução '[*']]:[Responsável Execução '[*']]]=I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19" s="96" t="str" cm="1">
        <f t="array" ref="J119">IF(OR(J$12="",$B119=""),"",_xlfn.LET(_xlpm.tarefas,_xlfn._xlws.FILTER(TB_TAREFAS[],(TB_TAREFAS[[Responsável Execução '[*']]:[Responsável Execução '[*']]]=J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19" s="95" t="str" cm="1">
        <f t="array" ref="K119">IF(OR(K$12="",$B119=""),"",_xlfn.LET(_xlpm.tarefas,_xlfn._xlws.FILTER(TB_TAREFAS[],(TB_TAREFAS[[Responsável Execução '[*']]:[Responsável Execução '[*']]]=K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19" s="96" t="str" cm="1">
        <f t="array" ref="L119">IF(OR(L$12="",$B119=""),"",_xlfn.LET(_xlpm.tarefas,_xlfn._xlws.FILTER(TB_TAREFAS[],(TB_TAREFAS[[Responsável Execução '[*']]:[Responsável Execução '[*']]]=L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19" s="95" t="str" cm="1">
        <f t="array" ref="M119">IF(OR(M$12="",$B119=""),"",_xlfn.LET(_xlpm.tarefas,_xlfn._xlws.FILTER(TB_TAREFAS[],(TB_TAREFAS[[Responsável Execução '[*']]:[Responsável Execução '[*']]]=M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19" s="96" t="str" cm="1">
        <f t="array" ref="N119">IF(OR(N$12="",$B119=""),"",_xlfn.LET(_xlpm.tarefas,_xlfn._xlws.FILTER(TB_TAREFAS[],(TB_TAREFAS[[Responsável Execução '[*']]:[Responsável Execução '[*']]]=N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19" s="95" t="str" cm="1">
        <f t="array" ref="O119">IF(OR(O$12="",$B119=""),"",_xlfn.LET(_xlpm.tarefas,_xlfn._xlws.FILTER(TB_TAREFAS[],(TB_TAREFAS[[Responsável Execução '[*']]:[Responsável Execução '[*']]]=O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19" s="96" t="str" cm="1">
        <f t="array" ref="P119">IF(OR(P$12="",$B119=""),"",_xlfn.LET(_xlpm.tarefas,_xlfn._xlws.FILTER(TB_TAREFAS[],(TB_TAREFAS[[Responsável Execução '[*']]:[Responsável Execução '[*']]]=P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19" s="95" t="str" cm="1">
        <f t="array" ref="Q119">IF(OR(Q$12="",$B119=""),"",_xlfn.LET(_xlpm.tarefas,_xlfn._xlws.FILTER(TB_TAREFAS[],(TB_TAREFAS[[Responsável Execução '[*']]:[Responsável Execução '[*']]]=Q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19" s="96" t="str" cm="1">
        <f t="array" ref="R119">IF(OR(R$12="",$B119=""),"",_xlfn.LET(_xlpm.tarefas,_xlfn._xlws.FILTER(TB_TAREFAS[],(TB_TAREFAS[[Responsável Execução '[*']]:[Responsável Execução '[*']]]=R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19" s="95" t="str" cm="1">
        <f t="array" ref="S119">IF(OR(S$12="",$B119=""),"",_xlfn.LET(_xlpm.tarefas,_xlfn._xlws.FILTER(TB_TAREFAS[],(TB_TAREFAS[[Responsável Execução '[*']]:[Responsável Execução '[*']]]=S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19" s="96" t="str" cm="1">
        <f t="array" ref="T119">IF(OR(T$12="",$B119=""),"",_xlfn.LET(_xlpm.tarefas,_xlfn._xlws.FILTER(TB_TAREFAS[],(TB_TAREFAS[[Responsável Execução '[*']]:[Responsável Execução '[*']]]=T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19" s="95" t="str" cm="1">
        <f t="array" ref="U119">IF(OR(U$12="",$B119=""),"",_xlfn.LET(_xlpm.tarefas,_xlfn._xlws.FILTER(TB_TAREFAS[],(TB_TAREFAS[[Responsável Execução '[*']]:[Responsável Execução '[*']]]=U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19" s="96" t="str" cm="1">
        <f t="array" ref="V119">IF(OR(V$12="",$B119=""),"",_xlfn.LET(_xlpm.tarefas,_xlfn._xlws.FILTER(TB_TAREFAS[],(TB_TAREFAS[[Responsável Execução '[*']]:[Responsável Execução '[*']]]=V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19" s="95" t="str" cm="1">
        <f t="array" ref="W119">IF(OR(W$12="",$B119=""),"",_xlfn.LET(_xlpm.tarefas,_xlfn._xlws.FILTER(TB_TAREFAS[],(TB_TAREFAS[[Responsável Execução '[*']]:[Responsável Execução '[*']]]=W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19" s="96" t="str" cm="1">
        <f t="array" ref="X119">IF(OR(X$12="",$B119=""),"",_xlfn.LET(_xlpm.tarefas,_xlfn._xlws.FILTER(TB_TAREFAS[],(TB_TAREFAS[[Responsável Execução '[*']]:[Responsável Execução '[*']]]=X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19" s="95" t="str" cm="1">
        <f t="array" ref="Y119">IF(OR(Y$12="",$B119=""),"",_xlfn.LET(_xlpm.tarefas,_xlfn._xlws.FILTER(TB_TAREFAS[],(TB_TAREFAS[[Responsável Execução '[*']]:[Responsável Execução '[*']]]=Y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19" s="96" t="str" cm="1">
        <f t="array" ref="Z119">IF(OR(Z$12="",$B119=""),"",_xlfn.LET(_xlpm.tarefas,_xlfn._xlws.FILTER(TB_TAREFAS[],(TB_TAREFAS[[Responsável Execução '[*']]:[Responsável Execução '[*']]]=Z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19" s="95" t="str" cm="1">
        <f t="array" ref="AA119">IF(OR(AA$12="",$B119=""),"",_xlfn.LET(_xlpm.tarefas,_xlfn._xlws.FILTER(TB_TAREFAS[],(TB_TAREFAS[[Responsável Execução '[*']]:[Responsável Execução '[*']]]=AA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19" s="96" t="str" cm="1">
        <f t="array" ref="AB119">IF(OR(AB$12="",$B119=""),"",_xlfn.LET(_xlpm.tarefas,_xlfn._xlws.FILTER(TB_TAREFAS[],(TB_TAREFAS[[Responsável Execução '[*']]:[Responsável Execução '[*']]]=AB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19" s="95" t="str" cm="1">
        <f t="array" ref="AC119">IF(OR(AC$12="",$B119=""),"",_xlfn.LET(_xlpm.tarefas,_xlfn._xlws.FILTER(TB_TAREFAS[],(TB_TAREFAS[[Responsável Execução '[*']]:[Responsável Execução '[*']]]=AC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19" s="96" t="str" cm="1">
        <f t="array" ref="AD119">IF(OR(AD$12="",$B119=""),"",_xlfn.LET(_xlpm.tarefas,_xlfn._xlws.FILTER(TB_TAREFAS[],(TB_TAREFAS[[Responsável Execução '[*']]:[Responsável Execução '[*']]]=AD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19" s="95" t="str" cm="1">
        <f t="array" ref="AE119">IF(OR(AE$12="",$B119=""),"",_xlfn.LET(_xlpm.tarefas,_xlfn._xlws.FILTER(TB_TAREFAS[],(TB_TAREFAS[[Responsável Execução '[*']]:[Responsável Execução '[*']]]=AE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19" s="96" t="str" cm="1">
        <f t="array" ref="AF119">IF(OR(AF$12="",$B119=""),"",_xlfn.LET(_xlpm.tarefas,_xlfn._xlws.FILTER(TB_TAREFAS[],(TB_TAREFAS[[Responsável Execução '[*']]:[Responsável Execução '[*']]]=AF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19" s="95" t="str" cm="1">
        <f t="array" ref="AG119">IF(OR(AG$12="",$B119=""),"",_xlfn.LET(_xlpm.tarefas,_xlfn._xlws.FILTER(TB_TAREFAS[],(TB_TAREFAS[[Responsável Execução '[*']]:[Responsável Execução '[*']]]=AG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19" s="96" t="str" cm="1">
        <f t="array" ref="AH119">IF(OR(AH$12="",$B119=""),"",_xlfn.LET(_xlpm.tarefas,_xlfn._xlws.FILTER(TB_TAREFAS[],(TB_TAREFAS[[Responsável Execução '[*']]:[Responsável Execução '[*']]]=AH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19" s="95" t="str" cm="1">
        <f t="array" ref="AI119">IF(OR(AI$12="",$B119=""),"",_xlfn.LET(_xlpm.tarefas,_xlfn._xlws.FILTER(TB_TAREFAS[],(TB_TAREFAS[[Responsável Execução '[*']]:[Responsável Execução '[*']]]=AI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19" s="96" t="str" cm="1">
        <f t="array" ref="AJ119">IF(OR(AJ$12="",$B119=""),"",_xlfn.LET(_xlpm.tarefas,_xlfn._xlws.FILTER(TB_TAREFAS[],(TB_TAREFAS[[Responsável Execução '[*']]:[Responsável Execução '[*']]]=AJ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19" s="95" t="str" cm="1">
        <f t="array" ref="AK119">IF(OR(AK$12="",$B119=""),"",_xlfn.LET(_xlpm.tarefas,_xlfn._xlws.FILTER(TB_TAREFAS[],(TB_TAREFAS[[Responsável Execução '[*']]:[Responsável Execução '[*']]]=AK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19" s="96" t="str" cm="1">
        <f t="array" ref="AL119">IF(OR(AL$12="",$B119=""),"",_xlfn.LET(_xlpm.tarefas,_xlfn._xlws.FILTER(TB_TAREFAS[],(TB_TAREFAS[[Responsável Execução '[*']]:[Responsável Execução '[*']]]=AL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19" s="95" t="str" cm="1">
        <f t="array" ref="AM119">IF(OR(AM$12="",$B119=""),"",_xlfn.LET(_xlpm.tarefas,_xlfn._xlws.FILTER(TB_TAREFAS[],(TB_TAREFAS[[Responsável Execução '[*']]:[Responsável Execução '[*']]]=AM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19" s="96" t="str" cm="1">
        <f t="array" ref="AN119">IF(OR(AN$12="",$B119=""),"",_xlfn.LET(_xlpm.tarefas,_xlfn._xlws.FILTER(TB_TAREFAS[],(TB_TAREFAS[[Responsável Execução '[*']]:[Responsável Execução '[*']]]=AN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19" s="95" t="str" cm="1">
        <f t="array" ref="AO119">IF(OR(AO$12="",$B119=""),"",_xlfn.LET(_xlpm.tarefas,_xlfn._xlws.FILTER(TB_TAREFAS[],(TB_TAREFAS[[Responsável Execução '[*']]:[Responsável Execução '[*']]]=AO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19" s="96" t="str" cm="1">
        <f t="array" ref="AP119">IF(OR(AP$12="",$B119=""),"",_xlfn.LET(_xlpm.tarefas,_xlfn._xlws.FILTER(TB_TAREFAS[],(TB_TAREFAS[[Responsável Execução '[*']]:[Responsável Execução '[*']]]=AP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19" s="95" t="str" cm="1">
        <f t="array" ref="AQ119">IF(OR(AQ$12="",$B119=""),"",_xlfn.LET(_xlpm.tarefas,_xlfn._xlws.FILTER(TB_TAREFAS[],(TB_TAREFAS[[Responsável Execução '[*']]:[Responsável Execução '[*']]]=AQ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19" s="96" t="str" cm="1">
        <f t="array" ref="AR119">IF(OR(AR$12="",$B119=""),"",_xlfn.LET(_xlpm.tarefas,_xlfn._xlws.FILTER(TB_TAREFAS[],(TB_TAREFAS[[Responsável Execução '[*']]:[Responsável Execução '[*']]]=AR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19" s="95" t="str" cm="1">
        <f t="array" ref="AS119">IF(OR(AS$12="",$B119=""),"",_xlfn.LET(_xlpm.tarefas,_xlfn._xlws.FILTER(TB_TAREFAS[],(TB_TAREFAS[[Responsável Execução '[*']]:[Responsável Execução '[*']]]=AS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19" s="96" t="str" cm="1">
        <f t="array" ref="AT119">IF(OR(AT$12="",$B119=""),"",_xlfn.LET(_xlpm.tarefas,_xlfn._xlws.FILTER(TB_TAREFAS[],(TB_TAREFAS[[Responsável Execução '[*']]:[Responsável Execução '[*']]]=AT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19" s="95" t="str" cm="1">
        <f t="array" ref="AU119">IF(OR(AU$12="",$B119=""),"",_xlfn.LET(_xlpm.tarefas,_xlfn._xlws.FILTER(TB_TAREFAS[],(TB_TAREFAS[[Responsável Execução '[*']]:[Responsável Execução '[*']]]=AU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19" s="96" t="str" cm="1">
        <f t="array" ref="AV119">IF(OR(AV$12="",$B119=""),"",_xlfn.LET(_xlpm.tarefas,_xlfn._xlws.FILTER(TB_TAREFAS[],(TB_TAREFAS[[Responsável Execução '[*']]:[Responsável Execução '[*']]]=AV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19" s="95" t="str" cm="1">
        <f t="array" ref="AW119">IF(OR(AW$12="",$B119=""),"",_xlfn.LET(_xlpm.tarefas,_xlfn._xlws.FILTER(TB_TAREFAS[],(TB_TAREFAS[[Responsável Execução '[*']]:[Responsável Execução '[*']]]=AW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19" s="96" t="str" cm="1">
        <f t="array" ref="AX119">IF(OR(AX$12="",$B119=""),"",_xlfn.LET(_xlpm.tarefas,_xlfn._xlws.FILTER(TB_TAREFAS[],(TB_TAREFAS[[Responsável Execução '[*']]:[Responsável Execução '[*']]]=AX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19" s="95" t="str" cm="1">
        <f t="array" ref="AY119">IF(OR(AY$12="",$B119=""),"",_xlfn.LET(_xlpm.tarefas,_xlfn._xlws.FILTER(TB_TAREFAS[],(TB_TAREFAS[[Responsável Execução '[*']]:[Responsável Execução '[*']]]=AY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19" s="97" t="str" cm="1">
        <f t="array" ref="AZ119">IF(OR(AZ$12="",$B119=""),"",_xlfn.LET(_xlpm.tarefas,_xlfn._xlws.FILTER(TB_TAREFAS[],(TB_TAREFAS[[Responsável Execução '[*']]:[Responsável Execução '[*']]]=AZ$12),"-"),IF(_xlfn.ARRAYTOTEXT(_xlpm.tarefas)="-",0,SUM(IF(DATE(YEAR($B119),MONTH($B119),DAY($B119))&gt;=DATE(YEAR(_xlfn.CHOOSECOLS(_xlpm.tarefas,10)),MONTH(_xlfn.CHOOSECOLS(_xlpm.tarefas,10)),DAY(_xlfn.CHOOSECOLS(_xlpm.tarefas,10))),IF(DATE(YEAR($B119),MONTH($B119),DAY($B119)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0" spans="2:52" x14ac:dyDescent="0.3">
      <c r="B120" s="94"/>
      <c r="C120" s="95" t="str" cm="1">
        <f t="array" ref="C120">IF(OR(C$12="",$B120=""),"",_xlfn.LET(_xlpm.tarefas,_xlfn._xlws.FILTER(TB_TAREFAS[],(TB_TAREFAS[[Responsável Execução '[*']]:[Responsável Execução '[*']]]=C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0" s="96" t="str" cm="1">
        <f t="array" ref="D120">IF(OR(D$12="",$B120=""),"",_xlfn.LET(_xlpm.tarefas,_xlfn._xlws.FILTER(TB_TAREFAS[],(TB_TAREFAS[[Responsável Execução '[*']]:[Responsável Execução '[*']]]=D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0" s="95" t="str" cm="1">
        <f t="array" ref="E120">IF(OR(E$12="",$B120=""),"",_xlfn.LET(_xlpm.tarefas,_xlfn._xlws.FILTER(TB_TAREFAS[],(TB_TAREFAS[[Responsável Execução '[*']]:[Responsável Execução '[*']]]=E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0" s="96" t="str" cm="1">
        <f t="array" ref="F120">IF(OR(F$12="",$B120=""),"",_xlfn.LET(_xlpm.tarefas,_xlfn._xlws.FILTER(TB_TAREFAS[],(TB_TAREFAS[[Responsável Execução '[*']]:[Responsável Execução '[*']]]=F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0" s="95" t="str" cm="1">
        <f t="array" ref="G120">IF(OR(G$12="",$B120=""),"",_xlfn.LET(_xlpm.tarefas,_xlfn._xlws.FILTER(TB_TAREFAS[],(TB_TAREFAS[[Responsável Execução '[*']]:[Responsável Execução '[*']]]=G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0" s="96" t="str" cm="1">
        <f t="array" ref="H120">IF(OR(H$12="",$B120=""),"",_xlfn.LET(_xlpm.tarefas,_xlfn._xlws.FILTER(TB_TAREFAS[],(TB_TAREFAS[[Responsável Execução '[*']]:[Responsável Execução '[*']]]=H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0" s="95" t="str" cm="1">
        <f t="array" ref="I120">IF(OR(I$12="",$B120=""),"",_xlfn.LET(_xlpm.tarefas,_xlfn._xlws.FILTER(TB_TAREFAS[],(TB_TAREFAS[[Responsável Execução '[*']]:[Responsável Execução '[*']]]=I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0" s="96" t="str" cm="1">
        <f t="array" ref="J120">IF(OR(J$12="",$B120=""),"",_xlfn.LET(_xlpm.tarefas,_xlfn._xlws.FILTER(TB_TAREFAS[],(TB_TAREFAS[[Responsável Execução '[*']]:[Responsável Execução '[*']]]=J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0" s="95" t="str" cm="1">
        <f t="array" ref="K120">IF(OR(K$12="",$B120=""),"",_xlfn.LET(_xlpm.tarefas,_xlfn._xlws.FILTER(TB_TAREFAS[],(TB_TAREFAS[[Responsável Execução '[*']]:[Responsável Execução '[*']]]=K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0" s="96" t="str" cm="1">
        <f t="array" ref="L120">IF(OR(L$12="",$B120=""),"",_xlfn.LET(_xlpm.tarefas,_xlfn._xlws.FILTER(TB_TAREFAS[],(TB_TAREFAS[[Responsável Execução '[*']]:[Responsável Execução '[*']]]=L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0" s="95" t="str" cm="1">
        <f t="array" ref="M120">IF(OR(M$12="",$B120=""),"",_xlfn.LET(_xlpm.tarefas,_xlfn._xlws.FILTER(TB_TAREFAS[],(TB_TAREFAS[[Responsável Execução '[*']]:[Responsável Execução '[*']]]=M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0" s="96" t="str" cm="1">
        <f t="array" ref="N120">IF(OR(N$12="",$B120=""),"",_xlfn.LET(_xlpm.tarefas,_xlfn._xlws.FILTER(TB_TAREFAS[],(TB_TAREFAS[[Responsável Execução '[*']]:[Responsável Execução '[*']]]=N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0" s="95" t="str" cm="1">
        <f t="array" ref="O120">IF(OR(O$12="",$B120=""),"",_xlfn.LET(_xlpm.tarefas,_xlfn._xlws.FILTER(TB_TAREFAS[],(TB_TAREFAS[[Responsável Execução '[*']]:[Responsável Execução '[*']]]=O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0" s="96" t="str" cm="1">
        <f t="array" ref="P120">IF(OR(P$12="",$B120=""),"",_xlfn.LET(_xlpm.tarefas,_xlfn._xlws.FILTER(TB_TAREFAS[],(TB_TAREFAS[[Responsável Execução '[*']]:[Responsável Execução '[*']]]=P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0" s="95" t="str" cm="1">
        <f t="array" ref="Q120">IF(OR(Q$12="",$B120=""),"",_xlfn.LET(_xlpm.tarefas,_xlfn._xlws.FILTER(TB_TAREFAS[],(TB_TAREFAS[[Responsável Execução '[*']]:[Responsável Execução '[*']]]=Q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0" s="96" t="str" cm="1">
        <f t="array" ref="R120">IF(OR(R$12="",$B120=""),"",_xlfn.LET(_xlpm.tarefas,_xlfn._xlws.FILTER(TB_TAREFAS[],(TB_TAREFAS[[Responsável Execução '[*']]:[Responsável Execução '[*']]]=R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0" s="95" t="str" cm="1">
        <f t="array" ref="S120">IF(OR(S$12="",$B120=""),"",_xlfn.LET(_xlpm.tarefas,_xlfn._xlws.FILTER(TB_TAREFAS[],(TB_TAREFAS[[Responsável Execução '[*']]:[Responsável Execução '[*']]]=S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0" s="96" t="str" cm="1">
        <f t="array" ref="T120">IF(OR(T$12="",$B120=""),"",_xlfn.LET(_xlpm.tarefas,_xlfn._xlws.FILTER(TB_TAREFAS[],(TB_TAREFAS[[Responsável Execução '[*']]:[Responsável Execução '[*']]]=T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0" s="95" t="str" cm="1">
        <f t="array" ref="U120">IF(OR(U$12="",$B120=""),"",_xlfn.LET(_xlpm.tarefas,_xlfn._xlws.FILTER(TB_TAREFAS[],(TB_TAREFAS[[Responsável Execução '[*']]:[Responsável Execução '[*']]]=U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0" s="96" t="str" cm="1">
        <f t="array" ref="V120">IF(OR(V$12="",$B120=""),"",_xlfn.LET(_xlpm.tarefas,_xlfn._xlws.FILTER(TB_TAREFAS[],(TB_TAREFAS[[Responsável Execução '[*']]:[Responsável Execução '[*']]]=V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0" s="95" t="str" cm="1">
        <f t="array" ref="W120">IF(OR(W$12="",$B120=""),"",_xlfn.LET(_xlpm.tarefas,_xlfn._xlws.FILTER(TB_TAREFAS[],(TB_TAREFAS[[Responsável Execução '[*']]:[Responsável Execução '[*']]]=W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0" s="96" t="str" cm="1">
        <f t="array" ref="X120">IF(OR(X$12="",$B120=""),"",_xlfn.LET(_xlpm.tarefas,_xlfn._xlws.FILTER(TB_TAREFAS[],(TB_TAREFAS[[Responsável Execução '[*']]:[Responsável Execução '[*']]]=X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0" s="95" t="str" cm="1">
        <f t="array" ref="Y120">IF(OR(Y$12="",$B120=""),"",_xlfn.LET(_xlpm.tarefas,_xlfn._xlws.FILTER(TB_TAREFAS[],(TB_TAREFAS[[Responsável Execução '[*']]:[Responsável Execução '[*']]]=Y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0" s="96" t="str" cm="1">
        <f t="array" ref="Z120">IF(OR(Z$12="",$B120=""),"",_xlfn.LET(_xlpm.tarefas,_xlfn._xlws.FILTER(TB_TAREFAS[],(TB_TAREFAS[[Responsável Execução '[*']]:[Responsável Execução '[*']]]=Z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0" s="95" t="str" cm="1">
        <f t="array" ref="AA120">IF(OR(AA$12="",$B120=""),"",_xlfn.LET(_xlpm.tarefas,_xlfn._xlws.FILTER(TB_TAREFAS[],(TB_TAREFAS[[Responsável Execução '[*']]:[Responsável Execução '[*']]]=AA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0" s="96" t="str" cm="1">
        <f t="array" ref="AB120">IF(OR(AB$12="",$B120=""),"",_xlfn.LET(_xlpm.tarefas,_xlfn._xlws.FILTER(TB_TAREFAS[],(TB_TAREFAS[[Responsável Execução '[*']]:[Responsável Execução '[*']]]=AB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0" s="95" t="str" cm="1">
        <f t="array" ref="AC120">IF(OR(AC$12="",$B120=""),"",_xlfn.LET(_xlpm.tarefas,_xlfn._xlws.FILTER(TB_TAREFAS[],(TB_TAREFAS[[Responsável Execução '[*']]:[Responsável Execução '[*']]]=AC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0" s="96" t="str" cm="1">
        <f t="array" ref="AD120">IF(OR(AD$12="",$B120=""),"",_xlfn.LET(_xlpm.tarefas,_xlfn._xlws.FILTER(TB_TAREFAS[],(TB_TAREFAS[[Responsável Execução '[*']]:[Responsável Execução '[*']]]=AD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0" s="95" t="str" cm="1">
        <f t="array" ref="AE120">IF(OR(AE$12="",$B120=""),"",_xlfn.LET(_xlpm.tarefas,_xlfn._xlws.FILTER(TB_TAREFAS[],(TB_TAREFAS[[Responsável Execução '[*']]:[Responsável Execução '[*']]]=AE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0" s="96" t="str" cm="1">
        <f t="array" ref="AF120">IF(OR(AF$12="",$B120=""),"",_xlfn.LET(_xlpm.tarefas,_xlfn._xlws.FILTER(TB_TAREFAS[],(TB_TAREFAS[[Responsável Execução '[*']]:[Responsável Execução '[*']]]=AF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0" s="95" t="str" cm="1">
        <f t="array" ref="AG120">IF(OR(AG$12="",$B120=""),"",_xlfn.LET(_xlpm.tarefas,_xlfn._xlws.FILTER(TB_TAREFAS[],(TB_TAREFAS[[Responsável Execução '[*']]:[Responsável Execução '[*']]]=AG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0" s="96" t="str" cm="1">
        <f t="array" ref="AH120">IF(OR(AH$12="",$B120=""),"",_xlfn.LET(_xlpm.tarefas,_xlfn._xlws.FILTER(TB_TAREFAS[],(TB_TAREFAS[[Responsável Execução '[*']]:[Responsável Execução '[*']]]=AH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0" s="95" t="str" cm="1">
        <f t="array" ref="AI120">IF(OR(AI$12="",$B120=""),"",_xlfn.LET(_xlpm.tarefas,_xlfn._xlws.FILTER(TB_TAREFAS[],(TB_TAREFAS[[Responsável Execução '[*']]:[Responsável Execução '[*']]]=AI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0" s="96" t="str" cm="1">
        <f t="array" ref="AJ120">IF(OR(AJ$12="",$B120=""),"",_xlfn.LET(_xlpm.tarefas,_xlfn._xlws.FILTER(TB_TAREFAS[],(TB_TAREFAS[[Responsável Execução '[*']]:[Responsável Execução '[*']]]=AJ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0" s="95" t="str" cm="1">
        <f t="array" ref="AK120">IF(OR(AK$12="",$B120=""),"",_xlfn.LET(_xlpm.tarefas,_xlfn._xlws.FILTER(TB_TAREFAS[],(TB_TAREFAS[[Responsável Execução '[*']]:[Responsável Execução '[*']]]=AK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0" s="96" t="str" cm="1">
        <f t="array" ref="AL120">IF(OR(AL$12="",$B120=""),"",_xlfn.LET(_xlpm.tarefas,_xlfn._xlws.FILTER(TB_TAREFAS[],(TB_TAREFAS[[Responsável Execução '[*']]:[Responsável Execução '[*']]]=AL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0" s="95" t="str" cm="1">
        <f t="array" ref="AM120">IF(OR(AM$12="",$B120=""),"",_xlfn.LET(_xlpm.tarefas,_xlfn._xlws.FILTER(TB_TAREFAS[],(TB_TAREFAS[[Responsável Execução '[*']]:[Responsável Execução '[*']]]=AM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0" s="96" t="str" cm="1">
        <f t="array" ref="AN120">IF(OR(AN$12="",$B120=""),"",_xlfn.LET(_xlpm.tarefas,_xlfn._xlws.FILTER(TB_TAREFAS[],(TB_TAREFAS[[Responsável Execução '[*']]:[Responsável Execução '[*']]]=AN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0" s="95" t="str" cm="1">
        <f t="array" ref="AO120">IF(OR(AO$12="",$B120=""),"",_xlfn.LET(_xlpm.tarefas,_xlfn._xlws.FILTER(TB_TAREFAS[],(TB_TAREFAS[[Responsável Execução '[*']]:[Responsável Execução '[*']]]=AO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0" s="96" t="str" cm="1">
        <f t="array" ref="AP120">IF(OR(AP$12="",$B120=""),"",_xlfn.LET(_xlpm.tarefas,_xlfn._xlws.FILTER(TB_TAREFAS[],(TB_TAREFAS[[Responsável Execução '[*']]:[Responsável Execução '[*']]]=AP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0" s="95" t="str" cm="1">
        <f t="array" ref="AQ120">IF(OR(AQ$12="",$B120=""),"",_xlfn.LET(_xlpm.tarefas,_xlfn._xlws.FILTER(TB_TAREFAS[],(TB_TAREFAS[[Responsável Execução '[*']]:[Responsável Execução '[*']]]=AQ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0" s="96" t="str" cm="1">
        <f t="array" ref="AR120">IF(OR(AR$12="",$B120=""),"",_xlfn.LET(_xlpm.tarefas,_xlfn._xlws.FILTER(TB_TAREFAS[],(TB_TAREFAS[[Responsável Execução '[*']]:[Responsável Execução '[*']]]=AR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0" s="95" t="str" cm="1">
        <f t="array" ref="AS120">IF(OR(AS$12="",$B120=""),"",_xlfn.LET(_xlpm.tarefas,_xlfn._xlws.FILTER(TB_TAREFAS[],(TB_TAREFAS[[Responsável Execução '[*']]:[Responsável Execução '[*']]]=AS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0" s="96" t="str" cm="1">
        <f t="array" ref="AT120">IF(OR(AT$12="",$B120=""),"",_xlfn.LET(_xlpm.tarefas,_xlfn._xlws.FILTER(TB_TAREFAS[],(TB_TAREFAS[[Responsável Execução '[*']]:[Responsável Execução '[*']]]=AT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0" s="95" t="str" cm="1">
        <f t="array" ref="AU120">IF(OR(AU$12="",$B120=""),"",_xlfn.LET(_xlpm.tarefas,_xlfn._xlws.FILTER(TB_TAREFAS[],(TB_TAREFAS[[Responsável Execução '[*']]:[Responsável Execução '[*']]]=AU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0" s="96" t="str" cm="1">
        <f t="array" ref="AV120">IF(OR(AV$12="",$B120=""),"",_xlfn.LET(_xlpm.tarefas,_xlfn._xlws.FILTER(TB_TAREFAS[],(TB_TAREFAS[[Responsável Execução '[*']]:[Responsável Execução '[*']]]=AV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0" s="95" t="str" cm="1">
        <f t="array" ref="AW120">IF(OR(AW$12="",$B120=""),"",_xlfn.LET(_xlpm.tarefas,_xlfn._xlws.FILTER(TB_TAREFAS[],(TB_TAREFAS[[Responsável Execução '[*']]:[Responsável Execução '[*']]]=AW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0" s="96" t="str" cm="1">
        <f t="array" ref="AX120">IF(OR(AX$12="",$B120=""),"",_xlfn.LET(_xlpm.tarefas,_xlfn._xlws.FILTER(TB_TAREFAS[],(TB_TAREFAS[[Responsável Execução '[*']]:[Responsável Execução '[*']]]=AX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0" s="95" t="str" cm="1">
        <f t="array" ref="AY120">IF(OR(AY$12="",$B120=""),"",_xlfn.LET(_xlpm.tarefas,_xlfn._xlws.FILTER(TB_TAREFAS[],(TB_TAREFAS[[Responsável Execução '[*']]:[Responsável Execução '[*']]]=AY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0" s="97" t="str" cm="1">
        <f t="array" ref="AZ120">IF(OR(AZ$12="",$B120=""),"",_xlfn.LET(_xlpm.tarefas,_xlfn._xlws.FILTER(TB_TAREFAS[],(TB_TAREFAS[[Responsável Execução '[*']]:[Responsável Execução '[*']]]=AZ$12),"-"),IF(_xlfn.ARRAYTOTEXT(_xlpm.tarefas)="-",0,SUM(IF(DATE(YEAR($B120),MONTH($B120),DAY($B120))&gt;=DATE(YEAR(_xlfn.CHOOSECOLS(_xlpm.tarefas,10)),MONTH(_xlfn.CHOOSECOLS(_xlpm.tarefas,10)),DAY(_xlfn.CHOOSECOLS(_xlpm.tarefas,10))),IF(DATE(YEAR($B120),MONTH($B120),DAY($B120)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1" spans="2:52" x14ac:dyDescent="0.3">
      <c r="B121" s="94"/>
      <c r="C121" s="95" t="str" cm="1">
        <f t="array" ref="C121">IF(OR(C$12="",$B121=""),"",_xlfn.LET(_xlpm.tarefas,_xlfn._xlws.FILTER(TB_TAREFAS[],(TB_TAREFAS[[Responsável Execução '[*']]:[Responsável Execução '[*']]]=C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1" s="96" t="str" cm="1">
        <f t="array" ref="D121">IF(OR(D$12="",$B121=""),"",_xlfn.LET(_xlpm.tarefas,_xlfn._xlws.FILTER(TB_TAREFAS[],(TB_TAREFAS[[Responsável Execução '[*']]:[Responsável Execução '[*']]]=D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1" s="95" t="str" cm="1">
        <f t="array" ref="E121">IF(OR(E$12="",$B121=""),"",_xlfn.LET(_xlpm.tarefas,_xlfn._xlws.FILTER(TB_TAREFAS[],(TB_TAREFAS[[Responsável Execução '[*']]:[Responsável Execução '[*']]]=E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1" s="96" t="str" cm="1">
        <f t="array" ref="F121">IF(OR(F$12="",$B121=""),"",_xlfn.LET(_xlpm.tarefas,_xlfn._xlws.FILTER(TB_TAREFAS[],(TB_TAREFAS[[Responsável Execução '[*']]:[Responsável Execução '[*']]]=F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1" s="95" t="str" cm="1">
        <f t="array" ref="G121">IF(OR(G$12="",$B121=""),"",_xlfn.LET(_xlpm.tarefas,_xlfn._xlws.FILTER(TB_TAREFAS[],(TB_TAREFAS[[Responsável Execução '[*']]:[Responsável Execução '[*']]]=G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1" s="96" t="str" cm="1">
        <f t="array" ref="H121">IF(OR(H$12="",$B121=""),"",_xlfn.LET(_xlpm.tarefas,_xlfn._xlws.FILTER(TB_TAREFAS[],(TB_TAREFAS[[Responsável Execução '[*']]:[Responsável Execução '[*']]]=H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1" s="95" t="str" cm="1">
        <f t="array" ref="I121">IF(OR(I$12="",$B121=""),"",_xlfn.LET(_xlpm.tarefas,_xlfn._xlws.FILTER(TB_TAREFAS[],(TB_TAREFAS[[Responsável Execução '[*']]:[Responsável Execução '[*']]]=I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1" s="96" t="str" cm="1">
        <f t="array" ref="J121">IF(OR(J$12="",$B121=""),"",_xlfn.LET(_xlpm.tarefas,_xlfn._xlws.FILTER(TB_TAREFAS[],(TB_TAREFAS[[Responsável Execução '[*']]:[Responsável Execução '[*']]]=J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1" s="95" t="str" cm="1">
        <f t="array" ref="K121">IF(OR(K$12="",$B121=""),"",_xlfn.LET(_xlpm.tarefas,_xlfn._xlws.FILTER(TB_TAREFAS[],(TB_TAREFAS[[Responsável Execução '[*']]:[Responsável Execução '[*']]]=K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1" s="96" t="str" cm="1">
        <f t="array" ref="L121">IF(OR(L$12="",$B121=""),"",_xlfn.LET(_xlpm.tarefas,_xlfn._xlws.FILTER(TB_TAREFAS[],(TB_TAREFAS[[Responsável Execução '[*']]:[Responsável Execução '[*']]]=L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1" s="95" t="str" cm="1">
        <f t="array" ref="M121">IF(OR(M$12="",$B121=""),"",_xlfn.LET(_xlpm.tarefas,_xlfn._xlws.FILTER(TB_TAREFAS[],(TB_TAREFAS[[Responsável Execução '[*']]:[Responsável Execução '[*']]]=M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1" s="96" t="str" cm="1">
        <f t="array" ref="N121">IF(OR(N$12="",$B121=""),"",_xlfn.LET(_xlpm.tarefas,_xlfn._xlws.FILTER(TB_TAREFAS[],(TB_TAREFAS[[Responsável Execução '[*']]:[Responsável Execução '[*']]]=N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1" s="95" t="str" cm="1">
        <f t="array" ref="O121">IF(OR(O$12="",$B121=""),"",_xlfn.LET(_xlpm.tarefas,_xlfn._xlws.FILTER(TB_TAREFAS[],(TB_TAREFAS[[Responsável Execução '[*']]:[Responsável Execução '[*']]]=O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1" s="96" t="str" cm="1">
        <f t="array" ref="P121">IF(OR(P$12="",$B121=""),"",_xlfn.LET(_xlpm.tarefas,_xlfn._xlws.FILTER(TB_TAREFAS[],(TB_TAREFAS[[Responsável Execução '[*']]:[Responsável Execução '[*']]]=P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1" s="95" t="str" cm="1">
        <f t="array" ref="Q121">IF(OR(Q$12="",$B121=""),"",_xlfn.LET(_xlpm.tarefas,_xlfn._xlws.FILTER(TB_TAREFAS[],(TB_TAREFAS[[Responsável Execução '[*']]:[Responsável Execução '[*']]]=Q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1" s="96" t="str" cm="1">
        <f t="array" ref="R121">IF(OR(R$12="",$B121=""),"",_xlfn.LET(_xlpm.tarefas,_xlfn._xlws.FILTER(TB_TAREFAS[],(TB_TAREFAS[[Responsável Execução '[*']]:[Responsável Execução '[*']]]=R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1" s="95" t="str" cm="1">
        <f t="array" ref="S121">IF(OR(S$12="",$B121=""),"",_xlfn.LET(_xlpm.tarefas,_xlfn._xlws.FILTER(TB_TAREFAS[],(TB_TAREFAS[[Responsável Execução '[*']]:[Responsável Execução '[*']]]=S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1" s="96" t="str" cm="1">
        <f t="array" ref="T121">IF(OR(T$12="",$B121=""),"",_xlfn.LET(_xlpm.tarefas,_xlfn._xlws.FILTER(TB_TAREFAS[],(TB_TAREFAS[[Responsável Execução '[*']]:[Responsável Execução '[*']]]=T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1" s="95" t="str" cm="1">
        <f t="array" ref="U121">IF(OR(U$12="",$B121=""),"",_xlfn.LET(_xlpm.tarefas,_xlfn._xlws.FILTER(TB_TAREFAS[],(TB_TAREFAS[[Responsável Execução '[*']]:[Responsável Execução '[*']]]=U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1" s="96" t="str" cm="1">
        <f t="array" ref="V121">IF(OR(V$12="",$B121=""),"",_xlfn.LET(_xlpm.tarefas,_xlfn._xlws.FILTER(TB_TAREFAS[],(TB_TAREFAS[[Responsável Execução '[*']]:[Responsável Execução '[*']]]=V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1" s="95" t="str" cm="1">
        <f t="array" ref="W121">IF(OR(W$12="",$B121=""),"",_xlfn.LET(_xlpm.tarefas,_xlfn._xlws.FILTER(TB_TAREFAS[],(TB_TAREFAS[[Responsável Execução '[*']]:[Responsável Execução '[*']]]=W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1" s="96" t="str" cm="1">
        <f t="array" ref="X121">IF(OR(X$12="",$B121=""),"",_xlfn.LET(_xlpm.tarefas,_xlfn._xlws.FILTER(TB_TAREFAS[],(TB_TAREFAS[[Responsável Execução '[*']]:[Responsável Execução '[*']]]=X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1" s="95" t="str" cm="1">
        <f t="array" ref="Y121">IF(OR(Y$12="",$B121=""),"",_xlfn.LET(_xlpm.tarefas,_xlfn._xlws.FILTER(TB_TAREFAS[],(TB_TAREFAS[[Responsável Execução '[*']]:[Responsável Execução '[*']]]=Y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1" s="96" t="str" cm="1">
        <f t="array" ref="Z121">IF(OR(Z$12="",$B121=""),"",_xlfn.LET(_xlpm.tarefas,_xlfn._xlws.FILTER(TB_TAREFAS[],(TB_TAREFAS[[Responsável Execução '[*']]:[Responsável Execução '[*']]]=Z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1" s="95" t="str" cm="1">
        <f t="array" ref="AA121">IF(OR(AA$12="",$B121=""),"",_xlfn.LET(_xlpm.tarefas,_xlfn._xlws.FILTER(TB_TAREFAS[],(TB_TAREFAS[[Responsável Execução '[*']]:[Responsável Execução '[*']]]=AA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1" s="96" t="str" cm="1">
        <f t="array" ref="AB121">IF(OR(AB$12="",$B121=""),"",_xlfn.LET(_xlpm.tarefas,_xlfn._xlws.FILTER(TB_TAREFAS[],(TB_TAREFAS[[Responsável Execução '[*']]:[Responsável Execução '[*']]]=AB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1" s="95" t="str" cm="1">
        <f t="array" ref="AC121">IF(OR(AC$12="",$B121=""),"",_xlfn.LET(_xlpm.tarefas,_xlfn._xlws.FILTER(TB_TAREFAS[],(TB_TAREFAS[[Responsável Execução '[*']]:[Responsável Execução '[*']]]=AC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1" s="96" t="str" cm="1">
        <f t="array" ref="AD121">IF(OR(AD$12="",$B121=""),"",_xlfn.LET(_xlpm.tarefas,_xlfn._xlws.FILTER(TB_TAREFAS[],(TB_TAREFAS[[Responsável Execução '[*']]:[Responsável Execução '[*']]]=AD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1" s="95" t="str" cm="1">
        <f t="array" ref="AE121">IF(OR(AE$12="",$B121=""),"",_xlfn.LET(_xlpm.tarefas,_xlfn._xlws.FILTER(TB_TAREFAS[],(TB_TAREFAS[[Responsável Execução '[*']]:[Responsável Execução '[*']]]=AE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1" s="96" t="str" cm="1">
        <f t="array" ref="AF121">IF(OR(AF$12="",$B121=""),"",_xlfn.LET(_xlpm.tarefas,_xlfn._xlws.FILTER(TB_TAREFAS[],(TB_TAREFAS[[Responsável Execução '[*']]:[Responsável Execução '[*']]]=AF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1" s="95" t="str" cm="1">
        <f t="array" ref="AG121">IF(OR(AG$12="",$B121=""),"",_xlfn.LET(_xlpm.tarefas,_xlfn._xlws.FILTER(TB_TAREFAS[],(TB_TAREFAS[[Responsável Execução '[*']]:[Responsável Execução '[*']]]=AG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1" s="96" t="str" cm="1">
        <f t="array" ref="AH121">IF(OR(AH$12="",$B121=""),"",_xlfn.LET(_xlpm.tarefas,_xlfn._xlws.FILTER(TB_TAREFAS[],(TB_TAREFAS[[Responsável Execução '[*']]:[Responsável Execução '[*']]]=AH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1" s="95" t="str" cm="1">
        <f t="array" ref="AI121">IF(OR(AI$12="",$B121=""),"",_xlfn.LET(_xlpm.tarefas,_xlfn._xlws.FILTER(TB_TAREFAS[],(TB_TAREFAS[[Responsável Execução '[*']]:[Responsável Execução '[*']]]=AI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1" s="96" t="str" cm="1">
        <f t="array" ref="AJ121">IF(OR(AJ$12="",$B121=""),"",_xlfn.LET(_xlpm.tarefas,_xlfn._xlws.FILTER(TB_TAREFAS[],(TB_TAREFAS[[Responsável Execução '[*']]:[Responsável Execução '[*']]]=AJ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1" s="95" t="str" cm="1">
        <f t="array" ref="AK121">IF(OR(AK$12="",$B121=""),"",_xlfn.LET(_xlpm.tarefas,_xlfn._xlws.FILTER(TB_TAREFAS[],(TB_TAREFAS[[Responsável Execução '[*']]:[Responsável Execução '[*']]]=AK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1" s="96" t="str" cm="1">
        <f t="array" ref="AL121">IF(OR(AL$12="",$B121=""),"",_xlfn.LET(_xlpm.tarefas,_xlfn._xlws.FILTER(TB_TAREFAS[],(TB_TAREFAS[[Responsável Execução '[*']]:[Responsável Execução '[*']]]=AL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1" s="95" t="str" cm="1">
        <f t="array" ref="AM121">IF(OR(AM$12="",$B121=""),"",_xlfn.LET(_xlpm.tarefas,_xlfn._xlws.FILTER(TB_TAREFAS[],(TB_TAREFAS[[Responsável Execução '[*']]:[Responsável Execução '[*']]]=AM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1" s="96" t="str" cm="1">
        <f t="array" ref="AN121">IF(OR(AN$12="",$B121=""),"",_xlfn.LET(_xlpm.tarefas,_xlfn._xlws.FILTER(TB_TAREFAS[],(TB_TAREFAS[[Responsável Execução '[*']]:[Responsável Execução '[*']]]=AN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1" s="95" t="str" cm="1">
        <f t="array" ref="AO121">IF(OR(AO$12="",$B121=""),"",_xlfn.LET(_xlpm.tarefas,_xlfn._xlws.FILTER(TB_TAREFAS[],(TB_TAREFAS[[Responsável Execução '[*']]:[Responsável Execução '[*']]]=AO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1" s="96" t="str" cm="1">
        <f t="array" ref="AP121">IF(OR(AP$12="",$B121=""),"",_xlfn.LET(_xlpm.tarefas,_xlfn._xlws.FILTER(TB_TAREFAS[],(TB_TAREFAS[[Responsável Execução '[*']]:[Responsável Execução '[*']]]=AP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1" s="95" t="str" cm="1">
        <f t="array" ref="AQ121">IF(OR(AQ$12="",$B121=""),"",_xlfn.LET(_xlpm.tarefas,_xlfn._xlws.FILTER(TB_TAREFAS[],(TB_TAREFAS[[Responsável Execução '[*']]:[Responsável Execução '[*']]]=AQ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1" s="96" t="str" cm="1">
        <f t="array" ref="AR121">IF(OR(AR$12="",$B121=""),"",_xlfn.LET(_xlpm.tarefas,_xlfn._xlws.FILTER(TB_TAREFAS[],(TB_TAREFAS[[Responsável Execução '[*']]:[Responsável Execução '[*']]]=AR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1" s="95" t="str" cm="1">
        <f t="array" ref="AS121">IF(OR(AS$12="",$B121=""),"",_xlfn.LET(_xlpm.tarefas,_xlfn._xlws.FILTER(TB_TAREFAS[],(TB_TAREFAS[[Responsável Execução '[*']]:[Responsável Execução '[*']]]=AS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1" s="96" t="str" cm="1">
        <f t="array" ref="AT121">IF(OR(AT$12="",$B121=""),"",_xlfn.LET(_xlpm.tarefas,_xlfn._xlws.FILTER(TB_TAREFAS[],(TB_TAREFAS[[Responsável Execução '[*']]:[Responsável Execução '[*']]]=AT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1" s="95" t="str" cm="1">
        <f t="array" ref="AU121">IF(OR(AU$12="",$B121=""),"",_xlfn.LET(_xlpm.tarefas,_xlfn._xlws.FILTER(TB_TAREFAS[],(TB_TAREFAS[[Responsável Execução '[*']]:[Responsável Execução '[*']]]=AU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1" s="96" t="str" cm="1">
        <f t="array" ref="AV121">IF(OR(AV$12="",$B121=""),"",_xlfn.LET(_xlpm.tarefas,_xlfn._xlws.FILTER(TB_TAREFAS[],(TB_TAREFAS[[Responsável Execução '[*']]:[Responsável Execução '[*']]]=AV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1" s="95" t="str" cm="1">
        <f t="array" ref="AW121">IF(OR(AW$12="",$B121=""),"",_xlfn.LET(_xlpm.tarefas,_xlfn._xlws.FILTER(TB_TAREFAS[],(TB_TAREFAS[[Responsável Execução '[*']]:[Responsável Execução '[*']]]=AW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1" s="96" t="str" cm="1">
        <f t="array" ref="AX121">IF(OR(AX$12="",$B121=""),"",_xlfn.LET(_xlpm.tarefas,_xlfn._xlws.FILTER(TB_TAREFAS[],(TB_TAREFAS[[Responsável Execução '[*']]:[Responsável Execução '[*']]]=AX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1" s="95" t="str" cm="1">
        <f t="array" ref="AY121">IF(OR(AY$12="",$B121=""),"",_xlfn.LET(_xlpm.tarefas,_xlfn._xlws.FILTER(TB_TAREFAS[],(TB_TAREFAS[[Responsável Execução '[*']]:[Responsável Execução '[*']]]=AY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1" s="97" t="str" cm="1">
        <f t="array" ref="AZ121">IF(OR(AZ$12="",$B121=""),"",_xlfn.LET(_xlpm.tarefas,_xlfn._xlws.FILTER(TB_TAREFAS[],(TB_TAREFAS[[Responsável Execução '[*']]:[Responsável Execução '[*']]]=AZ$12),"-"),IF(_xlfn.ARRAYTOTEXT(_xlpm.tarefas)="-",0,SUM(IF(DATE(YEAR($B121),MONTH($B121),DAY($B121))&gt;=DATE(YEAR(_xlfn.CHOOSECOLS(_xlpm.tarefas,10)),MONTH(_xlfn.CHOOSECOLS(_xlpm.tarefas,10)),DAY(_xlfn.CHOOSECOLS(_xlpm.tarefas,10))),IF(DATE(YEAR($B121),MONTH($B121),DAY($B121)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2" spans="2:52" x14ac:dyDescent="0.3">
      <c r="B122" s="94"/>
      <c r="C122" s="95" t="str" cm="1">
        <f t="array" ref="C122">IF(OR(C$12="",$B122=""),"",_xlfn.LET(_xlpm.tarefas,_xlfn._xlws.FILTER(TB_TAREFAS[],(TB_TAREFAS[[Responsável Execução '[*']]:[Responsável Execução '[*']]]=C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2" s="96" t="str" cm="1">
        <f t="array" ref="D122">IF(OR(D$12="",$B122=""),"",_xlfn.LET(_xlpm.tarefas,_xlfn._xlws.FILTER(TB_TAREFAS[],(TB_TAREFAS[[Responsável Execução '[*']]:[Responsável Execução '[*']]]=D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2" s="95" t="str" cm="1">
        <f t="array" ref="E122">IF(OR(E$12="",$B122=""),"",_xlfn.LET(_xlpm.tarefas,_xlfn._xlws.FILTER(TB_TAREFAS[],(TB_TAREFAS[[Responsável Execução '[*']]:[Responsável Execução '[*']]]=E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2" s="96" t="str" cm="1">
        <f t="array" ref="F122">IF(OR(F$12="",$B122=""),"",_xlfn.LET(_xlpm.tarefas,_xlfn._xlws.FILTER(TB_TAREFAS[],(TB_TAREFAS[[Responsável Execução '[*']]:[Responsável Execução '[*']]]=F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2" s="95" t="str" cm="1">
        <f t="array" ref="G122">IF(OR(G$12="",$B122=""),"",_xlfn.LET(_xlpm.tarefas,_xlfn._xlws.FILTER(TB_TAREFAS[],(TB_TAREFAS[[Responsável Execução '[*']]:[Responsável Execução '[*']]]=G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2" s="96" t="str" cm="1">
        <f t="array" ref="H122">IF(OR(H$12="",$B122=""),"",_xlfn.LET(_xlpm.tarefas,_xlfn._xlws.FILTER(TB_TAREFAS[],(TB_TAREFAS[[Responsável Execução '[*']]:[Responsável Execução '[*']]]=H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2" s="95" t="str" cm="1">
        <f t="array" ref="I122">IF(OR(I$12="",$B122=""),"",_xlfn.LET(_xlpm.tarefas,_xlfn._xlws.FILTER(TB_TAREFAS[],(TB_TAREFAS[[Responsável Execução '[*']]:[Responsável Execução '[*']]]=I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2" s="96" t="str" cm="1">
        <f t="array" ref="J122">IF(OR(J$12="",$B122=""),"",_xlfn.LET(_xlpm.tarefas,_xlfn._xlws.FILTER(TB_TAREFAS[],(TB_TAREFAS[[Responsável Execução '[*']]:[Responsável Execução '[*']]]=J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2" s="95" t="str" cm="1">
        <f t="array" ref="K122">IF(OR(K$12="",$B122=""),"",_xlfn.LET(_xlpm.tarefas,_xlfn._xlws.FILTER(TB_TAREFAS[],(TB_TAREFAS[[Responsável Execução '[*']]:[Responsável Execução '[*']]]=K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2" s="96" t="str" cm="1">
        <f t="array" ref="L122">IF(OR(L$12="",$B122=""),"",_xlfn.LET(_xlpm.tarefas,_xlfn._xlws.FILTER(TB_TAREFAS[],(TB_TAREFAS[[Responsável Execução '[*']]:[Responsável Execução '[*']]]=L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2" s="95" t="str" cm="1">
        <f t="array" ref="M122">IF(OR(M$12="",$B122=""),"",_xlfn.LET(_xlpm.tarefas,_xlfn._xlws.FILTER(TB_TAREFAS[],(TB_TAREFAS[[Responsável Execução '[*']]:[Responsável Execução '[*']]]=M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2" s="96" t="str" cm="1">
        <f t="array" ref="N122">IF(OR(N$12="",$B122=""),"",_xlfn.LET(_xlpm.tarefas,_xlfn._xlws.FILTER(TB_TAREFAS[],(TB_TAREFAS[[Responsável Execução '[*']]:[Responsável Execução '[*']]]=N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2" s="95" t="str" cm="1">
        <f t="array" ref="O122">IF(OR(O$12="",$B122=""),"",_xlfn.LET(_xlpm.tarefas,_xlfn._xlws.FILTER(TB_TAREFAS[],(TB_TAREFAS[[Responsável Execução '[*']]:[Responsável Execução '[*']]]=O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2" s="96" t="str" cm="1">
        <f t="array" ref="P122">IF(OR(P$12="",$B122=""),"",_xlfn.LET(_xlpm.tarefas,_xlfn._xlws.FILTER(TB_TAREFAS[],(TB_TAREFAS[[Responsável Execução '[*']]:[Responsável Execução '[*']]]=P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2" s="95" t="str" cm="1">
        <f t="array" ref="Q122">IF(OR(Q$12="",$B122=""),"",_xlfn.LET(_xlpm.tarefas,_xlfn._xlws.FILTER(TB_TAREFAS[],(TB_TAREFAS[[Responsável Execução '[*']]:[Responsável Execução '[*']]]=Q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2" s="96" t="str" cm="1">
        <f t="array" ref="R122">IF(OR(R$12="",$B122=""),"",_xlfn.LET(_xlpm.tarefas,_xlfn._xlws.FILTER(TB_TAREFAS[],(TB_TAREFAS[[Responsável Execução '[*']]:[Responsável Execução '[*']]]=R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2" s="95" t="str" cm="1">
        <f t="array" ref="S122">IF(OR(S$12="",$B122=""),"",_xlfn.LET(_xlpm.tarefas,_xlfn._xlws.FILTER(TB_TAREFAS[],(TB_TAREFAS[[Responsável Execução '[*']]:[Responsável Execução '[*']]]=S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2" s="96" t="str" cm="1">
        <f t="array" ref="T122">IF(OR(T$12="",$B122=""),"",_xlfn.LET(_xlpm.tarefas,_xlfn._xlws.FILTER(TB_TAREFAS[],(TB_TAREFAS[[Responsável Execução '[*']]:[Responsável Execução '[*']]]=T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2" s="95" t="str" cm="1">
        <f t="array" ref="U122">IF(OR(U$12="",$B122=""),"",_xlfn.LET(_xlpm.tarefas,_xlfn._xlws.FILTER(TB_TAREFAS[],(TB_TAREFAS[[Responsável Execução '[*']]:[Responsável Execução '[*']]]=U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2" s="96" t="str" cm="1">
        <f t="array" ref="V122">IF(OR(V$12="",$B122=""),"",_xlfn.LET(_xlpm.tarefas,_xlfn._xlws.FILTER(TB_TAREFAS[],(TB_TAREFAS[[Responsável Execução '[*']]:[Responsável Execução '[*']]]=V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2" s="95" t="str" cm="1">
        <f t="array" ref="W122">IF(OR(W$12="",$B122=""),"",_xlfn.LET(_xlpm.tarefas,_xlfn._xlws.FILTER(TB_TAREFAS[],(TB_TAREFAS[[Responsável Execução '[*']]:[Responsável Execução '[*']]]=W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2" s="96" t="str" cm="1">
        <f t="array" ref="X122">IF(OR(X$12="",$B122=""),"",_xlfn.LET(_xlpm.tarefas,_xlfn._xlws.FILTER(TB_TAREFAS[],(TB_TAREFAS[[Responsável Execução '[*']]:[Responsável Execução '[*']]]=X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2" s="95" t="str" cm="1">
        <f t="array" ref="Y122">IF(OR(Y$12="",$B122=""),"",_xlfn.LET(_xlpm.tarefas,_xlfn._xlws.FILTER(TB_TAREFAS[],(TB_TAREFAS[[Responsável Execução '[*']]:[Responsável Execução '[*']]]=Y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2" s="96" t="str" cm="1">
        <f t="array" ref="Z122">IF(OR(Z$12="",$B122=""),"",_xlfn.LET(_xlpm.tarefas,_xlfn._xlws.FILTER(TB_TAREFAS[],(TB_TAREFAS[[Responsável Execução '[*']]:[Responsável Execução '[*']]]=Z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2" s="95" t="str" cm="1">
        <f t="array" ref="AA122">IF(OR(AA$12="",$B122=""),"",_xlfn.LET(_xlpm.tarefas,_xlfn._xlws.FILTER(TB_TAREFAS[],(TB_TAREFAS[[Responsável Execução '[*']]:[Responsável Execução '[*']]]=AA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2" s="96" t="str" cm="1">
        <f t="array" ref="AB122">IF(OR(AB$12="",$B122=""),"",_xlfn.LET(_xlpm.tarefas,_xlfn._xlws.FILTER(TB_TAREFAS[],(TB_TAREFAS[[Responsável Execução '[*']]:[Responsável Execução '[*']]]=AB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2" s="95" t="str" cm="1">
        <f t="array" ref="AC122">IF(OR(AC$12="",$B122=""),"",_xlfn.LET(_xlpm.tarefas,_xlfn._xlws.FILTER(TB_TAREFAS[],(TB_TAREFAS[[Responsável Execução '[*']]:[Responsável Execução '[*']]]=AC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2" s="96" t="str" cm="1">
        <f t="array" ref="AD122">IF(OR(AD$12="",$B122=""),"",_xlfn.LET(_xlpm.tarefas,_xlfn._xlws.FILTER(TB_TAREFAS[],(TB_TAREFAS[[Responsável Execução '[*']]:[Responsável Execução '[*']]]=AD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2" s="95" t="str" cm="1">
        <f t="array" ref="AE122">IF(OR(AE$12="",$B122=""),"",_xlfn.LET(_xlpm.tarefas,_xlfn._xlws.FILTER(TB_TAREFAS[],(TB_TAREFAS[[Responsável Execução '[*']]:[Responsável Execução '[*']]]=AE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2" s="96" t="str" cm="1">
        <f t="array" ref="AF122">IF(OR(AF$12="",$B122=""),"",_xlfn.LET(_xlpm.tarefas,_xlfn._xlws.FILTER(TB_TAREFAS[],(TB_TAREFAS[[Responsável Execução '[*']]:[Responsável Execução '[*']]]=AF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2" s="95" t="str" cm="1">
        <f t="array" ref="AG122">IF(OR(AG$12="",$B122=""),"",_xlfn.LET(_xlpm.tarefas,_xlfn._xlws.FILTER(TB_TAREFAS[],(TB_TAREFAS[[Responsável Execução '[*']]:[Responsável Execução '[*']]]=AG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2" s="96" t="str" cm="1">
        <f t="array" ref="AH122">IF(OR(AH$12="",$B122=""),"",_xlfn.LET(_xlpm.tarefas,_xlfn._xlws.FILTER(TB_TAREFAS[],(TB_TAREFAS[[Responsável Execução '[*']]:[Responsável Execução '[*']]]=AH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2" s="95" t="str" cm="1">
        <f t="array" ref="AI122">IF(OR(AI$12="",$B122=""),"",_xlfn.LET(_xlpm.tarefas,_xlfn._xlws.FILTER(TB_TAREFAS[],(TB_TAREFAS[[Responsável Execução '[*']]:[Responsável Execução '[*']]]=AI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2" s="96" t="str" cm="1">
        <f t="array" ref="AJ122">IF(OR(AJ$12="",$B122=""),"",_xlfn.LET(_xlpm.tarefas,_xlfn._xlws.FILTER(TB_TAREFAS[],(TB_TAREFAS[[Responsável Execução '[*']]:[Responsável Execução '[*']]]=AJ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2" s="95" t="str" cm="1">
        <f t="array" ref="AK122">IF(OR(AK$12="",$B122=""),"",_xlfn.LET(_xlpm.tarefas,_xlfn._xlws.FILTER(TB_TAREFAS[],(TB_TAREFAS[[Responsável Execução '[*']]:[Responsável Execução '[*']]]=AK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2" s="96" t="str" cm="1">
        <f t="array" ref="AL122">IF(OR(AL$12="",$B122=""),"",_xlfn.LET(_xlpm.tarefas,_xlfn._xlws.FILTER(TB_TAREFAS[],(TB_TAREFAS[[Responsável Execução '[*']]:[Responsável Execução '[*']]]=AL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2" s="95" t="str" cm="1">
        <f t="array" ref="AM122">IF(OR(AM$12="",$B122=""),"",_xlfn.LET(_xlpm.tarefas,_xlfn._xlws.FILTER(TB_TAREFAS[],(TB_TAREFAS[[Responsável Execução '[*']]:[Responsável Execução '[*']]]=AM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2" s="96" t="str" cm="1">
        <f t="array" ref="AN122">IF(OR(AN$12="",$B122=""),"",_xlfn.LET(_xlpm.tarefas,_xlfn._xlws.FILTER(TB_TAREFAS[],(TB_TAREFAS[[Responsável Execução '[*']]:[Responsável Execução '[*']]]=AN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2" s="95" t="str" cm="1">
        <f t="array" ref="AO122">IF(OR(AO$12="",$B122=""),"",_xlfn.LET(_xlpm.tarefas,_xlfn._xlws.FILTER(TB_TAREFAS[],(TB_TAREFAS[[Responsável Execução '[*']]:[Responsável Execução '[*']]]=AO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2" s="96" t="str" cm="1">
        <f t="array" ref="AP122">IF(OR(AP$12="",$B122=""),"",_xlfn.LET(_xlpm.tarefas,_xlfn._xlws.FILTER(TB_TAREFAS[],(TB_TAREFAS[[Responsável Execução '[*']]:[Responsável Execução '[*']]]=AP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2" s="95" t="str" cm="1">
        <f t="array" ref="AQ122">IF(OR(AQ$12="",$B122=""),"",_xlfn.LET(_xlpm.tarefas,_xlfn._xlws.FILTER(TB_TAREFAS[],(TB_TAREFAS[[Responsável Execução '[*']]:[Responsável Execução '[*']]]=AQ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2" s="96" t="str" cm="1">
        <f t="array" ref="AR122">IF(OR(AR$12="",$B122=""),"",_xlfn.LET(_xlpm.tarefas,_xlfn._xlws.FILTER(TB_TAREFAS[],(TB_TAREFAS[[Responsável Execução '[*']]:[Responsável Execução '[*']]]=AR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2" s="95" t="str" cm="1">
        <f t="array" ref="AS122">IF(OR(AS$12="",$B122=""),"",_xlfn.LET(_xlpm.tarefas,_xlfn._xlws.FILTER(TB_TAREFAS[],(TB_TAREFAS[[Responsável Execução '[*']]:[Responsável Execução '[*']]]=AS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2" s="96" t="str" cm="1">
        <f t="array" ref="AT122">IF(OR(AT$12="",$B122=""),"",_xlfn.LET(_xlpm.tarefas,_xlfn._xlws.FILTER(TB_TAREFAS[],(TB_TAREFAS[[Responsável Execução '[*']]:[Responsável Execução '[*']]]=AT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2" s="95" t="str" cm="1">
        <f t="array" ref="AU122">IF(OR(AU$12="",$B122=""),"",_xlfn.LET(_xlpm.tarefas,_xlfn._xlws.FILTER(TB_TAREFAS[],(TB_TAREFAS[[Responsável Execução '[*']]:[Responsável Execução '[*']]]=AU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2" s="96" t="str" cm="1">
        <f t="array" ref="AV122">IF(OR(AV$12="",$B122=""),"",_xlfn.LET(_xlpm.tarefas,_xlfn._xlws.FILTER(TB_TAREFAS[],(TB_TAREFAS[[Responsável Execução '[*']]:[Responsável Execução '[*']]]=AV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2" s="95" t="str" cm="1">
        <f t="array" ref="AW122">IF(OR(AW$12="",$B122=""),"",_xlfn.LET(_xlpm.tarefas,_xlfn._xlws.FILTER(TB_TAREFAS[],(TB_TAREFAS[[Responsável Execução '[*']]:[Responsável Execução '[*']]]=AW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2" s="96" t="str" cm="1">
        <f t="array" ref="AX122">IF(OR(AX$12="",$B122=""),"",_xlfn.LET(_xlpm.tarefas,_xlfn._xlws.FILTER(TB_TAREFAS[],(TB_TAREFAS[[Responsável Execução '[*']]:[Responsável Execução '[*']]]=AX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2" s="95" t="str" cm="1">
        <f t="array" ref="AY122">IF(OR(AY$12="",$B122=""),"",_xlfn.LET(_xlpm.tarefas,_xlfn._xlws.FILTER(TB_TAREFAS[],(TB_TAREFAS[[Responsável Execução '[*']]:[Responsável Execução '[*']]]=AY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2" s="97" t="str" cm="1">
        <f t="array" ref="AZ122">IF(OR(AZ$12="",$B122=""),"",_xlfn.LET(_xlpm.tarefas,_xlfn._xlws.FILTER(TB_TAREFAS[],(TB_TAREFAS[[Responsável Execução '[*']]:[Responsável Execução '[*']]]=AZ$12),"-"),IF(_xlfn.ARRAYTOTEXT(_xlpm.tarefas)="-",0,SUM(IF(DATE(YEAR($B122),MONTH($B122),DAY($B122))&gt;=DATE(YEAR(_xlfn.CHOOSECOLS(_xlpm.tarefas,10)),MONTH(_xlfn.CHOOSECOLS(_xlpm.tarefas,10)),DAY(_xlfn.CHOOSECOLS(_xlpm.tarefas,10))),IF(DATE(YEAR($B122),MONTH($B122),DAY($B122)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3" spans="2:52" x14ac:dyDescent="0.3">
      <c r="B123" s="94"/>
      <c r="C123" s="95" t="str" cm="1">
        <f t="array" ref="C123">IF(OR(C$12="",$B123=""),"",_xlfn.LET(_xlpm.tarefas,_xlfn._xlws.FILTER(TB_TAREFAS[],(TB_TAREFAS[[Responsável Execução '[*']]:[Responsável Execução '[*']]]=C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3" s="96" t="str" cm="1">
        <f t="array" ref="D123">IF(OR(D$12="",$B123=""),"",_xlfn.LET(_xlpm.tarefas,_xlfn._xlws.FILTER(TB_TAREFAS[],(TB_TAREFAS[[Responsável Execução '[*']]:[Responsável Execução '[*']]]=D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3" s="95" t="str" cm="1">
        <f t="array" ref="E123">IF(OR(E$12="",$B123=""),"",_xlfn.LET(_xlpm.tarefas,_xlfn._xlws.FILTER(TB_TAREFAS[],(TB_TAREFAS[[Responsável Execução '[*']]:[Responsável Execução '[*']]]=E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3" s="96" t="str" cm="1">
        <f t="array" ref="F123">IF(OR(F$12="",$B123=""),"",_xlfn.LET(_xlpm.tarefas,_xlfn._xlws.FILTER(TB_TAREFAS[],(TB_TAREFAS[[Responsável Execução '[*']]:[Responsável Execução '[*']]]=F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3" s="95" t="str" cm="1">
        <f t="array" ref="G123">IF(OR(G$12="",$B123=""),"",_xlfn.LET(_xlpm.tarefas,_xlfn._xlws.FILTER(TB_TAREFAS[],(TB_TAREFAS[[Responsável Execução '[*']]:[Responsável Execução '[*']]]=G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3" s="96" t="str" cm="1">
        <f t="array" ref="H123">IF(OR(H$12="",$B123=""),"",_xlfn.LET(_xlpm.tarefas,_xlfn._xlws.FILTER(TB_TAREFAS[],(TB_TAREFAS[[Responsável Execução '[*']]:[Responsável Execução '[*']]]=H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3" s="95" t="str" cm="1">
        <f t="array" ref="I123">IF(OR(I$12="",$B123=""),"",_xlfn.LET(_xlpm.tarefas,_xlfn._xlws.FILTER(TB_TAREFAS[],(TB_TAREFAS[[Responsável Execução '[*']]:[Responsável Execução '[*']]]=I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3" s="96" t="str" cm="1">
        <f t="array" ref="J123">IF(OR(J$12="",$B123=""),"",_xlfn.LET(_xlpm.tarefas,_xlfn._xlws.FILTER(TB_TAREFAS[],(TB_TAREFAS[[Responsável Execução '[*']]:[Responsável Execução '[*']]]=J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3" s="95" t="str" cm="1">
        <f t="array" ref="K123">IF(OR(K$12="",$B123=""),"",_xlfn.LET(_xlpm.tarefas,_xlfn._xlws.FILTER(TB_TAREFAS[],(TB_TAREFAS[[Responsável Execução '[*']]:[Responsável Execução '[*']]]=K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3" s="96" t="str" cm="1">
        <f t="array" ref="L123">IF(OR(L$12="",$B123=""),"",_xlfn.LET(_xlpm.tarefas,_xlfn._xlws.FILTER(TB_TAREFAS[],(TB_TAREFAS[[Responsável Execução '[*']]:[Responsável Execução '[*']]]=L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3" s="95" t="str" cm="1">
        <f t="array" ref="M123">IF(OR(M$12="",$B123=""),"",_xlfn.LET(_xlpm.tarefas,_xlfn._xlws.FILTER(TB_TAREFAS[],(TB_TAREFAS[[Responsável Execução '[*']]:[Responsável Execução '[*']]]=M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3" s="96" t="str" cm="1">
        <f t="array" ref="N123">IF(OR(N$12="",$B123=""),"",_xlfn.LET(_xlpm.tarefas,_xlfn._xlws.FILTER(TB_TAREFAS[],(TB_TAREFAS[[Responsável Execução '[*']]:[Responsável Execução '[*']]]=N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3" s="95" t="str" cm="1">
        <f t="array" ref="O123">IF(OR(O$12="",$B123=""),"",_xlfn.LET(_xlpm.tarefas,_xlfn._xlws.FILTER(TB_TAREFAS[],(TB_TAREFAS[[Responsável Execução '[*']]:[Responsável Execução '[*']]]=O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3" s="96" t="str" cm="1">
        <f t="array" ref="P123">IF(OR(P$12="",$B123=""),"",_xlfn.LET(_xlpm.tarefas,_xlfn._xlws.FILTER(TB_TAREFAS[],(TB_TAREFAS[[Responsável Execução '[*']]:[Responsável Execução '[*']]]=P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3" s="95" t="str" cm="1">
        <f t="array" ref="Q123">IF(OR(Q$12="",$B123=""),"",_xlfn.LET(_xlpm.tarefas,_xlfn._xlws.FILTER(TB_TAREFAS[],(TB_TAREFAS[[Responsável Execução '[*']]:[Responsável Execução '[*']]]=Q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3" s="96" t="str" cm="1">
        <f t="array" ref="R123">IF(OR(R$12="",$B123=""),"",_xlfn.LET(_xlpm.tarefas,_xlfn._xlws.FILTER(TB_TAREFAS[],(TB_TAREFAS[[Responsável Execução '[*']]:[Responsável Execução '[*']]]=R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3" s="95" t="str" cm="1">
        <f t="array" ref="S123">IF(OR(S$12="",$B123=""),"",_xlfn.LET(_xlpm.tarefas,_xlfn._xlws.FILTER(TB_TAREFAS[],(TB_TAREFAS[[Responsável Execução '[*']]:[Responsável Execução '[*']]]=S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3" s="96" t="str" cm="1">
        <f t="array" ref="T123">IF(OR(T$12="",$B123=""),"",_xlfn.LET(_xlpm.tarefas,_xlfn._xlws.FILTER(TB_TAREFAS[],(TB_TAREFAS[[Responsável Execução '[*']]:[Responsável Execução '[*']]]=T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3" s="95" t="str" cm="1">
        <f t="array" ref="U123">IF(OR(U$12="",$B123=""),"",_xlfn.LET(_xlpm.tarefas,_xlfn._xlws.FILTER(TB_TAREFAS[],(TB_TAREFAS[[Responsável Execução '[*']]:[Responsável Execução '[*']]]=U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3" s="96" t="str" cm="1">
        <f t="array" ref="V123">IF(OR(V$12="",$B123=""),"",_xlfn.LET(_xlpm.tarefas,_xlfn._xlws.FILTER(TB_TAREFAS[],(TB_TAREFAS[[Responsável Execução '[*']]:[Responsável Execução '[*']]]=V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3" s="95" t="str" cm="1">
        <f t="array" ref="W123">IF(OR(W$12="",$B123=""),"",_xlfn.LET(_xlpm.tarefas,_xlfn._xlws.FILTER(TB_TAREFAS[],(TB_TAREFAS[[Responsável Execução '[*']]:[Responsável Execução '[*']]]=W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3" s="96" t="str" cm="1">
        <f t="array" ref="X123">IF(OR(X$12="",$B123=""),"",_xlfn.LET(_xlpm.tarefas,_xlfn._xlws.FILTER(TB_TAREFAS[],(TB_TAREFAS[[Responsável Execução '[*']]:[Responsável Execução '[*']]]=X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3" s="95" t="str" cm="1">
        <f t="array" ref="Y123">IF(OR(Y$12="",$B123=""),"",_xlfn.LET(_xlpm.tarefas,_xlfn._xlws.FILTER(TB_TAREFAS[],(TB_TAREFAS[[Responsável Execução '[*']]:[Responsável Execução '[*']]]=Y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3" s="96" t="str" cm="1">
        <f t="array" ref="Z123">IF(OR(Z$12="",$B123=""),"",_xlfn.LET(_xlpm.tarefas,_xlfn._xlws.FILTER(TB_TAREFAS[],(TB_TAREFAS[[Responsável Execução '[*']]:[Responsável Execução '[*']]]=Z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3" s="95" t="str" cm="1">
        <f t="array" ref="AA123">IF(OR(AA$12="",$B123=""),"",_xlfn.LET(_xlpm.tarefas,_xlfn._xlws.FILTER(TB_TAREFAS[],(TB_TAREFAS[[Responsável Execução '[*']]:[Responsável Execução '[*']]]=AA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3" s="96" t="str" cm="1">
        <f t="array" ref="AB123">IF(OR(AB$12="",$B123=""),"",_xlfn.LET(_xlpm.tarefas,_xlfn._xlws.FILTER(TB_TAREFAS[],(TB_TAREFAS[[Responsável Execução '[*']]:[Responsável Execução '[*']]]=AB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3" s="95" t="str" cm="1">
        <f t="array" ref="AC123">IF(OR(AC$12="",$B123=""),"",_xlfn.LET(_xlpm.tarefas,_xlfn._xlws.FILTER(TB_TAREFAS[],(TB_TAREFAS[[Responsável Execução '[*']]:[Responsável Execução '[*']]]=AC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3" s="96" t="str" cm="1">
        <f t="array" ref="AD123">IF(OR(AD$12="",$B123=""),"",_xlfn.LET(_xlpm.tarefas,_xlfn._xlws.FILTER(TB_TAREFAS[],(TB_TAREFAS[[Responsável Execução '[*']]:[Responsável Execução '[*']]]=AD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3" s="95" t="str" cm="1">
        <f t="array" ref="AE123">IF(OR(AE$12="",$B123=""),"",_xlfn.LET(_xlpm.tarefas,_xlfn._xlws.FILTER(TB_TAREFAS[],(TB_TAREFAS[[Responsável Execução '[*']]:[Responsável Execução '[*']]]=AE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3" s="96" t="str" cm="1">
        <f t="array" ref="AF123">IF(OR(AF$12="",$B123=""),"",_xlfn.LET(_xlpm.tarefas,_xlfn._xlws.FILTER(TB_TAREFAS[],(TB_TAREFAS[[Responsável Execução '[*']]:[Responsável Execução '[*']]]=AF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3" s="95" t="str" cm="1">
        <f t="array" ref="AG123">IF(OR(AG$12="",$B123=""),"",_xlfn.LET(_xlpm.tarefas,_xlfn._xlws.FILTER(TB_TAREFAS[],(TB_TAREFAS[[Responsável Execução '[*']]:[Responsável Execução '[*']]]=AG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3" s="96" t="str" cm="1">
        <f t="array" ref="AH123">IF(OR(AH$12="",$B123=""),"",_xlfn.LET(_xlpm.tarefas,_xlfn._xlws.FILTER(TB_TAREFAS[],(TB_TAREFAS[[Responsável Execução '[*']]:[Responsável Execução '[*']]]=AH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3" s="95" t="str" cm="1">
        <f t="array" ref="AI123">IF(OR(AI$12="",$B123=""),"",_xlfn.LET(_xlpm.tarefas,_xlfn._xlws.FILTER(TB_TAREFAS[],(TB_TAREFAS[[Responsável Execução '[*']]:[Responsável Execução '[*']]]=AI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3" s="96" t="str" cm="1">
        <f t="array" ref="AJ123">IF(OR(AJ$12="",$B123=""),"",_xlfn.LET(_xlpm.tarefas,_xlfn._xlws.FILTER(TB_TAREFAS[],(TB_TAREFAS[[Responsável Execução '[*']]:[Responsável Execução '[*']]]=AJ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3" s="95" t="str" cm="1">
        <f t="array" ref="AK123">IF(OR(AK$12="",$B123=""),"",_xlfn.LET(_xlpm.tarefas,_xlfn._xlws.FILTER(TB_TAREFAS[],(TB_TAREFAS[[Responsável Execução '[*']]:[Responsável Execução '[*']]]=AK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3" s="96" t="str" cm="1">
        <f t="array" ref="AL123">IF(OR(AL$12="",$B123=""),"",_xlfn.LET(_xlpm.tarefas,_xlfn._xlws.FILTER(TB_TAREFAS[],(TB_TAREFAS[[Responsável Execução '[*']]:[Responsável Execução '[*']]]=AL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3" s="95" t="str" cm="1">
        <f t="array" ref="AM123">IF(OR(AM$12="",$B123=""),"",_xlfn.LET(_xlpm.tarefas,_xlfn._xlws.FILTER(TB_TAREFAS[],(TB_TAREFAS[[Responsável Execução '[*']]:[Responsável Execução '[*']]]=AM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3" s="96" t="str" cm="1">
        <f t="array" ref="AN123">IF(OR(AN$12="",$B123=""),"",_xlfn.LET(_xlpm.tarefas,_xlfn._xlws.FILTER(TB_TAREFAS[],(TB_TAREFAS[[Responsável Execução '[*']]:[Responsável Execução '[*']]]=AN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3" s="95" t="str" cm="1">
        <f t="array" ref="AO123">IF(OR(AO$12="",$B123=""),"",_xlfn.LET(_xlpm.tarefas,_xlfn._xlws.FILTER(TB_TAREFAS[],(TB_TAREFAS[[Responsável Execução '[*']]:[Responsável Execução '[*']]]=AO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3" s="96" t="str" cm="1">
        <f t="array" ref="AP123">IF(OR(AP$12="",$B123=""),"",_xlfn.LET(_xlpm.tarefas,_xlfn._xlws.FILTER(TB_TAREFAS[],(TB_TAREFAS[[Responsável Execução '[*']]:[Responsável Execução '[*']]]=AP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3" s="95" t="str" cm="1">
        <f t="array" ref="AQ123">IF(OR(AQ$12="",$B123=""),"",_xlfn.LET(_xlpm.tarefas,_xlfn._xlws.FILTER(TB_TAREFAS[],(TB_TAREFAS[[Responsável Execução '[*']]:[Responsável Execução '[*']]]=AQ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3" s="96" t="str" cm="1">
        <f t="array" ref="AR123">IF(OR(AR$12="",$B123=""),"",_xlfn.LET(_xlpm.tarefas,_xlfn._xlws.FILTER(TB_TAREFAS[],(TB_TAREFAS[[Responsável Execução '[*']]:[Responsável Execução '[*']]]=AR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3" s="95" t="str" cm="1">
        <f t="array" ref="AS123">IF(OR(AS$12="",$B123=""),"",_xlfn.LET(_xlpm.tarefas,_xlfn._xlws.FILTER(TB_TAREFAS[],(TB_TAREFAS[[Responsável Execução '[*']]:[Responsável Execução '[*']]]=AS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3" s="96" t="str" cm="1">
        <f t="array" ref="AT123">IF(OR(AT$12="",$B123=""),"",_xlfn.LET(_xlpm.tarefas,_xlfn._xlws.FILTER(TB_TAREFAS[],(TB_TAREFAS[[Responsável Execução '[*']]:[Responsável Execução '[*']]]=AT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3" s="95" t="str" cm="1">
        <f t="array" ref="AU123">IF(OR(AU$12="",$B123=""),"",_xlfn.LET(_xlpm.tarefas,_xlfn._xlws.FILTER(TB_TAREFAS[],(TB_TAREFAS[[Responsável Execução '[*']]:[Responsável Execução '[*']]]=AU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3" s="96" t="str" cm="1">
        <f t="array" ref="AV123">IF(OR(AV$12="",$B123=""),"",_xlfn.LET(_xlpm.tarefas,_xlfn._xlws.FILTER(TB_TAREFAS[],(TB_TAREFAS[[Responsável Execução '[*']]:[Responsável Execução '[*']]]=AV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3" s="95" t="str" cm="1">
        <f t="array" ref="AW123">IF(OR(AW$12="",$B123=""),"",_xlfn.LET(_xlpm.tarefas,_xlfn._xlws.FILTER(TB_TAREFAS[],(TB_TAREFAS[[Responsável Execução '[*']]:[Responsável Execução '[*']]]=AW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3" s="96" t="str" cm="1">
        <f t="array" ref="AX123">IF(OR(AX$12="",$B123=""),"",_xlfn.LET(_xlpm.tarefas,_xlfn._xlws.FILTER(TB_TAREFAS[],(TB_TAREFAS[[Responsável Execução '[*']]:[Responsável Execução '[*']]]=AX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3" s="95" t="str" cm="1">
        <f t="array" ref="AY123">IF(OR(AY$12="",$B123=""),"",_xlfn.LET(_xlpm.tarefas,_xlfn._xlws.FILTER(TB_TAREFAS[],(TB_TAREFAS[[Responsável Execução '[*']]:[Responsável Execução '[*']]]=AY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3" s="97" t="str" cm="1">
        <f t="array" ref="AZ123">IF(OR(AZ$12="",$B123=""),"",_xlfn.LET(_xlpm.tarefas,_xlfn._xlws.FILTER(TB_TAREFAS[],(TB_TAREFAS[[Responsável Execução '[*']]:[Responsável Execução '[*']]]=AZ$12),"-"),IF(_xlfn.ARRAYTOTEXT(_xlpm.tarefas)="-",0,SUM(IF(DATE(YEAR($B123),MONTH($B123),DAY($B123))&gt;=DATE(YEAR(_xlfn.CHOOSECOLS(_xlpm.tarefas,10)),MONTH(_xlfn.CHOOSECOLS(_xlpm.tarefas,10)),DAY(_xlfn.CHOOSECOLS(_xlpm.tarefas,10))),IF(DATE(YEAR($B123),MONTH($B123),DAY($B123)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4" spans="2:52" x14ac:dyDescent="0.3">
      <c r="B124" s="94"/>
      <c r="C124" s="95" t="str" cm="1">
        <f t="array" ref="C124">IF(OR(C$12="",$B124=""),"",_xlfn.LET(_xlpm.tarefas,_xlfn._xlws.FILTER(TB_TAREFAS[],(TB_TAREFAS[[Responsável Execução '[*']]:[Responsável Execução '[*']]]=C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4" s="96" t="str" cm="1">
        <f t="array" ref="D124">IF(OR(D$12="",$B124=""),"",_xlfn.LET(_xlpm.tarefas,_xlfn._xlws.FILTER(TB_TAREFAS[],(TB_TAREFAS[[Responsável Execução '[*']]:[Responsável Execução '[*']]]=D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4" s="95" t="str" cm="1">
        <f t="array" ref="E124">IF(OR(E$12="",$B124=""),"",_xlfn.LET(_xlpm.tarefas,_xlfn._xlws.FILTER(TB_TAREFAS[],(TB_TAREFAS[[Responsável Execução '[*']]:[Responsável Execução '[*']]]=E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4" s="96" t="str" cm="1">
        <f t="array" ref="F124">IF(OR(F$12="",$B124=""),"",_xlfn.LET(_xlpm.tarefas,_xlfn._xlws.FILTER(TB_TAREFAS[],(TB_TAREFAS[[Responsável Execução '[*']]:[Responsável Execução '[*']]]=F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4" s="95" t="str" cm="1">
        <f t="array" ref="G124">IF(OR(G$12="",$B124=""),"",_xlfn.LET(_xlpm.tarefas,_xlfn._xlws.FILTER(TB_TAREFAS[],(TB_TAREFAS[[Responsável Execução '[*']]:[Responsável Execução '[*']]]=G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4" s="96" t="str" cm="1">
        <f t="array" ref="H124">IF(OR(H$12="",$B124=""),"",_xlfn.LET(_xlpm.tarefas,_xlfn._xlws.FILTER(TB_TAREFAS[],(TB_TAREFAS[[Responsável Execução '[*']]:[Responsável Execução '[*']]]=H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4" s="95" t="str" cm="1">
        <f t="array" ref="I124">IF(OR(I$12="",$B124=""),"",_xlfn.LET(_xlpm.tarefas,_xlfn._xlws.FILTER(TB_TAREFAS[],(TB_TAREFAS[[Responsável Execução '[*']]:[Responsável Execução '[*']]]=I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4" s="96" t="str" cm="1">
        <f t="array" ref="J124">IF(OR(J$12="",$B124=""),"",_xlfn.LET(_xlpm.tarefas,_xlfn._xlws.FILTER(TB_TAREFAS[],(TB_TAREFAS[[Responsável Execução '[*']]:[Responsável Execução '[*']]]=J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4" s="95" t="str" cm="1">
        <f t="array" ref="K124">IF(OR(K$12="",$B124=""),"",_xlfn.LET(_xlpm.tarefas,_xlfn._xlws.FILTER(TB_TAREFAS[],(TB_TAREFAS[[Responsável Execução '[*']]:[Responsável Execução '[*']]]=K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4" s="96" t="str" cm="1">
        <f t="array" ref="L124">IF(OR(L$12="",$B124=""),"",_xlfn.LET(_xlpm.tarefas,_xlfn._xlws.FILTER(TB_TAREFAS[],(TB_TAREFAS[[Responsável Execução '[*']]:[Responsável Execução '[*']]]=L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4" s="95" t="str" cm="1">
        <f t="array" ref="M124">IF(OR(M$12="",$B124=""),"",_xlfn.LET(_xlpm.tarefas,_xlfn._xlws.FILTER(TB_TAREFAS[],(TB_TAREFAS[[Responsável Execução '[*']]:[Responsável Execução '[*']]]=M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4" s="96" t="str" cm="1">
        <f t="array" ref="N124">IF(OR(N$12="",$B124=""),"",_xlfn.LET(_xlpm.tarefas,_xlfn._xlws.FILTER(TB_TAREFAS[],(TB_TAREFAS[[Responsável Execução '[*']]:[Responsável Execução '[*']]]=N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4" s="95" t="str" cm="1">
        <f t="array" ref="O124">IF(OR(O$12="",$B124=""),"",_xlfn.LET(_xlpm.tarefas,_xlfn._xlws.FILTER(TB_TAREFAS[],(TB_TAREFAS[[Responsável Execução '[*']]:[Responsável Execução '[*']]]=O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4" s="96" t="str" cm="1">
        <f t="array" ref="P124">IF(OR(P$12="",$B124=""),"",_xlfn.LET(_xlpm.tarefas,_xlfn._xlws.FILTER(TB_TAREFAS[],(TB_TAREFAS[[Responsável Execução '[*']]:[Responsável Execução '[*']]]=P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4" s="95" t="str" cm="1">
        <f t="array" ref="Q124">IF(OR(Q$12="",$B124=""),"",_xlfn.LET(_xlpm.tarefas,_xlfn._xlws.FILTER(TB_TAREFAS[],(TB_TAREFAS[[Responsável Execução '[*']]:[Responsável Execução '[*']]]=Q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4" s="96" t="str" cm="1">
        <f t="array" ref="R124">IF(OR(R$12="",$B124=""),"",_xlfn.LET(_xlpm.tarefas,_xlfn._xlws.FILTER(TB_TAREFAS[],(TB_TAREFAS[[Responsável Execução '[*']]:[Responsável Execução '[*']]]=R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4" s="95" t="str" cm="1">
        <f t="array" ref="S124">IF(OR(S$12="",$B124=""),"",_xlfn.LET(_xlpm.tarefas,_xlfn._xlws.FILTER(TB_TAREFAS[],(TB_TAREFAS[[Responsável Execução '[*']]:[Responsável Execução '[*']]]=S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4" s="96" t="str" cm="1">
        <f t="array" ref="T124">IF(OR(T$12="",$B124=""),"",_xlfn.LET(_xlpm.tarefas,_xlfn._xlws.FILTER(TB_TAREFAS[],(TB_TAREFAS[[Responsável Execução '[*']]:[Responsável Execução '[*']]]=T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4" s="95" t="str" cm="1">
        <f t="array" ref="U124">IF(OR(U$12="",$B124=""),"",_xlfn.LET(_xlpm.tarefas,_xlfn._xlws.FILTER(TB_TAREFAS[],(TB_TAREFAS[[Responsável Execução '[*']]:[Responsável Execução '[*']]]=U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4" s="96" t="str" cm="1">
        <f t="array" ref="V124">IF(OR(V$12="",$B124=""),"",_xlfn.LET(_xlpm.tarefas,_xlfn._xlws.FILTER(TB_TAREFAS[],(TB_TAREFAS[[Responsável Execução '[*']]:[Responsável Execução '[*']]]=V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4" s="95" t="str" cm="1">
        <f t="array" ref="W124">IF(OR(W$12="",$B124=""),"",_xlfn.LET(_xlpm.tarefas,_xlfn._xlws.FILTER(TB_TAREFAS[],(TB_TAREFAS[[Responsável Execução '[*']]:[Responsável Execução '[*']]]=W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4" s="96" t="str" cm="1">
        <f t="array" ref="X124">IF(OR(X$12="",$B124=""),"",_xlfn.LET(_xlpm.tarefas,_xlfn._xlws.FILTER(TB_TAREFAS[],(TB_TAREFAS[[Responsável Execução '[*']]:[Responsável Execução '[*']]]=X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4" s="95" t="str" cm="1">
        <f t="array" ref="Y124">IF(OR(Y$12="",$B124=""),"",_xlfn.LET(_xlpm.tarefas,_xlfn._xlws.FILTER(TB_TAREFAS[],(TB_TAREFAS[[Responsável Execução '[*']]:[Responsável Execução '[*']]]=Y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4" s="96" t="str" cm="1">
        <f t="array" ref="Z124">IF(OR(Z$12="",$B124=""),"",_xlfn.LET(_xlpm.tarefas,_xlfn._xlws.FILTER(TB_TAREFAS[],(TB_TAREFAS[[Responsável Execução '[*']]:[Responsável Execução '[*']]]=Z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4" s="95" t="str" cm="1">
        <f t="array" ref="AA124">IF(OR(AA$12="",$B124=""),"",_xlfn.LET(_xlpm.tarefas,_xlfn._xlws.FILTER(TB_TAREFAS[],(TB_TAREFAS[[Responsável Execução '[*']]:[Responsável Execução '[*']]]=AA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4" s="96" t="str" cm="1">
        <f t="array" ref="AB124">IF(OR(AB$12="",$B124=""),"",_xlfn.LET(_xlpm.tarefas,_xlfn._xlws.FILTER(TB_TAREFAS[],(TB_TAREFAS[[Responsável Execução '[*']]:[Responsável Execução '[*']]]=AB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4" s="95" t="str" cm="1">
        <f t="array" ref="AC124">IF(OR(AC$12="",$B124=""),"",_xlfn.LET(_xlpm.tarefas,_xlfn._xlws.FILTER(TB_TAREFAS[],(TB_TAREFAS[[Responsável Execução '[*']]:[Responsável Execução '[*']]]=AC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4" s="96" t="str" cm="1">
        <f t="array" ref="AD124">IF(OR(AD$12="",$B124=""),"",_xlfn.LET(_xlpm.tarefas,_xlfn._xlws.FILTER(TB_TAREFAS[],(TB_TAREFAS[[Responsável Execução '[*']]:[Responsável Execução '[*']]]=AD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4" s="95" t="str" cm="1">
        <f t="array" ref="AE124">IF(OR(AE$12="",$B124=""),"",_xlfn.LET(_xlpm.tarefas,_xlfn._xlws.FILTER(TB_TAREFAS[],(TB_TAREFAS[[Responsável Execução '[*']]:[Responsável Execução '[*']]]=AE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4" s="96" t="str" cm="1">
        <f t="array" ref="AF124">IF(OR(AF$12="",$B124=""),"",_xlfn.LET(_xlpm.tarefas,_xlfn._xlws.FILTER(TB_TAREFAS[],(TB_TAREFAS[[Responsável Execução '[*']]:[Responsável Execução '[*']]]=AF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4" s="95" t="str" cm="1">
        <f t="array" ref="AG124">IF(OR(AG$12="",$B124=""),"",_xlfn.LET(_xlpm.tarefas,_xlfn._xlws.FILTER(TB_TAREFAS[],(TB_TAREFAS[[Responsável Execução '[*']]:[Responsável Execução '[*']]]=AG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4" s="96" t="str" cm="1">
        <f t="array" ref="AH124">IF(OR(AH$12="",$B124=""),"",_xlfn.LET(_xlpm.tarefas,_xlfn._xlws.FILTER(TB_TAREFAS[],(TB_TAREFAS[[Responsável Execução '[*']]:[Responsável Execução '[*']]]=AH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4" s="95" t="str" cm="1">
        <f t="array" ref="AI124">IF(OR(AI$12="",$B124=""),"",_xlfn.LET(_xlpm.tarefas,_xlfn._xlws.FILTER(TB_TAREFAS[],(TB_TAREFAS[[Responsável Execução '[*']]:[Responsável Execução '[*']]]=AI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4" s="96" t="str" cm="1">
        <f t="array" ref="AJ124">IF(OR(AJ$12="",$B124=""),"",_xlfn.LET(_xlpm.tarefas,_xlfn._xlws.FILTER(TB_TAREFAS[],(TB_TAREFAS[[Responsável Execução '[*']]:[Responsável Execução '[*']]]=AJ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4" s="95" t="str" cm="1">
        <f t="array" ref="AK124">IF(OR(AK$12="",$B124=""),"",_xlfn.LET(_xlpm.tarefas,_xlfn._xlws.FILTER(TB_TAREFAS[],(TB_TAREFAS[[Responsável Execução '[*']]:[Responsável Execução '[*']]]=AK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4" s="96" t="str" cm="1">
        <f t="array" ref="AL124">IF(OR(AL$12="",$B124=""),"",_xlfn.LET(_xlpm.tarefas,_xlfn._xlws.FILTER(TB_TAREFAS[],(TB_TAREFAS[[Responsável Execução '[*']]:[Responsável Execução '[*']]]=AL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4" s="95" t="str" cm="1">
        <f t="array" ref="AM124">IF(OR(AM$12="",$B124=""),"",_xlfn.LET(_xlpm.tarefas,_xlfn._xlws.FILTER(TB_TAREFAS[],(TB_TAREFAS[[Responsável Execução '[*']]:[Responsável Execução '[*']]]=AM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4" s="96" t="str" cm="1">
        <f t="array" ref="AN124">IF(OR(AN$12="",$B124=""),"",_xlfn.LET(_xlpm.tarefas,_xlfn._xlws.FILTER(TB_TAREFAS[],(TB_TAREFAS[[Responsável Execução '[*']]:[Responsável Execução '[*']]]=AN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4" s="95" t="str" cm="1">
        <f t="array" ref="AO124">IF(OR(AO$12="",$B124=""),"",_xlfn.LET(_xlpm.tarefas,_xlfn._xlws.FILTER(TB_TAREFAS[],(TB_TAREFAS[[Responsável Execução '[*']]:[Responsável Execução '[*']]]=AO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4" s="96" t="str" cm="1">
        <f t="array" ref="AP124">IF(OR(AP$12="",$B124=""),"",_xlfn.LET(_xlpm.tarefas,_xlfn._xlws.FILTER(TB_TAREFAS[],(TB_TAREFAS[[Responsável Execução '[*']]:[Responsável Execução '[*']]]=AP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4" s="95" t="str" cm="1">
        <f t="array" ref="AQ124">IF(OR(AQ$12="",$B124=""),"",_xlfn.LET(_xlpm.tarefas,_xlfn._xlws.FILTER(TB_TAREFAS[],(TB_TAREFAS[[Responsável Execução '[*']]:[Responsável Execução '[*']]]=AQ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4" s="96" t="str" cm="1">
        <f t="array" ref="AR124">IF(OR(AR$12="",$B124=""),"",_xlfn.LET(_xlpm.tarefas,_xlfn._xlws.FILTER(TB_TAREFAS[],(TB_TAREFAS[[Responsável Execução '[*']]:[Responsável Execução '[*']]]=AR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4" s="95" t="str" cm="1">
        <f t="array" ref="AS124">IF(OR(AS$12="",$B124=""),"",_xlfn.LET(_xlpm.tarefas,_xlfn._xlws.FILTER(TB_TAREFAS[],(TB_TAREFAS[[Responsável Execução '[*']]:[Responsável Execução '[*']]]=AS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4" s="96" t="str" cm="1">
        <f t="array" ref="AT124">IF(OR(AT$12="",$B124=""),"",_xlfn.LET(_xlpm.tarefas,_xlfn._xlws.FILTER(TB_TAREFAS[],(TB_TAREFAS[[Responsável Execução '[*']]:[Responsável Execução '[*']]]=AT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4" s="95" t="str" cm="1">
        <f t="array" ref="AU124">IF(OR(AU$12="",$B124=""),"",_xlfn.LET(_xlpm.tarefas,_xlfn._xlws.FILTER(TB_TAREFAS[],(TB_TAREFAS[[Responsável Execução '[*']]:[Responsável Execução '[*']]]=AU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4" s="96" t="str" cm="1">
        <f t="array" ref="AV124">IF(OR(AV$12="",$B124=""),"",_xlfn.LET(_xlpm.tarefas,_xlfn._xlws.FILTER(TB_TAREFAS[],(TB_TAREFAS[[Responsável Execução '[*']]:[Responsável Execução '[*']]]=AV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4" s="95" t="str" cm="1">
        <f t="array" ref="AW124">IF(OR(AW$12="",$B124=""),"",_xlfn.LET(_xlpm.tarefas,_xlfn._xlws.FILTER(TB_TAREFAS[],(TB_TAREFAS[[Responsável Execução '[*']]:[Responsável Execução '[*']]]=AW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4" s="96" t="str" cm="1">
        <f t="array" ref="AX124">IF(OR(AX$12="",$B124=""),"",_xlfn.LET(_xlpm.tarefas,_xlfn._xlws.FILTER(TB_TAREFAS[],(TB_TAREFAS[[Responsável Execução '[*']]:[Responsável Execução '[*']]]=AX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4" s="95" t="str" cm="1">
        <f t="array" ref="AY124">IF(OR(AY$12="",$B124=""),"",_xlfn.LET(_xlpm.tarefas,_xlfn._xlws.FILTER(TB_TAREFAS[],(TB_TAREFAS[[Responsável Execução '[*']]:[Responsável Execução '[*']]]=AY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4" s="97" t="str" cm="1">
        <f t="array" ref="AZ124">IF(OR(AZ$12="",$B124=""),"",_xlfn.LET(_xlpm.tarefas,_xlfn._xlws.FILTER(TB_TAREFAS[],(TB_TAREFAS[[Responsável Execução '[*']]:[Responsável Execução '[*']]]=AZ$12),"-"),IF(_xlfn.ARRAYTOTEXT(_xlpm.tarefas)="-",0,SUM(IF(DATE(YEAR($B124),MONTH($B124),DAY($B124))&gt;=DATE(YEAR(_xlfn.CHOOSECOLS(_xlpm.tarefas,10)),MONTH(_xlfn.CHOOSECOLS(_xlpm.tarefas,10)),DAY(_xlfn.CHOOSECOLS(_xlpm.tarefas,10))),IF(DATE(YEAR($B124),MONTH($B124),DAY($B124)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5" spans="2:52" x14ac:dyDescent="0.3">
      <c r="B125" s="94"/>
      <c r="C125" s="95" t="str" cm="1">
        <f t="array" ref="C125">IF(OR(C$12="",$B125=""),"",_xlfn.LET(_xlpm.tarefas,_xlfn._xlws.FILTER(TB_TAREFAS[],(TB_TAREFAS[[Responsável Execução '[*']]:[Responsável Execução '[*']]]=C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5" s="96" t="str" cm="1">
        <f t="array" ref="D125">IF(OR(D$12="",$B125=""),"",_xlfn.LET(_xlpm.tarefas,_xlfn._xlws.FILTER(TB_TAREFAS[],(TB_TAREFAS[[Responsável Execução '[*']]:[Responsável Execução '[*']]]=D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5" s="95" t="str" cm="1">
        <f t="array" ref="E125">IF(OR(E$12="",$B125=""),"",_xlfn.LET(_xlpm.tarefas,_xlfn._xlws.FILTER(TB_TAREFAS[],(TB_TAREFAS[[Responsável Execução '[*']]:[Responsável Execução '[*']]]=E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5" s="96" t="str" cm="1">
        <f t="array" ref="F125">IF(OR(F$12="",$B125=""),"",_xlfn.LET(_xlpm.tarefas,_xlfn._xlws.FILTER(TB_TAREFAS[],(TB_TAREFAS[[Responsável Execução '[*']]:[Responsável Execução '[*']]]=F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5" s="95" t="str" cm="1">
        <f t="array" ref="G125">IF(OR(G$12="",$B125=""),"",_xlfn.LET(_xlpm.tarefas,_xlfn._xlws.FILTER(TB_TAREFAS[],(TB_TAREFAS[[Responsável Execução '[*']]:[Responsável Execução '[*']]]=G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5" s="96" t="str" cm="1">
        <f t="array" ref="H125">IF(OR(H$12="",$B125=""),"",_xlfn.LET(_xlpm.tarefas,_xlfn._xlws.FILTER(TB_TAREFAS[],(TB_TAREFAS[[Responsável Execução '[*']]:[Responsável Execução '[*']]]=H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5" s="95" t="str" cm="1">
        <f t="array" ref="I125">IF(OR(I$12="",$B125=""),"",_xlfn.LET(_xlpm.tarefas,_xlfn._xlws.FILTER(TB_TAREFAS[],(TB_TAREFAS[[Responsável Execução '[*']]:[Responsável Execução '[*']]]=I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5" s="96" t="str" cm="1">
        <f t="array" ref="J125">IF(OR(J$12="",$B125=""),"",_xlfn.LET(_xlpm.tarefas,_xlfn._xlws.FILTER(TB_TAREFAS[],(TB_TAREFAS[[Responsável Execução '[*']]:[Responsável Execução '[*']]]=J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5" s="95" t="str" cm="1">
        <f t="array" ref="K125">IF(OR(K$12="",$B125=""),"",_xlfn.LET(_xlpm.tarefas,_xlfn._xlws.FILTER(TB_TAREFAS[],(TB_TAREFAS[[Responsável Execução '[*']]:[Responsável Execução '[*']]]=K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5" s="96" t="str" cm="1">
        <f t="array" ref="L125">IF(OR(L$12="",$B125=""),"",_xlfn.LET(_xlpm.tarefas,_xlfn._xlws.FILTER(TB_TAREFAS[],(TB_TAREFAS[[Responsável Execução '[*']]:[Responsável Execução '[*']]]=L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5" s="95" t="str" cm="1">
        <f t="array" ref="M125">IF(OR(M$12="",$B125=""),"",_xlfn.LET(_xlpm.tarefas,_xlfn._xlws.FILTER(TB_TAREFAS[],(TB_TAREFAS[[Responsável Execução '[*']]:[Responsável Execução '[*']]]=M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5" s="96" t="str" cm="1">
        <f t="array" ref="N125">IF(OR(N$12="",$B125=""),"",_xlfn.LET(_xlpm.tarefas,_xlfn._xlws.FILTER(TB_TAREFAS[],(TB_TAREFAS[[Responsável Execução '[*']]:[Responsável Execução '[*']]]=N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5" s="95" t="str" cm="1">
        <f t="array" ref="O125">IF(OR(O$12="",$B125=""),"",_xlfn.LET(_xlpm.tarefas,_xlfn._xlws.FILTER(TB_TAREFAS[],(TB_TAREFAS[[Responsável Execução '[*']]:[Responsável Execução '[*']]]=O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5" s="96" t="str" cm="1">
        <f t="array" ref="P125">IF(OR(P$12="",$B125=""),"",_xlfn.LET(_xlpm.tarefas,_xlfn._xlws.FILTER(TB_TAREFAS[],(TB_TAREFAS[[Responsável Execução '[*']]:[Responsável Execução '[*']]]=P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5" s="95" t="str" cm="1">
        <f t="array" ref="Q125">IF(OR(Q$12="",$B125=""),"",_xlfn.LET(_xlpm.tarefas,_xlfn._xlws.FILTER(TB_TAREFAS[],(TB_TAREFAS[[Responsável Execução '[*']]:[Responsável Execução '[*']]]=Q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5" s="96" t="str" cm="1">
        <f t="array" ref="R125">IF(OR(R$12="",$B125=""),"",_xlfn.LET(_xlpm.tarefas,_xlfn._xlws.FILTER(TB_TAREFAS[],(TB_TAREFAS[[Responsável Execução '[*']]:[Responsável Execução '[*']]]=R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5" s="95" t="str" cm="1">
        <f t="array" ref="S125">IF(OR(S$12="",$B125=""),"",_xlfn.LET(_xlpm.tarefas,_xlfn._xlws.FILTER(TB_TAREFAS[],(TB_TAREFAS[[Responsável Execução '[*']]:[Responsável Execução '[*']]]=S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5" s="96" t="str" cm="1">
        <f t="array" ref="T125">IF(OR(T$12="",$B125=""),"",_xlfn.LET(_xlpm.tarefas,_xlfn._xlws.FILTER(TB_TAREFAS[],(TB_TAREFAS[[Responsável Execução '[*']]:[Responsável Execução '[*']]]=T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5" s="95" t="str" cm="1">
        <f t="array" ref="U125">IF(OR(U$12="",$B125=""),"",_xlfn.LET(_xlpm.tarefas,_xlfn._xlws.FILTER(TB_TAREFAS[],(TB_TAREFAS[[Responsável Execução '[*']]:[Responsável Execução '[*']]]=U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5" s="96" t="str" cm="1">
        <f t="array" ref="V125">IF(OR(V$12="",$B125=""),"",_xlfn.LET(_xlpm.tarefas,_xlfn._xlws.FILTER(TB_TAREFAS[],(TB_TAREFAS[[Responsável Execução '[*']]:[Responsável Execução '[*']]]=V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5" s="95" t="str" cm="1">
        <f t="array" ref="W125">IF(OR(W$12="",$B125=""),"",_xlfn.LET(_xlpm.tarefas,_xlfn._xlws.FILTER(TB_TAREFAS[],(TB_TAREFAS[[Responsável Execução '[*']]:[Responsável Execução '[*']]]=W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5" s="96" t="str" cm="1">
        <f t="array" ref="X125">IF(OR(X$12="",$B125=""),"",_xlfn.LET(_xlpm.tarefas,_xlfn._xlws.FILTER(TB_TAREFAS[],(TB_TAREFAS[[Responsável Execução '[*']]:[Responsável Execução '[*']]]=X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5" s="95" t="str" cm="1">
        <f t="array" ref="Y125">IF(OR(Y$12="",$B125=""),"",_xlfn.LET(_xlpm.tarefas,_xlfn._xlws.FILTER(TB_TAREFAS[],(TB_TAREFAS[[Responsável Execução '[*']]:[Responsável Execução '[*']]]=Y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5" s="96" t="str" cm="1">
        <f t="array" ref="Z125">IF(OR(Z$12="",$B125=""),"",_xlfn.LET(_xlpm.tarefas,_xlfn._xlws.FILTER(TB_TAREFAS[],(TB_TAREFAS[[Responsável Execução '[*']]:[Responsável Execução '[*']]]=Z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5" s="95" t="str" cm="1">
        <f t="array" ref="AA125">IF(OR(AA$12="",$B125=""),"",_xlfn.LET(_xlpm.tarefas,_xlfn._xlws.FILTER(TB_TAREFAS[],(TB_TAREFAS[[Responsável Execução '[*']]:[Responsável Execução '[*']]]=AA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5" s="96" t="str" cm="1">
        <f t="array" ref="AB125">IF(OR(AB$12="",$B125=""),"",_xlfn.LET(_xlpm.tarefas,_xlfn._xlws.FILTER(TB_TAREFAS[],(TB_TAREFAS[[Responsável Execução '[*']]:[Responsável Execução '[*']]]=AB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5" s="95" t="str" cm="1">
        <f t="array" ref="AC125">IF(OR(AC$12="",$B125=""),"",_xlfn.LET(_xlpm.tarefas,_xlfn._xlws.FILTER(TB_TAREFAS[],(TB_TAREFAS[[Responsável Execução '[*']]:[Responsável Execução '[*']]]=AC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5" s="96" t="str" cm="1">
        <f t="array" ref="AD125">IF(OR(AD$12="",$B125=""),"",_xlfn.LET(_xlpm.tarefas,_xlfn._xlws.FILTER(TB_TAREFAS[],(TB_TAREFAS[[Responsável Execução '[*']]:[Responsável Execução '[*']]]=AD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5" s="95" t="str" cm="1">
        <f t="array" ref="AE125">IF(OR(AE$12="",$B125=""),"",_xlfn.LET(_xlpm.tarefas,_xlfn._xlws.FILTER(TB_TAREFAS[],(TB_TAREFAS[[Responsável Execução '[*']]:[Responsável Execução '[*']]]=AE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5" s="96" t="str" cm="1">
        <f t="array" ref="AF125">IF(OR(AF$12="",$B125=""),"",_xlfn.LET(_xlpm.tarefas,_xlfn._xlws.FILTER(TB_TAREFAS[],(TB_TAREFAS[[Responsável Execução '[*']]:[Responsável Execução '[*']]]=AF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5" s="95" t="str" cm="1">
        <f t="array" ref="AG125">IF(OR(AG$12="",$B125=""),"",_xlfn.LET(_xlpm.tarefas,_xlfn._xlws.FILTER(TB_TAREFAS[],(TB_TAREFAS[[Responsável Execução '[*']]:[Responsável Execução '[*']]]=AG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5" s="96" t="str" cm="1">
        <f t="array" ref="AH125">IF(OR(AH$12="",$B125=""),"",_xlfn.LET(_xlpm.tarefas,_xlfn._xlws.FILTER(TB_TAREFAS[],(TB_TAREFAS[[Responsável Execução '[*']]:[Responsável Execução '[*']]]=AH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5" s="95" t="str" cm="1">
        <f t="array" ref="AI125">IF(OR(AI$12="",$B125=""),"",_xlfn.LET(_xlpm.tarefas,_xlfn._xlws.FILTER(TB_TAREFAS[],(TB_TAREFAS[[Responsável Execução '[*']]:[Responsável Execução '[*']]]=AI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5" s="96" t="str" cm="1">
        <f t="array" ref="AJ125">IF(OR(AJ$12="",$B125=""),"",_xlfn.LET(_xlpm.tarefas,_xlfn._xlws.FILTER(TB_TAREFAS[],(TB_TAREFAS[[Responsável Execução '[*']]:[Responsável Execução '[*']]]=AJ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5" s="95" t="str" cm="1">
        <f t="array" ref="AK125">IF(OR(AK$12="",$B125=""),"",_xlfn.LET(_xlpm.tarefas,_xlfn._xlws.FILTER(TB_TAREFAS[],(TB_TAREFAS[[Responsável Execução '[*']]:[Responsável Execução '[*']]]=AK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5" s="96" t="str" cm="1">
        <f t="array" ref="AL125">IF(OR(AL$12="",$B125=""),"",_xlfn.LET(_xlpm.tarefas,_xlfn._xlws.FILTER(TB_TAREFAS[],(TB_TAREFAS[[Responsável Execução '[*']]:[Responsável Execução '[*']]]=AL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5" s="95" t="str" cm="1">
        <f t="array" ref="AM125">IF(OR(AM$12="",$B125=""),"",_xlfn.LET(_xlpm.tarefas,_xlfn._xlws.FILTER(TB_TAREFAS[],(TB_TAREFAS[[Responsável Execução '[*']]:[Responsável Execução '[*']]]=AM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5" s="96" t="str" cm="1">
        <f t="array" ref="AN125">IF(OR(AN$12="",$B125=""),"",_xlfn.LET(_xlpm.tarefas,_xlfn._xlws.FILTER(TB_TAREFAS[],(TB_TAREFAS[[Responsável Execução '[*']]:[Responsável Execução '[*']]]=AN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5" s="95" t="str" cm="1">
        <f t="array" ref="AO125">IF(OR(AO$12="",$B125=""),"",_xlfn.LET(_xlpm.tarefas,_xlfn._xlws.FILTER(TB_TAREFAS[],(TB_TAREFAS[[Responsável Execução '[*']]:[Responsável Execução '[*']]]=AO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5" s="96" t="str" cm="1">
        <f t="array" ref="AP125">IF(OR(AP$12="",$B125=""),"",_xlfn.LET(_xlpm.tarefas,_xlfn._xlws.FILTER(TB_TAREFAS[],(TB_TAREFAS[[Responsável Execução '[*']]:[Responsável Execução '[*']]]=AP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5" s="95" t="str" cm="1">
        <f t="array" ref="AQ125">IF(OR(AQ$12="",$B125=""),"",_xlfn.LET(_xlpm.tarefas,_xlfn._xlws.FILTER(TB_TAREFAS[],(TB_TAREFAS[[Responsável Execução '[*']]:[Responsável Execução '[*']]]=AQ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5" s="96" t="str" cm="1">
        <f t="array" ref="AR125">IF(OR(AR$12="",$B125=""),"",_xlfn.LET(_xlpm.tarefas,_xlfn._xlws.FILTER(TB_TAREFAS[],(TB_TAREFAS[[Responsável Execução '[*']]:[Responsável Execução '[*']]]=AR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5" s="95" t="str" cm="1">
        <f t="array" ref="AS125">IF(OR(AS$12="",$B125=""),"",_xlfn.LET(_xlpm.tarefas,_xlfn._xlws.FILTER(TB_TAREFAS[],(TB_TAREFAS[[Responsável Execução '[*']]:[Responsável Execução '[*']]]=AS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5" s="96" t="str" cm="1">
        <f t="array" ref="AT125">IF(OR(AT$12="",$B125=""),"",_xlfn.LET(_xlpm.tarefas,_xlfn._xlws.FILTER(TB_TAREFAS[],(TB_TAREFAS[[Responsável Execução '[*']]:[Responsável Execução '[*']]]=AT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5" s="95" t="str" cm="1">
        <f t="array" ref="AU125">IF(OR(AU$12="",$B125=""),"",_xlfn.LET(_xlpm.tarefas,_xlfn._xlws.FILTER(TB_TAREFAS[],(TB_TAREFAS[[Responsável Execução '[*']]:[Responsável Execução '[*']]]=AU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5" s="96" t="str" cm="1">
        <f t="array" ref="AV125">IF(OR(AV$12="",$B125=""),"",_xlfn.LET(_xlpm.tarefas,_xlfn._xlws.FILTER(TB_TAREFAS[],(TB_TAREFAS[[Responsável Execução '[*']]:[Responsável Execução '[*']]]=AV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5" s="95" t="str" cm="1">
        <f t="array" ref="AW125">IF(OR(AW$12="",$B125=""),"",_xlfn.LET(_xlpm.tarefas,_xlfn._xlws.FILTER(TB_TAREFAS[],(TB_TAREFAS[[Responsável Execução '[*']]:[Responsável Execução '[*']]]=AW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5" s="96" t="str" cm="1">
        <f t="array" ref="AX125">IF(OR(AX$12="",$B125=""),"",_xlfn.LET(_xlpm.tarefas,_xlfn._xlws.FILTER(TB_TAREFAS[],(TB_TAREFAS[[Responsável Execução '[*']]:[Responsável Execução '[*']]]=AX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5" s="95" t="str" cm="1">
        <f t="array" ref="AY125">IF(OR(AY$12="",$B125=""),"",_xlfn.LET(_xlpm.tarefas,_xlfn._xlws.FILTER(TB_TAREFAS[],(TB_TAREFAS[[Responsável Execução '[*']]:[Responsável Execução '[*']]]=AY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5" s="97" t="str" cm="1">
        <f t="array" ref="AZ125">IF(OR(AZ$12="",$B125=""),"",_xlfn.LET(_xlpm.tarefas,_xlfn._xlws.FILTER(TB_TAREFAS[],(TB_TAREFAS[[Responsável Execução '[*']]:[Responsável Execução '[*']]]=AZ$12),"-"),IF(_xlfn.ARRAYTOTEXT(_xlpm.tarefas)="-",0,SUM(IF(DATE(YEAR($B125),MONTH($B125),DAY($B125))&gt;=DATE(YEAR(_xlfn.CHOOSECOLS(_xlpm.tarefas,10)),MONTH(_xlfn.CHOOSECOLS(_xlpm.tarefas,10)),DAY(_xlfn.CHOOSECOLS(_xlpm.tarefas,10))),IF(DATE(YEAR($B125),MONTH($B125),DAY($B125)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6" spans="2:52" x14ac:dyDescent="0.3">
      <c r="B126" s="94"/>
      <c r="C126" s="95" t="str" cm="1">
        <f t="array" ref="C126">IF(OR(C$12="",$B126=""),"",_xlfn.LET(_xlpm.tarefas,_xlfn._xlws.FILTER(TB_TAREFAS[],(TB_TAREFAS[[Responsável Execução '[*']]:[Responsável Execução '[*']]]=C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6" s="96" t="str" cm="1">
        <f t="array" ref="D126">IF(OR(D$12="",$B126=""),"",_xlfn.LET(_xlpm.tarefas,_xlfn._xlws.FILTER(TB_TAREFAS[],(TB_TAREFAS[[Responsável Execução '[*']]:[Responsável Execução '[*']]]=D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6" s="95" t="str" cm="1">
        <f t="array" ref="E126">IF(OR(E$12="",$B126=""),"",_xlfn.LET(_xlpm.tarefas,_xlfn._xlws.FILTER(TB_TAREFAS[],(TB_TAREFAS[[Responsável Execução '[*']]:[Responsável Execução '[*']]]=E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6" s="96" t="str" cm="1">
        <f t="array" ref="F126">IF(OR(F$12="",$B126=""),"",_xlfn.LET(_xlpm.tarefas,_xlfn._xlws.FILTER(TB_TAREFAS[],(TB_TAREFAS[[Responsável Execução '[*']]:[Responsável Execução '[*']]]=F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6" s="95" t="str" cm="1">
        <f t="array" ref="G126">IF(OR(G$12="",$B126=""),"",_xlfn.LET(_xlpm.tarefas,_xlfn._xlws.FILTER(TB_TAREFAS[],(TB_TAREFAS[[Responsável Execução '[*']]:[Responsável Execução '[*']]]=G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6" s="96" t="str" cm="1">
        <f t="array" ref="H126">IF(OR(H$12="",$B126=""),"",_xlfn.LET(_xlpm.tarefas,_xlfn._xlws.FILTER(TB_TAREFAS[],(TB_TAREFAS[[Responsável Execução '[*']]:[Responsável Execução '[*']]]=H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6" s="95" t="str" cm="1">
        <f t="array" ref="I126">IF(OR(I$12="",$B126=""),"",_xlfn.LET(_xlpm.tarefas,_xlfn._xlws.FILTER(TB_TAREFAS[],(TB_TAREFAS[[Responsável Execução '[*']]:[Responsável Execução '[*']]]=I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6" s="96" t="str" cm="1">
        <f t="array" ref="J126">IF(OR(J$12="",$B126=""),"",_xlfn.LET(_xlpm.tarefas,_xlfn._xlws.FILTER(TB_TAREFAS[],(TB_TAREFAS[[Responsável Execução '[*']]:[Responsável Execução '[*']]]=J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6" s="95" t="str" cm="1">
        <f t="array" ref="K126">IF(OR(K$12="",$B126=""),"",_xlfn.LET(_xlpm.tarefas,_xlfn._xlws.FILTER(TB_TAREFAS[],(TB_TAREFAS[[Responsável Execução '[*']]:[Responsável Execução '[*']]]=K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6" s="96" t="str" cm="1">
        <f t="array" ref="L126">IF(OR(L$12="",$B126=""),"",_xlfn.LET(_xlpm.tarefas,_xlfn._xlws.FILTER(TB_TAREFAS[],(TB_TAREFAS[[Responsável Execução '[*']]:[Responsável Execução '[*']]]=L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6" s="95" t="str" cm="1">
        <f t="array" ref="M126">IF(OR(M$12="",$B126=""),"",_xlfn.LET(_xlpm.tarefas,_xlfn._xlws.FILTER(TB_TAREFAS[],(TB_TAREFAS[[Responsável Execução '[*']]:[Responsável Execução '[*']]]=M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6" s="96" t="str" cm="1">
        <f t="array" ref="N126">IF(OR(N$12="",$B126=""),"",_xlfn.LET(_xlpm.tarefas,_xlfn._xlws.FILTER(TB_TAREFAS[],(TB_TAREFAS[[Responsável Execução '[*']]:[Responsável Execução '[*']]]=N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6" s="95" t="str" cm="1">
        <f t="array" ref="O126">IF(OR(O$12="",$B126=""),"",_xlfn.LET(_xlpm.tarefas,_xlfn._xlws.FILTER(TB_TAREFAS[],(TB_TAREFAS[[Responsável Execução '[*']]:[Responsável Execução '[*']]]=O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6" s="96" t="str" cm="1">
        <f t="array" ref="P126">IF(OR(P$12="",$B126=""),"",_xlfn.LET(_xlpm.tarefas,_xlfn._xlws.FILTER(TB_TAREFAS[],(TB_TAREFAS[[Responsável Execução '[*']]:[Responsável Execução '[*']]]=P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6" s="95" t="str" cm="1">
        <f t="array" ref="Q126">IF(OR(Q$12="",$B126=""),"",_xlfn.LET(_xlpm.tarefas,_xlfn._xlws.FILTER(TB_TAREFAS[],(TB_TAREFAS[[Responsável Execução '[*']]:[Responsável Execução '[*']]]=Q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6" s="96" t="str" cm="1">
        <f t="array" ref="R126">IF(OR(R$12="",$B126=""),"",_xlfn.LET(_xlpm.tarefas,_xlfn._xlws.FILTER(TB_TAREFAS[],(TB_TAREFAS[[Responsável Execução '[*']]:[Responsável Execução '[*']]]=R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6" s="95" t="str" cm="1">
        <f t="array" ref="S126">IF(OR(S$12="",$B126=""),"",_xlfn.LET(_xlpm.tarefas,_xlfn._xlws.FILTER(TB_TAREFAS[],(TB_TAREFAS[[Responsável Execução '[*']]:[Responsável Execução '[*']]]=S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6" s="96" t="str" cm="1">
        <f t="array" ref="T126">IF(OR(T$12="",$B126=""),"",_xlfn.LET(_xlpm.tarefas,_xlfn._xlws.FILTER(TB_TAREFAS[],(TB_TAREFAS[[Responsável Execução '[*']]:[Responsável Execução '[*']]]=T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6" s="95" t="str" cm="1">
        <f t="array" ref="U126">IF(OR(U$12="",$B126=""),"",_xlfn.LET(_xlpm.tarefas,_xlfn._xlws.FILTER(TB_TAREFAS[],(TB_TAREFAS[[Responsável Execução '[*']]:[Responsável Execução '[*']]]=U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6" s="96" t="str" cm="1">
        <f t="array" ref="V126">IF(OR(V$12="",$B126=""),"",_xlfn.LET(_xlpm.tarefas,_xlfn._xlws.FILTER(TB_TAREFAS[],(TB_TAREFAS[[Responsável Execução '[*']]:[Responsável Execução '[*']]]=V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6" s="95" t="str" cm="1">
        <f t="array" ref="W126">IF(OR(W$12="",$B126=""),"",_xlfn.LET(_xlpm.tarefas,_xlfn._xlws.FILTER(TB_TAREFAS[],(TB_TAREFAS[[Responsável Execução '[*']]:[Responsável Execução '[*']]]=W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6" s="96" t="str" cm="1">
        <f t="array" ref="X126">IF(OR(X$12="",$B126=""),"",_xlfn.LET(_xlpm.tarefas,_xlfn._xlws.FILTER(TB_TAREFAS[],(TB_TAREFAS[[Responsável Execução '[*']]:[Responsável Execução '[*']]]=X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6" s="95" t="str" cm="1">
        <f t="array" ref="Y126">IF(OR(Y$12="",$B126=""),"",_xlfn.LET(_xlpm.tarefas,_xlfn._xlws.FILTER(TB_TAREFAS[],(TB_TAREFAS[[Responsável Execução '[*']]:[Responsável Execução '[*']]]=Y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6" s="96" t="str" cm="1">
        <f t="array" ref="Z126">IF(OR(Z$12="",$B126=""),"",_xlfn.LET(_xlpm.tarefas,_xlfn._xlws.FILTER(TB_TAREFAS[],(TB_TAREFAS[[Responsável Execução '[*']]:[Responsável Execução '[*']]]=Z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6" s="95" t="str" cm="1">
        <f t="array" ref="AA126">IF(OR(AA$12="",$B126=""),"",_xlfn.LET(_xlpm.tarefas,_xlfn._xlws.FILTER(TB_TAREFAS[],(TB_TAREFAS[[Responsável Execução '[*']]:[Responsável Execução '[*']]]=AA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6" s="96" t="str" cm="1">
        <f t="array" ref="AB126">IF(OR(AB$12="",$B126=""),"",_xlfn.LET(_xlpm.tarefas,_xlfn._xlws.FILTER(TB_TAREFAS[],(TB_TAREFAS[[Responsável Execução '[*']]:[Responsável Execução '[*']]]=AB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6" s="95" t="str" cm="1">
        <f t="array" ref="AC126">IF(OR(AC$12="",$B126=""),"",_xlfn.LET(_xlpm.tarefas,_xlfn._xlws.FILTER(TB_TAREFAS[],(TB_TAREFAS[[Responsável Execução '[*']]:[Responsável Execução '[*']]]=AC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6" s="96" t="str" cm="1">
        <f t="array" ref="AD126">IF(OR(AD$12="",$B126=""),"",_xlfn.LET(_xlpm.tarefas,_xlfn._xlws.FILTER(TB_TAREFAS[],(TB_TAREFAS[[Responsável Execução '[*']]:[Responsável Execução '[*']]]=AD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6" s="95" t="str" cm="1">
        <f t="array" ref="AE126">IF(OR(AE$12="",$B126=""),"",_xlfn.LET(_xlpm.tarefas,_xlfn._xlws.FILTER(TB_TAREFAS[],(TB_TAREFAS[[Responsável Execução '[*']]:[Responsável Execução '[*']]]=AE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6" s="96" t="str" cm="1">
        <f t="array" ref="AF126">IF(OR(AF$12="",$B126=""),"",_xlfn.LET(_xlpm.tarefas,_xlfn._xlws.FILTER(TB_TAREFAS[],(TB_TAREFAS[[Responsável Execução '[*']]:[Responsável Execução '[*']]]=AF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6" s="95" t="str" cm="1">
        <f t="array" ref="AG126">IF(OR(AG$12="",$B126=""),"",_xlfn.LET(_xlpm.tarefas,_xlfn._xlws.FILTER(TB_TAREFAS[],(TB_TAREFAS[[Responsável Execução '[*']]:[Responsável Execução '[*']]]=AG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6" s="96" t="str" cm="1">
        <f t="array" ref="AH126">IF(OR(AH$12="",$B126=""),"",_xlfn.LET(_xlpm.tarefas,_xlfn._xlws.FILTER(TB_TAREFAS[],(TB_TAREFAS[[Responsável Execução '[*']]:[Responsável Execução '[*']]]=AH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6" s="95" t="str" cm="1">
        <f t="array" ref="AI126">IF(OR(AI$12="",$B126=""),"",_xlfn.LET(_xlpm.tarefas,_xlfn._xlws.FILTER(TB_TAREFAS[],(TB_TAREFAS[[Responsável Execução '[*']]:[Responsável Execução '[*']]]=AI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6" s="96" t="str" cm="1">
        <f t="array" ref="AJ126">IF(OR(AJ$12="",$B126=""),"",_xlfn.LET(_xlpm.tarefas,_xlfn._xlws.FILTER(TB_TAREFAS[],(TB_TAREFAS[[Responsável Execução '[*']]:[Responsável Execução '[*']]]=AJ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6" s="95" t="str" cm="1">
        <f t="array" ref="AK126">IF(OR(AK$12="",$B126=""),"",_xlfn.LET(_xlpm.tarefas,_xlfn._xlws.FILTER(TB_TAREFAS[],(TB_TAREFAS[[Responsável Execução '[*']]:[Responsável Execução '[*']]]=AK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6" s="96" t="str" cm="1">
        <f t="array" ref="AL126">IF(OR(AL$12="",$B126=""),"",_xlfn.LET(_xlpm.tarefas,_xlfn._xlws.FILTER(TB_TAREFAS[],(TB_TAREFAS[[Responsável Execução '[*']]:[Responsável Execução '[*']]]=AL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6" s="95" t="str" cm="1">
        <f t="array" ref="AM126">IF(OR(AM$12="",$B126=""),"",_xlfn.LET(_xlpm.tarefas,_xlfn._xlws.FILTER(TB_TAREFAS[],(TB_TAREFAS[[Responsável Execução '[*']]:[Responsável Execução '[*']]]=AM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6" s="96" t="str" cm="1">
        <f t="array" ref="AN126">IF(OR(AN$12="",$B126=""),"",_xlfn.LET(_xlpm.tarefas,_xlfn._xlws.FILTER(TB_TAREFAS[],(TB_TAREFAS[[Responsável Execução '[*']]:[Responsável Execução '[*']]]=AN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6" s="95" t="str" cm="1">
        <f t="array" ref="AO126">IF(OR(AO$12="",$B126=""),"",_xlfn.LET(_xlpm.tarefas,_xlfn._xlws.FILTER(TB_TAREFAS[],(TB_TAREFAS[[Responsável Execução '[*']]:[Responsável Execução '[*']]]=AO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6" s="96" t="str" cm="1">
        <f t="array" ref="AP126">IF(OR(AP$12="",$B126=""),"",_xlfn.LET(_xlpm.tarefas,_xlfn._xlws.FILTER(TB_TAREFAS[],(TB_TAREFAS[[Responsável Execução '[*']]:[Responsável Execução '[*']]]=AP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6" s="95" t="str" cm="1">
        <f t="array" ref="AQ126">IF(OR(AQ$12="",$B126=""),"",_xlfn.LET(_xlpm.tarefas,_xlfn._xlws.FILTER(TB_TAREFAS[],(TB_TAREFAS[[Responsável Execução '[*']]:[Responsável Execução '[*']]]=AQ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6" s="96" t="str" cm="1">
        <f t="array" ref="AR126">IF(OR(AR$12="",$B126=""),"",_xlfn.LET(_xlpm.tarefas,_xlfn._xlws.FILTER(TB_TAREFAS[],(TB_TAREFAS[[Responsável Execução '[*']]:[Responsável Execução '[*']]]=AR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6" s="95" t="str" cm="1">
        <f t="array" ref="AS126">IF(OR(AS$12="",$B126=""),"",_xlfn.LET(_xlpm.tarefas,_xlfn._xlws.FILTER(TB_TAREFAS[],(TB_TAREFAS[[Responsável Execução '[*']]:[Responsável Execução '[*']]]=AS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6" s="96" t="str" cm="1">
        <f t="array" ref="AT126">IF(OR(AT$12="",$B126=""),"",_xlfn.LET(_xlpm.tarefas,_xlfn._xlws.FILTER(TB_TAREFAS[],(TB_TAREFAS[[Responsável Execução '[*']]:[Responsável Execução '[*']]]=AT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6" s="95" t="str" cm="1">
        <f t="array" ref="AU126">IF(OR(AU$12="",$B126=""),"",_xlfn.LET(_xlpm.tarefas,_xlfn._xlws.FILTER(TB_TAREFAS[],(TB_TAREFAS[[Responsável Execução '[*']]:[Responsável Execução '[*']]]=AU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6" s="96" t="str" cm="1">
        <f t="array" ref="AV126">IF(OR(AV$12="",$B126=""),"",_xlfn.LET(_xlpm.tarefas,_xlfn._xlws.FILTER(TB_TAREFAS[],(TB_TAREFAS[[Responsável Execução '[*']]:[Responsável Execução '[*']]]=AV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6" s="95" t="str" cm="1">
        <f t="array" ref="AW126">IF(OR(AW$12="",$B126=""),"",_xlfn.LET(_xlpm.tarefas,_xlfn._xlws.FILTER(TB_TAREFAS[],(TB_TAREFAS[[Responsável Execução '[*']]:[Responsável Execução '[*']]]=AW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6" s="96" t="str" cm="1">
        <f t="array" ref="AX126">IF(OR(AX$12="",$B126=""),"",_xlfn.LET(_xlpm.tarefas,_xlfn._xlws.FILTER(TB_TAREFAS[],(TB_TAREFAS[[Responsável Execução '[*']]:[Responsável Execução '[*']]]=AX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6" s="95" t="str" cm="1">
        <f t="array" ref="AY126">IF(OR(AY$12="",$B126=""),"",_xlfn.LET(_xlpm.tarefas,_xlfn._xlws.FILTER(TB_TAREFAS[],(TB_TAREFAS[[Responsável Execução '[*']]:[Responsável Execução '[*']]]=AY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6" s="97" t="str" cm="1">
        <f t="array" ref="AZ126">IF(OR(AZ$12="",$B126=""),"",_xlfn.LET(_xlpm.tarefas,_xlfn._xlws.FILTER(TB_TAREFAS[],(TB_TAREFAS[[Responsável Execução '[*']]:[Responsável Execução '[*']]]=AZ$12),"-"),IF(_xlfn.ARRAYTOTEXT(_xlpm.tarefas)="-",0,SUM(IF(DATE(YEAR($B126),MONTH($B126),DAY($B126))&gt;=DATE(YEAR(_xlfn.CHOOSECOLS(_xlpm.tarefas,10)),MONTH(_xlfn.CHOOSECOLS(_xlpm.tarefas,10)),DAY(_xlfn.CHOOSECOLS(_xlpm.tarefas,10))),IF(DATE(YEAR($B126),MONTH($B126),DAY($B126)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7" spans="2:52" x14ac:dyDescent="0.3">
      <c r="B127" s="94"/>
      <c r="C127" s="95" t="str" cm="1">
        <f t="array" ref="C127">IF(OR(C$12="",$B127=""),"",_xlfn.LET(_xlpm.tarefas,_xlfn._xlws.FILTER(TB_TAREFAS[],(TB_TAREFAS[[Responsável Execução '[*']]:[Responsável Execução '[*']]]=C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7" s="96" t="str" cm="1">
        <f t="array" ref="D127">IF(OR(D$12="",$B127=""),"",_xlfn.LET(_xlpm.tarefas,_xlfn._xlws.FILTER(TB_TAREFAS[],(TB_TAREFAS[[Responsável Execução '[*']]:[Responsável Execução '[*']]]=D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7" s="95" t="str" cm="1">
        <f t="array" ref="E127">IF(OR(E$12="",$B127=""),"",_xlfn.LET(_xlpm.tarefas,_xlfn._xlws.FILTER(TB_TAREFAS[],(TB_TAREFAS[[Responsável Execução '[*']]:[Responsável Execução '[*']]]=E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7" s="96" t="str" cm="1">
        <f t="array" ref="F127">IF(OR(F$12="",$B127=""),"",_xlfn.LET(_xlpm.tarefas,_xlfn._xlws.FILTER(TB_TAREFAS[],(TB_TAREFAS[[Responsável Execução '[*']]:[Responsável Execução '[*']]]=F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7" s="95" t="str" cm="1">
        <f t="array" ref="G127">IF(OR(G$12="",$B127=""),"",_xlfn.LET(_xlpm.tarefas,_xlfn._xlws.FILTER(TB_TAREFAS[],(TB_TAREFAS[[Responsável Execução '[*']]:[Responsável Execução '[*']]]=G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7" s="96" t="str" cm="1">
        <f t="array" ref="H127">IF(OR(H$12="",$B127=""),"",_xlfn.LET(_xlpm.tarefas,_xlfn._xlws.FILTER(TB_TAREFAS[],(TB_TAREFAS[[Responsável Execução '[*']]:[Responsável Execução '[*']]]=H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7" s="95" t="str" cm="1">
        <f t="array" ref="I127">IF(OR(I$12="",$B127=""),"",_xlfn.LET(_xlpm.tarefas,_xlfn._xlws.FILTER(TB_TAREFAS[],(TB_TAREFAS[[Responsável Execução '[*']]:[Responsável Execução '[*']]]=I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7" s="96" t="str" cm="1">
        <f t="array" ref="J127">IF(OR(J$12="",$B127=""),"",_xlfn.LET(_xlpm.tarefas,_xlfn._xlws.FILTER(TB_TAREFAS[],(TB_TAREFAS[[Responsável Execução '[*']]:[Responsável Execução '[*']]]=J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7" s="95" t="str" cm="1">
        <f t="array" ref="K127">IF(OR(K$12="",$B127=""),"",_xlfn.LET(_xlpm.tarefas,_xlfn._xlws.FILTER(TB_TAREFAS[],(TB_TAREFAS[[Responsável Execução '[*']]:[Responsável Execução '[*']]]=K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7" s="96" t="str" cm="1">
        <f t="array" ref="L127">IF(OR(L$12="",$B127=""),"",_xlfn.LET(_xlpm.tarefas,_xlfn._xlws.FILTER(TB_TAREFAS[],(TB_TAREFAS[[Responsável Execução '[*']]:[Responsável Execução '[*']]]=L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7" s="95" t="str" cm="1">
        <f t="array" ref="M127">IF(OR(M$12="",$B127=""),"",_xlfn.LET(_xlpm.tarefas,_xlfn._xlws.FILTER(TB_TAREFAS[],(TB_TAREFAS[[Responsável Execução '[*']]:[Responsável Execução '[*']]]=M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7" s="96" t="str" cm="1">
        <f t="array" ref="N127">IF(OR(N$12="",$B127=""),"",_xlfn.LET(_xlpm.tarefas,_xlfn._xlws.FILTER(TB_TAREFAS[],(TB_TAREFAS[[Responsável Execução '[*']]:[Responsável Execução '[*']]]=N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7" s="95" t="str" cm="1">
        <f t="array" ref="O127">IF(OR(O$12="",$B127=""),"",_xlfn.LET(_xlpm.tarefas,_xlfn._xlws.FILTER(TB_TAREFAS[],(TB_TAREFAS[[Responsável Execução '[*']]:[Responsável Execução '[*']]]=O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7" s="96" t="str" cm="1">
        <f t="array" ref="P127">IF(OR(P$12="",$B127=""),"",_xlfn.LET(_xlpm.tarefas,_xlfn._xlws.FILTER(TB_TAREFAS[],(TB_TAREFAS[[Responsável Execução '[*']]:[Responsável Execução '[*']]]=P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7" s="95" t="str" cm="1">
        <f t="array" ref="Q127">IF(OR(Q$12="",$B127=""),"",_xlfn.LET(_xlpm.tarefas,_xlfn._xlws.FILTER(TB_TAREFAS[],(TB_TAREFAS[[Responsável Execução '[*']]:[Responsável Execução '[*']]]=Q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7" s="96" t="str" cm="1">
        <f t="array" ref="R127">IF(OR(R$12="",$B127=""),"",_xlfn.LET(_xlpm.tarefas,_xlfn._xlws.FILTER(TB_TAREFAS[],(TB_TAREFAS[[Responsável Execução '[*']]:[Responsável Execução '[*']]]=R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7" s="95" t="str" cm="1">
        <f t="array" ref="S127">IF(OR(S$12="",$B127=""),"",_xlfn.LET(_xlpm.tarefas,_xlfn._xlws.FILTER(TB_TAREFAS[],(TB_TAREFAS[[Responsável Execução '[*']]:[Responsável Execução '[*']]]=S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7" s="96" t="str" cm="1">
        <f t="array" ref="T127">IF(OR(T$12="",$B127=""),"",_xlfn.LET(_xlpm.tarefas,_xlfn._xlws.FILTER(TB_TAREFAS[],(TB_TAREFAS[[Responsável Execução '[*']]:[Responsável Execução '[*']]]=T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7" s="95" t="str" cm="1">
        <f t="array" ref="U127">IF(OR(U$12="",$B127=""),"",_xlfn.LET(_xlpm.tarefas,_xlfn._xlws.FILTER(TB_TAREFAS[],(TB_TAREFAS[[Responsável Execução '[*']]:[Responsável Execução '[*']]]=U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7" s="96" t="str" cm="1">
        <f t="array" ref="V127">IF(OR(V$12="",$B127=""),"",_xlfn.LET(_xlpm.tarefas,_xlfn._xlws.FILTER(TB_TAREFAS[],(TB_TAREFAS[[Responsável Execução '[*']]:[Responsável Execução '[*']]]=V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7" s="95" t="str" cm="1">
        <f t="array" ref="W127">IF(OR(W$12="",$B127=""),"",_xlfn.LET(_xlpm.tarefas,_xlfn._xlws.FILTER(TB_TAREFAS[],(TB_TAREFAS[[Responsável Execução '[*']]:[Responsável Execução '[*']]]=W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7" s="96" t="str" cm="1">
        <f t="array" ref="X127">IF(OR(X$12="",$B127=""),"",_xlfn.LET(_xlpm.tarefas,_xlfn._xlws.FILTER(TB_TAREFAS[],(TB_TAREFAS[[Responsável Execução '[*']]:[Responsável Execução '[*']]]=X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7" s="95" t="str" cm="1">
        <f t="array" ref="Y127">IF(OR(Y$12="",$B127=""),"",_xlfn.LET(_xlpm.tarefas,_xlfn._xlws.FILTER(TB_TAREFAS[],(TB_TAREFAS[[Responsável Execução '[*']]:[Responsável Execução '[*']]]=Y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7" s="96" t="str" cm="1">
        <f t="array" ref="Z127">IF(OR(Z$12="",$B127=""),"",_xlfn.LET(_xlpm.tarefas,_xlfn._xlws.FILTER(TB_TAREFAS[],(TB_TAREFAS[[Responsável Execução '[*']]:[Responsável Execução '[*']]]=Z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7" s="95" t="str" cm="1">
        <f t="array" ref="AA127">IF(OR(AA$12="",$B127=""),"",_xlfn.LET(_xlpm.tarefas,_xlfn._xlws.FILTER(TB_TAREFAS[],(TB_TAREFAS[[Responsável Execução '[*']]:[Responsável Execução '[*']]]=AA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7" s="96" t="str" cm="1">
        <f t="array" ref="AB127">IF(OR(AB$12="",$B127=""),"",_xlfn.LET(_xlpm.tarefas,_xlfn._xlws.FILTER(TB_TAREFAS[],(TB_TAREFAS[[Responsável Execução '[*']]:[Responsável Execução '[*']]]=AB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7" s="95" t="str" cm="1">
        <f t="array" ref="AC127">IF(OR(AC$12="",$B127=""),"",_xlfn.LET(_xlpm.tarefas,_xlfn._xlws.FILTER(TB_TAREFAS[],(TB_TAREFAS[[Responsável Execução '[*']]:[Responsável Execução '[*']]]=AC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7" s="96" t="str" cm="1">
        <f t="array" ref="AD127">IF(OR(AD$12="",$B127=""),"",_xlfn.LET(_xlpm.tarefas,_xlfn._xlws.FILTER(TB_TAREFAS[],(TB_TAREFAS[[Responsável Execução '[*']]:[Responsável Execução '[*']]]=AD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7" s="95" t="str" cm="1">
        <f t="array" ref="AE127">IF(OR(AE$12="",$B127=""),"",_xlfn.LET(_xlpm.tarefas,_xlfn._xlws.FILTER(TB_TAREFAS[],(TB_TAREFAS[[Responsável Execução '[*']]:[Responsável Execução '[*']]]=AE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7" s="96" t="str" cm="1">
        <f t="array" ref="AF127">IF(OR(AF$12="",$B127=""),"",_xlfn.LET(_xlpm.tarefas,_xlfn._xlws.FILTER(TB_TAREFAS[],(TB_TAREFAS[[Responsável Execução '[*']]:[Responsável Execução '[*']]]=AF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7" s="95" t="str" cm="1">
        <f t="array" ref="AG127">IF(OR(AG$12="",$B127=""),"",_xlfn.LET(_xlpm.tarefas,_xlfn._xlws.FILTER(TB_TAREFAS[],(TB_TAREFAS[[Responsável Execução '[*']]:[Responsável Execução '[*']]]=AG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7" s="96" t="str" cm="1">
        <f t="array" ref="AH127">IF(OR(AH$12="",$B127=""),"",_xlfn.LET(_xlpm.tarefas,_xlfn._xlws.FILTER(TB_TAREFAS[],(TB_TAREFAS[[Responsável Execução '[*']]:[Responsável Execução '[*']]]=AH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7" s="95" t="str" cm="1">
        <f t="array" ref="AI127">IF(OR(AI$12="",$B127=""),"",_xlfn.LET(_xlpm.tarefas,_xlfn._xlws.FILTER(TB_TAREFAS[],(TB_TAREFAS[[Responsável Execução '[*']]:[Responsável Execução '[*']]]=AI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7" s="96" t="str" cm="1">
        <f t="array" ref="AJ127">IF(OR(AJ$12="",$B127=""),"",_xlfn.LET(_xlpm.tarefas,_xlfn._xlws.FILTER(TB_TAREFAS[],(TB_TAREFAS[[Responsável Execução '[*']]:[Responsável Execução '[*']]]=AJ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7" s="95" t="str" cm="1">
        <f t="array" ref="AK127">IF(OR(AK$12="",$B127=""),"",_xlfn.LET(_xlpm.tarefas,_xlfn._xlws.FILTER(TB_TAREFAS[],(TB_TAREFAS[[Responsável Execução '[*']]:[Responsável Execução '[*']]]=AK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7" s="96" t="str" cm="1">
        <f t="array" ref="AL127">IF(OR(AL$12="",$B127=""),"",_xlfn.LET(_xlpm.tarefas,_xlfn._xlws.FILTER(TB_TAREFAS[],(TB_TAREFAS[[Responsável Execução '[*']]:[Responsável Execução '[*']]]=AL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7" s="95" t="str" cm="1">
        <f t="array" ref="AM127">IF(OR(AM$12="",$B127=""),"",_xlfn.LET(_xlpm.tarefas,_xlfn._xlws.FILTER(TB_TAREFAS[],(TB_TAREFAS[[Responsável Execução '[*']]:[Responsável Execução '[*']]]=AM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7" s="96" t="str" cm="1">
        <f t="array" ref="AN127">IF(OR(AN$12="",$B127=""),"",_xlfn.LET(_xlpm.tarefas,_xlfn._xlws.FILTER(TB_TAREFAS[],(TB_TAREFAS[[Responsável Execução '[*']]:[Responsável Execução '[*']]]=AN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7" s="95" t="str" cm="1">
        <f t="array" ref="AO127">IF(OR(AO$12="",$B127=""),"",_xlfn.LET(_xlpm.tarefas,_xlfn._xlws.FILTER(TB_TAREFAS[],(TB_TAREFAS[[Responsável Execução '[*']]:[Responsável Execução '[*']]]=AO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7" s="96" t="str" cm="1">
        <f t="array" ref="AP127">IF(OR(AP$12="",$B127=""),"",_xlfn.LET(_xlpm.tarefas,_xlfn._xlws.FILTER(TB_TAREFAS[],(TB_TAREFAS[[Responsável Execução '[*']]:[Responsável Execução '[*']]]=AP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7" s="95" t="str" cm="1">
        <f t="array" ref="AQ127">IF(OR(AQ$12="",$B127=""),"",_xlfn.LET(_xlpm.tarefas,_xlfn._xlws.FILTER(TB_TAREFAS[],(TB_TAREFAS[[Responsável Execução '[*']]:[Responsável Execução '[*']]]=AQ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7" s="96" t="str" cm="1">
        <f t="array" ref="AR127">IF(OR(AR$12="",$B127=""),"",_xlfn.LET(_xlpm.tarefas,_xlfn._xlws.FILTER(TB_TAREFAS[],(TB_TAREFAS[[Responsável Execução '[*']]:[Responsável Execução '[*']]]=AR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7" s="95" t="str" cm="1">
        <f t="array" ref="AS127">IF(OR(AS$12="",$B127=""),"",_xlfn.LET(_xlpm.tarefas,_xlfn._xlws.FILTER(TB_TAREFAS[],(TB_TAREFAS[[Responsável Execução '[*']]:[Responsável Execução '[*']]]=AS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7" s="96" t="str" cm="1">
        <f t="array" ref="AT127">IF(OR(AT$12="",$B127=""),"",_xlfn.LET(_xlpm.tarefas,_xlfn._xlws.FILTER(TB_TAREFAS[],(TB_TAREFAS[[Responsável Execução '[*']]:[Responsável Execução '[*']]]=AT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7" s="95" t="str" cm="1">
        <f t="array" ref="AU127">IF(OR(AU$12="",$B127=""),"",_xlfn.LET(_xlpm.tarefas,_xlfn._xlws.FILTER(TB_TAREFAS[],(TB_TAREFAS[[Responsável Execução '[*']]:[Responsável Execução '[*']]]=AU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7" s="96" t="str" cm="1">
        <f t="array" ref="AV127">IF(OR(AV$12="",$B127=""),"",_xlfn.LET(_xlpm.tarefas,_xlfn._xlws.FILTER(TB_TAREFAS[],(TB_TAREFAS[[Responsável Execução '[*']]:[Responsável Execução '[*']]]=AV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7" s="95" t="str" cm="1">
        <f t="array" ref="AW127">IF(OR(AW$12="",$B127=""),"",_xlfn.LET(_xlpm.tarefas,_xlfn._xlws.FILTER(TB_TAREFAS[],(TB_TAREFAS[[Responsável Execução '[*']]:[Responsável Execução '[*']]]=AW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7" s="96" t="str" cm="1">
        <f t="array" ref="AX127">IF(OR(AX$12="",$B127=""),"",_xlfn.LET(_xlpm.tarefas,_xlfn._xlws.FILTER(TB_TAREFAS[],(TB_TAREFAS[[Responsável Execução '[*']]:[Responsável Execução '[*']]]=AX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7" s="95" t="str" cm="1">
        <f t="array" ref="AY127">IF(OR(AY$12="",$B127=""),"",_xlfn.LET(_xlpm.tarefas,_xlfn._xlws.FILTER(TB_TAREFAS[],(TB_TAREFAS[[Responsável Execução '[*']]:[Responsável Execução '[*']]]=AY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7" s="97" t="str" cm="1">
        <f t="array" ref="AZ127">IF(OR(AZ$12="",$B127=""),"",_xlfn.LET(_xlpm.tarefas,_xlfn._xlws.FILTER(TB_TAREFAS[],(TB_TAREFAS[[Responsável Execução '[*']]:[Responsável Execução '[*']]]=AZ$12),"-"),IF(_xlfn.ARRAYTOTEXT(_xlpm.tarefas)="-",0,SUM(IF(DATE(YEAR($B127),MONTH($B127),DAY($B127))&gt;=DATE(YEAR(_xlfn.CHOOSECOLS(_xlpm.tarefas,10)),MONTH(_xlfn.CHOOSECOLS(_xlpm.tarefas,10)),DAY(_xlfn.CHOOSECOLS(_xlpm.tarefas,10))),IF(DATE(YEAR($B127),MONTH($B127),DAY($B127)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8" spans="2:52" x14ac:dyDescent="0.3">
      <c r="B128" s="94"/>
      <c r="C128" s="95" t="str" cm="1">
        <f t="array" ref="C128">IF(OR(C$12="",$B128=""),"",_xlfn.LET(_xlpm.tarefas,_xlfn._xlws.FILTER(TB_TAREFAS[],(TB_TAREFAS[[Responsável Execução '[*']]:[Responsável Execução '[*']]]=C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8" s="96" t="str" cm="1">
        <f t="array" ref="D128">IF(OR(D$12="",$B128=""),"",_xlfn.LET(_xlpm.tarefas,_xlfn._xlws.FILTER(TB_TAREFAS[],(TB_TAREFAS[[Responsável Execução '[*']]:[Responsável Execução '[*']]]=D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8" s="95" t="str" cm="1">
        <f t="array" ref="E128">IF(OR(E$12="",$B128=""),"",_xlfn.LET(_xlpm.tarefas,_xlfn._xlws.FILTER(TB_TAREFAS[],(TB_TAREFAS[[Responsável Execução '[*']]:[Responsável Execução '[*']]]=E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8" s="96" t="str" cm="1">
        <f t="array" ref="F128">IF(OR(F$12="",$B128=""),"",_xlfn.LET(_xlpm.tarefas,_xlfn._xlws.FILTER(TB_TAREFAS[],(TB_TAREFAS[[Responsável Execução '[*']]:[Responsável Execução '[*']]]=F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8" s="95" t="str" cm="1">
        <f t="array" ref="G128">IF(OR(G$12="",$B128=""),"",_xlfn.LET(_xlpm.tarefas,_xlfn._xlws.FILTER(TB_TAREFAS[],(TB_TAREFAS[[Responsável Execução '[*']]:[Responsável Execução '[*']]]=G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8" s="96" t="str" cm="1">
        <f t="array" ref="H128">IF(OR(H$12="",$B128=""),"",_xlfn.LET(_xlpm.tarefas,_xlfn._xlws.FILTER(TB_TAREFAS[],(TB_TAREFAS[[Responsável Execução '[*']]:[Responsável Execução '[*']]]=H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8" s="95" t="str" cm="1">
        <f t="array" ref="I128">IF(OR(I$12="",$B128=""),"",_xlfn.LET(_xlpm.tarefas,_xlfn._xlws.FILTER(TB_TAREFAS[],(TB_TAREFAS[[Responsável Execução '[*']]:[Responsável Execução '[*']]]=I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8" s="96" t="str" cm="1">
        <f t="array" ref="J128">IF(OR(J$12="",$B128=""),"",_xlfn.LET(_xlpm.tarefas,_xlfn._xlws.FILTER(TB_TAREFAS[],(TB_TAREFAS[[Responsável Execução '[*']]:[Responsável Execução '[*']]]=J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8" s="95" t="str" cm="1">
        <f t="array" ref="K128">IF(OR(K$12="",$B128=""),"",_xlfn.LET(_xlpm.tarefas,_xlfn._xlws.FILTER(TB_TAREFAS[],(TB_TAREFAS[[Responsável Execução '[*']]:[Responsável Execução '[*']]]=K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8" s="96" t="str" cm="1">
        <f t="array" ref="L128">IF(OR(L$12="",$B128=""),"",_xlfn.LET(_xlpm.tarefas,_xlfn._xlws.FILTER(TB_TAREFAS[],(TB_TAREFAS[[Responsável Execução '[*']]:[Responsável Execução '[*']]]=L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8" s="95" t="str" cm="1">
        <f t="array" ref="M128">IF(OR(M$12="",$B128=""),"",_xlfn.LET(_xlpm.tarefas,_xlfn._xlws.FILTER(TB_TAREFAS[],(TB_TAREFAS[[Responsável Execução '[*']]:[Responsável Execução '[*']]]=M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8" s="96" t="str" cm="1">
        <f t="array" ref="N128">IF(OR(N$12="",$B128=""),"",_xlfn.LET(_xlpm.tarefas,_xlfn._xlws.FILTER(TB_TAREFAS[],(TB_TAREFAS[[Responsável Execução '[*']]:[Responsável Execução '[*']]]=N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8" s="95" t="str" cm="1">
        <f t="array" ref="O128">IF(OR(O$12="",$B128=""),"",_xlfn.LET(_xlpm.tarefas,_xlfn._xlws.FILTER(TB_TAREFAS[],(TB_TAREFAS[[Responsável Execução '[*']]:[Responsável Execução '[*']]]=O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8" s="96" t="str" cm="1">
        <f t="array" ref="P128">IF(OR(P$12="",$B128=""),"",_xlfn.LET(_xlpm.tarefas,_xlfn._xlws.FILTER(TB_TAREFAS[],(TB_TAREFAS[[Responsável Execução '[*']]:[Responsável Execução '[*']]]=P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8" s="95" t="str" cm="1">
        <f t="array" ref="Q128">IF(OR(Q$12="",$B128=""),"",_xlfn.LET(_xlpm.tarefas,_xlfn._xlws.FILTER(TB_TAREFAS[],(TB_TAREFAS[[Responsável Execução '[*']]:[Responsável Execução '[*']]]=Q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8" s="96" t="str" cm="1">
        <f t="array" ref="R128">IF(OR(R$12="",$B128=""),"",_xlfn.LET(_xlpm.tarefas,_xlfn._xlws.FILTER(TB_TAREFAS[],(TB_TAREFAS[[Responsável Execução '[*']]:[Responsável Execução '[*']]]=R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8" s="95" t="str" cm="1">
        <f t="array" ref="S128">IF(OR(S$12="",$B128=""),"",_xlfn.LET(_xlpm.tarefas,_xlfn._xlws.FILTER(TB_TAREFAS[],(TB_TAREFAS[[Responsável Execução '[*']]:[Responsável Execução '[*']]]=S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8" s="96" t="str" cm="1">
        <f t="array" ref="T128">IF(OR(T$12="",$B128=""),"",_xlfn.LET(_xlpm.tarefas,_xlfn._xlws.FILTER(TB_TAREFAS[],(TB_TAREFAS[[Responsável Execução '[*']]:[Responsável Execução '[*']]]=T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8" s="95" t="str" cm="1">
        <f t="array" ref="U128">IF(OR(U$12="",$B128=""),"",_xlfn.LET(_xlpm.tarefas,_xlfn._xlws.FILTER(TB_TAREFAS[],(TB_TAREFAS[[Responsável Execução '[*']]:[Responsável Execução '[*']]]=U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8" s="96" t="str" cm="1">
        <f t="array" ref="V128">IF(OR(V$12="",$B128=""),"",_xlfn.LET(_xlpm.tarefas,_xlfn._xlws.FILTER(TB_TAREFAS[],(TB_TAREFAS[[Responsável Execução '[*']]:[Responsável Execução '[*']]]=V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8" s="95" t="str" cm="1">
        <f t="array" ref="W128">IF(OR(W$12="",$B128=""),"",_xlfn.LET(_xlpm.tarefas,_xlfn._xlws.FILTER(TB_TAREFAS[],(TB_TAREFAS[[Responsável Execução '[*']]:[Responsável Execução '[*']]]=W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8" s="96" t="str" cm="1">
        <f t="array" ref="X128">IF(OR(X$12="",$B128=""),"",_xlfn.LET(_xlpm.tarefas,_xlfn._xlws.FILTER(TB_TAREFAS[],(TB_TAREFAS[[Responsável Execução '[*']]:[Responsável Execução '[*']]]=X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8" s="95" t="str" cm="1">
        <f t="array" ref="Y128">IF(OR(Y$12="",$B128=""),"",_xlfn.LET(_xlpm.tarefas,_xlfn._xlws.FILTER(TB_TAREFAS[],(TB_TAREFAS[[Responsável Execução '[*']]:[Responsável Execução '[*']]]=Y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8" s="96" t="str" cm="1">
        <f t="array" ref="Z128">IF(OR(Z$12="",$B128=""),"",_xlfn.LET(_xlpm.tarefas,_xlfn._xlws.FILTER(TB_TAREFAS[],(TB_TAREFAS[[Responsável Execução '[*']]:[Responsável Execução '[*']]]=Z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8" s="95" t="str" cm="1">
        <f t="array" ref="AA128">IF(OR(AA$12="",$B128=""),"",_xlfn.LET(_xlpm.tarefas,_xlfn._xlws.FILTER(TB_TAREFAS[],(TB_TAREFAS[[Responsável Execução '[*']]:[Responsável Execução '[*']]]=AA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8" s="96" t="str" cm="1">
        <f t="array" ref="AB128">IF(OR(AB$12="",$B128=""),"",_xlfn.LET(_xlpm.tarefas,_xlfn._xlws.FILTER(TB_TAREFAS[],(TB_TAREFAS[[Responsável Execução '[*']]:[Responsável Execução '[*']]]=AB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8" s="95" t="str" cm="1">
        <f t="array" ref="AC128">IF(OR(AC$12="",$B128=""),"",_xlfn.LET(_xlpm.tarefas,_xlfn._xlws.FILTER(TB_TAREFAS[],(TB_TAREFAS[[Responsável Execução '[*']]:[Responsável Execução '[*']]]=AC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8" s="96" t="str" cm="1">
        <f t="array" ref="AD128">IF(OR(AD$12="",$B128=""),"",_xlfn.LET(_xlpm.tarefas,_xlfn._xlws.FILTER(TB_TAREFAS[],(TB_TAREFAS[[Responsável Execução '[*']]:[Responsável Execução '[*']]]=AD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8" s="95" t="str" cm="1">
        <f t="array" ref="AE128">IF(OR(AE$12="",$B128=""),"",_xlfn.LET(_xlpm.tarefas,_xlfn._xlws.FILTER(TB_TAREFAS[],(TB_TAREFAS[[Responsável Execução '[*']]:[Responsável Execução '[*']]]=AE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8" s="96" t="str" cm="1">
        <f t="array" ref="AF128">IF(OR(AF$12="",$B128=""),"",_xlfn.LET(_xlpm.tarefas,_xlfn._xlws.FILTER(TB_TAREFAS[],(TB_TAREFAS[[Responsável Execução '[*']]:[Responsável Execução '[*']]]=AF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8" s="95" t="str" cm="1">
        <f t="array" ref="AG128">IF(OR(AG$12="",$B128=""),"",_xlfn.LET(_xlpm.tarefas,_xlfn._xlws.FILTER(TB_TAREFAS[],(TB_TAREFAS[[Responsável Execução '[*']]:[Responsável Execução '[*']]]=AG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8" s="96" t="str" cm="1">
        <f t="array" ref="AH128">IF(OR(AH$12="",$B128=""),"",_xlfn.LET(_xlpm.tarefas,_xlfn._xlws.FILTER(TB_TAREFAS[],(TB_TAREFAS[[Responsável Execução '[*']]:[Responsável Execução '[*']]]=AH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8" s="95" t="str" cm="1">
        <f t="array" ref="AI128">IF(OR(AI$12="",$B128=""),"",_xlfn.LET(_xlpm.tarefas,_xlfn._xlws.FILTER(TB_TAREFAS[],(TB_TAREFAS[[Responsável Execução '[*']]:[Responsável Execução '[*']]]=AI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8" s="96" t="str" cm="1">
        <f t="array" ref="AJ128">IF(OR(AJ$12="",$B128=""),"",_xlfn.LET(_xlpm.tarefas,_xlfn._xlws.FILTER(TB_TAREFAS[],(TB_TAREFAS[[Responsável Execução '[*']]:[Responsável Execução '[*']]]=AJ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8" s="95" t="str" cm="1">
        <f t="array" ref="AK128">IF(OR(AK$12="",$B128=""),"",_xlfn.LET(_xlpm.tarefas,_xlfn._xlws.FILTER(TB_TAREFAS[],(TB_TAREFAS[[Responsável Execução '[*']]:[Responsável Execução '[*']]]=AK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8" s="96" t="str" cm="1">
        <f t="array" ref="AL128">IF(OR(AL$12="",$B128=""),"",_xlfn.LET(_xlpm.tarefas,_xlfn._xlws.FILTER(TB_TAREFAS[],(TB_TAREFAS[[Responsável Execução '[*']]:[Responsável Execução '[*']]]=AL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8" s="95" t="str" cm="1">
        <f t="array" ref="AM128">IF(OR(AM$12="",$B128=""),"",_xlfn.LET(_xlpm.tarefas,_xlfn._xlws.FILTER(TB_TAREFAS[],(TB_TAREFAS[[Responsável Execução '[*']]:[Responsável Execução '[*']]]=AM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8" s="96" t="str" cm="1">
        <f t="array" ref="AN128">IF(OR(AN$12="",$B128=""),"",_xlfn.LET(_xlpm.tarefas,_xlfn._xlws.FILTER(TB_TAREFAS[],(TB_TAREFAS[[Responsável Execução '[*']]:[Responsável Execução '[*']]]=AN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8" s="95" t="str" cm="1">
        <f t="array" ref="AO128">IF(OR(AO$12="",$B128=""),"",_xlfn.LET(_xlpm.tarefas,_xlfn._xlws.FILTER(TB_TAREFAS[],(TB_TAREFAS[[Responsável Execução '[*']]:[Responsável Execução '[*']]]=AO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8" s="96" t="str" cm="1">
        <f t="array" ref="AP128">IF(OR(AP$12="",$B128=""),"",_xlfn.LET(_xlpm.tarefas,_xlfn._xlws.FILTER(TB_TAREFAS[],(TB_TAREFAS[[Responsável Execução '[*']]:[Responsável Execução '[*']]]=AP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8" s="95" t="str" cm="1">
        <f t="array" ref="AQ128">IF(OR(AQ$12="",$B128=""),"",_xlfn.LET(_xlpm.tarefas,_xlfn._xlws.FILTER(TB_TAREFAS[],(TB_TAREFAS[[Responsável Execução '[*']]:[Responsável Execução '[*']]]=AQ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8" s="96" t="str" cm="1">
        <f t="array" ref="AR128">IF(OR(AR$12="",$B128=""),"",_xlfn.LET(_xlpm.tarefas,_xlfn._xlws.FILTER(TB_TAREFAS[],(TB_TAREFAS[[Responsável Execução '[*']]:[Responsável Execução '[*']]]=AR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8" s="95" t="str" cm="1">
        <f t="array" ref="AS128">IF(OR(AS$12="",$B128=""),"",_xlfn.LET(_xlpm.tarefas,_xlfn._xlws.FILTER(TB_TAREFAS[],(TB_TAREFAS[[Responsável Execução '[*']]:[Responsável Execução '[*']]]=AS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8" s="96" t="str" cm="1">
        <f t="array" ref="AT128">IF(OR(AT$12="",$B128=""),"",_xlfn.LET(_xlpm.tarefas,_xlfn._xlws.FILTER(TB_TAREFAS[],(TB_TAREFAS[[Responsável Execução '[*']]:[Responsável Execução '[*']]]=AT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8" s="95" t="str" cm="1">
        <f t="array" ref="AU128">IF(OR(AU$12="",$B128=""),"",_xlfn.LET(_xlpm.tarefas,_xlfn._xlws.FILTER(TB_TAREFAS[],(TB_TAREFAS[[Responsável Execução '[*']]:[Responsável Execução '[*']]]=AU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8" s="96" t="str" cm="1">
        <f t="array" ref="AV128">IF(OR(AV$12="",$B128=""),"",_xlfn.LET(_xlpm.tarefas,_xlfn._xlws.FILTER(TB_TAREFAS[],(TB_TAREFAS[[Responsável Execução '[*']]:[Responsável Execução '[*']]]=AV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8" s="95" t="str" cm="1">
        <f t="array" ref="AW128">IF(OR(AW$12="",$B128=""),"",_xlfn.LET(_xlpm.tarefas,_xlfn._xlws.FILTER(TB_TAREFAS[],(TB_TAREFAS[[Responsável Execução '[*']]:[Responsável Execução '[*']]]=AW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8" s="96" t="str" cm="1">
        <f t="array" ref="AX128">IF(OR(AX$12="",$B128=""),"",_xlfn.LET(_xlpm.tarefas,_xlfn._xlws.FILTER(TB_TAREFAS[],(TB_TAREFAS[[Responsável Execução '[*']]:[Responsável Execução '[*']]]=AX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8" s="95" t="str" cm="1">
        <f t="array" ref="AY128">IF(OR(AY$12="",$B128=""),"",_xlfn.LET(_xlpm.tarefas,_xlfn._xlws.FILTER(TB_TAREFAS[],(TB_TAREFAS[[Responsável Execução '[*']]:[Responsável Execução '[*']]]=AY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8" s="97" t="str" cm="1">
        <f t="array" ref="AZ128">IF(OR(AZ$12="",$B128=""),"",_xlfn.LET(_xlpm.tarefas,_xlfn._xlws.FILTER(TB_TAREFAS[],(TB_TAREFAS[[Responsável Execução '[*']]:[Responsável Execução '[*']]]=AZ$12),"-"),IF(_xlfn.ARRAYTOTEXT(_xlpm.tarefas)="-",0,SUM(IF(DATE(YEAR($B128),MONTH($B128),DAY($B128))&gt;=DATE(YEAR(_xlfn.CHOOSECOLS(_xlpm.tarefas,10)),MONTH(_xlfn.CHOOSECOLS(_xlpm.tarefas,10)),DAY(_xlfn.CHOOSECOLS(_xlpm.tarefas,10))),IF(DATE(YEAR($B128),MONTH($B128),DAY($B128)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29" spans="2:52" x14ac:dyDescent="0.3">
      <c r="B129" s="94"/>
      <c r="C129" s="95" t="str" cm="1">
        <f t="array" ref="C129">IF(OR(C$12="",$B129=""),"",_xlfn.LET(_xlpm.tarefas,_xlfn._xlws.FILTER(TB_TAREFAS[],(TB_TAREFAS[[Responsável Execução '[*']]:[Responsável Execução '[*']]]=C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29" s="96" t="str" cm="1">
        <f t="array" ref="D129">IF(OR(D$12="",$B129=""),"",_xlfn.LET(_xlpm.tarefas,_xlfn._xlws.FILTER(TB_TAREFAS[],(TB_TAREFAS[[Responsável Execução '[*']]:[Responsável Execução '[*']]]=D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29" s="95" t="str" cm="1">
        <f t="array" ref="E129">IF(OR(E$12="",$B129=""),"",_xlfn.LET(_xlpm.tarefas,_xlfn._xlws.FILTER(TB_TAREFAS[],(TB_TAREFAS[[Responsável Execução '[*']]:[Responsável Execução '[*']]]=E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29" s="96" t="str" cm="1">
        <f t="array" ref="F129">IF(OR(F$12="",$B129=""),"",_xlfn.LET(_xlpm.tarefas,_xlfn._xlws.FILTER(TB_TAREFAS[],(TB_TAREFAS[[Responsável Execução '[*']]:[Responsável Execução '[*']]]=F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29" s="95" t="str" cm="1">
        <f t="array" ref="G129">IF(OR(G$12="",$B129=""),"",_xlfn.LET(_xlpm.tarefas,_xlfn._xlws.FILTER(TB_TAREFAS[],(TB_TAREFAS[[Responsável Execução '[*']]:[Responsável Execução '[*']]]=G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29" s="96" t="str" cm="1">
        <f t="array" ref="H129">IF(OR(H$12="",$B129=""),"",_xlfn.LET(_xlpm.tarefas,_xlfn._xlws.FILTER(TB_TAREFAS[],(TB_TAREFAS[[Responsável Execução '[*']]:[Responsável Execução '[*']]]=H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29" s="95" t="str" cm="1">
        <f t="array" ref="I129">IF(OR(I$12="",$B129=""),"",_xlfn.LET(_xlpm.tarefas,_xlfn._xlws.FILTER(TB_TAREFAS[],(TB_TAREFAS[[Responsável Execução '[*']]:[Responsável Execução '[*']]]=I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29" s="96" t="str" cm="1">
        <f t="array" ref="J129">IF(OR(J$12="",$B129=""),"",_xlfn.LET(_xlpm.tarefas,_xlfn._xlws.FILTER(TB_TAREFAS[],(TB_TAREFAS[[Responsável Execução '[*']]:[Responsável Execução '[*']]]=J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29" s="95" t="str" cm="1">
        <f t="array" ref="K129">IF(OR(K$12="",$B129=""),"",_xlfn.LET(_xlpm.tarefas,_xlfn._xlws.FILTER(TB_TAREFAS[],(TB_TAREFAS[[Responsável Execução '[*']]:[Responsável Execução '[*']]]=K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29" s="96" t="str" cm="1">
        <f t="array" ref="L129">IF(OR(L$12="",$B129=""),"",_xlfn.LET(_xlpm.tarefas,_xlfn._xlws.FILTER(TB_TAREFAS[],(TB_TAREFAS[[Responsável Execução '[*']]:[Responsável Execução '[*']]]=L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29" s="95" t="str" cm="1">
        <f t="array" ref="M129">IF(OR(M$12="",$B129=""),"",_xlfn.LET(_xlpm.tarefas,_xlfn._xlws.FILTER(TB_TAREFAS[],(TB_TAREFAS[[Responsável Execução '[*']]:[Responsável Execução '[*']]]=M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29" s="96" t="str" cm="1">
        <f t="array" ref="N129">IF(OR(N$12="",$B129=""),"",_xlfn.LET(_xlpm.tarefas,_xlfn._xlws.FILTER(TB_TAREFAS[],(TB_TAREFAS[[Responsável Execução '[*']]:[Responsável Execução '[*']]]=N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29" s="95" t="str" cm="1">
        <f t="array" ref="O129">IF(OR(O$12="",$B129=""),"",_xlfn.LET(_xlpm.tarefas,_xlfn._xlws.FILTER(TB_TAREFAS[],(TB_TAREFAS[[Responsável Execução '[*']]:[Responsável Execução '[*']]]=O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29" s="96" t="str" cm="1">
        <f t="array" ref="P129">IF(OR(P$12="",$B129=""),"",_xlfn.LET(_xlpm.tarefas,_xlfn._xlws.FILTER(TB_TAREFAS[],(TB_TAREFAS[[Responsável Execução '[*']]:[Responsável Execução '[*']]]=P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29" s="95" t="str" cm="1">
        <f t="array" ref="Q129">IF(OR(Q$12="",$B129=""),"",_xlfn.LET(_xlpm.tarefas,_xlfn._xlws.FILTER(TB_TAREFAS[],(TB_TAREFAS[[Responsável Execução '[*']]:[Responsável Execução '[*']]]=Q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29" s="96" t="str" cm="1">
        <f t="array" ref="R129">IF(OR(R$12="",$B129=""),"",_xlfn.LET(_xlpm.tarefas,_xlfn._xlws.FILTER(TB_TAREFAS[],(TB_TAREFAS[[Responsável Execução '[*']]:[Responsável Execução '[*']]]=R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29" s="95" t="str" cm="1">
        <f t="array" ref="S129">IF(OR(S$12="",$B129=""),"",_xlfn.LET(_xlpm.tarefas,_xlfn._xlws.FILTER(TB_TAREFAS[],(TB_TAREFAS[[Responsável Execução '[*']]:[Responsável Execução '[*']]]=S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29" s="96" t="str" cm="1">
        <f t="array" ref="T129">IF(OR(T$12="",$B129=""),"",_xlfn.LET(_xlpm.tarefas,_xlfn._xlws.FILTER(TB_TAREFAS[],(TB_TAREFAS[[Responsável Execução '[*']]:[Responsável Execução '[*']]]=T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29" s="95" t="str" cm="1">
        <f t="array" ref="U129">IF(OR(U$12="",$B129=""),"",_xlfn.LET(_xlpm.tarefas,_xlfn._xlws.FILTER(TB_TAREFAS[],(TB_TAREFAS[[Responsável Execução '[*']]:[Responsável Execução '[*']]]=U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29" s="96" t="str" cm="1">
        <f t="array" ref="V129">IF(OR(V$12="",$B129=""),"",_xlfn.LET(_xlpm.tarefas,_xlfn._xlws.FILTER(TB_TAREFAS[],(TB_TAREFAS[[Responsável Execução '[*']]:[Responsável Execução '[*']]]=V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29" s="95" t="str" cm="1">
        <f t="array" ref="W129">IF(OR(W$12="",$B129=""),"",_xlfn.LET(_xlpm.tarefas,_xlfn._xlws.FILTER(TB_TAREFAS[],(TB_TAREFAS[[Responsável Execução '[*']]:[Responsável Execução '[*']]]=W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29" s="96" t="str" cm="1">
        <f t="array" ref="X129">IF(OR(X$12="",$B129=""),"",_xlfn.LET(_xlpm.tarefas,_xlfn._xlws.FILTER(TB_TAREFAS[],(TB_TAREFAS[[Responsável Execução '[*']]:[Responsável Execução '[*']]]=X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29" s="95" t="str" cm="1">
        <f t="array" ref="Y129">IF(OR(Y$12="",$B129=""),"",_xlfn.LET(_xlpm.tarefas,_xlfn._xlws.FILTER(TB_TAREFAS[],(TB_TAREFAS[[Responsável Execução '[*']]:[Responsável Execução '[*']]]=Y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29" s="96" t="str" cm="1">
        <f t="array" ref="Z129">IF(OR(Z$12="",$B129=""),"",_xlfn.LET(_xlpm.tarefas,_xlfn._xlws.FILTER(TB_TAREFAS[],(TB_TAREFAS[[Responsável Execução '[*']]:[Responsável Execução '[*']]]=Z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29" s="95" t="str" cm="1">
        <f t="array" ref="AA129">IF(OR(AA$12="",$B129=""),"",_xlfn.LET(_xlpm.tarefas,_xlfn._xlws.FILTER(TB_TAREFAS[],(TB_TAREFAS[[Responsável Execução '[*']]:[Responsável Execução '[*']]]=AA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29" s="96" t="str" cm="1">
        <f t="array" ref="AB129">IF(OR(AB$12="",$B129=""),"",_xlfn.LET(_xlpm.tarefas,_xlfn._xlws.FILTER(TB_TAREFAS[],(TB_TAREFAS[[Responsável Execução '[*']]:[Responsável Execução '[*']]]=AB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29" s="95" t="str" cm="1">
        <f t="array" ref="AC129">IF(OR(AC$12="",$B129=""),"",_xlfn.LET(_xlpm.tarefas,_xlfn._xlws.FILTER(TB_TAREFAS[],(TB_TAREFAS[[Responsável Execução '[*']]:[Responsável Execução '[*']]]=AC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29" s="96" t="str" cm="1">
        <f t="array" ref="AD129">IF(OR(AD$12="",$B129=""),"",_xlfn.LET(_xlpm.tarefas,_xlfn._xlws.FILTER(TB_TAREFAS[],(TB_TAREFAS[[Responsável Execução '[*']]:[Responsável Execução '[*']]]=AD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29" s="95" t="str" cm="1">
        <f t="array" ref="AE129">IF(OR(AE$12="",$B129=""),"",_xlfn.LET(_xlpm.tarefas,_xlfn._xlws.FILTER(TB_TAREFAS[],(TB_TAREFAS[[Responsável Execução '[*']]:[Responsável Execução '[*']]]=AE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29" s="96" t="str" cm="1">
        <f t="array" ref="AF129">IF(OR(AF$12="",$B129=""),"",_xlfn.LET(_xlpm.tarefas,_xlfn._xlws.FILTER(TB_TAREFAS[],(TB_TAREFAS[[Responsável Execução '[*']]:[Responsável Execução '[*']]]=AF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29" s="95" t="str" cm="1">
        <f t="array" ref="AG129">IF(OR(AG$12="",$B129=""),"",_xlfn.LET(_xlpm.tarefas,_xlfn._xlws.FILTER(TB_TAREFAS[],(TB_TAREFAS[[Responsável Execução '[*']]:[Responsável Execução '[*']]]=AG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29" s="96" t="str" cm="1">
        <f t="array" ref="AH129">IF(OR(AH$12="",$B129=""),"",_xlfn.LET(_xlpm.tarefas,_xlfn._xlws.FILTER(TB_TAREFAS[],(TB_TAREFAS[[Responsável Execução '[*']]:[Responsável Execução '[*']]]=AH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29" s="95" t="str" cm="1">
        <f t="array" ref="AI129">IF(OR(AI$12="",$B129=""),"",_xlfn.LET(_xlpm.tarefas,_xlfn._xlws.FILTER(TB_TAREFAS[],(TB_TAREFAS[[Responsável Execução '[*']]:[Responsável Execução '[*']]]=AI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29" s="96" t="str" cm="1">
        <f t="array" ref="AJ129">IF(OR(AJ$12="",$B129=""),"",_xlfn.LET(_xlpm.tarefas,_xlfn._xlws.FILTER(TB_TAREFAS[],(TB_TAREFAS[[Responsável Execução '[*']]:[Responsável Execução '[*']]]=AJ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29" s="95" t="str" cm="1">
        <f t="array" ref="AK129">IF(OR(AK$12="",$B129=""),"",_xlfn.LET(_xlpm.tarefas,_xlfn._xlws.FILTER(TB_TAREFAS[],(TB_TAREFAS[[Responsável Execução '[*']]:[Responsável Execução '[*']]]=AK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29" s="96" t="str" cm="1">
        <f t="array" ref="AL129">IF(OR(AL$12="",$B129=""),"",_xlfn.LET(_xlpm.tarefas,_xlfn._xlws.FILTER(TB_TAREFAS[],(TB_TAREFAS[[Responsável Execução '[*']]:[Responsável Execução '[*']]]=AL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29" s="95" t="str" cm="1">
        <f t="array" ref="AM129">IF(OR(AM$12="",$B129=""),"",_xlfn.LET(_xlpm.tarefas,_xlfn._xlws.FILTER(TB_TAREFAS[],(TB_TAREFAS[[Responsável Execução '[*']]:[Responsável Execução '[*']]]=AM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29" s="96" t="str" cm="1">
        <f t="array" ref="AN129">IF(OR(AN$12="",$B129=""),"",_xlfn.LET(_xlpm.tarefas,_xlfn._xlws.FILTER(TB_TAREFAS[],(TB_TAREFAS[[Responsável Execução '[*']]:[Responsável Execução '[*']]]=AN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29" s="95" t="str" cm="1">
        <f t="array" ref="AO129">IF(OR(AO$12="",$B129=""),"",_xlfn.LET(_xlpm.tarefas,_xlfn._xlws.FILTER(TB_TAREFAS[],(TB_TAREFAS[[Responsável Execução '[*']]:[Responsável Execução '[*']]]=AO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29" s="96" t="str" cm="1">
        <f t="array" ref="AP129">IF(OR(AP$12="",$B129=""),"",_xlfn.LET(_xlpm.tarefas,_xlfn._xlws.FILTER(TB_TAREFAS[],(TB_TAREFAS[[Responsável Execução '[*']]:[Responsável Execução '[*']]]=AP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29" s="95" t="str" cm="1">
        <f t="array" ref="AQ129">IF(OR(AQ$12="",$B129=""),"",_xlfn.LET(_xlpm.tarefas,_xlfn._xlws.FILTER(TB_TAREFAS[],(TB_TAREFAS[[Responsável Execução '[*']]:[Responsável Execução '[*']]]=AQ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29" s="96" t="str" cm="1">
        <f t="array" ref="AR129">IF(OR(AR$12="",$B129=""),"",_xlfn.LET(_xlpm.tarefas,_xlfn._xlws.FILTER(TB_TAREFAS[],(TB_TAREFAS[[Responsável Execução '[*']]:[Responsável Execução '[*']]]=AR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29" s="95" t="str" cm="1">
        <f t="array" ref="AS129">IF(OR(AS$12="",$B129=""),"",_xlfn.LET(_xlpm.tarefas,_xlfn._xlws.FILTER(TB_TAREFAS[],(TB_TAREFAS[[Responsável Execução '[*']]:[Responsável Execução '[*']]]=AS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29" s="96" t="str" cm="1">
        <f t="array" ref="AT129">IF(OR(AT$12="",$B129=""),"",_xlfn.LET(_xlpm.tarefas,_xlfn._xlws.FILTER(TB_TAREFAS[],(TB_TAREFAS[[Responsável Execução '[*']]:[Responsável Execução '[*']]]=AT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29" s="95" t="str" cm="1">
        <f t="array" ref="AU129">IF(OR(AU$12="",$B129=""),"",_xlfn.LET(_xlpm.tarefas,_xlfn._xlws.FILTER(TB_TAREFAS[],(TB_TAREFAS[[Responsável Execução '[*']]:[Responsável Execução '[*']]]=AU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29" s="96" t="str" cm="1">
        <f t="array" ref="AV129">IF(OR(AV$12="",$B129=""),"",_xlfn.LET(_xlpm.tarefas,_xlfn._xlws.FILTER(TB_TAREFAS[],(TB_TAREFAS[[Responsável Execução '[*']]:[Responsável Execução '[*']]]=AV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29" s="95" t="str" cm="1">
        <f t="array" ref="AW129">IF(OR(AW$12="",$B129=""),"",_xlfn.LET(_xlpm.tarefas,_xlfn._xlws.FILTER(TB_TAREFAS[],(TB_TAREFAS[[Responsável Execução '[*']]:[Responsável Execução '[*']]]=AW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29" s="96" t="str" cm="1">
        <f t="array" ref="AX129">IF(OR(AX$12="",$B129=""),"",_xlfn.LET(_xlpm.tarefas,_xlfn._xlws.FILTER(TB_TAREFAS[],(TB_TAREFAS[[Responsável Execução '[*']]:[Responsável Execução '[*']]]=AX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29" s="95" t="str" cm="1">
        <f t="array" ref="AY129">IF(OR(AY$12="",$B129=""),"",_xlfn.LET(_xlpm.tarefas,_xlfn._xlws.FILTER(TB_TAREFAS[],(TB_TAREFAS[[Responsável Execução '[*']]:[Responsável Execução '[*']]]=AY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29" s="97" t="str" cm="1">
        <f t="array" ref="AZ129">IF(OR(AZ$12="",$B129=""),"",_xlfn.LET(_xlpm.tarefas,_xlfn._xlws.FILTER(TB_TAREFAS[],(TB_TAREFAS[[Responsável Execução '[*']]:[Responsável Execução '[*']]]=AZ$12),"-"),IF(_xlfn.ARRAYTOTEXT(_xlpm.tarefas)="-",0,SUM(IF(DATE(YEAR($B129),MONTH($B129),DAY($B129))&gt;=DATE(YEAR(_xlfn.CHOOSECOLS(_xlpm.tarefas,10)),MONTH(_xlfn.CHOOSECOLS(_xlpm.tarefas,10)),DAY(_xlfn.CHOOSECOLS(_xlpm.tarefas,10))),IF(DATE(YEAR($B129),MONTH($B129),DAY($B129)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0" spans="2:52" x14ac:dyDescent="0.3">
      <c r="B130" s="94"/>
      <c r="C130" s="95" t="str" cm="1">
        <f t="array" ref="C130">IF(OR(C$12="",$B130=""),"",_xlfn.LET(_xlpm.tarefas,_xlfn._xlws.FILTER(TB_TAREFAS[],(TB_TAREFAS[[Responsável Execução '[*']]:[Responsável Execução '[*']]]=C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0" s="96" t="str" cm="1">
        <f t="array" ref="D130">IF(OR(D$12="",$B130=""),"",_xlfn.LET(_xlpm.tarefas,_xlfn._xlws.FILTER(TB_TAREFAS[],(TB_TAREFAS[[Responsável Execução '[*']]:[Responsável Execução '[*']]]=D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0" s="95" t="str" cm="1">
        <f t="array" ref="E130">IF(OR(E$12="",$B130=""),"",_xlfn.LET(_xlpm.tarefas,_xlfn._xlws.FILTER(TB_TAREFAS[],(TB_TAREFAS[[Responsável Execução '[*']]:[Responsável Execução '[*']]]=E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0" s="96" t="str" cm="1">
        <f t="array" ref="F130">IF(OR(F$12="",$B130=""),"",_xlfn.LET(_xlpm.tarefas,_xlfn._xlws.FILTER(TB_TAREFAS[],(TB_TAREFAS[[Responsável Execução '[*']]:[Responsável Execução '[*']]]=F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0" s="95" t="str" cm="1">
        <f t="array" ref="G130">IF(OR(G$12="",$B130=""),"",_xlfn.LET(_xlpm.tarefas,_xlfn._xlws.FILTER(TB_TAREFAS[],(TB_TAREFAS[[Responsável Execução '[*']]:[Responsável Execução '[*']]]=G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0" s="96" t="str" cm="1">
        <f t="array" ref="H130">IF(OR(H$12="",$B130=""),"",_xlfn.LET(_xlpm.tarefas,_xlfn._xlws.FILTER(TB_TAREFAS[],(TB_TAREFAS[[Responsável Execução '[*']]:[Responsável Execução '[*']]]=H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0" s="95" t="str" cm="1">
        <f t="array" ref="I130">IF(OR(I$12="",$B130=""),"",_xlfn.LET(_xlpm.tarefas,_xlfn._xlws.FILTER(TB_TAREFAS[],(TB_TAREFAS[[Responsável Execução '[*']]:[Responsável Execução '[*']]]=I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0" s="96" t="str" cm="1">
        <f t="array" ref="J130">IF(OR(J$12="",$B130=""),"",_xlfn.LET(_xlpm.tarefas,_xlfn._xlws.FILTER(TB_TAREFAS[],(TB_TAREFAS[[Responsável Execução '[*']]:[Responsável Execução '[*']]]=J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0" s="95" t="str" cm="1">
        <f t="array" ref="K130">IF(OR(K$12="",$B130=""),"",_xlfn.LET(_xlpm.tarefas,_xlfn._xlws.FILTER(TB_TAREFAS[],(TB_TAREFAS[[Responsável Execução '[*']]:[Responsável Execução '[*']]]=K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0" s="96" t="str" cm="1">
        <f t="array" ref="L130">IF(OR(L$12="",$B130=""),"",_xlfn.LET(_xlpm.tarefas,_xlfn._xlws.FILTER(TB_TAREFAS[],(TB_TAREFAS[[Responsável Execução '[*']]:[Responsável Execução '[*']]]=L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0" s="95" t="str" cm="1">
        <f t="array" ref="M130">IF(OR(M$12="",$B130=""),"",_xlfn.LET(_xlpm.tarefas,_xlfn._xlws.FILTER(TB_TAREFAS[],(TB_TAREFAS[[Responsável Execução '[*']]:[Responsável Execução '[*']]]=M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0" s="96" t="str" cm="1">
        <f t="array" ref="N130">IF(OR(N$12="",$B130=""),"",_xlfn.LET(_xlpm.tarefas,_xlfn._xlws.FILTER(TB_TAREFAS[],(TB_TAREFAS[[Responsável Execução '[*']]:[Responsável Execução '[*']]]=N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0" s="95" t="str" cm="1">
        <f t="array" ref="O130">IF(OR(O$12="",$B130=""),"",_xlfn.LET(_xlpm.tarefas,_xlfn._xlws.FILTER(TB_TAREFAS[],(TB_TAREFAS[[Responsável Execução '[*']]:[Responsável Execução '[*']]]=O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0" s="96" t="str" cm="1">
        <f t="array" ref="P130">IF(OR(P$12="",$B130=""),"",_xlfn.LET(_xlpm.tarefas,_xlfn._xlws.FILTER(TB_TAREFAS[],(TB_TAREFAS[[Responsável Execução '[*']]:[Responsável Execução '[*']]]=P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0" s="95" t="str" cm="1">
        <f t="array" ref="Q130">IF(OR(Q$12="",$B130=""),"",_xlfn.LET(_xlpm.tarefas,_xlfn._xlws.FILTER(TB_TAREFAS[],(TB_TAREFAS[[Responsável Execução '[*']]:[Responsável Execução '[*']]]=Q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0" s="96" t="str" cm="1">
        <f t="array" ref="R130">IF(OR(R$12="",$B130=""),"",_xlfn.LET(_xlpm.tarefas,_xlfn._xlws.FILTER(TB_TAREFAS[],(TB_TAREFAS[[Responsável Execução '[*']]:[Responsável Execução '[*']]]=R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0" s="95" t="str" cm="1">
        <f t="array" ref="S130">IF(OR(S$12="",$B130=""),"",_xlfn.LET(_xlpm.tarefas,_xlfn._xlws.FILTER(TB_TAREFAS[],(TB_TAREFAS[[Responsável Execução '[*']]:[Responsável Execução '[*']]]=S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0" s="96" t="str" cm="1">
        <f t="array" ref="T130">IF(OR(T$12="",$B130=""),"",_xlfn.LET(_xlpm.tarefas,_xlfn._xlws.FILTER(TB_TAREFAS[],(TB_TAREFAS[[Responsável Execução '[*']]:[Responsável Execução '[*']]]=T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0" s="95" t="str" cm="1">
        <f t="array" ref="U130">IF(OR(U$12="",$B130=""),"",_xlfn.LET(_xlpm.tarefas,_xlfn._xlws.FILTER(TB_TAREFAS[],(TB_TAREFAS[[Responsável Execução '[*']]:[Responsável Execução '[*']]]=U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0" s="96" t="str" cm="1">
        <f t="array" ref="V130">IF(OR(V$12="",$B130=""),"",_xlfn.LET(_xlpm.tarefas,_xlfn._xlws.FILTER(TB_TAREFAS[],(TB_TAREFAS[[Responsável Execução '[*']]:[Responsável Execução '[*']]]=V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0" s="95" t="str" cm="1">
        <f t="array" ref="W130">IF(OR(W$12="",$B130=""),"",_xlfn.LET(_xlpm.tarefas,_xlfn._xlws.FILTER(TB_TAREFAS[],(TB_TAREFAS[[Responsável Execução '[*']]:[Responsável Execução '[*']]]=W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0" s="96" t="str" cm="1">
        <f t="array" ref="X130">IF(OR(X$12="",$B130=""),"",_xlfn.LET(_xlpm.tarefas,_xlfn._xlws.FILTER(TB_TAREFAS[],(TB_TAREFAS[[Responsável Execução '[*']]:[Responsável Execução '[*']]]=X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0" s="95" t="str" cm="1">
        <f t="array" ref="Y130">IF(OR(Y$12="",$B130=""),"",_xlfn.LET(_xlpm.tarefas,_xlfn._xlws.FILTER(TB_TAREFAS[],(TB_TAREFAS[[Responsável Execução '[*']]:[Responsável Execução '[*']]]=Y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0" s="96" t="str" cm="1">
        <f t="array" ref="Z130">IF(OR(Z$12="",$B130=""),"",_xlfn.LET(_xlpm.tarefas,_xlfn._xlws.FILTER(TB_TAREFAS[],(TB_TAREFAS[[Responsável Execução '[*']]:[Responsável Execução '[*']]]=Z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0" s="95" t="str" cm="1">
        <f t="array" ref="AA130">IF(OR(AA$12="",$B130=""),"",_xlfn.LET(_xlpm.tarefas,_xlfn._xlws.FILTER(TB_TAREFAS[],(TB_TAREFAS[[Responsável Execução '[*']]:[Responsável Execução '[*']]]=AA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0" s="96" t="str" cm="1">
        <f t="array" ref="AB130">IF(OR(AB$12="",$B130=""),"",_xlfn.LET(_xlpm.tarefas,_xlfn._xlws.FILTER(TB_TAREFAS[],(TB_TAREFAS[[Responsável Execução '[*']]:[Responsável Execução '[*']]]=AB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0" s="95" t="str" cm="1">
        <f t="array" ref="AC130">IF(OR(AC$12="",$B130=""),"",_xlfn.LET(_xlpm.tarefas,_xlfn._xlws.FILTER(TB_TAREFAS[],(TB_TAREFAS[[Responsável Execução '[*']]:[Responsável Execução '[*']]]=AC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0" s="96" t="str" cm="1">
        <f t="array" ref="AD130">IF(OR(AD$12="",$B130=""),"",_xlfn.LET(_xlpm.tarefas,_xlfn._xlws.FILTER(TB_TAREFAS[],(TB_TAREFAS[[Responsável Execução '[*']]:[Responsável Execução '[*']]]=AD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0" s="95" t="str" cm="1">
        <f t="array" ref="AE130">IF(OR(AE$12="",$B130=""),"",_xlfn.LET(_xlpm.tarefas,_xlfn._xlws.FILTER(TB_TAREFAS[],(TB_TAREFAS[[Responsável Execução '[*']]:[Responsável Execução '[*']]]=AE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0" s="96" t="str" cm="1">
        <f t="array" ref="AF130">IF(OR(AF$12="",$B130=""),"",_xlfn.LET(_xlpm.tarefas,_xlfn._xlws.FILTER(TB_TAREFAS[],(TB_TAREFAS[[Responsável Execução '[*']]:[Responsável Execução '[*']]]=AF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0" s="95" t="str" cm="1">
        <f t="array" ref="AG130">IF(OR(AG$12="",$B130=""),"",_xlfn.LET(_xlpm.tarefas,_xlfn._xlws.FILTER(TB_TAREFAS[],(TB_TAREFAS[[Responsável Execução '[*']]:[Responsável Execução '[*']]]=AG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0" s="96" t="str" cm="1">
        <f t="array" ref="AH130">IF(OR(AH$12="",$B130=""),"",_xlfn.LET(_xlpm.tarefas,_xlfn._xlws.FILTER(TB_TAREFAS[],(TB_TAREFAS[[Responsável Execução '[*']]:[Responsável Execução '[*']]]=AH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0" s="95" t="str" cm="1">
        <f t="array" ref="AI130">IF(OR(AI$12="",$B130=""),"",_xlfn.LET(_xlpm.tarefas,_xlfn._xlws.FILTER(TB_TAREFAS[],(TB_TAREFAS[[Responsável Execução '[*']]:[Responsável Execução '[*']]]=AI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0" s="96" t="str" cm="1">
        <f t="array" ref="AJ130">IF(OR(AJ$12="",$B130=""),"",_xlfn.LET(_xlpm.tarefas,_xlfn._xlws.FILTER(TB_TAREFAS[],(TB_TAREFAS[[Responsável Execução '[*']]:[Responsável Execução '[*']]]=AJ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0" s="95" t="str" cm="1">
        <f t="array" ref="AK130">IF(OR(AK$12="",$B130=""),"",_xlfn.LET(_xlpm.tarefas,_xlfn._xlws.FILTER(TB_TAREFAS[],(TB_TAREFAS[[Responsável Execução '[*']]:[Responsável Execução '[*']]]=AK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0" s="96" t="str" cm="1">
        <f t="array" ref="AL130">IF(OR(AL$12="",$B130=""),"",_xlfn.LET(_xlpm.tarefas,_xlfn._xlws.FILTER(TB_TAREFAS[],(TB_TAREFAS[[Responsável Execução '[*']]:[Responsável Execução '[*']]]=AL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0" s="95" t="str" cm="1">
        <f t="array" ref="AM130">IF(OR(AM$12="",$B130=""),"",_xlfn.LET(_xlpm.tarefas,_xlfn._xlws.FILTER(TB_TAREFAS[],(TB_TAREFAS[[Responsável Execução '[*']]:[Responsável Execução '[*']]]=AM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0" s="96" t="str" cm="1">
        <f t="array" ref="AN130">IF(OR(AN$12="",$B130=""),"",_xlfn.LET(_xlpm.tarefas,_xlfn._xlws.FILTER(TB_TAREFAS[],(TB_TAREFAS[[Responsável Execução '[*']]:[Responsável Execução '[*']]]=AN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0" s="95" t="str" cm="1">
        <f t="array" ref="AO130">IF(OR(AO$12="",$B130=""),"",_xlfn.LET(_xlpm.tarefas,_xlfn._xlws.FILTER(TB_TAREFAS[],(TB_TAREFAS[[Responsável Execução '[*']]:[Responsável Execução '[*']]]=AO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0" s="96" t="str" cm="1">
        <f t="array" ref="AP130">IF(OR(AP$12="",$B130=""),"",_xlfn.LET(_xlpm.tarefas,_xlfn._xlws.FILTER(TB_TAREFAS[],(TB_TAREFAS[[Responsável Execução '[*']]:[Responsável Execução '[*']]]=AP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0" s="95" t="str" cm="1">
        <f t="array" ref="AQ130">IF(OR(AQ$12="",$B130=""),"",_xlfn.LET(_xlpm.tarefas,_xlfn._xlws.FILTER(TB_TAREFAS[],(TB_TAREFAS[[Responsável Execução '[*']]:[Responsável Execução '[*']]]=AQ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0" s="96" t="str" cm="1">
        <f t="array" ref="AR130">IF(OR(AR$12="",$B130=""),"",_xlfn.LET(_xlpm.tarefas,_xlfn._xlws.FILTER(TB_TAREFAS[],(TB_TAREFAS[[Responsável Execução '[*']]:[Responsável Execução '[*']]]=AR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0" s="95" t="str" cm="1">
        <f t="array" ref="AS130">IF(OR(AS$12="",$B130=""),"",_xlfn.LET(_xlpm.tarefas,_xlfn._xlws.FILTER(TB_TAREFAS[],(TB_TAREFAS[[Responsável Execução '[*']]:[Responsável Execução '[*']]]=AS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0" s="96" t="str" cm="1">
        <f t="array" ref="AT130">IF(OR(AT$12="",$B130=""),"",_xlfn.LET(_xlpm.tarefas,_xlfn._xlws.FILTER(TB_TAREFAS[],(TB_TAREFAS[[Responsável Execução '[*']]:[Responsável Execução '[*']]]=AT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0" s="95" t="str" cm="1">
        <f t="array" ref="AU130">IF(OR(AU$12="",$B130=""),"",_xlfn.LET(_xlpm.tarefas,_xlfn._xlws.FILTER(TB_TAREFAS[],(TB_TAREFAS[[Responsável Execução '[*']]:[Responsável Execução '[*']]]=AU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0" s="96" t="str" cm="1">
        <f t="array" ref="AV130">IF(OR(AV$12="",$B130=""),"",_xlfn.LET(_xlpm.tarefas,_xlfn._xlws.FILTER(TB_TAREFAS[],(TB_TAREFAS[[Responsável Execução '[*']]:[Responsável Execução '[*']]]=AV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0" s="95" t="str" cm="1">
        <f t="array" ref="AW130">IF(OR(AW$12="",$B130=""),"",_xlfn.LET(_xlpm.tarefas,_xlfn._xlws.FILTER(TB_TAREFAS[],(TB_TAREFAS[[Responsável Execução '[*']]:[Responsável Execução '[*']]]=AW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0" s="96" t="str" cm="1">
        <f t="array" ref="AX130">IF(OR(AX$12="",$B130=""),"",_xlfn.LET(_xlpm.tarefas,_xlfn._xlws.FILTER(TB_TAREFAS[],(TB_TAREFAS[[Responsável Execução '[*']]:[Responsável Execução '[*']]]=AX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0" s="95" t="str" cm="1">
        <f t="array" ref="AY130">IF(OR(AY$12="",$B130=""),"",_xlfn.LET(_xlpm.tarefas,_xlfn._xlws.FILTER(TB_TAREFAS[],(TB_TAREFAS[[Responsável Execução '[*']]:[Responsável Execução '[*']]]=AY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0" s="97" t="str" cm="1">
        <f t="array" ref="AZ130">IF(OR(AZ$12="",$B130=""),"",_xlfn.LET(_xlpm.tarefas,_xlfn._xlws.FILTER(TB_TAREFAS[],(TB_TAREFAS[[Responsável Execução '[*']]:[Responsável Execução '[*']]]=AZ$12),"-"),IF(_xlfn.ARRAYTOTEXT(_xlpm.tarefas)="-",0,SUM(IF(DATE(YEAR($B130),MONTH($B130),DAY($B130))&gt;=DATE(YEAR(_xlfn.CHOOSECOLS(_xlpm.tarefas,10)),MONTH(_xlfn.CHOOSECOLS(_xlpm.tarefas,10)),DAY(_xlfn.CHOOSECOLS(_xlpm.tarefas,10))),IF(DATE(YEAR($B130),MONTH($B130),DAY($B130)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1" spans="2:52" x14ac:dyDescent="0.3">
      <c r="B131" s="94"/>
      <c r="C131" s="95" t="str" cm="1">
        <f t="array" ref="C131">IF(OR(C$12="",$B131=""),"",_xlfn.LET(_xlpm.tarefas,_xlfn._xlws.FILTER(TB_TAREFAS[],(TB_TAREFAS[[Responsável Execução '[*']]:[Responsável Execução '[*']]]=C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1" s="96" t="str" cm="1">
        <f t="array" ref="D131">IF(OR(D$12="",$B131=""),"",_xlfn.LET(_xlpm.tarefas,_xlfn._xlws.FILTER(TB_TAREFAS[],(TB_TAREFAS[[Responsável Execução '[*']]:[Responsável Execução '[*']]]=D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1" s="95" t="str" cm="1">
        <f t="array" ref="E131">IF(OR(E$12="",$B131=""),"",_xlfn.LET(_xlpm.tarefas,_xlfn._xlws.FILTER(TB_TAREFAS[],(TB_TAREFAS[[Responsável Execução '[*']]:[Responsável Execução '[*']]]=E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1" s="96" t="str" cm="1">
        <f t="array" ref="F131">IF(OR(F$12="",$B131=""),"",_xlfn.LET(_xlpm.tarefas,_xlfn._xlws.FILTER(TB_TAREFAS[],(TB_TAREFAS[[Responsável Execução '[*']]:[Responsável Execução '[*']]]=F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1" s="95" t="str" cm="1">
        <f t="array" ref="G131">IF(OR(G$12="",$B131=""),"",_xlfn.LET(_xlpm.tarefas,_xlfn._xlws.FILTER(TB_TAREFAS[],(TB_TAREFAS[[Responsável Execução '[*']]:[Responsável Execução '[*']]]=G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1" s="96" t="str" cm="1">
        <f t="array" ref="H131">IF(OR(H$12="",$B131=""),"",_xlfn.LET(_xlpm.tarefas,_xlfn._xlws.FILTER(TB_TAREFAS[],(TB_TAREFAS[[Responsável Execução '[*']]:[Responsável Execução '[*']]]=H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1" s="95" t="str" cm="1">
        <f t="array" ref="I131">IF(OR(I$12="",$B131=""),"",_xlfn.LET(_xlpm.tarefas,_xlfn._xlws.FILTER(TB_TAREFAS[],(TB_TAREFAS[[Responsável Execução '[*']]:[Responsável Execução '[*']]]=I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1" s="96" t="str" cm="1">
        <f t="array" ref="J131">IF(OR(J$12="",$B131=""),"",_xlfn.LET(_xlpm.tarefas,_xlfn._xlws.FILTER(TB_TAREFAS[],(TB_TAREFAS[[Responsável Execução '[*']]:[Responsável Execução '[*']]]=J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1" s="95" t="str" cm="1">
        <f t="array" ref="K131">IF(OR(K$12="",$B131=""),"",_xlfn.LET(_xlpm.tarefas,_xlfn._xlws.FILTER(TB_TAREFAS[],(TB_TAREFAS[[Responsável Execução '[*']]:[Responsável Execução '[*']]]=K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1" s="96" t="str" cm="1">
        <f t="array" ref="L131">IF(OR(L$12="",$B131=""),"",_xlfn.LET(_xlpm.tarefas,_xlfn._xlws.FILTER(TB_TAREFAS[],(TB_TAREFAS[[Responsável Execução '[*']]:[Responsável Execução '[*']]]=L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1" s="95" t="str" cm="1">
        <f t="array" ref="M131">IF(OR(M$12="",$B131=""),"",_xlfn.LET(_xlpm.tarefas,_xlfn._xlws.FILTER(TB_TAREFAS[],(TB_TAREFAS[[Responsável Execução '[*']]:[Responsável Execução '[*']]]=M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1" s="96" t="str" cm="1">
        <f t="array" ref="N131">IF(OR(N$12="",$B131=""),"",_xlfn.LET(_xlpm.tarefas,_xlfn._xlws.FILTER(TB_TAREFAS[],(TB_TAREFAS[[Responsável Execução '[*']]:[Responsável Execução '[*']]]=N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1" s="95" t="str" cm="1">
        <f t="array" ref="O131">IF(OR(O$12="",$B131=""),"",_xlfn.LET(_xlpm.tarefas,_xlfn._xlws.FILTER(TB_TAREFAS[],(TB_TAREFAS[[Responsável Execução '[*']]:[Responsável Execução '[*']]]=O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1" s="96" t="str" cm="1">
        <f t="array" ref="P131">IF(OR(P$12="",$B131=""),"",_xlfn.LET(_xlpm.tarefas,_xlfn._xlws.FILTER(TB_TAREFAS[],(TB_TAREFAS[[Responsável Execução '[*']]:[Responsável Execução '[*']]]=P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1" s="95" t="str" cm="1">
        <f t="array" ref="Q131">IF(OR(Q$12="",$B131=""),"",_xlfn.LET(_xlpm.tarefas,_xlfn._xlws.FILTER(TB_TAREFAS[],(TB_TAREFAS[[Responsável Execução '[*']]:[Responsável Execução '[*']]]=Q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1" s="96" t="str" cm="1">
        <f t="array" ref="R131">IF(OR(R$12="",$B131=""),"",_xlfn.LET(_xlpm.tarefas,_xlfn._xlws.FILTER(TB_TAREFAS[],(TB_TAREFAS[[Responsável Execução '[*']]:[Responsável Execução '[*']]]=R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1" s="95" t="str" cm="1">
        <f t="array" ref="S131">IF(OR(S$12="",$B131=""),"",_xlfn.LET(_xlpm.tarefas,_xlfn._xlws.FILTER(TB_TAREFAS[],(TB_TAREFAS[[Responsável Execução '[*']]:[Responsável Execução '[*']]]=S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1" s="96" t="str" cm="1">
        <f t="array" ref="T131">IF(OR(T$12="",$B131=""),"",_xlfn.LET(_xlpm.tarefas,_xlfn._xlws.FILTER(TB_TAREFAS[],(TB_TAREFAS[[Responsável Execução '[*']]:[Responsável Execução '[*']]]=T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1" s="95" t="str" cm="1">
        <f t="array" ref="U131">IF(OR(U$12="",$B131=""),"",_xlfn.LET(_xlpm.tarefas,_xlfn._xlws.FILTER(TB_TAREFAS[],(TB_TAREFAS[[Responsável Execução '[*']]:[Responsável Execução '[*']]]=U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1" s="96" t="str" cm="1">
        <f t="array" ref="V131">IF(OR(V$12="",$B131=""),"",_xlfn.LET(_xlpm.tarefas,_xlfn._xlws.FILTER(TB_TAREFAS[],(TB_TAREFAS[[Responsável Execução '[*']]:[Responsável Execução '[*']]]=V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1" s="95" t="str" cm="1">
        <f t="array" ref="W131">IF(OR(W$12="",$B131=""),"",_xlfn.LET(_xlpm.tarefas,_xlfn._xlws.FILTER(TB_TAREFAS[],(TB_TAREFAS[[Responsável Execução '[*']]:[Responsável Execução '[*']]]=W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1" s="96" t="str" cm="1">
        <f t="array" ref="X131">IF(OR(X$12="",$B131=""),"",_xlfn.LET(_xlpm.tarefas,_xlfn._xlws.FILTER(TB_TAREFAS[],(TB_TAREFAS[[Responsável Execução '[*']]:[Responsável Execução '[*']]]=X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1" s="95" t="str" cm="1">
        <f t="array" ref="Y131">IF(OR(Y$12="",$B131=""),"",_xlfn.LET(_xlpm.tarefas,_xlfn._xlws.FILTER(TB_TAREFAS[],(TB_TAREFAS[[Responsável Execução '[*']]:[Responsável Execução '[*']]]=Y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1" s="96" t="str" cm="1">
        <f t="array" ref="Z131">IF(OR(Z$12="",$B131=""),"",_xlfn.LET(_xlpm.tarefas,_xlfn._xlws.FILTER(TB_TAREFAS[],(TB_TAREFAS[[Responsável Execução '[*']]:[Responsável Execução '[*']]]=Z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1" s="95" t="str" cm="1">
        <f t="array" ref="AA131">IF(OR(AA$12="",$B131=""),"",_xlfn.LET(_xlpm.tarefas,_xlfn._xlws.FILTER(TB_TAREFAS[],(TB_TAREFAS[[Responsável Execução '[*']]:[Responsável Execução '[*']]]=AA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1" s="96" t="str" cm="1">
        <f t="array" ref="AB131">IF(OR(AB$12="",$B131=""),"",_xlfn.LET(_xlpm.tarefas,_xlfn._xlws.FILTER(TB_TAREFAS[],(TB_TAREFAS[[Responsável Execução '[*']]:[Responsável Execução '[*']]]=AB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1" s="95" t="str" cm="1">
        <f t="array" ref="AC131">IF(OR(AC$12="",$B131=""),"",_xlfn.LET(_xlpm.tarefas,_xlfn._xlws.FILTER(TB_TAREFAS[],(TB_TAREFAS[[Responsável Execução '[*']]:[Responsável Execução '[*']]]=AC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1" s="96" t="str" cm="1">
        <f t="array" ref="AD131">IF(OR(AD$12="",$B131=""),"",_xlfn.LET(_xlpm.tarefas,_xlfn._xlws.FILTER(TB_TAREFAS[],(TB_TAREFAS[[Responsável Execução '[*']]:[Responsável Execução '[*']]]=AD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1" s="95" t="str" cm="1">
        <f t="array" ref="AE131">IF(OR(AE$12="",$B131=""),"",_xlfn.LET(_xlpm.tarefas,_xlfn._xlws.FILTER(TB_TAREFAS[],(TB_TAREFAS[[Responsável Execução '[*']]:[Responsável Execução '[*']]]=AE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1" s="96" t="str" cm="1">
        <f t="array" ref="AF131">IF(OR(AF$12="",$B131=""),"",_xlfn.LET(_xlpm.tarefas,_xlfn._xlws.FILTER(TB_TAREFAS[],(TB_TAREFAS[[Responsável Execução '[*']]:[Responsável Execução '[*']]]=AF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1" s="95" t="str" cm="1">
        <f t="array" ref="AG131">IF(OR(AG$12="",$B131=""),"",_xlfn.LET(_xlpm.tarefas,_xlfn._xlws.FILTER(TB_TAREFAS[],(TB_TAREFAS[[Responsável Execução '[*']]:[Responsável Execução '[*']]]=AG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1" s="96" t="str" cm="1">
        <f t="array" ref="AH131">IF(OR(AH$12="",$B131=""),"",_xlfn.LET(_xlpm.tarefas,_xlfn._xlws.FILTER(TB_TAREFAS[],(TB_TAREFAS[[Responsável Execução '[*']]:[Responsável Execução '[*']]]=AH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1" s="95" t="str" cm="1">
        <f t="array" ref="AI131">IF(OR(AI$12="",$B131=""),"",_xlfn.LET(_xlpm.tarefas,_xlfn._xlws.FILTER(TB_TAREFAS[],(TB_TAREFAS[[Responsável Execução '[*']]:[Responsável Execução '[*']]]=AI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1" s="96" t="str" cm="1">
        <f t="array" ref="AJ131">IF(OR(AJ$12="",$B131=""),"",_xlfn.LET(_xlpm.tarefas,_xlfn._xlws.FILTER(TB_TAREFAS[],(TB_TAREFAS[[Responsável Execução '[*']]:[Responsável Execução '[*']]]=AJ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1" s="95" t="str" cm="1">
        <f t="array" ref="AK131">IF(OR(AK$12="",$B131=""),"",_xlfn.LET(_xlpm.tarefas,_xlfn._xlws.FILTER(TB_TAREFAS[],(TB_TAREFAS[[Responsável Execução '[*']]:[Responsável Execução '[*']]]=AK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1" s="96" t="str" cm="1">
        <f t="array" ref="AL131">IF(OR(AL$12="",$B131=""),"",_xlfn.LET(_xlpm.tarefas,_xlfn._xlws.FILTER(TB_TAREFAS[],(TB_TAREFAS[[Responsável Execução '[*']]:[Responsável Execução '[*']]]=AL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1" s="95" t="str" cm="1">
        <f t="array" ref="AM131">IF(OR(AM$12="",$B131=""),"",_xlfn.LET(_xlpm.tarefas,_xlfn._xlws.FILTER(TB_TAREFAS[],(TB_TAREFAS[[Responsável Execução '[*']]:[Responsável Execução '[*']]]=AM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1" s="96" t="str" cm="1">
        <f t="array" ref="AN131">IF(OR(AN$12="",$B131=""),"",_xlfn.LET(_xlpm.tarefas,_xlfn._xlws.FILTER(TB_TAREFAS[],(TB_TAREFAS[[Responsável Execução '[*']]:[Responsável Execução '[*']]]=AN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1" s="95" t="str" cm="1">
        <f t="array" ref="AO131">IF(OR(AO$12="",$B131=""),"",_xlfn.LET(_xlpm.tarefas,_xlfn._xlws.FILTER(TB_TAREFAS[],(TB_TAREFAS[[Responsável Execução '[*']]:[Responsável Execução '[*']]]=AO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1" s="96" t="str" cm="1">
        <f t="array" ref="AP131">IF(OR(AP$12="",$B131=""),"",_xlfn.LET(_xlpm.tarefas,_xlfn._xlws.FILTER(TB_TAREFAS[],(TB_TAREFAS[[Responsável Execução '[*']]:[Responsável Execução '[*']]]=AP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1" s="95" t="str" cm="1">
        <f t="array" ref="AQ131">IF(OR(AQ$12="",$B131=""),"",_xlfn.LET(_xlpm.tarefas,_xlfn._xlws.FILTER(TB_TAREFAS[],(TB_TAREFAS[[Responsável Execução '[*']]:[Responsável Execução '[*']]]=AQ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1" s="96" t="str" cm="1">
        <f t="array" ref="AR131">IF(OR(AR$12="",$B131=""),"",_xlfn.LET(_xlpm.tarefas,_xlfn._xlws.FILTER(TB_TAREFAS[],(TB_TAREFAS[[Responsável Execução '[*']]:[Responsável Execução '[*']]]=AR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1" s="95" t="str" cm="1">
        <f t="array" ref="AS131">IF(OR(AS$12="",$B131=""),"",_xlfn.LET(_xlpm.tarefas,_xlfn._xlws.FILTER(TB_TAREFAS[],(TB_TAREFAS[[Responsável Execução '[*']]:[Responsável Execução '[*']]]=AS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1" s="96" t="str" cm="1">
        <f t="array" ref="AT131">IF(OR(AT$12="",$B131=""),"",_xlfn.LET(_xlpm.tarefas,_xlfn._xlws.FILTER(TB_TAREFAS[],(TB_TAREFAS[[Responsável Execução '[*']]:[Responsável Execução '[*']]]=AT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1" s="95" t="str" cm="1">
        <f t="array" ref="AU131">IF(OR(AU$12="",$B131=""),"",_xlfn.LET(_xlpm.tarefas,_xlfn._xlws.FILTER(TB_TAREFAS[],(TB_TAREFAS[[Responsável Execução '[*']]:[Responsável Execução '[*']]]=AU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1" s="96" t="str" cm="1">
        <f t="array" ref="AV131">IF(OR(AV$12="",$B131=""),"",_xlfn.LET(_xlpm.tarefas,_xlfn._xlws.FILTER(TB_TAREFAS[],(TB_TAREFAS[[Responsável Execução '[*']]:[Responsável Execução '[*']]]=AV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1" s="95" t="str" cm="1">
        <f t="array" ref="AW131">IF(OR(AW$12="",$B131=""),"",_xlfn.LET(_xlpm.tarefas,_xlfn._xlws.FILTER(TB_TAREFAS[],(TB_TAREFAS[[Responsável Execução '[*']]:[Responsável Execução '[*']]]=AW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1" s="96" t="str" cm="1">
        <f t="array" ref="AX131">IF(OR(AX$12="",$B131=""),"",_xlfn.LET(_xlpm.tarefas,_xlfn._xlws.FILTER(TB_TAREFAS[],(TB_TAREFAS[[Responsável Execução '[*']]:[Responsável Execução '[*']]]=AX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1" s="95" t="str" cm="1">
        <f t="array" ref="AY131">IF(OR(AY$12="",$B131=""),"",_xlfn.LET(_xlpm.tarefas,_xlfn._xlws.FILTER(TB_TAREFAS[],(TB_TAREFAS[[Responsável Execução '[*']]:[Responsável Execução '[*']]]=AY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1" s="97" t="str" cm="1">
        <f t="array" ref="AZ131">IF(OR(AZ$12="",$B131=""),"",_xlfn.LET(_xlpm.tarefas,_xlfn._xlws.FILTER(TB_TAREFAS[],(TB_TAREFAS[[Responsável Execução '[*']]:[Responsável Execução '[*']]]=AZ$12),"-"),IF(_xlfn.ARRAYTOTEXT(_xlpm.tarefas)="-",0,SUM(IF(DATE(YEAR($B131),MONTH($B131),DAY($B131))&gt;=DATE(YEAR(_xlfn.CHOOSECOLS(_xlpm.tarefas,10)),MONTH(_xlfn.CHOOSECOLS(_xlpm.tarefas,10)),DAY(_xlfn.CHOOSECOLS(_xlpm.tarefas,10))),IF(DATE(YEAR($B131),MONTH($B131),DAY($B131)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2" spans="2:52" x14ac:dyDescent="0.3">
      <c r="B132" s="94"/>
      <c r="C132" s="95" t="str" cm="1">
        <f t="array" ref="C132">IF(OR(C$12="",$B132=""),"",_xlfn.LET(_xlpm.tarefas,_xlfn._xlws.FILTER(TB_TAREFAS[],(TB_TAREFAS[[Responsável Execução '[*']]:[Responsável Execução '[*']]]=C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2" s="96" t="str" cm="1">
        <f t="array" ref="D132">IF(OR(D$12="",$B132=""),"",_xlfn.LET(_xlpm.tarefas,_xlfn._xlws.FILTER(TB_TAREFAS[],(TB_TAREFAS[[Responsável Execução '[*']]:[Responsável Execução '[*']]]=D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2" s="95" t="str" cm="1">
        <f t="array" ref="E132">IF(OR(E$12="",$B132=""),"",_xlfn.LET(_xlpm.tarefas,_xlfn._xlws.FILTER(TB_TAREFAS[],(TB_TAREFAS[[Responsável Execução '[*']]:[Responsável Execução '[*']]]=E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2" s="96" t="str" cm="1">
        <f t="array" ref="F132">IF(OR(F$12="",$B132=""),"",_xlfn.LET(_xlpm.tarefas,_xlfn._xlws.FILTER(TB_TAREFAS[],(TB_TAREFAS[[Responsável Execução '[*']]:[Responsável Execução '[*']]]=F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2" s="95" t="str" cm="1">
        <f t="array" ref="G132">IF(OR(G$12="",$B132=""),"",_xlfn.LET(_xlpm.tarefas,_xlfn._xlws.FILTER(TB_TAREFAS[],(TB_TAREFAS[[Responsável Execução '[*']]:[Responsável Execução '[*']]]=G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2" s="96" t="str" cm="1">
        <f t="array" ref="H132">IF(OR(H$12="",$B132=""),"",_xlfn.LET(_xlpm.tarefas,_xlfn._xlws.FILTER(TB_TAREFAS[],(TB_TAREFAS[[Responsável Execução '[*']]:[Responsável Execução '[*']]]=H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2" s="95" t="str" cm="1">
        <f t="array" ref="I132">IF(OR(I$12="",$B132=""),"",_xlfn.LET(_xlpm.tarefas,_xlfn._xlws.FILTER(TB_TAREFAS[],(TB_TAREFAS[[Responsável Execução '[*']]:[Responsável Execução '[*']]]=I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2" s="96" t="str" cm="1">
        <f t="array" ref="J132">IF(OR(J$12="",$B132=""),"",_xlfn.LET(_xlpm.tarefas,_xlfn._xlws.FILTER(TB_TAREFAS[],(TB_TAREFAS[[Responsável Execução '[*']]:[Responsável Execução '[*']]]=J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2" s="95" t="str" cm="1">
        <f t="array" ref="K132">IF(OR(K$12="",$B132=""),"",_xlfn.LET(_xlpm.tarefas,_xlfn._xlws.FILTER(TB_TAREFAS[],(TB_TAREFAS[[Responsável Execução '[*']]:[Responsável Execução '[*']]]=K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2" s="96" t="str" cm="1">
        <f t="array" ref="L132">IF(OR(L$12="",$B132=""),"",_xlfn.LET(_xlpm.tarefas,_xlfn._xlws.FILTER(TB_TAREFAS[],(TB_TAREFAS[[Responsável Execução '[*']]:[Responsável Execução '[*']]]=L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2" s="95" t="str" cm="1">
        <f t="array" ref="M132">IF(OR(M$12="",$B132=""),"",_xlfn.LET(_xlpm.tarefas,_xlfn._xlws.FILTER(TB_TAREFAS[],(TB_TAREFAS[[Responsável Execução '[*']]:[Responsável Execução '[*']]]=M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2" s="96" t="str" cm="1">
        <f t="array" ref="N132">IF(OR(N$12="",$B132=""),"",_xlfn.LET(_xlpm.tarefas,_xlfn._xlws.FILTER(TB_TAREFAS[],(TB_TAREFAS[[Responsável Execução '[*']]:[Responsável Execução '[*']]]=N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2" s="95" t="str" cm="1">
        <f t="array" ref="O132">IF(OR(O$12="",$B132=""),"",_xlfn.LET(_xlpm.tarefas,_xlfn._xlws.FILTER(TB_TAREFAS[],(TB_TAREFAS[[Responsável Execução '[*']]:[Responsável Execução '[*']]]=O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2" s="96" t="str" cm="1">
        <f t="array" ref="P132">IF(OR(P$12="",$B132=""),"",_xlfn.LET(_xlpm.tarefas,_xlfn._xlws.FILTER(TB_TAREFAS[],(TB_TAREFAS[[Responsável Execução '[*']]:[Responsável Execução '[*']]]=P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2" s="95" t="str" cm="1">
        <f t="array" ref="Q132">IF(OR(Q$12="",$B132=""),"",_xlfn.LET(_xlpm.tarefas,_xlfn._xlws.FILTER(TB_TAREFAS[],(TB_TAREFAS[[Responsável Execução '[*']]:[Responsável Execução '[*']]]=Q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2" s="96" t="str" cm="1">
        <f t="array" ref="R132">IF(OR(R$12="",$B132=""),"",_xlfn.LET(_xlpm.tarefas,_xlfn._xlws.FILTER(TB_TAREFAS[],(TB_TAREFAS[[Responsável Execução '[*']]:[Responsável Execução '[*']]]=R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2" s="95" t="str" cm="1">
        <f t="array" ref="S132">IF(OR(S$12="",$B132=""),"",_xlfn.LET(_xlpm.tarefas,_xlfn._xlws.FILTER(TB_TAREFAS[],(TB_TAREFAS[[Responsável Execução '[*']]:[Responsável Execução '[*']]]=S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2" s="96" t="str" cm="1">
        <f t="array" ref="T132">IF(OR(T$12="",$B132=""),"",_xlfn.LET(_xlpm.tarefas,_xlfn._xlws.FILTER(TB_TAREFAS[],(TB_TAREFAS[[Responsável Execução '[*']]:[Responsável Execução '[*']]]=T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2" s="95" t="str" cm="1">
        <f t="array" ref="U132">IF(OR(U$12="",$B132=""),"",_xlfn.LET(_xlpm.tarefas,_xlfn._xlws.FILTER(TB_TAREFAS[],(TB_TAREFAS[[Responsável Execução '[*']]:[Responsável Execução '[*']]]=U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2" s="96" t="str" cm="1">
        <f t="array" ref="V132">IF(OR(V$12="",$B132=""),"",_xlfn.LET(_xlpm.tarefas,_xlfn._xlws.FILTER(TB_TAREFAS[],(TB_TAREFAS[[Responsável Execução '[*']]:[Responsável Execução '[*']]]=V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2" s="95" t="str" cm="1">
        <f t="array" ref="W132">IF(OR(W$12="",$B132=""),"",_xlfn.LET(_xlpm.tarefas,_xlfn._xlws.FILTER(TB_TAREFAS[],(TB_TAREFAS[[Responsável Execução '[*']]:[Responsável Execução '[*']]]=W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2" s="96" t="str" cm="1">
        <f t="array" ref="X132">IF(OR(X$12="",$B132=""),"",_xlfn.LET(_xlpm.tarefas,_xlfn._xlws.FILTER(TB_TAREFAS[],(TB_TAREFAS[[Responsável Execução '[*']]:[Responsável Execução '[*']]]=X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2" s="95" t="str" cm="1">
        <f t="array" ref="Y132">IF(OR(Y$12="",$B132=""),"",_xlfn.LET(_xlpm.tarefas,_xlfn._xlws.FILTER(TB_TAREFAS[],(TB_TAREFAS[[Responsável Execução '[*']]:[Responsável Execução '[*']]]=Y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2" s="96" t="str" cm="1">
        <f t="array" ref="Z132">IF(OR(Z$12="",$B132=""),"",_xlfn.LET(_xlpm.tarefas,_xlfn._xlws.FILTER(TB_TAREFAS[],(TB_TAREFAS[[Responsável Execução '[*']]:[Responsável Execução '[*']]]=Z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2" s="95" t="str" cm="1">
        <f t="array" ref="AA132">IF(OR(AA$12="",$B132=""),"",_xlfn.LET(_xlpm.tarefas,_xlfn._xlws.FILTER(TB_TAREFAS[],(TB_TAREFAS[[Responsável Execução '[*']]:[Responsável Execução '[*']]]=AA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2" s="96" t="str" cm="1">
        <f t="array" ref="AB132">IF(OR(AB$12="",$B132=""),"",_xlfn.LET(_xlpm.tarefas,_xlfn._xlws.FILTER(TB_TAREFAS[],(TB_TAREFAS[[Responsável Execução '[*']]:[Responsável Execução '[*']]]=AB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2" s="95" t="str" cm="1">
        <f t="array" ref="AC132">IF(OR(AC$12="",$B132=""),"",_xlfn.LET(_xlpm.tarefas,_xlfn._xlws.FILTER(TB_TAREFAS[],(TB_TAREFAS[[Responsável Execução '[*']]:[Responsável Execução '[*']]]=AC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2" s="96" t="str" cm="1">
        <f t="array" ref="AD132">IF(OR(AD$12="",$B132=""),"",_xlfn.LET(_xlpm.tarefas,_xlfn._xlws.FILTER(TB_TAREFAS[],(TB_TAREFAS[[Responsável Execução '[*']]:[Responsável Execução '[*']]]=AD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2" s="95" t="str" cm="1">
        <f t="array" ref="AE132">IF(OR(AE$12="",$B132=""),"",_xlfn.LET(_xlpm.tarefas,_xlfn._xlws.FILTER(TB_TAREFAS[],(TB_TAREFAS[[Responsável Execução '[*']]:[Responsável Execução '[*']]]=AE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2" s="96" t="str" cm="1">
        <f t="array" ref="AF132">IF(OR(AF$12="",$B132=""),"",_xlfn.LET(_xlpm.tarefas,_xlfn._xlws.FILTER(TB_TAREFAS[],(TB_TAREFAS[[Responsável Execução '[*']]:[Responsável Execução '[*']]]=AF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2" s="95" t="str" cm="1">
        <f t="array" ref="AG132">IF(OR(AG$12="",$B132=""),"",_xlfn.LET(_xlpm.tarefas,_xlfn._xlws.FILTER(TB_TAREFAS[],(TB_TAREFAS[[Responsável Execução '[*']]:[Responsável Execução '[*']]]=AG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2" s="96" t="str" cm="1">
        <f t="array" ref="AH132">IF(OR(AH$12="",$B132=""),"",_xlfn.LET(_xlpm.tarefas,_xlfn._xlws.FILTER(TB_TAREFAS[],(TB_TAREFAS[[Responsável Execução '[*']]:[Responsável Execução '[*']]]=AH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2" s="95" t="str" cm="1">
        <f t="array" ref="AI132">IF(OR(AI$12="",$B132=""),"",_xlfn.LET(_xlpm.tarefas,_xlfn._xlws.FILTER(TB_TAREFAS[],(TB_TAREFAS[[Responsável Execução '[*']]:[Responsável Execução '[*']]]=AI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2" s="96" t="str" cm="1">
        <f t="array" ref="AJ132">IF(OR(AJ$12="",$B132=""),"",_xlfn.LET(_xlpm.tarefas,_xlfn._xlws.FILTER(TB_TAREFAS[],(TB_TAREFAS[[Responsável Execução '[*']]:[Responsável Execução '[*']]]=AJ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2" s="95" t="str" cm="1">
        <f t="array" ref="AK132">IF(OR(AK$12="",$B132=""),"",_xlfn.LET(_xlpm.tarefas,_xlfn._xlws.FILTER(TB_TAREFAS[],(TB_TAREFAS[[Responsável Execução '[*']]:[Responsável Execução '[*']]]=AK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2" s="96" t="str" cm="1">
        <f t="array" ref="AL132">IF(OR(AL$12="",$B132=""),"",_xlfn.LET(_xlpm.tarefas,_xlfn._xlws.FILTER(TB_TAREFAS[],(TB_TAREFAS[[Responsável Execução '[*']]:[Responsável Execução '[*']]]=AL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2" s="95" t="str" cm="1">
        <f t="array" ref="AM132">IF(OR(AM$12="",$B132=""),"",_xlfn.LET(_xlpm.tarefas,_xlfn._xlws.FILTER(TB_TAREFAS[],(TB_TAREFAS[[Responsável Execução '[*']]:[Responsável Execução '[*']]]=AM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2" s="96" t="str" cm="1">
        <f t="array" ref="AN132">IF(OR(AN$12="",$B132=""),"",_xlfn.LET(_xlpm.tarefas,_xlfn._xlws.FILTER(TB_TAREFAS[],(TB_TAREFAS[[Responsável Execução '[*']]:[Responsável Execução '[*']]]=AN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2" s="95" t="str" cm="1">
        <f t="array" ref="AO132">IF(OR(AO$12="",$B132=""),"",_xlfn.LET(_xlpm.tarefas,_xlfn._xlws.FILTER(TB_TAREFAS[],(TB_TAREFAS[[Responsável Execução '[*']]:[Responsável Execução '[*']]]=AO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2" s="96" t="str" cm="1">
        <f t="array" ref="AP132">IF(OR(AP$12="",$B132=""),"",_xlfn.LET(_xlpm.tarefas,_xlfn._xlws.FILTER(TB_TAREFAS[],(TB_TAREFAS[[Responsável Execução '[*']]:[Responsável Execução '[*']]]=AP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2" s="95" t="str" cm="1">
        <f t="array" ref="AQ132">IF(OR(AQ$12="",$B132=""),"",_xlfn.LET(_xlpm.tarefas,_xlfn._xlws.FILTER(TB_TAREFAS[],(TB_TAREFAS[[Responsável Execução '[*']]:[Responsável Execução '[*']]]=AQ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2" s="96" t="str" cm="1">
        <f t="array" ref="AR132">IF(OR(AR$12="",$B132=""),"",_xlfn.LET(_xlpm.tarefas,_xlfn._xlws.FILTER(TB_TAREFAS[],(TB_TAREFAS[[Responsável Execução '[*']]:[Responsável Execução '[*']]]=AR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2" s="95" t="str" cm="1">
        <f t="array" ref="AS132">IF(OR(AS$12="",$B132=""),"",_xlfn.LET(_xlpm.tarefas,_xlfn._xlws.FILTER(TB_TAREFAS[],(TB_TAREFAS[[Responsável Execução '[*']]:[Responsável Execução '[*']]]=AS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2" s="96" t="str" cm="1">
        <f t="array" ref="AT132">IF(OR(AT$12="",$B132=""),"",_xlfn.LET(_xlpm.tarefas,_xlfn._xlws.FILTER(TB_TAREFAS[],(TB_TAREFAS[[Responsável Execução '[*']]:[Responsável Execução '[*']]]=AT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2" s="95" t="str" cm="1">
        <f t="array" ref="AU132">IF(OR(AU$12="",$B132=""),"",_xlfn.LET(_xlpm.tarefas,_xlfn._xlws.FILTER(TB_TAREFAS[],(TB_TAREFAS[[Responsável Execução '[*']]:[Responsável Execução '[*']]]=AU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2" s="96" t="str" cm="1">
        <f t="array" ref="AV132">IF(OR(AV$12="",$B132=""),"",_xlfn.LET(_xlpm.tarefas,_xlfn._xlws.FILTER(TB_TAREFAS[],(TB_TAREFAS[[Responsável Execução '[*']]:[Responsável Execução '[*']]]=AV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2" s="95" t="str" cm="1">
        <f t="array" ref="AW132">IF(OR(AW$12="",$B132=""),"",_xlfn.LET(_xlpm.tarefas,_xlfn._xlws.FILTER(TB_TAREFAS[],(TB_TAREFAS[[Responsável Execução '[*']]:[Responsável Execução '[*']]]=AW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2" s="96" t="str" cm="1">
        <f t="array" ref="AX132">IF(OR(AX$12="",$B132=""),"",_xlfn.LET(_xlpm.tarefas,_xlfn._xlws.FILTER(TB_TAREFAS[],(TB_TAREFAS[[Responsável Execução '[*']]:[Responsável Execução '[*']]]=AX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2" s="95" t="str" cm="1">
        <f t="array" ref="AY132">IF(OR(AY$12="",$B132=""),"",_xlfn.LET(_xlpm.tarefas,_xlfn._xlws.FILTER(TB_TAREFAS[],(TB_TAREFAS[[Responsável Execução '[*']]:[Responsável Execução '[*']]]=AY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2" s="97" t="str" cm="1">
        <f t="array" ref="AZ132">IF(OR(AZ$12="",$B132=""),"",_xlfn.LET(_xlpm.tarefas,_xlfn._xlws.FILTER(TB_TAREFAS[],(TB_TAREFAS[[Responsável Execução '[*']]:[Responsável Execução '[*']]]=AZ$12),"-"),IF(_xlfn.ARRAYTOTEXT(_xlpm.tarefas)="-",0,SUM(IF(DATE(YEAR($B132),MONTH($B132),DAY($B132))&gt;=DATE(YEAR(_xlfn.CHOOSECOLS(_xlpm.tarefas,10)),MONTH(_xlfn.CHOOSECOLS(_xlpm.tarefas,10)),DAY(_xlfn.CHOOSECOLS(_xlpm.tarefas,10))),IF(DATE(YEAR($B132),MONTH($B132),DAY($B132)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3" spans="2:52" x14ac:dyDescent="0.3">
      <c r="B133" s="94"/>
      <c r="C133" s="95" t="str" cm="1">
        <f t="array" ref="C133">IF(OR(C$12="",$B133=""),"",_xlfn.LET(_xlpm.tarefas,_xlfn._xlws.FILTER(TB_TAREFAS[],(TB_TAREFAS[[Responsável Execução '[*']]:[Responsável Execução '[*']]]=C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3" s="96" t="str" cm="1">
        <f t="array" ref="D133">IF(OR(D$12="",$B133=""),"",_xlfn.LET(_xlpm.tarefas,_xlfn._xlws.FILTER(TB_TAREFAS[],(TB_TAREFAS[[Responsável Execução '[*']]:[Responsável Execução '[*']]]=D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3" s="95" t="str" cm="1">
        <f t="array" ref="E133">IF(OR(E$12="",$B133=""),"",_xlfn.LET(_xlpm.tarefas,_xlfn._xlws.FILTER(TB_TAREFAS[],(TB_TAREFAS[[Responsável Execução '[*']]:[Responsável Execução '[*']]]=E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3" s="96" t="str" cm="1">
        <f t="array" ref="F133">IF(OR(F$12="",$B133=""),"",_xlfn.LET(_xlpm.tarefas,_xlfn._xlws.FILTER(TB_TAREFAS[],(TB_TAREFAS[[Responsável Execução '[*']]:[Responsável Execução '[*']]]=F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3" s="95" t="str" cm="1">
        <f t="array" ref="G133">IF(OR(G$12="",$B133=""),"",_xlfn.LET(_xlpm.tarefas,_xlfn._xlws.FILTER(TB_TAREFAS[],(TB_TAREFAS[[Responsável Execução '[*']]:[Responsável Execução '[*']]]=G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3" s="96" t="str" cm="1">
        <f t="array" ref="H133">IF(OR(H$12="",$B133=""),"",_xlfn.LET(_xlpm.tarefas,_xlfn._xlws.FILTER(TB_TAREFAS[],(TB_TAREFAS[[Responsável Execução '[*']]:[Responsável Execução '[*']]]=H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3" s="95" t="str" cm="1">
        <f t="array" ref="I133">IF(OR(I$12="",$B133=""),"",_xlfn.LET(_xlpm.tarefas,_xlfn._xlws.FILTER(TB_TAREFAS[],(TB_TAREFAS[[Responsável Execução '[*']]:[Responsável Execução '[*']]]=I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3" s="96" t="str" cm="1">
        <f t="array" ref="J133">IF(OR(J$12="",$B133=""),"",_xlfn.LET(_xlpm.tarefas,_xlfn._xlws.FILTER(TB_TAREFAS[],(TB_TAREFAS[[Responsável Execução '[*']]:[Responsável Execução '[*']]]=J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3" s="95" t="str" cm="1">
        <f t="array" ref="K133">IF(OR(K$12="",$B133=""),"",_xlfn.LET(_xlpm.tarefas,_xlfn._xlws.FILTER(TB_TAREFAS[],(TB_TAREFAS[[Responsável Execução '[*']]:[Responsável Execução '[*']]]=K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3" s="96" t="str" cm="1">
        <f t="array" ref="L133">IF(OR(L$12="",$B133=""),"",_xlfn.LET(_xlpm.tarefas,_xlfn._xlws.FILTER(TB_TAREFAS[],(TB_TAREFAS[[Responsável Execução '[*']]:[Responsável Execução '[*']]]=L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3" s="95" t="str" cm="1">
        <f t="array" ref="M133">IF(OR(M$12="",$B133=""),"",_xlfn.LET(_xlpm.tarefas,_xlfn._xlws.FILTER(TB_TAREFAS[],(TB_TAREFAS[[Responsável Execução '[*']]:[Responsável Execução '[*']]]=M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3" s="96" t="str" cm="1">
        <f t="array" ref="N133">IF(OR(N$12="",$B133=""),"",_xlfn.LET(_xlpm.tarefas,_xlfn._xlws.FILTER(TB_TAREFAS[],(TB_TAREFAS[[Responsável Execução '[*']]:[Responsável Execução '[*']]]=N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3" s="95" t="str" cm="1">
        <f t="array" ref="O133">IF(OR(O$12="",$B133=""),"",_xlfn.LET(_xlpm.tarefas,_xlfn._xlws.FILTER(TB_TAREFAS[],(TB_TAREFAS[[Responsável Execução '[*']]:[Responsável Execução '[*']]]=O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3" s="96" t="str" cm="1">
        <f t="array" ref="P133">IF(OR(P$12="",$B133=""),"",_xlfn.LET(_xlpm.tarefas,_xlfn._xlws.FILTER(TB_TAREFAS[],(TB_TAREFAS[[Responsável Execução '[*']]:[Responsável Execução '[*']]]=P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3" s="95" t="str" cm="1">
        <f t="array" ref="Q133">IF(OR(Q$12="",$B133=""),"",_xlfn.LET(_xlpm.tarefas,_xlfn._xlws.FILTER(TB_TAREFAS[],(TB_TAREFAS[[Responsável Execução '[*']]:[Responsável Execução '[*']]]=Q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3" s="96" t="str" cm="1">
        <f t="array" ref="R133">IF(OR(R$12="",$B133=""),"",_xlfn.LET(_xlpm.tarefas,_xlfn._xlws.FILTER(TB_TAREFAS[],(TB_TAREFAS[[Responsável Execução '[*']]:[Responsável Execução '[*']]]=R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3" s="95" t="str" cm="1">
        <f t="array" ref="S133">IF(OR(S$12="",$B133=""),"",_xlfn.LET(_xlpm.tarefas,_xlfn._xlws.FILTER(TB_TAREFAS[],(TB_TAREFAS[[Responsável Execução '[*']]:[Responsável Execução '[*']]]=S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3" s="96" t="str" cm="1">
        <f t="array" ref="T133">IF(OR(T$12="",$B133=""),"",_xlfn.LET(_xlpm.tarefas,_xlfn._xlws.FILTER(TB_TAREFAS[],(TB_TAREFAS[[Responsável Execução '[*']]:[Responsável Execução '[*']]]=T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3" s="95" t="str" cm="1">
        <f t="array" ref="U133">IF(OR(U$12="",$B133=""),"",_xlfn.LET(_xlpm.tarefas,_xlfn._xlws.FILTER(TB_TAREFAS[],(TB_TAREFAS[[Responsável Execução '[*']]:[Responsável Execução '[*']]]=U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3" s="96" t="str" cm="1">
        <f t="array" ref="V133">IF(OR(V$12="",$B133=""),"",_xlfn.LET(_xlpm.tarefas,_xlfn._xlws.FILTER(TB_TAREFAS[],(TB_TAREFAS[[Responsável Execução '[*']]:[Responsável Execução '[*']]]=V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3" s="95" t="str" cm="1">
        <f t="array" ref="W133">IF(OR(W$12="",$B133=""),"",_xlfn.LET(_xlpm.tarefas,_xlfn._xlws.FILTER(TB_TAREFAS[],(TB_TAREFAS[[Responsável Execução '[*']]:[Responsável Execução '[*']]]=W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3" s="96" t="str" cm="1">
        <f t="array" ref="X133">IF(OR(X$12="",$B133=""),"",_xlfn.LET(_xlpm.tarefas,_xlfn._xlws.FILTER(TB_TAREFAS[],(TB_TAREFAS[[Responsável Execução '[*']]:[Responsável Execução '[*']]]=X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3" s="95" t="str" cm="1">
        <f t="array" ref="Y133">IF(OR(Y$12="",$B133=""),"",_xlfn.LET(_xlpm.tarefas,_xlfn._xlws.FILTER(TB_TAREFAS[],(TB_TAREFAS[[Responsável Execução '[*']]:[Responsável Execução '[*']]]=Y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3" s="96" t="str" cm="1">
        <f t="array" ref="Z133">IF(OR(Z$12="",$B133=""),"",_xlfn.LET(_xlpm.tarefas,_xlfn._xlws.FILTER(TB_TAREFAS[],(TB_TAREFAS[[Responsável Execução '[*']]:[Responsável Execução '[*']]]=Z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3" s="95" t="str" cm="1">
        <f t="array" ref="AA133">IF(OR(AA$12="",$B133=""),"",_xlfn.LET(_xlpm.tarefas,_xlfn._xlws.FILTER(TB_TAREFAS[],(TB_TAREFAS[[Responsável Execução '[*']]:[Responsável Execução '[*']]]=AA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3" s="96" t="str" cm="1">
        <f t="array" ref="AB133">IF(OR(AB$12="",$B133=""),"",_xlfn.LET(_xlpm.tarefas,_xlfn._xlws.FILTER(TB_TAREFAS[],(TB_TAREFAS[[Responsável Execução '[*']]:[Responsável Execução '[*']]]=AB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3" s="95" t="str" cm="1">
        <f t="array" ref="AC133">IF(OR(AC$12="",$B133=""),"",_xlfn.LET(_xlpm.tarefas,_xlfn._xlws.FILTER(TB_TAREFAS[],(TB_TAREFAS[[Responsável Execução '[*']]:[Responsável Execução '[*']]]=AC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3" s="96" t="str" cm="1">
        <f t="array" ref="AD133">IF(OR(AD$12="",$B133=""),"",_xlfn.LET(_xlpm.tarefas,_xlfn._xlws.FILTER(TB_TAREFAS[],(TB_TAREFAS[[Responsável Execução '[*']]:[Responsável Execução '[*']]]=AD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3" s="95" t="str" cm="1">
        <f t="array" ref="AE133">IF(OR(AE$12="",$B133=""),"",_xlfn.LET(_xlpm.tarefas,_xlfn._xlws.FILTER(TB_TAREFAS[],(TB_TAREFAS[[Responsável Execução '[*']]:[Responsável Execução '[*']]]=AE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3" s="96" t="str" cm="1">
        <f t="array" ref="AF133">IF(OR(AF$12="",$B133=""),"",_xlfn.LET(_xlpm.tarefas,_xlfn._xlws.FILTER(TB_TAREFAS[],(TB_TAREFAS[[Responsável Execução '[*']]:[Responsável Execução '[*']]]=AF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3" s="95" t="str" cm="1">
        <f t="array" ref="AG133">IF(OR(AG$12="",$B133=""),"",_xlfn.LET(_xlpm.tarefas,_xlfn._xlws.FILTER(TB_TAREFAS[],(TB_TAREFAS[[Responsável Execução '[*']]:[Responsável Execução '[*']]]=AG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3" s="96" t="str" cm="1">
        <f t="array" ref="AH133">IF(OR(AH$12="",$B133=""),"",_xlfn.LET(_xlpm.tarefas,_xlfn._xlws.FILTER(TB_TAREFAS[],(TB_TAREFAS[[Responsável Execução '[*']]:[Responsável Execução '[*']]]=AH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3" s="95" t="str" cm="1">
        <f t="array" ref="AI133">IF(OR(AI$12="",$B133=""),"",_xlfn.LET(_xlpm.tarefas,_xlfn._xlws.FILTER(TB_TAREFAS[],(TB_TAREFAS[[Responsável Execução '[*']]:[Responsável Execução '[*']]]=AI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3" s="96" t="str" cm="1">
        <f t="array" ref="AJ133">IF(OR(AJ$12="",$B133=""),"",_xlfn.LET(_xlpm.tarefas,_xlfn._xlws.FILTER(TB_TAREFAS[],(TB_TAREFAS[[Responsável Execução '[*']]:[Responsável Execução '[*']]]=AJ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3" s="95" t="str" cm="1">
        <f t="array" ref="AK133">IF(OR(AK$12="",$B133=""),"",_xlfn.LET(_xlpm.tarefas,_xlfn._xlws.FILTER(TB_TAREFAS[],(TB_TAREFAS[[Responsável Execução '[*']]:[Responsável Execução '[*']]]=AK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3" s="96" t="str" cm="1">
        <f t="array" ref="AL133">IF(OR(AL$12="",$B133=""),"",_xlfn.LET(_xlpm.tarefas,_xlfn._xlws.FILTER(TB_TAREFAS[],(TB_TAREFAS[[Responsável Execução '[*']]:[Responsável Execução '[*']]]=AL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3" s="95" t="str" cm="1">
        <f t="array" ref="AM133">IF(OR(AM$12="",$B133=""),"",_xlfn.LET(_xlpm.tarefas,_xlfn._xlws.FILTER(TB_TAREFAS[],(TB_TAREFAS[[Responsável Execução '[*']]:[Responsável Execução '[*']]]=AM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3" s="96" t="str" cm="1">
        <f t="array" ref="AN133">IF(OR(AN$12="",$B133=""),"",_xlfn.LET(_xlpm.tarefas,_xlfn._xlws.FILTER(TB_TAREFAS[],(TB_TAREFAS[[Responsável Execução '[*']]:[Responsável Execução '[*']]]=AN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3" s="95" t="str" cm="1">
        <f t="array" ref="AO133">IF(OR(AO$12="",$B133=""),"",_xlfn.LET(_xlpm.tarefas,_xlfn._xlws.FILTER(TB_TAREFAS[],(TB_TAREFAS[[Responsável Execução '[*']]:[Responsável Execução '[*']]]=AO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3" s="96" t="str" cm="1">
        <f t="array" ref="AP133">IF(OR(AP$12="",$B133=""),"",_xlfn.LET(_xlpm.tarefas,_xlfn._xlws.FILTER(TB_TAREFAS[],(TB_TAREFAS[[Responsável Execução '[*']]:[Responsável Execução '[*']]]=AP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3" s="95" t="str" cm="1">
        <f t="array" ref="AQ133">IF(OR(AQ$12="",$B133=""),"",_xlfn.LET(_xlpm.tarefas,_xlfn._xlws.FILTER(TB_TAREFAS[],(TB_TAREFAS[[Responsável Execução '[*']]:[Responsável Execução '[*']]]=AQ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3" s="96" t="str" cm="1">
        <f t="array" ref="AR133">IF(OR(AR$12="",$B133=""),"",_xlfn.LET(_xlpm.tarefas,_xlfn._xlws.FILTER(TB_TAREFAS[],(TB_TAREFAS[[Responsável Execução '[*']]:[Responsável Execução '[*']]]=AR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3" s="95" t="str" cm="1">
        <f t="array" ref="AS133">IF(OR(AS$12="",$B133=""),"",_xlfn.LET(_xlpm.tarefas,_xlfn._xlws.FILTER(TB_TAREFAS[],(TB_TAREFAS[[Responsável Execução '[*']]:[Responsável Execução '[*']]]=AS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3" s="96" t="str" cm="1">
        <f t="array" ref="AT133">IF(OR(AT$12="",$B133=""),"",_xlfn.LET(_xlpm.tarefas,_xlfn._xlws.FILTER(TB_TAREFAS[],(TB_TAREFAS[[Responsável Execução '[*']]:[Responsável Execução '[*']]]=AT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3" s="95" t="str" cm="1">
        <f t="array" ref="AU133">IF(OR(AU$12="",$B133=""),"",_xlfn.LET(_xlpm.tarefas,_xlfn._xlws.FILTER(TB_TAREFAS[],(TB_TAREFAS[[Responsável Execução '[*']]:[Responsável Execução '[*']]]=AU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3" s="96" t="str" cm="1">
        <f t="array" ref="AV133">IF(OR(AV$12="",$B133=""),"",_xlfn.LET(_xlpm.tarefas,_xlfn._xlws.FILTER(TB_TAREFAS[],(TB_TAREFAS[[Responsável Execução '[*']]:[Responsável Execução '[*']]]=AV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3" s="95" t="str" cm="1">
        <f t="array" ref="AW133">IF(OR(AW$12="",$B133=""),"",_xlfn.LET(_xlpm.tarefas,_xlfn._xlws.FILTER(TB_TAREFAS[],(TB_TAREFAS[[Responsável Execução '[*']]:[Responsável Execução '[*']]]=AW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3" s="96" t="str" cm="1">
        <f t="array" ref="AX133">IF(OR(AX$12="",$B133=""),"",_xlfn.LET(_xlpm.tarefas,_xlfn._xlws.FILTER(TB_TAREFAS[],(TB_TAREFAS[[Responsável Execução '[*']]:[Responsável Execução '[*']]]=AX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3" s="95" t="str" cm="1">
        <f t="array" ref="AY133">IF(OR(AY$12="",$B133=""),"",_xlfn.LET(_xlpm.tarefas,_xlfn._xlws.FILTER(TB_TAREFAS[],(TB_TAREFAS[[Responsável Execução '[*']]:[Responsável Execução '[*']]]=AY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3" s="97" t="str" cm="1">
        <f t="array" ref="AZ133">IF(OR(AZ$12="",$B133=""),"",_xlfn.LET(_xlpm.tarefas,_xlfn._xlws.FILTER(TB_TAREFAS[],(TB_TAREFAS[[Responsável Execução '[*']]:[Responsável Execução '[*']]]=AZ$12),"-"),IF(_xlfn.ARRAYTOTEXT(_xlpm.tarefas)="-",0,SUM(IF(DATE(YEAR($B133),MONTH($B133),DAY($B133))&gt;=DATE(YEAR(_xlfn.CHOOSECOLS(_xlpm.tarefas,10)),MONTH(_xlfn.CHOOSECOLS(_xlpm.tarefas,10)),DAY(_xlfn.CHOOSECOLS(_xlpm.tarefas,10))),IF(DATE(YEAR($B133),MONTH($B133),DAY($B133)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4" spans="2:52" x14ac:dyDescent="0.3">
      <c r="B134" s="94"/>
      <c r="C134" s="95" t="str" cm="1">
        <f t="array" ref="C134">IF(OR(C$12="",$B134=""),"",_xlfn.LET(_xlpm.tarefas,_xlfn._xlws.FILTER(TB_TAREFAS[],(TB_TAREFAS[[Responsável Execução '[*']]:[Responsável Execução '[*']]]=C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4" s="96" t="str" cm="1">
        <f t="array" ref="D134">IF(OR(D$12="",$B134=""),"",_xlfn.LET(_xlpm.tarefas,_xlfn._xlws.FILTER(TB_TAREFAS[],(TB_TAREFAS[[Responsável Execução '[*']]:[Responsável Execução '[*']]]=D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4" s="95" t="str" cm="1">
        <f t="array" ref="E134">IF(OR(E$12="",$B134=""),"",_xlfn.LET(_xlpm.tarefas,_xlfn._xlws.FILTER(TB_TAREFAS[],(TB_TAREFAS[[Responsável Execução '[*']]:[Responsável Execução '[*']]]=E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4" s="96" t="str" cm="1">
        <f t="array" ref="F134">IF(OR(F$12="",$B134=""),"",_xlfn.LET(_xlpm.tarefas,_xlfn._xlws.FILTER(TB_TAREFAS[],(TB_TAREFAS[[Responsável Execução '[*']]:[Responsável Execução '[*']]]=F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4" s="95" t="str" cm="1">
        <f t="array" ref="G134">IF(OR(G$12="",$B134=""),"",_xlfn.LET(_xlpm.tarefas,_xlfn._xlws.FILTER(TB_TAREFAS[],(TB_TAREFAS[[Responsável Execução '[*']]:[Responsável Execução '[*']]]=G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4" s="96" t="str" cm="1">
        <f t="array" ref="H134">IF(OR(H$12="",$B134=""),"",_xlfn.LET(_xlpm.tarefas,_xlfn._xlws.FILTER(TB_TAREFAS[],(TB_TAREFAS[[Responsável Execução '[*']]:[Responsável Execução '[*']]]=H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4" s="95" t="str" cm="1">
        <f t="array" ref="I134">IF(OR(I$12="",$B134=""),"",_xlfn.LET(_xlpm.tarefas,_xlfn._xlws.FILTER(TB_TAREFAS[],(TB_TAREFAS[[Responsável Execução '[*']]:[Responsável Execução '[*']]]=I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4" s="96" t="str" cm="1">
        <f t="array" ref="J134">IF(OR(J$12="",$B134=""),"",_xlfn.LET(_xlpm.tarefas,_xlfn._xlws.FILTER(TB_TAREFAS[],(TB_TAREFAS[[Responsável Execução '[*']]:[Responsável Execução '[*']]]=J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4" s="95" t="str" cm="1">
        <f t="array" ref="K134">IF(OR(K$12="",$B134=""),"",_xlfn.LET(_xlpm.tarefas,_xlfn._xlws.FILTER(TB_TAREFAS[],(TB_TAREFAS[[Responsável Execução '[*']]:[Responsável Execução '[*']]]=K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4" s="96" t="str" cm="1">
        <f t="array" ref="L134">IF(OR(L$12="",$B134=""),"",_xlfn.LET(_xlpm.tarefas,_xlfn._xlws.FILTER(TB_TAREFAS[],(TB_TAREFAS[[Responsável Execução '[*']]:[Responsável Execução '[*']]]=L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4" s="95" t="str" cm="1">
        <f t="array" ref="M134">IF(OR(M$12="",$B134=""),"",_xlfn.LET(_xlpm.tarefas,_xlfn._xlws.FILTER(TB_TAREFAS[],(TB_TAREFAS[[Responsável Execução '[*']]:[Responsável Execução '[*']]]=M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4" s="96" t="str" cm="1">
        <f t="array" ref="N134">IF(OR(N$12="",$B134=""),"",_xlfn.LET(_xlpm.tarefas,_xlfn._xlws.FILTER(TB_TAREFAS[],(TB_TAREFAS[[Responsável Execução '[*']]:[Responsável Execução '[*']]]=N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4" s="95" t="str" cm="1">
        <f t="array" ref="O134">IF(OR(O$12="",$B134=""),"",_xlfn.LET(_xlpm.tarefas,_xlfn._xlws.FILTER(TB_TAREFAS[],(TB_TAREFAS[[Responsável Execução '[*']]:[Responsável Execução '[*']]]=O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4" s="96" t="str" cm="1">
        <f t="array" ref="P134">IF(OR(P$12="",$B134=""),"",_xlfn.LET(_xlpm.tarefas,_xlfn._xlws.FILTER(TB_TAREFAS[],(TB_TAREFAS[[Responsável Execução '[*']]:[Responsável Execução '[*']]]=P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4" s="95" t="str" cm="1">
        <f t="array" ref="Q134">IF(OR(Q$12="",$B134=""),"",_xlfn.LET(_xlpm.tarefas,_xlfn._xlws.FILTER(TB_TAREFAS[],(TB_TAREFAS[[Responsável Execução '[*']]:[Responsável Execução '[*']]]=Q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4" s="96" t="str" cm="1">
        <f t="array" ref="R134">IF(OR(R$12="",$B134=""),"",_xlfn.LET(_xlpm.tarefas,_xlfn._xlws.FILTER(TB_TAREFAS[],(TB_TAREFAS[[Responsável Execução '[*']]:[Responsável Execução '[*']]]=R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4" s="95" t="str" cm="1">
        <f t="array" ref="S134">IF(OR(S$12="",$B134=""),"",_xlfn.LET(_xlpm.tarefas,_xlfn._xlws.FILTER(TB_TAREFAS[],(TB_TAREFAS[[Responsável Execução '[*']]:[Responsável Execução '[*']]]=S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4" s="96" t="str" cm="1">
        <f t="array" ref="T134">IF(OR(T$12="",$B134=""),"",_xlfn.LET(_xlpm.tarefas,_xlfn._xlws.FILTER(TB_TAREFAS[],(TB_TAREFAS[[Responsável Execução '[*']]:[Responsável Execução '[*']]]=T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4" s="95" t="str" cm="1">
        <f t="array" ref="U134">IF(OR(U$12="",$B134=""),"",_xlfn.LET(_xlpm.tarefas,_xlfn._xlws.FILTER(TB_TAREFAS[],(TB_TAREFAS[[Responsável Execução '[*']]:[Responsável Execução '[*']]]=U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4" s="96" t="str" cm="1">
        <f t="array" ref="V134">IF(OR(V$12="",$B134=""),"",_xlfn.LET(_xlpm.tarefas,_xlfn._xlws.FILTER(TB_TAREFAS[],(TB_TAREFAS[[Responsável Execução '[*']]:[Responsável Execução '[*']]]=V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4" s="95" t="str" cm="1">
        <f t="array" ref="W134">IF(OR(W$12="",$B134=""),"",_xlfn.LET(_xlpm.tarefas,_xlfn._xlws.FILTER(TB_TAREFAS[],(TB_TAREFAS[[Responsável Execução '[*']]:[Responsável Execução '[*']]]=W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4" s="96" t="str" cm="1">
        <f t="array" ref="X134">IF(OR(X$12="",$B134=""),"",_xlfn.LET(_xlpm.tarefas,_xlfn._xlws.FILTER(TB_TAREFAS[],(TB_TAREFAS[[Responsável Execução '[*']]:[Responsável Execução '[*']]]=X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4" s="95" t="str" cm="1">
        <f t="array" ref="Y134">IF(OR(Y$12="",$B134=""),"",_xlfn.LET(_xlpm.tarefas,_xlfn._xlws.FILTER(TB_TAREFAS[],(TB_TAREFAS[[Responsável Execução '[*']]:[Responsável Execução '[*']]]=Y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4" s="96" t="str" cm="1">
        <f t="array" ref="Z134">IF(OR(Z$12="",$B134=""),"",_xlfn.LET(_xlpm.tarefas,_xlfn._xlws.FILTER(TB_TAREFAS[],(TB_TAREFAS[[Responsável Execução '[*']]:[Responsável Execução '[*']]]=Z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4" s="95" t="str" cm="1">
        <f t="array" ref="AA134">IF(OR(AA$12="",$B134=""),"",_xlfn.LET(_xlpm.tarefas,_xlfn._xlws.FILTER(TB_TAREFAS[],(TB_TAREFAS[[Responsável Execução '[*']]:[Responsável Execução '[*']]]=AA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4" s="96" t="str" cm="1">
        <f t="array" ref="AB134">IF(OR(AB$12="",$B134=""),"",_xlfn.LET(_xlpm.tarefas,_xlfn._xlws.FILTER(TB_TAREFAS[],(TB_TAREFAS[[Responsável Execução '[*']]:[Responsável Execução '[*']]]=AB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4" s="95" t="str" cm="1">
        <f t="array" ref="AC134">IF(OR(AC$12="",$B134=""),"",_xlfn.LET(_xlpm.tarefas,_xlfn._xlws.FILTER(TB_TAREFAS[],(TB_TAREFAS[[Responsável Execução '[*']]:[Responsável Execução '[*']]]=AC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4" s="96" t="str" cm="1">
        <f t="array" ref="AD134">IF(OR(AD$12="",$B134=""),"",_xlfn.LET(_xlpm.tarefas,_xlfn._xlws.FILTER(TB_TAREFAS[],(TB_TAREFAS[[Responsável Execução '[*']]:[Responsável Execução '[*']]]=AD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4" s="95" t="str" cm="1">
        <f t="array" ref="AE134">IF(OR(AE$12="",$B134=""),"",_xlfn.LET(_xlpm.tarefas,_xlfn._xlws.FILTER(TB_TAREFAS[],(TB_TAREFAS[[Responsável Execução '[*']]:[Responsável Execução '[*']]]=AE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4" s="96" t="str" cm="1">
        <f t="array" ref="AF134">IF(OR(AF$12="",$B134=""),"",_xlfn.LET(_xlpm.tarefas,_xlfn._xlws.FILTER(TB_TAREFAS[],(TB_TAREFAS[[Responsável Execução '[*']]:[Responsável Execução '[*']]]=AF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4" s="95" t="str" cm="1">
        <f t="array" ref="AG134">IF(OR(AG$12="",$B134=""),"",_xlfn.LET(_xlpm.tarefas,_xlfn._xlws.FILTER(TB_TAREFAS[],(TB_TAREFAS[[Responsável Execução '[*']]:[Responsável Execução '[*']]]=AG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4" s="96" t="str" cm="1">
        <f t="array" ref="AH134">IF(OR(AH$12="",$B134=""),"",_xlfn.LET(_xlpm.tarefas,_xlfn._xlws.FILTER(TB_TAREFAS[],(TB_TAREFAS[[Responsável Execução '[*']]:[Responsável Execução '[*']]]=AH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4" s="95" t="str" cm="1">
        <f t="array" ref="AI134">IF(OR(AI$12="",$B134=""),"",_xlfn.LET(_xlpm.tarefas,_xlfn._xlws.FILTER(TB_TAREFAS[],(TB_TAREFAS[[Responsável Execução '[*']]:[Responsável Execução '[*']]]=AI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4" s="96" t="str" cm="1">
        <f t="array" ref="AJ134">IF(OR(AJ$12="",$B134=""),"",_xlfn.LET(_xlpm.tarefas,_xlfn._xlws.FILTER(TB_TAREFAS[],(TB_TAREFAS[[Responsável Execução '[*']]:[Responsável Execução '[*']]]=AJ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4" s="95" t="str" cm="1">
        <f t="array" ref="AK134">IF(OR(AK$12="",$B134=""),"",_xlfn.LET(_xlpm.tarefas,_xlfn._xlws.FILTER(TB_TAREFAS[],(TB_TAREFAS[[Responsável Execução '[*']]:[Responsável Execução '[*']]]=AK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4" s="96" t="str" cm="1">
        <f t="array" ref="AL134">IF(OR(AL$12="",$B134=""),"",_xlfn.LET(_xlpm.tarefas,_xlfn._xlws.FILTER(TB_TAREFAS[],(TB_TAREFAS[[Responsável Execução '[*']]:[Responsável Execução '[*']]]=AL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4" s="95" t="str" cm="1">
        <f t="array" ref="AM134">IF(OR(AM$12="",$B134=""),"",_xlfn.LET(_xlpm.tarefas,_xlfn._xlws.FILTER(TB_TAREFAS[],(TB_TAREFAS[[Responsável Execução '[*']]:[Responsável Execução '[*']]]=AM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4" s="96" t="str" cm="1">
        <f t="array" ref="AN134">IF(OR(AN$12="",$B134=""),"",_xlfn.LET(_xlpm.tarefas,_xlfn._xlws.FILTER(TB_TAREFAS[],(TB_TAREFAS[[Responsável Execução '[*']]:[Responsável Execução '[*']]]=AN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4" s="95" t="str" cm="1">
        <f t="array" ref="AO134">IF(OR(AO$12="",$B134=""),"",_xlfn.LET(_xlpm.tarefas,_xlfn._xlws.FILTER(TB_TAREFAS[],(TB_TAREFAS[[Responsável Execução '[*']]:[Responsável Execução '[*']]]=AO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4" s="96" t="str" cm="1">
        <f t="array" ref="AP134">IF(OR(AP$12="",$B134=""),"",_xlfn.LET(_xlpm.tarefas,_xlfn._xlws.FILTER(TB_TAREFAS[],(TB_TAREFAS[[Responsável Execução '[*']]:[Responsável Execução '[*']]]=AP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4" s="95" t="str" cm="1">
        <f t="array" ref="AQ134">IF(OR(AQ$12="",$B134=""),"",_xlfn.LET(_xlpm.tarefas,_xlfn._xlws.FILTER(TB_TAREFAS[],(TB_TAREFAS[[Responsável Execução '[*']]:[Responsável Execução '[*']]]=AQ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4" s="96" t="str" cm="1">
        <f t="array" ref="AR134">IF(OR(AR$12="",$B134=""),"",_xlfn.LET(_xlpm.tarefas,_xlfn._xlws.FILTER(TB_TAREFAS[],(TB_TAREFAS[[Responsável Execução '[*']]:[Responsável Execução '[*']]]=AR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4" s="95" t="str" cm="1">
        <f t="array" ref="AS134">IF(OR(AS$12="",$B134=""),"",_xlfn.LET(_xlpm.tarefas,_xlfn._xlws.FILTER(TB_TAREFAS[],(TB_TAREFAS[[Responsável Execução '[*']]:[Responsável Execução '[*']]]=AS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4" s="96" t="str" cm="1">
        <f t="array" ref="AT134">IF(OR(AT$12="",$B134=""),"",_xlfn.LET(_xlpm.tarefas,_xlfn._xlws.FILTER(TB_TAREFAS[],(TB_TAREFAS[[Responsável Execução '[*']]:[Responsável Execução '[*']]]=AT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4" s="95" t="str" cm="1">
        <f t="array" ref="AU134">IF(OR(AU$12="",$B134=""),"",_xlfn.LET(_xlpm.tarefas,_xlfn._xlws.FILTER(TB_TAREFAS[],(TB_TAREFAS[[Responsável Execução '[*']]:[Responsável Execução '[*']]]=AU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4" s="96" t="str" cm="1">
        <f t="array" ref="AV134">IF(OR(AV$12="",$B134=""),"",_xlfn.LET(_xlpm.tarefas,_xlfn._xlws.FILTER(TB_TAREFAS[],(TB_TAREFAS[[Responsável Execução '[*']]:[Responsável Execução '[*']]]=AV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4" s="95" t="str" cm="1">
        <f t="array" ref="AW134">IF(OR(AW$12="",$B134=""),"",_xlfn.LET(_xlpm.tarefas,_xlfn._xlws.FILTER(TB_TAREFAS[],(TB_TAREFAS[[Responsável Execução '[*']]:[Responsável Execução '[*']]]=AW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4" s="96" t="str" cm="1">
        <f t="array" ref="AX134">IF(OR(AX$12="",$B134=""),"",_xlfn.LET(_xlpm.tarefas,_xlfn._xlws.FILTER(TB_TAREFAS[],(TB_TAREFAS[[Responsável Execução '[*']]:[Responsável Execução '[*']]]=AX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4" s="95" t="str" cm="1">
        <f t="array" ref="AY134">IF(OR(AY$12="",$B134=""),"",_xlfn.LET(_xlpm.tarefas,_xlfn._xlws.FILTER(TB_TAREFAS[],(TB_TAREFAS[[Responsável Execução '[*']]:[Responsável Execução '[*']]]=AY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4" s="97" t="str" cm="1">
        <f t="array" ref="AZ134">IF(OR(AZ$12="",$B134=""),"",_xlfn.LET(_xlpm.tarefas,_xlfn._xlws.FILTER(TB_TAREFAS[],(TB_TAREFAS[[Responsável Execução '[*']]:[Responsável Execução '[*']]]=AZ$12),"-"),IF(_xlfn.ARRAYTOTEXT(_xlpm.tarefas)="-",0,SUM(IF(DATE(YEAR($B134),MONTH($B134),DAY($B134))&gt;=DATE(YEAR(_xlfn.CHOOSECOLS(_xlpm.tarefas,10)),MONTH(_xlfn.CHOOSECOLS(_xlpm.tarefas,10)),DAY(_xlfn.CHOOSECOLS(_xlpm.tarefas,10))),IF(DATE(YEAR($B134),MONTH($B134),DAY($B134)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5" spans="2:52" x14ac:dyDescent="0.3">
      <c r="B135" s="94"/>
      <c r="C135" s="95" t="str" cm="1">
        <f t="array" ref="C135">IF(OR(C$12="",$B135=""),"",_xlfn.LET(_xlpm.tarefas,_xlfn._xlws.FILTER(TB_TAREFAS[],(TB_TAREFAS[[Responsável Execução '[*']]:[Responsável Execução '[*']]]=C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5" s="96" t="str" cm="1">
        <f t="array" ref="D135">IF(OR(D$12="",$B135=""),"",_xlfn.LET(_xlpm.tarefas,_xlfn._xlws.FILTER(TB_TAREFAS[],(TB_TAREFAS[[Responsável Execução '[*']]:[Responsável Execução '[*']]]=D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5" s="95" t="str" cm="1">
        <f t="array" ref="E135">IF(OR(E$12="",$B135=""),"",_xlfn.LET(_xlpm.tarefas,_xlfn._xlws.FILTER(TB_TAREFAS[],(TB_TAREFAS[[Responsável Execução '[*']]:[Responsável Execução '[*']]]=E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5" s="96" t="str" cm="1">
        <f t="array" ref="F135">IF(OR(F$12="",$B135=""),"",_xlfn.LET(_xlpm.tarefas,_xlfn._xlws.FILTER(TB_TAREFAS[],(TB_TAREFAS[[Responsável Execução '[*']]:[Responsável Execução '[*']]]=F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5" s="95" t="str" cm="1">
        <f t="array" ref="G135">IF(OR(G$12="",$B135=""),"",_xlfn.LET(_xlpm.tarefas,_xlfn._xlws.FILTER(TB_TAREFAS[],(TB_TAREFAS[[Responsável Execução '[*']]:[Responsável Execução '[*']]]=G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5" s="96" t="str" cm="1">
        <f t="array" ref="H135">IF(OR(H$12="",$B135=""),"",_xlfn.LET(_xlpm.tarefas,_xlfn._xlws.FILTER(TB_TAREFAS[],(TB_TAREFAS[[Responsável Execução '[*']]:[Responsável Execução '[*']]]=H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5" s="95" t="str" cm="1">
        <f t="array" ref="I135">IF(OR(I$12="",$B135=""),"",_xlfn.LET(_xlpm.tarefas,_xlfn._xlws.FILTER(TB_TAREFAS[],(TB_TAREFAS[[Responsável Execução '[*']]:[Responsável Execução '[*']]]=I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5" s="96" t="str" cm="1">
        <f t="array" ref="J135">IF(OR(J$12="",$B135=""),"",_xlfn.LET(_xlpm.tarefas,_xlfn._xlws.FILTER(TB_TAREFAS[],(TB_TAREFAS[[Responsável Execução '[*']]:[Responsável Execução '[*']]]=J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5" s="95" t="str" cm="1">
        <f t="array" ref="K135">IF(OR(K$12="",$B135=""),"",_xlfn.LET(_xlpm.tarefas,_xlfn._xlws.FILTER(TB_TAREFAS[],(TB_TAREFAS[[Responsável Execução '[*']]:[Responsável Execução '[*']]]=K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5" s="96" t="str" cm="1">
        <f t="array" ref="L135">IF(OR(L$12="",$B135=""),"",_xlfn.LET(_xlpm.tarefas,_xlfn._xlws.FILTER(TB_TAREFAS[],(TB_TAREFAS[[Responsável Execução '[*']]:[Responsável Execução '[*']]]=L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5" s="95" t="str" cm="1">
        <f t="array" ref="M135">IF(OR(M$12="",$B135=""),"",_xlfn.LET(_xlpm.tarefas,_xlfn._xlws.FILTER(TB_TAREFAS[],(TB_TAREFAS[[Responsável Execução '[*']]:[Responsável Execução '[*']]]=M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5" s="96" t="str" cm="1">
        <f t="array" ref="N135">IF(OR(N$12="",$B135=""),"",_xlfn.LET(_xlpm.tarefas,_xlfn._xlws.FILTER(TB_TAREFAS[],(TB_TAREFAS[[Responsável Execução '[*']]:[Responsável Execução '[*']]]=N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5" s="95" t="str" cm="1">
        <f t="array" ref="O135">IF(OR(O$12="",$B135=""),"",_xlfn.LET(_xlpm.tarefas,_xlfn._xlws.FILTER(TB_TAREFAS[],(TB_TAREFAS[[Responsável Execução '[*']]:[Responsável Execução '[*']]]=O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5" s="96" t="str" cm="1">
        <f t="array" ref="P135">IF(OR(P$12="",$B135=""),"",_xlfn.LET(_xlpm.tarefas,_xlfn._xlws.FILTER(TB_TAREFAS[],(TB_TAREFAS[[Responsável Execução '[*']]:[Responsável Execução '[*']]]=P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5" s="95" t="str" cm="1">
        <f t="array" ref="Q135">IF(OR(Q$12="",$B135=""),"",_xlfn.LET(_xlpm.tarefas,_xlfn._xlws.FILTER(TB_TAREFAS[],(TB_TAREFAS[[Responsável Execução '[*']]:[Responsável Execução '[*']]]=Q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5" s="96" t="str" cm="1">
        <f t="array" ref="R135">IF(OR(R$12="",$B135=""),"",_xlfn.LET(_xlpm.tarefas,_xlfn._xlws.FILTER(TB_TAREFAS[],(TB_TAREFAS[[Responsável Execução '[*']]:[Responsável Execução '[*']]]=R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5" s="95" t="str" cm="1">
        <f t="array" ref="S135">IF(OR(S$12="",$B135=""),"",_xlfn.LET(_xlpm.tarefas,_xlfn._xlws.FILTER(TB_TAREFAS[],(TB_TAREFAS[[Responsável Execução '[*']]:[Responsável Execução '[*']]]=S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5" s="96" t="str" cm="1">
        <f t="array" ref="T135">IF(OR(T$12="",$B135=""),"",_xlfn.LET(_xlpm.tarefas,_xlfn._xlws.FILTER(TB_TAREFAS[],(TB_TAREFAS[[Responsável Execução '[*']]:[Responsável Execução '[*']]]=T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5" s="95" t="str" cm="1">
        <f t="array" ref="U135">IF(OR(U$12="",$B135=""),"",_xlfn.LET(_xlpm.tarefas,_xlfn._xlws.FILTER(TB_TAREFAS[],(TB_TAREFAS[[Responsável Execução '[*']]:[Responsável Execução '[*']]]=U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5" s="96" t="str" cm="1">
        <f t="array" ref="V135">IF(OR(V$12="",$B135=""),"",_xlfn.LET(_xlpm.tarefas,_xlfn._xlws.FILTER(TB_TAREFAS[],(TB_TAREFAS[[Responsável Execução '[*']]:[Responsável Execução '[*']]]=V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5" s="95" t="str" cm="1">
        <f t="array" ref="W135">IF(OR(W$12="",$B135=""),"",_xlfn.LET(_xlpm.tarefas,_xlfn._xlws.FILTER(TB_TAREFAS[],(TB_TAREFAS[[Responsável Execução '[*']]:[Responsável Execução '[*']]]=W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5" s="96" t="str" cm="1">
        <f t="array" ref="X135">IF(OR(X$12="",$B135=""),"",_xlfn.LET(_xlpm.tarefas,_xlfn._xlws.FILTER(TB_TAREFAS[],(TB_TAREFAS[[Responsável Execução '[*']]:[Responsável Execução '[*']]]=X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5" s="95" t="str" cm="1">
        <f t="array" ref="Y135">IF(OR(Y$12="",$B135=""),"",_xlfn.LET(_xlpm.tarefas,_xlfn._xlws.FILTER(TB_TAREFAS[],(TB_TAREFAS[[Responsável Execução '[*']]:[Responsável Execução '[*']]]=Y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5" s="96" t="str" cm="1">
        <f t="array" ref="Z135">IF(OR(Z$12="",$B135=""),"",_xlfn.LET(_xlpm.tarefas,_xlfn._xlws.FILTER(TB_TAREFAS[],(TB_TAREFAS[[Responsável Execução '[*']]:[Responsável Execução '[*']]]=Z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5" s="95" t="str" cm="1">
        <f t="array" ref="AA135">IF(OR(AA$12="",$B135=""),"",_xlfn.LET(_xlpm.tarefas,_xlfn._xlws.FILTER(TB_TAREFAS[],(TB_TAREFAS[[Responsável Execução '[*']]:[Responsável Execução '[*']]]=AA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5" s="96" t="str" cm="1">
        <f t="array" ref="AB135">IF(OR(AB$12="",$B135=""),"",_xlfn.LET(_xlpm.tarefas,_xlfn._xlws.FILTER(TB_TAREFAS[],(TB_TAREFAS[[Responsável Execução '[*']]:[Responsável Execução '[*']]]=AB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5" s="95" t="str" cm="1">
        <f t="array" ref="AC135">IF(OR(AC$12="",$B135=""),"",_xlfn.LET(_xlpm.tarefas,_xlfn._xlws.FILTER(TB_TAREFAS[],(TB_TAREFAS[[Responsável Execução '[*']]:[Responsável Execução '[*']]]=AC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5" s="96" t="str" cm="1">
        <f t="array" ref="AD135">IF(OR(AD$12="",$B135=""),"",_xlfn.LET(_xlpm.tarefas,_xlfn._xlws.FILTER(TB_TAREFAS[],(TB_TAREFAS[[Responsável Execução '[*']]:[Responsável Execução '[*']]]=AD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5" s="95" t="str" cm="1">
        <f t="array" ref="AE135">IF(OR(AE$12="",$B135=""),"",_xlfn.LET(_xlpm.tarefas,_xlfn._xlws.FILTER(TB_TAREFAS[],(TB_TAREFAS[[Responsável Execução '[*']]:[Responsável Execução '[*']]]=AE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5" s="96" t="str" cm="1">
        <f t="array" ref="AF135">IF(OR(AF$12="",$B135=""),"",_xlfn.LET(_xlpm.tarefas,_xlfn._xlws.FILTER(TB_TAREFAS[],(TB_TAREFAS[[Responsável Execução '[*']]:[Responsável Execução '[*']]]=AF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5" s="95" t="str" cm="1">
        <f t="array" ref="AG135">IF(OR(AG$12="",$B135=""),"",_xlfn.LET(_xlpm.tarefas,_xlfn._xlws.FILTER(TB_TAREFAS[],(TB_TAREFAS[[Responsável Execução '[*']]:[Responsável Execução '[*']]]=AG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5" s="96" t="str" cm="1">
        <f t="array" ref="AH135">IF(OR(AH$12="",$B135=""),"",_xlfn.LET(_xlpm.tarefas,_xlfn._xlws.FILTER(TB_TAREFAS[],(TB_TAREFAS[[Responsável Execução '[*']]:[Responsável Execução '[*']]]=AH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5" s="95" t="str" cm="1">
        <f t="array" ref="AI135">IF(OR(AI$12="",$B135=""),"",_xlfn.LET(_xlpm.tarefas,_xlfn._xlws.FILTER(TB_TAREFAS[],(TB_TAREFAS[[Responsável Execução '[*']]:[Responsável Execução '[*']]]=AI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5" s="96" t="str" cm="1">
        <f t="array" ref="AJ135">IF(OR(AJ$12="",$B135=""),"",_xlfn.LET(_xlpm.tarefas,_xlfn._xlws.FILTER(TB_TAREFAS[],(TB_TAREFAS[[Responsável Execução '[*']]:[Responsável Execução '[*']]]=AJ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5" s="95" t="str" cm="1">
        <f t="array" ref="AK135">IF(OR(AK$12="",$B135=""),"",_xlfn.LET(_xlpm.tarefas,_xlfn._xlws.FILTER(TB_TAREFAS[],(TB_TAREFAS[[Responsável Execução '[*']]:[Responsável Execução '[*']]]=AK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5" s="96" t="str" cm="1">
        <f t="array" ref="AL135">IF(OR(AL$12="",$B135=""),"",_xlfn.LET(_xlpm.tarefas,_xlfn._xlws.FILTER(TB_TAREFAS[],(TB_TAREFAS[[Responsável Execução '[*']]:[Responsável Execução '[*']]]=AL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5" s="95" t="str" cm="1">
        <f t="array" ref="AM135">IF(OR(AM$12="",$B135=""),"",_xlfn.LET(_xlpm.tarefas,_xlfn._xlws.FILTER(TB_TAREFAS[],(TB_TAREFAS[[Responsável Execução '[*']]:[Responsável Execução '[*']]]=AM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5" s="96" t="str" cm="1">
        <f t="array" ref="AN135">IF(OR(AN$12="",$B135=""),"",_xlfn.LET(_xlpm.tarefas,_xlfn._xlws.FILTER(TB_TAREFAS[],(TB_TAREFAS[[Responsável Execução '[*']]:[Responsável Execução '[*']]]=AN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5" s="95" t="str" cm="1">
        <f t="array" ref="AO135">IF(OR(AO$12="",$B135=""),"",_xlfn.LET(_xlpm.tarefas,_xlfn._xlws.FILTER(TB_TAREFAS[],(TB_TAREFAS[[Responsável Execução '[*']]:[Responsável Execução '[*']]]=AO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5" s="96" t="str" cm="1">
        <f t="array" ref="AP135">IF(OR(AP$12="",$B135=""),"",_xlfn.LET(_xlpm.tarefas,_xlfn._xlws.FILTER(TB_TAREFAS[],(TB_TAREFAS[[Responsável Execução '[*']]:[Responsável Execução '[*']]]=AP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5" s="95" t="str" cm="1">
        <f t="array" ref="AQ135">IF(OR(AQ$12="",$B135=""),"",_xlfn.LET(_xlpm.tarefas,_xlfn._xlws.FILTER(TB_TAREFAS[],(TB_TAREFAS[[Responsável Execução '[*']]:[Responsável Execução '[*']]]=AQ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5" s="96" t="str" cm="1">
        <f t="array" ref="AR135">IF(OR(AR$12="",$B135=""),"",_xlfn.LET(_xlpm.tarefas,_xlfn._xlws.FILTER(TB_TAREFAS[],(TB_TAREFAS[[Responsável Execução '[*']]:[Responsável Execução '[*']]]=AR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5" s="95" t="str" cm="1">
        <f t="array" ref="AS135">IF(OR(AS$12="",$B135=""),"",_xlfn.LET(_xlpm.tarefas,_xlfn._xlws.FILTER(TB_TAREFAS[],(TB_TAREFAS[[Responsável Execução '[*']]:[Responsável Execução '[*']]]=AS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5" s="96" t="str" cm="1">
        <f t="array" ref="AT135">IF(OR(AT$12="",$B135=""),"",_xlfn.LET(_xlpm.tarefas,_xlfn._xlws.FILTER(TB_TAREFAS[],(TB_TAREFAS[[Responsável Execução '[*']]:[Responsável Execução '[*']]]=AT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5" s="95" t="str" cm="1">
        <f t="array" ref="AU135">IF(OR(AU$12="",$B135=""),"",_xlfn.LET(_xlpm.tarefas,_xlfn._xlws.FILTER(TB_TAREFAS[],(TB_TAREFAS[[Responsável Execução '[*']]:[Responsável Execução '[*']]]=AU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5" s="96" t="str" cm="1">
        <f t="array" ref="AV135">IF(OR(AV$12="",$B135=""),"",_xlfn.LET(_xlpm.tarefas,_xlfn._xlws.FILTER(TB_TAREFAS[],(TB_TAREFAS[[Responsável Execução '[*']]:[Responsável Execução '[*']]]=AV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5" s="95" t="str" cm="1">
        <f t="array" ref="AW135">IF(OR(AW$12="",$B135=""),"",_xlfn.LET(_xlpm.tarefas,_xlfn._xlws.FILTER(TB_TAREFAS[],(TB_TAREFAS[[Responsável Execução '[*']]:[Responsável Execução '[*']]]=AW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5" s="96" t="str" cm="1">
        <f t="array" ref="AX135">IF(OR(AX$12="",$B135=""),"",_xlfn.LET(_xlpm.tarefas,_xlfn._xlws.FILTER(TB_TAREFAS[],(TB_TAREFAS[[Responsável Execução '[*']]:[Responsável Execução '[*']]]=AX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5" s="95" t="str" cm="1">
        <f t="array" ref="AY135">IF(OR(AY$12="",$B135=""),"",_xlfn.LET(_xlpm.tarefas,_xlfn._xlws.FILTER(TB_TAREFAS[],(TB_TAREFAS[[Responsável Execução '[*']]:[Responsável Execução '[*']]]=AY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5" s="97" t="str" cm="1">
        <f t="array" ref="AZ135">IF(OR(AZ$12="",$B135=""),"",_xlfn.LET(_xlpm.tarefas,_xlfn._xlws.FILTER(TB_TAREFAS[],(TB_TAREFAS[[Responsável Execução '[*']]:[Responsável Execução '[*']]]=AZ$12),"-"),IF(_xlfn.ARRAYTOTEXT(_xlpm.tarefas)="-",0,SUM(IF(DATE(YEAR($B135),MONTH($B135),DAY($B135))&gt;=DATE(YEAR(_xlfn.CHOOSECOLS(_xlpm.tarefas,10)),MONTH(_xlfn.CHOOSECOLS(_xlpm.tarefas,10)),DAY(_xlfn.CHOOSECOLS(_xlpm.tarefas,10))),IF(DATE(YEAR($B135),MONTH($B135),DAY($B135)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6" spans="2:52" x14ac:dyDescent="0.3">
      <c r="B136" s="94"/>
      <c r="C136" s="95" t="str" cm="1">
        <f t="array" ref="C136">IF(OR(C$12="",$B136=""),"",_xlfn.LET(_xlpm.tarefas,_xlfn._xlws.FILTER(TB_TAREFAS[],(TB_TAREFAS[[Responsável Execução '[*']]:[Responsável Execução '[*']]]=C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6" s="96" t="str" cm="1">
        <f t="array" ref="D136">IF(OR(D$12="",$B136=""),"",_xlfn.LET(_xlpm.tarefas,_xlfn._xlws.FILTER(TB_TAREFAS[],(TB_TAREFAS[[Responsável Execução '[*']]:[Responsável Execução '[*']]]=D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6" s="95" t="str" cm="1">
        <f t="array" ref="E136">IF(OR(E$12="",$B136=""),"",_xlfn.LET(_xlpm.tarefas,_xlfn._xlws.FILTER(TB_TAREFAS[],(TB_TAREFAS[[Responsável Execução '[*']]:[Responsável Execução '[*']]]=E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6" s="96" t="str" cm="1">
        <f t="array" ref="F136">IF(OR(F$12="",$B136=""),"",_xlfn.LET(_xlpm.tarefas,_xlfn._xlws.FILTER(TB_TAREFAS[],(TB_TAREFAS[[Responsável Execução '[*']]:[Responsável Execução '[*']]]=F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6" s="95" t="str" cm="1">
        <f t="array" ref="G136">IF(OR(G$12="",$B136=""),"",_xlfn.LET(_xlpm.tarefas,_xlfn._xlws.FILTER(TB_TAREFAS[],(TB_TAREFAS[[Responsável Execução '[*']]:[Responsável Execução '[*']]]=G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6" s="96" t="str" cm="1">
        <f t="array" ref="H136">IF(OR(H$12="",$B136=""),"",_xlfn.LET(_xlpm.tarefas,_xlfn._xlws.FILTER(TB_TAREFAS[],(TB_TAREFAS[[Responsável Execução '[*']]:[Responsável Execução '[*']]]=H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6" s="95" t="str" cm="1">
        <f t="array" ref="I136">IF(OR(I$12="",$B136=""),"",_xlfn.LET(_xlpm.tarefas,_xlfn._xlws.FILTER(TB_TAREFAS[],(TB_TAREFAS[[Responsável Execução '[*']]:[Responsável Execução '[*']]]=I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6" s="96" t="str" cm="1">
        <f t="array" ref="J136">IF(OR(J$12="",$B136=""),"",_xlfn.LET(_xlpm.tarefas,_xlfn._xlws.FILTER(TB_TAREFAS[],(TB_TAREFAS[[Responsável Execução '[*']]:[Responsável Execução '[*']]]=J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6" s="95" t="str" cm="1">
        <f t="array" ref="K136">IF(OR(K$12="",$B136=""),"",_xlfn.LET(_xlpm.tarefas,_xlfn._xlws.FILTER(TB_TAREFAS[],(TB_TAREFAS[[Responsável Execução '[*']]:[Responsável Execução '[*']]]=K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6" s="96" t="str" cm="1">
        <f t="array" ref="L136">IF(OR(L$12="",$B136=""),"",_xlfn.LET(_xlpm.tarefas,_xlfn._xlws.FILTER(TB_TAREFAS[],(TB_TAREFAS[[Responsável Execução '[*']]:[Responsável Execução '[*']]]=L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6" s="95" t="str" cm="1">
        <f t="array" ref="M136">IF(OR(M$12="",$B136=""),"",_xlfn.LET(_xlpm.tarefas,_xlfn._xlws.FILTER(TB_TAREFAS[],(TB_TAREFAS[[Responsável Execução '[*']]:[Responsável Execução '[*']]]=M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6" s="96" t="str" cm="1">
        <f t="array" ref="N136">IF(OR(N$12="",$B136=""),"",_xlfn.LET(_xlpm.tarefas,_xlfn._xlws.FILTER(TB_TAREFAS[],(TB_TAREFAS[[Responsável Execução '[*']]:[Responsável Execução '[*']]]=N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6" s="95" t="str" cm="1">
        <f t="array" ref="O136">IF(OR(O$12="",$B136=""),"",_xlfn.LET(_xlpm.tarefas,_xlfn._xlws.FILTER(TB_TAREFAS[],(TB_TAREFAS[[Responsável Execução '[*']]:[Responsável Execução '[*']]]=O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6" s="96" t="str" cm="1">
        <f t="array" ref="P136">IF(OR(P$12="",$B136=""),"",_xlfn.LET(_xlpm.tarefas,_xlfn._xlws.FILTER(TB_TAREFAS[],(TB_TAREFAS[[Responsável Execução '[*']]:[Responsável Execução '[*']]]=P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6" s="95" t="str" cm="1">
        <f t="array" ref="Q136">IF(OR(Q$12="",$B136=""),"",_xlfn.LET(_xlpm.tarefas,_xlfn._xlws.FILTER(TB_TAREFAS[],(TB_TAREFAS[[Responsável Execução '[*']]:[Responsável Execução '[*']]]=Q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6" s="96" t="str" cm="1">
        <f t="array" ref="R136">IF(OR(R$12="",$B136=""),"",_xlfn.LET(_xlpm.tarefas,_xlfn._xlws.FILTER(TB_TAREFAS[],(TB_TAREFAS[[Responsável Execução '[*']]:[Responsável Execução '[*']]]=R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6" s="95" t="str" cm="1">
        <f t="array" ref="S136">IF(OR(S$12="",$B136=""),"",_xlfn.LET(_xlpm.tarefas,_xlfn._xlws.FILTER(TB_TAREFAS[],(TB_TAREFAS[[Responsável Execução '[*']]:[Responsável Execução '[*']]]=S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6" s="96" t="str" cm="1">
        <f t="array" ref="T136">IF(OR(T$12="",$B136=""),"",_xlfn.LET(_xlpm.tarefas,_xlfn._xlws.FILTER(TB_TAREFAS[],(TB_TAREFAS[[Responsável Execução '[*']]:[Responsável Execução '[*']]]=T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6" s="95" t="str" cm="1">
        <f t="array" ref="U136">IF(OR(U$12="",$B136=""),"",_xlfn.LET(_xlpm.tarefas,_xlfn._xlws.FILTER(TB_TAREFAS[],(TB_TAREFAS[[Responsável Execução '[*']]:[Responsável Execução '[*']]]=U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6" s="96" t="str" cm="1">
        <f t="array" ref="V136">IF(OR(V$12="",$B136=""),"",_xlfn.LET(_xlpm.tarefas,_xlfn._xlws.FILTER(TB_TAREFAS[],(TB_TAREFAS[[Responsável Execução '[*']]:[Responsável Execução '[*']]]=V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6" s="95" t="str" cm="1">
        <f t="array" ref="W136">IF(OR(W$12="",$B136=""),"",_xlfn.LET(_xlpm.tarefas,_xlfn._xlws.FILTER(TB_TAREFAS[],(TB_TAREFAS[[Responsável Execução '[*']]:[Responsável Execução '[*']]]=W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6" s="96" t="str" cm="1">
        <f t="array" ref="X136">IF(OR(X$12="",$B136=""),"",_xlfn.LET(_xlpm.tarefas,_xlfn._xlws.FILTER(TB_TAREFAS[],(TB_TAREFAS[[Responsável Execução '[*']]:[Responsável Execução '[*']]]=X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6" s="95" t="str" cm="1">
        <f t="array" ref="Y136">IF(OR(Y$12="",$B136=""),"",_xlfn.LET(_xlpm.tarefas,_xlfn._xlws.FILTER(TB_TAREFAS[],(TB_TAREFAS[[Responsável Execução '[*']]:[Responsável Execução '[*']]]=Y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6" s="96" t="str" cm="1">
        <f t="array" ref="Z136">IF(OR(Z$12="",$B136=""),"",_xlfn.LET(_xlpm.tarefas,_xlfn._xlws.FILTER(TB_TAREFAS[],(TB_TAREFAS[[Responsável Execução '[*']]:[Responsável Execução '[*']]]=Z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6" s="95" t="str" cm="1">
        <f t="array" ref="AA136">IF(OR(AA$12="",$B136=""),"",_xlfn.LET(_xlpm.tarefas,_xlfn._xlws.FILTER(TB_TAREFAS[],(TB_TAREFAS[[Responsável Execução '[*']]:[Responsável Execução '[*']]]=AA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6" s="96" t="str" cm="1">
        <f t="array" ref="AB136">IF(OR(AB$12="",$B136=""),"",_xlfn.LET(_xlpm.tarefas,_xlfn._xlws.FILTER(TB_TAREFAS[],(TB_TAREFAS[[Responsável Execução '[*']]:[Responsável Execução '[*']]]=AB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6" s="95" t="str" cm="1">
        <f t="array" ref="AC136">IF(OR(AC$12="",$B136=""),"",_xlfn.LET(_xlpm.tarefas,_xlfn._xlws.FILTER(TB_TAREFAS[],(TB_TAREFAS[[Responsável Execução '[*']]:[Responsável Execução '[*']]]=AC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6" s="96" t="str" cm="1">
        <f t="array" ref="AD136">IF(OR(AD$12="",$B136=""),"",_xlfn.LET(_xlpm.tarefas,_xlfn._xlws.FILTER(TB_TAREFAS[],(TB_TAREFAS[[Responsável Execução '[*']]:[Responsável Execução '[*']]]=AD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6" s="95" t="str" cm="1">
        <f t="array" ref="AE136">IF(OR(AE$12="",$B136=""),"",_xlfn.LET(_xlpm.tarefas,_xlfn._xlws.FILTER(TB_TAREFAS[],(TB_TAREFAS[[Responsável Execução '[*']]:[Responsável Execução '[*']]]=AE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6" s="96" t="str" cm="1">
        <f t="array" ref="AF136">IF(OR(AF$12="",$B136=""),"",_xlfn.LET(_xlpm.tarefas,_xlfn._xlws.FILTER(TB_TAREFAS[],(TB_TAREFAS[[Responsável Execução '[*']]:[Responsável Execução '[*']]]=AF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6" s="95" t="str" cm="1">
        <f t="array" ref="AG136">IF(OR(AG$12="",$B136=""),"",_xlfn.LET(_xlpm.tarefas,_xlfn._xlws.FILTER(TB_TAREFAS[],(TB_TAREFAS[[Responsável Execução '[*']]:[Responsável Execução '[*']]]=AG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6" s="96" t="str" cm="1">
        <f t="array" ref="AH136">IF(OR(AH$12="",$B136=""),"",_xlfn.LET(_xlpm.tarefas,_xlfn._xlws.FILTER(TB_TAREFAS[],(TB_TAREFAS[[Responsável Execução '[*']]:[Responsável Execução '[*']]]=AH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6" s="95" t="str" cm="1">
        <f t="array" ref="AI136">IF(OR(AI$12="",$B136=""),"",_xlfn.LET(_xlpm.tarefas,_xlfn._xlws.FILTER(TB_TAREFAS[],(TB_TAREFAS[[Responsável Execução '[*']]:[Responsável Execução '[*']]]=AI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6" s="96" t="str" cm="1">
        <f t="array" ref="AJ136">IF(OR(AJ$12="",$B136=""),"",_xlfn.LET(_xlpm.tarefas,_xlfn._xlws.FILTER(TB_TAREFAS[],(TB_TAREFAS[[Responsável Execução '[*']]:[Responsável Execução '[*']]]=AJ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6" s="95" t="str" cm="1">
        <f t="array" ref="AK136">IF(OR(AK$12="",$B136=""),"",_xlfn.LET(_xlpm.tarefas,_xlfn._xlws.FILTER(TB_TAREFAS[],(TB_TAREFAS[[Responsável Execução '[*']]:[Responsável Execução '[*']]]=AK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6" s="96" t="str" cm="1">
        <f t="array" ref="AL136">IF(OR(AL$12="",$B136=""),"",_xlfn.LET(_xlpm.tarefas,_xlfn._xlws.FILTER(TB_TAREFAS[],(TB_TAREFAS[[Responsável Execução '[*']]:[Responsável Execução '[*']]]=AL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6" s="95" t="str" cm="1">
        <f t="array" ref="AM136">IF(OR(AM$12="",$B136=""),"",_xlfn.LET(_xlpm.tarefas,_xlfn._xlws.FILTER(TB_TAREFAS[],(TB_TAREFAS[[Responsável Execução '[*']]:[Responsável Execução '[*']]]=AM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6" s="96" t="str" cm="1">
        <f t="array" ref="AN136">IF(OR(AN$12="",$B136=""),"",_xlfn.LET(_xlpm.tarefas,_xlfn._xlws.FILTER(TB_TAREFAS[],(TB_TAREFAS[[Responsável Execução '[*']]:[Responsável Execução '[*']]]=AN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6" s="95" t="str" cm="1">
        <f t="array" ref="AO136">IF(OR(AO$12="",$B136=""),"",_xlfn.LET(_xlpm.tarefas,_xlfn._xlws.FILTER(TB_TAREFAS[],(TB_TAREFAS[[Responsável Execução '[*']]:[Responsável Execução '[*']]]=AO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6" s="96" t="str" cm="1">
        <f t="array" ref="AP136">IF(OR(AP$12="",$B136=""),"",_xlfn.LET(_xlpm.tarefas,_xlfn._xlws.FILTER(TB_TAREFAS[],(TB_TAREFAS[[Responsável Execução '[*']]:[Responsável Execução '[*']]]=AP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6" s="95" t="str" cm="1">
        <f t="array" ref="AQ136">IF(OR(AQ$12="",$B136=""),"",_xlfn.LET(_xlpm.tarefas,_xlfn._xlws.FILTER(TB_TAREFAS[],(TB_TAREFAS[[Responsável Execução '[*']]:[Responsável Execução '[*']]]=AQ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6" s="96" t="str" cm="1">
        <f t="array" ref="AR136">IF(OR(AR$12="",$B136=""),"",_xlfn.LET(_xlpm.tarefas,_xlfn._xlws.FILTER(TB_TAREFAS[],(TB_TAREFAS[[Responsável Execução '[*']]:[Responsável Execução '[*']]]=AR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6" s="95" t="str" cm="1">
        <f t="array" ref="AS136">IF(OR(AS$12="",$B136=""),"",_xlfn.LET(_xlpm.tarefas,_xlfn._xlws.FILTER(TB_TAREFAS[],(TB_TAREFAS[[Responsável Execução '[*']]:[Responsável Execução '[*']]]=AS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6" s="96" t="str" cm="1">
        <f t="array" ref="AT136">IF(OR(AT$12="",$B136=""),"",_xlfn.LET(_xlpm.tarefas,_xlfn._xlws.FILTER(TB_TAREFAS[],(TB_TAREFAS[[Responsável Execução '[*']]:[Responsável Execução '[*']]]=AT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6" s="95" t="str" cm="1">
        <f t="array" ref="AU136">IF(OR(AU$12="",$B136=""),"",_xlfn.LET(_xlpm.tarefas,_xlfn._xlws.FILTER(TB_TAREFAS[],(TB_TAREFAS[[Responsável Execução '[*']]:[Responsável Execução '[*']]]=AU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6" s="96" t="str" cm="1">
        <f t="array" ref="AV136">IF(OR(AV$12="",$B136=""),"",_xlfn.LET(_xlpm.tarefas,_xlfn._xlws.FILTER(TB_TAREFAS[],(TB_TAREFAS[[Responsável Execução '[*']]:[Responsável Execução '[*']]]=AV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6" s="95" t="str" cm="1">
        <f t="array" ref="AW136">IF(OR(AW$12="",$B136=""),"",_xlfn.LET(_xlpm.tarefas,_xlfn._xlws.FILTER(TB_TAREFAS[],(TB_TAREFAS[[Responsável Execução '[*']]:[Responsável Execução '[*']]]=AW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6" s="96" t="str" cm="1">
        <f t="array" ref="AX136">IF(OR(AX$12="",$B136=""),"",_xlfn.LET(_xlpm.tarefas,_xlfn._xlws.FILTER(TB_TAREFAS[],(TB_TAREFAS[[Responsável Execução '[*']]:[Responsável Execução '[*']]]=AX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6" s="95" t="str" cm="1">
        <f t="array" ref="AY136">IF(OR(AY$12="",$B136=""),"",_xlfn.LET(_xlpm.tarefas,_xlfn._xlws.FILTER(TB_TAREFAS[],(TB_TAREFAS[[Responsável Execução '[*']]:[Responsável Execução '[*']]]=AY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6" s="97" t="str" cm="1">
        <f t="array" ref="AZ136">IF(OR(AZ$12="",$B136=""),"",_xlfn.LET(_xlpm.tarefas,_xlfn._xlws.FILTER(TB_TAREFAS[],(TB_TAREFAS[[Responsável Execução '[*']]:[Responsável Execução '[*']]]=AZ$12),"-"),IF(_xlfn.ARRAYTOTEXT(_xlpm.tarefas)="-",0,SUM(IF(DATE(YEAR($B136),MONTH($B136),DAY($B136))&gt;=DATE(YEAR(_xlfn.CHOOSECOLS(_xlpm.tarefas,10)),MONTH(_xlfn.CHOOSECOLS(_xlpm.tarefas,10)),DAY(_xlfn.CHOOSECOLS(_xlpm.tarefas,10))),IF(DATE(YEAR($B136),MONTH($B136),DAY($B136)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7" spans="2:52" x14ac:dyDescent="0.3">
      <c r="B137" s="94"/>
      <c r="C137" s="95" t="str" cm="1">
        <f t="array" ref="C137">IF(OR(C$12="",$B137=""),"",_xlfn.LET(_xlpm.tarefas,_xlfn._xlws.FILTER(TB_TAREFAS[],(TB_TAREFAS[[Responsável Execução '[*']]:[Responsável Execução '[*']]]=C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7" s="96" t="str" cm="1">
        <f t="array" ref="D137">IF(OR(D$12="",$B137=""),"",_xlfn.LET(_xlpm.tarefas,_xlfn._xlws.FILTER(TB_TAREFAS[],(TB_TAREFAS[[Responsável Execução '[*']]:[Responsável Execução '[*']]]=D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7" s="95" t="str" cm="1">
        <f t="array" ref="E137">IF(OR(E$12="",$B137=""),"",_xlfn.LET(_xlpm.tarefas,_xlfn._xlws.FILTER(TB_TAREFAS[],(TB_TAREFAS[[Responsável Execução '[*']]:[Responsável Execução '[*']]]=E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7" s="96" t="str" cm="1">
        <f t="array" ref="F137">IF(OR(F$12="",$B137=""),"",_xlfn.LET(_xlpm.tarefas,_xlfn._xlws.FILTER(TB_TAREFAS[],(TB_TAREFAS[[Responsável Execução '[*']]:[Responsável Execução '[*']]]=F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7" s="95" t="str" cm="1">
        <f t="array" ref="G137">IF(OR(G$12="",$B137=""),"",_xlfn.LET(_xlpm.tarefas,_xlfn._xlws.FILTER(TB_TAREFAS[],(TB_TAREFAS[[Responsável Execução '[*']]:[Responsável Execução '[*']]]=G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7" s="96" t="str" cm="1">
        <f t="array" ref="H137">IF(OR(H$12="",$B137=""),"",_xlfn.LET(_xlpm.tarefas,_xlfn._xlws.FILTER(TB_TAREFAS[],(TB_TAREFAS[[Responsável Execução '[*']]:[Responsável Execução '[*']]]=H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7" s="95" t="str" cm="1">
        <f t="array" ref="I137">IF(OR(I$12="",$B137=""),"",_xlfn.LET(_xlpm.tarefas,_xlfn._xlws.FILTER(TB_TAREFAS[],(TB_TAREFAS[[Responsável Execução '[*']]:[Responsável Execução '[*']]]=I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7" s="96" t="str" cm="1">
        <f t="array" ref="J137">IF(OR(J$12="",$B137=""),"",_xlfn.LET(_xlpm.tarefas,_xlfn._xlws.FILTER(TB_TAREFAS[],(TB_TAREFAS[[Responsável Execução '[*']]:[Responsável Execução '[*']]]=J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7" s="95" t="str" cm="1">
        <f t="array" ref="K137">IF(OR(K$12="",$B137=""),"",_xlfn.LET(_xlpm.tarefas,_xlfn._xlws.FILTER(TB_TAREFAS[],(TB_TAREFAS[[Responsável Execução '[*']]:[Responsável Execução '[*']]]=K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7" s="96" t="str" cm="1">
        <f t="array" ref="L137">IF(OR(L$12="",$B137=""),"",_xlfn.LET(_xlpm.tarefas,_xlfn._xlws.FILTER(TB_TAREFAS[],(TB_TAREFAS[[Responsável Execução '[*']]:[Responsável Execução '[*']]]=L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7" s="95" t="str" cm="1">
        <f t="array" ref="M137">IF(OR(M$12="",$B137=""),"",_xlfn.LET(_xlpm.tarefas,_xlfn._xlws.FILTER(TB_TAREFAS[],(TB_TAREFAS[[Responsável Execução '[*']]:[Responsável Execução '[*']]]=M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7" s="96" t="str" cm="1">
        <f t="array" ref="N137">IF(OR(N$12="",$B137=""),"",_xlfn.LET(_xlpm.tarefas,_xlfn._xlws.FILTER(TB_TAREFAS[],(TB_TAREFAS[[Responsável Execução '[*']]:[Responsável Execução '[*']]]=N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7" s="95" t="str" cm="1">
        <f t="array" ref="O137">IF(OR(O$12="",$B137=""),"",_xlfn.LET(_xlpm.tarefas,_xlfn._xlws.FILTER(TB_TAREFAS[],(TB_TAREFAS[[Responsável Execução '[*']]:[Responsável Execução '[*']]]=O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7" s="96" t="str" cm="1">
        <f t="array" ref="P137">IF(OR(P$12="",$B137=""),"",_xlfn.LET(_xlpm.tarefas,_xlfn._xlws.FILTER(TB_TAREFAS[],(TB_TAREFAS[[Responsável Execução '[*']]:[Responsável Execução '[*']]]=P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7" s="95" t="str" cm="1">
        <f t="array" ref="Q137">IF(OR(Q$12="",$B137=""),"",_xlfn.LET(_xlpm.tarefas,_xlfn._xlws.FILTER(TB_TAREFAS[],(TB_TAREFAS[[Responsável Execução '[*']]:[Responsável Execução '[*']]]=Q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7" s="96" t="str" cm="1">
        <f t="array" ref="R137">IF(OR(R$12="",$B137=""),"",_xlfn.LET(_xlpm.tarefas,_xlfn._xlws.FILTER(TB_TAREFAS[],(TB_TAREFAS[[Responsável Execução '[*']]:[Responsável Execução '[*']]]=R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7" s="95" t="str" cm="1">
        <f t="array" ref="S137">IF(OR(S$12="",$B137=""),"",_xlfn.LET(_xlpm.tarefas,_xlfn._xlws.FILTER(TB_TAREFAS[],(TB_TAREFAS[[Responsável Execução '[*']]:[Responsável Execução '[*']]]=S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7" s="96" t="str" cm="1">
        <f t="array" ref="T137">IF(OR(T$12="",$B137=""),"",_xlfn.LET(_xlpm.tarefas,_xlfn._xlws.FILTER(TB_TAREFAS[],(TB_TAREFAS[[Responsável Execução '[*']]:[Responsável Execução '[*']]]=T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7" s="95" t="str" cm="1">
        <f t="array" ref="U137">IF(OR(U$12="",$B137=""),"",_xlfn.LET(_xlpm.tarefas,_xlfn._xlws.FILTER(TB_TAREFAS[],(TB_TAREFAS[[Responsável Execução '[*']]:[Responsável Execução '[*']]]=U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7" s="96" t="str" cm="1">
        <f t="array" ref="V137">IF(OR(V$12="",$B137=""),"",_xlfn.LET(_xlpm.tarefas,_xlfn._xlws.FILTER(TB_TAREFAS[],(TB_TAREFAS[[Responsável Execução '[*']]:[Responsável Execução '[*']]]=V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7" s="95" t="str" cm="1">
        <f t="array" ref="W137">IF(OR(W$12="",$B137=""),"",_xlfn.LET(_xlpm.tarefas,_xlfn._xlws.FILTER(TB_TAREFAS[],(TB_TAREFAS[[Responsável Execução '[*']]:[Responsável Execução '[*']]]=W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7" s="96" t="str" cm="1">
        <f t="array" ref="X137">IF(OR(X$12="",$B137=""),"",_xlfn.LET(_xlpm.tarefas,_xlfn._xlws.FILTER(TB_TAREFAS[],(TB_TAREFAS[[Responsável Execução '[*']]:[Responsável Execução '[*']]]=X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7" s="95" t="str" cm="1">
        <f t="array" ref="Y137">IF(OR(Y$12="",$B137=""),"",_xlfn.LET(_xlpm.tarefas,_xlfn._xlws.FILTER(TB_TAREFAS[],(TB_TAREFAS[[Responsável Execução '[*']]:[Responsável Execução '[*']]]=Y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7" s="96" t="str" cm="1">
        <f t="array" ref="Z137">IF(OR(Z$12="",$B137=""),"",_xlfn.LET(_xlpm.tarefas,_xlfn._xlws.FILTER(TB_TAREFAS[],(TB_TAREFAS[[Responsável Execução '[*']]:[Responsável Execução '[*']]]=Z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7" s="95" t="str" cm="1">
        <f t="array" ref="AA137">IF(OR(AA$12="",$B137=""),"",_xlfn.LET(_xlpm.tarefas,_xlfn._xlws.FILTER(TB_TAREFAS[],(TB_TAREFAS[[Responsável Execução '[*']]:[Responsável Execução '[*']]]=AA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7" s="96" t="str" cm="1">
        <f t="array" ref="AB137">IF(OR(AB$12="",$B137=""),"",_xlfn.LET(_xlpm.tarefas,_xlfn._xlws.FILTER(TB_TAREFAS[],(TB_TAREFAS[[Responsável Execução '[*']]:[Responsável Execução '[*']]]=AB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7" s="95" t="str" cm="1">
        <f t="array" ref="AC137">IF(OR(AC$12="",$B137=""),"",_xlfn.LET(_xlpm.tarefas,_xlfn._xlws.FILTER(TB_TAREFAS[],(TB_TAREFAS[[Responsável Execução '[*']]:[Responsável Execução '[*']]]=AC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7" s="96" t="str" cm="1">
        <f t="array" ref="AD137">IF(OR(AD$12="",$B137=""),"",_xlfn.LET(_xlpm.tarefas,_xlfn._xlws.FILTER(TB_TAREFAS[],(TB_TAREFAS[[Responsável Execução '[*']]:[Responsável Execução '[*']]]=AD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7" s="95" t="str" cm="1">
        <f t="array" ref="AE137">IF(OR(AE$12="",$B137=""),"",_xlfn.LET(_xlpm.tarefas,_xlfn._xlws.FILTER(TB_TAREFAS[],(TB_TAREFAS[[Responsável Execução '[*']]:[Responsável Execução '[*']]]=AE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7" s="96" t="str" cm="1">
        <f t="array" ref="AF137">IF(OR(AF$12="",$B137=""),"",_xlfn.LET(_xlpm.tarefas,_xlfn._xlws.FILTER(TB_TAREFAS[],(TB_TAREFAS[[Responsável Execução '[*']]:[Responsável Execução '[*']]]=AF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7" s="95" t="str" cm="1">
        <f t="array" ref="AG137">IF(OR(AG$12="",$B137=""),"",_xlfn.LET(_xlpm.tarefas,_xlfn._xlws.FILTER(TB_TAREFAS[],(TB_TAREFAS[[Responsável Execução '[*']]:[Responsável Execução '[*']]]=AG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7" s="96" t="str" cm="1">
        <f t="array" ref="AH137">IF(OR(AH$12="",$B137=""),"",_xlfn.LET(_xlpm.tarefas,_xlfn._xlws.FILTER(TB_TAREFAS[],(TB_TAREFAS[[Responsável Execução '[*']]:[Responsável Execução '[*']]]=AH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7" s="95" t="str" cm="1">
        <f t="array" ref="AI137">IF(OR(AI$12="",$B137=""),"",_xlfn.LET(_xlpm.tarefas,_xlfn._xlws.FILTER(TB_TAREFAS[],(TB_TAREFAS[[Responsável Execução '[*']]:[Responsável Execução '[*']]]=AI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7" s="96" t="str" cm="1">
        <f t="array" ref="AJ137">IF(OR(AJ$12="",$B137=""),"",_xlfn.LET(_xlpm.tarefas,_xlfn._xlws.FILTER(TB_TAREFAS[],(TB_TAREFAS[[Responsável Execução '[*']]:[Responsável Execução '[*']]]=AJ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7" s="95" t="str" cm="1">
        <f t="array" ref="AK137">IF(OR(AK$12="",$B137=""),"",_xlfn.LET(_xlpm.tarefas,_xlfn._xlws.FILTER(TB_TAREFAS[],(TB_TAREFAS[[Responsável Execução '[*']]:[Responsável Execução '[*']]]=AK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7" s="96" t="str" cm="1">
        <f t="array" ref="AL137">IF(OR(AL$12="",$B137=""),"",_xlfn.LET(_xlpm.tarefas,_xlfn._xlws.FILTER(TB_TAREFAS[],(TB_TAREFAS[[Responsável Execução '[*']]:[Responsável Execução '[*']]]=AL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7" s="95" t="str" cm="1">
        <f t="array" ref="AM137">IF(OR(AM$12="",$B137=""),"",_xlfn.LET(_xlpm.tarefas,_xlfn._xlws.FILTER(TB_TAREFAS[],(TB_TAREFAS[[Responsável Execução '[*']]:[Responsável Execução '[*']]]=AM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7" s="96" t="str" cm="1">
        <f t="array" ref="AN137">IF(OR(AN$12="",$B137=""),"",_xlfn.LET(_xlpm.tarefas,_xlfn._xlws.FILTER(TB_TAREFAS[],(TB_TAREFAS[[Responsável Execução '[*']]:[Responsável Execução '[*']]]=AN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7" s="95" t="str" cm="1">
        <f t="array" ref="AO137">IF(OR(AO$12="",$B137=""),"",_xlfn.LET(_xlpm.tarefas,_xlfn._xlws.FILTER(TB_TAREFAS[],(TB_TAREFAS[[Responsável Execução '[*']]:[Responsável Execução '[*']]]=AO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7" s="96" t="str" cm="1">
        <f t="array" ref="AP137">IF(OR(AP$12="",$B137=""),"",_xlfn.LET(_xlpm.tarefas,_xlfn._xlws.FILTER(TB_TAREFAS[],(TB_TAREFAS[[Responsável Execução '[*']]:[Responsável Execução '[*']]]=AP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7" s="95" t="str" cm="1">
        <f t="array" ref="AQ137">IF(OR(AQ$12="",$B137=""),"",_xlfn.LET(_xlpm.tarefas,_xlfn._xlws.FILTER(TB_TAREFAS[],(TB_TAREFAS[[Responsável Execução '[*']]:[Responsável Execução '[*']]]=AQ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7" s="96" t="str" cm="1">
        <f t="array" ref="AR137">IF(OR(AR$12="",$B137=""),"",_xlfn.LET(_xlpm.tarefas,_xlfn._xlws.FILTER(TB_TAREFAS[],(TB_TAREFAS[[Responsável Execução '[*']]:[Responsável Execução '[*']]]=AR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7" s="95" t="str" cm="1">
        <f t="array" ref="AS137">IF(OR(AS$12="",$B137=""),"",_xlfn.LET(_xlpm.tarefas,_xlfn._xlws.FILTER(TB_TAREFAS[],(TB_TAREFAS[[Responsável Execução '[*']]:[Responsável Execução '[*']]]=AS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7" s="96" t="str" cm="1">
        <f t="array" ref="AT137">IF(OR(AT$12="",$B137=""),"",_xlfn.LET(_xlpm.tarefas,_xlfn._xlws.FILTER(TB_TAREFAS[],(TB_TAREFAS[[Responsável Execução '[*']]:[Responsável Execução '[*']]]=AT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7" s="95" t="str" cm="1">
        <f t="array" ref="AU137">IF(OR(AU$12="",$B137=""),"",_xlfn.LET(_xlpm.tarefas,_xlfn._xlws.FILTER(TB_TAREFAS[],(TB_TAREFAS[[Responsável Execução '[*']]:[Responsável Execução '[*']]]=AU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7" s="96" t="str" cm="1">
        <f t="array" ref="AV137">IF(OR(AV$12="",$B137=""),"",_xlfn.LET(_xlpm.tarefas,_xlfn._xlws.FILTER(TB_TAREFAS[],(TB_TAREFAS[[Responsável Execução '[*']]:[Responsável Execução '[*']]]=AV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7" s="95" t="str" cm="1">
        <f t="array" ref="AW137">IF(OR(AW$12="",$B137=""),"",_xlfn.LET(_xlpm.tarefas,_xlfn._xlws.FILTER(TB_TAREFAS[],(TB_TAREFAS[[Responsável Execução '[*']]:[Responsável Execução '[*']]]=AW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7" s="96" t="str" cm="1">
        <f t="array" ref="AX137">IF(OR(AX$12="",$B137=""),"",_xlfn.LET(_xlpm.tarefas,_xlfn._xlws.FILTER(TB_TAREFAS[],(TB_TAREFAS[[Responsável Execução '[*']]:[Responsável Execução '[*']]]=AX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7" s="95" t="str" cm="1">
        <f t="array" ref="AY137">IF(OR(AY$12="",$B137=""),"",_xlfn.LET(_xlpm.tarefas,_xlfn._xlws.FILTER(TB_TAREFAS[],(TB_TAREFAS[[Responsável Execução '[*']]:[Responsável Execução '[*']]]=AY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7" s="97" t="str" cm="1">
        <f t="array" ref="AZ137">IF(OR(AZ$12="",$B137=""),"",_xlfn.LET(_xlpm.tarefas,_xlfn._xlws.FILTER(TB_TAREFAS[],(TB_TAREFAS[[Responsável Execução '[*']]:[Responsável Execução '[*']]]=AZ$12),"-"),IF(_xlfn.ARRAYTOTEXT(_xlpm.tarefas)="-",0,SUM(IF(DATE(YEAR($B137),MONTH($B137),DAY($B137))&gt;=DATE(YEAR(_xlfn.CHOOSECOLS(_xlpm.tarefas,10)),MONTH(_xlfn.CHOOSECOLS(_xlpm.tarefas,10)),DAY(_xlfn.CHOOSECOLS(_xlpm.tarefas,10))),IF(DATE(YEAR($B137),MONTH($B137),DAY($B137)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8" spans="2:52" x14ac:dyDescent="0.3">
      <c r="B138" s="94"/>
      <c r="C138" s="95" t="str" cm="1">
        <f t="array" ref="C138">IF(OR(C$12="",$B138=""),"",_xlfn.LET(_xlpm.tarefas,_xlfn._xlws.FILTER(TB_TAREFAS[],(TB_TAREFAS[[Responsável Execução '[*']]:[Responsável Execução '[*']]]=C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8" s="96" t="str" cm="1">
        <f t="array" ref="D138">IF(OR(D$12="",$B138=""),"",_xlfn.LET(_xlpm.tarefas,_xlfn._xlws.FILTER(TB_TAREFAS[],(TB_TAREFAS[[Responsável Execução '[*']]:[Responsável Execução '[*']]]=D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8" s="95" t="str" cm="1">
        <f t="array" ref="E138">IF(OR(E$12="",$B138=""),"",_xlfn.LET(_xlpm.tarefas,_xlfn._xlws.FILTER(TB_TAREFAS[],(TB_TAREFAS[[Responsável Execução '[*']]:[Responsável Execução '[*']]]=E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8" s="96" t="str" cm="1">
        <f t="array" ref="F138">IF(OR(F$12="",$B138=""),"",_xlfn.LET(_xlpm.tarefas,_xlfn._xlws.FILTER(TB_TAREFAS[],(TB_TAREFAS[[Responsável Execução '[*']]:[Responsável Execução '[*']]]=F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8" s="95" t="str" cm="1">
        <f t="array" ref="G138">IF(OR(G$12="",$B138=""),"",_xlfn.LET(_xlpm.tarefas,_xlfn._xlws.FILTER(TB_TAREFAS[],(TB_TAREFAS[[Responsável Execução '[*']]:[Responsável Execução '[*']]]=G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8" s="96" t="str" cm="1">
        <f t="array" ref="H138">IF(OR(H$12="",$B138=""),"",_xlfn.LET(_xlpm.tarefas,_xlfn._xlws.FILTER(TB_TAREFAS[],(TB_TAREFAS[[Responsável Execução '[*']]:[Responsável Execução '[*']]]=H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8" s="95" t="str" cm="1">
        <f t="array" ref="I138">IF(OR(I$12="",$B138=""),"",_xlfn.LET(_xlpm.tarefas,_xlfn._xlws.FILTER(TB_TAREFAS[],(TB_TAREFAS[[Responsável Execução '[*']]:[Responsável Execução '[*']]]=I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8" s="96" t="str" cm="1">
        <f t="array" ref="J138">IF(OR(J$12="",$B138=""),"",_xlfn.LET(_xlpm.tarefas,_xlfn._xlws.FILTER(TB_TAREFAS[],(TB_TAREFAS[[Responsável Execução '[*']]:[Responsável Execução '[*']]]=J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8" s="95" t="str" cm="1">
        <f t="array" ref="K138">IF(OR(K$12="",$B138=""),"",_xlfn.LET(_xlpm.tarefas,_xlfn._xlws.FILTER(TB_TAREFAS[],(TB_TAREFAS[[Responsável Execução '[*']]:[Responsável Execução '[*']]]=K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8" s="96" t="str" cm="1">
        <f t="array" ref="L138">IF(OR(L$12="",$B138=""),"",_xlfn.LET(_xlpm.tarefas,_xlfn._xlws.FILTER(TB_TAREFAS[],(TB_TAREFAS[[Responsável Execução '[*']]:[Responsável Execução '[*']]]=L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8" s="95" t="str" cm="1">
        <f t="array" ref="M138">IF(OR(M$12="",$B138=""),"",_xlfn.LET(_xlpm.tarefas,_xlfn._xlws.FILTER(TB_TAREFAS[],(TB_TAREFAS[[Responsável Execução '[*']]:[Responsável Execução '[*']]]=M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8" s="96" t="str" cm="1">
        <f t="array" ref="N138">IF(OR(N$12="",$B138=""),"",_xlfn.LET(_xlpm.tarefas,_xlfn._xlws.FILTER(TB_TAREFAS[],(TB_TAREFAS[[Responsável Execução '[*']]:[Responsável Execução '[*']]]=N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8" s="95" t="str" cm="1">
        <f t="array" ref="O138">IF(OR(O$12="",$B138=""),"",_xlfn.LET(_xlpm.tarefas,_xlfn._xlws.FILTER(TB_TAREFAS[],(TB_TAREFAS[[Responsável Execução '[*']]:[Responsável Execução '[*']]]=O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8" s="96" t="str" cm="1">
        <f t="array" ref="P138">IF(OR(P$12="",$B138=""),"",_xlfn.LET(_xlpm.tarefas,_xlfn._xlws.FILTER(TB_TAREFAS[],(TB_TAREFAS[[Responsável Execução '[*']]:[Responsável Execução '[*']]]=P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8" s="95" t="str" cm="1">
        <f t="array" ref="Q138">IF(OR(Q$12="",$B138=""),"",_xlfn.LET(_xlpm.tarefas,_xlfn._xlws.FILTER(TB_TAREFAS[],(TB_TAREFAS[[Responsável Execução '[*']]:[Responsável Execução '[*']]]=Q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8" s="96" t="str" cm="1">
        <f t="array" ref="R138">IF(OR(R$12="",$B138=""),"",_xlfn.LET(_xlpm.tarefas,_xlfn._xlws.FILTER(TB_TAREFAS[],(TB_TAREFAS[[Responsável Execução '[*']]:[Responsável Execução '[*']]]=R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8" s="95" t="str" cm="1">
        <f t="array" ref="S138">IF(OR(S$12="",$B138=""),"",_xlfn.LET(_xlpm.tarefas,_xlfn._xlws.FILTER(TB_TAREFAS[],(TB_TAREFAS[[Responsável Execução '[*']]:[Responsável Execução '[*']]]=S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8" s="96" t="str" cm="1">
        <f t="array" ref="T138">IF(OR(T$12="",$B138=""),"",_xlfn.LET(_xlpm.tarefas,_xlfn._xlws.FILTER(TB_TAREFAS[],(TB_TAREFAS[[Responsável Execução '[*']]:[Responsável Execução '[*']]]=T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8" s="95" t="str" cm="1">
        <f t="array" ref="U138">IF(OR(U$12="",$B138=""),"",_xlfn.LET(_xlpm.tarefas,_xlfn._xlws.FILTER(TB_TAREFAS[],(TB_TAREFAS[[Responsável Execução '[*']]:[Responsável Execução '[*']]]=U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8" s="96" t="str" cm="1">
        <f t="array" ref="V138">IF(OR(V$12="",$B138=""),"",_xlfn.LET(_xlpm.tarefas,_xlfn._xlws.FILTER(TB_TAREFAS[],(TB_TAREFAS[[Responsável Execução '[*']]:[Responsável Execução '[*']]]=V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8" s="95" t="str" cm="1">
        <f t="array" ref="W138">IF(OR(W$12="",$B138=""),"",_xlfn.LET(_xlpm.tarefas,_xlfn._xlws.FILTER(TB_TAREFAS[],(TB_TAREFAS[[Responsável Execução '[*']]:[Responsável Execução '[*']]]=W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8" s="96" t="str" cm="1">
        <f t="array" ref="X138">IF(OR(X$12="",$B138=""),"",_xlfn.LET(_xlpm.tarefas,_xlfn._xlws.FILTER(TB_TAREFAS[],(TB_TAREFAS[[Responsável Execução '[*']]:[Responsável Execução '[*']]]=X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8" s="95" t="str" cm="1">
        <f t="array" ref="Y138">IF(OR(Y$12="",$B138=""),"",_xlfn.LET(_xlpm.tarefas,_xlfn._xlws.FILTER(TB_TAREFAS[],(TB_TAREFAS[[Responsável Execução '[*']]:[Responsável Execução '[*']]]=Y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8" s="96" t="str" cm="1">
        <f t="array" ref="Z138">IF(OR(Z$12="",$B138=""),"",_xlfn.LET(_xlpm.tarefas,_xlfn._xlws.FILTER(TB_TAREFAS[],(TB_TAREFAS[[Responsável Execução '[*']]:[Responsável Execução '[*']]]=Z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8" s="95" t="str" cm="1">
        <f t="array" ref="AA138">IF(OR(AA$12="",$B138=""),"",_xlfn.LET(_xlpm.tarefas,_xlfn._xlws.FILTER(TB_TAREFAS[],(TB_TAREFAS[[Responsável Execução '[*']]:[Responsável Execução '[*']]]=AA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8" s="96" t="str" cm="1">
        <f t="array" ref="AB138">IF(OR(AB$12="",$B138=""),"",_xlfn.LET(_xlpm.tarefas,_xlfn._xlws.FILTER(TB_TAREFAS[],(TB_TAREFAS[[Responsável Execução '[*']]:[Responsável Execução '[*']]]=AB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8" s="95" t="str" cm="1">
        <f t="array" ref="AC138">IF(OR(AC$12="",$B138=""),"",_xlfn.LET(_xlpm.tarefas,_xlfn._xlws.FILTER(TB_TAREFAS[],(TB_TAREFAS[[Responsável Execução '[*']]:[Responsável Execução '[*']]]=AC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8" s="96" t="str" cm="1">
        <f t="array" ref="AD138">IF(OR(AD$12="",$B138=""),"",_xlfn.LET(_xlpm.tarefas,_xlfn._xlws.FILTER(TB_TAREFAS[],(TB_TAREFAS[[Responsável Execução '[*']]:[Responsável Execução '[*']]]=AD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8" s="95" t="str" cm="1">
        <f t="array" ref="AE138">IF(OR(AE$12="",$B138=""),"",_xlfn.LET(_xlpm.tarefas,_xlfn._xlws.FILTER(TB_TAREFAS[],(TB_TAREFAS[[Responsável Execução '[*']]:[Responsável Execução '[*']]]=AE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8" s="96" t="str" cm="1">
        <f t="array" ref="AF138">IF(OR(AF$12="",$B138=""),"",_xlfn.LET(_xlpm.tarefas,_xlfn._xlws.FILTER(TB_TAREFAS[],(TB_TAREFAS[[Responsável Execução '[*']]:[Responsável Execução '[*']]]=AF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8" s="95" t="str" cm="1">
        <f t="array" ref="AG138">IF(OR(AG$12="",$B138=""),"",_xlfn.LET(_xlpm.tarefas,_xlfn._xlws.FILTER(TB_TAREFAS[],(TB_TAREFAS[[Responsável Execução '[*']]:[Responsável Execução '[*']]]=AG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8" s="96" t="str" cm="1">
        <f t="array" ref="AH138">IF(OR(AH$12="",$B138=""),"",_xlfn.LET(_xlpm.tarefas,_xlfn._xlws.FILTER(TB_TAREFAS[],(TB_TAREFAS[[Responsável Execução '[*']]:[Responsável Execução '[*']]]=AH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8" s="95" t="str" cm="1">
        <f t="array" ref="AI138">IF(OR(AI$12="",$B138=""),"",_xlfn.LET(_xlpm.tarefas,_xlfn._xlws.FILTER(TB_TAREFAS[],(TB_TAREFAS[[Responsável Execução '[*']]:[Responsável Execução '[*']]]=AI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8" s="96" t="str" cm="1">
        <f t="array" ref="AJ138">IF(OR(AJ$12="",$B138=""),"",_xlfn.LET(_xlpm.tarefas,_xlfn._xlws.FILTER(TB_TAREFAS[],(TB_TAREFAS[[Responsável Execução '[*']]:[Responsável Execução '[*']]]=AJ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8" s="95" t="str" cm="1">
        <f t="array" ref="AK138">IF(OR(AK$12="",$B138=""),"",_xlfn.LET(_xlpm.tarefas,_xlfn._xlws.FILTER(TB_TAREFAS[],(TB_TAREFAS[[Responsável Execução '[*']]:[Responsável Execução '[*']]]=AK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8" s="96" t="str" cm="1">
        <f t="array" ref="AL138">IF(OR(AL$12="",$B138=""),"",_xlfn.LET(_xlpm.tarefas,_xlfn._xlws.FILTER(TB_TAREFAS[],(TB_TAREFAS[[Responsável Execução '[*']]:[Responsável Execução '[*']]]=AL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8" s="95" t="str" cm="1">
        <f t="array" ref="AM138">IF(OR(AM$12="",$B138=""),"",_xlfn.LET(_xlpm.tarefas,_xlfn._xlws.FILTER(TB_TAREFAS[],(TB_TAREFAS[[Responsável Execução '[*']]:[Responsável Execução '[*']]]=AM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8" s="96" t="str" cm="1">
        <f t="array" ref="AN138">IF(OR(AN$12="",$B138=""),"",_xlfn.LET(_xlpm.tarefas,_xlfn._xlws.FILTER(TB_TAREFAS[],(TB_TAREFAS[[Responsável Execução '[*']]:[Responsável Execução '[*']]]=AN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8" s="95" t="str" cm="1">
        <f t="array" ref="AO138">IF(OR(AO$12="",$B138=""),"",_xlfn.LET(_xlpm.tarefas,_xlfn._xlws.FILTER(TB_TAREFAS[],(TB_TAREFAS[[Responsável Execução '[*']]:[Responsável Execução '[*']]]=AO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8" s="96" t="str" cm="1">
        <f t="array" ref="AP138">IF(OR(AP$12="",$B138=""),"",_xlfn.LET(_xlpm.tarefas,_xlfn._xlws.FILTER(TB_TAREFAS[],(TB_TAREFAS[[Responsável Execução '[*']]:[Responsável Execução '[*']]]=AP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8" s="95" t="str" cm="1">
        <f t="array" ref="AQ138">IF(OR(AQ$12="",$B138=""),"",_xlfn.LET(_xlpm.tarefas,_xlfn._xlws.FILTER(TB_TAREFAS[],(TB_TAREFAS[[Responsável Execução '[*']]:[Responsável Execução '[*']]]=AQ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8" s="96" t="str" cm="1">
        <f t="array" ref="AR138">IF(OR(AR$12="",$B138=""),"",_xlfn.LET(_xlpm.tarefas,_xlfn._xlws.FILTER(TB_TAREFAS[],(TB_TAREFAS[[Responsável Execução '[*']]:[Responsável Execução '[*']]]=AR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8" s="95" t="str" cm="1">
        <f t="array" ref="AS138">IF(OR(AS$12="",$B138=""),"",_xlfn.LET(_xlpm.tarefas,_xlfn._xlws.FILTER(TB_TAREFAS[],(TB_TAREFAS[[Responsável Execução '[*']]:[Responsável Execução '[*']]]=AS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8" s="96" t="str" cm="1">
        <f t="array" ref="AT138">IF(OR(AT$12="",$B138=""),"",_xlfn.LET(_xlpm.tarefas,_xlfn._xlws.FILTER(TB_TAREFAS[],(TB_TAREFAS[[Responsável Execução '[*']]:[Responsável Execução '[*']]]=AT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8" s="95" t="str" cm="1">
        <f t="array" ref="AU138">IF(OR(AU$12="",$B138=""),"",_xlfn.LET(_xlpm.tarefas,_xlfn._xlws.FILTER(TB_TAREFAS[],(TB_TAREFAS[[Responsável Execução '[*']]:[Responsável Execução '[*']]]=AU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8" s="96" t="str" cm="1">
        <f t="array" ref="AV138">IF(OR(AV$12="",$B138=""),"",_xlfn.LET(_xlpm.tarefas,_xlfn._xlws.FILTER(TB_TAREFAS[],(TB_TAREFAS[[Responsável Execução '[*']]:[Responsável Execução '[*']]]=AV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8" s="95" t="str" cm="1">
        <f t="array" ref="AW138">IF(OR(AW$12="",$B138=""),"",_xlfn.LET(_xlpm.tarefas,_xlfn._xlws.FILTER(TB_TAREFAS[],(TB_TAREFAS[[Responsável Execução '[*']]:[Responsável Execução '[*']]]=AW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8" s="96" t="str" cm="1">
        <f t="array" ref="AX138">IF(OR(AX$12="",$B138=""),"",_xlfn.LET(_xlpm.tarefas,_xlfn._xlws.FILTER(TB_TAREFAS[],(TB_TAREFAS[[Responsável Execução '[*']]:[Responsável Execução '[*']]]=AX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8" s="95" t="str" cm="1">
        <f t="array" ref="AY138">IF(OR(AY$12="",$B138=""),"",_xlfn.LET(_xlpm.tarefas,_xlfn._xlws.FILTER(TB_TAREFAS[],(TB_TAREFAS[[Responsável Execução '[*']]:[Responsável Execução '[*']]]=AY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8" s="97" t="str" cm="1">
        <f t="array" ref="AZ138">IF(OR(AZ$12="",$B138=""),"",_xlfn.LET(_xlpm.tarefas,_xlfn._xlws.FILTER(TB_TAREFAS[],(TB_TAREFAS[[Responsável Execução '[*']]:[Responsável Execução '[*']]]=AZ$12),"-"),IF(_xlfn.ARRAYTOTEXT(_xlpm.tarefas)="-",0,SUM(IF(DATE(YEAR($B138),MONTH($B138),DAY($B138))&gt;=DATE(YEAR(_xlfn.CHOOSECOLS(_xlpm.tarefas,10)),MONTH(_xlfn.CHOOSECOLS(_xlpm.tarefas,10)),DAY(_xlfn.CHOOSECOLS(_xlpm.tarefas,10))),IF(DATE(YEAR($B138),MONTH($B138),DAY($B138)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39" spans="2:52" x14ac:dyDescent="0.3">
      <c r="B139" s="94"/>
      <c r="C139" s="95" t="str" cm="1">
        <f t="array" ref="C139">IF(OR(C$12="",$B139=""),"",_xlfn.LET(_xlpm.tarefas,_xlfn._xlws.FILTER(TB_TAREFAS[],(TB_TAREFAS[[Responsável Execução '[*']]:[Responsável Execução '[*']]]=C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39" s="96" t="str" cm="1">
        <f t="array" ref="D139">IF(OR(D$12="",$B139=""),"",_xlfn.LET(_xlpm.tarefas,_xlfn._xlws.FILTER(TB_TAREFAS[],(TB_TAREFAS[[Responsável Execução '[*']]:[Responsável Execução '[*']]]=D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39" s="95" t="str" cm="1">
        <f t="array" ref="E139">IF(OR(E$12="",$B139=""),"",_xlfn.LET(_xlpm.tarefas,_xlfn._xlws.FILTER(TB_TAREFAS[],(TB_TAREFAS[[Responsável Execução '[*']]:[Responsável Execução '[*']]]=E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39" s="96" t="str" cm="1">
        <f t="array" ref="F139">IF(OR(F$12="",$B139=""),"",_xlfn.LET(_xlpm.tarefas,_xlfn._xlws.FILTER(TB_TAREFAS[],(TB_TAREFAS[[Responsável Execução '[*']]:[Responsável Execução '[*']]]=F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39" s="95" t="str" cm="1">
        <f t="array" ref="G139">IF(OR(G$12="",$B139=""),"",_xlfn.LET(_xlpm.tarefas,_xlfn._xlws.FILTER(TB_TAREFAS[],(TB_TAREFAS[[Responsável Execução '[*']]:[Responsável Execução '[*']]]=G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39" s="96" t="str" cm="1">
        <f t="array" ref="H139">IF(OR(H$12="",$B139=""),"",_xlfn.LET(_xlpm.tarefas,_xlfn._xlws.FILTER(TB_TAREFAS[],(TB_TAREFAS[[Responsável Execução '[*']]:[Responsável Execução '[*']]]=H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39" s="95" t="str" cm="1">
        <f t="array" ref="I139">IF(OR(I$12="",$B139=""),"",_xlfn.LET(_xlpm.tarefas,_xlfn._xlws.FILTER(TB_TAREFAS[],(TB_TAREFAS[[Responsável Execução '[*']]:[Responsável Execução '[*']]]=I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39" s="96" t="str" cm="1">
        <f t="array" ref="J139">IF(OR(J$12="",$B139=""),"",_xlfn.LET(_xlpm.tarefas,_xlfn._xlws.FILTER(TB_TAREFAS[],(TB_TAREFAS[[Responsável Execução '[*']]:[Responsável Execução '[*']]]=J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39" s="95" t="str" cm="1">
        <f t="array" ref="K139">IF(OR(K$12="",$B139=""),"",_xlfn.LET(_xlpm.tarefas,_xlfn._xlws.FILTER(TB_TAREFAS[],(TB_TAREFAS[[Responsável Execução '[*']]:[Responsável Execução '[*']]]=K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39" s="96" t="str" cm="1">
        <f t="array" ref="L139">IF(OR(L$12="",$B139=""),"",_xlfn.LET(_xlpm.tarefas,_xlfn._xlws.FILTER(TB_TAREFAS[],(TB_TAREFAS[[Responsável Execução '[*']]:[Responsável Execução '[*']]]=L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39" s="95" t="str" cm="1">
        <f t="array" ref="M139">IF(OR(M$12="",$B139=""),"",_xlfn.LET(_xlpm.tarefas,_xlfn._xlws.FILTER(TB_TAREFAS[],(TB_TAREFAS[[Responsável Execução '[*']]:[Responsável Execução '[*']]]=M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39" s="96" t="str" cm="1">
        <f t="array" ref="N139">IF(OR(N$12="",$B139=""),"",_xlfn.LET(_xlpm.tarefas,_xlfn._xlws.FILTER(TB_TAREFAS[],(TB_TAREFAS[[Responsável Execução '[*']]:[Responsável Execução '[*']]]=N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39" s="95" t="str" cm="1">
        <f t="array" ref="O139">IF(OR(O$12="",$B139=""),"",_xlfn.LET(_xlpm.tarefas,_xlfn._xlws.FILTER(TB_TAREFAS[],(TB_TAREFAS[[Responsável Execução '[*']]:[Responsável Execução '[*']]]=O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39" s="96" t="str" cm="1">
        <f t="array" ref="P139">IF(OR(P$12="",$B139=""),"",_xlfn.LET(_xlpm.tarefas,_xlfn._xlws.FILTER(TB_TAREFAS[],(TB_TAREFAS[[Responsável Execução '[*']]:[Responsável Execução '[*']]]=P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39" s="95" t="str" cm="1">
        <f t="array" ref="Q139">IF(OR(Q$12="",$B139=""),"",_xlfn.LET(_xlpm.tarefas,_xlfn._xlws.FILTER(TB_TAREFAS[],(TB_TAREFAS[[Responsável Execução '[*']]:[Responsável Execução '[*']]]=Q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39" s="96" t="str" cm="1">
        <f t="array" ref="R139">IF(OR(R$12="",$B139=""),"",_xlfn.LET(_xlpm.tarefas,_xlfn._xlws.FILTER(TB_TAREFAS[],(TB_TAREFAS[[Responsável Execução '[*']]:[Responsável Execução '[*']]]=R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39" s="95" t="str" cm="1">
        <f t="array" ref="S139">IF(OR(S$12="",$B139=""),"",_xlfn.LET(_xlpm.tarefas,_xlfn._xlws.FILTER(TB_TAREFAS[],(TB_TAREFAS[[Responsável Execução '[*']]:[Responsável Execução '[*']]]=S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39" s="96" t="str" cm="1">
        <f t="array" ref="T139">IF(OR(T$12="",$B139=""),"",_xlfn.LET(_xlpm.tarefas,_xlfn._xlws.FILTER(TB_TAREFAS[],(TB_TAREFAS[[Responsável Execução '[*']]:[Responsável Execução '[*']]]=T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39" s="95" t="str" cm="1">
        <f t="array" ref="U139">IF(OR(U$12="",$B139=""),"",_xlfn.LET(_xlpm.tarefas,_xlfn._xlws.FILTER(TB_TAREFAS[],(TB_TAREFAS[[Responsável Execução '[*']]:[Responsável Execução '[*']]]=U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39" s="96" t="str" cm="1">
        <f t="array" ref="V139">IF(OR(V$12="",$B139=""),"",_xlfn.LET(_xlpm.tarefas,_xlfn._xlws.FILTER(TB_TAREFAS[],(TB_TAREFAS[[Responsável Execução '[*']]:[Responsável Execução '[*']]]=V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39" s="95" t="str" cm="1">
        <f t="array" ref="W139">IF(OR(W$12="",$B139=""),"",_xlfn.LET(_xlpm.tarefas,_xlfn._xlws.FILTER(TB_TAREFAS[],(TB_TAREFAS[[Responsável Execução '[*']]:[Responsável Execução '[*']]]=W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39" s="96" t="str" cm="1">
        <f t="array" ref="X139">IF(OR(X$12="",$B139=""),"",_xlfn.LET(_xlpm.tarefas,_xlfn._xlws.FILTER(TB_TAREFAS[],(TB_TAREFAS[[Responsável Execução '[*']]:[Responsável Execução '[*']]]=X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39" s="95" t="str" cm="1">
        <f t="array" ref="Y139">IF(OR(Y$12="",$B139=""),"",_xlfn.LET(_xlpm.tarefas,_xlfn._xlws.FILTER(TB_TAREFAS[],(TB_TAREFAS[[Responsável Execução '[*']]:[Responsável Execução '[*']]]=Y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39" s="96" t="str" cm="1">
        <f t="array" ref="Z139">IF(OR(Z$12="",$B139=""),"",_xlfn.LET(_xlpm.tarefas,_xlfn._xlws.FILTER(TB_TAREFAS[],(TB_TAREFAS[[Responsável Execução '[*']]:[Responsável Execução '[*']]]=Z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39" s="95" t="str" cm="1">
        <f t="array" ref="AA139">IF(OR(AA$12="",$B139=""),"",_xlfn.LET(_xlpm.tarefas,_xlfn._xlws.FILTER(TB_TAREFAS[],(TB_TAREFAS[[Responsável Execução '[*']]:[Responsável Execução '[*']]]=AA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39" s="96" t="str" cm="1">
        <f t="array" ref="AB139">IF(OR(AB$12="",$B139=""),"",_xlfn.LET(_xlpm.tarefas,_xlfn._xlws.FILTER(TB_TAREFAS[],(TB_TAREFAS[[Responsável Execução '[*']]:[Responsável Execução '[*']]]=AB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39" s="95" t="str" cm="1">
        <f t="array" ref="AC139">IF(OR(AC$12="",$B139=""),"",_xlfn.LET(_xlpm.tarefas,_xlfn._xlws.FILTER(TB_TAREFAS[],(TB_TAREFAS[[Responsável Execução '[*']]:[Responsável Execução '[*']]]=AC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39" s="96" t="str" cm="1">
        <f t="array" ref="AD139">IF(OR(AD$12="",$B139=""),"",_xlfn.LET(_xlpm.tarefas,_xlfn._xlws.FILTER(TB_TAREFAS[],(TB_TAREFAS[[Responsável Execução '[*']]:[Responsável Execução '[*']]]=AD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39" s="95" t="str" cm="1">
        <f t="array" ref="AE139">IF(OR(AE$12="",$B139=""),"",_xlfn.LET(_xlpm.tarefas,_xlfn._xlws.FILTER(TB_TAREFAS[],(TB_TAREFAS[[Responsável Execução '[*']]:[Responsável Execução '[*']]]=AE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39" s="96" t="str" cm="1">
        <f t="array" ref="AF139">IF(OR(AF$12="",$B139=""),"",_xlfn.LET(_xlpm.tarefas,_xlfn._xlws.FILTER(TB_TAREFAS[],(TB_TAREFAS[[Responsável Execução '[*']]:[Responsável Execução '[*']]]=AF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39" s="95" t="str" cm="1">
        <f t="array" ref="AG139">IF(OR(AG$12="",$B139=""),"",_xlfn.LET(_xlpm.tarefas,_xlfn._xlws.FILTER(TB_TAREFAS[],(TB_TAREFAS[[Responsável Execução '[*']]:[Responsável Execução '[*']]]=AG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39" s="96" t="str" cm="1">
        <f t="array" ref="AH139">IF(OR(AH$12="",$B139=""),"",_xlfn.LET(_xlpm.tarefas,_xlfn._xlws.FILTER(TB_TAREFAS[],(TB_TAREFAS[[Responsável Execução '[*']]:[Responsável Execução '[*']]]=AH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39" s="95" t="str" cm="1">
        <f t="array" ref="AI139">IF(OR(AI$12="",$B139=""),"",_xlfn.LET(_xlpm.tarefas,_xlfn._xlws.FILTER(TB_TAREFAS[],(TB_TAREFAS[[Responsável Execução '[*']]:[Responsável Execução '[*']]]=AI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39" s="96" t="str" cm="1">
        <f t="array" ref="AJ139">IF(OR(AJ$12="",$B139=""),"",_xlfn.LET(_xlpm.tarefas,_xlfn._xlws.FILTER(TB_TAREFAS[],(TB_TAREFAS[[Responsável Execução '[*']]:[Responsável Execução '[*']]]=AJ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39" s="95" t="str" cm="1">
        <f t="array" ref="AK139">IF(OR(AK$12="",$B139=""),"",_xlfn.LET(_xlpm.tarefas,_xlfn._xlws.FILTER(TB_TAREFAS[],(TB_TAREFAS[[Responsável Execução '[*']]:[Responsável Execução '[*']]]=AK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39" s="96" t="str" cm="1">
        <f t="array" ref="AL139">IF(OR(AL$12="",$B139=""),"",_xlfn.LET(_xlpm.tarefas,_xlfn._xlws.FILTER(TB_TAREFAS[],(TB_TAREFAS[[Responsável Execução '[*']]:[Responsável Execução '[*']]]=AL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39" s="95" t="str" cm="1">
        <f t="array" ref="AM139">IF(OR(AM$12="",$B139=""),"",_xlfn.LET(_xlpm.tarefas,_xlfn._xlws.FILTER(TB_TAREFAS[],(TB_TAREFAS[[Responsável Execução '[*']]:[Responsável Execução '[*']]]=AM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39" s="96" t="str" cm="1">
        <f t="array" ref="AN139">IF(OR(AN$12="",$B139=""),"",_xlfn.LET(_xlpm.tarefas,_xlfn._xlws.FILTER(TB_TAREFAS[],(TB_TAREFAS[[Responsável Execução '[*']]:[Responsável Execução '[*']]]=AN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39" s="95" t="str" cm="1">
        <f t="array" ref="AO139">IF(OR(AO$12="",$B139=""),"",_xlfn.LET(_xlpm.tarefas,_xlfn._xlws.FILTER(TB_TAREFAS[],(TB_TAREFAS[[Responsável Execução '[*']]:[Responsável Execução '[*']]]=AO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39" s="96" t="str" cm="1">
        <f t="array" ref="AP139">IF(OR(AP$12="",$B139=""),"",_xlfn.LET(_xlpm.tarefas,_xlfn._xlws.FILTER(TB_TAREFAS[],(TB_TAREFAS[[Responsável Execução '[*']]:[Responsável Execução '[*']]]=AP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39" s="95" t="str" cm="1">
        <f t="array" ref="AQ139">IF(OR(AQ$12="",$B139=""),"",_xlfn.LET(_xlpm.tarefas,_xlfn._xlws.FILTER(TB_TAREFAS[],(TB_TAREFAS[[Responsável Execução '[*']]:[Responsável Execução '[*']]]=AQ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39" s="96" t="str" cm="1">
        <f t="array" ref="AR139">IF(OR(AR$12="",$B139=""),"",_xlfn.LET(_xlpm.tarefas,_xlfn._xlws.FILTER(TB_TAREFAS[],(TB_TAREFAS[[Responsável Execução '[*']]:[Responsável Execução '[*']]]=AR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39" s="95" t="str" cm="1">
        <f t="array" ref="AS139">IF(OR(AS$12="",$B139=""),"",_xlfn.LET(_xlpm.tarefas,_xlfn._xlws.FILTER(TB_TAREFAS[],(TB_TAREFAS[[Responsável Execução '[*']]:[Responsável Execução '[*']]]=AS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39" s="96" t="str" cm="1">
        <f t="array" ref="AT139">IF(OR(AT$12="",$B139=""),"",_xlfn.LET(_xlpm.tarefas,_xlfn._xlws.FILTER(TB_TAREFAS[],(TB_TAREFAS[[Responsável Execução '[*']]:[Responsável Execução '[*']]]=AT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39" s="95" t="str" cm="1">
        <f t="array" ref="AU139">IF(OR(AU$12="",$B139=""),"",_xlfn.LET(_xlpm.tarefas,_xlfn._xlws.FILTER(TB_TAREFAS[],(TB_TAREFAS[[Responsável Execução '[*']]:[Responsável Execução '[*']]]=AU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39" s="96" t="str" cm="1">
        <f t="array" ref="AV139">IF(OR(AV$12="",$B139=""),"",_xlfn.LET(_xlpm.tarefas,_xlfn._xlws.FILTER(TB_TAREFAS[],(TB_TAREFAS[[Responsável Execução '[*']]:[Responsável Execução '[*']]]=AV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39" s="95" t="str" cm="1">
        <f t="array" ref="AW139">IF(OR(AW$12="",$B139=""),"",_xlfn.LET(_xlpm.tarefas,_xlfn._xlws.FILTER(TB_TAREFAS[],(TB_TAREFAS[[Responsável Execução '[*']]:[Responsável Execução '[*']]]=AW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39" s="96" t="str" cm="1">
        <f t="array" ref="AX139">IF(OR(AX$12="",$B139=""),"",_xlfn.LET(_xlpm.tarefas,_xlfn._xlws.FILTER(TB_TAREFAS[],(TB_TAREFAS[[Responsável Execução '[*']]:[Responsável Execução '[*']]]=AX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39" s="95" t="str" cm="1">
        <f t="array" ref="AY139">IF(OR(AY$12="",$B139=""),"",_xlfn.LET(_xlpm.tarefas,_xlfn._xlws.FILTER(TB_TAREFAS[],(TB_TAREFAS[[Responsável Execução '[*']]:[Responsável Execução '[*']]]=AY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39" s="97" t="str" cm="1">
        <f t="array" ref="AZ139">IF(OR(AZ$12="",$B139=""),"",_xlfn.LET(_xlpm.tarefas,_xlfn._xlws.FILTER(TB_TAREFAS[],(TB_TAREFAS[[Responsável Execução '[*']]:[Responsável Execução '[*']]]=AZ$12),"-"),IF(_xlfn.ARRAYTOTEXT(_xlpm.tarefas)="-",0,SUM(IF(DATE(YEAR($B139),MONTH($B139),DAY($B139))&gt;=DATE(YEAR(_xlfn.CHOOSECOLS(_xlpm.tarefas,10)),MONTH(_xlfn.CHOOSECOLS(_xlpm.tarefas,10)),DAY(_xlfn.CHOOSECOLS(_xlpm.tarefas,10))),IF(DATE(YEAR($B139),MONTH($B139),DAY($B139)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0" spans="2:52" x14ac:dyDescent="0.3">
      <c r="B140" s="94"/>
      <c r="C140" s="95" t="str" cm="1">
        <f t="array" ref="C140">IF(OR(C$12="",$B140=""),"",_xlfn.LET(_xlpm.tarefas,_xlfn._xlws.FILTER(TB_TAREFAS[],(TB_TAREFAS[[Responsável Execução '[*']]:[Responsável Execução '[*']]]=C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0" s="96" t="str" cm="1">
        <f t="array" ref="D140">IF(OR(D$12="",$B140=""),"",_xlfn.LET(_xlpm.tarefas,_xlfn._xlws.FILTER(TB_TAREFAS[],(TB_TAREFAS[[Responsável Execução '[*']]:[Responsável Execução '[*']]]=D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0" s="95" t="str" cm="1">
        <f t="array" ref="E140">IF(OR(E$12="",$B140=""),"",_xlfn.LET(_xlpm.tarefas,_xlfn._xlws.FILTER(TB_TAREFAS[],(TB_TAREFAS[[Responsável Execução '[*']]:[Responsável Execução '[*']]]=E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0" s="96" t="str" cm="1">
        <f t="array" ref="F140">IF(OR(F$12="",$B140=""),"",_xlfn.LET(_xlpm.tarefas,_xlfn._xlws.FILTER(TB_TAREFAS[],(TB_TAREFAS[[Responsável Execução '[*']]:[Responsável Execução '[*']]]=F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0" s="95" t="str" cm="1">
        <f t="array" ref="G140">IF(OR(G$12="",$B140=""),"",_xlfn.LET(_xlpm.tarefas,_xlfn._xlws.FILTER(TB_TAREFAS[],(TB_TAREFAS[[Responsável Execução '[*']]:[Responsável Execução '[*']]]=G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0" s="96" t="str" cm="1">
        <f t="array" ref="H140">IF(OR(H$12="",$B140=""),"",_xlfn.LET(_xlpm.tarefas,_xlfn._xlws.FILTER(TB_TAREFAS[],(TB_TAREFAS[[Responsável Execução '[*']]:[Responsável Execução '[*']]]=H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0" s="95" t="str" cm="1">
        <f t="array" ref="I140">IF(OR(I$12="",$B140=""),"",_xlfn.LET(_xlpm.tarefas,_xlfn._xlws.FILTER(TB_TAREFAS[],(TB_TAREFAS[[Responsável Execução '[*']]:[Responsável Execução '[*']]]=I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0" s="96" t="str" cm="1">
        <f t="array" ref="J140">IF(OR(J$12="",$B140=""),"",_xlfn.LET(_xlpm.tarefas,_xlfn._xlws.FILTER(TB_TAREFAS[],(TB_TAREFAS[[Responsável Execução '[*']]:[Responsável Execução '[*']]]=J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0" s="95" t="str" cm="1">
        <f t="array" ref="K140">IF(OR(K$12="",$B140=""),"",_xlfn.LET(_xlpm.tarefas,_xlfn._xlws.FILTER(TB_TAREFAS[],(TB_TAREFAS[[Responsável Execução '[*']]:[Responsável Execução '[*']]]=K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0" s="96" t="str" cm="1">
        <f t="array" ref="L140">IF(OR(L$12="",$B140=""),"",_xlfn.LET(_xlpm.tarefas,_xlfn._xlws.FILTER(TB_TAREFAS[],(TB_TAREFAS[[Responsável Execução '[*']]:[Responsável Execução '[*']]]=L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0" s="95" t="str" cm="1">
        <f t="array" ref="M140">IF(OR(M$12="",$B140=""),"",_xlfn.LET(_xlpm.tarefas,_xlfn._xlws.FILTER(TB_TAREFAS[],(TB_TAREFAS[[Responsável Execução '[*']]:[Responsável Execução '[*']]]=M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0" s="96" t="str" cm="1">
        <f t="array" ref="N140">IF(OR(N$12="",$B140=""),"",_xlfn.LET(_xlpm.tarefas,_xlfn._xlws.FILTER(TB_TAREFAS[],(TB_TAREFAS[[Responsável Execução '[*']]:[Responsável Execução '[*']]]=N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0" s="95" t="str" cm="1">
        <f t="array" ref="O140">IF(OR(O$12="",$B140=""),"",_xlfn.LET(_xlpm.tarefas,_xlfn._xlws.FILTER(TB_TAREFAS[],(TB_TAREFAS[[Responsável Execução '[*']]:[Responsável Execução '[*']]]=O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0" s="96" t="str" cm="1">
        <f t="array" ref="P140">IF(OR(P$12="",$B140=""),"",_xlfn.LET(_xlpm.tarefas,_xlfn._xlws.FILTER(TB_TAREFAS[],(TB_TAREFAS[[Responsável Execução '[*']]:[Responsável Execução '[*']]]=P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0" s="95" t="str" cm="1">
        <f t="array" ref="Q140">IF(OR(Q$12="",$B140=""),"",_xlfn.LET(_xlpm.tarefas,_xlfn._xlws.FILTER(TB_TAREFAS[],(TB_TAREFAS[[Responsável Execução '[*']]:[Responsável Execução '[*']]]=Q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0" s="96" t="str" cm="1">
        <f t="array" ref="R140">IF(OR(R$12="",$B140=""),"",_xlfn.LET(_xlpm.tarefas,_xlfn._xlws.FILTER(TB_TAREFAS[],(TB_TAREFAS[[Responsável Execução '[*']]:[Responsável Execução '[*']]]=R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0" s="95" t="str" cm="1">
        <f t="array" ref="S140">IF(OR(S$12="",$B140=""),"",_xlfn.LET(_xlpm.tarefas,_xlfn._xlws.FILTER(TB_TAREFAS[],(TB_TAREFAS[[Responsável Execução '[*']]:[Responsável Execução '[*']]]=S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0" s="96" t="str" cm="1">
        <f t="array" ref="T140">IF(OR(T$12="",$B140=""),"",_xlfn.LET(_xlpm.tarefas,_xlfn._xlws.FILTER(TB_TAREFAS[],(TB_TAREFAS[[Responsável Execução '[*']]:[Responsável Execução '[*']]]=T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0" s="95" t="str" cm="1">
        <f t="array" ref="U140">IF(OR(U$12="",$B140=""),"",_xlfn.LET(_xlpm.tarefas,_xlfn._xlws.FILTER(TB_TAREFAS[],(TB_TAREFAS[[Responsável Execução '[*']]:[Responsável Execução '[*']]]=U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0" s="96" t="str" cm="1">
        <f t="array" ref="V140">IF(OR(V$12="",$B140=""),"",_xlfn.LET(_xlpm.tarefas,_xlfn._xlws.FILTER(TB_TAREFAS[],(TB_TAREFAS[[Responsável Execução '[*']]:[Responsável Execução '[*']]]=V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0" s="95" t="str" cm="1">
        <f t="array" ref="W140">IF(OR(W$12="",$B140=""),"",_xlfn.LET(_xlpm.tarefas,_xlfn._xlws.FILTER(TB_TAREFAS[],(TB_TAREFAS[[Responsável Execução '[*']]:[Responsável Execução '[*']]]=W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0" s="96" t="str" cm="1">
        <f t="array" ref="X140">IF(OR(X$12="",$B140=""),"",_xlfn.LET(_xlpm.tarefas,_xlfn._xlws.FILTER(TB_TAREFAS[],(TB_TAREFAS[[Responsável Execução '[*']]:[Responsável Execução '[*']]]=X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0" s="95" t="str" cm="1">
        <f t="array" ref="Y140">IF(OR(Y$12="",$B140=""),"",_xlfn.LET(_xlpm.tarefas,_xlfn._xlws.FILTER(TB_TAREFAS[],(TB_TAREFAS[[Responsável Execução '[*']]:[Responsável Execução '[*']]]=Y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0" s="96" t="str" cm="1">
        <f t="array" ref="Z140">IF(OR(Z$12="",$B140=""),"",_xlfn.LET(_xlpm.tarefas,_xlfn._xlws.FILTER(TB_TAREFAS[],(TB_TAREFAS[[Responsável Execução '[*']]:[Responsável Execução '[*']]]=Z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0" s="95" t="str" cm="1">
        <f t="array" ref="AA140">IF(OR(AA$12="",$B140=""),"",_xlfn.LET(_xlpm.tarefas,_xlfn._xlws.FILTER(TB_TAREFAS[],(TB_TAREFAS[[Responsável Execução '[*']]:[Responsável Execução '[*']]]=AA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0" s="96" t="str" cm="1">
        <f t="array" ref="AB140">IF(OR(AB$12="",$B140=""),"",_xlfn.LET(_xlpm.tarefas,_xlfn._xlws.FILTER(TB_TAREFAS[],(TB_TAREFAS[[Responsável Execução '[*']]:[Responsável Execução '[*']]]=AB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0" s="95" t="str" cm="1">
        <f t="array" ref="AC140">IF(OR(AC$12="",$B140=""),"",_xlfn.LET(_xlpm.tarefas,_xlfn._xlws.FILTER(TB_TAREFAS[],(TB_TAREFAS[[Responsável Execução '[*']]:[Responsável Execução '[*']]]=AC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0" s="96" t="str" cm="1">
        <f t="array" ref="AD140">IF(OR(AD$12="",$B140=""),"",_xlfn.LET(_xlpm.tarefas,_xlfn._xlws.FILTER(TB_TAREFAS[],(TB_TAREFAS[[Responsável Execução '[*']]:[Responsável Execução '[*']]]=AD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0" s="95" t="str" cm="1">
        <f t="array" ref="AE140">IF(OR(AE$12="",$B140=""),"",_xlfn.LET(_xlpm.tarefas,_xlfn._xlws.FILTER(TB_TAREFAS[],(TB_TAREFAS[[Responsável Execução '[*']]:[Responsável Execução '[*']]]=AE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0" s="96" t="str" cm="1">
        <f t="array" ref="AF140">IF(OR(AF$12="",$B140=""),"",_xlfn.LET(_xlpm.tarefas,_xlfn._xlws.FILTER(TB_TAREFAS[],(TB_TAREFAS[[Responsável Execução '[*']]:[Responsável Execução '[*']]]=AF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0" s="95" t="str" cm="1">
        <f t="array" ref="AG140">IF(OR(AG$12="",$B140=""),"",_xlfn.LET(_xlpm.tarefas,_xlfn._xlws.FILTER(TB_TAREFAS[],(TB_TAREFAS[[Responsável Execução '[*']]:[Responsável Execução '[*']]]=AG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0" s="96" t="str" cm="1">
        <f t="array" ref="AH140">IF(OR(AH$12="",$B140=""),"",_xlfn.LET(_xlpm.tarefas,_xlfn._xlws.FILTER(TB_TAREFAS[],(TB_TAREFAS[[Responsável Execução '[*']]:[Responsável Execução '[*']]]=AH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0" s="95" t="str" cm="1">
        <f t="array" ref="AI140">IF(OR(AI$12="",$B140=""),"",_xlfn.LET(_xlpm.tarefas,_xlfn._xlws.FILTER(TB_TAREFAS[],(TB_TAREFAS[[Responsável Execução '[*']]:[Responsável Execução '[*']]]=AI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0" s="96" t="str" cm="1">
        <f t="array" ref="AJ140">IF(OR(AJ$12="",$B140=""),"",_xlfn.LET(_xlpm.tarefas,_xlfn._xlws.FILTER(TB_TAREFAS[],(TB_TAREFAS[[Responsável Execução '[*']]:[Responsável Execução '[*']]]=AJ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0" s="95" t="str" cm="1">
        <f t="array" ref="AK140">IF(OR(AK$12="",$B140=""),"",_xlfn.LET(_xlpm.tarefas,_xlfn._xlws.FILTER(TB_TAREFAS[],(TB_TAREFAS[[Responsável Execução '[*']]:[Responsável Execução '[*']]]=AK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0" s="96" t="str" cm="1">
        <f t="array" ref="AL140">IF(OR(AL$12="",$B140=""),"",_xlfn.LET(_xlpm.tarefas,_xlfn._xlws.FILTER(TB_TAREFAS[],(TB_TAREFAS[[Responsável Execução '[*']]:[Responsável Execução '[*']]]=AL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0" s="95" t="str" cm="1">
        <f t="array" ref="AM140">IF(OR(AM$12="",$B140=""),"",_xlfn.LET(_xlpm.tarefas,_xlfn._xlws.FILTER(TB_TAREFAS[],(TB_TAREFAS[[Responsável Execução '[*']]:[Responsável Execução '[*']]]=AM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0" s="96" t="str" cm="1">
        <f t="array" ref="AN140">IF(OR(AN$12="",$B140=""),"",_xlfn.LET(_xlpm.tarefas,_xlfn._xlws.FILTER(TB_TAREFAS[],(TB_TAREFAS[[Responsável Execução '[*']]:[Responsável Execução '[*']]]=AN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0" s="95" t="str" cm="1">
        <f t="array" ref="AO140">IF(OR(AO$12="",$B140=""),"",_xlfn.LET(_xlpm.tarefas,_xlfn._xlws.FILTER(TB_TAREFAS[],(TB_TAREFAS[[Responsável Execução '[*']]:[Responsável Execução '[*']]]=AO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0" s="96" t="str" cm="1">
        <f t="array" ref="AP140">IF(OR(AP$12="",$B140=""),"",_xlfn.LET(_xlpm.tarefas,_xlfn._xlws.FILTER(TB_TAREFAS[],(TB_TAREFAS[[Responsável Execução '[*']]:[Responsável Execução '[*']]]=AP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0" s="95" t="str" cm="1">
        <f t="array" ref="AQ140">IF(OR(AQ$12="",$B140=""),"",_xlfn.LET(_xlpm.tarefas,_xlfn._xlws.FILTER(TB_TAREFAS[],(TB_TAREFAS[[Responsável Execução '[*']]:[Responsável Execução '[*']]]=AQ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0" s="96" t="str" cm="1">
        <f t="array" ref="AR140">IF(OR(AR$12="",$B140=""),"",_xlfn.LET(_xlpm.tarefas,_xlfn._xlws.FILTER(TB_TAREFAS[],(TB_TAREFAS[[Responsável Execução '[*']]:[Responsável Execução '[*']]]=AR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0" s="95" t="str" cm="1">
        <f t="array" ref="AS140">IF(OR(AS$12="",$B140=""),"",_xlfn.LET(_xlpm.tarefas,_xlfn._xlws.FILTER(TB_TAREFAS[],(TB_TAREFAS[[Responsável Execução '[*']]:[Responsável Execução '[*']]]=AS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0" s="96" t="str" cm="1">
        <f t="array" ref="AT140">IF(OR(AT$12="",$B140=""),"",_xlfn.LET(_xlpm.tarefas,_xlfn._xlws.FILTER(TB_TAREFAS[],(TB_TAREFAS[[Responsável Execução '[*']]:[Responsável Execução '[*']]]=AT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0" s="95" t="str" cm="1">
        <f t="array" ref="AU140">IF(OR(AU$12="",$B140=""),"",_xlfn.LET(_xlpm.tarefas,_xlfn._xlws.FILTER(TB_TAREFAS[],(TB_TAREFAS[[Responsável Execução '[*']]:[Responsável Execução '[*']]]=AU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0" s="96" t="str" cm="1">
        <f t="array" ref="AV140">IF(OR(AV$12="",$B140=""),"",_xlfn.LET(_xlpm.tarefas,_xlfn._xlws.FILTER(TB_TAREFAS[],(TB_TAREFAS[[Responsável Execução '[*']]:[Responsável Execução '[*']]]=AV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0" s="95" t="str" cm="1">
        <f t="array" ref="AW140">IF(OR(AW$12="",$B140=""),"",_xlfn.LET(_xlpm.tarefas,_xlfn._xlws.FILTER(TB_TAREFAS[],(TB_TAREFAS[[Responsável Execução '[*']]:[Responsável Execução '[*']]]=AW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0" s="96" t="str" cm="1">
        <f t="array" ref="AX140">IF(OR(AX$12="",$B140=""),"",_xlfn.LET(_xlpm.tarefas,_xlfn._xlws.FILTER(TB_TAREFAS[],(TB_TAREFAS[[Responsável Execução '[*']]:[Responsável Execução '[*']]]=AX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0" s="95" t="str" cm="1">
        <f t="array" ref="AY140">IF(OR(AY$12="",$B140=""),"",_xlfn.LET(_xlpm.tarefas,_xlfn._xlws.FILTER(TB_TAREFAS[],(TB_TAREFAS[[Responsável Execução '[*']]:[Responsável Execução '[*']]]=AY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0" s="97" t="str" cm="1">
        <f t="array" ref="AZ140">IF(OR(AZ$12="",$B140=""),"",_xlfn.LET(_xlpm.tarefas,_xlfn._xlws.FILTER(TB_TAREFAS[],(TB_TAREFAS[[Responsável Execução '[*']]:[Responsável Execução '[*']]]=AZ$12),"-"),IF(_xlfn.ARRAYTOTEXT(_xlpm.tarefas)="-",0,SUM(IF(DATE(YEAR($B140),MONTH($B140),DAY($B140))&gt;=DATE(YEAR(_xlfn.CHOOSECOLS(_xlpm.tarefas,10)),MONTH(_xlfn.CHOOSECOLS(_xlpm.tarefas,10)),DAY(_xlfn.CHOOSECOLS(_xlpm.tarefas,10))),IF(DATE(YEAR($B140),MONTH($B140),DAY($B140)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1" spans="2:52" x14ac:dyDescent="0.3">
      <c r="B141" s="94"/>
      <c r="C141" s="95" t="str" cm="1">
        <f t="array" ref="C141">IF(OR(C$12="",$B141=""),"",_xlfn.LET(_xlpm.tarefas,_xlfn._xlws.FILTER(TB_TAREFAS[],(TB_TAREFAS[[Responsável Execução '[*']]:[Responsável Execução '[*']]]=C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1" s="96" t="str" cm="1">
        <f t="array" ref="D141">IF(OR(D$12="",$B141=""),"",_xlfn.LET(_xlpm.tarefas,_xlfn._xlws.FILTER(TB_TAREFAS[],(TB_TAREFAS[[Responsável Execução '[*']]:[Responsável Execução '[*']]]=D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1" s="95" t="str" cm="1">
        <f t="array" ref="E141">IF(OR(E$12="",$B141=""),"",_xlfn.LET(_xlpm.tarefas,_xlfn._xlws.FILTER(TB_TAREFAS[],(TB_TAREFAS[[Responsável Execução '[*']]:[Responsável Execução '[*']]]=E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1" s="96" t="str" cm="1">
        <f t="array" ref="F141">IF(OR(F$12="",$B141=""),"",_xlfn.LET(_xlpm.tarefas,_xlfn._xlws.FILTER(TB_TAREFAS[],(TB_TAREFAS[[Responsável Execução '[*']]:[Responsável Execução '[*']]]=F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1" s="95" t="str" cm="1">
        <f t="array" ref="G141">IF(OR(G$12="",$B141=""),"",_xlfn.LET(_xlpm.tarefas,_xlfn._xlws.FILTER(TB_TAREFAS[],(TB_TAREFAS[[Responsável Execução '[*']]:[Responsável Execução '[*']]]=G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1" s="96" t="str" cm="1">
        <f t="array" ref="H141">IF(OR(H$12="",$B141=""),"",_xlfn.LET(_xlpm.tarefas,_xlfn._xlws.FILTER(TB_TAREFAS[],(TB_TAREFAS[[Responsável Execução '[*']]:[Responsável Execução '[*']]]=H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1" s="95" t="str" cm="1">
        <f t="array" ref="I141">IF(OR(I$12="",$B141=""),"",_xlfn.LET(_xlpm.tarefas,_xlfn._xlws.FILTER(TB_TAREFAS[],(TB_TAREFAS[[Responsável Execução '[*']]:[Responsável Execução '[*']]]=I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1" s="96" t="str" cm="1">
        <f t="array" ref="J141">IF(OR(J$12="",$B141=""),"",_xlfn.LET(_xlpm.tarefas,_xlfn._xlws.FILTER(TB_TAREFAS[],(TB_TAREFAS[[Responsável Execução '[*']]:[Responsável Execução '[*']]]=J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1" s="95" t="str" cm="1">
        <f t="array" ref="K141">IF(OR(K$12="",$B141=""),"",_xlfn.LET(_xlpm.tarefas,_xlfn._xlws.FILTER(TB_TAREFAS[],(TB_TAREFAS[[Responsável Execução '[*']]:[Responsável Execução '[*']]]=K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1" s="96" t="str" cm="1">
        <f t="array" ref="L141">IF(OR(L$12="",$B141=""),"",_xlfn.LET(_xlpm.tarefas,_xlfn._xlws.FILTER(TB_TAREFAS[],(TB_TAREFAS[[Responsável Execução '[*']]:[Responsável Execução '[*']]]=L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1" s="95" t="str" cm="1">
        <f t="array" ref="M141">IF(OR(M$12="",$B141=""),"",_xlfn.LET(_xlpm.tarefas,_xlfn._xlws.FILTER(TB_TAREFAS[],(TB_TAREFAS[[Responsável Execução '[*']]:[Responsável Execução '[*']]]=M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1" s="96" t="str" cm="1">
        <f t="array" ref="N141">IF(OR(N$12="",$B141=""),"",_xlfn.LET(_xlpm.tarefas,_xlfn._xlws.FILTER(TB_TAREFAS[],(TB_TAREFAS[[Responsável Execução '[*']]:[Responsável Execução '[*']]]=N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1" s="95" t="str" cm="1">
        <f t="array" ref="O141">IF(OR(O$12="",$B141=""),"",_xlfn.LET(_xlpm.tarefas,_xlfn._xlws.FILTER(TB_TAREFAS[],(TB_TAREFAS[[Responsável Execução '[*']]:[Responsável Execução '[*']]]=O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1" s="96" t="str" cm="1">
        <f t="array" ref="P141">IF(OR(P$12="",$B141=""),"",_xlfn.LET(_xlpm.tarefas,_xlfn._xlws.FILTER(TB_TAREFAS[],(TB_TAREFAS[[Responsável Execução '[*']]:[Responsável Execução '[*']]]=P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1" s="95" t="str" cm="1">
        <f t="array" ref="Q141">IF(OR(Q$12="",$B141=""),"",_xlfn.LET(_xlpm.tarefas,_xlfn._xlws.FILTER(TB_TAREFAS[],(TB_TAREFAS[[Responsável Execução '[*']]:[Responsável Execução '[*']]]=Q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1" s="96" t="str" cm="1">
        <f t="array" ref="R141">IF(OR(R$12="",$B141=""),"",_xlfn.LET(_xlpm.tarefas,_xlfn._xlws.FILTER(TB_TAREFAS[],(TB_TAREFAS[[Responsável Execução '[*']]:[Responsável Execução '[*']]]=R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1" s="95" t="str" cm="1">
        <f t="array" ref="S141">IF(OR(S$12="",$B141=""),"",_xlfn.LET(_xlpm.tarefas,_xlfn._xlws.FILTER(TB_TAREFAS[],(TB_TAREFAS[[Responsável Execução '[*']]:[Responsável Execução '[*']]]=S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1" s="96" t="str" cm="1">
        <f t="array" ref="T141">IF(OR(T$12="",$B141=""),"",_xlfn.LET(_xlpm.tarefas,_xlfn._xlws.FILTER(TB_TAREFAS[],(TB_TAREFAS[[Responsável Execução '[*']]:[Responsável Execução '[*']]]=T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1" s="95" t="str" cm="1">
        <f t="array" ref="U141">IF(OR(U$12="",$B141=""),"",_xlfn.LET(_xlpm.tarefas,_xlfn._xlws.FILTER(TB_TAREFAS[],(TB_TAREFAS[[Responsável Execução '[*']]:[Responsável Execução '[*']]]=U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1" s="96" t="str" cm="1">
        <f t="array" ref="V141">IF(OR(V$12="",$B141=""),"",_xlfn.LET(_xlpm.tarefas,_xlfn._xlws.FILTER(TB_TAREFAS[],(TB_TAREFAS[[Responsável Execução '[*']]:[Responsável Execução '[*']]]=V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1" s="95" t="str" cm="1">
        <f t="array" ref="W141">IF(OR(W$12="",$B141=""),"",_xlfn.LET(_xlpm.tarefas,_xlfn._xlws.FILTER(TB_TAREFAS[],(TB_TAREFAS[[Responsável Execução '[*']]:[Responsável Execução '[*']]]=W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1" s="96" t="str" cm="1">
        <f t="array" ref="X141">IF(OR(X$12="",$B141=""),"",_xlfn.LET(_xlpm.tarefas,_xlfn._xlws.FILTER(TB_TAREFAS[],(TB_TAREFAS[[Responsável Execução '[*']]:[Responsável Execução '[*']]]=X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1" s="95" t="str" cm="1">
        <f t="array" ref="Y141">IF(OR(Y$12="",$B141=""),"",_xlfn.LET(_xlpm.tarefas,_xlfn._xlws.FILTER(TB_TAREFAS[],(TB_TAREFAS[[Responsável Execução '[*']]:[Responsável Execução '[*']]]=Y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1" s="96" t="str" cm="1">
        <f t="array" ref="Z141">IF(OR(Z$12="",$B141=""),"",_xlfn.LET(_xlpm.tarefas,_xlfn._xlws.FILTER(TB_TAREFAS[],(TB_TAREFAS[[Responsável Execução '[*']]:[Responsável Execução '[*']]]=Z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1" s="95" t="str" cm="1">
        <f t="array" ref="AA141">IF(OR(AA$12="",$B141=""),"",_xlfn.LET(_xlpm.tarefas,_xlfn._xlws.FILTER(TB_TAREFAS[],(TB_TAREFAS[[Responsável Execução '[*']]:[Responsável Execução '[*']]]=AA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1" s="96" t="str" cm="1">
        <f t="array" ref="AB141">IF(OR(AB$12="",$B141=""),"",_xlfn.LET(_xlpm.tarefas,_xlfn._xlws.FILTER(TB_TAREFAS[],(TB_TAREFAS[[Responsável Execução '[*']]:[Responsável Execução '[*']]]=AB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1" s="95" t="str" cm="1">
        <f t="array" ref="AC141">IF(OR(AC$12="",$B141=""),"",_xlfn.LET(_xlpm.tarefas,_xlfn._xlws.FILTER(TB_TAREFAS[],(TB_TAREFAS[[Responsável Execução '[*']]:[Responsável Execução '[*']]]=AC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1" s="96" t="str" cm="1">
        <f t="array" ref="AD141">IF(OR(AD$12="",$B141=""),"",_xlfn.LET(_xlpm.tarefas,_xlfn._xlws.FILTER(TB_TAREFAS[],(TB_TAREFAS[[Responsável Execução '[*']]:[Responsável Execução '[*']]]=AD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1" s="95" t="str" cm="1">
        <f t="array" ref="AE141">IF(OR(AE$12="",$B141=""),"",_xlfn.LET(_xlpm.tarefas,_xlfn._xlws.FILTER(TB_TAREFAS[],(TB_TAREFAS[[Responsável Execução '[*']]:[Responsável Execução '[*']]]=AE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1" s="96" t="str" cm="1">
        <f t="array" ref="AF141">IF(OR(AF$12="",$B141=""),"",_xlfn.LET(_xlpm.tarefas,_xlfn._xlws.FILTER(TB_TAREFAS[],(TB_TAREFAS[[Responsável Execução '[*']]:[Responsável Execução '[*']]]=AF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1" s="95" t="str" cm="1">
        <f t="array" ref="AG141">IF(OR(AG$12="",$B141=""),"",_xlfn.LET(_xlpm.tarefas,_xlfn._xlws.FILTER(TB_TAREFAS[],(TB_TAREFAS[[Responsável Execução '[*']]:[Responsável Execução '[*']]]=AG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1" s="96" t="str" cm="1">
        <f t="array" ref="AH141">IF(OR(AH$12="",$B141=""),"",_xlfn.LET(_xlpm.tarefas,_xlfn._xlws.FILTER(TB_TAREFAS[],(TB_TAREFAS[[Responsável Execução '[*']]:[Responsável Execução '[*']]]=AH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1" s="95" t="str" cm="1">
        <f t="array" ref="AI141">IF(OR(AI$12="",$B141=""),"",_xlfn.LET(_xlpm.tarefas,_xlfn._xlws.FILTER(TB_TAREFAS[],(TB_TAREFAS[[Responsável Execução '[*']]:[Responsável Execução '[*']]]=AI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1" s="96" t="str" cm="1">
        <f t="array" ref="AJ141">IF(OR(AJ$12="",$B141=""),"",_xlfn.LET(_xlpm.tarefas,_xlfn._xlws.FILTER(TB_TAREFAS[],(TB_TAREFAS[[Responsável Execução '[*']]:[Responsável Execução '[*']]]=AJ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1" s="95" t="str" cm="1">
        <f t="array" ref="AK141">IF(OR(AK$12="",$B141=""),"",_xlfn.LET(_xlpm.tarefas,_xlfn._xlws.FILTER(TB_TAREFAS[],(TB_TAREFAS[[Responsável Execução '[*']]:[Responsável Execução '[*']]]=AK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1" s="96" t="str" cm="1">
        <f t="array" ref="AL141">IF(OR(AL$12="",$B141=""),"",_xlfn.LET(_xlpm.tarefas,_xlfn._xlws.FILTER(TB_TAREFAS[],(TB_TAREFAS[[Responsável Execução '[*']]:[Responsável Execução '[*']]]=AL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1" s="95" t="str" cm="1">
        <f t="array" ref="AM141">IF(OR(AM$12="",$B141=""),"",_xlfn.LET(_xlpm.tarefas,_xlfn._xlws.FILTER(TB_TAREFAS[],(TB_TAREFAS[[Responsável Execução '[*']]:[Responsável Execução '[*']]]=AM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1" s="96" t="str" cm="1">
        <f t="array" ref="AN141">IF(OR(AN$12="",$B141=""),"",_xlfn.LET(_xlpm.tarefas,_xlfn._xlws.FILTER(TB_TAREFAS[],(TB_TAREFAS[[Responsável Execução '[*']]:[Responsável Execução '[*']]]=AN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1" s="95" t="str" cm="1">
        <f t="array" ref="AO141">IF(OR(AO$12="",$B141=""),"",_xlfn.LET(_xlpm.tarefas,_xlfn._xlws.FILTER(TB_TAREFAS[],(TB_TAREFAS[[Responsável Execução '[*']]:[Responsável Execução '[*']]]=AO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1" s="96" t="str" cm="1">
        <f t="array" ref="AP141">IF(OR(AP$12="",$B141=""),"",_xlfn.LET(_xlpm.tarefas,_xlfn._xlws.FILTER(TB_TAREFAS[],(TB_TAREFAS[[Responsável Execução '[*']]:[Responsável Execução '[*']]]=AP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1" s="95" t="str" cm="1">
        <f t="array" ref="AQ141">IF(OR(AQ$12="",$B141=""),"",_xlfn.LET(_xlpm.tarefas,_xlfn._xlws.FILTER(TB_TAREFAS[],(TB_TAREFAS[[Responsável Execução '[*']]:[Responsável Execução '[*']]]=AQ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1" s="96" t="str" cm="1">
        <f t="array" ref="AR141">IF(OR(AR$12="",$B141=""),"",_xlfn.LET(_xlpm.tarefas,_xlfn._xlws.FILTER(TB_TAREFAS[],(TB_TAREFAS[[Responsável Execução '[*']]:[Responsável Execução '[*']]]=AR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1" s="95" t="str" cm="1">
        <f t="array" ref="AS141">IF(OR(AS$12="",$B141=""),"",_xlfn.LET(_xlpm.tarefas,_xlfn._xlws.FILTER(TB_TAREFAS[],(TB_TAREFAS[[Responsável Execução '[*']]:[Responsável Execução '[*']]]=AS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1" s="96" t="str" cm="1">
        <f t="array" ref="AT141">IF(OR(AT$12="",$B141=""),"",_xlfn.LET(_xlpm.tarefas,_xlfn._xlws.FILTER(TB_TAREFAS[],(TB_TAREFAS[[Responsável Execução '[*']]:[Responsável Execução '[*']]]=AT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1" s="95" t="str" cm="1">
        <f t="array" ref="AU141">IF(OR(AU$12="",$B141=""),"",_xlfn.LET(_xlpm.tarefas,_xlfn._xlws.FILTER(TB_TAREFAS[],(TB_TAREFAS[[Responsável Execução '[*']]:[Responsável Execução '[*']]]=AU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1" s="96" t="str" cm="1">
        <f t="array" ref="AV141">IF(OR(AV$12="",$B141=""),"",_xlfn.LET(_xlpm.tarefas,_xlfn._xlws.FILTER(TB_TAREFAS[],(TB_TAREFAS[[Responsável Execução '[*']]:[Responsável Execução '[*']]]=AV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1" s="95" t="str" cm="1">
        <f t="array" ref="AW141">IF(OR(AW$12="",$B141=""),"",_xlfn.LET(_xlpm.tarefas,_xlfn._xlws.FILTER(TB_TAREFAS[],(TB_TAREFAS[[Responsável Execução '[*']]:[Responsável Execução '[*']]]=AW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1" s="96" t="str" cm="1">
        <f t="array" ref="AX141">IF(OR(AX$12="",$B141=""),"",_xlfn.LET(_xlpm.tarefas,_xlfn._xlws.FILTER(TB_TAREFAS[],(TB_TAREFAS[[Responsável Execução '[*']]:[Responsável Execução '[*']]]=AX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1" s="95" t="str" cm="1">
        <f t="array" ref="AY141">IF(OR(AY$12="",$B141=""),"",_xlfn.LET(_xlpm.tarefas,_xlfn._xlws.FILTER(TB_TAREFAS[],(TB_TAREFAS[[Responsável Execução '[*']]:[Responsável Execução '[*']]]=AY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1" s="97" t="str" cm="1">
        <f t="array" ref="AZ141">IF(OR(AZ$12="",$B141=""),"",_xlfn.LET(_xlpm.tarefas,_xlfn._xlws.FILTER(TB_TAREFAS[],(TB_TAREFAS[[Responsável Execução '[*']]:[Responsável Execução '[*']]]=AZ$12),"-"),IF(_xlfn.ARRAYTOTEXT(_xlpm.tarefas)="-",0,SUM(IF(DATE(YEAR($B141),MONTH($B141),DAY($B141))&gt;=DATE(YEAR(_xlfn.CHOOSECOLS(_xlpm.tarefas,10)),MONTH(_xlfn.CHOOSECOLS(_xlpm.tarefas,10)),DAY(_xlfn.CHOOSECOLS(_xlpm.tarefas,10))),IF(DATE(YEAR($B141),MONTH($B141),DAY($B141)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2" spans="2:52" x14ac:dyDescent="0.3">
      <c r="B142" s="94"/>
      <c r="C142" s="95" t="str" cm="1">
        <f t="array" ref="C142">IF(OR(C$12="",$B142=""),"",_xlfn.LET(_xlpm.tarefas,_xlfn._xlws.FILTER(TB_TAREFAS[],(TB_TAREFAS[[Responsável Execução '[*']]:[Responsável Execução '[*']]]=C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2" s="96" t="str" cm="1">
        <f t="array" ref="D142">IF(OR(D$12="",$B142=""),"",_xlfn.LET(_xlpm.tarefas,_xlfn._xlws.FILTER(TB_TAREFAS[],(TB_TAREFAS[[Responsável Execução '[*']]:[Responsável Execução '[*']]]=D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2" s="95" t="str" cm="1">
        <f t="array" ref="E142">IF(OR(E$12="",$B142=""),"",_xlfn.LET(_xlpm.tarefas,_xlfn._xlws.FILTER(TB_TAREFAS[],(TB_TAREFAS[[Responsável Execução '[*']]:[Responsável Execução '[*']]]=E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2" s="96" t="str" cm="1">
        <f t="array" ref="F142">IF(OR(F$12="",$B142=""),"",_xlfn.LET(_xlpm.tarefas,_xlfn._xlws.FILTER(TB_TAREFAS[],(TB_TAREFAS[[Responsável Execução '[*']]:[Responsável Execução '[*']]]=F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2" s="95" t="str" cm="1">
        <f t="array" ref="G142">IF(OR(G$12="",$B142=""),"",_xlfn.LET(_xlpm.tarefas,_xlfn._xlws.FILTER(TB_TAREFAS[],(TB_TAREFAS[[Responsável Execução '[*']]:[Responsável Execução '[*']]]=G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2" s="96" t="str" cm="1">
        <f t="array" ref="H142">IF(OR(H$12="",$B142=""),"",_xlfn.LET(_xlpm.tarefas,_xlfn._xlws.FILTER(TB_TAREFAS[],(TB_TAREFAS[[Responsável Execução '[*']]:[Responsável Execução '[*']]]=H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2" s="95" t="str" cm="1">
        <f t="array" ref="I142">IF(OR(I$12="",$B142=""),"",_xlfn.LET(_xlpm.tarefas,_xlfn._xlws.FILTER(TB_TAREFAS[],(TB_TAREFAS[[Responsável Execução '[*']]:[Responsável Execução '[*']]]=I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2" s="96" t="str" cm="1">
        <f t="array" ref="J142">IF(OR(J$12="",$B142=""),"",_xlfn.LET(_xlpm.tarefas,_xlfn._xlws.FILTER(TB_TAREFAS[],(TB_TAREFAS[[Responsável Execução '[*']]:[Responsável Execução '[*']]]=J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2" s="95" t="str" cm="1">
        <f t="array" ref="K142">IF(OR(K$12="",$B142=""),"",_xlfn.LET(_xlpm.tarefas,_xlfn._xlws.FILTER(TB_TAREFAS[],(TB_TAREFAS[[Responsável Execução '[*']]:[Responsável Execução '[*']]]=K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2" s="96" t="str" cm="1">
        <f t="array" ref="L142">IF(OR(L$12="",$B142=""),"",_xlfn.LET(_xlpm.tarefas,_xlfn._xlws.FILTER(TB_TAREFAS[],(TB_TAREFAS[[Responsável Execução '[*']]:[Responsável Execução '[*']]]=L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2" s="95" t="str" cm="1">
        <f t="array" ref="M142">IF(OR(M$12="",$B142=""),"",_xlfn.LET(_xlpm.tarefas,_xlfn._xlws.FILTER(TB_TAREFAS[],(TB_TAREFAS[[Responsável Execução '[*']]:[Responsável Execução '[*']]]=M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2" s="96" t="str" cm="1">
        <f t="array" ref="N142">IF(OR(N$12="",$B142=""),"",_xlfn.LET(_xlpm.tarefas,_xlfn._xlws.FILTER(TB_TAREFAS[],(TB_TAREFAS[[Responsável Execução '[*']]:[Responsável Execução '[*']]]=N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2" s="95" t="str" cm="1">
        <f t="array" ref="O142">IF(OR(O$12="",$B142=""),"",_xlfn.LET(_xlpm.tarefas,_xlfn._xlws.FILTER(TB_TAREFAS[],(TB_TAREFAS[[Responsável Execução '[*']]:[Responsável Execução '[*']]]=O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2" s="96" t="str" cm="1">
        <f t="array" ref="P142">IF(OR(P$12="",$B142=""),"",_xlfn.LET(_xlpm.tarefas,_xlfn._xlws.FILTER(TB_TAREFAS[],(TB_TAREFAS[[Responsável Execução '[*']]:[Responsável Execução '[*']]]=P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2" s="95" t="str" cm="1">
        <f t="array" ref="Q142">IF(OR(Q$12="",$B142=""),"",_xlfn.LET(_xlpm.tarefas,_xlfn._xlws.FILTER(TB_TAREFAS[],(TB_TAREFAS[[Responsável Execução '[*']]:[Responsável Execução '[*']]]=Q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2" s="96" t="str" cm="1">
        <f t="array" ref="R142">IF(OR(R$12="",$B142=""),"",_xlfn.LET(_xlpm.tarefas,_xlfn._xlws.FILTER(TB_TAREFAS[],(TB_TAREFAS[[Responsável Execução '[*']]:[Responsável Execução '[*']]]=R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2" s="95" t="str" cm="1">
        <f t="array" ref="S142">IF(OR(S$12="",$B142=""),"",_xlfn.LET(_xlpm.tarefas,_xlfn._xlws.FILTER(TB_TAREFAS[],(TB_TAREFAS[[Responsável Execução '[*']]:[Responsável Execução '[*']]]=S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2" s="96" t="str" cm="1">
        <f t="array" ref="T142">IF(OR(T$12="",$B142=""),"",_xlfn.LET(_xlpm.tarefas,_xlfn._xlws.FILTER(TB_TAREFAS[],(TB_TAREFAS[[Responsável Execução '[*']]:[Responsável Execução '[*']]]=T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2" s="95" t="str" cm="1">
        <f t="array" ref="U142">IF(OR(U$12="",$B142=""),"",_xlfn.LET(_xlpm.tarefas,_xlfn._xlws.FILTER(TB_TAREFAS[],(TB_TAREFAS[[Responsável Execução '[*']]:[Responsável Execução '[*']]]=U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2" s="96" t="str" cm="1">
        <f t="array" ref="V142">IF(OR(V$12="",$B142=""),"",_xlfn.LET(_xlpm.tarefas,_xlfn._xlws.FILTER(TB_TAREFAS[],(TB_TAREFAS[[Responsável Execução '[*']]:[Responsável Execução '[*']]]=V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2" s="95" t="str" cm="1">
        <f t="array" ref="W142">IF(OR(W$12="",$B142=""),"",_xlfn.LET(_xlpm.tarefas,_xlfn._xlws.FILTER(TB_TAREFAS[],(TB_TAREFAS[[Responsável Execução '[*']]:[Responsável Execução '[*']]]=W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2" s="96" t="str" cm="1">
        <f t="array" ref="X142">IF(OR(X$12="",$B142=""),"",_xlfn.LET(_xlpm.tarefas,_xlfn._xlws.FILTER(TB_TAREFAS[],(TB_TAREFAS[[Responsável Execução '[*']]:[Responsável Execução '[*']]]=X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2" s="95" t="str" cm="1">
        <f t="array" ref="Y142">IF(OR(Y$12="",$B142=""),"",_xlfn.LET(_xlpm.tarefas,_xlfn._xlws.FILTER(TB_TAREFAS[],(TB_TAREFAS[[Responsável Execução '[*']]:[Responsável Execução '[*']]]=Y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2" s="96" t="str" cm="1">
        <f t="array" ref="Z142">IF(OR(Z$12="",$B142=""),"",_xlfn.LET(_xlpm.tarefas,_xlfn._xlws.FILTER(TB_TAREFAS[],(TB_TAREFAS[[Responsável Execução '[*']]:[Responsável Execução '[*']]]=Z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2" s="95" t="str" cm="1">
        <f t="array" ref="AA142">IF(OR(AA$12="",$B142=""),"",_xlfn.LET(_xlpm.tarefas,_xlfn._xlws.FILTER(TB_TAREFAS[],(TB_TAREFAS[[Responsável Execução '[*']]:[Responsável Execução '[*']]]=AA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2" s="96" t="str" cm="1">
        <f t="array" ref="AB142">IF(OR(AB$12="",$B142=""),"",_xlfn.LET(_xlpm.tarefas,_xlfn._xlws.FILTER(TB_TAREFAS[],(TB_TAREFAS[[Responsável Execução '[*']]:[Responsável Execução '[*']]]=AB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2" s="95" t="str" cm="1">
        <f t="array" ref="AC142">IF(OR(AC$12="",$B142=""),"",_xlfn.LET(_xlpm.tarefas,_xlfn._xlws.FILTER(TB_TAREFAS[],(TB_TAREFAS[[Responsável Execução '[*']]:[Responsável Execução '[*']]]=AC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2" s="96" t="str" cm="1">
        <f t="array" ref="AD142">IF(OR(AD$12="",$B142=""),"",_xlfn.LET(_xlpm.tarefas,_xlfn._xlws.FILTER(TB_TAREFAS[],(TB_TAREFAS[[Responsável Execução '[*']]:[Responsável Execução '[*']]]=AD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2" s="95" t="str" cm="1">
        <f t="array" ref="AE142">IF(OR(AE$12="",$B142=""),"",_xlfn.LET(_xlpm.tarefas,_xlfn._xlws.FILTER(TB_TAREFAS[],(TB_TAREFAS[[Responsável Execução '[*']]:[Responsável Execução '[*']]]=AE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2" s="96" t="str" cm="1">
        <f t="array" ref="AF142">IF(OR(AF$12="",$B142=""),"",_xlfn.LET(_xlpm.tarefas,_xlfn._xlws.FILTER(TB_TAREFAS[],(TB_TAREFAS[[Responsável Execução '[*']]:[Responsável Execução '[*']]]=AF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2" s="95" t="str" cm="1">
        <f t="array" ref="AG142">IF(OR(AG$12="",$B142=""),"",_xlfn.LET(_xlpm.tarefas,_xlfn._xlws.FILTER(TB_TAREFAS[],(TB_TAREFAS[[Responsável Execução '[*']]:[Responsável Execução '[*']]]=AG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2" s="96" t="str" cm="1">
        <f t="array" ref="AH142">IF(OR(AH$12="",$B142=""),"",_xlfn.LET(_xlpm.tarefas,_xlfn._xlws.FILTER(TB_TAREFAS[],(TB_TAREFAS[[Responsável Execução '[*']]:[Responsável Execução '[*']]]=AH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2" s="95" t="str" cm="1">
        <f t="array" ref="AI142">IF(OR(AI$12="",$B142=""),"",_xlfn.LET(_xlpm.tarefas,_xlfn._xlws.FILTER(TB_TAREFAS[],(TB_TAREFAS[[Responsável Execução '[*']]:[Responsável Execução '[*']]]=AI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2" s="96" t="str" cm="1">
        <f t="array" ref="AJ142">IF(OR(AJ$12="",$B142=""),"",_xlfn.LET(_xlpm.tarefas,_xlfn._xlws.FILTER(TB_TAREFAS[],(TB_TAREFAS[[Responsável Execução '[*']]:[Responsável Execução '[*']]]=AJ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2" s="95" t="str" cm="1">
        <f t="array" ref="AK142">IF(OR(AK$12="",$B142=""),"",_xlfn.LET(_xlpm.tarefas,_xlfn._xlws.FILTER(TB_TAREFAS[],(TB_TAREFAS[[Responsável Execução '[*']]:[Responsável Execução '[*']]]=AK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2" s="96" t="str" cm="1">
        <f t="array" ref="AL142">IF(OR(AL$12="",$B142=""),"",_xlfn.LET(_xlpm.tarefas,_xlfn._xlws.FILTER(TB_TAREFAS[],(TB_TAREFAS[[Responsável Execução '[*']]:[Responsável Execução '[*']]]=AL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2" s="95" t="str" cm="1">
        <f t="array" ref="AM142">IF(OR(AM$12="",$B142=""),"",_xlfn.LET(_xlpm.tarefas,_xlfn._xlws.FILTER(TB_TAREFAS[],(TB_TAREFAS[[Responsável Execução '[*']]:[Responsável Execução '[*']]]=AM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2" s="96" t="str" cm="1">
        <f t="array" ref="AN142">IF(OR(AN$12="",$B142=""),"",_xlfn.LET(_xlpm.tarefas,_xlfn._xlws.FILTER(TB_TAREFAS[],(TB_TAREFAS[[Responsável Execução '[*']]:[Responsável Execução '[*']]]=AN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2" s="95" t="str" cm="1">
        <f t="array" ref="AO142">IF(OR(AO$12="",$B142=""),"",_xlfn.LET(_xlpm.tarefas,_xlfn._xlws.FILTER(TB_TAREFAS[],(TB_TAREFAS[[Responsável Execução '[*']]:[Responsável Execução '[*']]]=AO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2" s="96" t="str" cm="1">
        <f t="array" ref="AP142">IF(OR(AP$12="",$B142=""),"",_xlfn.LET(_xlpm.tarefas,_xlfn._xlws.FILTER(TB_TAREFAS[],(TB_TAREFAS[[Responsável Execução '[*']]:[Responsável Execução '[*']]]=AP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2" s="95" t="str" cm="1">
        <f t="array" ref="AQ142">IF(OR(AQ$12="",$B142=""),"",_xlfn.LET(_xlpm.tarefas,_xlfn._xlws.FILTER(TB_TAREFAS[],(TB_TAREFAS[[Responsável Execução '[*']]:[Responsável Execução '[*']]]=AQ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2" s="96" t="str" cm="1">
        <f t="array" ref="AR142">IF(OR(AR$12="",$B142=""),"",_xlfn.LET(_xlpm.tarefas,_xlfn._xlws.FILTER(TB_TAREFAS[],(TB_TAREFAS[[Responsável Execução '[*']]:[Responsável Execução '[*']]]=AR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2" s="95" t="str" cm="1">
        <f t="array" ref="AS142">IF(OR(AS$12="",$B142=""),"",_xlfn.LET(_xlpm.tarefas,_xlfn._xlws.FILTER(TB_TAREFAS[],(TB_TAREFAS[[Responsável Execução '[*']]:[Responsável Execução '[*']]]=AS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2" s="96" t="str" cm="1">
        <f t="array" ref="AT142">IF(OR(AT$12="",$B142=""),"",_xlfn.LET(_xlpm.tarefas,_xlfn._xlws.FILTER(TB_TAREFAS[],(TB_TAREFAS[[Responsável Execução '[*']]:[Responsável Execução '[*']]]=AT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2" s="95" t="str" cm="1">
        <f t="array" ref="AU142">IF(OR(AU$12="",$B142=""),"",_xlfn.LET(_xlpm.tarefas,_xlfn._xlws.FILTER(TB_TAREFAS[],(TB_TAREFAS[[Responsável Execução '[*']]:[Responsável Execução '[*']]]=AU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2" s="96" t="str" cm="1">
        <f t="array" ref="AV142">IF(OR(AV$12="",$B142=""),"",_xlfn.LET(_xlpm.tarefas,_xlfn._xlws.FILTER(TB_TAREFAS[],(TB_TAREFAS[[Responsável Execução '[*']]:[Responsável Execução '[*']]]=AV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2" s="95" t="str" cm="1">
        <f t="array" ref="AW142">IF(OR(AW$12="",$B142=""),"",_xlfn.LET(_xlpm.tarefas,_xlfn._xlws.FILTER(TB_TAREFAS[],(TB_TAREFAS[[Responsável Execução '[*']]:[Responsável Execução '[*']]]=AW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2" s="96" t="str" cm="1">
        <f t="array" ref="AX142">IF(OR(AX$12="",$B142=""),"",_xlfn.LET(_xlpm.tarefas,_xlfn._xlws.FILTER(TB_TAREFAS[],(TB_TAREFAS[[Responsável Execução '[*']]:[Responsável Execução '[*']]]=AX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2" s="95" t="str" cm="1">
        <f t="array" ref="AY142">IF(OR(AY$12="",$B142=""),"",_xlfn.LET(_xlpm.tarefas,_xlfn._xlws.FILTER(TB_TAREFAS[],(TB_TAREFAS[[Responsável Execução '[*']]:[Responsável Execução '[*']]]=AY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2" s="97" t="str" cm="1">
        <f t="array" ref="AZ142">IF(OR(AZ$12="",$B142=""),"",_xlfn.LET(_xlpm.tarefas,_xlfn._xlws.FILTER(TB_TAREFAS[],(TB_TAREFAS[[Responsável Execução '[*']]:[Responsável Execução '[*']]]=AZ$12),"-"),IF(_xlfn.ARRAYTOTEXT(_xlpm.tarefas)="-",0,SUM(IF(DATE(YEAR($B142),MONTH($B142),DAY($B142))&gt;=DATE(YEAR(_xlfn.CHOOSECOLS(_xlpm.tarefas,10)),MONTH(_xlfn.CHOOSECOLS(_xlpm.tarefas,10)),DAY(_xlfn.CHOOSECOLS(_xlpm.tarefas,10))),IF(DATE(YEAR($B142),MONTH($B142),DAY($B142)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3" spans="2:52" x14ac:dyDescent="0.3">
      <c r="B143" s="94"/>
      <c r="C143" s="95" t="str" cm="1">
        <f t="array" ref="C143">IF(OR(C$12="",$B143=""),"",_xlfn.LET(_xlpm.tarefas,_xlfn._xlws.FILTER(TB_TAREFAS[],(TB_TAREFAS[[Responsável Execução '[*']]:[Responsável Execução '[*']]]=C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3" s="96" t="str" cm="1">
        <f t="array" ref="D143">IF(OR(D$12="",$B143=""),"",_xlfn.LET(_xlpm.tarefas,_xlfn._xlws.FILTER(TB_TAREFAS[],(TB_TAREFAS[[Responsável Execução '[*']]:[Responsável Execução '[*']]]=D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3" s="95" t="str" cm="1">
        <f t="array" ref="E143">IF(OR(E$12="",$B143=""),"",_xlfn.LET(_xlpm.tarefas,_xlfn._xlws.FILTER(TB_TAREFAS[],(TB_TAREFAS[[Responsável Execução '[*']]:[Responsável Execução '[*']]]=E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3" s="96" t="str" cm="1">
        <f t="array" ref="F143">IF(OR(F$12="",$B143=""),"",_xlfn.LET(_xlpm.tarefas,_xlfn._xlws.FILTER(TB_TAREFAS[],(TB_TAREFAS[[Responsável Execução '[*']]:[Responsável Execução '[*']]]=F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3" s="95" t="str" cm="1">
        <f t="array" ref="G143">IF(OR(G$12="",$B143=""),"",_xlfn.LET(_xlpm.tarefas,_xlfn._xlws.FILTER(TB_TAREFAS[],(TB_TAREFAS[[Responsável Execução '[*']]:[Responsável Execução '[*']]]=G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3" s="96" t="str" cm="1">
        <f t="array" ref="H143">IF(OR(H$12="",$B143=""),"",_xlfn.LET(_xlpm.tarefas,_xlfn._xlws.FILTER(TB_TAREFAS[],(TB_TAREFAS[[Responsável Execução '[*']]:[Responsável Execução '[*']]]=H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3" s="95" t="str" cm="1">
        <f t="array" ref="I143">IF(OR(I$12="",$B143=""),"",_xlfn.LET(_xlpm.tarefas,_xlfn._xlws.FILTER(TB_TAREFAS[],(TB_TAREFAS[[Responsável Execução '[*']]:[Responsável Execução '[*']]]=I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3" s="96" t="str" cm="1">
        <f t="array" ref="J143">IF(OR(J$12="",$B143=""),"",_xlfn.LET(_xlpm.tarefas,_xlfn._xlws.FILTER(TB_TAREFAS[],(TB_TAREFAS[[Responsável Execução '[*']]:[Responsável Execução '[*']]]=J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3" s="95" t="str" cm="1">
        <f t="array" ref="K143">IF(OR(K$12="",$B143=""),"",_xlfn.LET(_xlpm.tarefas,_xlfn._xlws.FILTER(TB_TAREFAS[],(TB_TAREFAS[[Responsável Execução '[*']]:[Responsável Execução '[*']]]=K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3" s="96" t="str" cm="1">
        <f t="array" ref="L143">IF(OR(L$12="",$B143=""),"",_xlfn.LET(_xlpm.tarefas,_xlfn._xlws.FILTER(TB_TAREFAS[],(TB_TAREFAS[[Responsável Execução '[*']]:[Responsável Execução '[*']]]=L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3" s="95" t="str" cm="1">
        <f t="array" ref="M143">IF(OR(M$12="",$B143=""),"",_xlfn.LET(_xlpm.tarefas,_xlfn._xlws.FILTER(TB_TAREFAS[],(TB_TAREFAS[[Responsável Execução '[*']]:[Responsável Execução '[*']]]=M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3" s="96" t="str" cm="1">
        <f t="array" ref="N143">IF(OR(N$12="",$B143=""),"",_xlfn.LET(_xlpm.tarefas,_xlfn._xlws.FILTER(TB_TAREFAS[],(TB_TAREFAS[[Responsável Execução '[*']]:[Responsável Execução '[*']]]=N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3" s="95" t="str" cm="1">
        <f t="array" ref="O143">IF(OR(O$12="",$B143=""),"",_xlfn.LET(_xlpm.tarefas,_xlfn._xlws.FILTER(TB_TAREFAS[],(TB_TAREFAS[[Responsável Execução '[*']]:[Responsável Execução '[*']]]=O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3" s="96" t="str" cm="1">
        <f t="array" ref="P143">IF(OR(P$12="",$B143=""),"",_xlfn.LET(_xlpm.tarefas,_xlfn._xlws.FILTER(TB_TAREFAS[],(TB_TAREFAS[[Responsável Execução '[*']]:[Responsável Execução '[*']]]=P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3" s="95" t="str" cm="1">
        <f t="array" ref="Q143">IF(OR(Q$12="",$B143=""),"",_xlfn.LET(_xlpm.tarefas,_xlfn._xlws.FILTER(TB_TAREFAS[],(TB_TAREFAS[[Responsável Execução '[*']]:[Responsável Execução '[*']]]=Q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3" s="96" t="str" cm="1">
        <f t="array" ref="R143">IF(OR(R$12="",$B143=""),"",_xlfn.LET(_xlpm.tarefas,_xlfn._xlws.FILTER(TB_TAREFAS[],(TB_TAREFAS[[Responsável Execução '[*']]:[Responsável Execução '[*']]]=R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3" s="95" t="str" cm="1">
        <f t="array" ref="S143">IF(OR(S$12="",$B143=""),"",_xlfn.LET(_xlpm.tarefas,_xlfn._xlws.FILTER(TB_TAREFAS[],(TB_TAREFAS[[Responsável Execução '[*']]:[Responsável Execução '[*']]]=S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3" s="96" t="str" cm="1">
        <f t="array" ref="T143">IF(OR(T$12="",$B143=""),"",_xlfn.LET(_xlpm.tarefas,_xlfn._xlws.FILTER(TB_TAREFAS[],(TB_TAREFAS[[Responsável Execução '[*']]:[Responsável Execução '[*']]]=T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3" s="95" t="str" cm="1">
        <f t="array" ref="U143">IF(OR(U$12="",$B143=""),"",_xlfn.LET(_xlpm.tarefas,_xlfn._xlws.FILTER(TB_TAREFAS[],(TB_TAREFAS[[Responsável Execução '[*']]:[Responsável Execução '[*']]]=U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3" s="96" t="str" cm="1">
        <f t="array" ref="V143">IF(OR(V$12="",$B143=""),"",_xlfn.LET(_xlpm.tarefas,_xlfn._xlws.FILTER(TB_TAREFAS[],(TB_TAREFAS[[Responsável Execução '[*']]:[Responsável Execução '[*']]]=V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3" s="95" t="str" cm="1">
        <f t="array" ref="W143">IF(OR(W$12="",$B143=""),"",_xlfn.LET(_xlpm.tarefas,_xlfn._xlws.FILTER(TB_TAREFAS[],(TB_TAREFAS[[Responsável Execução '[*']]:[Responsável Execução '[*']]]=W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3" s="96" t="str" cm="1">
        <f t="array" ref="X143">IF(OR(X$12="",$B143=""),"",_xlfn.LET(_xlpm.tarefas,_xlfn._xlws.FILTER(TB_TAREFAS[],(TB_TAREFAS[[Responsável Execução '[*']]:[Responsável Execução '[*']]]=X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3" s="95" t="str" cm="1">
        <f t="array" ref="Y143">IF(OR(Y$12="",$B143=""),"",_xlfn.LET(_xlpm.tarefas,_xlfn._xlws.FILTER(TB_TAREFAS[],(TB_TAREFAS[[Responsável Execução '[*']]:[Responsável Execução '[*']]]=Y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3" s="96" t="str" cm="1">
        <f t="array" ref="Z143">IF(OR(Z$12="",$B143=""),"",_xlfn.LET(_xlpm.tarefas,_xlfn._xlws.FILTER(TB_TAREFAS[],(TB_TAREFAS[[Responsável Execução '[*']]:[Responsável Execução '[*']]]=Z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3" s="95" t="str" cm="1">
        <f t="array" ref="AA143">IF(OR(AA$12="",$B143=""),"",_xlfn.LET(_xlpm.tarefas,_xlfn._xlws.FILTER(TB_TAREFAS[],(TB_TAREFAS[[Responsável Execução '[*']]:[Responsável Execução '[*']]]=AA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3" s="96" t="str" cm="1">
        <f t="array" ref="AB143">IF(OR(AB$12="",$B143=""),"",_xlfn.LET(_xlpm.tarefas,_xlfn._xlws.FILTER(TB_TAREFAS[],(TB_TAREFAS[[Responsável Execução '[*']]:[Responsável Execução '[*']]]=AB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3" s="95" t="str" cm="1">
        <f t="array" ref="AC143">IF(OR(AC$12="",$B143=""),"",_xlfn.LET(_xlpm.tarefas,_xlfn._xlws.FILTER(TB_TAREFAS[],(TB_TAREFAS[[Responsável Execução '[*']]:[Responsável Execução '[*']]]=AC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3" s="96" t="str" cm="1">
        <f t="array" ref="AD143">IF(OR(AD$12="",$B143=""),"",_xlfn.LET(_xlpm.tarefas,_xlfn._xlws.FILTER(TB_TAREFAS[],(TB_TAREFAS[[Responsável Execução '[*']]:[Responsável Execução '[*']]]=AD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3" s="95" t="str" cm="1">
        <f t="array" ref="AE143">IF(OR(AE$12="",$B143=""),"",_xlfn.LET(_xlpm.tarefas,_xlfn._xlws.FILTER(TB_TAREFAS[],(TB_TAREFAS[[Responsável Execução '[*']]:[Responsável Execução '[*']]]=AE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3" s="96" t="str" cm="1">
        <f t="array" ref="AF143">IF(OR(AF$12="",$B143=""),"",_xlfn.LET(_xlpm.tarefas,_xlfn._xlws.FILTER(TB_TAREFAS[],(TB_TAREFAS[[Responsável Execução '[*']]:[Responsável Execução '[*']]]=AF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3" s="95" t="str" cm="1">
        <f t="array" ref="AG143">IF(OR(AG$12="",$B143=""),"",_xlfn.LET(_xlpm.tarefas,_xlfn._xlws.FILTER(TB_TAREFAS[],(TB_TAREFAS[[Responsável Execução '[*']]:[Responsável Execução '[*']]]=AG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3" s="96" t="str" cm="1">
        <f t="array" ref="AH143">IF(OR(AH$12="",$B143=""),"",_xlfn.LET(_xlpm.tarefas,_xlfn._xlws.FILTER(TB_TAREFAS[],(TB_TAREFAS[[Responsável Execução '[*']]:[Responsável Execução '[*']]]=AH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3" s="95" t="str" cm="1">
        <f t="array" ref="AI143">IF(OR(AI$12="",$B143=""),"",_xlfn.LET(_xlpm.tarefas,_xlfn._xlws.FILTER(TB_TAREFAS[],(TB_TAREFAS[[Responsável Execução '[*']]:[Responsável Execução '[*']]]=AI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3" s="96" t="str" cm="1">
        <f t="array" ref="AJ143">IF(OR(AJ$12="",$B143=""),"",_xlfn.LET(_xlpm.tarefas,_xlfn._xlws.FILTER(TB_TAREFAS[],(TB_TAREFAS[[Responsável Execução '[*']]:[Responsável Execução '[*']]]=AJ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3" s="95" t="str" cm="1">
        <f t="array" ref="AK143">IF(OR(AK$12="",$B143=""),"",_xlfn.LET(_xlpm.tarefas,_xlfn._xlws.FILTER(TB_TAREFAS[],(TB_TAREFAS[[Responsável Execução '[*']]:[Responsável Execução '[*']]]=AK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3" s="96" t="str" cm="1">
        <f t="array" ref="AL143">IF(OR(AL$12="",$B143=""),"",_xlfn.LET(_xlpm.tarefas,_xlfn._xlws.FILTER(TB_TAREFAS[],(TB_TAREFAS[[Responsável Execução '[*']]:[Responsável Execução '[*']]]=AL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3" s="95" t="str" cm="1">
        <f t="array" ref="AM143">IF(OR(AM$12="",$B143=""),"",_xlfn.LET(_xlpm.tarefas,_xlfn._xlws.FILTER(TB_TAREFAS[],(TB_TAREFAS[[Responsável Execução '[*']]:[Responsável Execução '[*']]]=AM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3" s="96" t="str" cm="1">
        <f t="array" ref="AN143">IF(OR(AN$12="",$B143=""),"",_xlfn.LET(_xlpm.tarefas,_xlfn._xlws.FILTER(TB_TAREFAS[],(TB_TAREFAS[[Responsável Execução '[*']]:[Responsável Execução '[*']]]=AN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3" s="95" t="str" cm="1">
        <f t="array" ref="AO143">IF(OR(AO$12="",$B143=""),"",_xlfn.LET(_xlpm.tarefas,_xlfn._xlws.FILTER(TB_TAREFAS[],(TB_TAREFAS[[Responsável Execução '[*']]:[Responsável Execução '[*']]]=AO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3" s="96" t="str" cm="1">
        <f t="array" ref="AP143">IF(OR(AP$12="",$B143=""),"",_xlfn.LET(_xlpm.tarefas,_xlfn._xlws.FILTER(TB_TAREFAS[],(TB_TAREFAS[[Responsável Execução '[*']]:[Responsável Execução '[*']]]=AP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3" s="95" t="str" cm="1">
        <f t="array" ref="AQ143">IF(OR(AQ$12="",$B143=""),"",_xlfn.LET(_xlpm.tarefas,_xlfn._xlws.FILTER(TB_TAREFAS[],(TB_TAREFAS[[Responsável Execução '[*']]:[Responsável Execução '[*']]]=AQ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3" s="96" t="str" cm="1">
        <f t="array" ref="AR143">IF(OR(AR$12="",$B143=""),"",_xlfn.LET(_xlpm.tarefas,_xlfn._xlws.FILTER(TB_TAREFAS[],(TB_TAREFAS[[Responsável Execução '[*']]:[Responsável Execução '[*']]]=AR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3" s="95" t="str" cm="1">
        <f t="array" ref="AS143">IF(OR(AS$12="",$B143=""),"",_xlfn.LET(_xlpm.tarefas,_xlfn._xlws.FILTER(TB_TAREFAS[],(TB_TAREFAS[[Responsável Execução '[*']]:[Responsável Execução '[*']]]=AS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3" s="96" t="str" cm="1">
        <f t="array" ref="AT143">IF(OR(AT$12="",$B143=""),"",_xlfn.LET(_xlpm.tarefas,_xlfn._xlws.FILTER(TB_TAREFAS[],(TB_TAREFAS[[Responsável Execução '[*']]:[Responsável Execução '[*']]]=AT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3" s="95" t="str" cm="1">
        <f t="array" ref="AU143">IF(OR(AU$12="",$B143=""),"",_xlfn.LET(_xlpm.tarefas,_xlfn._xlws.FILTER(TB_TAREFAS[],(TB_TAREFAS[[Responsável Execução '[*']]:[Responsável Execução '[*']]]=AU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3" s="96" t="str" cm="1">
        <f t="array" ref="AV143">IF(OR(AV$12="",$B143=""),"",_xlfn.LET(_xlpm.tarefas,_xlfn._xlws.FILTER(TB_TAREFAS[],(TB_TAREFAS[[Responsável Execução '[*']]:[Responsável Execução '[*']]]=AV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3" s="95" t="str" cm="1">
        <f t="array" ref="AW143">IF(OR(AW$12="",$B143=""),"",_xlfn.LET(_xlpm.tarefas,_xlfn._xlws.FILTER(TB_TAREFAS[],(TB_TAREFAS[[Responsável Execução '[*']]:[Responsável Execução '[*']]]=AW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3" s="96" t="str" cm="1">
        <f t="array" ref="AX143">IF(OR(AX$12="",$B143=""),"",_xlfn.LET(_xlpm.tarefas,_xlfn._xlws.FILTER(TB_TAREFAS[],(TB_TAREFAS[[Responsável Execução '[*']]:[Responsável Execução '[*']]]=AX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3" s="95" t="str" cm="1">
        <f t="array" ref="AY143">IF(OR(AY$12="",$B143=""),"",_xlfn.LET(_xlpm.tarefas,_xlfn._xlws.FILTER(TB_TAREFAS[],(TB_TAREFAS[[Responsável Execução '[*']]:[Responsável Execução '[*']]]=AY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3" s="97" t="str" cm="1">
        <f t="array" ref="AZ143">IF(OR(AZ$12="",$B143=""),"",_xlfn.LET(_xlpm.tarefas,_xlfn._xlws.FILTER(TB_TAREFAS[],(TB_TAREFAS[[Responsável Execução '[*']]:[Responsável Execução '[*']]]=AZ$12),"-"),IF(_xlfn.ARRAYTOTEXT(_xlpm.tarefas)="-",0,SUM(IF(DATE(YEAR($B143),MONTH($B143),DAY($B143))&gt;=DATE(YEAR(_xlfn.CHOOSECOLS(_xlpm.tarefas,10)),MONTH(_xlfn.CHOOSECOLS(_xlpm.tarefas,10)),DAY(_xlfn.CHOOSECOLS(_xlpm.tarefas,10))),IF(DATE(YEAR($B143),MONTH($B143),DAY($B143)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4" spans="2:52" x14ac:dyDescent="0.3">
      <c r="B144" s="94"/>
      <c r="C144" s="95" t="str" cm="1">
        <f t="array" ref="C144">IF(OR(C$12="",$B144=""),"",_xlfn.LET(_xlpm.tarefas,_xlfn._xlws.FILTER(TB_TAREFAS[],(TB_TAREFAS[[Responsável Execução '[*']]:[Responsável Execução '[*']]]=C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4" s="96" t="str" cm="1">
        <f t="array" ref="D144">IF(OR(D$12="",$B144=""),"",_xlfn.LET(_xlpm.tarefas,_xlfn._xlws.FILTER(TB_TAREFAS[],(TB_TAREFAS[[Responsável Execução '[*']]:[Responsável Execução '[*']]]=D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4" s="95" t="str" cm="1">
        <f t="array" ref="E144">IF(OR(E$12="",$B144=""),"",_xlfn.LET(_xlpm.tarefas,_xlfn._xlws.FILTER(TB_TAREFAS[],(TB_TAREFAS[[Responsável Execução '[*']]:[Responsável Execução '[*']]]=E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4" s="96" t="str" cm="1">
        <f t="array" ref="F144">IF(OR(F$12="",$B144=""),"",_xlfn.LET(_xlpm.tarefas,_xlfn._xlws.FILTER(TB_TAREFAS[],(TB_TAREFAS[[Responsável Execução '[*']]:[Responsável Execução '[*']]]=F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4" s="95" t="str" cm="1">
        <f t="array" ref="G144">IF(OR(G$12="",$B144=""),"",_xlfn.LET(_xlpm.tarefas,_xlfn._xlws.FILTER(TB_TAREFAS[],(TB_TAREFAS[[Responsável Execução '[*']]:[Responsável Execução '[*']]]=G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4" s="96" t="str" cm="1">
        <f t="array" ref="H144">IF(OR(H$12="",$B144=""),"",_xlfn.LET(_xlpm.tarefas,_xlfn._xlws.FILTER(TB_TAREFAS[],(TB_TAREFAS[[Responsável Execução '[*']]:[Responsável Execução '[*']]]=H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4" s="95" t="str" cm="1">
        <f t="array" ref="I144">IF(OR(I$12="",$B144=""),"",_xlfn.LET(_xlpm.tarefas,_xlfn._xlws.FILTER(TB_TAREFAS[],(TB_TAREFAS[[Responsável Execução '[*']]:[Responsável Execução '[*']]]=I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4" s="96" t="str" cm="1">
        <f t="array" ref="J144">IF(OR(J$12="",$B144=""),"",_xlfn.LET(_xlpm.tarefas,_xlfn._xlws.FILTER(TB_TAREFAS[],(TB_TAREFAS[[Responsável Execução '[*']]:[Responsável Execução '[*']]]=J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4" s="95" t="str" cm="1">
        <f t="array" ref="K144">IF(OR(K$12="",$B144=""),"",_xlfn.LET(_xlpm.tarefas,_xlfn._xlws.FILTER(TB_TAREFAS[],(TB_TAREFAS[[Responsável Execução '[*']]:[Responsável Execução '[*']]]=K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4" s="96" t="str" cm="1">
        <f t="array" ref="L144">IF(OR(L$12="",$B144=""),"",_xlfn.LET(_xlpm.tarefas,_xlfn._xlws.FILTER(TB_TAREFAS[],(TB_TAREFAS[[Responsável Execução '[*']]:[Responsável Execução '[*']]]=L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4" s="95" t="str" cm="1">
        <f t="array" ref="M144">IF(OR(M$12="",$B144=""),"",_xlfn.LET(_xlpm.tarefas,_xlfn._xlws.FILTER(TB_TAREFAS[],(TB_TAREFAS[[Responsável Execução '[*']]:[Responsável Execução '[*']]]=M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4" s="96" t="str" cm="1">
        <f t="array" ref="N144">IF(OR(N$12="",$B144=""),"",_xlfn.LET(_xlpm.tarefas,_xlfn._xlws.FILTER(TB_TAREFAS[],(TB_TAREFAS[[Responsável Execução '[*']]:[Responsável Execução '[*']]]=N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4" s="95" t="str" cm="1">
        <f t="array" ref="O144">IF(OR(O$12="",$B144=""),"",_xlfn.LET(_xlpm.tarefas,_xlfn._xlws.FILTER(TB_TAREFAS[],(TB_TAREFAS[[Responsável Execução '[*']]:[Responsável Execução '[*']]]=O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4" s="96" t="str" cm="1">
        <f t="array" ref="P144">IF(OR(P$12="",$B144=""),"",_xlfn.LET(_xlpm.tarefas,_xlfn._xlws.FILTER(TB_TAREFAS[],(TB_TAREFAS[[Responsável Execução '[*']]:[Responsável Execução '[*']]]=P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4" s="95" t="str" cm="1">
        <f t="array" ref="Q144">IF(OR(Q$12="",$B144=""),"",_xlfn.LET(_xlpm.tarefas,_xlfn._xlws.FILTER(TB_TAREFAS[],(TB_TAREFAS[[Responsável Execução '[*']]:[Responsável Execução '[*']]]=Q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4" s="96" t="str" cm="1">
        <f t="array" ref="R144">IF(OR(R$12="",$B144=""),"",_xlfn.LET(_xlpm.tarefas,_xlfn._xlws.FILTER(TB_TAREFAS[],(TB_TAREFAS[[Responsável Execução '[*']]:[Responsável Execução '[*']]]=R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4" s="95" t="str" cm="1">
        <f t="array" ref="S144">IF(OR(S$12="",$B144=""),"",_xlfn.LET(_xlpm.tarefas,_xlfn._xlws.FILTER(TB_TAREFAS[],(TB_TAREFAS[[Responsável Execução '[*']]:[Responsável Execução '[*']]]=S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4" s="96" t="str" cm="1">
        <f t="array" ref="T144">IF(OR(T$12="",$B144=""),"",_xlfn.LET(_xlpm.tarefas,_xlfn._xlws.FILTER(TB_TAREFAS[],(TB_TAREFAS[[Responsável Execução '[*']]:[Responsável Execução '[*']]]=T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4" s="95" t="str" cm="1">
        <f t="array" ref="U144">IF(OR(U$12="",$B144=""),"",_xlfn.LET(_xlpm.tarefas,_xlfn._xlws.FILTER(TB_TAREFAS[],(TB_TAREFAS[[Responsável Execução '[*']]:[Responsável Execução '[*']]]=U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4" s="96" t="str" cm="1">
        <f t="array" ref="V144">IF(OR(V$12="",$B144=""),"",_xlfn.LET(_xlpm.tarefas,_xlfn._xlws.FILTER(TB_TAREFAS[],(TB_TAREFAS[[Responsável Execução '[*']]:[Responsável Execução '[*']]]=V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4" s="95" t="str" cm="1">
        <f t="array" ref="W144">IF(OR(W$12="",$B144=""),"",_xlfn.LET(_xlpm.tarefas,_xlfn._xlws.FILTER(TB_TAREFAS[],(TB_TAREFAS[[Responsável Execução '[*']]:[Responsável Execução '[*']]]=W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4" s="96" t="str" cm="1">
        <f t="array" ref="X144">IF(OR(X$12="",$B144=""),"",_xlfn.LET(_xlpm.tarefas,_xlfn._xlws.FILTER(TB_TAREFAS[],(TB_TAREFAS[[Responsável Execução '[*']]:[Responsável Execução '[*']]]=X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4" s="95" t="str" cm="1">
        <f t="array" ref="Y144">IF(OR(Y$12="",$B144=""),"",_xlfn.LET(_xlpm.tarefas,_xlfn._xlws.FILTER(TB_TAREFAS[],(TB_TAREFAS[[Responsável Execução '[*']]:[Responsável Execução '[*']]]=Y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4" s="96" t="str" cm="1">
        <f t="array" ref="Z144">IF(OR(Z$12="",$B144=""),"",_xlfn.LET(_xlpm.tarefas,_xlfn._xlws.FILTER(TB_TAREFAS[],(TB_TAREFAS[[Responsável Execução '[*']]:[Responsável Execução '[*']]]=Z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4" s="95" t="str" cm="1">
        <f t="array" ref="AA144">IF(OR(AA$12="",$B144=""),"",_xlfn.LET(_xlpm.tarefas,_xlfn._xlws.FILTER(TB_TAREFAS[],(TB_TAREFAS[[Responsável Execução '[*']]:[Responsável Execução '[*']]]=AA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4" s="96" t="str" cm="1">
        <f t="array" ref="AB144">IF(OR(AB$12="",$B144=""),"",_xlfn.LET(_xlpm.tarefas,_xlfn._xlws.FILTER(TB_TAREFAS[],(TB_TAREFAS[[Responsável Execução '[*']]:[Responsável Execução '[*']]]=AB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4" s="95" t="str" cm="1">
        <f t="array" ref="AC144">IF(OR(AC$12="",$B144=""),"",_xlfn.LET(_xlpm.tarefas,_xlfn._xlws.FILTER(TB_TAREFAS[],(TB_TAREFAS[[Responsável Execução '[*']]:[Responsável Execução '[*']]]=AC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4" s="96" t="str" cm="1">
        <f t="array" ref="AD144">IF(OR(AD$12="",$B144=""),"",_xlfn.LET(_xlpm.tarefas,_xlfn._xlws.FILTER(TB_TAREFAS[],(TB_TAREFAS[[Responsável Execução '[*']]:[Responsável Execução '[*']]]=AD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4" s="95" t="str" cm="1">
        <f t="array" ref="AE144">IF(OR(AE$12="",$B144=""),"",_xlfn.LET(_xlpm.tarefas,_xlfn._xlws.FILTER(TB_TAREFAS[],(TB_TAREFAS[[Responsável Execução '[*']]:[Responsável Execução '[*']]]=AE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4" s="96" t="str" cm="1">
        <f t="array" ref="AF144">IF(OR(AF$12="",$B144=""),"",_xlfn.LET(_xlpm.tarefas,_xlfn._xlws.FILTER(TB_TAREFAS[],(TB_TAREFAS[[Responsável Execução '[*']]:[Responsável Execução '[*']]]=AF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4" s="95" t="str" cm="1">
        <f t="array" ref="AG144">IF(OR(AG$12="",$B144=""),"",_xlfn.LET(_xlpm.tarefas,_xlfn._xlws.FILTER(TB_TAREFAS[],(TB_TAREFAS[[Responsável Execução '[*']]:[Responsável Execução '[*']]]=AG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4" s="96" t="str" cm="1">
        <f t="array" ref="AH144">IF(OR(AH$12="",$B144=""),"",_xlfn.LET(_xlpm.tarefas,_xlfn._xlws.FILTER(TB_TAREFAS[],(TB_TAREFAS[[Responsável Execução '[*']]:[Responsável Execução '[*']]]=AH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4" s="95" t="str" cm="1">
        <f t="array" ref="AI144">IF(OR(AI$12="",$B144=""),"",_xlfn.LET(_xlpm.tarefas,_xlfn._xlws.FILTER(TB_TAREFAS[],(TB_TAREFAS[[Responsável Execução '[*']]:[Responsável Execução '[*']]]=AI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4" s="96" t="str" cm="1">
        <f t="array" ref="AJ144">IF(OR(AJ$12="",$B144=""),"",_xlfn.LET(_xlpm.tarefas,_xlfn._xlws.FILTER(TB_TAREFAS[],(TB_TAREFAS[[Responsável Execução '[*']]:[Responsável Execução '[*']]]=AJ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4" s="95" t="str" cm="1">
        <f t="array" ref="AK144">IF(OR(AK$12="",$B144=""),"",_xlfn.LET(_xlpm.tarefas,_xlfn._xlws.FILTER(TB_TAREFAS[],(TB_TAREFAS[[Responsável Execução '[*']]:[Responsável Execução '[*']]]=AK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4" s="96" t="str" cm="1">
        <f t="array" ref="AL144">IF(OR(AL$12="",$B144=""),"",_xlfn.LET(_xlpm.tarefas,_xlfn._xlws.FILTER(TB_TAREFAS[],(TB_TAREFAS[[Responsável Execução '[*']]:[Responsável Execução '[*']]]=AL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4" s="95" t="str" cm="1">
        <f t="array" ref="AM144">IF(OR(AM$12="",$B144=""),"",_xlfn.LET(_xlpm.tarefas,_xlfn._xlws.FILTER(TB_TAREFAS[],(TB_TAREFAS[[Responsável Execução '[*']]:[Responsável Execução '[*']]]=AM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4" s="96" t="str" cm="1">
        <f t="array" ref="AN144">IF(OR(AN$12="",$B144=""),"",_xlfn.LET(_xlpm.tarefas,_xlfn._xlws.FILTER(TB_TAREFAS[],(TB_TAREFAS[[Responsável Execução '[*']]:[Responsável Execução '[*']]]=AN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4" s="95" t="str" cm="1">
        <f t="array" ref="AO144">IF(OR(AO$12="",$B144=""),"",_xlfn.LET(_xlpm.tarefas,_xlfn._xlws.FILTER(TB_TAREFAS[],(TB_TAREFAS[[Responsável Execução '[*']]:[Responsável Execução '[*']]]=AO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4" s="96" t="str" cm="1">
        <f t="array" ref="AP144">IF(OR(AP$12="",$B144=""),"",_xlfn.LET(_xlpm.tarefas,_xlfn._xlws.FILTER(TB_TAREFAS[],(TB_TAREFAS[[Responsável Execução '[*']]:[Responsável Execução '[*']]]=AP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4" s="95" t="str" cm="1">
        <f t="array" ref="AQ144">IF(OR(AQ$12="",$B144=""),"",_xlfn.LET(_xlpm.tarefas,_xlfn._xlws.FILTER(TB_TAREFAS[],(TB_TAREFAS[[Responsável Execução '[*']]:[Responsável Execução '[*']]]=AQ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4" s="96" t="str" cm="1">
        <f t="array" ref="AR144">IF(OR(AR$12="",$B144=""),"",_xlfn.LET(_xlpm.tarefas,_xlfn._xlws.FILTER(TB_TAREFAS[],(TB_TAREFAS[[Responsável Execução '[*']]:[Responsável Execução '[*']]]=AR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4" s="95" t="str" cm="1">
        <f t="array" ref="AS144">IF(OR(AS$12="",$B144=""),"",_xlfn.LET(_xlpm.tarefas,_xlfn._xlws.FILTER(TB_TAREFAS[],(TB_TAREFAS[[Responsável Execução '[*']]:[Responsável Execução '[*']]]=AS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4" s="96" t="str" cm="1">
        <f t="array" ref="AT144">IF(OR(AT$12="",$B144=""),"",_xlfn.LET(_xlpm.tarefas,_xlfn._xlws.FILTER(TB_TAREFAS[],(TB_TAREFAS[[Responsável Execução '[*']]:[Responsável Execução '[*']]]=AT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4" s="95" t="str" cm="1">
        <f t="array" ref="AU144">IF(OR(AU$12="",$B144=""),"",_xlfn.LET(_xlpm.tarefas,_xlfn._xlws.FILTER(TB_TAREFAS[],(TB_TAREFAS[[Responsável Execução '[*']]:[Responsável Execução '[*']]]=AU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4" s="96" t="str" cm="1">
        <f t="array" ref="AV144">IF(OR(AV$12="",$B144=""),"",_xlfn.LET(_xlpm.tarefas,_xlfn._xlws.FILTER(TB_TAREFAS[],(TB_TAREFAS[[Responsável Execução '[*']]:[Responsável Execução '[*']]]=AV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4" s="95" t="str" cm="1">
        <f t="array" ref="AW144">IF(OR(AW$12="",$B144=""),"",_xlfn.LET(_xlpm.tarefas,_xlfn._xlws.FILTER(TB_TAREFAS[],(TB_TAREFAS[[Responsável Execução '[*']]:[Responsável Execução '[*']]]=AW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4" s="96" t="str" cm="1">
        <f t="array" ref="AX144">IF(OR(AX$12="",$B144=""),"",_xlfn.LET(_xlpm.tarefas,_xlfn._xlws.FILTER(TB_TAREFAS[],(TB_TAREFAS[[Responsável Execução '[*']]:[Responsável Execução '[*']]]=AX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4" s="95" t="str" cm="1">
        <f t="array" ref="AY144">IF(OR(AY$12="",$B144=""),"",_xlfn.LET(_xlpm.tarefas,_xlfn._xlws.FILTER(TB_TAREFAS[],(TB_TAREFAS[[Responsável Execução '[*']]:[Responsável Execução '[*']]]=AY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4" s="97" t="str" cm="1">
        <f t="array" ref="AZ144">IF(OR(AZ$12="",$B144=""),"",_xlfn.LET(_xlpm.tarefas,_xlfn._xlws.FILTER(TB_TAREFAS[],(TB_TAREFAS[[Responsável Execução '[*']]:[Responsável Execução '[*']]]=AZ$12),"-"),IF(_xlfn.ARRAYTOTEXT(_xlpm.tarefas)="-",0,SUM(IF(DATE(YEAR($B144),MONTH($B144),DAY($B144))&gt;=DATE(YEAR(_xlfn.CHOOSECOLS(_xlpm.tarefas,10)),MONTH(_xlfn.CHOOSECOLS(_xlpm.tarefas,10)),DAY(_xlfn.CHOOSECOLS(_xlpm.tarefas,10))),IF(DATE(YEAR($B144),MONTH($B144),DAY($B144)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5" spans="2:52" x14ac:dyDescent="0.3">
      <c r="B145" s="94"/>
      <c r="C145" s="95" t="str" cm="1">
        <f t="array" ref="C145">IF(OR(C$12="",$B145=""),"",_xlfn.LET(_xlpm.tarefas,_xlfn._xlws.FILTER(TB_TAREFAS[],(TB_TAREFAS[[Responsável Execução '[*']]:[Responsável Execução '[*']]]=C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5" s="96" t="str" cm="1">
        <f t="array" ref="D145">IF(OR(D$12="",$B145=""),"",_xlfn.LET(_xlpm.tarefas,_xlfn._xlws.FILTER(TB_TAREFAS[],(TB_TAREFAS[[Responsável Execução '[*']]:[Responsável Execução '[*']]]=D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5" s="95" t="str" cm="1">
        <f t="array" ref="E145">IF(OR(E$12="",$B145=""),"",_xlfn.LET(_xlpm.tarefas,_xlfn._xlws.FILTER(TB_TAREFAS[],(TB_TAREFAS[[Responsável Execução '[*']]:[Responsável Execução '[*']]]=E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5" s="96" t="str" cm="1">
        <f t="array" ref="F145">IF(OR(F$12="",$B145=""),"",_xlfn.LET(_xlpm.tarefas,_xlfn._xlws.FILTER(TB_TAREFAS[],(TB_TAREFAS[[Responsável Execução '[*']]:[Responsável Execução '[*']]]=F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5" s="95" t="str" cm="1">
        <f t="array" ref="G145">IF(OR(G$12="",$B145=""),"",_xlfn.LET(_xlpm.tarefas,_xlfn._xlws.FILTER(TB_TAREFAS[],(TB_TAREFAS[[Responsável Execução '[*']]:[Responsável Execução '[*']]]=G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5" s="96" t="str" cm="1">
        <f t="array" ref="H145">IF(OR(H$12="",$B145=""),"",_xlfn.LET(_xlpm.tarefas,_xlfn._xlws.FILTER(TB_TAREFAS[],(TB_TAREFAS[[Responsável Execução '[*']]:[Responsável Execução '[*']]]=H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5" s="95" t="str" cm="1">
        <f t="array" ref="I145">IF(OR(I$12="",$B145=""),"",_xlfn.LET(_xlpm.tarefas,_xlfn._xlws.FILTER(TB_TAREFAS[],(TB_TAREFAS[[Responsável Execução '[*']]:[Responsável Execução '[*']]]=I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5" s="96" t="str" cm="1">
        <f t="array" ref="J145">IF(OR(J$12="",$B145=""),"",_xlfn.LET(_xlpm.tarefas,_xlfn._xlws.FILTER(TB_TAREFAS[],(TB_TAREFAS[[Responsável Execução '[*']]:[Responsável Execução '[*']]]=J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5" s="95" t="str" cm="1">
        <f t="array" ref="K145">IF(OR(K$12="",$B145=""),"",_xlfn.LET(_xlpm.tarefas,_xlfn._xlws.FILTER(TB_TAREFAS[],(TB_TAREFAS[[Responsável Execução '[*']]:[Responsável Execução '[*']]]=K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5" s="96" t="str" cm="1">
        <f t="array" ref="L145">IF(OR(L$12="",$B145=""),"",_xlfn.LET(_xlpm.tarefas,_xlfn._xlws.FILTER(TB_TAREFAS[],(TB_TAREFAS[[Responsável Execução '[*']]:[Responsável Execução '[*']]]=L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5" s="95" t="str" cm="1">
        <f t="array" ref="M145">IF(OR(M$12="",$B145=""),"",_xlfn.LET(_xlpm.tarefas,_xlfn._xlws.FILTER(TB_TAREFAS[],(TB_TAREFAS[[Responsável Execução '[*']]:[Responsável Execução '[*']]]=M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5" s="96" t="str" cm="1">
        <f t="array" ref="N145">IF(OR(N$12="",$B145=""),"",_xlfn.LET(_xlpm.tarefas,_xlfn._xlws.FILTER(TB_TAREFAS[],(TB_TAREFAS[[Responsável Execução '[*']]:[Responsável Execução '[*']]]=N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5" s="95" t="str" cm="1">
        <f t="array" ref="O145">IF(OR(O$12="",$B145=""),"",_xlfn.LET(_xlpm.tarefas,_xlfn._xlws.FILTER(TB_TAREFAS[],(TB_TAREFAS[[Responsável Execução '[*']]:[Responsável Execução '[*']]]=O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5" s="96" t="str" cm="1">
        <f t="array" ref="P145">IF(OR(P$12="",$B145=""),"",_xlfn.LET(_xlpm.tarefas,_xlfn._xlws.FILTER(TB_TAREFAS[],(TB_TAREFAS[[Responsável Execução '[*']]:[Responsável Execução '[*']]]=P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5" s="95" t="str" cm="1">
        <f t="array" ref="Q145">IF(OR(Q$12="",$B145=""),"",_xlfn.LET(_xlpm.tarefas,_xlfn._xlws.FILTER(TB_TAREFAS[],(TB_TAREFAS[[Responsável Execução '[*']]:[Responsável Execução '[*']]]=Q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5" s="96" t="str" cm="1">
        <f t="array" ref="R145">IF(OR(R$12="",$B145=""),"",_xlfn.LET(_xlpm.tarefas,_xlfn._xlws.FILTER(TB_TAREFAS[],(TB_TAREFAS[[Responsável Execução '[*']]:[Responsável Execução '[*']]]=R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5" s="95" t="str" cm="1">
        <f t="array" ref="S145">IF(OR(S$12="",$B145=""),"",_xlfn.LET(_xlpm.tarefas,_xlfn._xlws.FILTER(TB_TAREFAS[],(TB_TAREFAS[[Responsável Execução '[*']]:[Responsável Execução '[*']]]=S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5" s="96" t="str" cm="1">
        <f t="array" ref="T145">IF(OR(T$12="",$B145=""),"",_xlfn.LET(_xlpm.tarefas,_xlfn._xlws.FILTER(TB_TAREFAS[],(TB_TAREFAS[[Responsável Execução '[*']]:[Responsável Execução '[*']]]=T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5" s="95" t="str" cm="1">
        <f t="array" ref="U145">IF(OR(U$12="",$B145=""),"",_xlfn.LET(_xlpm.tarefas,_xlfn._xlws.FILTER(TB_TAREFAS[],(TB_TAREFAS[[Responsável Execução '[*']]:[Responsável Execução '[*']]]=U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5" s="96" t="str" cm="1">
        <f t="array" ref="V145">IF(OR(V$12="",$B145=""),"",_xlfn.LET(_xlpm.tarefas,_xlfn._xlws.FILTER(TB_TAREFAS[],(TB_TAREFAS[[Responsável Execução '[*']]:[Responsável Execução '[*']]]=V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5" s="95" t="str" cm="1">
        <f t="array" ref="W145">IF(OR(W$12="",$B145=""),"",_xlfn.LET(_xlpm.tarefas,_xlfn._xlws.FILTER(TB_TAREFAS[],(TB_TAREFAS[[Responsável Execução '[*']]:[Responsável Execução '[*']]]=W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5" s="96" t="str" cm="1">
        <f t="array" ref="X145">IF(OR(X$12="",$B145=""),"",_xlfn.LET(_xlpm.tarefas,_xlfn._xlws.FILTER(TB_TAREFAS[],(TB_TAREFAS[[Responsável Execução '[*']]:[Responsável Execução '[*']]]=X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5" s="95" t="str" cm="1">
        <f t="array" ref="Y145">IF(OR(Y$12="",$B145=""),"",_xlfn.LET(_xlpm.tarefas,_xlfn._xlws.FILTER(TB_TAREFAS[],(TB_TAREFAS[[Responsável Execução '[*']]:[Responsável Execução '[*']]]=Y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5" s="96" t="str" cm="1">
        <f t="array" ref="Z145">IF(OR(Z$12="",$B145=""),"",_xlfn.LET(_xlpm.tarefas,_xlfn._xlws.FILTER(TB_TAREFAS[],(TB_TAREFAS[[Responsável Execução '[*']]:[Responsável Execução '[*']]]=Z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5" s="95" t="str" cm="1">
        <f t="array" ref="AA145">IF(OR(AA$12="",$B145=""),"",_xlfn.LET(_xlpm.tarefas,_xlfn._xlws.FILTER(TB_TAREFAS[],(TB_TAREFAS[[Responsável Execução '[*']]:[Responsável Execução '[*']]]=AA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5" s="96" t="str" cm="1">
        <f t="array" ref="AB145">IF(OR(AB$12="",$B145=""),"",_xlfn.LET(_xlpm.tarefas,_xlfn._xlws.FILTER(TB_TAREFAS[],(TB_TAREFAS[[Responsável Execução '[*']]:[Responsável Execução '[*']]]=AB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5" s="95" t="str" cm="1">
        <f t="array" ref="AC145">IF(OR(AC$12="",$B145=""),"",_xlfn.LET(_xlpm.tarefas,_xlfn._xlws.FILTER(TB_TAREFAS[],(TB_TAREFAS[[Responsável Execução '[*']]:[Responsável Execução '[*']]]=AC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5" s="96" t="str" cm="1">
        <f t="array" ref="AD145">IF(OR(AD$12="",$B145=""),"",_xlfn.LET(_xlpm.tarefas,_xlfn._xlws.FILTER(TB_TAREFAS[],(TB_TAREFAS[[Responsável Execução '[*']]:[Responsável Execução '[*']]]=AD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5" s="95" t="str" cm="1">
        <f t="array" ref="AE145">IF(OR(AE$12="",$B145=""),"",_xlfn.LET(_xlpm.tarefas,_xlfn._xlws.FILTER(TB_TAREFAS[],(TB_TAREFAS[[Responsável Execução '[*']]:[Responsável Execução '[*']]]=AE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5" s="96" t="str" cm="1">
        <f t="array" ref="AF145">IF(OR(AF$12="",$B145=""),"",_xlfn.LET(_xlpm.tarefas,_xlfn._xlws.FILTER(TB_TAREFAS[],(TB_TAREFAS[[Responsável Execução '[*']]:[Responsável Execução '[*']]]=AF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5" s="95" t="str" cm="1">
        <f t="array" ref="AG145">IF(OR(AG$12="",$B145=""),"",_xlfn.LET(_xlpm.tarefas,_xlfn._xlws.FILTER(TB_TAREFAS[],(TB_TAREFAS[[Responsável Execução '[*']]:[Responsável Execução '[*']]]=AG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5" s="96" t="str" cm="1">
        <f t="array" ref="AH145">IF(OR(AH$12="",$B145=""),"",_xlfn.LET(_xlpm.tarefas,_xlfn._xlws.FILTER(TB_TAREFAS[],(TB_TAREFAS[[Responsável Execução '[*']]:[Responsável Execução '[*']]]=AH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5" s="95" t="str" cm="1">
        <f t="array" ref="AI145">IF(OR(AI$12="",$B145=""),"",_xlfn.LET(_xlpm.tarefas,_xlfn._xlws.FILTER(TB_TAREFAS[],(TB_TAREFAS[[Responsável Execução '[*']]:[Responsável Execução '[*']]]=AI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5" s="96" t="str" cm="1">
        <f t="array" ref="AJ145">IF(OR(AJ$12="",$B145=""),"",_xlfn.LET(_xlpm.tarefas,_xlfn._xlws.FILTER(TB_TAREFAS[],(TB_TAREFAS[[Responsável Execução '[*']]:[Responsável Execução '[*']]]=AJ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5" s="95" t="str" cm="1">
        <f t="array" ref="AK145">IF(OR(AK$12="",$B145=""),"",_xlfn.LET(_xlpm.tarefas,_xlfn._xlws.FILTER(TB_TAREFAS[],(TB_TAREFAS[[Responsável Execução '[*']]:[Responsável Execução '[*']]]=AK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5" s="96" t="str" cm="1">
        <f t="array" ref="AL145">IF(OR(AL$12="",$B145=""),"",_xlfn.LET(_xlpm.tarefas,_xlfn._xlws.FILTER(TB_TAREFAS[],(TB_TAREFAS[[Responsável Execução '[*']]:[Responsável Execução '[*']]]=AL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5" s="95" t="str" cm="1">
        <f t="array" ref="AM145">IF(OR(AM$12="",$B145=""),"",_xlfn.LET(_xlpm.tarefas,_xlfn._xlws.FILTER(TB_TAREFAS[],(TB_TAREFAS[[Responsável Execução '[*']]:[Responsável Execução '[*']]]=AM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5" s="96" t="str" cm="1">
        <f t="array" ref="AN145">IF(OR(AN$12="",$B145=""),"",_xlfn.LET(_xlpm.tarefas,_xlfn._xlws.FILTER(TB_TAREFAS[],(TB_TAREFAS[[Responsável Execução '[*']]:[Responsável Execução '[*']]]=AN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5" s="95" t="str" cm="1">
        <f t="array" ref="AO145">IF(OR(AO$12="",$B145=""),"",_xlfn.LET(_xlpm.tarefas,_xlfn._xlws.FILTER(TB_TAREFAS[],(TB_TAREFAS[[Responsável Execução '[*']]:[Responsável Execução '[*']]]=AO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5" s="96" t="str" cm="1">
        <f t="array" ref="AP145">IF(OR(AP$12="",$B145=""),"",_xlfn.LET(_xlpm.tarefas,_xlfn._xlws.FILTER(TB_TAREFAS[],(TB_TAREFAS[[Responsável Execução '[*']]:[Responsável Execução '[*']]]=AP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5" s="95" t="str" cm="1">
        <f t="array" ref="AQ145">IF(OR(AQ$12="",$B145=""),"",_xlfn.LET(_xlpm.tarefas,_xlfn._xlws.FILTER(TB_TAREFAS[],(TB_TAREFAS[[Responsável Execução '[*']]:[Responsável Execução '[*']]]=AQ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5" s="96" t="str" cm="1">
        <f t="array" ref="AR145">IF(OR(AR$12="",$B145=""),"",_xlfn.LET(_xlpm.tarefas,_xlfn._xlws.FILTER(TB_TAREFAS[],(TB_TAREFAS[[Responsável Execução '[*']]:[Responsável Execução '[*']]]=AR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5" s="95" t="str" cm="1">
        <f t="array" ref="AS145">IF(OR(AS$12="",$B145=""),"",_xlfn.LET(_xlpm.tarefas,_xlfn._xlws.FILTER(TB_TAREFAS[],(TB_TAREFAS[[Responsável Execução '[*']]:[Responsável Execução '[*']]]=AS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5" s="96" t="str" cm="1">
        <f t="array" ref="AT145">IF(OR(AT$12="",$B145=""),"",_xlfn.LET(_xlpm.tarefas,_xlfn._xlws.FILTER(TB_TAREFAS[],(TB_TAREFAS[[Responsável Execução '[*']]:[Responsável Execução '[*']]]=AT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5" s="95" t="str" cm="1">
        <f t="array" ref="AU145">IF(OR(AU$12="",$B145=""),"",_xlfn.LET(_xlpm.tarefas,_xlfn._xlws.FILTER(TB_TAREFAS[],(TB_TAREFAS[[Responsável Execução '[*']]:[Responsável Execução '[*']]]=AU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5" s="96" t="str" cm="1">
        <f t="array" ref="AV145">IF(OR(AV$12="",$B145=""),"",_xlfn.LET(_xlpm.tarefas,_xlfn._xlws.FILTER(TB_TAREFAS[],(TB_TAREFAS[[Responsável Execução '[*']]:[Responsável Execução '[*']]]=AV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5" s="95" t="str" cm="1">
        <f t="array" ref="AW145">IF(OR(AW$12="",$B145=""),"",_xlfn.LET(_xlpm.tarefas,_xlfn._xlws.FILTER(TB_TAREFAS[],(TB_TAREFAS[[Responsável Execução '[*']]:[Responsável Execução '[*']]]=AW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5" s="96" t="str" cm="1">
        <f t="array" ref="AX145">IF(OR(AX$12="",$B145=""),"",_xlfn.LET(_xlpm.tarefas,_xlfn._xlws.FILTER(TB_TAREFAS[],(TB_TAREFAS[[Responsável Execução '[*']]:[Responsável Execução '[*']]]=AX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5" s="95" t="str" cm="1">
        <f t="array" ref="AY145">IF(OR(AY$12="",$B145=""),"",_xlfn.LET(_xlpm.tarefas,_xlfn._xlws.FILTER(TB_TAREFAS[],(TB_TAREFAS[[Responsável Execução '[*']]:[Responsável Execução '[*']]]=AY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5" s="97" t="str" cm="1">
        <f t="array" ref="AZ145">IF(OR(AZ$12="",$B145=""),"",_xlfn.LET(_xlpm.tarefas,_xlfn._xlws.FILTER(TB_TAREFAS[],(TB_TAREFAS[[Responsável Execução '[*']]:[Responsável Execução '[*']]]=AZ$12),"-"),IF(_xlfn.ARRAYTOTEXT(_xlpm.tarefas)="-",0,SUM(IF(DATE(YEAR($B145),MONTH($B145),DAY($B145))&gt;=DATE(YEAR(_xlfn.CHOOSECOLS(_xlpm.tarefas,10)),MONTH(_xlfn.CHOOSECOLS(_xlpm.tarefas,10)),DAY(_xlfn.CHOOSECOLS(_xlpm.tarefas,10))),IF(DATE(YEAR($B145),MONTH($B145),DAY($B145)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6" spans="2:52" x14ac:dyDescent="0.3">
      <c r="B146" s="94"/>
      <c r="C146" s="95" t="str" cm="1">
        <f t="array" ref="C146">IF(OR(C$12="",$B146=""),"",_xlfn.LET(_xlpm.tarefas,_xlfn._xlws.FILTER(TB_TAREFAS[],(TB_TAREFAS[[Responsável Execução '[*']]:[Responsável Execução '[*']]]=C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6" s="96" t="str" cm="1">
        <f t="array" ref="D146">IF(OR(D$12="",$B146=""),"",_xlfn.LET(_xlpm.tarefas,_xlfn._xlws.FILTER(TB_TAREFAS[],(TB_TAREFAS[[Responsável Execução '[*']]:[Responsável Execução '[*']]]=D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6" s="95" t="str" cm="1">
        <f t="array" ref="E146">IF(OR(E$12="",$B146=""),"",_xlfn.LET(_xlpm.tarefas,_xlfn._xlws.FILTER(TB_TAREFAS[],(TB_TAREFAS[[Responsável Execução '[*']]:[Responsável Execução '[*']]]=E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6" s="96" t="str" cm="1">
        <f t="array" ref="F146">IF(OR(F$12="",$B146=""),"",_xlfn.LET(_xlpm.tarefas,_xlfn._xlws.FILTER(TB_TAREFAS[],(TB_TAREFAS[[Responsável Execução '[*']]:[Responsável Execução '[*']]]=F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6" s="95" t="str" cm="1">
        <f t="array" ref="G146">IF(OR(G$12="",$B146=""),"",_xlfn.LET(_xlpm.tarefas,_xlfn._xlws.FILTER(TB_TAREFAS[],(TB_TAREFAS[[Responsável Execução '[*']]:[Responsável Execução '[*']]]=G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6" s="96" t="str" cm="1">
        <f t="array" ref="H146">IF(OR(H$12="",$B146=""),"",_xlfn.LET(_xlpm.tarefas,_xlfn._xlws.FILTER(TB_TAREFAS[],(TB_TAREFAS[[Responsável Execução '[*']]:[Responsável Execução '[*']]]=H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6" s="95" t="str" cm="1">
        <f t="array" ref="I146">IF(OR(I$12="",$B146=""),"",_xlfn.LET(_xlpm.tarefas,_xlfn._xlws.FILTER(TB_TAREFAS[],(TB_TAREFAS[[Responsável Execução '[*']]:[Responsável Execução '[*']]]=I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6" s="96" t="str" cm="1">
        <f t="array" ref="J146">IF(OR(J$12="",$B146=""),"",_xlfn.LET(_xlpm.tarefas,_xlfn._xlws.FILTER(TB_TAREFAS[],(TB_TAREFAS[[Responsável Execução '[*']]:[Responsável Execução '[*']]]=J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6" s="95" t="str" cm="1">
        <f t="array" ref="K146">IF(OR(K$12="",$B146=""),"",_xlfn.LET(_xlpm.tarefas,_xlfn._xlws.FILTER(TB_TAREFAS[],(TB_TAREFAS[[Responsável Execução '[*']]:[Responsável Execução '[*']]]=K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6" s="96" t="str" cm="1">
        <f t="array" ref="L146">IF(OR(L$12="",$B146=""),"",_xlfn.LET(_xlpm.tarefas,_xlfn._xlws.FILTER(TB_TAREFAS[],(TB_TAREFAS[[Responsável Execução '[*']]:[Responsável Execução '[*']]]=L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6" s="95" t="str" cm="1">
        <f t="array" ref="M146">IF(OR(M$12="",$B146=""),"",_xlfn.LET(_xlpm.tarefas,_xlfn._xlws.FILTER(TB_TAREFAS[],(TB_TAREFAS[[Responsável Execução '[*']]:[Responsável Execução '[*']]]=M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6" s="96" t="str" cm="1">
        <f t="array" ref="N146">IF(OR(N$12="",$B146=""),"",_xlfn.LET(_xlpm.tarefas,_xlfn._xlws.FILTER(TB_TAREFAS[],(TB_TAREFAS[[Responsável Execução '[*']]:[Responsável Execução '[*']]]=N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6" s="95" t="str" cm="1">
        <f t="array" ref="O146">IF(OR(O$12="",$B146=""),"",_xlfn.LET(_xlpm.tarefas,_xlfn._xlws.FILTER(TB_TAREFAS[],(TB_TAREFAS[[Responsável Execução '[*']]:[Responsável Execução '[*']]]=O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6" s="96" t="str" cm="1">
        <f t="array" ref="P146">IF(OR(P$12="",$B146=""),"",_xlfn.LET(_xlpm.tarefas,_xlfn._xlws.FILTER(TB_TAREFAS[],(TB_TAREFAS[[Responsável Execução '[*']]:[Responsável Execução '[*']]]=P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6" s="95" t="str" cm="1">
        <f t="array" ref="Q146">IF(OR(Q$12="",$B146=""),"",_xlfn.LET(_xlpm.tarefas,_xlfn._xlws.FILTER(TB_TAREFAS[],(TB_TAREFAS[[Responsável Execução '[*']]:[Responsável Execução '[*']]]=Q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6" s="96" t="str" cm="1">
        <f t="array" ref="R146">IF(OR(R$12="",$B146=""),"",_xlfn.LET(_xlpm.tarefas,_xlfn._xlws.FILTER(TB_TAREFAS[],(TB_TAREFAS[[Responsável Execução '[*']]:[Responsável Execução '[*']]]=R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6" s="95" t="str" cm="1">
        <f t="array" ref="S146">IF(OR(S$12="",$B146=""),"",_xlfn.LET(_xlpm.tarefas,_xlfn._xlws.FILTER(TB_TAREFAS[],(TB_TAREFAS[[Responsável Execução '[*']]:[Responsável Execução '[*']]]=S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6" s="96" t="str" cm="1">
        <f t="array" ref="T146">IF(OR(T$12="",$B146=""),"",_xlfn.LET(_xlpm.tarefas,_xlfn._xlws.FILTER(TB_TAREFAS[],(TB_TAREFAS[[Responsável Execução '[*']]:[Responsável Execução '[*']]]=T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6" s="95" t="str" cm="1">
        <f t="array" ref="U146">IF(OR(U$12="",$B146=""),"",_xlfn.LET(_xlpm.tarefas,_xlfn._xlws.FILTER(TB_TAREFAS[],(TB_TAREFAS[[Responsável Execução '[*']]:[Responsável Execução '[*']]]=U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6" s="96" t="str" cm="1">
        <f t="array" ref="V146">IF(OR(V$12="",$B146=""),"",_xlfn.LET(_xlpm.tarefas,_xlfn._xlws.FILTER(TB_TAREFAS[],(TB_TAREFAS[[Responsável Execução '[*']]:[Responsável Execução '[*']]]=V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6" s="95" t="str" cm="1">
        <f t="array" ref="W146">IF(OR(W$12="",$B146=""),"",_xlfn.LET(_xlpm.tarefas,_xlfn._xlws.FILTER(TB_TAREFAS[],(TB_TAREFAS[[Responsável Execução '[*']]:[Responsável Execução '[*']]]=W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6" s="96" t="str" cm="1">
        <f t="array" ref="X146">IF(OR(X$12="",$B146=""),"",_xlfn.LET(_xlpm.tarefas,_xlfn._xlws.FILTER(TB_TAREFAS[],(TB_TAREFAS[[Responsável Execução '[*']]:[Responsável Execução '[*']]]=X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6" s="95" t="str" cm="1">
        <f t="array" ref="Y146">IF(OR(Y$12="",$B146=""),"",_xlfn.LET(_xlpm.tarefas,_xlfn._xlws.FILTER(TB_TAREFAS[],(TB_TAREFAS[[Responsável Execução '[*']]:[Responsável Execução '[*']]]=Y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6" s="96" t="str" cm="1">
        <f t="array" ref="Z146">IF(OR(Z$12="",$B146=""),"",_xlfn.LET(_xlpm.tarefas,_xlfn._xlws.FILTER(TB_TAREFAS[],(TB_TAREFAS[[Responsável Execução '[*']]:[Responsável Execução '[*']]]=Z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6" s="95" t="str" cm="1">
        <f t="array" ref="AA146">IF(OR(AA$12="",$B146=""),"",_xlfn.LET(_xlpm.tarefas,_xlfn._xlws.FILTER(TB_TAREFAS[],(TB_TAREFAS[[Responsável Execução '[*']]:[Responsável Execução '[*']]]=AA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6" s="96" t="str" cm="1">
        <f t="array" ref="AB146">IF(OR(AB$12="",$B146=""),"",_xlfn.LET(_xlpm.tarefas,_xlfn._xlws.FILTER(TB_TAREFAS[],(TB_TAREFAS[[Responsável Execução '[*']]:[Responsável Execução '[*']]]=AB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6" s="95" t="str" cm="1">
        <f t="array" ref="AC146">IF(OR(AC$12="",$B146=""),"",_xlfn.LET(_xlpm.tarefas,_xlfn._xlws.FILTER(TB_TAREFAS[],(TB_TAREFAS[[Responsável Execução '[*']]:[Responsável Execução '[*']]]=AC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6" s="96" t="str" cm="1">
        <f t="array" ref="AD146">IF(OR(AD$12="",$B146=""),"",_xlfn.LET(_xlpm.tarefas,_xlfn._xlws.FILTER(TB_TAREFAS[],(TB_TAREFAS[[Responsável Execução '[*']]:[Responsável Execução '[*']]]=AD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6" s="95" t="str" cm="1">
        <f t="array" ref="AE146">IF(OR(AE$12="",$B146=""),"",_xlfn.LET(_xlpm.tarefas,_xlfn._xlws.FILTER(TB_TAREFAS[],(TB_TAREFAS[[Responsável Execução '[*']]:[Responsável Execução '[*']]]=AE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6" s="96" t="str" cm="1">
        <f t="array" ref="AF146">IF(OR(AF$12="",$B146=""),"",_xlfn.LET(_xlpm.tarefas,_xlfn._xlws.FILTER(TB_TAREFAS[],(TB_TAREFAS[[Responsável Execução '[*']]:[Responsável Execução '[*']]]=AF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6" s="95" t="str" cm="1">
        <f t="array" ref="AG146">IF(OR(AG$12="",$B146=""),"",_xlfn.LET(_xlpm.tarefas,_xlfn._xlws.FILTER(TB_TAREFAS[],(TB_TAREFAS[[Responsável Execução '[*']]:[Responsável Execução '[*']]]=AG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6" s="96" t="str" cm="1">
        <f t="array" ref="AH146">IF(OR(AH$12="",$B146=""),"",_xlfn.LET(_xlpm.tarefas,_xlfn._xlws.FILTER(TB_TAREFAS[],(TB_TAREFAS[[Responsável Execução '[*']]:[Responsável Execução '[*']]]=AH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6" s="95" t="str" cm="1">
        <f t="array" ref="AI146">IF(OR(AI$12="",$B146=""),"",_xlfn.LET(_xlpm.tarefas,_xlfn._xlws.FILTER(TB_TAREFAS[],(TB_TAREFAS[[Responsável Execução '[*']]:[Responsável Execução '[*']]]=AI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6" s="96" t="str" cm="1">
        <f t="array" ref="AJ146">IF(OR(AJ$12="",$B146=""),"",_xlfn.LET(_xlpm.tarefas,_xlfn._xlws.FILTER(TB_TAREFAS[],(TB_TAREFAS[[Responsável Execução '[*']]:[Responsável Execução '[*']]]=AJ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6" s="95" t="str" cm="1">
        <f t="array" ref="AK146">IF(OR(AK$12="",$B146=""),"",_xlfn.LET(_xlpm.tarefas,_xlfn._xlws.FILTER(TB_TAREFAS[],(TB_TAREFAS[[Responsável Execução '[*']]:[Responsável Execução '[*']]]=AK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6" s="96" t="str" cm="1">
        <f t="array" ref="AL146">IF(OR(AL$12="",$B146=""),"",_xlfn.LET(_xlpm.tarefas,_xlfn._xlws.FILTER(TB_TAREFAS[],(TB_TAREFAS[[Responsável Execução '[*']]:[Responsável Execução '[*']]]=AL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6" s="95" t="str" cm="1">
        <f t="array" ref="AM146">IF(OR(AM$12="",$B146=""),"",_xlfn.LET(_xlpm.tarefas,_xlfn._xlws.FILTER(TB_TAREFAS[],(TB_TAREFAS[[Responsável Execução '[*']]:[Responsável Execução '[*']]]=AM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6" s="96" t="str" cm="1">
        <f t="array" ref="AN146">IF(OR(AN$12="",$B146=""),"",_xlfn.LET(_xlpm.tarefas,_xlfn._xlws.FILTER(TB_TAREFAS[],(TB_TAREFAS[[Responsável Execução '[*']]:[Responsável Execução '[*']]]=AN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6" s="95" t="str" cm="1">
        <f t="array" ref="AO146">IF(OR(AO$12="",$B146=""),"",_xlfn.LET(_xlpm.tarefas,_xlfn._xlws.FILTER(TB_TAREFAS[],(TB_TAREFAS[[Responsável Execução '[*']]:[Responsável Execução '[*']]]=AO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6" s="96" t="str" cm="1">
        <f t="array" ref="AP146">IF(OR(AP$12="",$B146=""),"",_xlfn.LET(_xlpm.tarefas,_xlfn._xlws.FILTER(TB_TAREFAS[],(TB_TAREFAS[[Responsável Execução '[*']]:[Responsável Execução '[*']]]=AP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6" s="95" t="str" cm="1">
        <f t="array" ref="AQ146">IF(OR(AQ$12="",$B146=""),"",_xlfn.LET(_xlpm.tarefas,_xlfn._xlws.FILTER(TB_TAREFAS[],(TB_TAREFAS[[Responsável Execução '[*']]:[Responsável Execução '[*']]]=AQ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6" s="96" t="str" cm="1">
        <f t="array" ref="AR146">IF(OR(AR$12="",$B146=""),"",_xlfn.LET(_xlpm.tarefas,_xlfn._xlws.FILTER(TB_TAREFAS[],(TB_TAREFAS[[Responsável Execução '[*']]:[Responsável Execução '[*']]]=AR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6" s="95" t="str" cm="1">
        <f t="array" ref="AS146">IF(OR(AS$12="",$B146=""),"",_xlfn.LET(_xlpm.tarefas,_xlfn._xlws.FILTER(TB_TAREFAS[],(TB_TAREFAS[[Responsável Execução '[*']]:[Responsável Execução '[*']]]=AS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6" s="96" t="str" cm="1">
        <f t="array" ref="AT146">IF(OR(AT$12="",$B146=""),"",_xlfn.LET(_xlpm.tarefas,_xlfn._xlws.FILTER(TB_TAREFAS[],(TB_TAREFAS[[Responsável Execução '[*']]:[Responsável Execução '[*']]]=AT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6" s="95" t="str" cm="1">
        <f t="array" ref="AU146">IF(OR(AU$12="",$B146=""),"",_xlfn.LET(_xlpm.tarefas,_xlfn._xlws.FILTER(TB_TAREFAS[],(TB_TAREFAS[[Responsável Execução '[*']]:[Responsável Execução '[*']]]=AU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6" s="96" t="str" cm="1">
        <f t="array" ref="AV146">IF(OR(AV$12="",$B146=""),"",_xlfn.LET(_xlpm.tarefas,_xlfn._xlws.FILTER(TB_TAREFAS[],(TB_TAREFAS[[Responsável Execução '[*']]:[Responsável Execução '[*']]]=AV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6" s="95" t="str" cm="1">
        <f t="array" ref="AW146">IF(OR(AW$12="",$B146=""),"",_xlfn.LET(_xlpm.tarefas,_xlfn._xlws.FILTER(TB_TAREFAS[],(TB_TAREFAS[[Responsável Execução '[*']]:[Responsável Execução '[*']]]=AW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6" s="96" t="str" cm="1">
        <f t="array" ref="AX146">IF(OR(AX$12="",$B146=""),"",_xlfn.LET(_xlpm.tarefas,_xlfn._xlws.FILTER(TB_TAREFAS[],(TB_TAREFAS[[Responsável Execução '[*']]:[Responsável Execução '[*']]]=AX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6" s="95" t="str" cm="1">
        <f t="array" ref="AY146">IF(OR(AY$12="",$B146=""),"",_xlfn.LET(_xlpm.tarefas,_xlfn._xlws.FILTER(TB_TAREFAS[],(TB_TAREFAS[[Responsável Execução '[*']]:[Responsável Execução '[*']]]=AY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6" s="97" t="str" cm="1">
        <f t="array" ref="AZ146">IF(OR(AZ$12="",$B146=""),"",_xlfn.LET(_xlpm.tarefas,_xlfn._xlws.FILTER(TB_TAREFAS[],(TB_TAREFAS[[Responsável Execução '[*']]:[Responsável Execução '[*']]]=AZ$12),"-"),IF(_xlfn.ARRAYTOTEXT(_xlpm.tarefas)="-",0,SUM(IF(DATE(YEAR($B146),MONTH($B146),DAY($B146))&gt;=DATE(YEAR(_xlfn.CHOOSECOLS(_xlpm.tarefas,10)),MONTH(_xlfn.CHOOSECOLS(_xlpm.tarefas,10)),DAY(_xlfn.CHOOSECOLS(_xlpm.tarefas,10))),IF(DATE(YEAR($B146),MONTH($B146),DAY($B146)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7" spans="2:52" x14ac:dyDescent="0.3">
      <c r="B147" s="94"/>
      <c r="C147" s="95" t="str" cm="1">
        <f t="array" ref="C147">IF(OR(C$12="",$B147=""),"",_xlfn.LET(_xlpm.tarefas,_xlfn._xlws.FILTER(TB_TAREFAS[],(TB_TAREFAS[[Responsável Execução '[*']]:[Responsável Execução '[*']]]=C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7" s="96" t="str" cm="1">
        <f t="array" ref="D147">IF(OR(D$12="",$B147=""),"",_xlfn.LET(_xlpm.tarefas,_xlfn._xlws.FILTER(TB_TAREFAS[],(TB_TAREFAS[[Responsável Execução '[*']]:[Responsável Execução '[*']]]=D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7" s="95" t="str" cm="1">
        <f t="array" ref="E147">IF(OR(E$12="",$B147=""),"",_xlfn.LET(_xlpm.tarefas,_xlfn._xlws.FILTER(TB_TAREFAS[],(TB_TAREFAS[[Responsável Execução '[*']]:[Responsável Execução '[*']]]=E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7" s="96" t="str" cm="1">
        <f t="array" ref="F147">IF(OR(F$12="",$B147=""),"",_xlfn.LET(_xlpm.tarefas,_xlfn._xlws.FILTER(TB_TAREFAS[],(TB_TAREFAS[[Responsável Execução '[*']]:[Responsável Execução '[*']]]=F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7" s="95" t="str" cm="1">
        <f t="array" ref="G147">IF(OR(G$12="",$B147=""),"",_xlfn.LET(_xlpm.tarefas,_xlfn._xlws.FILTER(TB_TAREFAS[],(TB_TAREFAS[[Responsável Execução '[*']]:[Responsável Execução '[*']]]=G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7" s="96" t="str" cm="1">
        <f t="array" ref="H147">IF(OR(H$12="",$B147=""),"",_xlfn.LET(_xlpm.tarefas,_xlfn._xlws.FILTER(TB_TAREFAS[],(TB_TAREFAS[[Responsável Execução '[*']]:[Responsável Execução '[*']]]=H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7" s="95" t="str" cm="1">
        <f t="array" ref="I147">IF(OR(I$12="",$B147=""),"",_xlfn.LET(_xlpm.tarefas,_xlfn._xlws.FILTER(TB_TAREFAS[],(TB_TAREFAS[[Responsável Execução '[*']]:[Responsável Execução '[*']]]=I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7" s="96" t="str" cm="1">
        <f t="array" ref="J147">IF(OR(J$12="",$B147=""),"",_xlfn.LET(_xlpm.tarefas,_xlfn._xlws.FILTER(TB_TAREFAS[],(TB_TAREFAS[[Responsável Execução '[*']]:[Responsável Execução '[*']]]=J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7" s="95" t="str" cm="1">
        <f t="array" ref="K147">IF(OR(K$12="",$B147=""),"",_xlfn.LET(_xlpm.tarefas,_xlfn._xlws.FILTER(TB_TAREFAS[],(TB_TAREFAS[[Responsável Execução '[*']]:[Responsável Execução '[*']]]=K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7" s="96" t="str" cm="1">
        <f t="array" ref="L147">IF(OR(L$12="",$B147=""),"",_xlfn.LET(_xlpm.tarefas,_xlfn._xlws.FILTER(TB_TAREFAS[],(TB_TAREFAS[[Responsável Execução '[*']]:[Responsável Execução '[*']]]=L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7" s="95" t="str" cm="1">
        <f t="array" ref="M147">IF(OR(M$12="",$B147=""),"",_xlfn.LET(_xlpm.tarefas,_xlfn._xlws.FILTER(TB_TAREFAS[],(TB_TAREFAS[[Responsável Execução '[*']]:[Responsável Execução '[*']]]=M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7" s="96" t="str" cm="1">
        <f t="array" ref="N147">IF(OR(N$12="",$B147=""),"",_xlfn.LET(_xlpm.tarefas,_xlfn._xlws.FILTER(TB_TAREFAS[],(TB_TAREFAS[[Responsável Execução '[*']]:[Responsável Execução '[*']]]=N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7" s="95" t="str" cm="1">
        <f t="array" ref="O147">IF(OR(O$12="",$B147=""),"",_xlfn.LET(_xlpm.tarefas,_xlfn._xlws.FILTER(TB_TAREFAS[],(TB_TAREFAS[[Responsável Execução '[*']]:[Responsável Execução '[*']]]=O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7" s="96" t="str" cm="1">
        <f t="array" ref="P147">IF(OR(P$12="",$B147=""),"",_xlfn.LET(_xlpm.tarefas,_xlfn._xlws.FILTER(TB_TAREFAS[],(TB_TAREFAS[[Responsável Execução '[*']]:[Responsável Execução '[*']]]=P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7" s="95" t="str" cm="1">
        <f t="array" ref="Q147">IF(OR(Q$12="",$B147=""),"",_xlfn.LET(_xlpm.tarefas,_xlfn._xlws.FILTER(TB_TAREFAS[],(TB_TAREFAS[[Responsável Execução '[*']]:[Responsável Execução '[*']]]=Q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7" s="96" t="str" cm="1">
        <f t="array" ref="R147">IF(OR(R$12="",$B147=""),"",_xlfn.LET(_xlpm.tarefas,_xlfn._xlws.FILTER(TB_TAREFAS[],(TB_TAREFAS[[Responsável Execução '[*']]:[Responsável Execução '[*']]]=R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7" s="95" t="str" cm="1">
        <f t="array" ref="S147">IF(OR(S$12="",$B147=""),"",_xlfn.LET(_xlpm.tarefas,_xlfn._xlws.FILTER(TB_TAREFAS[],(TB_TAREFAS[[Responsável Execução '[*']]:[Responsável Execução '[*']]]=S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7" s="96" t="str" cm="1">
        <f t="array" ref="T147">IF(OR(T$12="",$B147=""),"",_xlfn.LET(_xlpm.tarefas,_xlfn._xlws.FILTER(TB_TAREFAS[],(TB_TAREFAS[[Responsável Execução '[*']]:[Responsável Execução '[*']]]=T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7" s="95" t="str" cm="1">
        <f t="array" ref="U147">IF(OR(U$12="",$B147=""),"",_xlfn.LET(_xlpm.tarefas,_xlfn._xlws.FILTER(TB_TAREFAS[],(TB_TAREFAS[[Responsável Execução '[*']]:[Responsável Execução '[*']]]=U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7" s="96" t="str" cm="1">
        <f t="array" ref="V147">IF(OR(V$12="",$B147=""),"",_xlfn.LET(_xlpm.tarefas,_xlfn._xlws.FILTER(TB_TAREFAS[],(TB_TAREFAS[[Responsável Execução '[*']]:[Responsável Execução '[*']]]=V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7" s="95" t="str" cm="1">
        <f t="array" ref="W147">IF(OR(W$12="",$B147=""),"",_xlfn.LET(_xlpm.tarefas,_xlfn._xlws.FILTER(TB_TAREFAS[],(TB_TAREFAS[[Responsável Execução '[*']]:[Responsável Execução '[*']]]=W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7" s="96" t="str" cm="1">
        <f t="array" ref="X147">IF(OR(X$12="",$B147=""),"",_xlfn.LET(_xlpm.tarefas,_xlfn._xlws.FILTER(TB_TAREFAS[],(TB_TAREFAS[[Responsável Execução '[*']]:[Responsável Execução '[*']]]=X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7" s="95" t="str" cm="1">
        <f t="array" ref="Y147">IF(OR(Y$12="",$B147=""),"",_xlfn.LET(_xlpm.tarefas,_xlfn._xlws.FILTER(TB_TAREFAS[],(TB_TAREFAS[[Responsável Execução '[*']]:[Responsável Execução '[*']]]=Y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7" s="96" t="str" cm="1">
        <f t="array" ref="Z147">IF(OR(Z$12="",$B147=""),"",_xlfn.LET(_xlpm.tarefas,_xlfn._xlws.FILTER(TB_TAREFAS[],(TB_TAREFAS[[Responsável Execução '[*']]:[Responsável Execução '[*']]]=Z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7" s="95" t="str" cm="1">
        <f t="array" ref="AA147">IF(OR(AA$12="",$B147=""),"",_xlfn.LET(_xlpm.tarefas,_xlfn._xlws.FILTER(TB_TAREFAS[],(TB_TAREFAS[[Responsável Execução '[*']]:[Responsável Execução '[*']]]=AA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7" s="96" t="str" cm="1">
        <f t="array" ref="AB147">IF(OR(AB$12="",$B147=""),"",_xlfn.LET(_xlpm.tarefas,_xlfn._xlws.FILTER(TB_TAREFAS[],(TB_TAREFAS[[Responsável Execução '[*']]:[Responsável Execução '[*']]]=AB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7" s="95" t="str" cm="1">
        <f t="array" ref="AC147">IF(OR(AC$12="",$B147=""),"",_xlfn.LET(_xlpm.tarefas,_xlfn._xlws.FILTER(TB_TAREFAS[],(TB_TAREFAS[[Responsável Execução '[*']]:[Responsável Execução '[*']]]=AC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7" s="96" t="str" cm="1">
        <f t="array" ref="AD147">IF(OR(AD$12="",$B147=""),"",_xlfn.LET(_xlpm.tarefas,_xlfn._xlws.FILTER(TB_TAREFAS[],(TB_TAREFAS[[Responsável Execução '[*']]:[Responsável Execução '[*']]]=AD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7" s="95" t="str" cm="1">
        <f t="array" ref="AE147">IF(OR(AE$12="",$B147=""),"",_xlfn.LET(_xlpm.tarefas,_xlfn._xlws.FILTER(TB_TAREFAS[],(TB_TAREFAS[[Responsável Execução '[*']]:[Responsável Execução '[*']]]=AE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7" s="96" t="str" cm="1">
        <f t="array" ref="AF147">IF(OR(AF$12="",$B147=""),"",_xlfn.LET(_xlpm.tarefas,_xlfn._xlws.FILTER(TB_TAREFAS[],(TB_TAREFAS[[Responsável Execução '[*']]:[Responsável Execução '[*']]]=AF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7" s="95" t="str" cm="1">
        <f t="array" ref="AG147">IF(OR(AG$12="",$B147=""),"",_xlfn.LET(_xlpm.tarefas,_xlfn._xlws.FILTER(TB_TAREFAS[],(TB_TAREFAS[[Responsável Execução '[*']]:[Responsável Execução '[*']]]=AG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7" s="96" t="str" cm="1">
        <f t="array" ref="AH147">IF(OR(AH$12="",$B147=""),"",_xlfn.LET(_xlpm.tarefas,_xlfn._xlws.FILTER(TB_TAREFAS[],(TB_TAREFAS[[Responsável Execução '[*']]:[Responsável Execução '[*']]]=AH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7" s="95" t="str" cm="1">
        <f t="array" ref="AI147">IF(OR(AI$12="",$B147=""),"",_xlfn.LET(_xlpm.tarefas,_xlfn._xlws.FILTER(TB_TAREFAS[],(TB_TAREFAS[[Responsável Execução '[*']]:[Responsável Execução '[*']]]=AI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7" s="96" t="str" cm="1">
        <f t="array" ref="AJ147">IF(OR(AJ$12="",$B147=""),"",_xlfn.LET(_xlpm.tarefas,_xlfn._xlws.FILTER(TB_TAREFAS[],(TB_TAREFAS[[Responsável Execução '[*']]:[Responsável Execução '[*']]]=AJ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7" s="95" t="str" cm="1">
        <f t="array" ref="AK147">IF(OR(AK$12="",$B147=""),"",_xlfn.LET(_xlpm.tarefas,_xlfn._xlws.FILTER(TB_TAREFAS[],(TB_TAREFAS[[Responsável Execução '[*']]:[Responsável Execução '[*']]]=AK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7" s="96" t="str" cm="1">
        <f t="array" ref="AL147">IF(OR(AL$12="",$B147=""),"",_xlfn.LET(_xlpm.tarefas,_xlfn._xlws.FILTER(TB_TAREFAS[],(TB_TAREFAS[[Responsável Execução '[*']]:[Responsável Execução '[*']]]=AL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7" s="95" t="str" cm="1">
        <f t="array" ref="AM147">IF(OR(AM$12="",$B147=""),"",_xlfn.LET(_xlpm.tarefas,_xlfn._xlws.FILTER(TB_TAREFAS[],(TB_TAREFAS[[Responsável Execução '[*']]:[Responsável Execução '[*']]]=AM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7" s="96" t="str" cm="1">
        <f t="array" ref="AN147">IF(OR(AN$12="",$B147=""),"",_xlfn.LET(_xlpm.tarefas,_xlfn._xlws.FILTER(TB_TAREFAS[],(TB_TAREFAS[[Responsável Execução '[*']]:[Responsável Execução '[*']]]=AN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7" s="95" t="str" cm="1">
        <f t="array" ref="AO147">IF(OR(AO$12="",$B147=""),"",_xlfn.LET(_xlpm.tarefas,_xlfn._xlws.FILTER(TB_TAREFAS[],(TB_TAREFAS[[Responsável Execução '[*']]:[Responsável Execução '[*']]]=AO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7" s="96" t="str" cm="1">
        <f t="array" ref="AP147">IF(OR(AP$12="",$B147=""),"",_xlfn.LET(_xlpm.tarefas,_xlfn._xlws.FILTER(TB_TAREFAS[],(TB_TAREFAS[[Responsável Execução '[*']]:[Responsável Execução '[*']]]=AP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7" s="95" t="str" cm="1">
        <f t="array" ref="AQ147">IF(OR(AQ$12="",$B147=""),"",_xlfn.LET(_xlpm.tarefas,_xlfn._xlws.FILTER(TB_TAREFAS[],(TB_TAREFAS[[Responsável Execução '[*']]:[Responsável Execução '[*']]]=AQ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7" s="96" t="str" cm="1">
        <f t="array" ref="AR147">IF(OR(AR$12="",$B147=""),"",_xlfn.LET(_xlpm.tarefas,_xlfn._xlws.FILTER(TB_TAREFAS[],(TB_TAREFAS[[Responsável Execução '[*']]:[Responsável Execução '[*']]]=AR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7" s="95" t="str" cm="1">
        <f t="array" ref="AS147">IF(OR(AS$12="",$B147=""),"",_xlfn.LET(_xlpm.tarefas,_xlfn._xlws.FILTER(TB_TAREFAS[],(TB_TAREFAS[[Responsável Execução '[*']]:[Responsável Execução '[*']]]=AS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7" s="96" t="str" cm="1">
        <f t="array" ref="AT147">IF(OR(AT$12="",$B147=""),"",_xlfn.LET(_xlpm.tarefas,_xlfn._xlws.FILTER(TB_TAREFAS[],(TB_TAREFAS[[Responsável Execução '[*']]:[Responsável Execução '[*']]]=AT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7" s="95" t="str" cm="1">
        <f t="array" ref="AU147">IF(OR(AU$12="",$B147=""),"",_xlfn.LET(_xlpm.tarefas,_xlfn._xlws.FILTER(TB_TAREFAS[],(TB_TAREFAS[[Responsável Execução '[*']]:[Responsável Execução '[*']]]=AU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7" s="96" t="str" cm="1">
        <f t="array" ref="AV147">IF(OR(AV$12="",$B147=""),"",_xlfn.LET(_xlpm.tarefas,_xlfn._xlws.FILTER(TB_TAREFAS[],(TB_TAREFAS[[Responsável Execução '[*']]:[Responsável Execução '[*']]]=AV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7" s="95" t="str" cm="1">
        <f t="array" ref="AW147">IF(OR(AW$12="",$B147=""),"",_xlfn.LET(_xlpm.tarefas,_xlfn._xlws.FILTER(TB_TAREFAS[],(TB_TAREFAS[[Responsável Execução '[*']]:[Responsável Execução '[*']]]=AW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7" s="96" t="str" cm="1">
        <f t="array" ref="AX147">IF(OR(AX$12="",$B147=""),"",_xlfn.LET(_xlpm.tarefas,_xlfn._xlws.FILTER(TB_TAREFAS[],(TB_TAREFAS[[Responsável Execução '[*']]:[Responsável Execução '[*']]]=AX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7" s="95" t="str" cm="1">
        <f t="array" ref="AY147">IF(OR(AY$12="",$B147=""),"",_xlfn.LET(_xlpm.tarefas,_xlfn._xlws.FILTER(TB_TAREFAS[],(TB_TAREFAS[[Responsável Execução '[*']]:[Responsável Execução '[*']]]=AY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7" s="97" t="str" cm="1">
        <f t="array" ref="AZ147">IF(OR(AZ$12="",$B147=""),"",_xlfn.LET(_xlpm.tarefas,_xlfn._xlws.FILTER(TB_TAREFAS[],(TB_TAREFAS[[Responsável Execução '[*']]:[Responsável Execução '[*']]]=AZ$12),"-"),IF(_xlfn.ARRAYTOTEXT(_xlpm.tarefas)="-",0,SUM(IF(DATE(YEAR($B147),MONTH($B147),DAY($B147))&gt;=DATE(YEAR(_xlfn.CHOOSECOLS(_xlpm.tarefas,10)),MONTH(_xlfn.CHOOSECOLS(_xlpm.tarefas,10)),DAY(_xlfn.CHOOSECOLS(_xlpm.tarefas,10))),IF(DATE(YEAR($B147),MONTH($B147),DAY($B147)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8" spans="2:52" x14ac:dyDescent="0.3">
      <c r="B148" s="94"/>
      <c r="C148" s="95" t="str" cm="1">
        <f t="array" ref="C148">IF(OR(C$12="",$B148=""),"",_xlfn.LET(_xlpm.tarefas,_xlfn._xlws.FILTER(TB_TAREFAS[],(TB_TAREFAS[[Responsável Execução '[*']]:[Responsável Execução '[*']]]=C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8" s="96" t="str" cm="1">
        <f t="array" ref="D148">IF(OR(D$12="",$B148=""),"",_xlfn.LET(_xlpm.tarefas,_xlfn._xlws.FILTER(TB_TAREFAS[],(TB_TAREFAS[[Responsável Execução '[*']]:[Responsável Execução '[*']]]=D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8" s="95" t="str" cm="1">
        <f t="array" ref="E148">IF(OR(E$12="",$B148=""),"",_xlfn.LET(_xlpm.tarefas,_xlfn._xlws.FILTER(TB_TAREFAS[],(TB_TAREFAS[[Responsável Execução '[*']]:[Responsável Execução '[*']]]=E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8" s="96" t="str" cm="1">
        <f t="array" ref="F148">IF(OR(F$12="",$B148=""),"",_xlfn.LET(_xlpm.tarefas,_xlfn._xlws.FILTER(TB_TAREFAS[],(TB_TAREFAS[[Responsável Execução '[*']]:[Responsável Execução '[*']]]=F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8" s="95" t="str" cm="1">
        <f t="array" ref="G148">IF(OR(G$12="",$B148=""),"",_xlfn.LET(_xlpm.tarefas,_xlfn._xlws.FILTER(TB_TAREFAS[],(TB_TAREFAS[[Responsável Execução '[*']]:[Responsável Execução '[*']]]=G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8" s="96" t="str" cm="1">
        <f t="array" ref="H148">IF(OR(H$12="",$B148=""),"",_xlfn.LET(_xlpm.tarefas,_xlfn._xlws.FILTER(TB_TAREFAS[],(TB_TAREFAS[[Responsável Execução '[*']]:[Responsável Execução '[*']]]=H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8" s="95" t="str" cm="1">
        <f t="array" ref="I148">IF(OR(I$12="",$B148=""),"",_xlfn.LET(_xlpm.tarefas,_xlfn._xlws.FILTER(TB_TAREFAS[],(TB_TAREFAS[[Responsável Execução '[*']]:[Responsável Execução '[*']]]=I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8" s="96" t="str" cm="1">
        <f t="array" ref="J148">IF(OR(J$12="",$B148=""),"",_xlfn.LET(_xlpm.tarefas,_xlfn._xlws.FILTER(TB_TAREFAS[],(TB_TAREFAS[[Responsável Execução '[*']]:[Responsável Execução '[*']]]=J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8" s="95" t="str" cm="1">
        <f t="array" ref="K148">IF(OR(K$12="",$B148=""),"",_xlfn.LET(_xlpm.tarefas,_xlfn._xlws.FILTER(TB_TAREFAS[],(TB_TAREFAS[[Responsável Execução '[*']]:[Responsável Execução '[*']]]=K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8" s="96" t="str" cm="1">
        <f t="array" ref="L148">IF(OR(L$12="",$B148=""),"",_xlfn.LET(_xlpm.tarefas,_xlfn._xlws.FILTER(TB_TAREFAS[],(TB_TAREFAS[[Responsável Execução '[*']]:[Responsável Execução '[*']]]=L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8" s="95" t="str" cm="1">
        <f t="array" ref="M148">IF(OR(M$12="",$B148=""),"",_xlfn.LET(_xlpm.tarefas,_xlfn._xlws.FILTER(TB_TAREFAS[],(TB_TAREFAS[[Responsável Execução '[*']]:[Responsável Execução '[*']]]=M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8" s="96" t="str" cm="1">
        <f t="array" ref="N148">IF(OR(N$12="",$B148=""),"",_xlfn.LET(_xlpm.tarefas,_xlfn._xlws.FILTER(TB_TAREFAS[],(TB_TAREFAS[[Responsável Execução '[*']]:[Responsável Execução '[*']]]=N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8" s="95" t="str" cm="1">
        <f t="array" ref="O148">IF(OR(O$12="",$B148=""),"",_xlfn.LET(_xlpm.tarefas,_xlfn._xlws.FILTER(TB_TAREFAS[],(TB_TAREFAS[[Responsável Execução '[*']]:[Responsável Execução '[*']]]=O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8" s="96" t="str" cm="1">
        <f t="array" ref="P148">IF(OR(P$12="",$B148=""),"",_xlfn.LET(_xlpm.tarefas,_xlfn._xlws.FILTER(TB_TAREFAS[],(TB_TAREFAS[[Responsável Execução '[*']]:[Responsável Execução '[*']]]=P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8" s="95" t="str" cm="1">
        <f t="array" ref="Q148">IF(OR(Q$12="",$B148=""),"",_xlfn.LET(_xlpm.tarefas,_xlfn._xlws.FILTER(TB_TAREFAS[],(TB_TAREFAS[[Responsável Execução '[*']]:[Responsável Execução '[*']]]=Q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8" s="96" t="str" cm="1">
        <f t="array" ref="R148">IF(OR(R$12="",$B148=""),"",_xlfn.LET(_xlpm.tarefas,_xlfn._xlws.FILTER(TB_TAREFAS[],(TB_TAREFAS[[Responsável Execução '[*']]:[Responsável Execução '[*']]]=R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8" s="95" t="str" cm="1">
        <f t="array" ref="S148">IF(OR(S$12="",$B148=""),"",_xlfn.LET(_xlpm.tarefas,_xlfn._xlws.FILTER(TB_TAREFAS[],(TB_TAREFAS[[Responsável Execução '[*']]:[Responsável Execução '[*']]]=S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8" s="96" t="str" cm="1">
        <f t="array" ref="T148">IF(OR(T$12="",$B148=""),"",_xlfn.LET(_xlpm.tarefas,_xlfn._xlws.FILTER(TB_TAREFAS[],(TB_TAREFAS[[Responsável Execução '[*']]:[Responsável Execução '[*']]]=T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8" s="95" t="str" cm="1">
        <f t="array" ref="U148">IF(OR(U$12="",$B148=""),"",_xlfn.LET(_xlpm.tarefas,_xlfn._xlws.FILTER(TB_TAREFAS[],(TB_TAREFAS[[Responsável Execução '[*']]:[Responsável Execução '[*']]]=U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8" s="96" t="str" cm="1">
        <f t="array" ref="V148">IF(OR(V$12="",$B148=""),"",_xlfn.LET(_xlpm.tarefas,_xlfn._xlws.FILTER(TB_TAREFAS[],(TB_TAREFAS[[Responsável Execução '[*']]:[Responsável Execução '[*']]]=V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8" s="95" t="str" cm="1">
        <f t="array" ref="W148">IF(OR(W$12="",$B148=""),"",_xlfn.LET(_xlpm.tarefas,_xlfn._xlws.FILTER(TB_TAREFAS[],(TB_TAREFAS[[Responsável Execução '[*']]:[Responsável Execução '[*']]]=W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8" s="96" t="str" cm="1">
        <f t="array" ref="X148">IF(OR(X$12="",$B148=""),"",_xlfn.LET(_xlpm.tarefas,_xlfn._xlws.FILTER(TB_TAREFAS[],(TB_TAREFAS[[Responsável Execução '[*']]:[Responsável Execução '[*']]]=X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8" s="95" t="str" cm="1">
        <f t="array" ref="Y148">IF(OR(Y$12="",$B148=""),"",_xlfn.LET(_xlpm.tarefas,_xlfn._xlws.FILTER(TB_TAREFAS[],(TB_TAREFAS[[Responsável Execução '[*']]:[Responsável Execução '[*']]]=Y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8" s="96" t="str" cm="1">
        <f t="array" ref="Z148">IF(OR(Z$12="",$B148=""),"",_xlfn.LET(_xlpm.tarefas,_xlfn._xlws.FILTER(TB_TAREFAS[],(TB_TAREFAS[[Responsável Execução '[*']]:[Responsável Execução '[*']]]=Z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8" s="95" t="str" cm="1">
        <f t="array" ref="AA148">IF(OR(AA$12="",$B148=""),"",_xlfn.LET(_xlpm.tarefas,_xlfn._xlws.FILTER(TB_TAREFAS[],(TB_TAREFAS[[Responsável Execução '[*']]:[Responsável Execução '[*']]]=AA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8" s="96" t="str" cm="1">
        <f t="array" ref="AB148">IF(OR(AB$12="",$B148=""),"",_xlfn.LET(_xlpm.tarefas,_xlfn._xlws.FILTER(TB_TAREFAS[],(TB_TAREFAS[[Responsável Execução '[*']]:[Responsável Execução '[*']]]=AB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8" s="95" t="str" cm="1">
        <f t="array" ref="AC148">IF(OR(AC$12="",$B148=""),"",_xlfn.LET(_xlpm.tarefas,_xlfn._xlws.FILTER(TB_TAREFAS[],(TB_TAREFAS[[Responsável Execução '[*']]:[Responsável Execução '[*']]]=AC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8" s="96" t="str" cm="1">
        <f t="array" ref="AD148">IF(OR(AD$12="",$B148=""),"",_xlfn.LET(_xlpm.tarefas,_xlfn._xlws.FILTER(TB_TAREFAS[],(TB_TAREFAS[[Responsável Execução '[*']]:[Responsável Execução '[*']]]=AD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8" s="95" t="str" cm="1">
        <f t="array" ref="AE148">IF(OR(AE$12="",$B148=""),"",_xlfn.LET(_xlpm.tarefas,_xlfn._xlws.FILTER(TB_TAREFAS[],(TB_TAREFAS[[Responsável Execução '[*']]:[Responsável Execução '[*']]]=AE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8" s="96" t="str" cm="1">
        <f t="array" ref="AF148">IF(OR(AF$12="",$B148=""),"",_xlfn.LET(_xlpm.tarefas,_xlfn._xlws.FILTER(TB_TAREFAS[],(TB_TAREFAS[[Responsável Execução '[*']]:[Responsável Execução '[*']]]=AF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8" s="95" t="str" cm="1">
        <f t="array" ref="AG148">IF(OR(AG$12="",$B148=""),"",_xlfn.LET(_xlpm.tarefas,_xlfn._xlws.FILTER(TB_TAREFAS[],(TB_TAREFAS[[Responsável Execução '[*']]:[Responsável Execução '[*']]]=AG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8" s="96" t="str" cm="1">
        <f t="array" ref="AH148">IF(OR(AH$12="",$B148=""),"",_xlfn.LET(_xlpm.tarefas,_xlfn._xlws.FILTER(TB_TAREFAS[],(TB_TAREFAS[[Responsável Execução '[*']]:[Responsável Execução '[*']]]=AH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8" s="95" t="str" cm="1">
        <f t="array" ref="AI148">IF(OR(AI$12="",$B148=""),"",_xlfn.LET(_xlpm.tarefas,_xlfn._xlws.FILTER(TB_TAREFAS[],(TB_TAREFAS[[Responsável Execução '[*']]:[Responsável Execução '[*']]]=AI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8" s="96" t="str" cm="1">
        <f t="array" ref="AJ148">IF(OR(AJ$12="",$B148=""),"",_xlfn.LET(_xlpm.tarefas,_xlfn._xlws.FILTER(TB_TAREFAS[],(TB_TAREFAS[[Responsável Execução '[*']]:[Responsável Execução '[*']]]=AJ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8" s="95" t="str" cm="1">
        <f t="array" ref="AK148">IF(OR(AK$12="",$B148=""),"",_xlfn.LET(_xlpm.tarefas,_xlfn._xlws.FILTER(TB_TAREFAS[],(TB_TAREFAS[[Responsável Execução '[*']]:[Responsável Execução '[*']]]=AK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8" s="96" t="str" cm="1">
        <f t="array" ref="AL148">IF(OR(AL$12="",$B148=""),"",_xlfn.LET(_xlpm.tarefas,_xlfn._xlws.FILTER(TB_TAREFAS[],(TB_TAREFAS[[Responsável Execução '[*']]:[Responsável Execução '[*']]]=AL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8" s="95" t="str" cm="1">
        <f t="array" ref="AM148">IF(OR(AM$12="",$B148=""),"",_xlfn.LET(_xlpm.tarefas,_xlfn._xlws.FILTER(TB_TAREFAS[],(TB_TAREFAS[[Responsável Execução '[*']]:[Responsável Execução '[*']]]=AM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8" s="96" t="str" cm="1">
        <f t="array" ref="AN148">IF(OR(AN$12="",$B148=""),"",_xlfn.LET(_xlpm.tarefas,_xlfn._xlws.FILTER(TB_TAREFAS[],(TB_TAREFAS[[Responsável Execução '[*']]:[Responsável Execução '[*']]]=AN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8" s="95" t="str" cm="1">
        <f t="array" ref="AO148">IF(OR(AO$12="",$B148=""),"",_xlfn.LET(_xlpm.tarefas,_xlfn._xlws.FILTER(TB_TAREFAS[],(TB_TAREFAS[[Responsável Execução '[*']]:[Responsável Execução '[*']]]=AO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8" s="96" t="str" cm="1">
        <f t="array" ref="AP148">IF(OR(AP$12="",$B148=""),"",_xlfn.LET(_xlpm.tarefas,_xlfn._xlws.FILTER(TB_TAREFAS[],(TB_TAREFAS[[Responsável Execução '[*']]:[Responsável Execução '[*']]]=AP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8" s="95" t="str" cm="1">
        <f t="array" ref="AQ148">IF(OR(AQ$12="",$B148=""),"",_xlfn.LET(_xlpm.tarefas,_xlfn._xlws.FILTER(TB_TAREFAS[],(TB_TAREFAS[[Responsável Execução '[*']]:[Responsável Execução '[*']]]=AQ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8" s="96" t="str" cm="1">
        <f t="array" ref="AR148">IF(OR(AR$12="",$B148=""),"",_xlfn.LET(_xlpm.tarefas,_xlfn._xlws.FILTER(TB_TAREFAS[],(TB_TAREFAS[[Responsável Execução '[*']]:[Responsável Execução '[*']]]=AR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8" s="95" t="str" cm="1">
        <f t="array" ref="AS148">IF(OR(AS$12="",$B148=""),"",_xlfn.LET(_xlpm.tarefas,_xlfn._xlws.FILTER(TB_TAREFAS[],(TB_TAREFAS[[Responsável Execução '[*']]:[Responsável Execução '[*']]]=AS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8" s="96" t="str" cm="1">
        <f t="array" ref="AT148">IF(OR(AT$12="",$B148=""),"",_xlfn.LET(_xlpm.tarefas,_xlfn._xlws.FILTER(TB_TAREFAS[],(TB_TAREFAS[[Responsável Execução '[*']]:[Responsável Execução '[*']]]=AT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8" s="95" t="str" cm="1">
        <f t="array" ref="AU148">IF(OR(AU$12="",$B148=""),"",_xlfn.LET(_xlpm.tarefas,_xlfn._xlws.FILTER(TB_TAREFAS[],(TB_TAREFAS[[Responsável Execução '[*']]:[Responsável Execução '[*']]]=AU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8" s="96" t="str" cm="1">
        <f t="array" ref="AV148">IF(OR(AV$12="",$B148=""),"",_xlfn.LET(_xlpm.tarefas,_xlfn._xlws.FILTER(TB_TAREFAS[],(TB_TAREFAS[[Responsável Execução '[*']]:[Responsável Execução '[*']]]=AV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8" s="95" t="str" cm="1">
        <f t="array" ref="AW148">IF(OR(AW$12="",$B148=""),"",_xlfn.LET(_xlpm.tarefas,_xlfn._xlws.FILTER(TB_TAREFAS[],(TB_TAREFAS[[Responsável Execução '[*']]:[Responsável Execução '[*']]]=AW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8" s="96" t="str" cm="1">
        <f t="array" ref="AX148">IF(OR(AX$12="",$B148=""),"",_xlfn.LET(_xlpm.tarefas,_xlfn._xlws.FILTER(TB_TAREFAS[],(TB_TAREFAS[[Responsável Execução '[*']]:[Responsável Execução '[*']]]=AX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8" s="95" t="str" cm="1">
        <f t="array" ref="AY148">IF(OR(AY$12="",$B148=""),"",_xlfn.LET(_xlpm.tarefas,_xlfn._xlws.FILTER(TB_TAREFAS[],(TB_TAREFAS[[Responsável Execução '[*']]:[Responsável Execução '[*']]]=AY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8" s="97" t="str" cm="1">
        <f t="array" ref="AZ148">IF(OR(AZ$12="",$B148=""),"",_xlfn.LET(_xlpm.tarefas,_xlfn._xlws.FILTER(TB_TAREFAS[],(TB_TAREFAS[[Responsável Execução '[*']]:[Responsável Execução '[*']]]=AZ$12),"-"),IF(_xlfn.ARRAYTOTEXT(_xlpm.tarefas)="-",0,SUM(IF(DATE(YEAR($B148),MONTH($B148),DAY($B148))&gt;=DATE(YEAR(_xlfn.CHOOSECOLS(_xlpm.tarefas,10)),MONTH(_xlfn.CHOOSECOLS(_xlpm.tarefas,10)),DAY(_xlfn.CHOOSECOLS(_xlpm.tarefas,10))),IF(DATE(YEAR($B148),MONTH($B148),DAY($B148)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49" spans="2:52" x14ac:dyDescent="0.3">
      <c r="B149" s="94"/>
      <c r="C149" s="95" t="str" cm="1">
        <f t="array" ref="C149">IF(OR(C$12="",$B149=""),"",_xlfn.LET(_xlpm.tarefas,_xlfn._xlws.FILTER(TB_TAREFAS[],(TB_TAREFAS[[Responsável Execução '[*']]:[Responsável Execução '[*']]]=C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49" s="96" t="str" cm="1">
        <f t="array" ref="D149">IF(OR(D$12="",$B149=""),"",_xlfn.LET(_xlpm.tarefas,_xlfn._xlws.FILTER(TB_TAREFAS[],(TB_TAREFAS[[Responsável Execução '[*']]:[Responsável Execução '[*']]]=D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49" s="95" t="str" cm="1">
        <f t="array" ref="E149">IF(OR(E$12="",$B149=""),"",_xlfn.LET(_xlpm.tarefas,_xlfn._xlws.FILTER(TB_TAREFAS[],(TB_TAREFAS[[Responsável Execução '[*']]:[Responsável Execução '[*']]]=E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49" s="96" t="str" cm="1">
        <f t="array" ref="F149">IF(OR(F$12="",$B149=""),"",_xlfn.LET(_xlpm.tarefas,_xlfn._xlws.FILTER(TB_TAREFAS[],(TB_TAREFAS[[Responsável Execução '[*']]:[Responsável Execução '[*']]]=F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49" s="95" t="str" cm="1">
        <f t="array" ref="G149">IF(OR(G$12="",$B149=""),"",_xlfn.LET(_xlpm.tarefas,_xlfn._xlws.FILTER(TB_TAREFAS[],(TB_TAREFAS[[Responsável Execução '[*']]:[Responsável Execução '[*']]]=G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49" s="96" t="str" cm="1">
        <f t="array" ref="H149">IF(OR(H$12="",$B149=""),"",_xlfn.LET(_xlpm.tarefas,_xlfn._xlws.FILTER(TB_TAREFAS[],(TB_TAREFAS[[Responsável Execução '[*']]:[Responsável Execução '[*']]]=H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49" s="95" t="str" cm="1">
        <f t="array" ref="I149">IF(OR(I$12="",$B149=""),"",_xlfn.LET(_xlpm.tarefas,_xlfn._xlws.FILTER(TB_TAREFAS[],(TB_TAREFAS[[Responsável Execução '[*']]:[Responsável Execução '[*']]]=I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49" s="96" t="str" cm="1">
        <f t="array" ref="J149">IF(OR(J$12="",$B149=""),"",_xlfn.LET(_xlpm.tarefas,_xlfn._xlws.FILTER(TB_TAREFAS[],(TB_TAREFAS[[Responsável Execução '[*']]:[Responsável Execução '[*']]]=J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49" s="95" t="str" cm="1">
        <f t="array" ref="K149">IF(OR(K$12="",$B149=""),"",_xlfn.LET(_xlpm.tarefas,_xlfn._xlws.FILTER(TB_TAREFAS[],(TB_TAREFAS[[Responsável Execução '[*']]:[Responsável Execução '[*']]]=K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49" s="96" t="str" cm="1">
        <f t="array" ref="L149">IF(OR(L$12="",$B149=""),"",_xlfn.LET(_xlpm.tarefas,_xlfn._xlws.FILTER(TB_TAREFAS[],(TB_TAREFAS[[Responsável Execução '[*']]:[Responsável Execução '[*']]]=L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49" s="95" t="str" cm="1">
        <f t="array" ref="M149">IF(OR(M$12="",$B149=""),"",_xlfn.LET(_xlpm.tarefas,_xlfn._xlws.FILTER(TB_TAREFAS[],(TB_TAREFAS[[Responsável Execução '[*']]:[Responsável Execução '[*']]]=M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49" s="96" t="str" cm="1">
        <f t="array" ref="N149">IF(OR(N$12="",$B149=""),"",_xlfn.LET(_xlpm.tarefas,_xlfn._xlws.FILTER(TB_TAREFAS[],(TB_TAREFAS[[Responsável Execução '[*']]:[Responsável Execução '[*']]]=N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49" s="95" t="str" cm="1">
        <f t="array" ref="O149">IF(OR(O$12="",$B149=""),"",_xlfn.LET(_xlpm.tarefas,_xlfn._xlws.FILTER(TB_TAREFAS[],(TB_TAREFAS[[Responsável Execução '[*']]:[Responsável Execução '[*']]]=O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49" s="96" t="str" cm="1">
        <f t="array" ref="P149">IF(OR(P$12="",$B149=""),"",_xlfn.LET(_xlpm.tarefas,_xlfn._xlws.FILTER(TB_TAREFAS[],(TB_TAREFAS[[Responsável Execução '[*']]:[Responsável Execução '[*']]]=P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49" s="95" t="str" cm="1">
        <f t="array" ref="Q149">IF(OR(Q$12="",$B149=""),"",_xlfn.LET(_xlpm.tarefas,_xlfn._xlws.FILTER(TB_TAREFAS[],(TB_TAREFAS[[Responsável Execução '[*']]:[Responsável Execução '[*']]]=Q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49" s="96" t="str" cm="1">
        <f t="array" ref="R149">IF(OR(R$12="",$B149=""),"",_xlfn.LET(_xlpm.tarefas,_xlfn._xlws.FILTER(TB_TAREFAS[],(TB_TAREFAS[[Responsável Execução '[*']]:[Responsável Execução '[*']]]=R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49" s="95" t="str" cm="1">
        <f t="array" ref="S149">IF(OR(S$12="",$B149=""),"",_xlfn.LET(_xlpm.tarefas,_xlfn._xlws.FILTER(TB_TAREFAS[],(TB_TAREFAS[[Responsável Execução '[*']]:[Responsável Execução '[*']]]=S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49" s="96" t="str" cm="1">
        <f t="array" ref="T149">IF(OR(T$12="",$B149=""),"",_xlfn.LET(_xlpm.tarefas,_xlfn._xlws.FILTER(TB_TAREFAS[],(TB_TAREFAS[[Responsável Execução '[*']]:[Responsável Execução '[*']]]=T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49" s="95" t="str" cm="1">
        <f t="array" ref="U149">IF(OR(U$12="",$B149=""),"",_xlfn.LET(_xlpm.tarefas,_xlfn._xlws.FILTER(TB_TAREFAS[],(TB_TAREFAS[[Responsável Execução '[*']]:[Responsável Execução '[*']]]=U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49" s="96" t="str" cm="1">
        <f t="array" ref="V149">IF(OR(V$12="",$B149=""),"",_xlfn.LET(_xlpm.tarefas,_xlfn._xlws.FILTER(TB_TAREFAS[],(TB_TAREFAS[[Responsável Execução '[*']]:[Responsável Execução '[*']]]=V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49" s="95" t="str" cm="1">
        <f t="array" ref="W149">IF(OR(W$12="",$B149=""),"",_xlfn.LET(_xlpm.tarefas,_xlfn._xlws.FILTER(TB_TAREFAS[],(TB_TAREFAS[[Responsável Execução '[*']]:[Responsável Execução '[*']]]=W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49" s="96" t="str" cm="1">
        <f t="array" ref="X149">IF(OR(X$12="",$B149=""),"",_xlfn.LET(_xlpm.tarefas,_xlfn._xlws.FILTER(TB_TAREFAS[],(TB_TAREFAS[[Responsável Execução '[*']]:[Responsável Execução '[*']]]=X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49" s="95" t="str" cm="1">
        <f t="array" ref="Y149">IF(OR(Y$12="",$B149=""),"",_xlfn.LET(_xlpm.tarefas,_xlfn._xlws.FILTER(TB_TAREFAS[],(TB_TAREFAS[[Responsável Execução '[*']]:[Responsável Execução '[*']]]=Y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49" s="96" t="str" cm="1">
        <f t="array" ref="Z149">IF(OR(Z$12="",$B149=""),"",_xlfn.LET(_xlpm.tarefas,_xlfn._xlws.FILTER(TB_TAREFAS[],(TB_TAREFAS[[Responsável Execução '[*']]:[Responsável Execução '[*']]]=Z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49" s="95" t="str" cm="1">
        <f t="array" ref="AA149">IF(OR(AA$12="",$B149=""),"",_xlfn.LET(_xlpm.tarefas,_xlfn._xlws.FILTER(TB_TAREFAS[],(TB_TAREFAS[[Responsável Execução '[*']]:[Responsável Execução '[*']]]=AA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49" s="96" t="str" cm="1">
        <f t="array" ref="AB149">IF(OR(AB$12="",$B149=""),"",_xlfn.LET(_xlpm.tarefas,_xlfn._xlws.FILTER(TB_TAREFAS[],(TB_TAREFAS[[Responsável Execução '[*']]:[Responsável Execução '[*']]]=AB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49" s="95" t="str" cm="1">
        <f t="array" ref="AC149">IF(OR(AC$12="",$B149=""),"",_xlfn.LET(_xlpm.tarefas,_xlfn._xlws.FILTER(TB_TAREFAS[],(TB_TAREFAS[[Responsável Execução '[*']]:[Responsável Execução '[*']]]=AC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49" s="96" t="str" cm="1">
        <f t="array" ref="AD149">IF(OR(AD$12="",$B149=""),"",_xlfn.LET(_xlpm.tarefas,_xlfn._xlws.FILTER(TB_TAREFAS[],(TB_TAREFAS[[Responsável Execução '[*']]:[Responsável Execução '[*']]]=AD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49" s="95" t="str" cm="1">
        <f t="array" ref="AE149">IF(OR(AE$12="",$B149=""),"",_xlfn.LET(_xlpm.tarefas,_xlfn._xlws.FILTER(TB_TAREFAS[],(TB_TAREFAS[[Responsável Execução '[*']]:[Responsável Execução '[*']]]=AE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49" s="96" t="str" cm="1">
        <f t="array" ref="AF149">IF(OR(AF$12="",$B149=""),"",_xlfn.LET(_xlpm.tarefas,_xlfn._xlws.FILTER(TB_TAREFAS[],(TB_TAREFAS[[Responsável Execução '[*']]:[Responsável Execução '[*']]]=AF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49" s="95" t="str" cm="1">
        <f t="array" ref="AG149">IF(OR(AG$12="",$B149=""),"",_xlfn.LET(_xlpm.tarefas,_xlfn._xlws.FILTER(TB_TAREFAS[],(TB_TAREFAS[[Responsável Execução '[*']]:[Responsável Execução '[*']]]=AG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49" s="96" t="str" cm="1">
        <f t="array" ref="AH149">IF(OR(AH$12="",$B149=""),"",_xlfn.LET(_xlpm.tarefas,_xlfn._xlws.FILTER(TB_TAREFAS[],(TB_TAREFAS[[Responsável Execução '[*']]:[Responsável Execução '[*']]]=AH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49" s="95" t="str" cm="1">
        <f t="array" ref="AI149">IF(OR(AI$12="",$B149=""),"",_xlfn.LET(_xlpm.tarefas,_xlfn._xlws.FILTER(TB_TAREFAS[],(TB_TAREFAS[[Responsável Execução '[*']]:[Responsável Execução '[*']]]=AI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49" s="96" t="str" cm="1">
        <f t="array" ref="AJ149">IF(OR(AJ$12="",$B149=""),"",_xlfn.LET(_xlpm.tarefas,_xlfn._xlws.FILTER(TB_TAREFAS[],(TB_TAREFAS[[Responsável Execução '[*']]:[Responsável Execução '[*']]]=AJ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49" s="95" t="str" cm="1">
        <f t="array" ref="AK149">IF(OR(AK$12="",$B149=""),"",_xlfn.LET(_xlpm.tarefas,_xlfn._xlws.FILTER(TB_TAREFAS[],(TB_TAREFAS[[Responsável Execução '[*']]:[Responsável Execução '[*']]]=AK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49" s="96" t="str" cm="1">
        <f t="array" ref="AL149">IF(OR(AL$12="",$B149=""),"",_xlfn.LET(_xlpm.tarefas,_xlfn._xlws.FILTER(TB_TAREFAS[],(TB_TAREFAS[[Responsável Execução '[*']]:[Responsável Execução '[*']]]=AL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49" s="95" t="str" cm="1">
        <f t="array" ref="AM149">IF(OR(AM$12="",$B149=""),"",_xlfn.LET(_xlpm.tarefas,_xlfn._xlws.FILTER(TB_TAREFAS[],(TB_TAREFAS[[Responsável Execução '[*']]:[Responsável Execução '[*']]]=AM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49" s="96" t="str" cm="1">
        <f t="array" ref="AN149">IF(OR(AN$12="",$B149=""),"",_xlfn.LET(_xlpm.tarefas,_xlfn._xlws.FILTER(TB_TAREFAS[],(TB_TAREFAS[[Responsável Execução '[*']]:[Responsável Execução '[*']]]=AN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49" s="95" t="str" cm="1">
        <f t="array" ref="AO149">IF(OR(AO$12="",$B149=""),"",_xlfn.LET(_xlpm.tarefas,_xlfn._xlws.FILTER(TB_TAREFAS[],(TB_TAREFAS[[Responsável Execução '[*']]:[Responsável Execução '[*']]]=AO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49" s="96" t="str" cm="1">
        <f t="array" ref="AP149">IF(OR(AP$12="",$B149=""),"",_xlfn.LET(_xlpm.tarefas,_xlfn._xlws.FILTER(TB_TAREFAS[],(TB_TAREFAS[[Responsável Execução '[*']]:[Responsável Execução '[*']]]=AP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49" s="95" t="str" cm="1">
        <f t="array" ref="AQ149">IF(OR(AQ$12="",$B149=""),"",_xlfn.LET(_xlpm.tarefas,_xlfn._xlws.FILTER(TB_TAREFAS[],(TB_TAREFAS[[Responsável Execução '[*']]:[Responsável Execução '[*']]]=AQ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49" s="96" t="str" cm="1">
        <f t="array" ref="AR149">IF(OR(AR$12="",$B149=""),"",_xlfn.LET(_xlpm.tarefas,_xlfn._xlws.FILTER(TB_TAREFAS[],(TB_TAREFAS[[Responsável Execução '[*']]:[Responsável Execução '[*']]]=AR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49" s="95" t="str" cm="1">
        <f t="array" ref="AS149">IF(OR(AS$12="",$B149=""),"",_xlfn.LET(_xlpm.tarefas,_xlfn._xlws.FILTER(TB_TAREFAS[],(TB_TAREFAS[[Responsável Execução '[*']]:[Responsável Execução '[*']]]=AS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49" s="96" t="str" cm="1">
        <f t="array" ref="AT149">IF(OR(AT$12="",$B149=""),"",_xlfn.LET(_xlpm.tarefas,_xlfn._xlws.FILTER(TB_TAREFAS[],(TB_TAREFAS[[Responsável Execução '[*']]:[Responsável Execução '[*']]]=AT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49" s="95" t="str" cm="1">
        <f t="array" ref="AU149">IF(OR(AU$12="",$B149=""),"",_xlfn.LET(_xlpm.tarefas,_xlfn._xlws.FILTER(TB_TAREFAS[],(TB_TAREFAS[[Responsável Execução '[*']]:[Responsável Execução '[*']]]=AU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49" s="96" t="str" cm="1">
        <f t="array" ref="AV149">IF(OR(AV$12="",$B149=""),"",_xlfn.LET(_xlpm.tarefas,_xlfn._xlws.FILTER(TB_TAREFAS[],(TB_TAREFAS[[Responsável Execução '[*']]:[Responsável Execução '[*']]]=AV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49" s="95" t="str" cm="1">
        <f t="array" ref="AW149">IF(OR(AW$12="",$B149=""),"",_xlfn.LET(_xlpm.tarefas,_xlfn._xlws.FILTER(TB_TAREFAS[],(TB_TAREFAS[[Responsável Execução '[*']]:[Responsável Execução '[*']]]=AW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49" s="96" t="str" cm="1">
        <f t="array" ref="AX149">IF(OR(AX$12="",$B149=""),"",_xlfn.LET(_xlpm.tarefas,_xlfn._xlws.FILTER(TB_TAREFAS[],(TB_TAREFAS[[Responsável Execução '[*']]:[Responsável Execução '[*']]]=AX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49" s="95" t="str" cm="1">
        <f t="array" ref="AY149">IF(OR(AY$12="",$B149=""),"",_xlfn.LET(_xlpm.tarefas,_xlfn._xlws.FILTER(TB_TAREFAS[],(TB_TAREFAS[[Responsável Execução '[*']]:[Responsável Execução '[*']]]=AY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49" s="97" t="str" cm="1">
        <f t="array" ref="AZ149">IF(OR(AZ$12="",$B149=""),"",_xlfn.LET(_xlpm.tarefas,_xlfn._xlws.FILTER(TB_TAREFAS[],(TB_TAREFAS[[Responsável Execução '[*']]:[Responsável Execução '[*']]]=AZ$12),"-"),IF(_xlfn.ARRAYTOTEXT(_xlpm.tarefas)="-",0,SUM(IF(DATE(YEAR($B149),MONTH($B149),DAY($B149))&gt;=DATE(YEAR(_xlfn.CHOOSECOLS(_xlpm.tarefas,10)),MONTH(_xlfn.CHOOSECOLS(_xlpm.tarefas,10)),DAY(_xlfn.CHOOSECOLS(_xlpm.tarefas,10))),IF(DATE(YEAR($B149),MONTH($B149),DAY($B149)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0" spans="2:52" x14ac:dyDescent="0.3">
      <c r="B150" s="94"/>
      <c r="C150" s="95" t="str" cm="1">
        <f t="array" ref="C150">IF(OR(C$12="",$B150=""),"",_xlfn.LET(_xlpm.tarefas,_xlfn._xlws.FILTER(TB_TAREFAS[],(TB_TAREFAS[[Responsável Execução '[*']]:[Responsável Execução '[*']]]=C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0" s="96" t="str" cm="1">
        <f t="array" ref="D150">IF(OR(D$12="",$B150=""),"",_xlfn.LET(_xlpm.tarefas,_xlfn._xlws.FILTER(TB_TAREFAS[],(TB_TAREFAS[[Responsável Execução '[*']]:[Responsável Execução '[*']]]=D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0" s="95" t="str" cm="1">
        <f t="array" ref="E150">IF(OR(E$12="",$B150=""),"",_xlfn.LET(_xlpm.tarefas,_xlfn._xlws.FILTER(TB_TAREFAS[],(TB_TAREFAS[[Responsável Execução '[*']]:[Responsável Execução '[*']]]=E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0" s="96" t="str" cm="1">
        <f t="array" ref="F150">IF(OR(F$12="",$B150=""),"",_xlfn.LET(_xlpm.tarefas,_xlfn._xlws.FILTER(TB_TAREFAS[],(TB_TAREFAS[[Responsável Execução '[*']]:[Responsável Execução '[*']]]=F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0" s="95" t="str" cm="1">
        <f t="array" ref="G150">IF(OR(G$12="",$B150=""),"",_xlfn.LET(_xlpm.tarefas,_xlfn._xlws.FILTER(TB_TAREFAS[],(TB_TAREFAS[[Responsável Execução '[*']]:[Responsável Execução '[*']]]=G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0" s="96" t="str" cm="1">
        <f t="array" ref="H150">IF(OR(H$12="",$B150=""),"",_xlfn.LET(_xlpm.tarefas,_xlfn._xlws.FILTER(TB_TAREFAS[],(TB_TAREFAS[[Responsável Execução '[*']]:[Responsável Execução '[*']]]=H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0" s="95" t="str" cm="1">
        <f t="array" ref="I150">IF(OR(I$12="",$B150=""),"",_xlfn.LET(_xlpm.tarefas,_xlfn._xlws.FILTER(TB_TAREFAS[],(TB_TAREFAS[[Responsável Execução '[*']]:[Responsável Execução '[*']]]=I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0" s="96" t="str" cm="1">
        <f t="array" ref="J150">IF(OR(J$12="",$B150=""),"",_xlfn.LET(_xlpm.tarefas,_xlfn._xlws.FILTER(TB_TAREFAS[],(TB_TAREFAS[[Responsável Execução '[*']]:[Responsável Execução '[*']]]=J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0" s="95" t="str" cm="1">
        <f t="array" ref="K150">IF(OR(K$12="",$B150=""),"",_xlfn.LET(_xlpm.tarefas,_xlfn._xlws.FILTER(TB_TAREFAS[],(TB_TAREFAS[[Responsável Execução '[*']]:[Responsável Execução '[*']]]=K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0" s="96" t="str" cm="1">
        <f t="array" ref="L150">IF(OR(L$12="",$B150=""),"",_xlfn.LET(_xlpm.tarefas,_xlfn._xlws.FILTER(TB_TAREFAS[],(TB_TAREFAS[[Responsável Execução '[*']]:[Responsável Execução '[*']]]=L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0" s="95" t="str" cm="1">
        <f t="array" ref="M150">IF(OR(M$12="",$B150=""),"",_xlfn.LET(_xlpm.tarefas,_xlfn._xlws.FILTER(TB_TAREFAS[],(TB_TAREFAS[[Responsável Execução '[*']]:[Responsável Execução '[*']]]=M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0" s="96" t="str" cm="1">
        <f t="array" ref="N150">IF(OR(N$12="",$B150=""),"",_xlfn.LET(_xlpm.tarefas,_xlfn._xlws.FILTER(TB_TAREFAS[],(TB_TAREFAS[[Responsável Execução '[*']]:[Responsável Execução '[*']]]=N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0" s="95" t="str" cm="1">
        <f t="array" ref="O150">IF(OR(O$12="",$B150=""),"",_xlfn.LET(_xlpm.tarefas,_xlfn._xlws.FILTER(TB_TAREFAS[],(TB_TAREFAS[[Responsável Execução '[*']]:[Responsável Execução '[*']]]=O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0" s="96" t="str" cm="1">
        <f t="array" ref="P150">IF(OR(P$12="",$B150=""),"",_xlfn.LET(_xlpm.tarefas,_xlfn._xlws.FILTER(TB_TAREFAS[],(TB_TAREFAS[[Responsável Execução '[*']]:[Responsável Execução '[*']]]=P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0" s="95" t="str" cm="1">
        <f t="array" ref="Q150">IF(OR(Q$12="",$B150=""),"",_xlfn.LET(_xlpm.tarefas,_xlfn._xlws.FILTER(TB_TAREFAS[],(TB_TAREFAS[[Responsável Execução '[*']]:[Responsável Execução '[*']]]=Q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0" s="96" t="str" cm="1">
        <f t="array" ref="R150">IF(OR(R$12="",$B150=""),"",_xlfn.LET(_xlpm.tarefas,_xlfn._xlws.FILTER(TB_TAREFAS[],(TB_TAREFAS[[Responsável Execução '[*']]:[Responsável Execução '[*']]]=R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0" s="95" t="str" cm="1">
        <f t="array" ref="S150">IF(OR(S$12="",$B150=""),"",_xlfn.LET(_xlpm.tarefas,_xlfn._xlws.FILTER(TB_TAREFAS[],(TB_TAREFAS[[Responsável Execução '[*']]:[Responsável Execução '[*']]]=S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0" s="96" t="str" cm="1">
        <f t="array" ref="T150">IF(OR(T$12="",$B150=""),"",_xlfn.LET(_xlpm.tarefas,_xlfn._xlws.FILTER(TB_TAREFAS[],(TB_TAREFAS[[Responsável Execução '[*']]:[Responsável Execução '[*']]]=T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0" s="95" t="str" cm="1">
        <f t="array" ref="U150">IF(OR(U$12="",$B150=""),"",_xlfn.LET(_xlpm.tarefas,_xlfn._xlws.FILTER(TB_TAREFAS[],(TB_TAREFAS[[Responsável Execução '[*']]:[Responsável Execução '[*']]]=U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0" s="96" t="str" cm="1">
        <f t="array" ref="V150">IF(OR(V$12="",$B150=""),"",_xlfn.LET(_xlpm.tarefas,_xlfn._xlws.FILTER(TB_TAREFAS[],(TB_TAREFAS[[Responsável Execução '[*']]:[Responsável Execução '[*']]]=V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0" s="95" t="str" cm="1">
        <f t="array" ref="W150">IF(OR(W$12="",$B150=""),"",_xlfn.LET(_xlpm.tarefas,_xlfn._xlws.FILTER(TB_TAREFAS[],(TB_TAREFAS[[Responsável Execução '[*']]:[Responsável Execução '[*']]]=W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0" s="96" t="str" cm="1">
        <f t="array" ref="X150">IF(OR(X$12="",$B150=""),"",_xlfn.LET(_xlpm.tarefas,_xlfn._xlws.FILTER(TB_TAREFAS[],(TB_TAREFAS[[Responsável Execução '[*']]:[Responsável Execução '[*']]]=X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0" s="95" t="str" cm="1">
        <f t="array" ref="Y150">IF(OR(Y$12="",$B150=""),"",_xlfn.LET(_xlpm.tarefas,_xlfn._xlws.FILTER(TB_TAREFAS[],(TB_TAREFAS[[Responsável Execução '[*']]:[Responsável Execução '[*']]]=Y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0" s="96" t="str" cm="1">
        <f t="array" ref="Z150">IF(OR(Z$12="",$B150=""),"",_xlfn.LET(_xlpm.tarefas,_xlfn._xlws.FILTER(TB_TAREFAS[],(TB_TAREFAS[[Responsável Execução '[*']]:[Responsável Execução '[*']]]=Z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0" s="95" t="str" cm="1">
        <f t="array" ref="AA150">IF(OR(AA$12="",$B150=""),"",_xlfn.LET(_xlpm.tarefas,_xlfn._xlws.FILTER(TB_TAREFAS[],(TB_TAREFAS[[Responsável Execução '[*']]:[Responsável Execução '[*']]]=AA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0" s="96" t="str" cm="1">
        <f t="array" ref="AB150">IF(OR(AB$12="",$B150=""),"",_xlfn.LET(_xlpm.tarefas,_xlfn._xlws.FILTER(TB_TAREFAS[],(TB_TAREFAS[[Responsável Execução '[*']]:[Responsável Execução '[*']]]=AB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0" s="95" t="str" cm="1">
        <f t="array" ref="AC150">IF(OR(AC$12="",$B150=""),"",_xlfn.LET(_xlpm.tarefas,_xlfn._xlws.FILTER(TB_TAREFAS[],(TB_TAREFAS[[Responsável Execução '[*']]:[Responsável Execução '[*']]]=AC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0" s="96" t="str" cm="1">
        <f t="array" ref="AD150">IF(OR(AD$12="",$B150=""),"",_xlfn.LET(_xlpm.tarefas,_xlfn._xlws.FILTER(TB_TAREFAS[],(TB_TAREFAS[[Responsável Execução '[*']]:[Responsável Execução '[*']]]=AD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0" s="95" t="str" cm="1">
        <f t="array" ref="AE150">IF(OR(AE$12="",$B150=""),"",_xlfn.LET(_xlpm.tarefas,_xlfn._xlws.FILTER(TB_TAREFAS[],(TB_TAREFAS[[Responsável Execução '[*']]:[Responsável Execução '[*']]]=AE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0" s="96" t="str" cm="1">
        <f t="array" ref="AF150">IF(OR(AF$12="",$B150=""),"",_xlfn.LET(_xlpm.tarefas,_xlfn._xlws.FILTER(TB_TAREFAS[],(TB_TAREFAS[[Responsável Execução '[*']]:[Responsável Execução '[*']]]=AF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0" s="95" t="str" cm="1">
        <f t="array" ref="AG150">IF(OR(AG$12="",$B150=""),"",_xlfn.LET(_xlpm.tarefas,_xlfn._xlws.FILTER(TB_TAREFAS[],(TB_TAREFAS[[Responsável Execução '[*']]:[Responsável Execução '[*']]]=AG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0" s="96" t="str" cm="1">
        <f t="array" ref="AH150">IF(OR(AH$12="",$B150=""),"",_xlfn.LET(_xlpm.tarefas,_xlfn._xlws.FILTER(TB_TAREFAS[],(TB_TAREFAS[[Responsável Execução '[*']]:[Responsável Execução '[*']]]=AH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0" s="95" t="str" cm="1">
        <f t="array" ref="AI150">IF(OR(AI$12="",$B150=""),"",_xlfn.LET(_xlpm.tarefas,_xlfn._xlws.FILTER(TB_TAREFAS[],(TB_TAREFAS[[Responsável Execução '[*']]:[Responsável Execução '[*']]]=AI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0" s="96" t="str" cm="1">
        <f t="array" ref="AJ150">IF(OR(AJ$12="",$B150=""),"",_xlfn.LET(_xlpm.tarefas,_xlfn._xlws.FILTER(TB_TAREFAS[],(TB_TAREFAS[[Responsável Execução '[*']]:[Responsável Execução '[*']]]=AJ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0" s="95" t="str" cm="1">
        <f t="array" ref="AK150">IF(OR(AK$12="",$B150=""),"",_xlfn.LET(_xlpm.tarefas,_xlfn._xlws.FILTER(TB_TAREFAS[],(TB_TAREFAS[[Responsável Execução '[*']]:[Responsável Execução '[*']]]=AK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0" s="96" t="str" cm="1">
        <f t="array" ref="AL150">IF(OR(AL$12="",$B150=""),"",_xlfn.LET(_xlpm.tarefas,_xlfn._xlws.FILTER(TB_TAREFAS[],(TB_TAREFAS[[Responsável Execução '[*']]:[Responsável Execução '[*']]]=AL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0" s="95" t="str" cm="1">
        <f t="array" ref="AM150">IF(OR(AM$12="",$B150=""),"",_xlfn.LET(_xlpm.tarefas,_xlfn._xlws.FILTER(TB_TAREFAS[],(TB_TAREFAS[[Responsável Execução '[*']]:[Responsável Execução '[*']]]=AM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0" s="96" t="str" cm="1">
        <f t="array" ref="AN150">IF(OR(AN$12="",$B150=""),"",_xlfn.LET(_xlpm.tarefas,_xlfn._xlws.FILTER(TB_TAREFAS[],(TB_TAREFAS[[Responsável Execução '[*']]:[Responsável Execução '[*']]]=AN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0" s="95" t="str" cm="1">
        <f t="array" ref="AO150">IF(OR(AO$12="",$B150=""),"",_xlfn.LET(_xlpm.tarefas,_xlfn._xlws.FILTER(TB_TAREFAS[],(TB_TAREFAS[[Responsável Execução '[*']]:[Responsável Execução '[*']]]=AO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0" s="96" t="str" cm="1">
        <f t="array" ref="AP150">IF(OR(AP$12="",$B150=""),"",_xlfn.LET(_xlpm.tarefas,_xlfn._xlws.FILTER(TB_TAREFAS[],(TB_TAREFAS[[Responsável Execução '[*']]:[Responsável Execução '[*']]]=AP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0" s="95" t="str" cm="1">
        <f t="array" ref="AQ150">IF(OR(AQ$12="",$B150=""),"",_xlfn.LET(_xlpm.tarefas,_xlfn._xlws.FILTER(TB_TAREFAS[],(TB_TAREFAS[[Responsável Execução '[*']]:[Responsável Execução '[*']]]=AQ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0" s="96" t="str" cm="1">
        <f t="array" ref="AR150">IF(OR(AR$12="",$B150=""),"",_xlfn.LET(_xlpm.tarefas,_xlfn._xlws.FILTER(TB_TAREFAS[],(TB_TAREFAS[[Responsável Execução '[*']]:[Responsável Execução '[*']]]=AR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0" s="95" t="str" cm="1">
        <f t="array" ref="AS150">IF(OR(AS$12="",$B150=""),"",_xlfn.LET(_xlpm.tarefas,_xlfn._xlws.FILTER(TB_TAREFAS[],(TB_TAREFAS[[Responsável Execução '[*']]:[Responsável Execução '[*']]]=AS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0" s="96" t="str" cm="1">
        <f t="array" ref="AT150">IF(OR(AT$12="",$B150=""),"",_xlfn.LET(_xlpm.tarefas,_xlfn._xlws.FILTER(TB_TAREFAS[],(TB_TAREFAS[[Responsável Execução '[*']]:[Responsável Execução '[*']]]=AT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0" s="95" t="str" cm="1">
        <f t="array" ref="AU150">IF(OR(AU$12="",$B150=""),"",_xlfn.LET(_xlpm.tarefas,_xlfn._xlws.FILTER(TB_TAREFAS[],(TB_TAREFAS[[Responsável Execução '[*']]:[Responsável Execução '[*']]]=AU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0" s="96" t="str" cm="1">
        <f t="array" ref="AV150">IF(OR(AV$12="",$B150=""),"",_xlfn.LET(_xlpm.tarefas,_xlfn._xlws.FILTER(TB_TAREFAS[],(TB_TAREFAS[[Responsável Execução '[*']]:[Responsável Execução '[*']]]=AV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0" s="95" t="str" cm="1">
        <f t="array" ref="AW150">IF(OR(AW$12="",$B150=""),"",_xlfn.LET(_xlpm.tarefas,_xlfn._xlws.FILTER(TB_TAREFAS[],(TB_TAREFAS[[Responsável Execução '[*']]:[Responsável Execução '[*']]]=AW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0" s="96" t="str" cm="1">
        <f t="array" ref="AX150">IF(OR(AX$12="",$B150=""),"",_xlfn.LET(_xlpm.tarefas,_xlfn._xlws.FILTER(TB_TAREFAS[],(TB_TAREFAS[[Responsável Execução '[*']]:[Responsável Execução '[*']]]=AX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0" s="95" t="str" cm="1">
        <f t="array" ref="AY150">IF(OR(AY$12="",$B150=""),"",_xlfn.LET(_xlpm.tarefas,_xlfn._xlws.FILTER(TB_TAREFAS[],(TB_TAREFAS[[Responsável Execução '[*']]:[Responsável Execução '[*']]]=AY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0" s="97" t="str" cm="1">
        <f t="array" ref="AZ150">IF(OR(AZ$12="",$B150=""),"",_xlfn.LET(_xlpm.tarefas,_xlfn._xlws.FILTER(TB_TAREFAS[],(TB_TAREFAS[[Responsável Execução '[*']]:[Responsável Execução '[*']]]=AZ$12),"-"),IF(_xlfn.ARRAYTOTEXT(_xlpm.tarefas)="-",0,SUM(IF(DATE(YEAR($B150),MONTH($B150),DAY($B150))&gt;=DATE(YEAR(_xlfn.CHOOSECOLS(_xlpm.tarefas,10)),MONTH(_xlfn.CHOOSECOLS(_xlpm.tarefas,10)),DAY(_xlfn.CHOOSECOLS(_xlpm.tarefas,10))),IF(DATE(YEAR($B150),MONTH($B150),DAY($B150)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1" spans="2:52" x14ac:dyDescent="0.3">
      <c r="B151" s="94"/>
      <c r="C151" s="95" t="str" cm="1">
        <f t="array" ref="C151">IF(OR(C$12="",$B151=""),"",_xlfn.LET(_xlpm.tarefas,_xlfn._xlws.FILTER(TB_TAREFAS[],(TB_TAREFAS[[Responsável Execução '[*']]:[Responsável Execução '[*']]]=C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1" s="96" t="str" cm="1">
        <f t="array" ref="D151">IF(OR(D$12="",$B151=""),"",_xlfn.LET(_xlpm.tarefas,_xlfn._xlws.FILTER(TB_TAREFAS[],(TB_TAREFAS[[Responsável Execução '[*']]:[Responsável Execução '[*']]]=D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1" s="95" t="str" cm="1">
        <f t="array" ref="E151">IF(OR(E$12="",$B151=""),"",_xlfn.LET(_xlpm.tarefas,_xlfn._xlws.FILTER(TB_TAREFAS[],(TB_TAREFAS[[Responsável Execução '[*']]:[Responsável Execução '[*']]]=E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1" s="96" t="str" cm="1">
        <f t="array" ref="F151">IF(OR(F$12="",$B151=""),"",_xlfn.LET(_xlpm.tarefas,_xlfn._xlws.FILTER(TB_TAREFAS[],(TB_TAREFAS[[Responsável Execução '[*']]:[Responsável Execução '[*']]]=F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1" s="95" t="str" cm="1">
        <f t="array" ref="G151">IF(OR(G$12="",$B151=""),"",_xlfn.LET(_xlpm.tarefas,_xlfn._xlws.FILTER(TB_TAREFAS[],(TB_TAREFAS[[Responsável Execução '[*']]:[Responsável Execução '[*']]]=G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1" s="96" t="str" cm="1">
        <f t="array" ref="H151">IF(OR(H$12="",$B151=""),"",_xlfn.LET(_xlpm.tarefas,_xlfn._xlws.FILTER(TB_TAREFAS[],(TB_TAREFAS[[Responsável Execução '[*']]:[Responsável Execução '[*']]]=H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1" s="95" t="str" cm="1">
        <f t="array" ref="I151">IF(OR(I$12="",$B151=""),"",_xlfn.LET(_xlpm.tarefas,_xlfn._xlws.FILTER(TB_TAREFAS[],(TB_TAREFAS[[Responsável Execução '[*']]:[Responsável Execução '[*']]]=I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1" s="96" t="str" cm="1">
        <f t="array" ref="J151">IF(OR(J$12="",$B151=""),"",_xlfn.LET(_xlpm.tarefas,_xlfn._xlws.FILTER(TB_TAREFAS[],(TB_TAREFAS[[Responsável Execução '[*']]:[Responsável Execução '[*']]]=J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1" s="95" t="str" cm="1">
        <f t="array" ref="K151">IF(OR(K$12="",$B151=""),"",_xlfn.LET(_xlpm.tarefas,_xlfn._xlws.FILTER(TB_TAREFAS[],(TB_TAREFAS[[Responsável Execução '[*']]:[Responsável Execução '[*']]]=K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1" s="96" t="str" cm="1">
        <f t="array" ref="L151">IF(OR(L$12="",$B151=""),"",_xlfn.LET(_xlpm.tarefas,_xlfn._xlws.FILTER(TB_TAREFAS[],(TB_TAREFAS[[Responsável Execução '[*']]:[Responsável Execução '[*']]]=L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1" s="95" t="str" cm="1">
        <f t="array" ref="M151">IF(OR(M$12="",$B151=""),"",_xlfn.LET(_xlpm.tarefas,_xlfn._xlws.FILTER(TB_TAREFAS[],(TB_TAREFAS[[Responsável Execução '[*']]:[Responsável Execução '[*']]]=M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1" s="96" t="str" cm="1">
        <f t="array" ref="N151">IF(OR(N$12="",$B151=""),"",_xlfn.LET(_xlpm.tarefas,_xlfn._xlws.FILTER(TB_TAREFAS[],(TB_TAREFAS[[Responsável Execução '[*']]:[Responsável Execução '[*']]]=N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1" s="95" t="str" cm="1">
        <f t="array" ref="O151">IF(OR(O$12="",$B151=""),"",_xlfn.LET(_xlpm.tarefas,_xlfn._xlws.FILTER(TB_TAREFAS[],(TB_TAREFAS[[Responsável Execução '[*']]:[Responsável Execução '[*']]]=O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1" s="96" t="str" cm="1">
        <f t="array" ref="P151">IF(OR(P$12="",$B151=""),"",_xlfn.LET(_xlpm.tarefas,_xlfn._xlws.FILTER(TB_TAREFAS[],(TB_TAREFAS[[Responsável Execução '[*']]:[Responsável Execução '[*']]]=P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1" s="95" t="str" cm="1">
        <f t="array" ref="Q151">IF(OR(Q$12="",$B151=""),"",_xlfn.LET(_xlpm.tarefas,_xlfn._xlws.FILTER(TB_TAREFAS[],(TB_TAREFAS[[Responsável Execução '[*']]:[Responsável Execução '[*']]]=Q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1" s="96" t="str" cm="1">
        <f t="array" ref="R151">IF(OR(R$12="",$B151=""),"",_xlfn.LET(_xlpm.tarefas,_xlfn._xlws.FILTER(TB_TAREFAS[],(TB_TAREFAS[[Responsável Execução '[*']]:[Responsável Execução '[*']]]=R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1" s="95" t="str" cm="1">
        <f t="array" ref="S151">IF(OR(S$12="",$B151=""),"",_xlfn.LET(_xlpm.tarefas,_xlfn._xlws.FILTER(TB_TAREFAS[],(TB_TAREFAS[[Responsável Execução '[*']]:[Responsável Execução '[*']]]=S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1" s="96" t="str" cm="1">
        <f t="array" ref="T151">IF(OR(T$12="",$B151=""),"",_xlfn.LET(_xlpm.tarefas,_xlfn._xlws.FILTER(TB_TAREFAS[],(TB_TAREFAS[[Responsável Execução '[*']]:[Responsável Execução '[*']]]=T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1" s="95" t="str" cm="1">
        <f t="array" ref="U151">IF(OR(U$12="",$B151=""),"",_xlfn.LET(_xlpm.tarefas,_xlfn._xlws.FILTER(TB_TAREFAS[],(TB_TAREFAS[[Responsável Execução '[*']]:[Responsável Execução '[*']]]=U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1" s="96" t="str" cm="1">
        <f t="array" ref="V151">IF(OR(V$12="",$B151=""),"",_xlfn.LET(_xlpm.tarefas,_xlfn._xlws.FILTER(TB_TAREFAS[],(TB_TAREFAS[[Responsável Execução '[*']]:[Responsável Execução '[*']]]=V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1" s="95" t="str" cm="1">
        <f t="array" ref="W151">IF(OR(W$12="",$B151=""),"",_xlfn.LET(_xlpm.tarefas,_xlfn._xlws.FILTER(TB_TAREFAS[],(TB_TAREFAS[[Responsável Execução '[*']]:[Responsável Execução '[*']]]=W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1" s="96" t="str" cm="1">
        <f t="array" ref="X151">IF(OR(X$12="",$B151=""),"",_xlfn.LET(_xlpm.tarefas,_xlfn._xlws.FILTER(TB_TAREFAS[],(TB_TAREFAS[[Responsável Execução '[*']]:[Responsável Execução '[*']]]=X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1" s="95" t="str" cm="1">
        <f t="array" ref="Y151">IF(OR(Y$12="",$B151=""),"",_xlfn.LET(_xlpm.tarefas,_xlfn._xlws.FILTER(TB_TAREFAS[],(TB_TAREFAS[[Responsável Execução '[*']]:[Responsável Execução '[*']]]=Y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1" s="96" t="str" cm="1">
        <f t="array" ref="Z151">IF(OR(Z$12="",$B151=""),"",_xlfn.LET(_xlpm.tarefas,_xlfn._xlws.FILTER(TB_TAREFAS[],(TB_TAREFAS[[Responsável Execução '[*']]:[Responsável Execução '[*']]]=Z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1" s="95" t="str" cm="1">
        <f t="array" ref="AA151">IF(OR(AA$12="",$B151=""),"",_xlfn.LET(_xlpm.tarefas,_xlfn._xlws.FILTER(TB_TAREFAS[],(TB_TAREFAS[[Responsável Execução '[*']]:[Responsável Execução '[*']]]=AA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1" s="96" t="str" cm="1">
        <f t="array" ref="AB151">IF(OR(AB$12="",$B151=""),"",_xlfn.LET(_xlpm.tarefas,_xlfn._xlws.FILTER(TB_TAREFAS[],(TB_TAREFAS[[Responsável Execução '[*']]:[Responsável Execução '[*']]]=AB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1" s="95" t="str" cm="1">
        <f t="array" ref="AC151">IF(OR(AC$12="",$B151=""),"",_xlfn.LET(_xlpm.tarefas,_xlfn._xlws.FILTER(TB_TAREFAS[],(TB_TAREFAS[[Responsável Execução '[*']]:[Responsável Execução '[*']]]=AC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1" s="96" t="str" cm="1">
        <f t="array" ref="AD151">IF(OR(AD$12="",$B151=""),"",_xlfn.LET(_xlpm.tarefas,_xlfn._xlws.FILTER(TB_TAREFAS[],(TB_TAREFAS[[Responsável Execução '[*']]:[Responsável Execução '[*']]]=AD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1" s="95" t="str" cm="1">
        <f t="array" ref="AE151">IF(OR(AE$12="",$B151=""),"",_xlfn.LET(_xlpm.tarefas,_xlfn._xlws.FILTER(TB_TAREFAS[],(TB_TAREFAS[[Responsável Execução '[*']]:[Responsável Execução '[*']]]=AE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1" s="96" t="str" cm="1">
        <f t="array" ref="AF151">IF(OR(AF$12="",$B151=""),"",_xlfn.LET(_xlpm.tarefas,_xlfn._xlws.FILTER(TB_TAREFAS[],(TB_TAREFAS[[Responsável Execução '[*']]:[Responsável Execução '[*']]]=AF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1" s="95" t="str" cm="1">
        <f t="array" ref="AG151">IF(OR(AG$12="",$B151=""),"",_xlfn.LET(_xlpm.tarefas,_xlfn._xlws.FILTER(TB_TAREFAS[],(TB_TAREFAS[[Responsável Execução '[*']]:[Responsável Execução '[*']]]=AG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1" s="96" t="str" cm="1">
        <f t="array" ref="AH151">IF(OR(AH$12="",$B151=""),"",_xlfn.LET(_xlpm.tarefas,_xlfn._xlws.FILTER(TB_TAREFAS[],(TB_TAREFAS[[Responsável Execução '[*']]:[Responsável Execução '[*']]]=AH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1" s="95" t="str" cm="1">
        <f t="array" ref="AI151">IF(OR(AI$12="",$B151=""),"",_xlfn.LET(_xlpm.tarefas,_xlfn._xlws.FILTER(TB_TAREFAS[],(TB_TAREFAS[[Responsável Execução '[*']]:[Responsável Execução '[*']]]=AI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1" s="96" t="str" cm="1">
        <f t="array" ref="AJ151">IF(OR(AJ$12="",$B151=""),"",_xlfn.LET(_xlpm.tarefas,_xlfn._xlws.FILTER(TB_TAREFAS[],(TB_TAREFAS[[Responsável Execução '[*']]:[Responsável Execução '[*']]]=AJ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1" s="95" t="str" cm="1">
        <f t="array" ref="AK151">IF(OR(AK$12="",$B151=""),"",_xlfn.LET(_xlpm.tarefas,_xlfn._xlws.FILTER(TB_TAREFAS[],(TB_TAREFAS[[Responsável Execução '[*']]:[Responsável Execução '[*']]]=AK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1" s="96" t="str" cm="1">
        <f t="array" ref="AL151">IF(OR(AL$12="",$B151=""),"",_xlfn.LET(_xlpm.tarefas,_xlfn._xlws.FILTER(TB_TAREFAS[],(TB_TAREFAS[[Responsável Execução '[*']]:[Responsável Execução '[*']]]=AL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1" s="95" t="str" cm="1">
        <f t="array" ref="AM151">IF(OR(AM$12="",$B151=""),"",_xlfn.LET(_xlpm.tarefas,_xlfn._xlws.FILTER(TB_TAREFAS[],(TB_TAREFAS[[Responsável Execução '[*']]:[Responsável Execução '[*']]]=AM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1" s="96" t="str" cm="1">
        <f t="array" ref="AN151">IF(OR(AN$12="",$B151=""),"",_xlfn.LET(_xlpm.tarefas,_xlfn._xlws.FILTER(TB_TAREFAS[],(TB_TAREFAS[[Responsável Execução '[*']]:[Responsável Execução '[*']]]=AN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1" s="95" t="str" cm="1">
        <f t="array" ref="AO151">IF(OR(AO$12="",$B151=""),"",_xlfn.LET(_xlpm.tarefas,_xlfn._xlws.FILTER(TB_TAREFAS[],(TB_TAREFAS[[Responsável Execução '[*']]:[Responsável Execução '[*']]]=AO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1" s="96" t="str" cm="1">
        <f t="array" ref="AP151">IF(OR(AP$12="",$B151=""),"",_xlfn.LET(_xlpm.tarefas,_xlfn._xlws.FILTER(TB_TAREFAS[],(TB_TAREFAS[[Responsável Execução '[*']]:[Responsável Execução '[*']]]=AP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1" s="95" t="str" cm="1">
        <f t="array" ref="AQ151">IF(OR(AQ$12="",$B151=""),"",_xlfn.LET(_xlpm.tarefas,_xlfn._xlws.FILTER(TB_TAREFAS[],(TB_TAREFAS[[Responsável Execução '[*']]:[Responsável Execução '[*']]]=AQ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1" s="96" t="str" cm="1">
        <f t="array" ref="AR151">IF(OR(AR$12="",$B151=""),"",_xlfn.LET(_xlpm.tarefas,_xlfn._xlws.FILTER(TB_TAREFAS[],(TB_TAREFAS[[Responsável Execução '[*']]:[Responsável Execução '[*']]]=AR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1" s="95" t="str" cm="1">
        <f t="array" ref="AS151">IF(OR(AS$12="",$B151=""),"",_xlfn.LET(_xlpm.tarefas,_xlfn._xlws.FILTER(TB_TAREFAS[],(TB_TAREFAS[[Responsável Execução '[*']]:[Responsável Execução '[*']]]=AS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1" s="96" t="str" cm="1">
        <f t="array" ref="AT151">IF(OR(AT$12="",$B151=""),"",_xlfn.LET(_xlpm.tarefas,_xlfn._xlws.FILTER(TB_TAREFAS[],(TB_TAREFAS[[Responsável Execução '[*']]:[Responsável Execução '[*']]]=AT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1" s="95" t="str" cm="1">
        <f t="array" ref="AU151">IF(OR(AU$12="",$B151=""),"",_xlfn.LET(_xlpm.tarefas,_xlfn._xlws.FILTER(TB_TAREFAS[],(TB_TAREFAS[[Responsável Execução '[*']]:[Responsável Execução '[*']]]=AU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1" s="96" t="str" cm="1">
        <f t="array" ref="AV151">IF(OR(AV$12="",$B151=""),"",_xlfn.LET(_xlpm.tarefas,_xlfn._xlws.FILTER(TB_TAREFAS[],(TB_TAREFAS[[Responsável Execução '[*']]:[Responsável Execução '[*']]]=AV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1" s="95" t="str" cm="1">
        <f t="array" ref="AW151">IF(OR(AW$12="",$B151=""),"",_xlfn.LET(_xlpm.tarefas,_xlfn._xlws.FILTER(TB_TAREFAS[],(TB_TAREFAS[[Responsável Execução '[*']]:[Responsável Execução '[*']]]=AW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1" s="96" t="str" cm="1">
        <f t="array" ref="AX151">IF(OR(AX$12="",$B151=""),"",_xlfn.LET(_xlpm.tarefas,_xlfn._xlws.FILTER(TB_TAREFAS[],(TB_TAREFAS[[Responsável Execução '[*']]:[Responsável Execução '[*']]]=AX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1" s="95" t="str" cm="1">
        <f t="array" ref="AY151">IF(OR(AY$12="",$B151=""),"",_xlfn.LET(_xlpm.tarefas,_xlfn._xlws.FILTER(TB_TAREFAS[],(TB_TAREFAS[[Responsável Execução '[*']]:[Responsável Execução '[*']]]=AY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1" s="97" t="str" cm="1">
        <f t="array" ref="AZ151">IF(OR(AZ$12="",$B151=""),"",_xlfn.LET(_xlpm.tarefas,_xlfn._xlws.FILTER(TB_TAREFAS[],(TB_TAREFAS[[Responsável Execução '[*']]:[Responsável Execução '[*']]]=AZ$12),"-"),IF(_xlfn.ARRAYTOTEXT(_xlpm.tarefas)="-",0,SUM(IF(DATE(YEAR($B151),MONTH($B151),DAY($B151))&gt;=DATE(YEAR(_xlfn.CHOOSECOLS(_xlpm.tarefas,10)),MONTH(_xlfn.CHOOSECOLS(_xlpm.tarefas,10)),DAY(_xlfn.CHOOSECOLS(_xlpm.tarefas,10))),IF(DATE(YEAR($B151),MONTH($B151),DAY($B151)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2" spans="2:52" x14ac:dyDescent="0.3">
      <c r="B152" s="94"/>
      <c r="C152" s="95" t="str" cm="1">
        <f t="array" ref="C152">IF(OR(C$12="",$B152=""),"",_xlfn.LET(_xlpm.tarefas,_xlfn._xlws.FILTER(TB_TAREFAS[],(TB_TAREFAS[[Responsável Execução '[*']]:[Responsável Execução '[*']]]=C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2" s="96" t="str" cm="1">
        <f t="array" ref="D152">IF(OR(D$12="",$B152=""),"",_xlfn.LET(_xlpm.tarefas,_xlfn._xlws.FILTER(TB_TAREFAS[],(TB_TAREFAS[[Responsável Execução '[*']]:[Responsável Execução '[*']]]=D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2" s="95" t="str" cm="1">
        <f t="array" ref="E152">IF(OR(E$12="",$B152=""),"",_xlfn.LET(_xlpm.tarefas,_xlfn._xlws.FILTER(TB_TAREFAS[],(TB_TAREFAS[[Responsável Execução '[*']]:[Responsável Execução '[*']]]=E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2" s="96" t="str" cm="1">
        <f t="array" ref="F152">IF(OR(F$12="",$B152=""),"",_xlfn.LET(_xlpm.tarefas,_xlfn._xlws.FILTER(TB_TAREFAS[],(TB_TAREFAS[[Responsável Execução '[*']]:[Responsável Execução '[*']]]=F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2" s="95" t="str" cm="1">
        <f t="array" ref="G152">IF(OR(G$12="",$B152=""),"",_xlfn.LET(_xlpm.tarefas,_xlfn._xlws.FILTER(TB_TAREFAS[],(TB_TAREFAS[[Responsável Execução '[*']]:[Responsável Execução '[*']]]=G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2" s="96" t="str" cm="1">
        <f t="array" ref="H152">IF(OR(H$12="",$B152=""),"",_xlfn.LET(_xlpm.tarefas,_xlfn._xlws.FILTER(TB_TAREFAS[],(TB_TAREFAS[[Responsável Execução '[*']]:[Responsável Execução '[*']]]=H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2" s="95" t="str" cm="1">
        <f t="array" ref="I152">IF(OR(I$12="",$B152=""),"",_xlfn.LET(_xlpm.tarefas,_xlfn._xlws.FILTER(TB_TAREFAS[],(TB_TAREFAS[[Responsável Execução '[*']]:[Responsável Execução '[*']]]=I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2" s="96" t="str" cm="1">
        <f t="array" ref="J152">IF(OR(J$12="",$B152=""),"",_xlfn.LET(_xlpm.tarefas,_xlfn._xlws.FILTER(TB_TAREFAS[],(TB_TAREFAS[[Responsável Execução '[*']]:[Responsável Execução '[*']]]=J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2" s="95" t="str" cm="1">
        <f t="array" ref="K152">IF(OR(K$12="",$B152=""),"",_xlfn.LET(_xlpm.tarefas,_xlfn._xlws.FILTER(TB_TAREFAS[],(TB_TAREFAS[[Responsável Execução '[*']]:[Responsável Execução '[*']]]=K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2" s="96" t="str" cm="1">
        <f t="array" ref="L152">IF(OR(L$12="",$B152=""),"",_xlfn.LET(_xlpm.tarefas,_xlfn._xlws.FILTER(TB_TAREFAS[],(TB_TAREFAS[[Responsável Execução '[*']]:[Responsável Execução '[*']]]=L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2" s="95" t="str" cm="1">
        <f t="array" ref="M152">IF(OR(M$12="",$B152=""),"",_xlfn.LET(_xlpm.tarefas,_xlfn._xlws.FILTER(TB_TAREFAS[],(TB_TAREFAS[[Responsável Execução '[*']]:[Responsável Execução '[*']]]=M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2" s="96" t="str" cm="1">
        <f t="array" ref="N152">IF(OR(N$12="",$B152=""),"",_xlfn.LET(_xlpm.tarefas,_xlfn._xlws.FILTER(TB_TAREFAS[],(TB_TAREFAS[[Responsável Execução '[*']]:[Responsável Execução '[*']]]=N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2" s="95" t="str" cm="1">
        <f t="array" ref="O152">IF(OR(O$12="",$B152=""),"",_xlfn.LET(_xlpm.tarefas,_xlfn._xlws.FILTER(TB_TAREFAS[],(TB_TAREFAS[[Responsável Execução '[*']]:[Responsável Execução '[*']]]=O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2" s="96" t="str" cm="1">
        <f t="array" ref="P152">IF(OR(P$12="",$B152=""),"",_xlfn.LET(_xlpm.tarefas,_xlfn._xlws.FILTER(TB_TAREFAS[],(TB_TAREFAS[[Responsável Execução '[*']]:[Responsável Execução '[*']]]=P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2" s="95" t="str" cm="1">
        <f t="array" ref="Q152">IF(OR(Q$12="",$B152=""),"",_xlfn.LET(_xlpm.tarefas,_xlfn._xlws.FILTER(TB_TAREFAS[],(TB_TAREFAS[[Responsável Execução '[*']]:[Responsável Execução '[*']]]=Q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2" s="96" t="str" cm="1">
        <f t="array" ref="R152">IF(OR(R$12="",$B152=""),"",_xlfn.LET(_xlpm.tarefas,_xlfn._xlws.FILTER(TB_TAREFAS[],(TB_TAREFAS[[Responsável Execução '[*']]:[Responsável Execução '[*']]]=R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2" s="95" t="str" cm="1">
        <f t="array" ref="S152">IF(OR(S$12="",$B152=""),"",_xlfn.LET(_xlpm.tarefas,_xlfn._xlws.FILTER(TB_TAREFAS[],(TB_TAREFAS[[Responsável Execução '[*']]:[Responsável Execução '[*']]]=S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2" s="96" t="str" cm="1">
        <f t="array" ref="T152">IF(OR(T$12="",$B152=""),"",_xlfn.LET(_xlpm.tarefas,_xlfn._xlws.FILTER(TB_TAREFAS[],(TB_TAREFAS[[Responsável Execução '[*']]:[Responsável Execução '[*']]]=T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2" s="95" t="str" cm="1">
        <f t="array" ref="U152">IF(OR(U$12="",$B152=""),"",_xlfn.LET(_xlpm.tarefas,_xlfn._xlws.FILTER(TB_TAREFAS[],(TB_TAREFAS[[Responsável Execução '[*']]:[Responsável Execução '[*']]]=U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2" s="96" t="str" cm="1">
        <f t="array" ref="V152">IF(OR(V$12="",$B152=""),"",_xlfn.LET(_xlpm.tarefas,_xlfn._xlws.FILTER(TB_TAREFAS[],(TB_TAREFAS[[Responsável Execução '[*']]:[Responsável Execução '[*']]]=V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2" s="95" t="str" cm="1">
        <f t="array" ref="W152">IF(OR(W$12="",$B152=""),"",_xlfn.LET(_xlpm.tarefas,_xlfn._xlws.FILTER(TB_TAREFAS[],(TB_TAREFAS[[Responsável Execução '[*']]:[Responsável Execução '[*']]]=W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2" s="96" t="str" cm="1">
        <f t="array" ref="X152">IF(OR(X$12="",$B152=""),"",_xlfn.LET(_xlpm.tarefas,_xlfn._xlws.FILTER(TB_TAREFAS[],(TB_TAREFAS[[Responsável Execução '[*']]:[Responsável Execução '[*']]]=X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2" s="95" t="str" cm="1">
        <f t="array" ref="Y152">IF(OR(Y$12="",$B152=""),"",_xlfn.LET(_xlpm.tarefas,_xlfn._xlws.FILTER(TB_TAREFAS[],(TB_TAREFAS[[Responsável Execução '[*']]:[Responsável Execução '[*']]]=Y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2" s="96" t="str" cm="1">
        <f t="array" ref="Z152">IF(OR(Z$12="",$B152=""),"",_xlfn.LET(_xlpm.tarefas,_xlfn._xlws.FILTER(TB_TAREFAS[],(TB_TAREFAS[[Responsável Execução '[*']]:[Responsável Execução '[*']]]=Z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2" s="95" t="str" cm="1">
        <f t="array" ref="AA152">IF(OR(AA$12="",$B152=""),"",_xlfn.LET(_xlpm.tarefas,_xlfn._xlws.FILTER(TB_TAREFAS[],(TB_TAREFAS[[Responsável Execução '[*']]:[Responsável Execução '[*']]]=AA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2" s="96" t="str" cm="1">
        <f t="array" ref="AB152">IF(OR(AB$12="",$B152=""),"",_xlfn.LET(_xlpm.tarefas,_xlfn._xlws.FILTER(TB_TAREFAS[],(TB_TAREFAS[[Responsável Execução '[*']]:[Responsável Execução '[*']]]=AB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2" s="95" t="str" cm="1">
        <f t="array" ref="AC152">IF(OR(AC$12="",$B152=""),"",_xlfn.LET(_xlpm.tarefas,_xlfn._xlws.FILTER(TB_TAREFAS[],(TB_TAREFAS[[Responsável Execução '[*']]:[Responsável Execução '[*']]]=AC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2" s="96" t="str" cm="1">
        <f t="array" ref="AD152">IF(OR(AD$12="",$B152=""),"",_xlfn.LET(_xlpm.tarefas,_xlfn._xlws.FILTER(TB_TAREFAS[],(TB_TAREFAS[[Responsável Execução '[*']]:[Responsável Execução '[*']]]=AD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2" s="95" t="str" cm="1">
        <f t="array" ref="AE152">IF(OR(AE$12="",$B152=""),"",_xlfn.LET(_xlpm.tarefas,_xlfn._xlws.FILTER(TB_TAREFAS[],(TB_TAREFAS[[Responsável Execução '[*']]:[Responsável Execução '[*']]]=AE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2" s="96" t="str" cm="1">
        <f t="array" ref="AF152">IF(OR(AF$12="",$B152=""),"",_xlfn.LET(_xlpm.tarefas,_xlfn._xlws.FILTER(TB_TAREFAS[],(TB_TAREFAS[[Responsável Execução '[*']]:[Responsável Execução '[*']]]=AF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2" s="95" t="str" cm="1">
        <f t="array" ref="AG152">IF(OR(AG$12="",$B152=""),"",_xlfn.LET(_xlpm.tarefas,_xlfn._xlws.FILTER(TB_TAREFAS[],(TB_TAREFAS[[Responsável Execução '[*']]:[Responsável Execução '[*']]]=AG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2" s="96" t="str" cm="1">
        <f t="array" ref="AH152">IF(OR(AH$12="",$B152=""),"",_xlfn.LET(_xlpm.tarefas,_xlfn._xlws.FILTER(TB_TAREFAS[],(TB_TAREFAS[[Responsável Execução '[*']]:[Responsável Execução '[*']]]=AH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2" s="95" t="str" cm="1">
        <f t="array" ref="AI152">IF(OR(AI$12="",$B152=""),"",_xlfn.LET(_xlpm.tarefas,_xlfn._xlws.FILTER(TB_TAREFAS[],(TB_TAREFAS[[Responsável Execução '[*']]:[Responsável Execução '[*']]]=AI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2" s="96" t="str" cm="1">
        <f t="array" ref="AJ152">IF(OR(AJ$12="",$B152=""),"",_xlfn.LET(_xlpm.tarefas,_xlfn._xlws.FILTER(TB_TAREFAS[],(TB_TAREFAS[[Responsável Execução '[*']]:[Responsável Execução '[*']]]=AJ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2" s="95" t="str" cm="1">
        <f t="array" ref="AK152">IF(OR(AK$12="",$B152=""),"",_xlfn.LET(_xlpm.tarefas,_xlfn._xlws.FILTER(TB_TAREFAS[],(TB_TAREFAS[[Responsável Execução '[*']]:[Responsável Execução '[*']]]=AK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2" s="96" t="str" cm="1">
        <f t="array" ref="AL152">IF(OR(AL$12="",$B152=""),"",_xlfn.LET(_xlpm.tarefas,_xlfn._xlws.FILTER(TB_TAREFAS[],(TB_TAREFAS[[Responsável Execução '[*']]:[Responsável Execução '[*']]]=AL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2" s="95" t="str" cm="1">
        <f t="array" ref="AM152">IF(OR(AM$12="",$B152=""),"",_xlfn.LET(_xlpm.tarefas,_xlfn._xlws.FILTER(TB_TAREFAS[],(TB_TAREFAS[[Responsável Execução '[*']]:[Responsável Execução '[*']]]=AM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2" s="96" t="str" cm="1">
        <f t="array" ref="AN152">IF(OR(AN$12="",$B152=""),"",_xlfn.LET(_xlpm.tarefas,_xlfn._xlws.FILTER(TB_TAREFAS[],(TB_TAREFAS[[Responsável Execução '[*']]:[Responsável Execução '[*']]]=AN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2" s="95" t="str" cm="1">
        <f t="array" ref="AO152">IF(OR(AO$12="",$B152=""),"",_xlfn.LET(_xlpm.tarefas,_xlfn._xlws.FILTER(TB_TAREFAS[],(TB_TAREFAS[[Responsável Execução '[*']]:[Responsável Execução '[*']]]=AO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2" s="96" t="str" cm="1">
        <f t="array" ref="AP152">IF(OR(AP$12="",$B152=""),"",_xlfn.LET(_xlpm.tarefas,_xlfn._xlws.FILTER(TB_TAREFAS[],(TB_TAREFAS[[Responsável Execução '[*']]:[Responsável Execução '[*']]]=AP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2" s="95" t="str" cm="1">
        <f t="array" ref="AQ152">IF(OR(AQ$12="",$B152=""),"",_xlfn.LET(_xlpm.tarefas,_xlfn._xlws.FILTER(TB_TAREFAS[],(TB_TAREFAS[[Responsável Execução '[*']]:[Responsável Execução '[*']]]=AQ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2" s="96" t="str" cm="1">
        <f t="array" ref="AR152">IF(OR(AR$12="",$B152=""),"",_xlfn.LET(_xlpm.tarefas,_xlfn._xlws.FILTER(TB_TAREFAS[],(TB_TAREFAS[[Responsável Execução '[*']]:[Responsável Execução '[*']]]=AR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2" s="95" t="str" cm="1">
        <f t="array" ref="AS152">IF(OR(AS$12="",$B152=""),"",_xlfn.LET(_xlpm.tarefas,_xlfn._xlws.FILTER(TB_TAREFAS[],(TB_TAREFAS[[Responsável Execução '[*']]:[Responsável Execução '[*']]]=AS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2" s="96" t="str" cm="1">
        <f t="array" ref="AT152">IF(OR(AT$12="",$B152=""),"",_xlfn.LET(_xlpm.tarefas,_xlfn._xlws.FILTER(TB_TAREFAS[],(TB_TAREFAS[[Responsável Execução '[*']]:[Responsável Execução '[*']]]=AT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2" s="95" t="str" cm="1">
        <f t="array" ref="AU152">IF(OR(AU$12="",$B152=""),"",_xlfn.LET(_xlpm.tarefas,_xlfn._xlws.FILTER(TB_TAREFAS[],(TB_TAREFAS[[Responsável Execução '[*']]:[Responsável Execução '[*']]]=AU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2" s="96" t="str" cm="1">
        <f t="array" ref="AV152">IF(OR(AV$12="",$B152=""),"",_xlfn.LET(_xlpm.tarefas,_xlfn._xlws.FILTER(TB_TAREFAS[],(TB_TAREFAS[[Responsável Execução '[*']]:[Responsável Execução '[*']]]=AV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2" s="95" t="str" cm="1">
        <f t="array" ref="AW152">IF(OR(AW$12="",$B152=""),"",_xlfn.LET(_xlpm.tarefas,_xlfn._xlws.FILTER(TB_TAREFAS[],(TB_TAREFAS[[Responsável Execução '[*']]:[Responsável Execução '[*']]]=AW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2" s="96" t="str" cm="1">
        <f t="array" ref="AX152">IF(OR(AX$12="",$B152=""),"",_xlfn.LET(_xlpm.tarefas,_xlfn._xlws.FILTER(TB_TAREFAS[],(TB_TAREFAS[[Responsável Execução '[*']]:[Responsável Execução '[*']]]=AX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2" s="95" t="str" cm="1">
        <f t="array" ref="AY152">IF(OR(AY$12="",$B152=""),"",_xlfn.LET(_xlpm.tarefas,_xlfn._xlws.FILTER(TB_TAREFAS[],(TB_TAREFAS[[Responsável Execução '[*']]:[Responsável Execução '[*']]]=AY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2" s="97" t="str" cm="1">
        <f t="array" ref="AZ152">IF(OR(AZ$12="",$B152=""),"",_xlfn.LET(_xlpm.tarefas,_xlfn._xlws.FILTER(TB_TAREFAS[],(TB_TAREFAS[[Responsável Execução '[*']]:[Responsável Execução '[*']]]=AZ$12),"-"),IF(_xlfn.ARRAYTOTEXT(_xlpm.tarefas)="-",0,SUM(IF(DATE(YEAR($B152),MONTH($B152),DAY($B152))&gt;=DATE(YEAR(_xlfn.CHOOSECOLS(_xlpm.tarefas,10)),MONTH(_xlfn.CHOOSECOLS(_xlpm.tarefas,10)),DAY(_xlfn.CHOOSECOLS(_xlpm.tarefas,10))),IF(DATE(YEAR($B152),MONTH($B152),DAY($B152)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3" spans="2:52" x14ac:dyDescent="0.3">
      <c r="B153" s="94"/>
      <c r="C153" s="95" t="str" cm="1">
        <f t="array" ref="C153">IF(OR(C$12="",$B153=""),"",_xlfn.LET(_xlpm.tarefas,_xlfn._xlws.FILTER(TB_TAREFAS[],(TB_TAREFAS[[Responsável Execução '[*']]:[Responsável Execução '[*']]]=C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3" s="96" t="str" cm="1">
        <f t="array" ref="D153">IF(OR(D$12="",$B153=""),"",_xlfn.LET(_xlpm.tarefas,_xlfn._xlws.FILTER(TB_TAREFAS[],(TB_TAREFAS[[Responsável Execução '[*']]:[Responsável Execução '[*']]]=D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3" s="95" t="str" cm="1">
        <f t="array" ref="E153">IF(OR(E$12="",$B153=""),"",_xlfn.LET(_xlpm.tarefas,_xlfn._xlws.FILTER(TB_TAREFAS[],(TB_TAREFAS[[Responsável Execução '[*']]:[Responsável Execução '[*']]]=E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3" s="96" t="str" cm="1">
        <f t="array" ref="F153">IF(OR(F$12="",$B153=""),"",_xlfn.LET(_xlpm.tarefas,_xlfn._xlws.FILTER(TB_TAREFAS[],(TB_TAREFAS[[Responsável Execução '[*']]:[Responsável Execução '[*']]]=F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3" s="95" t="str" cm="1">
        <f t="array" ref="G153">IF(OR(G$12="",$B153=""),"",_xlfn.LET(_xlpm.tarefas,_xlfn._xlws.FILTER(TB_TAREFAS[],(TB_TAREFAS[[Responsável Execução '[*']]:[Responsável Execução '[*']]]=G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3" s="96" t="str" cm="1">
        <f t="array" ref="H153">IF(OR(H$12="",$B153=""),"",_xlfn.LET(_xlpm.tarefas,_xlfn._xlws.FILTER(TB_TAREFAS[],(TB_TAREFAS[[Responsável Execução '[*']]:[Responsável Execução '[*']]]=H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3" s="95" t="str" cm="1">
        <f t="array" ref="I153">IF(OR(I$12="",$B153=""),"",_xlfn.LET(_xlpm.tarefas,_xlfn._xlws.FILTER(TB_TAREFAS[],(TB_TAREFAS[[Responsável Execução '[*']]:[Responsável Execução '[*']]]=I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3" s="96" t="str" cm="1">
        <f t="array" ref="J153">IF(OR(J$12="",$B153=""),"",_xlfn.LET(_xlpm.tarefas,_xlfn._xlws.FILTER(TB_TAREFAS[],(TB_TAREFAS[[Responsável Execução '[*']]:[Responsável Execução '[*']]]=J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3" s="95" t="str" cm="1">
        <f t="array" ref="K153">IF(OR(K$12="",$B153=""),"",_xlfn.LET(_xlpm.tarefas,_xlfn._xlws.FILTER(TB_TAREFAS[],(TB_TAREFAS[[Responsável Execução '[*']]:[Responsável Execução '[*']]]=K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3" s="96" t="str" cm="1">
        <f t="array" ref="L153">IF(OR(L$12="",$B153=""),"",_xlfn.LET(_xlpm.tarefas,_xlfn._xlws.FILTER(TB_TAREFAS[],(TB_TAREFAS[[Responsável Execução '[*']]:[Responsável Execução '[*']]]=L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3" s="95" t="str" cm="1">
        <f t="array" ref="M153">IF(OR(M$12="",$B153=""),"",_xlfn.LET(_xlpm.tarefas,_xlfn._xlws.FILTER(TB_TAREFAS[],(TB_TAREFAS[[Responsável Execução '[*']]:[Responsável Execução '[*']]]=M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3" s="96" t="str" cm="1">
        <f t="array" ref="N153">IF(OR(N$12="",$B153=""),"",_xlfn.LET(_xlpm.tarefas,_xlfn._xlws.FILTER(TB_TAREFAS[],(TB_TAREFAS[[Responsável Execução '[*']]:[Responsável Execução '[*']]]=N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3" s="95" t="str" cm="1">
        <f t="array" ref="O153">IF(OR(O$12="",$B153=""),"",_xlfn.LET(_xlpm.tarefas,_xlfn._xlws.FILTER(TB_TAREFAS[],(TB_TAREFAS[[Responsável Execução '[*']]:[Responsável Execução '[*']]]=O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3" s="96" t="str" cm="1">
        <f t="array" ref="P153">IF(OR(P$12="",$B153=""),"",_xlfn.LET(_xlpm.tarefas,_xlfn._xlws.FILTER(TB_TAREFAS[],(TB_TAREFAS[[Responsável Execução '[*']]:[Responsável Execução '[*']]]=P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3" s="95" t="str" cm="1">
        <f t="array" ref="Q153">IF(OR(Q$12="",$B153=""),"",_xlfn.LET(_xlpm.tarefas,_xlfn._xlws.FILTER(TB_TAREFAS[],(TB_TAREFAS[[Responsável Execução '[*']]:[Responsável Execução '[*']]]=Q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3" s="96" t="str" cm="1">
        <f t="array" ref="R153">IF(OR(R$12="",$B153=""),"",_xlfn.LET(_xlpm.tarefas,_xlfn._xlws.FILTER(TB_TAREFAS[],(TB_TAREFAS[[Responsável Execução '[*']]:[Responsável Execução '[*']]]=R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3" s="95" t="str" cm="1">
        <f t="array" ref="S153">IF(OR(S$12="",$B153=""),"",_xlfn.LET(_xlpm.tarefas,_xlfn._xlws.FILTER(TB_TAREFAS[],(TB_TAREFAS[[Responsável Execução '[*']]:[Responsável Execução '[*']]]=S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3" s="96" t="str" cm="1">
        <f t="array" ref="T153">IF(OR(T$12="",$B153=""),"",_xlfn.LET(_xlpm.tarefas,_xlfn._xlws.FILTER(TB_TAREFAS[],(TB_TAREFAS[[Responsável Execução '[*']]:[Responsável Execução '[*']]]=T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3" s="95" t="str" cm="1">
        <f t="array" ref="U153">IF(OR(U$12="",$B153=""),"",_xlfn.LET(_xlpm.tarefas,_xlfn._xlws.FILTER(TB_TAREFAS[],(TB_TAREFAS[[Responsável Execução '[*']]:[Responsável Execução '[*']]]=U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3" s="96" t="str" cm="1">
        <f t="array" ref="V153">IF(OR(V$12="",$B153=""),"",_xlfn.LET(_xlpm.tarefas,_xlfn._xlws.FILTER(TB_TAREFAS[],(TB_TAREFAS[[Responsável Execução '[*']]:[Responsável Execução '[*']]]=V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3" s="95" t="str" cm="1">
        <f t="array" ref="W153">IF(OR(W$12="",$B153=""),"",_xlfn.LET(_xlpm.tarefas,_xlfn._xlws.FILTER(TB_TAREFAS[],(TB_TAREFAS[[Responsável Execução '[*']]:[Responsável Execução '[*']]]=W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3" s="96" t="str" cm="1">
        <f t="array" ref="X153">IF(OR(X$12="",$B153=""),"",_xlfn.LET(_xlpm.tarefas,_xlfn._xlws.FILTER(TB_TAREFAS[],(TB_TAREFAS[[Responsável Execução '[*']]:[Responsável Execução '[*']]]=X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3" s="95" t="str" cm="1">
        <f t="array" ref="Y153">IF(OR(Y$12="",$B153=""),"",_xlfn.LET(_xlpm.tarefas,_xlfn._xlws.FILTER(TB_TAREFAS[],(TB_TAREFAS[[Responsável Execução '[*']]:[Responsável Execução '[*']]]=Y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3" s="96" t="str" cm="1">
        <f t="array" ref="Z153">IF(OR(Z$12="",$B153=""),"",_xlfn.LET(_xlpm.tarefas,_xlfn._xlws.FILTER(TB_TAREFAS[],(TB_TAREFAS[[Responsável Execução '[*']]:[Responsável Execução '[*']]]=Z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3" s="95" t="str" cm="1">
        <f t="array" ref="AA153">IF(OR(AA$12="",$B153=""),"",_xlfn.LET(_xlpm.tarefas,_xlfn._xlws.FILTER(TB_TAREFAS[],(TB_TAREFAS[[Responsável Execução '[*']]:[Responsável Execução '[*']]]=AA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3" s="96" t="str" cm="1">
        <f t="array" ref="AB153">IF(OR(AB$12="",$B153=""),"",_xlfn.LET(_xlpm.tarefas,_xlfn._xlws.FILTER(TB_TAREFAS[],(TB_TAREFAS[[Responsável Execução '[*']]:[Responsável Execução '[*']]]=AB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3" s="95" t="str" cm="1">
        <f t="array" ref="AC153">IF(OR(AC$12="",$B153=""),"",_xlfn.LET(_xlpm.tarefas,_xlfn._xlws.FILTER(TB_TAREFAS[],(TB_TAREFAS[[Responsável Execução '[*']]:[Responsável Execução '[*']]]=AC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3" s="96" t="str" cm="1">
        <f t="array" ref="AD153">IF(OR(AD$12="",$B153=""),"",_xlfn.LET(_xlpm.tarefas,_xlfn._xlws.FILTER(TB_TAREFAS[],(TB_TAREFAS[[Responsável Execução '[*']]:[Responsável Execução '[*']]]=AD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3" s="95" t="str" cm="1">
        <f t="array" ref="AE153">IF(OR(AE$12="",$B153=""),"",_xlfn.LET(_xlpm.tarefas,_xlfn._xlws.FILTER(TB_TAREFAS[],(TB_TAREFAS[[Responsável Execução '[*']]:[Responsável Execução '[*']]]=AE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3" s="96" t="str" cm="1">
        <f t="array" ref="AF153">IF(OR(AF$12="",$B153=""),"",_xlfn.LET(_xlpm.tarefas,_xlfn._xlws.FILTER(TB_TAREFAS[],(TB_TAREFAS[[Responsável Execução '[*']]:[Responsável Execução '[*']]]=AF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3" s="95" t="str" cm="1">
        <f t="array" ref="AG153">IF(OR(AG$12="",$B153=""),"",_xlfn.LET(_xlpm.tarefas,_xlfn._xlws.FILTER(TB_TAREFAS[],(TB_TAREFAS[[Responsável Execução '[*']]:[Responsável Execução '[*']]]=AG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3" s="96" t="str" cm="1">
        <f t="array" ref="AH153">IF(OR(AH$12="",$B153=""),"",_xlfn.LET(_xlpm.tarefas,_xlfn._xlws.FILTER(TB_TAREFAS[],(TB_TAREFAS[[Responsável Execução '[*']]:[Responsável Execução '[*']]]=AH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3" s="95" t="str" cm="1">
        <f t="array" ref="AI153">IF(OR(AI$12="",$B153=""),"",_xlfn.LET(_xlpm.tarefas,_xlfn._xlws.FILTER(TB_TAREFAS[],(TB_TAREFAS[[Responsável Execução '[*']]:[Responsável Execução '[*']]]=AI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3" s="96" t="str" cm="1">
        <f t="array" ref="AJ153">IF(OR(AJ$12="",$B153=""),"",_xlfn.LET(_xlpm.tarefas,_xlfn._xlws.FILTER(TB_TAREFAS[],(TB_TAREFAS[[Responsável Execução '[*']]:[Responsável Execução '[*']]]=AJ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3" s="95" t="str" cm="1">
        <f t="array" ref="AK153">IF(OR(AK$12="",$B153=""),"",_xlfn.LET(_xlpm.tarefas,_xlfn._xlws.FILTER(TB_TAREFAS[],(TB_TAREFAS[[Responsável Execução '[*']]:[Responsável Execução '[*']]]=AK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3" s="96" t="str" cm="1">
        <f t="array" ref="AL153">IF(OR(AL$12="",$B153=""),"",_xlfn.LET(_xlpm.tarefas,_xlfn._xlws.FILTER(TB_TAREFAS[],(TB_TAREFAS[[Responsável Execução '[*']]:[Responsável Execução '[*']]]=AL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3" s="95" t="str" cm="1">
        <f t="array" ref="AM153">IF(OR(AM$12="",$B153=""),"",_xlfn.LET(_xlpm.tarefas,_xlfn._xlws.FILTER(TB_TAREFAS[],(TB_TAREFAS[[Responsável Execução '[*']]:[Responsável Execução '[*']]]=AM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3" s="96" t="str" cm="1">
        <f t="array" ref="AN153">IF(OR(AN$12="",$B153=""),"",_xlfn.LET(_xlpm.tarefas,_xlfn._xlws.FILTER(TB_TAREFAS[],(TB_TAREFAS[[Responsável Execução '[*']]:[Responsável Execução '[*']]]=AN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3" s="95" t="str" cm="1">
        <f t="array" ref="AO153">IF(OR(AO$12="",$B153=""),"",_xlfn.LET(_xlpm.tarefas,_xlfn._xlws.FILTER(TB_TAREFAS[],(TB_TAREFAS[[Responsável Execução '[*']]:[Responsável Execução '[*']]]=AO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3" s="96" t="str" cm="1">
        <f t="array" ref="AP153">IF(OR(AP$12="",$B153=""),"",_xlfn.LET(_xlpm.tarefas,_xlfn._xlws.FILTER(TB_TAREFAS[],(TB_TAREFAS[[Responsável Execução '[*']]:[Responsável Execução '[*']]]=AP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3" s="95" t="str" cm="1">
        <f t="array" ref="AQ153">IF(OR(AQ$12="",$B153=""),"",_xlfn.LET(_xlpm.tarefas,_xlfn._xlws.FILTER(TB_TAREFAS[],(TB_TAREFAS[[Responsável Execução '[*']]:[Responsável Execução '[*']]]=AQ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3" s="96" t="str" cm="1">
        <f t="array" ref="AR153">IF(OR(AR$12="",$B153=""),"",_xlfn.LET(_xlpm.tarefas,_xlfn._xlws.FILTER(TB_TAREFAS[],(TB_TAREFAS[[Responsável Execução '[*']]:[Responsável Execução '[*']]]=AR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3" s="95" t="str" cm="1">
        <f t="array" ref="AS153">IF(OR(AS$12="",$B153=""),"",_xlfn.LET(_xlpm.tarefas,_xlfn._xlws.FILTER(TB_TAREFAS[],(TB_TAREFAS[[Responsável Execução '[*']]:[Responsável Execução '[*']]]=AS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3" s="96" t="str" cm="1">
        <f t="array" ref="AT153">IF(OR(AT$12="",$B153=""),"",_xlfn.LET(_xlpm.tarefas,_xlfn._xlws.FILTER(TB_TAREFAS[],(TB_TAREFAS[[Responsável Execução '[*']]:[Responsável Execução '[*']]]=AT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3" s="95" t="str" cm="1">
        <f t="array" ref="AU153">IF(OR(AU$12="",$B153=""),"",_xlfn.LET(_xlpm.tarefas,_xlfn._xlws.FILTER(TB_TAREFAS[],(TB_TAREFAS[[Responsável Execução '[*']]:[Responsável Execução '[*']]]=AU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3" s="96" t="str" cm="1">
        <f t="array" ref="AV153">IF(OR(AV$12="",$B153=""),"",_xlfn.LET(_xlpm.tarefas,_xlfn._xlws.FILTER(TB_TAREFAS[],(TB_TAREFAS[[Responsável Execução '[*']]:[Responsável Execução '[*']]]=AV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3" s="95" t="str" cm="1">
        <f t="array" ref="AW153">IF(OR(AW$12="",$B153=""),"",_xlfn.LET(_xlpm.tarefas,_xlfn._xlws.FILTER(TB_TAREFAS[],(TB_TAREFAS[[Responsável Execução '[*']]:[Responsável Execução '[*']]]=AW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3" s="96" t="str" cm="1">
        <f t="array" ref="AX153">IF(OR(AX$12="",$B153=""),"",_xlfn.LET(_xlpm.tarefas,_xlfn._xlws.FILTER(TB_TAREFAS[],(TB_TAREFAS[[Responsável Execução '[*']]:[Responsável Execução '[*']]]=AX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3" s="95" t="str" cm="1">
        <f t="array" ref="AY153">IF(OR(AY$12="",$B153=""),"",_xlfn.LET(_xlpm.tarefas,_xlfn._xlws.FILTER(TB_TAREFAS[],(TB_TAREFAS[[Responsável Execução '[*']]:[Responsável Execução '[*']]]=AY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3" s="97" t="str" cm="1">
        <f t="array" ref="AZ153">IF(OR(AZ$12="",$B153=""),"",_xlfn.LET(_xlpm.tarefas,_xlfn._xlws.FILTER(TB_TAREFAS[],(TB_TAREFAS[[Responsável Execução '[*']]:[Responsável Execução '[*']]]=AZ$12),"-"),IF(_xlfn.ARRAYTOTEXT(_xlpm.tarefas)="-",0,SUM(IF(DATE(YEAR($B153),MONTH($B153),DAY($B153))&gt;=DATE(YEAR(_xlfn.CHOOSECOLS(_xlpm.tarefas,10)),MONTH(_xlfn.CHOOSECOLS(_xlpm.tarefas,10)),DAY(_xlfn.CHOOSECOLS(_xlpm.tarefas,10))),IF(DATE(YEAR($B153),MONTH($B153),DAY($B153)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4" spans="2:52" x14ac:dyDescent="0.3">
      <c r="B154" s="94"/>
      <c r="C154" s="95" t="str" cm="1">
        <f t="array" ref="C154">IF(OR(C$12="",$B154=""),"",_xlfn.LET(_xlpm.tarefas,_xlfn._xlws.FILTER(TB_TAREFAS[],(TB_TAREFAS[[Responsável Execução '[*']]:[Responsável Execução '[*']]]=C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4" s="96" t="str" cm="1">
        <f t="array" ref="D154">IF(OR(D$12="",$B154=""),"",_xlfn.LET(_xlpm.tarefas,_xlfn._xlws.FILTER(TB_TAREFAS[],(TB_TAREFAS[[Responsável Execução '[*']]:[Responsável Execução '[*']]]=D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4" s="95" t="str" cm="1">
        <f t="array" ref="E154">IF(OR(E$12="",$B154=""),"",_xlfn.LET(_xlpm.tarefas,_xlfn._xlws.FILTER(TB_TAREFAS[],(TB_TAREFAS[[Responsável Execução '[*']]:[Responsável Execução '[*']]]=E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4" s="96" t="str" cm="1">
        <f t="array" ref="F154">IF(OR(F$12="",$B154=""),"",_xlfn.LET(_xlpm.tarefas,_xlfn._xlws.FILTER(TB_TAREFAS[],(TB_TAREFAS[[Responsável Execução '[*']]:[Responsável Execução '[*']]]=F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4" s="95" t="str" cm="1">
        <f t="array" ref="G154">IF(OR(G$12="",$B154=""),"",_xlfn.LET(_xlpm.tarefas,_xlfn._xlws.FILTER(TB_TAREFAS[],(TB_TAREFAS[[Responsável Execução '[*']]:[Responsável Execução '[*']]]=G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4" s="96" t="str" cm="1">
        <f t="array" ref="H154">IF(OR(H$12="",$B154=""),"",_xlfn.LET(_xlpm.tarefas,_xlfn._xlws.FILTER(TB_TAREFAS[],(TB_TAREFAS[[Responsável Execução '[*']]:[Responsável Execução '[*']]]=H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4" s="95" t="str" cm="1">
        <f t="array" ref="I154">IF(OR(I$12="",$B154=""),"",_xlfn.LET(_xlpm.tarefas,_xlfn._xlws.FILTER(TB_TAREFAS[],(TB_TAREFAS[[Responsável Execução '[*']]:[Responsável Execução '[*']]]=I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4" s="96" t="str" cm="1">
        <f t="array" ref="J154">IF(OR(J$12="",$B154=""),"",_xlfn.LET(_xlpm.tarefas,_xlfn._xlws.FILTER(TB_TAREFAS[],(TB_TAREFAS[[Responsável Execução '[*']]:[Responsável Execução '[*']]]=J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4" s="95" t="str" cm="1">
        <f t="array" ref="K154">IF(OR(K$12="",$B154=""),"",_xlfn.LET(_xlpm.tarefas,_xlfn._xlws.FILTER(TB_TAREFAS[],(TB_TAREFAS[[Responsável Execução '[*']]:[Responsável Execução '[*']]]=K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4" s="96" t="str" cm="1">
        <f t="array" ref="L154">IF(OR(L$12="",$B154=""),"",_xlfn.LET(_xlpm.tarefas,_xlfn._xlws.FILTER(TB_TAREFAS[],(TB_TAREFAS[[Responsável Execução '[*']]:[Responsável Execução '[*']]]=L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4" s="95" t="str" cm="1">
        <f t="array" ref="M154">IF(OR(M$12="",$B154=""),"",_xlfn.LET(_xlpm.tarefas,_xlfn._xlws.FILTER(TB_TAREFAS[],(TB_TAREFAS[[Responsável Execução '[*']]:[Responsável Execução '[*']]]=M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4" s="96" t="str" cm="1">
        <f t="array" ref="N154">IF(OR(N$12="",$B154=""),"",_xlfn.LET(_xlpm.tarefas,_xlfn._xlws.FILTER(TB_TAREFAS[],(TB_TAREFAS[[Responsável Execução '[*']]:[Responsável Execução '[*']]]=N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4" s="95" t="str" cm="1">
        <f t="array" ref="O154">IF(OR(O$12="",$B154=""),"",_xlfn.LET(_xlpm.tarefas,_xlfn._xlws.FILTER(TB_TAREFAS[],(TB_TAREFAS[[Responsável Execução '[*']]:[Responsável Execução '[*']]]=O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4" s="96" t="str" cm="1">
        <f t="array" ref="P154">IF(OR(P$12="",$B154=""),"",_xlfn.LET(_xlpm.tarefas,_xlfn._xlws.FILTER(TB_TAREFAS[],(TB_TAREFAS[[Responsável Execução '[*']]:[Responsável Execução '[*']]]=P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4" s="95" t="str" cm="1">
        <f t="array" ref="Q154">IF(OR(Q$12="",$B154=""),"",_xlfn.LET(_xlpm.tarefas,_xlfn._xlws.FILTER(TB_TAREFAS[],(TB_TAREFAS[[Responsável Execução '[*']]:[Responsável Execução '[*']]]=Q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4" s="96" t="str" cm="1">
        <f t="array" ref="R154">IF(OR(R$12="",$B154=""),"",_xlfn.LET(_xlpm.tarefas,_xlfn._xlws.FILTER(TB_TAREFAS[],(TB_TAREFAS[[Responsável Execução '[*']]:[Responsável Execução '[*']]]=R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4" s="95" t="str" cm="1">
        <f t="array" ref="S154">IF(OR(S$12="",$B154=""),"",_xlfn.LET(_xlpm.tarefas,_xlfn._xlws.FILTER(TB_TAREFAS[],(TB_TAREFAS[[Responsável Execução '[*']]:[Responsável Execução '[*']]]=S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4" s="96" t="str" cm="1">
        <f t="array" ref="T154">IF(OR(T$12="",$B154=""),"",_xlfn.LET(_xlpm.tarefas,_xlfn._xlws.FILTER(TB_TAREFAS[],(TB_TAREFAS[[Responsável Execução '[*']]:[Responsável Execução '[*']]]=T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4" s="95" t="str" cm="1">
        <f t="array" ref="U154">IF(OR(U$12="",$B154=""),"",_xlfn.LET(_xlpm.tarefas,_xlfn._xlws.FILTER(TB_TAREFAS[],(TB_TAREFAS[[Responsável Execução '[*']]:[Responsável Execução '[*']]]=U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4" s="96" t="str" cm="1">
        <f t="array" ref="V154">IF(OR(V$12="",$B154=""),"",_xlfn.LET(_xlpm.tarefas,_xlfn._xlws.FILTER(TB_TAREFAS[],(TB_TAREFAS[[Responsável Execução '[*']]:[Responsável Execução '[*']]]=V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4" s="95" t="str" cm="1">
        <f t="array" ref="W154">IF(OR(W$12="",$B154=""),"",_xlfn.LET(_xlpm.tarefas,_xlfn._xlws.FILTER(TB_TAREFAS[],(TB_TAREFAS[[Responsável Execução '[*']]:[Responsável Execução '[*']]]=W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4" s="96" t="str" cm="1">
        <f t="array" ref="X154">IF(OR(X$12="",$B154=""),"",_xlfn.LET(_xlpm.tarefas,_xlfn._xlws.FILTER(TB_TAREFAS[],(TB_TAREFAS[[Responsável Execução '[*']]:[Responsável Execução '[*']]]=X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4" s="95" t="str" cm="1">
        <f t="array" ref="Y154">IF(OR(Y$12="",$B154=""),"",_xlfn.LET(_xlpm.tarefas,_xlfn._xlws.FILTER(TB_TAREFAS[],(TB_TAREFAS[[Responsável Execução '[*']]:[Responsável Execução '[*']]]=Y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4" s="96" t="str" cm="1">
        <f t="array" ref="Z154">IF(OR(Z$12="",$B154=""),"",_xlfn.LET(_xlpm.tarefas,_xlfn._xlws.FILTER(TB_TAREFAS[],(TB_TAREFAS[[Responsável Execução '[*']]:[Responsável Execução '[*']]]=Z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4" s="95" t="str" cm="1">
        <f t="array" ref="AA154">IF(OR(AA$12="",$B154=""),"",_xlfn.LET(_xlpm.tarefas,_xlfn._xlws.FILTER(TB_TAREFAS[],(TB_TAREFAS[[Responsável Execução '[*']]:[Responsável Execução '[*']]]=AA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4" s="96" t="str" cm="1">
        <f t="array" ref="AB154">IF(OR(AB$12="",$B154=""),"",_xlfn.LET(_xlpm.tarefas,_xlfn._xlws.FILTER(TB_TAREFAS[],(TB_TAREFAS[[Responsável Execução '[*']]:[Responsável Execução '[*']]]=AB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4" s="95" t="str" cm="1">
        <f t="array" ref="AC154">IF(OR(AC$12="",$B154=""),"",_xlfn.LET(_xlpm.tarefas,_xlfn._xlws.FILTER(TB_TAREFAS[],(TB_TAREFAS[[Responsável Execução '[*']]:[Responsável Execução '[*']]]=AC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4" s="96" t="str" cm="1">
        <f t="array" ref="AD154">IF(OR(AD$12="",$B154=""),"",_xlfn.LET(_xlpm.tarefas,_xlfn._xlws.FILTER(TB_TAREFAS[],(TB_TAREFAS[[Responsável Execução '[*']]:[Responsável Execução '[*']]]=AD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4" s="95" t="str" cm="1">
        <f t="array" ref="AE154">IF(OR(AE$12="",$B154=""),"",_xlfn.LET(_xlpm.tarefas,_xlfn._xlws.FILTER(TB_TAREFAS[],(TB_TAREFAS[[Responsável Execução '[*']]:[Responsável Execução '[*']]]=AE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4" s="96" t="str" cm="1">
        <f t="array" ref="AF154">IF(OR(AF$12="",$B154=""),"",_xlfn.LET(_xlpm.tarefas,_xlfn._xlws.FILTER(TB_TAREFAS[],(TB_TAREFAS[[Responsável Execução '[*']]:[Responsável Execução '[*']]]=AF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4" s="95" t="str" cm="1">
        <f t="array" ref="AG154">IF(OR(AG$12="",$B154=""),"",_xlfn.LET(_xlpm.tarefas,_xlfn._xlws.FILTER(TB_TAREFAS[],(TB_TAREFAS[[Responsável Execução '[*']]:[Responsável Execução '[*']]]=AG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4" s="96" t="str" cm="1">
        <f t="array" ref="AH154">IF(OR(AH$12="",$B154=""),"",_xlfn.LET(_xlpm.tarefas,_xlfn._xlws.FILTER(TB_TAREFAS[],(TB_TAREFAS[[Responsável Execução '[*']]:[Responsável Execução '[*']]]=AH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4" s="95" t="str" cm="1">
        <f t="array" ref="AI154">IF(OR(AI$12="",$B154=""),"",_xlfn.LET(_xlpm.tarefas,_xlfn._xlws.FILTER(TB_TAREFAS[],(TB_TAREFAS[[Responsável Execução '[*']]:[Responsável Execução '[*']]]=AI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4" s="96" t="str" cm="1">
        <f t="array" ref="AJ154">IF(OR(AJ$12="",$B154=""),"",_xlfn.LET(_xlpm.tarefas,_xlfn._xlws.FILTER(TB_TAREFAS[],(TB_TAREFAS[[Responsável Execução '[*']]:[Responsável Execução '[*']]]=AJ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4" s="95" t="str" cm="1">
        <f t="array" ref="AK154">IF(OR(AK$12="",$B154=""),"",_xlfn.LET(_xlpm.tarefas,_xlfn._xlws.FILTER(TB_TAREFAS[],(TB_TAREFAS[[Responsável Execução '[*']]:[Responsável Execução '[*']]]=AK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4" s="96" t="str" cm="1">
        <f t="array" ref="AL154">IF(OR(AL$12="",$B154=""),"",_xlfn.LET(_xlpm.tarefas,_xlfn._xlws.FILTER(TB_TAREFAS[],(TB_TAREFAS[[Responsável Execução '[*']]:[Responsável Execução '[*']]]=AL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4" s="95" t="str" cm="1">
        <f t="array" ref="AM154">IF(OR(AM$12="",$B154=""),"",_xlfn.LET(_xlpm.tarefas,_xlfn._xlws.FILTER(TB_TAREFAS[],(TB_TAREFAS[[Responsável Execução '[*']]:[Responsável Execução '[*']]]=AM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4" s="96" t="str" cm="1">
        <f t="array" ref="AN154">IF(OR(AN$12="",$B154=""),"",_xlfn.LET(_xlpm.tarefas,_xlfn._xlws.FILTER(TB_TAREFAS[],(TB_TAREFAS[[Responsável Execução '[*']]:[Responsável Execução '[*']]]=AN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4" s="95" t="str" cm="1">
        <f t="array" ref="AO154">IF(OR(AO$12="",$B154=""),"",_xlfn.LET(_xlpm.tarefas,_xlfn._xlws.FILTER(TB_TAREFAS[],(TB_TAREFAS[[Responsável Execução '[*']]:[Responsável Execução '[*']]]=AO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4" s="96" t="str" cm="1">
        <f t="array" ref="AP154">IF(OR(AP$12="",$B154=""),"",_xlfn.LET(_xlpm.tarefas,_xlfn._xlws.FILTER(TB_TAREFAS[],(TB_TAREFAS[[Responsável Execução '[*']]:[Responsável Execução '[*']]]=AP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4" s="95" t="str" cm="1">
        <f t="array" ref="AQ154">IF(OR(AQ$12="",$B154=""),"",_xlfn.LET(_xlpm.tarefas,_xlfn._xlws.FILTER(TB_TAREFAS[],(TB_TAREFAS[[Responsável Execução '[*']]:[Responsável Execução '[*']]]=AQ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4" s="96" t="str" cm="1">
        <f t="array" ref="AR154">IF(OR(AR$12="",$B154=""),"",_xlfn.LET(_xlpm.tarefas,_xlfn._xlws.FILTER(TB_TAREFAS[],(TB_TAREFAS[[Responsável Execução '[*']]:[Responsável Execução '[*']]]=AR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4" s="95" t="str" cm="1">
        <f t="array" ref="AS154">IF(OR(AS$12="",$B154=""),"",_xlfn.LET(_xlpm.tarefas,_xlfn._xlws.FILTER(TB_TAREFAS[],(TB_TAREFAS[[Responsável Execução '[*']]:[Responsável Execução '[*']]]=AS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4" s="96" t="str" cm="1">
        <f t="array" ref="AT154">IF(OR(AT$12="",$B154=""),"",_xlfn.LET(_xlpm.tarefas,_xlfn._xlws.FILTER(TB_TAREFAS[],(TB_TAREFAS[[Responsável Execução '[*']]:[Responsável Execução '[*']]]=AT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4" s="95" t="str" cm="1">
        <f t="array" ref="AU154">IF(OR(AU$12="",$B154=""),"",_xlfn.LET(_xlpm.tarefas,_xlfn._xlws.FILTER(TB_TAREFAS[],(TB_TAREFAS[[Responsável Execução '[*']]:[Responsável Execução '[*']]]=AU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4" s="96" t="str" cm="1">
        <f t="array" ref="AV154">IF(OR(AV$12="",$B154=""),"",_xlfn.LET(_xlpm.tarefas,_xlfn._xlws.FILTER(TB_TAREFAS[],(TB_TAREFAS[[Responsável Execução '[*']]:[Responsável Execução '[*']]]=AV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4" s="95" t="str" cm="1">
        <f t="array" ref="AW154">IF(OR(AW$12="",$B154=""),"",_xlfn.LET(_xlpm.tarefas,_xlfn._xlws.FILTER(TB_TAREFAS[],(TB_TAREFAS[[Responsável Execução '[*']]:[Responsável Execução '[*']]]=AW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4" s="96" t="str" cm="1">
        <f t="array" ref="AX154">IF(OR(AX$12="",$B154=""),"",_xlfn.LET(_xlpm.tarefas,_xlfn._xlws.FILTER(TB_TAREFAS[],(TB_TAREFAS[[Responsável Execução '[*']]:[Responsável Execução '[*']]]=AX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4" s="95" t="str" cm="1">
        <f t="array" ref="AY154">IF(OR(AY$12="",$B154=""),"",_xlfn.LET(_xlpm.tarefas,_xlfn._xlws.FILTER(TB_TAREFAS[],(TB_TAREFAS[[Responsável Execução '[*']]:[Responsável Execução '[*']]]=AY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4" s="97" t="str" cm="1">
        <f t="array" ref="AZ154">IF(OR(AZ$12="",$B154=""),"",_xlfn.LET(_xlpm.tarefas,_xlfn._xlws.FILTER(TB_TAREFAS[],(TB_TAREFAS[[Responsável Execução '[*']]:[Responsável Execução '[*']]]=AZ$12),"-"),IF(_xlfn.ARRAYTOTEXT(_xlpm.tarefas)="-",0,SUM(IF(DATE(YEAR($B154),MONTH($B154),DAY($B154))&gt;=DATE(YEAR(_xlfn.CHOOSECOLS(_xlpm.tarefas,10)),MONTH(_xlfn.CHOOSECOLS(_xlpm.tarefas,10)),DAY(_xlfn.CHOOSECOLS(_xlpm.tarefas,10))),IF(DATE(YEAR($B154),MONTH($B154),DAY($B154)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5" spans="2:52" x14ac:dyDescent="0.3">
      <c r="B155" s="94"/>
      <c r="C155" s="95" t="str" cm="1">
        <f t="array" ref="C155">IF(OR(C$12="",$B155=""),"",_xlfn.LET(_xlpm.tarefas,_xlfn._xlws.FILTER(TB_TAREFAS[],(TB_TAREFAS[[Responsável Execução '[*']]:[Responsável Execução '[*']]]=C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5" s="96" t="str" cm="1">
        <f t="array" ref="D155">IF(OR(D$12="",$B155=""),"",_xlfn.LET(_xlpm.tarefas,_xlfn._xlws.FILTER(TB_TAREFAS[],(TB_TAREFAS[[Responsável Execução '[*']]:[Responsável Execução '[*']]]=D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5" s="95" t="str" cm="1">
        <f t="array" ref="E155">IF(OR(E$12="",$B155=""),"",_xlfn.LET(_xlpm.tarefas,_xlfn._xlws.FILTER(TB_TAREFAS[],(TB_TAREFAS[[Responsável Execução '[*']]:[Responsável Execução '[*']]]=E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5" s="96" t="str" cm="1">
        <f t="array" ref="F155">IF(OR(F$12="",$B155=""),"",_xlfn.LET(_xlpm.tarefas,_xlfn._xlws.FILTER(TB_TAREFAS[],(TB_TAREFAS[[Responsável Execução '[*']]:[Responsável Execução '[*']]]=F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5" s="95" t="str" cm="1">
        <f t="array" ref="G155">IF(OR(G$12="",$B155=""),"",_xlfn.LET(_xlpm.tarefas,_xlfn._xlws.FILTER(TB_TAREFAS[],(TB_TAREFAS[[Responsável Execução '[*']]:[Responsável Execução '[*']]]=G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5" s="96" t="str" cm="1">
        <f t="array" ref="H155">IF(OR(H$12="",$B155=""),"",_xlfn.LET(_xlpm.tarefas,_xlfn._xlws.FILTER(TB_TAREFAS[],(TB_TAREFAS[[Responsável Execução '[*']]:[Responsável Execução '[*']]]=H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5" s="95" t="str" cm="1">
        <f t="array" ref="I155">IF(OR(I$12="",$B155=""),"",_xlfn.LET(_xlpm.tarefas,_xlfn._xlws.FILTER(TB_TAREFAS[],(TB_TAREFAS[[Responsável Execução '[*']]:[Responsável Execução '[*']]]=I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5" s="96" t="str" cm="1">
        <f t="array" ref="J155">IF(OR(J$12="",$B155=""),"",_xlfn.LET(_xlpm.tarefas,_xlfn._xlws.FILTER(TB_TAREFAS[],(TB_TAREFAS[[Responsável Execução '[*']]:[Responsável Execução '[*']]]=J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5" s="95" t="str" cm="1">
        <f t="array" ref="K155">IF(OR(K$12="",$B155=""),"",_xlfn.LET(_xlpm.tarefas,_xlfn._xlws.FILTER(TB_TAREFAS[],(TB_TAREFAS[[Responsável Execução '[*']]:[Responsável Execução '[*']]]=K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5" s="96" t="str" cm="1">
        <f t="array" ref="L155">IF(OR(L$12="",$B155=""),"",_xlfn.LET(_xlpm.tarefas,_xlfn._xlws.FILTER(TB_TAREFAS[],(TB_TAREFAS[[Responsável Execução '[*']]:[Responsável Execução '[*']]]=L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5" s="95" t="str" cm="1">
        <f t="array" ref="M155">IF(OR(M$12="",$B155=""),"",_xlfn.LET(_xlpm.tarefas,_xlfn._xlws.FILTER(TB_TAREFAS[],(TB_TAREFAS[[Responsável Execução '[*']]:[Responsável Execução '[*']]]=M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5" s="96" t="str" cm="1">
        <f t="array" ref="N155">IF(OR(N$12="",$B155=""),"",_xlfn.LET(_xlpm.tarefas,_xlfn._xlws.FILTER(TB_TAREFAS[],(TB_TAREFAS[[Responsável Execução '[*']]:[Responsável Execução '[*']]]=N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5" s="95" t="str" cm="1">
        <f t="array" ref="O155">IF(OR(O$12="",$B155=""),"",_xlfn.LET(_xlpm.tarefas,_xlfn._xlws.FILTER(TB_TAREFAS[],(TB_TAREFAS[[Responsável Execução '[*']]:[Responsável Execução '[*']]]=O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5" s="96" t="str" cm="1">
        <f t="array" ref="P155">IF(OR(P$12="",$B155=""),"",_xlfn.LET(_xlpm.tarefas,_xlfn._xlws.FILTER(TB_TAREFAS[],(TB_TAREFAS[[Responsável Execução '[*']]:[Responsável Execução '[*']]]=P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5" s="95" t="str" cm="1">
        <f t="array" ref="Q155">IF(OR(Q$12="",$B155=""),"",_xlfn.LET(_xlpm.tarefas,_xlfn._xlws.FILTER(TB_TAREFAS[],(TB_TAREFAS[[Responsável Execução '[*']]:[Responsável Execução '[*']]]=Q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5" s="96" t="str" cm="1">
        <f t="array" ref="R155">IF(OR(R$12="",$B155=""),"",_xlfn.LET(_xlpm.tarefas,_xlfn._xlws.FILTER(TB_TAREFAS[],(TB_TAREFAS[[Responsável Execução '[*']]:[Responsável Execução '[*']]]=R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5" s="95" t="str" cm="1">
        <f t="array" ref="S155">IF(OR(S$12="",$B155=""),"",_xlfn.LET(_xlpm.tarefas,_xlfn._xlws.FILTER(TB_TAREFAS[],(TB_TAREFAS[[Responsável Execução '[*']]:[Responsável Execução '[*']]]=S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5" s="96" t="str" cm="1">
        <f t="array" ref="T155">IF(OR(T$12="",$B155=""),"",_xlfn.LET(_xlpm.tarefas,_xlfn._xlws.FILTER(TB_TAREFAS[],(TB_TAREFAS[[Responsável Execução '[*']]:[Responsável Execução '[*']]]=T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5" s="95" t="str" cm="1">
        <f t="array" ref="U155">IF(OR(U$12="",$B155=""),"",_xlfn.LET(_xlpm.tarefas,_xlfn._xlws.FILTER(TB_TAREFAS[],(TB_TAREFAS[[Responsável Execução '[*']]:[Responsável Execução '[*']]]=U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5" s="96" t="str" cm="1">
        <f t="array" ref="V155">IF(OR(V$12="",$B155=""),"",_xlfn.LET(_xlpm.tarefas,_xlfn._xlws.FILTER(TB_TAREFAS[],(TB_TAREFAS[[Responsável Execução '[*']]:[Responsável Execução '[*']]]=V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5" s="95" t="str" cm="1">
        <f t="array" ref="W155">IF(OR(W$12="",$B155=""),"",_xlfn.LET(_xlpm.tarefas,_xlfn._xlws.FILTER(TB_TAREFAS[],(TB_TAREFAS[[Responsável Execução '[*']]:[Responsável Execução '[*']]]=W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5" s="96" t="str" cm="1">
        <f t="array" ref="X155">IF(OR(X$12="",$B155=""),"",_xlfn.LET(_xlpm.tarefas,_xlfn._xlws.FILTER(TB_TAREFAS[],(TB_TAREFAS[[Responsável Execução '[*']]:[Responsável Execução '[*']]]=X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5" s="95" t="str" cm="1">
        <f t="array" ref="Y155">IF(OR(Y$12="",$B155=""),"",_xlfn.LET(_xlpm.tarefas,_xlfn._xlws.FILTER(TB_TAREFAS[],(TB_TAREFAS[[Responsável Execução '[*']]:[Responsável Execução '[*']]]=Y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5" s="96" t="str" cm="1">
        <f t="array" ref="Z155">IF(OR(Z$12="",$B155=""),"",_xlfn.LET(_xlpm.tarefas,_xlfn._xlws.FILTER(TB_TAREFAS[],(TB_TAREFAS[[Responsável Execução '[*']]:[Responsável Execução '[*']]]=Z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5" s="95" t="str" cm="1">
        <f t="array" ref="AA155">IF(OR(AA$12="",$B155=""),"",_xlfn.LET(_xlpm.tarefas,_xlfn._xlws.FILTER(TB_TAREFAS[],(TB_TAREFAS[[Responsável Execução '[*']]:[Responsável Execução '[*']]]=AA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5" s="96" t="str" cm="1">
        <f t="array" ref="AB155">IF(OR(AB$12="",$B155=""),"",_xlfn.LET(_xlpm.tarefas,_xlfn._xlws.FILTER(TB_TAREFAS[],(TB_TAREFAS[[Responsável Execução '[*']]:[Responsável Execução '[*']]]=AB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5" s="95" t="str" cm="1">
        <f t="array" ref="AC155">IF(OR(AC$12="",$B155=""),"",_xlfn.LET(_xlpm.tarefas,_xlfn._xlws.FILTER(TB_TAREFAS[],(TB_TAREFAS[[Responsável Execução '[*']]:[Responsável Execução '[*']]]=AC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5" s="96" t="str" cm="1">
        <f t="array" ref="AD155">IF(OR(AD$12="",$B155=""),"",_xlfn.LET(_xlpm.tarefas,_xlfn._xlws.FILTER(TB_TAREFAS[],(TB_TAREFAS[[Responsável Execução '[*']]:[Responsável Execução '[*']]]=AD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5" s="95" t="str" cm="1">
        <f t="array" ref="AE155">IF(OR(AE$12="",$B155=""),"",_xlfn.LET(_xlpm.tarefas,_xlfn._xlws.FILTER(TB_TAREFAS[],(TB_TAREFAS[[Responsável Execução '[*']]:[Responsável Execução '[*']]]=AE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5" s="96" t="str" cm="1">
        <f t="array" ref="AF155">IF(OR(AF$12="",$B155=""),"",_xlfn.LET(_xlpm.tarefas,_xlfn._xlws.FILTER(TB_TAREFAS[],(TB_TAREFAS[[Responsável Execução '[*']]:[Responsável Execução '[*']]]=AF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5" s="95" t="str" cm="1">
        <f t="array" ref="AG155">IF(OR(AG$12="",$B155=""),"",_xlfn.LET(_xlpm.tarefas,_xlfn._xlws.FILTER(TB_TAREFAS[],(TB_TAREFAS[[Responsável Execução '[*']]:[Responsável Execução '[*']]]=AG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5" s="96" t="str" cm="1">
        <f t="array" ref="AH155">IF(OR(AH$12="",$B155=""),"",_xlfn.LET(_xlpm.tarefas,_xlfn._xlws.FILTER(TB_TAREFAS[],(TB_TAREFAS[[Responsável Execução '[*']]:[Responsável Execução '[*']]]=AH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5" s="95" t="str" cm="1">
        <f t="array" ref="AI155">IF(OR(AI$12="",$B155=""),"",_xlfn.LET(_xlpm.tarefas,_xlfn._xlws.FILTER(TB_TAREFAS[],(TB_TAREFAS[[Responsável Execução '[*']]:[Responsável Execução '[*']]]=AI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5" s="96" t="str" cm="1">
        <f t="array" ref="AJ155">IF(OR(AJ$12="",$B155=""),"",_xlfn.LET(_xlpm.tarefas,_xlfn._xlws.FILTER(TB_TAREFAS[],(TB_TAREFAS[[Responsável Execução '[*']]:[Responsável Execução '[*']]]=AJ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5" s="95" t="str" cm="1">
        <f t="array" ref="AK155">IF(OR(AK$12="",$B155=""),"",_xlfn.LET(_xlpm.tarefas,_xlfn._xlws.FILTER(TB_TAREFAS[],(TB_TAREFAS[[Responsável Execução '[*']]:[Responsável Execução '[*']]]=AK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5" s="96" t="str" cm="1">
        <f t="array" ref="AL155">IF(OR(AL$12="",$B155=""),"",_xlfn.LET(_xlpm.tarefas,_xlfn._xlws.FILTER(TB_TAREFAS[],(TB_TAREFAS[[Responsável Execução '[*']]:[Responsável Execução '[*']]]=AL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5" s="95" t="str" cm="1">
        <f t="array" ref="AM155">IF(OR(AM$12="",$B155=""),"",_xlfn.LET(_xlpm.tarefas,_xlfn._xlws.FILTER(TB_TAREFAS[],(TB_TAREFAS[[Responsável Execução '[*']]:[Responsável Execução '[*']]]=AM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5" s="96" t="str" cm="1">
        <f t="array" ref="AN155">IF(OR(AN$12="",$B155=""),"",_xlfn.LET(_xlpm.tarefas,_xlfn._xlws.FILTER(TB_TAREFAS[],(TB_TAREFAS[[Responsável Execução '[*']]:[Responsável Execução '[*']]]=AN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5" s="95" t="str" cm="1">
        <f t="array" ref="AO155">IF(OR(AO$12="",$B155=""),"",_xlfn.LET(_xlpm.tarefas,_xlfn._xlws.FILTER(TB_TAREFAS[],(TB_TAREFAS[[Responsável Execução '[*']]:[Responsável Execução '[*']]]=AO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5" s="96" t="str" cm="1">
        <f t="array" ref="AP155">IF(OR(AP$12="",$B155=""),"",_xlfn.LET(_xlpm.tarefas,_xlfn._xlws.FILTER(TB_TAREFAS[],(TB_TAREFAS[[Responsável Execução '[*']]:[Responsável Execução '[*']]]=AP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5" s="95" t="str" cm="1">
        <f t="array" ref="AQ155">IF(OR(AQ$12="",$B155=""),"",_xlfn.LET(_xlpm.tarefas,_xlfn._xlws.FILTER(TB_TAREFAS[],(TB_TAREFAS[[Responsável Execução '[*']]:[Responsável Execução '[*']]]=AQ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5" s="96" t="str" cm="1">
        <f t="array" ref="AR155">IF(OR(AR$12="",$B155=""),"",_xlfn.LET(_xlpm.tarefas,_xlfn._xlws.FILTER(TB_TAREFAS[],(TB_TAREFAS[[Responsável Execução '[*']]:[Responsável Execução '[*']]]=AR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5" s="95" t="str" cm="1">
        <f t="array" ref="AS155">IF(OR(AS$12="",$B155=""),"",_xlfn.LET(_xlpm.tarefas,_xlfn._xlws.FILTER(TB_TAREFAS[],(TB_TAREFAS[[Responsável Execução '[*']]:[Responsável Execução '[*']]]=AS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5" s="96" t="str" cm="1">
        <f t="array" ref="AT155">IF(OR(AT$12="",$B155=""),"",_xlfn.LET(_xlpm.tarefas,_xlfn._xlws.FILTER(TB_TAREFAS[],(TB_TAREFAS[[Responsável Execução '[*']]:[Responsável Execução '[*']]]=AT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5" s="95" t="str" cm="1">
        <f t="array" ref="AU155">IF(OR(AU$12="",$B155=""),"",_xlfn.LET(_xlpm.tarefas,_xlfn._xlws.FILTER(TB_TAREFAS[],(TB_TAREFAS[[Responsável Execução '[*']]:[Responsável Execução '[*']]]=AU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5" s="96" t="str" cm="1">
        <f t="array" ref="AV155">IF(OR(AV$12="",$B155=""),"",_xlfn.LET(_xlpm.tarefas,_xlfn._xlws.FILTER(TB_TAREFAS[],(TB_TAREFAS[[Responsável Execução '[*']]:[Responsável Execução '[*']]]=AV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5" s="95" t="str" cm="1">
        <f t="array" ref="AW155">IF(OR(AW$12="",$B155=""),"",_xlfn.LET(_xlpm.tarefas,_xlfn._xlws.FILTER(TB_TAREFAS[],(TB_TAREFAS[[Responsável Execução '[*']]:[Responsável Execução '[*']]]=AW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5" s="96" t="str" cm="1">
        <f t="array" ref="AX155">IF(OR(AX$12="",$B155=""),"",_xlfn.LET(_xlpm.tarefas,_xlfn._xlws.FILTER(TB_TAREFAS[],(TB_TAREFAS[[Responsável Execução '[*']]:[Responsável Execução '[*']]]=AX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5" s="95" t="str" cm="1">
        <f t="array" ref="AY155">IF(OR(AY$12="",$B155=""),"",_xlfn.LET(_xlpm.tarefas,_xlfn._xlws.FILTER(TB_TAREFAS[],(TB_TAREFAS[[Responsável Execução '[*']]:[Responsável Execução '[*']]]=AY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5" s="97" t="str" cm="1">
        <f t="array" ref="AZ155">IF(OR(AZ$12="",$B155=""),"",_xlfn.LET(_xlpm.tarefas,_xlfn._xlws.FILTER(TB_TAREFAS[],(TB_TAREFAS[[Responsável Execução '[*']]:[Responsável Execução '[*']]]=AZ$12),"-"),IF(_xlfn.ARRAYTOTEXT(_xlpm.tarefas)="-",0,SUM(IF(DATE(YEAR($B155),MONTH($B155),DAY($B155))&gt;=DATE(YEAR(_xlfn.CHOOSECOLS(_xlpm.tarefas,10)),MONTH(_xlfn.CHOOSECOLS(_xlpm.tarefas,10)),DAY(_xlfn.CHOOSECOLS(_xlpm.tarefas,10))),IF(DATE(YEAR($B155),MONTH($B155),DAY($B155)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6" spans="2:52" x14ac:dyDescent="0.3">
      <c r="B156" s="94"/>
      <c r="C156" s="95" t="str" cm="1">
        <f t="array" ref="C156">IF(OR(C$12="",$B156=""),"",_xlfn.LET(_xlpm.tarefas,_xlfn._xlws.FILTER(TB_TAREFAS[],(TB_TAREFAS[[Responsável Execução '[*']]:[Responsável Execução '[*']]]=C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6" s="96" t="str" cm="1">
        <f t="array" ref="D156">IF(OR(D$12="",$B156=""),"",_xlfn.LET(_xlpm.tarefas,_xlfn._xlws.FILTER(TB_TAREFAS[],(TB_TAREFAS[[Responsável Execução '[*']]:[Responsável Execução '[*']]]=D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6" s="95" t="str" cm="1">
        <f t="array" ref="E156">IF(OR(E$12="",$B156=""),"",_xlfn.LET(_xlpm.tarefas,_xlfn._xlws.FILTER(TB_TAREFAS[],(TB_TAREFAS[[Responsável Execução '[*']]:[Responsável Execução '[*']]]=E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6" s="96" t="str" cm="1">
        <f t="array" ref="F156">IF(OR(F$12="",$B156=""),"",_xlfn.LET(_xlpm.tarefas,_xlfn._xlws.FILTER(TB_TAREFAS[],(TB_TAREFAS[[Responsável Execução '[*']]:[Responsável Execução '[*']]]=F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6" s="95" t="str" cm="1">
        <f t="array" ref="G156">IF(OR(G$12="",$B156=""),"",_xlfn.LET(_xlpm.tarefas,_xlfn._xlws.FILTER(TB_TAREFAS[],(TB_TAREFAS[[Responsável Execução '[*']]:[Responsável Execução '[*']]]=G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6" s="96" t="str" cm="1">
        <f t="array" ref="H156">IF(OR(H$12="",$B156=""),"",_xlfn.LET(_xlpm.tarefas,_xlfn._xlws.FILTER(TB_TAREFAS[],(TB_TAREFAS[[Responsável Execução '[*']]:[Responsável Execução '[*']]]=H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6" s="95" t="str" cm="1">
        <f t="array" ref="I156">IF(OR(I$12="",$B156=""),"",_xlfn.LET(_xlpm.tarefas,_xlfn._xlws.FILTER(TB_TAREFAS[],(TB_TAREFAS[[Responsável Execução '[*']]:[Responsável Execução '[*']]]=I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6" s="96" t="str" cm="1">
        <f t="array" ref="J156">IF(OR(J$12="",$B156=""),"",_xlfn.LET(_xlpm.tarefas,_xlfn._xlws.FILTER(TB_TAREFAS[],(TB_TAREFAS[[Responsável Execução '[*']]:[Responsável Execução '[*']]]=J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6" s="95" t="str" cm="1">
        <f t="array" ref="K156">IF(OR(K$12="",$B156=""),"",_xlfn.LET(_xlpm.tarefas,_xlfn._xlws.FILTER(TB_TAREFAS[],(TB_TAREFAS[[Responsável Execução '[*']]:[Responsável Execução '[*']]]=K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6" s="96" t="str" cm="1">
        <f t="array" ref="L156">IF(OR(L$12="",$B156=""),"",_xlfn.LET(_xlpm.tarefas,_xlfn._xlws.FILTER(TB_TAREFAS[],(TB_TAREFAS[[Responsável Execução '[*']]:[Responsável Execução '[*']]]=L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6" s="95" t="str" cm="1">
        <f t="array" ref="M156">IF(OR(M$12="",$B156=""),"",_xlfn.LET(_xlpm.tarefas,_xlfn._xlws.FILTER(TB_TAREFAS[],(TB_TAREFAS[[Responsável Execução '[*']]:[Responsável Execução '[*']]]=M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6" s="96" t="str" cm="1">
        <f t="array" ref="N156">IF(OR(N$12="",$B156=""),"",_xlfn.LET(_xlpm.tarefas,_xlfn._xlws.FILTER(TB_TAREFAS[],(TB_TAREFAS[[Responsável Execução '[*']]:[Responsável Execução '[*']]]=N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6" s="95" t="str" cm="1">
        <f t="array" ref="O156">IF(OR(O$12="",$B156=""),"",_xlfn.LET(_xlpm.tarefas,_xlfn._xlws.FILTER(TB_TAREFAS[],(TB_TAREFAS[[Responsável Execução '[*']]:[Responsável Execução '[*']]]=O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6" s="96" t="str" cm="1">
        <f t="array" ref="P156">IF(OR(P$12="",$B156=""),"",_xlfn.LET(_xlpm.tarefas,_xlfn._xlws.FILTER(TB_TAREFAS[],(TB_TAREFAS[[Responsável Execução '[*']]:[Responsável Execução '[*']]]=P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6" s="95" t="str" cm="1">
        <f t="array" ref="Q156">IF(OR(Q$12="",$B156=""),"",_xlfn.LET(_xlpm.tarefas,_xlfn._xlws.FILTER(TB_TAREFAS[],(TB_TAREFAS[[Responsável Execução '[*']]:[Responsável Execução '[*']]]=Q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6" s="96" t="str" cm="1">
        <f t="array" ref="R156">IF(OR(R$12="",$B156=""),"",_xlfn.LET(_xlpm.tarefas,_xlfn._xlws.FILTER(TB_TAREFAS[],(TB_TAREFAS[[Responsável Execução '[*']]:[Responsável Execução '[*']]]=R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6" s="95" t="str" cm="1">
        <f t="array" ref="S156">IF(OR(S$12="",$B156=""),"",_xlfn.LET(_xlpm.tarefas,_xlfn._xlws.FILTER(TB_TAREFAS[],(TB_TAREFAS[[Responsável Execução '[*']]:[Responsável Execução '[*']]]=S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6" s="96" t="str" cm="1">
        <f t="array" ref="T156">IF(OR(T$12="",$B156=""),"",_xlfn.LET(_xlpm.tarefas,_xlfn._xlws.FILTER(TB_TAREFAS[],(TB_TAREFAS[[Responsável Execução '[*']]:[Responsável Execução '[*']]]=T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6" s="95" t="str" cm="1">
        <f t="array" ref="U156">IF(OR(U$12="",$B156=""),"",_xlfn.LET(_xlpm.tarefas,_xlfn._xlws.FILTER(TB_TAREFAS[],(TB_TAREFAS[[Responsável Execução '[*']]:[Responsável Execução '[*']]]=U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6" s="96" t="str" cm="1">
        <f t="array" ref="V156">IF(OR(V$12="",$B156=""),"",_xlfn.LET(_xlpm.tarefas,_xlfn._xlws.FILTER(TB_TAREFAS[],(TB_TAREFAS[[Responsável Execução '[*']]:[Responsável Execução '[*']]]=V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6" s="95" t="str" cm="1">
        <f t="array" ref="W156">IF(OR(W$12="",$B156=""),"",_xlfn.LET(_xlpm.tarefas,_xlfn._xlws.FILTER(TB_TAREFAS[],(TB_TAREFAS[[Responsável Execução '[*']]:[Responsável Execução '[*']]]=W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6" s="96" t="str" cm="1">
        <f t="array" ref="X156">IF(OR(X$12="",$B156=""),"",_xlfn.LET(_xlpm.tarefas,_xlfn._xlws.FILTER(TB_TAREFAS[],(TB_TAREFAS[[Responsável Execução '[*']]:[Responsável Execução '[*']]]=X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6" s="95" t="str" cm="1">
        <f t="array" ref="Y156">IF(OR(Y$12="",$B156=""),"",_xlfn.LET(_xlpm.tarefas,_xlfn._xlws.FILTER(TB_TAREFAS[],(TB_TAREFAS[[Responsável Execução '[*']]:[Responsável Execução '[*']]]=Y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6" s="96" t="str" cm="1">
        <f t="array" ref="Z156">IF(OR(Z$12="",$B156=""),"",_xlfn.LET(_xlpm.tarefas,_xlfn._xlws.FILTER(TB_TAREFAS[],(TB_TAREFAS[[Responsável Execução '[*']]:[Responsável Execução '[*']]]=Z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6" s="95" t="str" cm="1">
        <f t="array" ref="AA156">IF(OR(AA$12="",$B156=""),"",_xlfn.LET(_xlpm.tarefas,_xlfn._xlws.FILTER(TB_TAREFAS[],(TB_TAREFAS[[Responsável Execução '[*']]:[Responsável Execução '[*']]]=AA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6" s="96" t="str" cm="1">
        <f t="array" ref="AB156">IF(OR(AB$12="",$B156=""),"",_xlfn.LET(_xlpm.tarefas,_xlfn._xlws.FILTER(TB_TAREFAS[],(TB_TAREFAS[[Responsável Execução '[*']]:[Responsável Execução '[*']]]=AB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6" s="95" t="str" cm="1">
        <f t="array" ref="AC156">IF(OR(AC$12="",$B156=""),"",_xlfn.LET(_xlpm.tarefas,_xlfn._xlws.FILTER(TB_TAREFAS[],(TB_TAREFAS[[Responsável Execução '[*']]:[Responsável Execução '[*']]]=AC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6" s="96" t="str" cm="1">
        <f t="array" ref="AD156">IF(OR(AD$12="",$B156=""),"",_xlfn.LET(_xlpm.tarefas,_xlfn._xlws.FILTER(TB_TAREFAS[],(TB_TAREFAS[[Responsável Execução '[*']]:[Responsável Execução '[*']]]=AD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6" s="95" t="str" cm="1">
        <f t="array" ref="AE156">IF(OR(AE$12="",$B156=""),"",_xlfn.LET(_xlpm.tarefas,_xlfn._xlws.FILTER(TB_TAREFAS[],(TB_TAREFAS[[Responsável Execução '[*']]:[Responsável Execução '[*']]]=AE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6" s="96" t="str" cm="1">
        <f t="array" ref="AF156">IF(OR(AF$12="",$B156=""),"",_xlfn.LET(_xlpm.tarefas,_xlfn._xlws.FILTER(TB_TAREFAS[],(TB_TAREFAS[[Responsável Execução '[*']]:[Responsável Execução '[*']]]=AF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6" s="95" t="str" cm="1">
        <f t="array" ref="AG156">IF(OR(AG$12="",$B156=""),"",_xlfn.LET(_xlpm.tarefas,_xlfn._xlws.FILTER(TB_TAREFAS[],(TB_TAREFAS[[Responsável Execução '[*']]:[Responsável Execução '[*']]]=AG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6" s="96" t="str" cm="1">
        <f t="array" ref="AH156">IF(OR(AH$12="",$B156=""),"",_xlfn.LET(_xlpm.tarefas,_xlfn._xlws.FILTER(TB_TAREFAS[],(TB_TAREFAS[[Responsável Execução '[*']]:[Responsável Execução '[*']]]=AH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6" s="95" t="str" cm="1">
        <f t="array" ref="AI156">IF(OR(AI$12="",$B156=""),"",_xlfn.LET(_xlpm.tarefas,_xlfn._xlws.FILTER(TB_TAREFAS[],(TB_TAREFAS[[Responsável Execução '[*']]:[Responsável Execução '[*']]]=AI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6" s="96" t="str" cm="1">
        <f t="array" ref="AJ156">IF(OR(AJ$12="",$B156=""),"",_xlfn.LET(_xlpm.tarefas,_xlfn._xlws.FILTER(TB_TAREFAS[],(TB_TAREFAS[[Responsável Execução '[*']]:[Responsável Execução '[*']]]=AJ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6" s="95" t="str" cm="1">
        <f t="array" ref="AK156">IF(OR(AK$12="",$B156=""),"",_xlfn.LET(_xlpm.tarefas,_xlfn._xlws.FILTER(TB_TAREFAS[],(TB_TAREFAS[[Responsável Execução '[*']]:[Responsável Execução '[*']]]=AK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6" s="96" t="str" cm="1">
        <f t="array" ref="AL156">IF(OR(AL$12="",$B156=""),"",_xlfn.LET(_xlpm.tarefas,_xlfn._xlws.FILTER(TB_TAREFAS[],(TB_TAREFAS[[Responsável Execução '[*']]:[Responsável Execução '[*']]]=AL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6" s="95" t="str" cm="1">
        <f t="array" ref="AM156">IF(OR(AM$12="",$B156=""),"",_xlfn.LET(_xlpm.tarefas,_xlfn._xlws.FILTER(TB_TAREFAS[],(TB_TAREFAS[[Responsável Execução '[*']]:[Responsável Execução '[*']]]=AM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6" s="96" t="str" cm="1">
        <f t="array" ref="AN156">IF(OR(AN$12="",$B156=""),"",_xlfn.LET(_xlpm.tarefas,_xlfn._xlws.FILTER(TB_TAREFAS[],(TB_TAREFAS[[Responsável Execução '[*']]:[Responsável Execução '[*']]]=AN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6" s="95" t="str" cm="1">
        <f t="array" ref="AO156">IF(OR(AO$12="",$B156=""),"",_xlfn.LET(_xlpm.tarefas,_xlfn._xlws.FILTER(TB_TAREFAS[],(TB_TAREFAS[[Responsável Execução '[*']]:[Responsável Execução '[*']]]=AO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6" s="96" t="str" cm="1">
        <f t="array" ref="AP156">IF(OR(AP$12="",$B156=""),"",_xlfn.LET(_xlpm.tarefas,_xlfn._xlws.FILTER(TB_TAREFAS[],(TB_TAREFAS[[Responsável Execução '[*']]:[Responsável Execução '[*']]]=AP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6" s="95" t="str" cm="1">
        <f t="array" ref="AQ156">IF(OR(AQ$12="",$B156=""),"",_xlfn.LET(_xlpm.tarefas,_xlfn._xlws.FILTER(TB_TAREFAS[],(TB_TAREFAS[[Responsável Execução '[*']]:[Responsável Execução '[*']]]=AQ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6" s="96" t="str" cm="1">
        <f t="array" ref="AR156">IF(OR(AR$12="",$B156=""),"",_xlfn.LET(_xlpm.tarefas,_xlfn._xlws.FILTER(TB_TAREFAS[],(TB_TAREFAS[[Responsável Execução '[*']]:[Responsável Execução '[*']]]=AR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6" s="95" t="str" cm="1">
        <f t="array" ref="AS156">IF(OR(AS$12="",$B156=""),"",_xlfn.LET(_xlpm.tarefas,_xlfn._xlws.FILTER(TB_TAREFAS[],(TB_TAREFAS[[Responsável Execução '[*']]:[Responsável Execução '[*']]]=AS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6" s="96" t="str" cm="1">
        <f t="array" ref="AT156">IF(OR(AT$12="",$B156=""),"",_xlfn.LET(_xlpm.tarefas,_xlfn._xlws.FILTER(TB_TAREFAS[],(TB_TAREFAS[[Responsável Execução '[*']]:[Responsável Execução '[*']]]=AT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6" s="95" t="str" cm="1">
        <f t="array" ref="AU156">IF(OR(AU$12="",$B156=""),"",_xlfn.LET(_xlpm.tarefas,_xlfn._xlws.FILTER(TB_TAREFAS[],(TB_TAREFAS[[Responsável Execução '[*']]:[Responsável Execução '[*']]]=AU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6" s="96" t="str" cm="1">
        <f t="array" ref="AV156">IF(OR(AV$12="",$B156=""),"",_xlfn.LET(_xlpm.tarefas,_xlfn._xlws.FILTER(TB_TAREFAS[],(TB_TAREFAS[[Responsável Execução '[*']]:[Responsável Execução '[*']]]=AV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6" s="95" t="str" cm="1">
        <f t="array" ref="AW156">IF(OR(AW$12="",$B156=""),"",_xlfn.LET(_xlpm.tarefas,_xlfn._xlws.FILTER(TB_TAREFAS[],(TB_TAREFAS[[Responsável Execução '[*']]:[Responsável Execução '[*']]]=AW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6" s="96" t="str" cm="1">
        <f t="array" ref="AX156">IF(OR(AX$12="",$B156=""),"",_xlfn.LET(_xlpm.tarefas,_xlfn._xlws.FILTER(TB_TAREFAS[],(TB_TAREFAS[[Responsável Execução '[*']]:[Responsável Execução '[*']]]=AX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6" s="95" t="str" cm="1">
        <f t="array" ref="AY156">IF(OR(AY$12="",$B156=""),"",_xlfn.LET(_xlpm.tarefas,_xlfn._xlws.FILTER(TB_TAREFAS[],(TB_TAREFAS[[Responsável Execução '[*']]:[Responsável Execução '[*']]]=AY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6" s="97" t="str" cm="1">
        <f t="array" ref="AZ156">IF(OR(AZ$12="",$B156=""),"",_xlfn.LET(_xlpm.tarefas,_xlfn._xlws.FILTER(TB_TAREFAS[],(TB_TAREFAS[[Responsável Execução '[*']]:[Responsável Execução '[*']]]=AZ$12),"-"),IF(_xlfn.ARRAYTOTEXT(_xlpm.tarefas)="-",0,SUM(IF(DATE(YEAR($B156),MONTH($B156),DAY($B156))&gt;=DATE(YEAR(_xlfn.CHOOSECOLS(_xlpm.tarefas,10)),MONTH(_xlfn.CHOOSECOLS(_xlpm.tarefas,10)),DAY(_xlfn.CHOOSECOLS(_xlpm.tarefas,10))),IF(DATE(YEAR($B156),MONTH($B156),DAY($B156)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7" spans="2:52" x14ac:dyDescent="0.3">
      <c r="B157" s="94"/>
      <c r="C157" s="95" t="str" cm="1">
        <f t="array" ref="C157">IF(OR(C$12="",$B157=""),"",_xlfn.LET(_xlpm.tarefas,_xlfn._xlws.FILTER(TB_TAREFAS[],(TB_TAREFAS[[Responsável Execução '[*']]:[Responsável Execução '[*']]]=C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7" s="96" t="str" cm="1">
        <f t="array" ref="D157">IF(OR(D$12="",$B157=""),"",_xlfn.LET(_xlpm.tarefas,_xlfn._xlws.FILTER(TB_TAREFAS[],(TB_TAREFAS[[Responsável Execução '[*']]:[Responsável Execução '[*']]]=D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7" s="95" t="str" cm="1">
        <f t="array" ref="E157">IF(OR(E$12="",$B157=""),"",_xlfn.LET(_xlpm.tarefas,_xlfn._xlws.FILTER(TB_TAREFAS[],(TB_TAREFAS[[Responsável Execução '[*']]:[Responsável Execução '[*']]]=E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7" s="96" t="str" cm="1">
        <f t="array" ref="F157">IF(OR(F$12="",$B157=""),"",_xlfn.LET(_xlpm.tarefas,_xlfn._xlws.FILTER(TB_TAREFAS[],(TB_TAREFAS[[Responsável Execução '[*']]:[Responsável Execução '[*']]]=F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7" s="95" t="str" cm="1">
        <f t="array" ref="G157">IF(OR(G$12="",$B157=""),"",_xlfn.LET(_xlpm.tarefas,_xlfn._xlws.FILTER(TB_TAREFAS[],(TB_TAREFAS[[Responsável Execução '[*']]:[Responsável Execução '[*']]]=G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7" s="96" t="str" cm="1">
        <f t="array" ref="H157">IF(OR(H$12="",$B157=""),"",_xlfn.LET(_xlpm.tarefas,_xlfn._xlws.FILTER(TB_TAREFAS[],(TB_TAREFAS[[Responsável Execução '[*']]:[Responsável Execução '[*']]]=H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7" s="95" t="str" cm="1">
        <f t="array" ref="I157">IF(OR(I$12="",$B157=""),"",_xlfn.LET(_xlpm.tarefas,_xlfn._xlws.FILTER(TB_TAREFAS[],(TB_TAREFAS[[Responsável Execução '[*']]:[Responsável Execução '[*']]]=I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7" s="96" t="str" cm="1">
        <f t="array" ref="J157">IF(OR(J$12="",$B157=""),"",_xlfn.LET(_xlpm.tarefas,_xlfn._xlws.FILTER(TB_TAREFAS[],(TB_TAREFAS[[Responsável Execução '[*']]:[Responsável Execução '[*']]]=J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7" s="95" t="str" cm="1">
        <f t="array" ref="K157">IF(OR(K$12="",$B157=""),"",_xlfn.LET(_xlpm.tarefas,_xlfn._xlws.FILTER(TB_TAREFAS[],(TB_TAREFAS[[Responsável Execução '[*']]:[Responsável Execução '[*']]]=K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7" s="96" t="str" cm="1">
        <f t="array" ref="L157">IF(OR(L$12="",$B157=""),"",_xlfn.LET(_xlpm.tarefas,_xlfn._xlws.FILTER(TB_TAREFAS[],(TB_TAREFAS[[Responsável Execução '[*']]:[Responsável Execução '[*']]]=L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7" s="95" t="str" cm="1">
        <f t="array" ref="M157">IF(OR(M$12="",$B157=""),"",_xlfn.LET(_xlpm.tarefas,_xlfn._xlws.FILTER(TB_TAREFAS[],(TB_TAREFAS[[Responsável Execução '[*']]:[Responsável Execução '[*']]]=M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7" s="96" t="str" cm="1">
        <f t="array" ref="N157">IF(OR(N$12="",$B157=""),"",_xlfn.LET(_xlpm.tarefas,_xlfn._xlws.FILTER(TB_TAREFAS[],(TB_TAREFAS[[Responsável Execução '[*']]:[Responsável Execução '[*']]]=N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7" s="95" t="str" cm="1">
        <f t="array" ref="O157">IF(OR(O$12="",$B157=""),"",_xlfn.LET(_xlpm.tarefas,_xlfn._xlws.FILTER(TB_TAREFAS[],(TB_TAREFAS[[Responsável Execução '[*']]:[Responsável Execução '[*']]]=O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7" s="96" t="str" cm="1">
        <f t="array" ref="P157">IF(OR(P$12="",$B157=""),"",_xlfn.LET(_xlpm.tarefas,_xlfn._xlws.FILTER(TB_TAREFAS[],(TB_TAREFAS[[Responsável Execução '[*']]:[Responsável Execução '[*']]]=P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7" s="95" t="str" cm="1">
        <f t="array" ref="Q157">IF(OR(Q$12="",$B157=""),"",_xlfn.LET(_xlpm.tarefas,_xlfn._xlws.FILTER(TB_TAREFAS[],(TB_TAREFAS[[Responsável Execução '[*']]:[Responsável Execução '[*']]]=Q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7" s="96" t="str" cm="1">
        <f t="array" ref="R157">IF(OR(R$12="",$B157=""),"",_xlfn.LET(_xlpm.tarefas,_xlfn._xlws.FILTER(TB_TAREFAS[],(TB_TAREFAS[[Responsável Execução '[*']]:[Responsável Execução '[*']]]=R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7" s="95" t="str" cm="1">
        <f t="array" ref="S157">IF(OR(S$12="",$B157=""),"",_xlfn.LET(_xlpm.tarefas,_xlfn._xlws.FILTER(TB_TAREFAS[],(TB_TAREFAS[[Responsável Execução '[*']]:[Responsável Execução '[*']]]=S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7" s="96" t="str" cm="1">
        <f t="array" ref="T157">IF(OR(T$12="",$B157=""),"",_xlfn.LET(_xlpm.tarefas,_xlfn._xlws.FILTER(TB_TAREFAS[],(TB_TAREFAS[[Responsável Execução '[*']]:[Responsável Execução '[*']]]=T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7" s="95" t="str" cm="1">
        <f t="array" ref="U157">IF(OR(U$12="",$B157=""),"",_xlfn.LET(_xlpm.tarefas,_xlfn._xlws.FILTER(TB_TAREFAS[],(TB_TAREFAS[[Responsável Execução '[*']]:[Responsável Execução '[*']]]=U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7" s="96" t="str" cm="1">
        <f t="array" ref="V157">IF(OR(V$12="",$B157=""),"",_xlfn.LET(_xlpm.tarefas,_xlfn._xlws.FILTER(TB_TAREFAS[],(TB_TAREFAS[[Responsável Execução '[*']]:[Responsável Execução '[*']]]=V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7" s="95" t="str" cm="1">
        <f t="array" ref="W157">IF(OR(W$12="",$B157=""),"",_xlfn.LET(_xlpm.tarefas,_xlfn._xlws.FILTER(TB_TAREFAS[],(TB_TAREFAS[[Responsável Execução '[*']]:[Responsável Execução '[*']]]=W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7" s="96" t="str" cm="1">
        <f t="array" ref="X157">IF(OR(X$12="",$B157=""),"",_xlfn.LET(_xlpm.tarefas,_xlfn._xlws.FILTER(TB_TAREFAS[],(TB_TAREFAS[[Responsável Execução '[*']]:[Responsável Execução '[*']]]=X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7" s="95" t="str" cm="1">
        <f t="array" ref="Y157">IF(OR(Y$12="",$B157=""),"",_xlfn.LET(_xlpm.tarefas,_xlfn._xlws.FILTER(TB_TAREFAS[],(TB_TAREFAS[[Responsável Execução '[*']]:[Responsável Execução '[*']]]=Y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7" s="96" t="str" cm="1">
        <f t="array" ref="Z157">IF(OR(Z$12="",$B157=""),"",_xlfn.LET(_xlpm.tarefas,_xlfn._xlws.FILTER(TB_TAREFAS[],(TB_TAREFAS[[Responsável Execução '[*']]:[Responsável Execução '[*']]]=Z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7" s="95" t="str" cm="1">
        <f t="array" ref="AA157">IF(OR(AA$12="",$B157=""),"",_xlfn.LET(_xlpm.tarefas,_xlfn._xlws.FILTER(TB_TAREFAS[],(TB_TAREFAS[[Responsável Execução '[*']]:[Responsável Execução '[*']]]=AA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7" s="96" t="str" cm="1">
        <f t="array" ref="AB157">IF(OR(AB$12="",$B157=""),"",_xlfn.LET(_xlpm.tarefas,_xlfn._xlws.FILTER(TB_TAREFAS[],(TB_TAREFAS[[Responsável Execução '[*']]:[Responsável Execução '[*']]]=AB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7" s="95" t="str" cm="1">
        <f t="array" ref="AC157">IF(OR(AC$12="",$B157=""),"",_xlfn.LET(_xlpm.tarefas,_xlfn._xlws.FILTER(TB_TAREFAS[],(TB_TAREFAS[[Responsável Execução '[*']]:[Responsável Execução '[*']]]=AC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7" s="96" t="str" cm="1">
        <f t="array" ref="AD157">IF(OR(AD$12="",$B157=""),"",_xlfn.LET(_xlpm.tarefas,_xlfn._xlws.FILTER(TB_TAREFAS[],(TB_TAREFAS[[Responsável Execução '[*']]:[Responsável Execução '[*']]]=AD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7" s="95" t="str" cm="1">
        <f t="array" ref="AE157">IF(OR(AE$12="",$B157=""),"",_xlfn.LET(_xlpm.tarefas,_xlfn._xlws.FILTER(TB_TAREFAS[],(TB_TAREFAS[[Responsável Execução '[*']]:[Responsável Execução '[*']]]=AE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7" s="96" t="str" cm="1">
        <f t="array" ref="AF157">IF(OR(AF$12="",$B157=""),"",_xlfn.LET(_xlpm.tarefas,_xlfn._xlws.FILTER(TB_TAREFAS[],(TB_TAREFAS[[Responsável Execução '[*']]:[Responsável Execução '[*']]]=AF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7" s="95" t="str" cm="1">
        <f t="array" ref="AG157">IF(OR(AG$12="",$B157=""),"",_xlfn.LET(_xlpm.tarefas,_xlfn._xlws.FILTER(TB_TAREFAS[],(TB_TAREFAS[[Responsável Execução '[*']]:[Responsável Execução '[*']]]=AG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7" s="96" t="str" cm="1">
        <f t="array" ref="AH157">IF(OR(AH$12="",$B157=""),"",_xlfn.LET(_xlpm.tarefas,_xlfn._xlws.FILTER(TB_TAREFAS[],(TB_TAREFAS[[Responsável Execução '[*']]:[Responsável Execução '[*']]]=AH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7" s="95" t="str" cm="1">
        <f t="array" ref="AI157">IF(OR(AI$12="",$B157=""),"",_xlfn.LET(_xlpm.tarefas,_xlfn._xlws.FILTER(TB_TAREFAS[],(TB_TAREFAS[[Responsável Execução '[*']]:[Responsável Execução '[*']]]=AI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7" s="96" t="str" cm="1">
        <f t="array" ref="AJ157">IF(OR(AJ$12="",$B157=""),"",_xlfn.LET(_xlpm.tarefas,_xlfn._xlws.FILTER(TB_TAREFAS[],(TB_TAREFAS[[Responsável Execução '[*']]:[Responsável Execução '[*']]]=AJ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7" s="95" t="str" cm="1">
        <f t="array" ref="AK157">IF(OR(AK$12="",$B157=""),"",_xlfn.LET(_xlpm.tarefas,_xlfn._xlws.FILTER(TB_TAREFAS[],(TB_TAREFAS[[Responsável Execução '[*']]:[Responsável Execução '[*']]]=AK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7" s="96" t="str" cm="1">
        <f t="array" ref="AL157">IF(OR(AL$12="",$B157=""),"",_xlfn.LET(_xlpm.tarefas,_xlfn._xlws.FILTER(TB_TAREFAS[],(TB_TAREFAS[[Responsável Execução '[*']]:[Responsável Execução '[*']]]=AL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7" s="95" t="str" cm="1">
        <f t="array" ref="AM157">IF(OR(AM$12="",$B157=""),"",_xlfn.LET(_xlpm.tarefas,_xlfn._xlws.FILTER(TB_TAREFAS[],(TB_TAREFAS[[Responsável Execução '[*']]:[Responsável Execução '[*']]]=AM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7" s="96" t="str" cm="1">
        <f t="array" ref="AN157">IF(OR(AN$12="",$B157=""),"",_xlfn.LET(_xlpm.tarefas,_xlfn._xlws.FILTER(TB_TAREFAS[],(TB_TAREFAS[[Responsável Execução '[*']]:[Responsável Execução '[*']]]=AN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7" s="95" t="str" cm="1">
        <f t="array" ref="AO157">IF(OR(AO$12="",$B157=""),"",_xlfn.LET(_xlpm.tarefas,_xlfn._xlws.FILTER(TB_TAREFAS[],(TB_TAREFAS[[Responsável Execução '[*']]:[Responsável Execução '[*']]]=AO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7" s="96" t="str" cm="1">
        <f t="array" ref="AP157">IF(OR(AP$12="",$B157=""),"",_xlfn.LET(_xlpm.tarefas,_xlfn._xlws.FILTER(TB_TAREFAS[],(TB_TAREFAS[[Responsável Execução '[*']]:[Responsável Execução '[*']]]=AP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7" s="95" t="str" cm="1">
        <f t="array" ref="AQ157">IF(OR(AQ$12="",$B157=""),"",_xlfn.LET(_xlpm.tarefas,_xlfn._xlws.FILTER(TB_TAREFAS[],(TB_TAREFAS[[Responsável Execução '[*']]:[Responsável Execução '[*']]]=AQ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7" s="96" t="str" cm="1">
        <f t="array" ref="AR157">IF(OR(AR$12="",$B157=""),"",_xlfn.LET(_xlpm.tarefas,_xlfn._xlws.FILTER(TB_TAREFAS[],(TB_TAREFAS[[Responsável Execução '[*']]:[Responsável Execução '[*']]]=AR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7" s="95" t="str" cm="1">
        <f t="array" ref="AS157">IF(OR(AS$12="",$B157=""),"",_xlfn.LET(_xlpm.tarefas,_xlfn._xlws.FILTER(TB_TAREFAS[],(TB_TAREFAS[[Responsável Execução '[*']]:[Responsável Execução '[*']]]=AS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7" s="96" t="str" cm="1">
        <f t="array" ref="AT157">IF(OR(AT$12="",$B157=""),"",_xlfn.LET(_xlpm.tarefas,_xlfn._xlws.FILTER(TB_TAREFAS[],(TB_TAREFAS[[Responsável Execução '[*']]:[Responsável Execução '[*']]]=AT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7" s="95" t="str" cm="1">
        <f t="array" ref="AU157">IF(OR(AU$12="",$B157=""),"",_xlfn.LET(_xlpm.tarefas,_xlfn._xlws.FILTER(TB_TAREFAS[],(TB_TAREFAS[[Responsável Execução '[*']]:[Responsável Execução '[*']]]=AU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7" s="96" t="str" cm="1">
        <f t="array" ref="AV157">IF(OR(AV$12="",$B157=""),"",_xlfn.LET(_xlpm.tarefas,_xlfn._xlws.FILTER(TB_TAREFAS[],(TB_TAREFAS[[Responsável Execução '[*']]:[Responsável Execução '[*']]]=AV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7" s="95" t="str" cm="1">
        <f t="array" ref="AW157">IF(OR(AW$12="",$B157=""),"",_xlfn.LET(_xlpm.tarefas,_xlfn._xlws.FILTER(TB_TAREFAS[],(TB_TAREFAS[[Responsável Execução '[*']]:[Responsável Execução '[*']]]=AW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7" s="96" t="str" cm="1">
        <f t="array" ref="AX157">IF(OR(AX$12="",$B157=""),"",_xlfn.LET(_xlpm.tarefas,_xlfn._xlws.FILTER(TB_TAREFAS[],(TB_TAREFAS[[Responsável Execução '[*']]:[Responsável Execução '[*']]]=AX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7" s="95" t="str" cm="1">
        <f t="array" ref="AY157">IF(OR(AY$12="",$B157=""),"",_xlfn.LET(_xlpm.tarefas,_xlfn._xlws.FILTER(TB_TAREFAS[],(TB_TAREFAS[[Responsável Execução '[*']]:[Responsável Execução '[*']]]=AY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7" s="97" t="str" cm="1">
        <f t="array" ref="AZ157">IF(OR(AZ$12="",$B157=""),"",_xlfn.LET(_xlpm.tarefas,_xlfn._xlws.FILTER(TB_TAREFAS[],(TB_TAREFAS[[Responsável Execução '[*']]:[Responsável Execução '[*']]]=AZ$12),"-"),IF(_xlfn.ARRAYTOTEXT(_xlpm.tarefas)="-",0,SUM(IF(DATE(YEAR($B157),MONTH($B157),DAY($B157))&gt;=DATE(YEAR(_xlfn.CHOOSECOLS(_xlpm.tarefas,10)),MONTH(_xlfn.CHOOSECOLS(_xlpm.tarefas,10)),DAY(_xlfn.CHOOSECOLS(_xlpm.tarefas,10))),IF(DATE(YEAR($B157),MONTH($B157),DAY($B157)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8" spans="2:52" x14ac:dyDescent="0.3">
      <c r="B158" s="94"/>
      <c r="C158" s="95" t="str" cm="1">
        <f t="array" ref="C158">IF(OR(C$12="",$B158=""),"",_xlfn.LET(_xlpm.tarefas,_xlfn._xlws.FILTER(TB_TAREFAS[],(TB_TAREFAS[[Responsável Execução '[*']]:[Responsável Execução '[*']]]=C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8" s="96" t="str" cm="1">
        <f t="array" ref="D158">IF(OR(D$12="",$B158=""),"",_xlfn.LET(_xlpm.tarefas,_xlfn._xlws.FILTER(TB_TAREFAS[],(TB_TAREFAS[[Responsável Execução '[*']]:[Responsável Execução '[*']]]=D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8" s="95" t="str" cm="1">
        <f t="array" ref="E158">IF(OR(E$12="",$B158=""),"",_xlfn.LET(_xlpm.tarefas,_xlfn._xlws.FILTER(TB_TAREFAS[],(TB_TAREFAS[[Responsável Execução '[*']]:[Responsável Execução '[*']]]=E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8" s="96" t="str" cm="1">
        <f t="array" ref="F158">IF(OR(F$12="",$B158=""),"",_xlfn.LET(_xlpm.tarefas,_xlfn._xlws.FILTER(TB_TAREFAS[],(TB_TAREFAS[[Responsável Execução '[*']]:[Responsável Execução '[*']]]=F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8" s="95" t="str" cm="1">
        <f t="array" ref="G158">IF(OR(G$12="",$B158=""),"",_xlfn.LET(_xlpm.tarefas,_xlfn._xlws.FILTER(TB_TAREFAS[],(TB_TAREFAS[[Responsável Execução '[*']]:[Responsável Execução '[*']]]=G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8" s="96" t="str" cm="1">
        <f t="array" ref="H158">IF(OR(H$12="",$B158=""),"",_xlfn.LET(_xlpm.tarefas,_xlfn._xlws.FILTER(TB_TAREFAS[],(TB_TAREFAS[[Responsável Execução '[*']]:[Responsável Execução '[*']]]=H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8" s="95" t="str" cm="1">
        <f t="array" ref="I158">IF(OR(I$12="",$B158=""),"",_xlfn.LET(_xlpm.tarefas,_xlfn._xlws.FILTER(TB_TAREFAS[],(TB_TAREFAS[[Responsável Execução '[*']]:[Responsável Execução '[*']]]=I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8" s="96" t="str" cm="1">
        <f t="array" ref="J158">IF(OR(J$12="",$B158=""),"",_xlfn.LET(_xlpm.tarefas,_xlfn._xlws.FILTER(TB_TAREFAS[],(TB_TAREFAS[[Responsável Execução '[*']]:[Responsável Execução '[*']]]=J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8" s="95" t="str" cm="1">
        <f t="array" ref="K158">IF(OR(K$12="",$B158=""),"",_xlfn.LET(_xlpm.tarefas,_xlfn._xlws.FILTER(TB_TAREFAS[],(TB_TAREFAS[[Responsável Execução '[*']]:[Responsável Execução '[*']]]=K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8" s="96" t="str" cm="1">
        <f t="array" ref="L158">IF(OR(L$12="",$B158=""),"",_xlfn.LET(_xlpm.tarefas,_xlfn._xlws.FILTER(TB_TAREFAS[],(TB_TAREFAS[[Responsável Execução '[*']]:[Responsável Execução '[*']]]=L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8" s="95" t="str" cm="1">
        <f t="array" ref="M158">IF(OR(M$12="",$B158=""),"",_xlfn.LET(_xlpm.tarefas,_xlfn._xlws.FILTER(TB_TAREFAS[],(TB_TAREFAS[[Responsável Execução '[*']]:[Responsável Execução '[*']]]=M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8" s="96" t="str" cm="1">
        <f t="array" ref="N158">IF(OR(N$12="",$B158=""),"",_xlfn.LET(_xlpm.tarefas,_xlfn._xlws.FILTER(TB_TAREFAS[],(TB_TAREFAS[[Responsável Execução '[*']]:[Responsável Execução '[*']]]=N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8" s="95" t="str" cm="1">
        <f t="array" ref="O158">IF(OR(O$12="",$B158=""),"",_xlfn.LET(_xlpm.tarefas,_xlfn._xlws.FILTER(TB_TAREFAS[],(TB_TAREFAS[[Responsável Execução '[*']]:[Responsável Execução '[*']]]=O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8" s="96" t="str" cm="1">
        <f t="array" ref="P158">IF(OR(P$12="",$B158=""),"",_xlfn.LET(_xlpm.tarefas,_xlfn._xlws.FILTER(TB_TAREFAS[],(TB_TAREFAS[[Responsável Execução '[*']]:[Responsável Execução '[*']]]=P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8" s="95" t="str" cm="1">
        <f t="array" ref="Q158">IF(OR(Q$12="",$B158=""),"",_xlfn.LET(_xlpm.tarefas,_xlfn._xlws.FILTER(TB_TAREFAS[],(TB_TAREFAS[[Responsável Execução '[*']]:[Responsável Execução '[*']]]=Q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8" s="96" t="str" cm="1">
        <f t="array" ref="R158">IF(OR(R$12="",$B158=""),"",_xlfn.LET(_xlpm.tarefas,_xlfn._xlws.FILTER(TB_TAREFAS[],(TB_TAREFAS[[Responsável Execução '[*']]:[Responsável Execução '[*']]]=R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8" s="95" t="str" cm="1">
        <f t="array" ref="S158">IF(OR(S$12="",$B158=""),"",_xlfn.LET(_xlpm.tarefas,_xlfn._xlws.FILTER(TB_TAREFAS[],(TB_TAREFAS[[Responsável Execução '[*']]:[Responsável Execução '[*']]]=S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8" s="96" t="str" cm="1">
        <f t="array" ref="T158">IF(OR(T$12="",$B158=""),"",_xlfn.LET(_xlpm.tarefas,_xlfn._xlws.FILTER(TB_TAREFAS[],(TB_TAREFAS[[Responsável Execução '[*']]:[Responsável Execução '[*']]]=T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8" s="95" t="str" cm="1">
        <f t="array" ref="U158">IF(OR(U$12="",$B158=""),"",_xlfn.LET(_xlpm.tarefas,_xlfn._xlws.FILTER(TB_TAREFAS[],(TB_TAREFAS[[Responsável Execução '[*']]:[Responsável Execução '[*']]]=U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8" s="96" t="str" cm="1">
        <f t="array" ref="V158">IF(OR(V$12="",$B158=""),"",_xlfn.LET(_xlpm.tarefas,_xlfn._xlws.FILTER(TB_TAREFAS[],(TB_TAREFAS[[Responsável Execução '[*']]:[Responsável Execução '[*']]]=V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8" s="95" t="str" cm="1">
        <f t="array" ref="W158">IF(OR(W$12="",$B158=""),"",_xlfn.LET(_xlpm.tarefas,_xlfn._xlws.FILTER(TB_TAREFAS[],(TB_TAREFAS[[Responsável Execução '[*']]:[Responsável Execução '[*']]]=W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8" s="96" t="str" cm="1">
        <f t="array" ref="X158">IF(OR(X$12="",$B158=""),"",_xlfn.LET(_xlpm.tarefas,_xlfn._xlws.FILTER(TB_TAREFAS[],(TB_TAREFAS[[Responsável Execução '[*']]:[Responsável Execução '[*']]]=X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8" s="95" t="str" cm="1">
        <f t="array" ref="Y158">IF(OR(Y$12="",$B158=""),"",_xlfn.LET(_xlpm.tarefas,_xlfn._xlws.FILTER(TB_TAREFAS[],(TB_TAREFAS[[Responsável Execução '[*']]:[Responsável Execução '[*']]]=Y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8" s="96" t="str" cm="1">
        <f t="array" ref="Z158">IF(OR(Z$12="",$B158=""),"",_xlfn.LET(_xlpm.tarefas,_xlfn._xlws.FILTER(TB_TAREFAS[],(TB_TAREFAS[[Responsável Execução '[*']]:[Responsável Execução '[*']]]=Z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8" s="95" t="str" cm="1">
        <f t="array" ref="AA158">IF(OR(AA$12="",$B158=""),"",_xlfn.LET(_xlpm.tarefas,_xlfn._xlws.FILTER(TB_TAREFAS[],(TB_TAREFAS[[Responsável Execução '[*']]:[Responsável Execução '[*']]]=AA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8" s="96" t="str" cm="1">
        <f t="array" ref="AB158">IF(OR(AB$12="",$B158=""),"",_xlfn.LET(_xlpm.tarefas,_xlfn._xlws.FILTER(TB_TAREFAS[],(TB_TAREFAS[[Responsável Execução '[*']]:[Responsável Execução '[*']]]=AB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8" s="95" t="str" cm="1">
        <f t="array" ref="AC158">IF(OR(AC$12="",$B158=""),"",_xlfn.LET(_xlpm.tarefas,_xlfn._xlws.FILTER(TB_TAREFAS[],(TB_TAREFAS[[Responsável Execução '[*']]:[Responsável Execução '[*']]]=AC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8" s="96" t="str" cm="1">
        <f t="array" ref="AD158">IF(OR(AD$12="",$B158=""),"",_xlfn.LET(_xlpm.tarefas,_xlfn._xlws.FILTER(TB_TAREFAS[],(TB_TAREFAS[[Responsável Execução '[*']]:[Responsável Execução '[*']]]=AD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8" s="95" t="str" cm="1">
        <f t="array" ref="AE158">IF(OR(AE$12="",$B158=""),"",_xlfn.LET(_xlpm.tarefas,_xlfn._xlws.FILTER(TB_TAREFAS[],(TB_TAREFAS[[Responsável Execução '[*']]:[Responsável Execução '[*']]]=AE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8" s="96" t="str" cm="1">
        <f t="array" ref="AF158">IF(OR(AF$12="",$B158=""),"",_xlfn.LET(_xlpm.tarefas,_xlfn._xlws.FILTER(TB_TAREFAS[],(TB_TAREFAS[[Responsável Execução '[*']]:[Responsável Execução '[*']]]=AF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8" s="95" t="str" cm="1">
        <f t="array" ref="AG158">IF(OR(AG$12="",$B158=""),"",_xlfn.LET(_xlpm.tarefas,_xlfn._xlws.FILTER(TB_TAREFAS[],(TB_TAREFAS[[Responsável Execução '[*']]:[Responsável Execução '[*']]]=AG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8" s="96" t="str" cm="1">
        <f t="array" ref="AH158">IF(OR(AH$12="",$B158=""),"",_xlfn.LET(_xlpm.tarefas,_xlfn._xlws.FILTER(TB_TAREFAS[],(TB_TAREFAS[[Responsável Execução '[*']]:[Responsável Execução '[*']]]=AH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8" s="95" t="str" cm="1">
        <f t="array" ref="AI158">IF(OR(AI$12="",$B158=""),"",_xlfn.LET(_xlpm.tarefas,_xlfn._xlws.FILTER(TB_TAREFAS[],(TB_TAREFAS[[Responsável Execução '[*']]:[Responsável Execução '[*']]]=AI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8" s="96" t="str" cm="1">
        <f t="array" ref="AJ158">IF(OR(AJ$12="",$B158=""),"",_xlfn.LET(_xlpm.tarefas,_xlfn._xlws.FILTER(TB_TAREFAS[],(TB_TAREFAS[[Responsável Execução '[*']]:[Responsável Execução '[*']]]=AJ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8" s="95" t="str" cm="1">
        <f t="array" ref="AK158">IF(OR(AK$12="",$B158=""),"",_xlfn.LET(_xlpm.tarefas,_xlfn._xlws.FILTER(TB_TAREFAS[],(TB_TAREFAS[[Responsável Execução '[*']]:[Responsável Execução '[*']]]=AK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8" s="96" t="str" cm="1">
        <f t="array" ref="AL158">IF(OR(AL$12="",$B158=""),"",_xlfn.LET(_xlpm.tarefas,_xlfn._xlws.FILTER(TB_TAREFAS[],(TB_TAREFAS[[Responsável Execução '[*']]:[Responsável Execução '[*']]]=AL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8" s="95" t="str" cm="1">
        <f t="array" ref="AM158">IF(OR(AM$12="",$B158=""),"",_xlfn.LET(_xlpm.tarefas,_xlfn._xlws.FILTER(TB_TAREFAS[],(TB_TAREFAS[[Responsável Execução '[*']]:[Responsável Execução '[*']]]=AM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8" s="96" t="str" cm="1">
        <f t="array" ref="AN158">IF(OR(AN$12="",$B158=""),"",_xlfn.LET(_xlpm.tarefas,_xlfn._xlws.FILTER(TB_TAREFAS[],(TB_TAREFAS[[Responsável Execução '[*']]:[Responsável Execução '[*']]]=AN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8" s="95" t="str" cm="1">
        <f t="array" ref="AO158">IF(OR(AO$12="",$B158=""),"",_xlfn.LET(_xlpm.tarefas,_xlfn._xlws.FILTER(TB_TAREFAS[],(TB_TAREFAS[[Responsável Execução '[*']]:[Responsável Execução '[*']]]=AO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8" s="96" t="str" cm="1">
        <f t="array" ref="AP158">IF(OR(AP$12="",$B158=""),"",_xlfn.LET(_xlpm.tarefas,_xlfn._xlws.FILTER(TB_TAREFAS[],(TB_TAREFAS[[Responsável Execução '[*']]:[Responsável Execução '[*']]]=AP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8" s="95" t="str" cm="1">
        <f t="array" ref="AQ158">IF(OR(AQ$12="",$B158=""),"",_xlfn.LET(_xlpm.tarefas,_xlfn._xlws.FILTER(TB_TAREFAS[],(TB_TAREFAS[[Responsável Execução '[*']]:[Responsável Execução '[*']]]=AQ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8" s="96" t="str" cm="1">
        <f t="array" ref="AR158">IF(OR(AR$12="",$B158=""),"",_xlfn.LET(_xlpm.tarefas,_xlfn._xlws.FILTER(TB_TAREFAS[],(TB_TAREFAS[[Responsável Execução '[*']]:[Responsável Execução '[*']]]=AR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8" s="95" t="str" cm="1">
        <f t="array" ref="AS158">IF(OR(AS$12="",$B158=""),"",_xlfn.LET(_xlpm.tarefas,_xlfn._xlws.FILTER(TB_TAREFAS[],(TB_TAREFAS[[Responsável Execução '[*']]:[Responsável Execução '[*']]]=AS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8" s="96" t="str" cm="1">
        <f t="array" ref="AT158">IF(OR(AT$12="",$B158=""),"",_xlfn.LET(_xlpm.tarefas,_xlfn._xlws.FILTER(TB_TAREFAS[],(TB_TAREFAS[[Responsável Execução '[*']]:[Responsável Execução '[*']]]=AT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8" s="95" t="str" cm="1">
        <f t="array" ref="AU158">IF(OR(AU$12="",$B158=""),"",_xlfn.LET(_xlpm.tarefas,_xlfn._xlws.FILTER(TB_TAREFAS[],(TB_TAREFAS[[Responsável Execução '[*']]:[Responsável Execução '[*']]]=AU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8" s="96" t="str" cm="1">
        <f t="array" ref="AV158">IF(OR(AV$12="",$B158=""),"",_xlfn.LET(_xlpm.tarefas,_xlfn._xlws.FILTER(TB_TAREFAS[],(TB_TAREFAS[[Responsável Execução '[*']]:[Responsável Execução '[*']]]=AV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8" s="95" t="str" cm="1">
        <f t="array" ref="AW158">IF(OR(AW$12="",$B158=""),"",_xlfn.LET(_xlpm.tarefas,_xlfn._xlws.FILTER(TB_TAREFAS[],(TB_TAREFAS[[Responsável Execução '[*']]:[Responsável Execução '[*']]]=AW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8" s="96" t="str" cm="1">
        <f t="array" ref="AX158">IF(OR(AX$12="",$B158=""),"",_xlfn.LET(_xlpm.tarefas,_xlfn._xlws.FILTER(TB_TAREFAS[],(TB_TAREFAS[[Responsável Execução '[*']]:[Responsável Execução '[*']]]=AX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8" s="95" t="str" cm="1">
        <f t="array" ref="AY158">IF(OR(AY$12="",$B158=""),"",_xlfn.LET(_xlpm.tarefas,_xlfn._xlws.FILTER(TB_TAREFAS[],(TB_TAREFAS[[Responsável Execução '[*']]:[Responsável Execução '[*']]]=AY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8" s="97" t="str" cm="1">
        <f t="array" ref="AZ158">IF(OR(AZ$12="",$B158=""),"",_xlfn.LET(_xlpm.tarefas,_xlfn._xlws.FILTER(TB_TAREFAS[],(TB_TAREFAS[[Responsável Execução '[*']]:[Responsável Execução '[*']]]=AZ$12),"-"),IF(_xlfn.ARRAYTOTEXT(_xlpm.tarefas)="-",0,SUM(IF(DATE(YEAR($B158),MONTH($B158),DAY($B158))&gt;=DATE(YEAR(_xlfn.CHOOSECOLS(_xlpm.tarefas,10)),MONTH(_xlfn.CHOOSECOLS(_xlpm.tarefas,10)),DAY(_xlfn.CHOOSECOLS(_xlpm.tarefas,10))),IF(DATE(YEAR($B158),MONTH($B158),DAY($B158)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59" spans="2:52" x14ac:dyDescent="0.3">
      <c r="B159" s="94"/>
      <c r="C159" s="95" t="str" cm="1">
        <f t="array" ref="C159">IF(OR(C$12="",$B159=""),"",_xlfn.LET(_xlpm.tarefas,_xlfn._xlws.FILTER(TB_TAREFAS[],(TB_TAREFAS[[Responsável Execução '[*']]:[Responsável Execução '[*']]]=C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59" s="96" t="str" cm="1">
        <f t="array" ref="D159">IF(OR(D$12="",$B159=""),"",_xlfn.LET(_xlpm.tarefas,_xlfn._xlws.FILTER(TB_TAREFAS[],(TB_TAREFAS[[Responsável Execução '[*']]:[Responsável Execução '[*']]]=D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59" s="95" t="str" cm="1">
        <f t="array" ref="E159">IF(OR(E$12="",$B159=""),"",_xlfn.LET(_xlpm.tarefas,_xlfn._xlws.FILTER(TB_TAREFAS[],(TB_TAREFAS[[Responsável Execução '[*']]:[Responsável Execução '[*']]]=E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59" s="96" t="str" cm="1">
        <f t="array" ref="F159">IF(OR(F$12="",$B159=""),"",_xlfn.LET(_xlpm.tarefas,_xlfn._xlws.FILTER(TB_TAREFAS[],(TB_TAREFAS[[Responsável Execução '[*']]:[Responsável Execução '[*']]]=F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59" s="95" t="str" cm="1">
        <f t="array" ref="G159">IF(OR(G$12="",$B159=""),"",_xlfn.LET(_xlpm.tarefas,_xlfn._xlws.FILTER(TB_TAREFAS[],(TB_TAREFAS[[Responsável Execução '[*']]:[Responsável Execução '[*']]]=G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59" s="96" t="str" cm="1">
        <f t="array" ref="H159">IF(OR(H$12="",$B159=""),"",_xlfn.LET(_xlpm.tarefas,_xlfn._xlws.FILTER(TB_TAREFAS[],(TB_TAREFAS[[Responsável Execução '[*']]:[Responsável Execução '[*']]]=H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59" s="95" t="str" cm="1">
        <f t="array" ref="I159">IF(OR(I$12="",$B159=""),"",_xlfn.LET(_xlpm.tarefas,_xlfn._xlws.FILTER(TB_TAREFAS[],(TB_TAREFAS[[Responsável Execução '[*']]:[Responsável Execução '[*']]]=I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59" s="96" t="str" cm="1">
        <f t="array" ref="J159">IF(OR(J$12="",$B159=""),"",_xlfn.LET(_xlpm.tarefas,_xlfn._xlws.FILTER(TB_TAREFAS[],(TB_TAREFAS[[Responsável Execução '[*']]:[Responsável Execução '[*']]]=J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59" s="95" t="str" cm="1">
        <f t="array" ref="K159">IF(OR(K$12="",$B159=""),"",_xlfn.LET(_xlpm.tarefas,_xlfn._xlws.FILTER(TB_TAREFAS[],(TB_TAREFAS[[Responsável Execução '[*']]:[Responsável Execução '[*']]]=K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59" s="96" t="str" cm="1">
        <f t="array" ref="L159">IF(OR(L$12="",$B159=""),"",_xlfn.LET(_xlpm.tarefas,_xlfn._xlws.FILTER(TB_TAREFAS[],(TB_TAREFAS[[Responsável Execução '[*']]:[Responsável Execução '[*']]]=L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59" s="95" t="str" cm="1">
        <f t="array" ref="M159">IF(OR(M$12="",$B159=""),"",_xlfn.LET(_xlpm.tarefas,_xlfn._xlws.FILTER(TB_TAREFAS[],(TB_TAREFAS[[Responsável Execução '[*']]:[Responsável Execução '[*']]]=M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59" s="96" t="str" cm="1">
        <f t="array" ref="N159">IF(OR(N$12="",$B159=""),"",_xlfn.LET(_xlpm.tarefas,_xlfn._xlws.FILTER(TB_TAREFAS[],(TB_TAREFAS[[Responsável Execução '[*']]:[Responsável Execução '[*']]]=N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59" s="95" t="str" cm="1">
        <f t="array" ref="O159">IF(OR(O$12="",$B159=""),"",_xlfn.LET(_xlpm.tarefas,_xlfn._xlws.FILTER(TB_TAREFAS[],(TB_TAREFAS[[Responsável Execução '[*']]:[Responsável Execução '[*']]]=O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59" s="96" t="str" cm="1">
        <f t="array" ref="P159">IF(OR(P$12="",$B159=""),"",_xlfn.LET(_xlpm.tarefas,_xlfn._xlws.FILTER(TB_TAREFAS[],(TB_TAREFAS[[Responsável Execução '[*']]:[Responsável Execução '[*']]]=P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59" s="95" t="str" cm="1">
        <f t="array" ref="Q159">IF(OR(Q$12="",$B159=""),"",_xlfn.LET(_xlpm.tarefas,_xlfn._xlws.FILTER(TB_TAREFAS[],(TB_TAREFAS[[Responsável Execução '[*']]:[Responsável Execução '[*']]]=Q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59" s="96" t="str" cm="1">
        <f t="array" ref="R159">IF(OR(R$12="",$B159=""),"",_xlfn.LET(_xlpm.tarefas,_xlfn._xlws.FILTER(TB_TAREFAS[],(TB_TAREFAS[[Responsável Execução '[*']]:[Responsável Execução '[*']]]=R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59" s="95" t="str" cm="1">
        <f t="array" ref="S159">IF(OR(S$12="",$B159=""),"",_xlfn.LET(_xlpm.tarefas,_xlfn._xlws.FILTER(TB_TAREFAS[],(TB_TAREFAS[[Responsável Execução '[*']]:[Responsável Execução '[*']]]=S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59" s="96" t="str" cm="1">
        <f t="array" ref="T159">IF(OR(T$12="",$B159=""),"",_xlfn.LET(_xlpm.tarefas,_xlfn._xlws.FILTER(TB_TAREFAS[],(TB_TAREFAS[[Responsável Execução '[*']]:[Responsável Execução '[*']]]=T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59" s="95" t="str" cm="1">
        <f t="array" ref="U159">IF(OR(U$12="",$B159=""),"",_xlfn.LET(_xlpm.tarefas,_xlfn._xlws.FILTER(TB_TAREFAS[],(TB_TAREFAS[[Responsável Execução '[*']]:[Responsável Execução '[*']]]=U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59" s="96" t="str" cm="1">
        <f t="array" ref="V159">IF(OR(V$12="",$B159=""),"",_xlfn.LET(_xlpm.tarefas,_xlfn._xlws.FILTER(TB_TAREFAS[],(TB_TAREFAS[[Responsável Execução '[*']]:[Responsável Execução '[*']]]=V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59" s="95" t="str" cm="1">
        <f t="array" ref="W159">IF(OR(W$12="",$B159=""),"",_xlfn.LET(_xlpm.tarefas,_xlfn._xlws.FILTER(TB_TAREFAS[],(TB_TAREFAS[[Responsável Execução '[*']]:[Responsável Execução '[*']]]=W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59" s="96" t="str" cm="1">
        <f t="array" ref="X159">IF(OR(X$12="",$B159=""),"",_xlfn.LET(_xlpm.tarefas,_xlfn._xlws.FILTER(TB_TAREFAS[],(TB_TAREFAS[[Responsável Execução '[*']]:[Responsável Execução '[*']]]=X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59" s="95" t="str" cm="1">
        <f t="array" ref="Y159">IF(OR(Y$12="",$B159=""),"",_xlfn.LET(_xlpm.tarefas,_xlfn._xlws.FILTER(TB_TAREFAS[],(TB_TAREFAS[[Responsável Execução '[*']]:[Responsável Execução '[*']]]=Y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59" s="96" t="str" cm="1">
        <f t="array" ref="Z159">IF(OR(Z$12="",$B159=""),"",_xlfn.LET(_xlpm.tarefas,_xlfn._xlws.FILTER(TB_TAREFAS[],(TB_TAREFAS[[Responsável Execução '[*']]:[Responsável Execução '[*']]]=Z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59" s="95" t="str" cm="1">
        <f t="array" ref="AA159">IF(OR(AA$12="",$B159=""),"",_xlfn.LET(_xlpm.tarefas,_xlfn._xlws.FILTER(TB_TAREFAS[],(TB_TAREFAS[[Responsável Execução '[*']]:[Responsável Execução '[*']]]=AA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59" s="96" t="str" cm="1">
        <f t="array" ref="AB159">IF(OR(AB$12="",$B159=""),"",_xlfn.LET(_xlpm.tarefas,_xlfn._xlws.FILTER(TB_TAREFAS[],(TB_TAREFAS[[Responsável Execução '[*']]:[Responsável Execução '[*']]]=AB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59" s="95" t="str" cm="1">
        <f t="array" ref="AC159">IF(OR(AC$12="",$B159=""),"",_xlfn.LET(_xlpm.tarefas,_xlfn._xlws.FILTER(TB_TAREFAS[],(TB_TAREFAS[[Responsável Execução '[*']]:[Responsável Execução '[*']]]=AC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59" s="96" t="str" cm="1">
        <f t="array" ref="AD159">IF(OR(AD$12="",$B159=""),"",_xlfn.LET(_xlpm.tarefas,_xlfn._xlws.FILTER(TB_TAREFAS[],(TB_TAREFAS[[Responsável Execução '[*']]:[Responsável Execução '[*']]]=AD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59" s="95" t="str" cm="1">
        <f t="array" ref="AE159">IF(OR(AE$12="",$B159=""),"",_xlfn.LET(_xlpm.tarefas,_xlfn._xlws.FILTER(TB_TAREFAS[],(TB_TAREFAS[[Responsável Execução '[*']]:[Responsável Execução '[*']]]=AE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59" s="96" t="str" cm="1">
        <f t="array" ref="AF159">IF(OR(AF$12="",$B159=""),"",_xlfn.LET(_xlpm.tarefas,_xlfn._xlws.FILTER(TB_TAREFAS[],(TB_TAREFAS[[Responsável Execução '[*']]:[Responsável Execução '[*']]]=AF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59" s="95" t="str" cm="1">
        <f t="array" ref="AG159">IF(OR(AG$12="",$B159=""),"",_xlfn.LET(_xlpm.tarefas,_xlfn._xlws.FILTER(TB_TAREFAS[],(TB_TAREFAS[[Responsável Execução '[*']]:[Responsável Execução '[*']]]=AG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59" s="96" t="str" cm="1">
        <f t="array" ref="AH159">IF(OR(AH$12="",$B159=""),"",_xlfn.LET(_xlpm.tarefas,_xlfn._xlws.FILTER(TB_TAREFAS[],(TB_TAREFAS[[Responsável Execução '[*']]:[Responsável Execução '[*']]]=AH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59" s="95" t="str" cm="1">
        <f t="array" ref="AI159">IF(OR(AI$12="",$B159=""),"",_xlfn.LET(_xlpm.tarefas,_xlfn._xlws.FILTER(TB_TAREFAS[],(TB_TAREFAS[[Responsável Execução '[*']]:[Responsável Execução '[*']]]=AI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59" s="96" t="str" cm="1">
        <f t="array" ref="AJ159">IF(OR(AJ$12="",$B159=""),"",_xlfn.LET(_xlpm.tarefas,_xlfn._xlws.FILTER(TB_TAREFAS[],(TB_TAREFAS[[Responsável Execução '[*']]:[Responsável Execução '[*']]]=AJ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59" s="95" t="str" cm="1">
        <f t="array" ref="AK159">IF(OR(AK$12="",$B159=""),"",_xlfn.LET(_xlpm.tarefas,_xlfn._xlws.FILTER(TB_TAREFAS[],(TB_TAREFAS[[Responsável Execução '[*']]:[Responsável Execução '[*']]]=AK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59" s="96" t="str" cm="1">
        <f t="array" ref="AL159">IF(OR(AL$12="",$B159=""),"",_xlfn.LET(_xlpm.tarefas,_xlfn._xlws.FILTER(TB_TAREFAS[],(TB_TAREFAS[[Responsável Execução '[*']]:[Responsável Execução '[*']]]=AL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59" s="95" t="str" cm="1">
        <f t="array" ref="AM159">IF(OR(AM$12="",$B159=""),"",_xlfn.LET(_xlpm.tarefas,_xlfn._xlws.FILTER(TB_TAREFAS[],(TB_TAREFAS[[Responsável Execução '[*']]:[Responsável Execução '[*']]]=AM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59" s="96" t="str" cm="1">
        <f t="array" ref="AN159">IF(OR(AN$12="",$B159=""),"",_xlfn.LET(_xlpm.tarefas,_xlfn._xlws.FILTER(TB_TAREFAS[],(TB_TAREFAS[[Responsável Execução '[*']]:[Responsável Execução '[*']]]=AN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59" s="95" t="str" cm="1">
        <f t="array" ref="AO159">IF(OR(AO$12="",$B159=""),"",_xlfn.LET(_xlpm.tarefas,_xlfn._xlws.FILTER(TB_TAREFAS[],(TB_TAREFAS[[Responsável Execução '[*']]:[Responsável Execução '[*']]]=AO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59" s="96" t="str" cm="1">
        <f t="array" ref="AP159">IF(OR(AP$12="",$B159=""),"",_xlfn.LET(_xlpm.tarefas,_xlfn._xlws.FILTER(TB_TAREFAS[],(TB_TAREFAS[[Responsável Execução '[*']]:[Responsável Execução '[*']]]=AP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59" s="95" t="str" cm="1">
        <f t="array" ref="AQ159">IF(OR(AQ$12="",$B159=""),"",_xlfn.LET(_xlpm.tarefas,_xlfn._xlws.FILTER(TB_TAREFAS[],(TB_TAREFAS[[Responsável Execução '[*']]:[Responsável Execução '[*']]]=AQ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59" s="96" t="str" cm="1">
        <f t="array" ref="AR159">IF(OR(AR$12="",$B159=""),"",_xlfn.LET(_xlpm.tarefas,_xlfn._xlws.FILTER(TB_TAREFAS[],(TB_TAREFAS[[Responsável Execução '[*']]:[Responsável Execução '[*']]]=AR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59" s="95" t="str" cm="1">
        <f t="array" ref="AS159">IF(OR(AS$12="",$B159=""),"",_xlfn.LET(_xlpm.tarefas,_xlfn._xlws.FILTER(TB_TAREFAS[],(TB_TAREFAS[[Responsável Execução '[*']]:[Responsável Execução '[*']]]=AS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59" s="96" t="str" cm="1">
        <f t="array" ref="AT159">IF(OR(AT$12="",$B159=""),"",_xlfn.LET(_xlpm.tarefas,_xlfn._xlws.FILTER(TB_TAREFAS[],(TB_TAREFAS[[Responsável Execução '[*']]:[Responsável Execução '[*']]]=AT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59" s="95" t="str" cm="1">
        <f t="array" ref="AU159">IF(OR(AU$12="",$B159=""),"",_xlfn.LET(_xlpm.tarefas,_xlfn._xlws.FILTER(TB_TAREFAS[],(TB_TAREFAS[[Responsável Execução '[*']]:[Responsável Execução '[*']]]=AU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59" s="96" t="str" cm="1">
        <f t="array" ref="AV159">IF(OR(AV$12="",$B159=""),"",_xlfn.LET(_xlpm.tarefas,_xlfn._xlws.FILTER(TB_TAREFAS[],(TB_TAREFAS[[Responsável Execução '[*']]:[Responsável Execução '[*']]]=AV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59" s="95" t="str" cm="1">
        <f t="array" ref="AW159">IF(OR(AW$12="",$B159=""),"",_xlfn.LET(_xlpm.tarefas,_xlfn._xlws.FILTER(TB_TAREFAS[],(TB_TAREFAS[[Responsável Execução '[*']]:[Responsável Execução '[*']]]=AW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59" s="96" t="str" cm="1">
        <f t="array" ref="AX159">IF(OR(AX$12="",$B159=""),"",_xlfn.LET(_xlpm.tarefas,_xlfn._xlws.FILTER(TB_TAREFAS[],(TB_TAREFAS[[Responsável Execução '[*']]:[Responsável Execução '[*']]]=AX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59" s="95" t="str" cm="1">
        <f t="array" ref="AY159">IF(OR(AY$12="",$B159=""),"",_xlfn.LET(_xlpm.tarefas,_xlfn._xlws.FILTER(TB_TAREFAS[],(TB_TAREFAS[[Responsável Execução '[*']]:[Responsável Execução '[*']]]=AY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59" s="97" t="str" cm="1">
        <f t="array" ref="AZ159">IF(OR(AZ$12="",$B159=""),"",_xlfn.LET(_xlpm.tarefas,_xlfn._xlws.FILTER(TB_TAREFAS[],(TB_TAREFAS[[Responsável Execução '[*']]:[Responsável Execução '[*']]]=AZ$12),"-"),IF(_xlfn.ARRAYTOTEXT(_xlpm.tarefas)="-",0,SUM(IF(DATE(YEAR($B159),MONTH($B159),DAY($B159))&gt;=DATE(YEAR(_xlfn.CHOOSECOLS(_xlpm.tarefas,10)),MONTH(_xlfn.CHOOSECOLS(_xlpm.tarefas,10)),DAY(_xlfn.CHOOSECOLS(_xlpm.tarefas,10))),IF(DATE(YEAR($B159),MONTH($B159),DAY($B159)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0" spans="2:52" x14ac:dyDescent="0.3">
      <c r="B160" s="94"/>
      <c r="C160" s="95" t="str" cm="1">
        <f t="array" ref="C160">IF(OR(C$12="",$B160=""),"",_xlfn.LET(_xlpm.tarefas,_xlfn._xlws.FILTER(TB_TAREFAS[],(TB_TAREFAS[[Responsável Execução '[*']]:[Responsável Execução '[*']]]=C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0" s="96" t="str" cm="1">
        <f t="array" ref="D160">IF(OR(D$12="",$B160=""),"",_xlfn.LET(_xlpm.tarefas,_xlfn._xlws.FILTER(TB_TAREFAS[],(TB_TAREFAS[[Responsável Execução '[*']]:[Responsável Execução '[*']]]=D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0" s="95" t="str" cm="1">
        <f t="array" ref="E160">IF(OR(E$12="",$B160=""),"",_xlfn.LET(_xlpm.tarefas,_xlfn._xlws.FILTER(TB_TAREFAS[],(TB_TAREFAS[[Responsável Execução '[*']]:[Responsável Execução '[*']]]=E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0" s="96" t="str" cm="1">
        <f t="array" ref="F160">IF(OR(F$12="",$B160=""),"",_xlfn.LET(_xlpm.tarefas,_xlfn._xlws.FILTER(TB_TAREFAS[],(TB_TAREFAS[[Responsável Execução '[*']]:[Responsável Execução '[*']]]=F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0" s="95" t="str" cm="1">
        <f t="array" ref="G160">IF(OR(G$12="",$B160=""),"",_xlfn.LET(_xlpm.tarefas,_xlfn._xlws.FILTER(TB_TAREFAS[],(TB_TAREFAS[[Responsável Execução '[*']]:[Responsável Execução '[*']]]=G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0" s="96" t="str" cm="1">
        <f t="array" ref="H160">IF(OR(H$12="",$B160=""),"",_xlfn.LET(_xlpm.tarefas,_xlfn._xlws.FILTER(TB_TAREFAS[],(TB_TAREFAS[[Responsável Execução '[*']]:[Responsável Execução '[*']]]=H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0" s="95" t="str" cm="1">
        <f t="array" ref="I160">IF(OR(I$12="",$B160=""),"",_xlfn.LET(_xlpm.tarefas,_xlfn._xlws.FILTER(TB_TAREFAS[],(TB_TAREFAS[[Responsável Execução '[*']]:[Responsável Execução '[*']]]=I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0" s="96" t="str" cm="1">
        <f t="array" ref="J160">IF(OR(J$12="",$B160=""),"",_xlfn.LET(_xlpm.tarefas,_xlfn._xlws.FILTER(TB_TAREFAS[],(TB_TAREFAS[[Responsável Execução '[*']]:[Responsável Execução '[*']]]=J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0" s="95" t="str" cm="1">
        <f t="array" ref="K160">IF(OR(K$12="",$B160=""),"",_xlfn.LET(_xlpm.tarefas,_xlfn._xlws.FILTER(TB_TAREFAS[],(TB_TAREFAS[[Responsável Execução '[*']]:[Responsável Execução '[*']]]=K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0" s="96" t="str" cm="1">
        <f t="array" ref="L160">IF(OR(L$12="",$B160=""),"",_xlfn.LET(_xlpm.tarefas,_xlfn._xlws.FILTER(TB_TAREFAS[],(TB_TAREFAS[[Responsável Execução '[*']]:[Responsável Execução '[*']]]=L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0" s="95" t="str" cm="1">
        <f t="array" ref="M160">IF(OR(M$12="",$B160=""),"",_xlfn.LET(_xlpm.tarefas,_xlfn._xlws.FILTER(TB_TAREFAS[],(TB_TAREFAS[[Responsável Execução '[*']]:[Responsável Execução '[*']]]=M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0" s="96" t="str" cm="1">
        <f t="array" ref="N160">IF(OR(N$12="",$B160=""),"",_xlfn.LET(_xlpm.tarefas,_xlfn._xlws.FILTER(TB_TAREFAS[],(TB_TAREFAS[[Responsável Execução '[*']]:[Responsável Execução '[*']]]=N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0" s="95" t="str" cm="1">
        <f t="array" ref="O160">IF(OR(O$12="",$B160=""),"",_xlfn.LET(_xlpm.tarefas,_xlfn._xlws.FILTER(TB_TAREFAS[],(TB_TAREFAS[[Responsável Execução '[*']]:[Responsável Execução '[*']]]=O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0" s="96" t="str" cm="1">
        <f t="array" ref="P160">IF(OR(P$12="",$B160=""),"",_xlfn.LET(_xlpm.tarefas,_xlfn._xlws.FILTER(TB_TAREFAS[],(TB_TAREFAS[[Responsável Execução '[*']]:[Responsável Execução '[*']]]=P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0" s="95" t="str" cm="1">
        <f t="array" ref="Q160">IF(OR(Q$12="",$B160=""),"",_xlfn.LET(_xlpm.tarefas,_xlfn._xlws.FILTER(TB_TAREFAS[],(TB_TAREFAS[[Responsável Execução '[*']]:[Responsável Execução '[*']]]=Q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0" s="96" t="str" cm="1">
        <f t="array" ref="R160">IF(OR(R$12="",$B160=""),"",_xlfn.LET(_xlpm.tarefas,_xlfn._xlws.FILTER(TB_TAREFAS[],(TB_TAREFAS[[Responsável Execução '[*']]:[Responsável Execução '[*']]]=R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0" s="95" t="str" cm="1">
        <f t="array" ref="S160">IF(OR(S$12="",$B160=""),"",_xlfn.LET(_xlpm.tarefas,_xlfn._xlws.FILTER(TB_TAREFAS[],(TB_TAREFAS[[Responsável Execução '[*']]:[Responsável Execução '[*']]]=S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0" s="96" t="str" cm="1">
        <f t="array" ref="T160">IF(OR(T$12="",$B160=""),"",_xlfn.LET(_xlpm.tarefas,_xlfn._xlws.FILTER(TB_TAREFAS[],(TB_TAREFAS[[Responsável Execução '[*']]:[Responsável Execução '[*']]]=T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0" s="95" t="str" cm="1">
        <f t="array" ref="U160">IF(OR(U$12="",$B160=""),"",_xlfn.LET(_xlpm.tarefas,_xlfn._xlws.FILTER(TB_TAREFAS[],(TB_TAREFAS[[Responsável Execução '[*']]:[Responsável Execução '[*']]]=U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0" s="96" t="str" cm="1">
        <f t="array" ref="V160">IF(OR(V$12="",$B160=""),"",_xlfn.LET(_xlpm.tarefas,_xlfn._xlws.FILTER(TB_TAREFAS[],(TB_TAREFAS[[Responsável Execução '[*']]:[Responsável Execução '[*']]]=V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0" s="95" t="str" cm="1">
        <f t="array" ref="W160">IF(OR(W$12="",$B160=""),"",_xlfn.LET(_xlpm.tarefas,_xlfn._xlws.FILTER(TB_TAREFAS[],(TB_TAREFAS[[Responsável Execução '[*']]:[Responsável Execução '[*']]]=W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0" s="96" t="str" cm="1">
        <f t="array" ref="X160">IF(OR(X$12="",$B160=""),"",_xlfn.LET(_xlpm.tarefas,_xlfn._xlws.FILTER(TB_TAREFAS[],(TB_TAREFAS[[Responsável Execução '[*']]:[Responsável Execução '[*']]]=X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0" s="95" t="str" cm="1">
        <f t="array" ref="Y160">IF(OR(Y$12="",$B160=""),"",_xlfn.LET(_xlpm.tarefas,_xlfn._xlws.FILTER(TB_TAREFAS[],(TB_TAREFAS[[Responsável Execução '[*']]:[Responsável Execução '[*']]]=Y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0" s="96" t="str" cm="1">
        <f t="array" ref="Z160">IF(OR(Z$12="",$B160=""),"",_xlfn.LET(_xlpm.tarefas,_xlfn._xlws.FILTER(TB_TAREFAS[],(TB_TAREFAS[[Responsável Execução '[*']]:[Responsável Execução '[*']]]=Z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0" s="95" t="str" cm="1">
        <f t="array" ref="AA160">IF(OR(AA$12="",$B160=""),"",_xlfn.LET(_xlpm.tarefas,_xlfn._xlws.FILTER(TB_TAREFAS[],(TB_TAREFAS[[Responsável Execução '[*']]:[Responsável Execução '[*']]]=AA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0" s="96" t="str" cm="1">
        <f t="array" ref="AB160">IF(OR(AB$12="",$B160=""),"",_xlfn.LET(_xlpm.tarefas,_xlfn._xlws.FILTER(TB_TAREFAS[],(TB_TAREFAS[[Responsável Execução '[*']]:[Responsável Execução '[*']]]=AB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0" s="95" t="str" cm="1">
        <f t="array" ref="AC160">IF(OR(AC$12="",$B160=""),"",_xlfn.LET(_xlpm.tarefas,_xlfn._xlws.FILTER(TB_TAREFAS[],(TB_TAREFAS[[Responsável Execução '[*']]:[Responsável Execução '[*']]]=AC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0" s="96" t="str" cm="1">
        <f t="array" ref="AD160">IF(OR(AD$12="",$B160=""),"",_xlfn.LET(_xlpm.tarefas,_xlfn._xlws.FILTER(TB_TAREFAS[],(TB_TAREFAS[[Responsável Execução '[*']]:[Responsável Execução '[*']]]=AD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0" s="95" t="str" cm="1">
        <f t="array" ref="AE160">IF(OR(AE$12="",$B160=""),"",_xlfn.LET(_xlpm.tarefas,_xlfn._xlws.FILTER(TB_TAREFAS[],(TB_TAREFAS[[Responsável Execução '[*']]:[Responsável Execução '[*']]]=AE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0" s="96" t="str" cm="1">
        <f t="array" ref="AF160">IF(OR(AF$12="",$B160=""),"",_xlfn.LET(_xlpm.tarefas,_xlfn._xlws.FILTER(TB_TAREFAS[],(TB_TAREFAS[[Responsável Execução '[*']]:[Responsável Execução '[*']]]=AF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0" s="95" t="str" cm="1">
        <f t="array" ref="AG160">IF(OR(AG$12="",$B160=""),"",_xlfn.LET(_xlpm.tarefas,_xlfn._xlws.FILTER(TB_TAREFAS[],(TB_TAREFAS[[Responsável Execução '[*']]:[Responsável Execução '[*']]]=AG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0" s="96" t="str" cm="1">
        <f t="array" ref="AH160">IF(OR(AH$12="",$B160=""),"",_xlfn.LET(_xlpm.tarefas,_xlfn._xlws.FILTER(TB_TAREFAS[],(TB_TAREFAS[[Responsável Execução '[*']]:[Responsável Execução '[*']]]=AH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0" s="95" t="str" cm="1">
        <f t="array" ref="AI160">IF(OR(AI$12="",$B160=""),"",_xlfn.LET(_xlpm.tarefas,_xlfn._xlws.FILTER(TB_TAREFAS[],(TB_TAREFAS[[Responsável Execução '[*']]:[Responsável Execução '[*']]]=AI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0" s="96" t="str" cm="1">
        <f t="array" ref="AJ160">IF(OR(AJ$12="",$B160=""),"",_xlfn.LET(_xlpm.tarefas,_xlfn._xlws.FILTER(TB_TAREFAS[],(TB_TAREFAS[[Responsável Execução '[*']]:[Responsável Execução '[*']]]=AJ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0" s="95" t="str" cm="1">
        <f t="array" ref="AK160">IF(OR(AK$12="",$B160=""),"",_xlfn.LET(_xlpm.tarefas,_xlfn._xlws.FILTER(TB_TAREFAS[],(TB_TAREFAS[[Responsável Execução '[*']]:[Responsável Execução '[*']]]=AK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0" s="96" t="str" cm="1">
        <f t="array" ref="AL160">IF(OR(AL$12="",$B160=""),"",_xlfn.LET(_xlpm.tarefas,_xlfn._xlws.FILTER(TB_TAREFAS[],(TB_TAREFAS[[Responsável Execução '[*']]:[Responsável Execução '[*']]]=AL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0" s="95" t="str" cm="1">
        <f t="array" ref="AM160">IF(OR(AM$12="",$B160=""),"",_xlfn.LET(_xlpm.tarefas,_xlfn._xlws.FILTER(TB_TAREFAS[],(TB_TAREFAS[[Responsável Execução '[*']]:[Responsável Execução '[*']]]=AM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0" s="96" t="str" cm="1">
        <f t="array" ref="AN160">IF(OR(AN$12="",$B160=""),"",_xlfn.LET(_xlpm.tarefas,_xlfn._xlws.FILTER(TB_TAREFAS[],(TB_TAREFAS[[Responsável Execução '[*']]:[Responsável Execução '[*']]]=AN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0" s="95" t="str" cm="1">
        <f t="array" ref="AO160">IF(OR(AO$12="",$B160=""),"",_xlfn.LET(_xlpm.tarefas,_xlfn._xlws.FILTER(TB_TAREFAS[],(TB_TAREFAS[[Responsável Execução '[*']]:[Responsável Execução '[*']]]=AO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0" s="96" t="str" cm="1">
        <f t="array" ref="AP160">IF(OR(AP$12="",$B160=""),"",_xlfn.LET(_xlpm.tarefas,_xlfn._xlws.FILTER(TB_TAREFAS[],(TB_TAREFAS[[Responsável Execução '[*']]:[Responsável Execução '[*']]]=AP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0" s="95" t="str" cm="1">
        <f t="array" ref="AQ160">IF(OR(AQ$12="",$B160=""),"",_xlfn.LET(_xlpm.tarefas,_xlfn._xlws.FILTER(TB_TAREFAS[],(TB_TAREFAS[[Responsável Execução '[*']]:[Responsável Execução '[*']]]=AQ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0" s="96" t="str" cm="1">
        <f t="array" ref="AR160">IF(OR(AR$12="",$B160=""),"",_xlfn.LET(_xlpm.tarefas,_xlfn._xlws.FILTER(TB_TAREFAS[],(TB_TAREFAS[[Responsável Execução '[*']]:[Responsável Execução '[*']]]=AR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0" s="95" t="str" cm="1">
        <f t="array" ref="AS160">IF(OR(AS$12="",$B160=""),"",_xlfn.LET(_xlpm.tarefas,_xlfn._xlws.FILTER(TB_TAREFAS[],(TB_TAREFAS[[Responsável Execução '[*']]:[Responsável Execução '[*']]]=AS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0" s="96" t="str" cm="1">
        <f t="array" ref="AT160">IF(OR(AT$12="",$B160=""),"",_xlfn.LET(_xlpm.tarefas,_xlfn._xlws.FILTER(TB_TAREFAS[],(TB_TAREFAS[[Responsável Execução '[*']]:[Responsável Execução '[*']]]=AT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0" s="95" t="str" cm="1">
        <f t="array" ref="AU160">IF(OR(AU$12="",$B160=""),"",_xlfn.LET(_xlpm.tarefas,_xlfn._xlws.FILTER(TB_TAREFAS[],(TB_TAREFAS[[Responsável Execução '[*']]:[Responsável Execução '[*']]]=AU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0" s="96" t="str" cm="1">
        <f t="array" ref="AV160">IF(OR(AV$12="",$B160=""),"",_xlfn.LET(_xlpm.tarefas,_xlfn._xlws.FILTER(TB_TAREFAS[],(TB_TAREFAS[[Responsável Execução '[*']]:[Responsável Execução '[*']]]=AV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0" s="95" t="str" cm="1">
        <f t="array" ref="AW160">IF(OR(AW$12="",$B160=""),"",_xlfn.LET(_xlpm.tarefas,_xlfn._xlws.FILTER(TB_TAREFAS[],(TB_TAREFAS[[Responsável Execução '[*']]:[Responsável Execução '[*']]]=AW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0" s="96" t="str" cm="1">
        <f t="array" ref="AX160">IF(OR(AX$12="",$B160=""),"",_xlfn.LET(_xlpm.tarefas,_xlfn._xlws.FILTER(TB_TAREFAS[],(TB_TAREFAS[[Responsável Execução '[*']]:[Responsável Execução '[*']]]=AX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0" s="95" t="str" cm="1">
        <f t="array" ref="AY160">IF(OR(AY$12="",$B160=""),"",_xlfn.LET(_xlpm.tarefas,_xlfn._xlws.FILTER(TB_TAREFAS[],(TB_TAREFAS[[Responsável Execução '[*']]:[Responsável Execução '[*']]]=AY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0" s="97" t="str" cm="1">
        <f t="array" ref="AZ160">IF(OR(AZ$12="",$B160=""),"",_xlfn.LET(_xlpm.tarefas,_xlfn._xlws.FILTER(TB_TAREFAS[],(TB_TAREFAS[[Responsável Execução '[*']]:[Responsável Execução '[*']]]=AZ$12),"-"),IF(_xlfn.ARRAYTOTEXT(_xlpm.tarefas)="-",0,SUM(IF(DATE(YEAR($B160),MONTH($B160),DAY($B160))&gt;=DATE(YEAR(_xlfn.CHOOSECOLS(_xlpm.tarefas,10)),MONTH(_xlfn.CHOOSECOLS(_xlpm.tarefas,10)),DAY(_xlfn.CHOOSECOLS(_xlpm.tarefas,10))),IF(DATE(YEAR($B160),MONTH($B160),DAY($B160)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1" spans="2:52" x14ac:dyDescent="0.3">
      <c r="B161" s="94"/>
      <c r="C161" s="95" t="str" cm="1">
        <f t="array" ref="C161">IF(OR(C$12="",$B161=""),"",_xlfn.LET(_xlpm.tarefas,_xlfn._xlws.FILTER(TB_TAREFAS[],(TB_TAREFAS[[Responsável Execução '[*']]:[Responsável Execução '[*']]]=C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1" s="96" t="str" cm="1">
        <f t="array" ref="D161">IF(OR(D$12="",$B161=""),"",_xlfn.LET(_xlpm.tarefas,_xlfn._xlws.FILTER(TB_TAREFAS[],(TB_TAREFAS[[Responsável Execução '[*']]:[Responsável Execução '[*']]]=D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1" s="95" t="str" cm="1">
        <f t="array" ref="E161">IF(OR(E$12="",$B161=""),"",_xlfn.LET(_xlpm.tarefas,_xlfn._xlws.FILTER(TB_TAREFAS[],(TB_TAREFAS[[Responsável Execução '[*']]:[Responsável Execução '[*']]]=E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1" s="96" t="str" cm="1">
        <f t="array" ref="F161">IF(OR(F$12="",$B161=""),"",_xlfn.LET(_xlpm.tarefas,_xlfn._xlws.FILTER(TB_TAREFAS[],(TB_TAREFAS[[Responsável Execução '[*']]:[Responsável Execução '[*']]]=F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1" s="95" t="str" cm="1">
        <f t="array" ref="G161">IF(OR(G$12="",$B161=""),"",_xlfn.LET(_xlpm.tarefas,_xlfn._xlws.FILTER(TB_TAREFAS[],(TB_TAREFAS[[Responsável Execução '[*']]:[Responsável Execução '[*']]]=G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1" s="96" t="str" cm="1">
        <f t="array" ref="H161">IF(OR(H$12="",$B161=""),"",_xlfn.LET(_xlpm.tarefas,_xlfn._xlws.FILTER(TB_TAREFAS[],(TB_TAREFAS[[Responsável Execução '[*']]:[Responsável Execução '[*']]]=H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1" s="95" t="str" cm="1">
        <f t="array" ref="I161">IF(OR(I$12="",$B161=""),"",_xlfn.LET(_xlpm.tarefas,_xlfn._xlws.FILTER(TB_TAREFAS[],(TB_TAREFAS[[Responsável Execução '[*']]:[Responsável Execução '[*']]]=I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1" s="96" t="str" cm="1">
        <f t="array" ref="J161">IF(OR(J$12="",$B161=""),"",_xlfn.LET(_xlpm.tarefas,_xlfn._xlws.FILTER(TB_TAREFAS[],(TB_TAREFAS[[Responsável Execução '[*']]:[Responsável Execução '[*']]]=J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1" s="95" t="str" cm="1">
        <f t="array" ref="K161">IF(OR(K$12="",$B161=""),"",_xlfn.LET(_xlpm.tarefas,_xlfn._xlws.FILTER(TB_TAREFAS[],(TB_TAREFAS[[Responsável Execução '[*']]:[Responsável Execução '[*']]]=K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1" s="96" t="str" cm="1">
        <f t="array" ref="L161">IF(OR(L$12="",$B161=""),"",_xlfn.LET(_xlpm.tarefas,_xlfn._xlws.FILTER(TB_TAREFAS[],(TB_TAREFAS[[Responsável Execução '[*']]:[Responsável Execução '[*']]]=L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1" s="95" t="str" cm="1">
        <f t="array" ref="M161">IF(OR(M$12="",$B161=""),"",_xlfn.LET(_xlpm.tarefas,_xlfn._xlws.FILTER(TB_TAREFAS[],(TB_TAREFAS[[Responsável Execução '[*']]:[Responsável Execução '[*']]]=M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1" s="96" t="str" cm="1">
        <f t="array" ref="N161">IF(OR(N$12="",$B161=""),"",_xlfn.LET(_xlpm.tarefas,_xlfn._xlws.FILTER(TB_TAREFAS[],(TB_TAREFAS[[Responsável Execução '[*']]:[Responsável Execução '[*']]]=N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1" s="95" t="str" cm="1">
        <f t="array" ref="O161">IF(OR(O$12="",$B161=""),"",_xlfn.LET(_xlpm.tarefas,_xlfn._xlws.FILTER(TB_TAREFAS[],(TB_TAREFAS[[Responsável Execução '[*']]:[Responsável Execução '[*']]]=O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1" s="96" t="str" cm="1">
        <f t="array" ref="P161">IF(OR(P$12="",$B161=""),"",_xlfn.LET(_xlpm.tarefas,_xlfn._xlws.FILTER(TB_TAREFAS[],(TB_TAREFAS[[Responsável Execução '[*']]:[Responsável Execução '[*']]]=P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1" s="95" t="str" cm="1">
        <f t="array" ref="Q161">IF(OR(Q$12="",$B161=""),"",_xlfn.LET(_xlpm.tarefas,_xlfn._xlws.FILTER(TB_TAREFAS[],(TB_TAREFAS[[Responsável Execução '[*']]:[Responsável Execução '[*']]]=Q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1" s="96" t="str" cm="1">
        <f t="array" ref="R161">IF(OR(R$12="",$B161=""),"",_xlfn.LET(_xlpm.tarefas,_xlfn._xlws.FILTER(TB_TAREFAS[],(TB_TAREFAS[[Responsável Execução '[*']]:[Responsável Execução '[*']]]=R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1" s="95" t="str" cm="1">
        <f t="array" ref="S161">IF(OR(S$12="",$B161=""),"",_xlfn.LET(_xlpm.tarefas,_xlfn._xlws.FILTER(TB_TAREFAS[],(TB_TAREFAS[[Responsável Execução '[*']]:[Responsável Execução '[*']]]=S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1" s="96" t="str" cm="1">
        <f t="array" ref="T161">IF(OR(T$12="",$B161=""),"",_xlfn.LET(_xlpm.tarefas,_xlfn._xlws.FILTER(TB_TAREFAS[],(TB_TAREFAS[[Responsável Execução '[*']]:[Responsável Execução '[*']]]=T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1" s="95" t="str" cm="1">
        <f t="array" ref="U161">IF(OR(U$12="",$B161=""),"",_xlfn.LET(_xlpm.tarefas,_xlfn._xlws.FILTER(TB_TAREFAS[],(TB_TAREFAS[[Responsável Execução '[*']]:[Responsável Execução '[*']]]=U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1" s="96" t="str" cm="1">
        <f t="array" ref="V161">IF(OR(V$12="",$B161=""),"",_xlfn.LET(_xlpm.tarefas,_xlfn._xlws.FILTER(TB_TAREFAS[],(TB_TAREFAS[[Responsável Execução '[*']]:[Responsável Execução '[*']]]=V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1" s="95" t="str" cm="1">
        <f t="array" ref="W161">IF(OR(W$12="",$B161=""),"",_xlfn.LET(_xlpm.tarefas,_xlfn._xlws.FILTER(TB_TAREFAS[],(TB_TAREFAS[[Responsável Execução '[*']]:[Responsável Execução '[*']]]=W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1" s="96" t="str" cm="1">
        <f t="array" ref="X161">IF(OR(X$12="",$B161=""),"",_xlfn.LET(_xlpm.tarefas,_xlfn._xlws.FILTER(TB_TAREFAS[],(TB_TAREFAS[[Responsável Execução '[*']]:[Responsável Execução '[*']]]=X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1" s="95" t="str" cm="1">
        <f t="array" ref="Y161">IF(OR(Y$12="",$B161=""),"",_xlfn.LET(_xlpm.tarefas,_xlfn._xlws.FILTER(TB_TAREFAS[],(TB_TAREFAS[[Responsável Execução '[*']]:[Responsável Execução '[*']]]=Y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1" s="96" t="str" cm="1">
        <f t="array" ref="Z161">IF(OR(Z$12="",$B161=""),"",_xlfn.LET(_xlpm.tarefas,_xlfn._xlws.FILTER(TB_TAREFAS[],(TB_TAREFAS[[Responsável Execução '[*']]:[Responsável Execução '[*']]]=Z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1" s="95" t="str" cm="1">
        <f t="array" ref="AA161">IF(OR(AA$12="",$B161=""),"",_xlfn.LET(_xlpm.tarefas,_xlfn._xlws.FILTER(TB_TAREFAS[],(TB_TAREFAS[[Responsável Execução '[*']]:[Responsável Execução '[*']]]=AA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1" s="96" t="str" cm="1">
        <f t="array" ref="AB161">IF(OR(AB$12="",$B161=""),"",_xlfn.LET(_xlpm.tarefas,_xlfn._xlws.FILTER(TB_TAREFAS[],(TB_TAREFAS[[Responsável Execução '[*']]:[Responsável Execução '[*']]]=AB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1" s="95" t="str" cm="1">
        <f t="array" ref="AC161">IF(OR(AC$12="",$B161=""),"",_xlfn.LET(_xlpm.tarefas,_xlfn._xlws.FILTER(TB_TAREFAS[],(TB_TAREFAS[[Responsável Execução '[*']]:[Responsável Execução '[*']]]=AC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1" s="96" t="str" cm="1">
        <f t="array" ref="AD161">IF(OR(AD$12="",$B161=""),"",_xlfn.LET(_xlpm.tarefas,_xlfn._xlws.FILTER(TB_TAREFAS[],(TB_TAREFAS[[Responsável Execução '[*']]:[Responsável Execução '[*']]]=AD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1" s="95" t="str" cm="1">
        <f t="array" ref="AE161">IF(OR(AE$12="",$B161=""),"",_xlfn.LET(_xlpm.tarefas,_xlfn._xlws.FILTER(TB_TAREFAS[],(TB_TAREFAS[[Responsável Execução '[*']]:[Responsável Execução '[*']]]=AE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1" s="96" t="str" cm="1">
        <f t="array" ref="AF161">IF(OR(AF$12="",$B161=""),"",_xlfn.LET(_xlpm.tarefas,_xlfn._xlws.FILTER(TB_TAREFAS[],(TB_TAREFAS[[Responsável Execução '[*']]:[Responsável Execução '[*']]]=AF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1" s="95" t="str" cm="1">
        <f t="array" ref="AG161">IF(OR(AG$12="",$B161=""),"",_xlfn.LET(_xlpm.tarefas,_xlfn._xlws.FILTER(TB_TAREFAS[],(TB_TAREFAS[[Responsável Execução '[*']]:[Responsável Execução '[*']]]=AG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1" s="96" t="str" cm="1">
        <f t="array" ref="AH161">IF(OR(AH$12="",$B161=""),"",_xlfn.LET(_xlpm.tarefas,_xlfn._xlws.FILTER(TB_TAREFAS[],(TB_TAREFAS[[Responsável Execução '[*']]:[Responsável Execução '[*']]]=AH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1" s="95" t="str" cm="1">
        <f t="array" ref="AI161">IF(OR(AI$12="",$B161=""),"",_xlfn.LET(_xlpm.tarefas,_xlfn._xlws.FILTER(TB_TAREFAS[],(TB_TAREFAS[[Responsável Execução '[*']]:[Responsável Execução '[*']]]=AI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1" s="96" t="str" cm="1">
        <f t="array" ref="AJ161">IF(OR(AJ$12="",$B161=""),"",_xlfn.LET(_xlpm.tarefas,_xlfn._xlws.FILTER(TB_TAREFAS[],(TB_TAREFAS[[Responsável Execução '[*']]:[Responsável Execução '[*']]]=AJ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1" s="95" t="str" cm="1">
        <f t="array" ref="AK161">IF(OR(AK$12="",$B161=""),"",_xlfn.LET(_xlpm.tarefas,_xlfn._xlws.FILTER(TB_TAREFAS[],(TB_TAREFAS[[Responsável Execução '[*']]:[Responsável Execução '[*']]]=AK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1" s="96" t="str" cm="1">
        <f t="array" ref="AL161">IF(OR(AL$12="",$B161=""),"",_xlfn.LET(_xlpm.tarefas,_xlfn._xlws.FILTER(TB_TAREFAS[],(TB_TAREFAS[[Responsável Execução '[*']]:[Responsável Execução '[*']]]=AL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1" s="95" t="str" cm="1">
        <f t="array" ref="AM161">IF(OR(AM$12="",$B161=""),"",_xlfn.LET(_xlpm.tarefas,_xlfn._xlws.FILTER(TB_TAREFAS[],(TB_TAREFAS[[Responsável Execução '[*']]:[Responsável Execução '[*']]]=AM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1" s="96" t="str" cm="1">
        <f t="array" ref="AN161">IF(OR(AN$12="",$B161=""),"",_xlfn.LET(_xlpm.tarefas,_xlfn._xlws.FILTER(TB_TAREFAS[],(TB_TAREFAS[[Responsável Execução '[*']]:[Responsável Execução '[*']]]=AN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1" s="95" t="str" cm="1">
        <f t="array" ref="AO161">IF(OR(AO$12="",$B161=""),"",_xlfn.LET(_xlpm.tarefas,_xlfn._xlws.FILTER(TB_TAREFAS[],(TB_TAREFAS[[Responsável Execução '[*']]:[Responsável Execução '[*']]]=AO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1" s="96" t="str" cm="1">
        <f t="array" ref="AP161">IF(OR(AP$12="",$B161=""),"",_xlfn.LET(_xlpm.tarefas,_xlfn._xlws.FILTER(TB_TAREFAS[],(TB_TAREFAS[[Responsável Execução '[*']]:[Responsável Execução '[*']]]=AP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1" s="95" t="str" cm="1">
        <f t="array" ref="AQ161">IF(OR(AQ$12="",$B161=""),"",_xlfn.LET(_xlpm.tarefas,_xlfn._xlws.FILTER(TB_TAREFAS[],(TB_TAREFAS[[Responsável Execução '[*']]:[Responsável Execução '[*']]]=AQ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1" s="96" t="str" cm="1">
        <f t="array" ref="AR161">IF(OR(AR$12="",$B161=""),"",_xlfn.LET(_xlpm.tarefas,_xlfn._xlws.FILTER(TB_TAREFAS[],(TB_TAREFAS[[Responsável Execução '[*']]:[Responsável Execução '[*']]]=AR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1" s="95" t="str" cm="1">
        <f t="array" ref="AS161">IF(OR(AS$12="",$B161=""),"",_xlfn.LET(_xlpm.tarefas,_xlfn._xlws.FILTER(TB_TAREFAS[],(TB_TAREFAS[[Responsável Execução '[*']]:[Responsável Execução '[*']]]=AS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1" s="96" t="str" cm="1">
        <f t="array" ref="AT161">IF(OR(AT$12="",$B161=""),"",_xlfn.LET(_xlpm.tarefas,_xlfn._xlws.FILTER(TB_TAREFAS[],(TB_TAREFAS[[Responsável Execução '[*']]:[Responsável Execução '[*']]]=AT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1" s="95" t="str" cm="1">
        <f t="array" ref="AU161">IF(OR(AU$12="",$B161=""),"",_xlfn.LET(_xlpm.tarefas,_xlfn._xlws.FILTER(TB_TAREFAS[],(TB_TAREFAS[[Responsável Execução '[*']]:[Responsável Execução '[*']]]=AU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1" s="96" t="str" cm="1">
        <f t="array" ref="AV161">IF(OR(AV$12="",$B161=""),"",_xlfn.LET(_xlpm.tarefas,_xlfn._xlws.FILTER(TB_TAREFAS[],(TB_TAREFAS[[Responsável Execução '[*']]:[Responsável Execução '[*']]]=AV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1" s="95" t="str" cm="1">
        <f t="array" ref="AW161">IF(OR(AW$12="",$B161=""),"",_xlfn.LET(_xlpm.tarefas,_xlfn._xlws.FILTER(TB_TAREFAS[],(TB_TAREFAS[[Responsável Execução '[*']]:[Responsável Execução '[*']]]=AW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1" s="96" t="str" cm="1">
        <f t="array" ref="AX161">IF(OR(AX$12="",$B161=""),"",_xlfn.LET(_xlpm.tarefas,_xlfn._xlws.FILTER(TB_TAREFAS[],(TB_TAREFAS[[Responsável Execução '[*']]:[Responsável Execução '[*']]]=AX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1" s="95" t="str" cm="1">
        <f t="array" ref="AY161">IF(OR(AY$12="",$B161=""),"",_xlfn.LET(_xlpm.tarefas,_xlfn._xlws.FILTER(TB_TAREFAS[],(TB_TAREFAS[[Responsável Execução '[*']]:[Responsável Execução '[*']]]=AY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1" s="97" t="str" cm="1">
        <f t="array" ref="AZ161">IF(OR(AZ$12="",$B161=""),"",_xlfn.LET(_xlpm.tarefas,_xlfn._xlws.FILTER(TB_TAREFAS[],(TB_TAREFAS[[Responsável Execução '[*']]:[Responsável Execução '[*']]]=AZ$12),"-"),IF(_xlfn.ARRAYTOTEXT(_xlpm.tarefas)="-",0,SUM(IF(DATE(YEAR($B161),MONTH($B161),DAY($B161))&gt;=DATE(YEAR(_xlfn.CHOOSECOLS(_xlpm.tarefas,10)),MONTH(_xlfn.CHOOSECOLS(_xlpm.tarefas,10)),DAY(_xlfn.CHOOSECOLS(_xlpm.tarefas,10))),IF(DATE(YEAR($B161),MONTH($B161),DAY($B161)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2" spans="2:52" x14ac:dyDescent="0.3">
      <c r="B162" s="94"/>
      <c r="C162" s="95" t="str" cm="1">
        <f t="array" ref="C162">IF(OR(C$12="",$B162=""),"",_xlfn.LET(_xlpm.tarefas,_xlfn._xlws.FILTER(TB_TAREFAS[],(TB_TAREFAS[[Responsável Execução '[*']]:[Responsável Execução '[*']]]=C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2" s="96" t="str" cm="1">
        <f t="array" ref="D162">IF(OR(D$12="",$B162=""),"",_xlfn.LET(_xlpm.tarefas,_xlfn._xlws.FILTER(TB_TAREFAS[],(TB_TAREFAS[[Responsável Execução '[*']]:[Responsável Execução '[*']]]=D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2" s="95" t="str" cm="1">
        <f t="array" ref="E162">IF(OR(E$12="",$B162=""),"",_xlfn.LET(_xlpm.tarefas,_xlfn._xlws.FILTER(TB_TAREFAS[],(TB_TAREFAS[[Responsável Execução '[*']]:[Responsável Execução '[*']]]=E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2" s="96" t="str" cm="1">
        <f t="array" ref="F162">IF(OR(F$12="",$B162=""),"",_xlfn.LET(_xlpm.tarefas,_xlfn._xlws.FILTER(TB_TAREFAS[],(TB_TAREFAS[[Responsável Execução '[*']]:[Responsável Execução '[*']]]=F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2" s="95" t="str" cm="1">
        <f t="array" ref="G162">IF(OR(G$12="",$B162=""),"",_xlfn.LET(_xlpm.tarefas,_xlfn._xlws.FILTER(TB_TAREFAS[],(TB_TAREFAS[[Responsável Execução '[*']]:[Responsável Execução '[*']]]=G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2" s="96" t="str" cm="1">
        <f t="array" ref="H162">IF(OR(H$12="",$B162=""),"",_xlfn.LET(_xlpm.tarefas,_xlfn._xlws.FILTER(TB_TAREFAS[],(TB_TAREFAS[[Responsável Execução '[*']]:[Responsável Execução '[*']]]=H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2" s="95" t="str" cm="1">
        <f t="array" ref="I162">IF(OR(I$12="",$B162=""),"",_xlfn.LET(_xlpm.tarefas,_xlfn._xlws.FILTER(TB_TAREFAS[],(TB_TAREFAS[[Responsável Execução '[*']]:[Responsável Execução '[*']]]=I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2" s="96" t="str" cm="1">
        <f t="array" ref="J162">IF(OR(J$12="",$B162=""),"",_xlfn.LET(_xlpm.tarefas,_xlfn._xlws.FILTER(TB_TAREFAS[],(TB_TAREFAS[[Responsável Execução '[*']]:[Responsável Execução '[*']]]=J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2" s="95" t="str" cm="1">
        <f t="array" ref="K162">IF(OR(K$12="",$B162=""),"",_xlfn.LET(_xlpm.tarefas,_xlfn._xlws.FILTER(TB_TAREFAS[],(TB_TAREFAS[[Responsável Execução '[*']]:[Responsável Execução '[*']]]=K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2" s="96" t="str" cm="1">
        <f t="array" ref="L162">IF(OR(L$12="",$B162=""),"",_xlfn.LET(_xlpm.tarefas,_xlfn._xlws.FILTER(TB_TAREFAS[],(TB_TAREFAS[[Responsável Execução '[*']]:[Responsável Execução '[*']]]=L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2" s="95" t="str" cm="1">
        <f t="array" ref="M162">IF(OR(M$12="",$B162=""),"",_xlfn.LET(_xlpm.tarefas,_xlfn._xlws.FILTER(TB_TAREFAS[],(TB_TAREFAS[[Responsável Execução '[*']]:[Responsável Execução '[*']]]=M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2" s="96" t="str" cm="1">
        <f t="array" ref="N162">IF(OR(N$12="",$B162=""),"",_xlfn.LET(_xlpm.tarefas,_xlfn._xlws.FILTER(TB_TAREFAS[],(TB_TAREFAS[[Responsável Execução '[*']]:[Responsável Execução '[*']]]=N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2" s="95" t="str" cm="1">
        <f t="array" ref="O162">IF(OR(O$12="",$B162=""),"",_xlfn.LET(_xlpm.tarefas,_xlfn._xlws.FILTER(TB_TAREFAS[],(TB_TAREFAS[[Responsável Execução '[*']]:[Responsável Execução '[*']]]=O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2" s="96" t="str" cm="1">
        <f t="array" ref="P162">IF(OR(P$12="",$B162=""),"",_xlfn.LET(_xlpm.tarefas,_xlfn._xlws.FILTER(TB_TAREFAS[],(TB_TAREFAS[[Responsável Execução '[*']]:[Responsável Execução '[*']]]=P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2" s="95" t="str" cm="1">
        <f t="array" ref="Q162">IF(OR(Q$12="",$B162=""),"",_xlfn.LET(_xlpm.tarefas,_xlfn._xlws.FILTER(TB_TAREFAS[],(TB_TAREFAS[[Responsável Execução '[*']]:[Responsável Execução '[*']]]=Q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2" s="96" t="str" cm="1">
        <f t="array" ref="R162">IF(OR(R$12="",$B162=""),"",_xlfn.LET(_xlpm.tarefas,_xlfn._xlws.FILTER(TB_TAREFAS[],(TB_TAREFAS[[Responsável Execução '[*']]:[Responsável Execução '[*']]]=R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2" s="95" t="str" cm="1">
        <f t="array" ref="S162">IF(OR(S$12="",$B162=""),"",_xlfn.LET(_xlpm.tarefas,_xlfn._xlws.FILTER(TB_TAREFAS[],(TB_TAREFAS[[Responsável Execução '[*']]:[Responsável Execução '[*']]]=S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2" s="96" t="str" cm="1">
        <f t="array" ref="T162">IF(OR(T$12="",$B162=""),"",_xlfn.LET(_xlpm.tarefas,_xlfn._xlws.FILTER(TB_TAREFAS[],(TB_TAREFAS[[Responsável Execução '[*']]:[Responsável Execução '[*']]]=T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2" s="95" t="str" cm="1">
        <f t="array" ref="U162">IF(OR(U$12="",$B162=""),"",_xlfn.LET(_xlpm.tarefas,_xlfn._xlws.FILTER(TB_TAREFAS[],(TB_TAREFAS[[Responsável Execução '[*']]:[Responsável Execução '[*']]]=U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2" s="96" t="str" cm="1">
        <f t="array" ref="V162">IF(OR(V$12="",$B162=""),"",_xlfn.LET(_xlpm.tarefas,_xlfn._xlws.FILTER(TB_TAREFAS[],(TB_TAREFAS[[Responsável Execução '[*']]:[Responsável Execução '[*']]]=V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2" s="95" t="str" cm="1">
        <f t="array" ref="W162">IF(OR(W$12="",$B162=""),"",_xlfn.LET(_xlpm.tarefas,_xlfn._xlws.FILTER(TB_TAREFAS[],(TB_TAREFAS[[Responsável Execução '[*']]:[Responsável Execução '[*']]]=W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2" s="96" t="str" cm="1">
        <f t="array" ref="X162">IF(OR(X$12="",$B162=""),"",_xlfn.LET(_xlpm.tarefas,_xlfn._xlws.FILTER(TB_TAREFAS[],(TB_TAREFAS[[Responsável Execução '[*']]:[Responsável Execução '[*']]]=X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2" s="95" t="str" cm="1">
        <f t="array" ref="Y162">IF(OR(Y$12="",$B162=""),"",_xlfn.LET(_xlpm.tarefas,_xlfn._xlws.FILTER(TB_TAREFAS[],(TB_TAREFAS[[Responsável Execução '[*']]:[Responsável Execução '[*']]]=Y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2" s="96" t="str" cm="1">
        <f t="array" ref="Z162">IF(OR(Z$12="",$B162=""),"",_xlfn.LET(_xlpm.tarefas,_xlfn._xlws.FILTER(TB_TAREFAS[],(TB_TAREFAS[[Responsável Execução '[*']]:[Responsável Execução '[*']]]=Z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2" s="95" t="str" cm="1">
        <f t="array" ref="AA162">IF(OR(AA$12="",$B162=""),"",_xlfn.LET(_xlpm.tarefas,_xlfn._xlws.FILTER(TB_TAREFAS[],(TB_TAREFAS[[Responsável Execução '[*']]:[Responsável Execução '[*']]]=AA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2" s="96" t="str" cm="1">
        <f t="array" ref="AB162">IF(OR(AB$12="",$B162=""),"",_xlfn.LET(_xlpm.tarefas,_xlfn._xlws.FILTER(TB_TAREFAS[],(TB_TAREFAS[[Responsável Execução '[*']]:[Responsável Execução '[*']]]=AB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2" s="95" t="str" cm="1">
        <f t="array" ref="AC162">IF(OR(AC$12="",$B162=""),"",_xlfn.LET(_xlpm.tarefas,_xlfn._xlws.FILTER(TB_TAREFAS[],(TB_TAREFAS[[Responsável Execução '[*']]:[Responsável Execução '[*']]]=AC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2" s="96" t="str" cm="1">
        <f t="array" ref="AD162">IF(OR(AD$12="",$B162=""),"",_xlfn.LET(_xlpm.tarefas,_xlfn._xlws.FILTER(TB_TAREFAS[],(TB_TAREFAS[[Responsável Execução '[*']]:[Responsável Execução '[*']]]=AD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2" s="95" t="str" cm="1">
        <f t="array" ref="AE162">IF(OR(AE$12="",$B162=""),"",_xlfn.LET(_xlpm.tarefas,_xlfn._xlws.FILTER(TB_TAREFAS[],(TB_TAREFAS[[Responsável Execução '[*']]:[Responsável Execução '[*']]]=AE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2" s="96" t="str" cm="1">
        <f t="array" ref="AF162">IF(OR(AF$12="",$B162=""),"",_xlfn.LET(_xlpm.tarefas,_xlfn._xlws.FILTER(TB_TAREFAS[],(TB_TAREFAS[[Responsável Execução '[*']]:[Responsável Execução '[*']]]=AF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2" s="95" t="str" cm="1">
        <f t="array" ref="AG162">IF(OR(AG$12="",$B162=""),"",_xlfn.LET(_xlpm.tarefas,_xlfn._xlws.FILTER(TB_TAREFAS[],(TB_TAREFAS[[Responsável Execução '[*']]:[Responsável Execução '[*']]]=AG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2" s="96" t="str" cm="1">
        <f t="array" ref="AH162">IF(OR(AH$12="",$B162=""),"",_xlfn.LET(_xlpm.tarefas,_xlfn._xlws.FILTER(TB_TAREFAS[],(TB_TAREFAS[[Responsável Execução '[*']]:[Responsável Execução '[*']]]=AH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2" s="95" t="str" cm="1">
        <f t="array" ref="AI162">IF(OR(AI$12="",$B162=""),"",_xlfn.LET(_xlpm.tarefas,_xlfn._xlws.FILTER(TB_TAREFAS[],(TB_TAREFAS[[Responsável Execução '[*']]:[Responsável Execução '[*']]]=AI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2" s="96" t="str" cm="1">
        <f t="array" ref="AJ162">IF(OR(AJ$12="",$B162=""),"",_xlfn.LET(_xlpm.tarefas,_xlfn._xlws.FILTER(TB_TAREFAS[],(TB_TAREFAS[[Responsável Execução '[*']]:[Responsável Execução '[*']]]=AJ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2" s="95" t="str" cm="1">
        <f t="array" ref="AK162">IF(OR(AK$12="",$B162=""),"",_xlfn.LET(_xlpm.tarefas,_xlfn._xlws.FILTER(TB_TAREFAS[],(TB_TAREFAS[[Responsável Execução '[*']]:[Responsável Execução '[*']]]=AK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2" s="96" t="str" cm="1">
        <f t="array" ref="AL162">IF(OR(AL$12="",$B162=""),"",_xlfn.LET(_xlpm.tarefas,_xlfn._xlws.FILTER(TB_TAREFAS[],(TB_TAREFAS[[Responsável Execução '[*']]:[Responsável Execução '[*']]]=AL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2" s="95" t="str" cm="1">
        <f t="array" ref="AM162">IF(OR(AM$12="",$B162=""),"",_xlfn.LET(_xlpm.tarefas,_xlfn._xlws.FILTER(TB_TAREFAS[],(TB_TAREFAS[[Responsável Execução '[*']]:[Responsável Execução '[*']]]=AM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2" s="96" t="str" cm="1">
        <f t="array" ref="AN162">IF(OR(AN$12="",$B162=""),"",_xlfn.LET(_xlpm.tarefas,_xlfn._xlws.FILTER(TB_TAREFAS[],(TB_TAREFAS[[Responsável Execução '[*']]:[Responsável Execução '[*']]]=AN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2" s="95" t="str" cm="1">
        <f t="array" ref="AO162">IF(OR(AO$12="",$B162=""),"",_xlfn.LET(_xlpm.tarefas,_xlfn._xlws.FILTER(TB_TAREFAS[],(TB_TAREFAS[[Responsável Execução '[*']]:[Responsável Execução '[*']]]=AO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2" s="96" t="str" cm="1">
        <f t="array" ref="AP162">IF(OR(AP$12="",$B162=""),"",_xlfn.LET(_xlpm.tarefas,_xlfn._xlws.FILTER(TB_TAREFAS[],(TB_TAREFAS[[Responsável Execução '[*']]:[Responsável Execução '[*']]]=AP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2" s="95" t="str" cm="1">
        <f t="array" ref="AQ162">IF(OR(AQ$12="",$B162=""),"",_xlfn.LET(_xlpm.tarefas,_xlfn._xlws.FILTER(TB_TAREFAS[],(TB_TAREFAS[[Responsável Execução '[*']]:[Responsável Execução '[*']]]=AQ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2" s="96" t="str" cm="1">
        <f t="array" ref="AR162">IF(OR(AR$12="",$B162=""),"",_xlfn.LET(_xlpm.tarefas,_xlfn._xlws.FILTER(TB_TAREFAS[],(TB_TAREFAS[[Responsável Execução '[*']]:[Responsável Execução '[*']]]=AR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2" s="95" t="str" cm="1">
        <f t="array" ref="AS162">IF(OR(AS$12="",$B162=""),"",_xlfn.LET(_xlpm.tarefas,_xlfn._xlws.FILTER(TB_TAREFAS[],(TB_TAREFAS[[Responsável Execução '[*']]:[Responsável Execução '[*']]]=AS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2" s="96" t="str" cm="1">
        <f t="array" ref="AT162">IF(OR(AT$12="",$B162=""),"",_xlfn.LET(_xlpm.tarefas,_xlfn._xlws.FILTER(TB_TAREFAS[],(TB_TAREFAS[[Responsável Execução '[*']]:[Responsável Execução '[*']]]=AT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2" s="95" t="str" cm="1">
        <f t="array" ref="AU162">IF(OR(AU$12="",$B162=""),"",_xlfn.LET(_xlpm.tarefas,_xlfn._xlws.FILTER(TB_TAREFAS[],(TB_TAREFAS[[Responsável Execução '[*']]:[Responsável Execução '[*']]]=AU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2" s="96" t="str" cm="1">
        <f t="array" ref="AV162">IF(OR(AV$12="",$B162=""),"",_xlfn.LET(_xlpm.tarefas,_xlfn._xlws.FILTER(TB_TAREFAS[],(TB_TAREFAS[[Responsável Execução '[*']]:[Responsável Execução '[*']]]=AV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2" s="95" t="str" cm="1">
        <f t="array" ref="AW162">IF(OR(AW$12="",$B162=""),"",_xlfn.LET(_xlpm.tarefas,_xlfn._xlws.FILTER(TB_TAREFAS[],(TB_TAREFAS[[Responsável Execução '[*']]:[Responsável Execução '[*']]]=AW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2" s="96" t="str" cm="1">
        <f t="array" ref="AX162">IF(OR(AX$12="",$B162=""),"",_xlfn.LET(_xlpm.tarefas,_xlfn._xlws.FILTER(TB_TAREFAS[],(TB_TAREFAS[[Responsável Execução '[*']]:[Responsável Execução '[*']]]=AX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2" s="95" t="str" cm="1">
        <f t="array" ref="AY162">IF(OR(AY$12="",$B162=""),"",_xlfn.LET(_xlpm.tarefas,_xlfn._xlws.FILTER(TB_TAREFAS[],(TB_TAREFAS[[Responsável Execução '[*']]:[Responsável Execução '[*']]]=AY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2" s="97" t="str" cm="1">
        <f t="array" ref="AZ162">IF(OR(AZ$12="",$B162=""),"",_xlfn.LET(_xlpm.tarefas,_xlfn._xlws.FILTER(TB_TAREFAS[],(TB_TAREFAS[[Responsável Execução '[*']]:[Responsável Execução '[*']]]=AZ$12),"-"),IF(_xlfn.ARRAYTOTEXT(_xlpm.tarefas)="-",0,SUM(IF(DATE(YEAR($B162),MONTH($B162),DAY($B162))&gt;=DATE(YEAR(_xlfn.CHOOSECOLS(_xlpm.tarefas,10)),MONTH(_xlfn.CHOOSECOLS(_xlpm.tarefas,10)),DAY(_xlfn.CHOOSECOLS(_xlpm.tarefas,10))),IF(DATE(YEAR($B162),MONTH($B162),DAY($B162)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3" spans="2:52" x14ac:dyDescent="0.3">
      <c r="B163" s="94"/>
      <c r="C163" s="95" t="str" cm="1">
        <f t="array" ref="C163">IF(OR(C$12="",$B163=""),"",_xlfn.LET(_xlpm.tarefas,_xlfn._xlws.FILTER(TB_TAREFAS[],(TB_TAREFAS[[Responsável Execução '[*']]:[Responsável Execução '[*']]]=C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3" s="96" t="str" cm="1">
        <f t="array" ref="D163">IF(OR(D$12="",$B163=""),"",_xlfn.LET(_xlpm.tarefas,_xlfn._xlws.FILTER(TB_TAREFAS[],(TB_TAREFAS[[Responsável Execução '[*']]:[Responsável Execução '[*']]]=D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3" s="95" t="str" cm="1">
        <f t="array" ref="E163">IF(OR(E$12="",$B163=""),"",_xlfn.LET(_xlpm.tarefas,_xlfn._xlws.FILTER(TB_TAREFAS[],(TB_TAREFAS[[Responsável Execução '[*']]:[Responsável Execução '[*']]]=E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3" s="96" t="str" cm="1">
        <f t="array" ref="F163">IF(OR(F$12="",$B163=""),"",_xlfn.LET(_xlpm.tarefas,_xlfn._xlws.FILTER(TB_TAREFAS[],(TB_TAREFAS[[Responsável Execução '[*']]:[Responsável Execução '[*']]]=F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3" s="95" t="str" cm="1">
        <f t="array" ref="G163">IF(OR(G$12="",$B163=""),"",_xlfn.LET(_xlpm.tarefas,_xlfn._xlws.FILTER(TB_TAREFAS[],(TB_TAREFAS[[Responsável Execução '[*']]:[Responsável Execução '[*']]]=G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3" s="96" t="str" cm="1">
        <f t="array" ref="H163">IF(OR(H$12="",$B163=""),"",_xlfn.LET(_xlpm.tarefas,_xlfn._xlws.FILTER(TB_TAREFAS[],(TB_TAREFAS[[Responsável Execução '[*']]:[Responsável Execução '[*']]]=H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3" s="95" t="str" cm="1">
        <f t="array" ref="I163">IF(OR(I$12="",$B163=""),"",_xlfn.LET(_xlpm.tarefas,_xlfn._xlws.FILTER(TB_TAREFAS[],(TB_TAREFAS[[Responsável Execução '[*']]:[Responsável Execução '[*']]]=I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3" s="96" t="str" cm="1">
        <f t="array" ref="J163">IF(OR(J$12="",$B163=""),"",_xlfn.LET(_xlpm.tarefas,_xlfn._xlws.FILTER(TB_TAREFAS[],(TB_TAREFAS[[Responsável Execução '[*']]:[Responsável Execução '[*']]]=J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3" s="95" t="str" cm="1">
        <f t="array" ref="K163">IF(OR(K$12="",$B163=""),"",_xlfn.LET(_xlpm.tarefas,_xlfn._xlws.FILTER(TB_TAREFAS[],(TB_TAREFAS[[Responsável Execução '[*']]:[Responsável Execução '[*']]]=K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3" s="96" t="str" cm="1">
        <f t="array" ref="L163">IF(OR(L$12="",$B163=""),"",_xlfn.LET(_xlpm.tarefas,_xlfn._xlws.FILTER(TB_TAREFAS[],(TB_TAREFAS[[Responsável Execução '[*']]:[Responsável Execução '[*']]]=L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3" s="95" t="str" cm="1">
        <f t="array" ref="M163">IF(OR(M$12="",$B163=""),"",_xlfn.LET(_xlpm.tarefas,_xlfn._xlws.FILTER(TB_TAREFAS[],(TB_TAREFAS[[Responsável Execução '[*']]:[Responsável Execução '[*']]]=M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3" s="96" t="str" cm="1">
        <f t="array" ref="N163">IF(OR(N$12="",$B163=""),"",_xlfn.LET(_xlpm.tarefas,_xlfn._xlws.FILTER(TB_TAREFAS[],(TB_TAREFAS[[Responsável Execução '[*']]:[Responsável Execução '[*']]]=N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3" s="95" t="str" cm="1">
        <f t="array" ref="O163">IF(OR(O$12="",$B163=""),"",_xlfn.LET(_xlpm.tarefas,_xlfn._xlws.FILTER(TB_TAREFAS[],(TB_TAREFAS[[Responsável Execução '[*']]:[Responsável Execução '[*']]]=O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3" s="96" t="str" cm="1">
        <f t="array" ref="P163">IF(OR(P$12="",$B163=""),"",_xlfn.LET(_xlpm.tarefas,_xlfn._xlws.FILTER(TB_TAREFAS[],(TB_TAREFAS[[Responsável Execução '[*']]:[Responsável Execução '[*']]]=P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3" s="95" t="str" cm="1">
        <f t="array" ref="Q163">IF(OR(Q$12="",$B163=""),"",_xlfn.LET(_xlpm.tarefas,_xlfn._xlws.FILTER(TB_TAREFAS[],(TB_TAREFAS[[Responsável Execução '[*']]:[Responsável Execução '[*']]]=Q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3" s="96" t="str" cm="1">
        <f t="array" ref="R163">IF(OR(R$12="",$B163=""),"",_xlfn.LET(_xlpm.tarefas,_xlfn._xlws.FILTER(TB_TAREFAS[],(TB_TAREFAS[[Responsável Execução '[*']]:[Responsável Execução '[*']]]=R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3" s="95" t="str" cm="1">
        <f t="array" ref="S163">IF(OR(S$12="",$B163=""),"",_xlfn.LET(_xlpm.tarefas,_xlfn._xlws.FILTER(TB_TAREFAS[],(TB_TAREFAS[[Responsável Execução '[*']]:[Responsável Execução '[*']]]=S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3" s="96" t="str" cm="1">
        <f t="array" ref="T163">IF(OR(T$12="",$B163=""),"",_xlfn.LET(_xlpm.tarefas,_xlfn._xlws.FILTER(TB_TAREFAS[],(TB_TAREFAS[[Responsável Execução '[*']]:[Responsável Execução '[*']]]=T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3" s="95" t="str" cm="1">
        <f t="array" ref="U163">IF(OR(U$12="",$B163=""),"",_xlfn.LET(_xlpm.tarefas,_xlfn._xlws.FILTER(TB_TAREFAS[],(TB_TAREFAS[[Responsável Execução '[*']]:[Responsável Execução '[*']]]=U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3" s="96" t="str" cm="1">
        <f t="array" ref="V163">IF(OR(V$12="",$B163=""),"",_xlfn.LET(_xlpm.tarefas,_xlfn._xlws.FILTER(TB_TAREFAS[],(TB_TAREFAS[[Responsável Execução '[*']]:[Responsável Execução '[*']]]=V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3" s="95" t="str" cm="1">
        <f t="array" ref="W163">IF(OR(W$12="",$B163=""),"",_xlfn.LET(_xlpm.tarefas,_xlfn._xlws.FILTER(TB_TAREFAS[],(TB_TAREFAS[[Responsável Execução '[*']]:[Responsável Execução '[*']]]=W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3" s="96" t="str" cm="1">
        <f t="array" ref="X163">IF(OR(X$12="",$B163=""),"",_xlfn.LET(_xlpm.tarefas,_xlfn._xlws.FILTER(TB_TAREFAS[],(TB_TAREFAS[[Responsável Execução '[*']]:[Responsável Execução '[*']]]=X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3" s="95" t="str" cm="1">
        <f t="array" ref="Y163">IF(OR(Y$12="",$B163=""),"",_xlfn.LET(_xlpm.tarefas,_xlfn._xlws.FILTER(TB_TAREFAS[],(TB_TAREFAS[[Responsável Execução '[*']]:[Responsável Execução '[*']]]=Y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3" s="96" t="str" cm="1">
        <f t="array" ref="Z163">IF(OR(Z$12="",$B163=""),"",_xlfn.LET(_xlpm.tarefas,_xlfn._xlws.FILTER(TB_TAREFAS[],(TB_TAREFAS[[Responsável Execução '[*']]:[Responsável Execução '[*']]]=Z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3" s="95" t="str" cm="1">
        <f t="array" ref="AA163">IF(OR(AA$12="",$B163=""),"",_xlfn.LET(_xlpm.tarefas,_xlfn._xlws.FILTER(TB_TAREFAS[],(TB_TAREFAS[[Responsável Execução '[*']]:[Responsável Execução '[*']]]=AA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3" s="96" t="str" cm="1">
        <f t="array" ref="AB163">IF(OR(AB$12="",$B163=""),"",_xlfn.LET(_xlpm.tarefas,_xlfn._xlws.FILTER(TB_TAREFAS[],(TB_TAREFAS[[Responsável Execução '[*']]:[Responsável Execução '[*']]]=AB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3" s="95" t="str" cm="1">
        <f t="array" ref="AC163">IF(OR(AC$12="",$B163=""),"",_xlfn.LET(_xlpm.tarefas,_xlfn._xlws.FILTER(TB_TAREFAS[],(TB_TAREFAS[[Responsável Execução '[*']]:[Responsável Execução '[*']]]=AC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3" s="96" t="str" cm="1">
        <f t="array" ref="AD163">IF(OR(AD$12="",$B163=""),"",_xlfn.LET(_xlpm.tarefas,_xlfn._xlws.FILTER(TB_TAREFAS[],(TB_TAREFAS[[Responsável Execução '[*']]:[Responsável Execução '[*']]]=AD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3" s="95" t="str" cm="1">
        <f t="array" ref="AE163">IF(OR(AE$12="",$B163=""),"",_xlfn.LET(_xlpm.tarefas,_xlfn._xlws.FILTER(TB_TAREFAS[],(TB_TAREFAS[[Responsável Execução '[*']]:[Responsável Execução '[*']]]=AE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3" s="96" t="str" cm="1">
        <f t="array" ref="AF163">IF(OR(AF$12="",$B163=""),"",_xlfn.LET(_xlpm.tarefas,_xlfn._xlws.FILTER(TB_TAREFAS[],(TB_TAREFAS[[Responsável Execução '[*']]:[Responsável Execução '[*']]]=AF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3" s="95" t="str" cm="1">
        <f t="array" ref="AG163">IF(OR(AG$12="",$B163=""),"",_xlfn.LET(_xlpm.tarefas,_xlfn._xlws.FILTER(TB_TAREFAS[],(TB_TAREFAS[[Responsável Execução '[*']]:[Responsável Execução '[*']]]=AG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3" s="96" t="str" cm="1">
        <f t="array" ref="AH163">IF(OR(AH$12="",$B163=""),"",_xlfn.LET(_xlpm.tarefas,_xlfn._xlws.FILTER(TB_TAREFAS[],(TB_TAREFAS[[Responsável Execução '[*']]:[Responsável Execução '[*']]]=AH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3" s="95" t="str" cm="1">
        <f t="array" ref="AI163">IF(OR(AI$12="",$B163=""),"",_xlfn.LET(_xlpm.tarefas,_xlfn._xlws.FILTER(TB_TAREFAS[],(TB_TAREFAS[[Responsável Execução '[*']]:[Responsável Execução '[*']]]=AI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3" s="96" t="str" cm="1">
        <f t="array" ref="AJ163">IF(OR(AJ$12="",$B163=""),"",_xlfn.LET(_xlpm.tarefas,_xlfn._xlws.FILTER(TB_TAREFAS[],(TB_TAREFAS[[Responsável Execução '[*']]:[Responsável Execução '[*']]]=AJ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3" s="95" t="str" cm="1">
        <f t="array" ref="AK163">IF(OR(AK$12="",$B163=""),"",_xlfn.LET(_xlpm.tarefas,_xlfn._xlws.FILTER(TB_TAREFAS[],(TB_TAREFAS[[Responsável Execução '[*']]:[Responsável Execução '[*']]]=AK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3" s="96" t="str" cm="1">
        <f t="array" ref="AL163">IF(OR(AL$12="",$B163=""),"",_xlfn.LET(_xlpm.tarefas,_xlfn._xlws.FILTER(TB_TAREFAS[],(TB_TAREFAS[[Responsável Execução '[*']]:[Responsável Execução '[*']]]=AL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3" s="95" t="str" cm="1">
        <f t="array" ref="AM163">IF(OR(AM$12="",$B163=""),"",_xlfn.LET(_xlpm.tarefas,_xlfn._xlws.FILTER(TB_TAREFAS[],(TB_TAREFAS[[Responsável Execução '[*']]:[Responsável Execução '[*']]]=AM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3" s="96" t="str" cm="1">
        <f t="array" ref="AN163">IF(OR(AN$12="",$B163=""),"",_xlfn.LET(_xlpm.tarefas,_xlfn._xlws.FILTER(TB_TAREFAS[],(TB_TAREFAS[[Responsável Execução '[*']]:[Responsável Execução '[*']]]=AN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3" s="95" t="str" cm="1">
        <f t="array" ref="AO163">IF(OR(AO$12="",$B163=""),"",_xlfn.LET(_xlpm.tarefas,_xlfn._xlws.FILTER(TB_TAREFAS[],(TB_TAREFAS[[Responsável Execução '[*']]:[Responsável Execução '[*']]]=AO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3" s="96" t="str" cm="1">
        <f t="array" ref="AP163">IF(OR(AP$12="",$B163=""),"",_xlfn.LET(_xlpm.tarefas,_xlfn._xlws.FILTER(TB_TAREFAS[],(TB_TAREFAS[[Responsável Execução '[*']]:[Responsável Execução '[*']]]=AP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3" s="95" t="str" cm="1">
        <f t="array" ref="AQ163">IF(OR(AQ$12="",$B163=""),"",_xlfn.LET(_xlpm.tarefas,_xlfn._xlws.FILTER(TB_TAREFAS[],(TB_TAREFAS[[Responsável Execução '[*']]:[Responsável Execução '[*']]]=AQ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3" s="96" t="str" cm="1">
        <f t="array" ref="AR163">IF(OR(AR$12="",$B163=""),"",_xlfn.LET(_xlpm.tarefas,_xlfn._xlws.FILTER(TB_TAREFAS[],(TB_TAREFAS[[Responsável Execução '[*']]:[Responsável Execução '[*']]]=AR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3" s="95" t="str" cm="1">
        <f t="array" ref="AS163">IF(OR(AS$12="",$B163=""),"",_xlfn.LET(_xlpm.tarefas,_xlfn._xlws.FILTER(TB_TAREFAS[],(TB_TAREFAS[[Responsável Execução '[*']]:[Responsável Execução '[*']]]=AS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3" s="96" t="str" cm="1">
        <f t="array" ref="AT163">IF(OR(AT$12="",$B163=""),"",_xlfn.LET(_xlpm.tarefas,_xlfn._xlws.FILTER(TB_TAREFAS[],(TB_TAREFAS[[Responsável Execução '[*']]:[Responsável Execução '[*']]]=AT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3" s="95" t="str" cm="1">
        <f t="array" ref="AU163">IF(OR(AU$12="",$B163=""),"",_xlfn.LET(_xlpm.tarefas,_xlfn._xlws.FILTER(TB_TAREFAS[],(TB_TAREFAS[[Responsável Execução '[*']]:[Responsável Execução '[*']]]=AU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3" s="96" t="str" cm="1">
        <f t="array" ref="AV163">IF(OR(AV$12="",$B163=""),"",_xlfn.LET(_xlpm.tarefas,_xlfn._xlws.FILTER(TB_TAREFAS[],(TB_TAREFAS[[Responsável Execução '[*']]:[Responsável Execução '[*']]]=AV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3" s="95" t="str" cm="1">
        <f t="array" ref="AW163">IF(OR(AW$12="",$B163=""),"",_xlfn.LET(_xlpm.tarefas,_xlfn._xlws.FILTER(TB_TAREFAS[],(TB_TAREFAS[[Responsável Execução '[*']]:[Responsável Execução '[*']]]=AW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3" s="96" t="str" cm="1">
        <f t="array" ref="AX163">IF(OR(AX$12="",$B163=""),"",_xlfn.LET(_xlpm.tarefas,_xlfn._xlws.FILTER(TB_TAREFAS[],(TB_TAREFAS[[Responsável Execução '[*']]:[Responsável Execução '[*']]]=AX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3" s="95" t="str" cm="1">
        <f t="array" ref="AY163">IF(OR(AY$12="",$B163=""),"",_xlfn.LET(_xlpm.tarefas,_xlfn._xlws.FILTER(TB_TAREFAS[],(TB_TAREFAS[[Responsável Execução '[*']]:[Responsável Execução '[*']]]=AY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3" s="97" t="str" cm="1">
        <f t="array" ref="AZ163">IF(OR(AZ$12="",$B163=""),"",_xlfn.LET(_xlpm.tarefas,_xlfn._xlws.FILTER(TB_TAREFAS[],(TB_TAREFAS[[Responsável Execução '[*']]:[Responsável Execução '[*']]]=AZ$12),"-"),IF(_xlfn.ARRAYTOTEXT(_xlpm.tarefas)="-",0,SUM(IF(DATE(YEAR($B163),MONTH($B163),DAY($B163))&gt;=DATE(YEAR(_xlfn.CHOOSECOLS(_xlpm.tarefas,10)),MONTH(_xlfn.CHOOSECOLS(_xlpm.tarefas,10)),DAY(_xlfn.CHOOSECOLS(_xlpm.tarefas,10))),IF(DATE(YEAR($B163),MONTH($B163),DAY($B163)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4" spans="2:52" x14ac:dyDescent="0.3">
      <c r="B164" s="94"/>
      <c r="C164" s="95" t="str" cm="1">
        <f t="array" ref="C164">IF(OR(C$12="",$B164=""),"",_xlfn.LET(_xlpm.tarefas,_xlfn._xlws.FILTER(TB_TAREFAS[],(TB_TAREFAS[[Responsável Execução '[*']]:[Responsável Execução '[*']]]=C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4" s="96" t="str" cm="1">
        <f t="array" ref="D164">IF(OR(D$12="",$B164=""),"",_xlfn.LET(_xlpm.tarefas,_xlfn._xlws.FILTER(TB_TAREFAS[],(TB_TAREFAS[[Responsável Execução '[*']]:[Responsável Execução '[*']]]=D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4" s="95" t="str" cm="1">
        <f t="array" ref="E164">IF(OR(E$12="",$B164=""),"",_xlfn.LET(_xlpm.tarefas,_xlfn._xlws.FILTER(TB_TAREFAS[],(TB_TAREFAS[[Responsável Execução '[*']]:[Responsável Execução '[*']]]=E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4" s="96" t="str" cm="1">
        <f t="array" ref="F164">IF(OR(F$12="",$B164=""),"",_xlfn.LET(_xlpm.tarefas,_xlfn._xlws.FILTER(TB_TAREFAS[],(TB_TAREFAS[[Responsável Execução '[*']]:[Responsável Execução '[*']]]=F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4" s="95" t="str" cm="1">
        <f t="array" ref="G164">IF(OR(G$12="",$B164=""),"",_xlfn.LET(_xlpm.tarefas,_xlfn._xlws.FILTER(TB_TAREFAS[],(TB_TAREFAS[[Responsável Execução '[*']]:[Responsável Execução '[*']]]=G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4" s="96" t="str" cm="1">
        <f t="array" ref="H164">IF(OR(H$12="",$B164=""),"",_xlfn.LET(_xlpm.tarefas,_xlfn._xlws.FILTER(TB_TAREFAS[],(TB_TAREFAS[[Responsável Execução '[*']]:[Responsável Execução '[*']]]=H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4" s="95" t="str" cm="1">
        <f t="array" ref="I164">IF(OR(I$12="",$B164=""),"",_xlfn.LET(_xlpm.tarefas,_xlfn._xlws.FILTER(TB_TAREFAS[],(TB_TAREFAS[[Responsável Execução '[*']]:[Responsável Execução '[*']]]=I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4" s="96" t="str" cm="1">
        <f t="array" ref="J164">IF(OR(J$12="",$B164=""),"",_xlfn.LET(_xlpm.tarefas,_xlfn._xlws.FILTER(TB_TAREFAS[],(TB_TAREFAS[[Responsável Execução '[*']]:[Responsável Execução '[*']]]=J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4" s="95" t="str" cm="1">
        <f t="array" ref="K164">IF(OR(K$12="",$B164=""),"",_xlfn.LET(_xlpm.tarefas,_xlfn._xlws.FILTER(TB_TAREFAS[],(TB_TAREFAS[[Responsável Execução '[*']]:[Responsável Execução '[*']]]=K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4" s="96" t="str" cm="1">
        <f t="array" ref="L164">IF(OR(L$12="",$B164=""),"",_xlfn.LET(_xlpm.tarefas,_xlfn._xlws.FILTER(TB_TAREFAS[],(TB_TAREFAS[[Responsável Execução '[*']]:[Responsável Execução '[*']]]=L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4" s="95" t="str" cm="1">
        <f t="array" ref="M164">IF(OR(M$12="",$B164=""),"",_xlfn.LET(_xlpm.tarefas,_xlfn._xlws.FILTER(TB_TAREFAS[],(TB_TAREFAS[[Responsável Execução '[*']]:[Responsável Execução '[*']]]=M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4" s="96" t="str" cm="1">
        <f t="array" ref="N164">IF(OR(N$12="",$B164=""),"",_xlfn.LET(_xlpm.tarefas,_xlfn._xlws.FILTER(TB_TAREFAS[],(TB_TAREFAS[[Responsável Execução '[*']]:[Responsável Execução '[*']]]=N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4" s="95" t="str" cm="1">
        <f t="array" ref="O164">IF(OR(O$12="",$B164=""),"",_xlfn.LET(_xlpm.tarefas,_xlfn._xlws.FILTER(TB_TAREFAS[],(TB_TAREFAS[[Responsável Execução '[*']]:[Responsável Execução '[*']]]=O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4" s="96" t="str" cm="1">
        <f t="array" ref="P164">IF(OR(P$12="",$B164=""),"",_xlfn.LET(_xlpm.tarefas,_xlfn._xlws.FILTER(TB_TAREFAS[],(TB_TAREFAS[[Responsável Execução '[*']]:[Responsável Execução '[*']]]=P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4" s="95" t="str" cm="1">
        <f t="array" ref="Q164">IF(OR(Q$12="",$B164=""),"",_xlfn.LET(_xlpm.tarefas,_xlfn._xlws.FILTER(TB_TAREFAS[],(TB_TAREFAS[[Responsável Execução '[*']]:[Responsável Execução '[*']]]=Q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4" s="96" t="str" cm="1">
        <f t="array" ref="R164">IF(OR(R$12="",$B164=""),"",_xlfn.LET(_xlpm.tarefas,_xlfn._xlws.FILTER(TB_TAREFAS[],(TB_TAREFAS[[Responsável Execução '[*']]:[Responsável Execução '[*']]]=R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4" s="95" t="str" cm="1">
        <f t="array" ref="S164">IF(OR(S$12="",$B164=""),"",_xlfn.LET(_xlpm.tarefas,_xlfn._xlws.FILTER(TB_TAREFAS[],(TB_TAREFAS[[Responsável Execução '[*']]:[Responsável Execução '[*']]]=S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4" s="96" t="str" cm="1">
        <f t="array" ref="T164">IF(OR(T$12="",$B164=""),"",_xlfn.LET(_xlpm.tarefas,_xlfn._xlws.FILTER(TB_TAREFAS[],(TB_TAREFAS[[Responsável Execução '[*']]:[Responsável Execução '[*']]]=T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4" s="95" t="str" cm="1">
        <f t="array" ref="U164">IF(OR(U$12="",$B164=""),"",_xlfn.LET(_xlpm.tarefas,_xlfn._xlws.FILTER(TB_TAREFAS[],(TB_TAREFAS[[Responsável Execução '[*']]:[Responsável Execução '[*']]]=U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4" s="96" t="str" cm="1">
        <f t="array" ref="V164">IF(OR(V$12="",$B164=""),"",_xlfn.LET(_xlpm.tarefas,_xlfn._xlws.FILTER(TB_TAREFAS[],(TB_TAREFAS[[Responsável Execução '[*']]:[Responsável Execução '[*']]]=V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4" s="95" t="str" cm="1">
        <f t="array" ref="W164">IF(OR(W$12="",$B164=""),"",_xlfn.LET(_xlpm.tarefas,_xlfn._xlws.FILTER(TB_TAREFAS[],(TB_TAREFAS[[Responsável Execução '[*']]:[Responsável Execução '[*']]]=W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4" s="96" t="str" cm="1">
        <f t="array" ref="X164">IF(OR(X$12="",$B164=""),"",_xlfn.LET(_xlpm.tarefas,_xlfn._xlws.FILTER(TB_TAREFAS[],(TB_TAREFAS[[Responsável Execução '[*']]:[Responsável Execução '[*']]]=X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4" s="95" t="str" cm="1">
        <f t="array" ref="Y164">IF(OR(Y$12="",$B164=""),"",_xlfn.LET(_xlpm.tarefas,_xlfn._xlws.FILTER(TB_TAREFAS[],(TB_TAREFAS[[Responsável Execução '[*']]:[Responsável Execução '[*']]]=Y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4" s="96" t="str" cm="1">
        <f t="array" ref="Z164">IF(OR(Z$12="",$B164=""),"",_xlfn.LET(_xlpm.tarefas,_xlfn._xlws.FILTER(TB_TAREFAS[],(TB_TAREFAS[[Responsável Execução '[*']]:[Responsável Execução '[*']]]=Z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4" s="95" t="str" cm="1">
        <f t="array" ref="AA164">IF(OR(AA$12="",$B164=""),"",_xlfn.LET(_xlpm.tarefas,_xlfn._xlws.FILTER(TB_TAREFAS[],(TB_TAREFAS[[Responsável Execução '[*']]:[Responsável Execução '[*']]]=AA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4" s="96" t="str" cm="1">
        <f t="array" ref="AB164">IF(OR(AB$12="",$B164=""),"",_xlfn.LET(_xlpm.tarefas,_xlfn._xlws.FILTER(TB_TAREFAS[],(TB_TAREFAS[[Responsável Execução '[*']]:[Responsável Execução '[*']]]=AB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4" s="95" t="str" cm="1">
        <f t="array" ref="AC164">IF(OR(AC$12="",$B164=""),"",_xlfn.LET(_xlpm.tarefas,_xlfn._xlws.FILTER(TB_TAREFAS[],(TB_TAREFAS[[Responsável Execução '[*']]:[Responsável Execução '[*']]]=AC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4" s="96" t="str" cm="1">
        <f t="array" ref="AD164">IF(OR(AD$12="",$B164=""),"",_xlfn.LET(_xlpm.tarefas,_xlfn._xlws.FILTER(TB_TAREFAS[],(TB_TAREFAS[[Responsável Execução '[*']]:[Responsável Execução '[*']]]=AD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4" s="95" t="str" cm="1">
        <f t="array" ref="AE164">IF(OR(AE$12="",$B164=""),"",_xlfn.LET(_xlpm.tarefas,_xlfn._xlws.FILTER(TB_TAREFAS[],(TB_TAREFAS[[Responsável Execução '[*']]:[Responsável Execução '[*']]]=AE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4" s="96" t="str" cm="1">
        <f t="array" ref="AF164">IF(OR(AF$12="",$B164=""),"",_xlfn.LET(_xlpm.tarefas,_xlfn._xlws.FILTER(TB_TAREFAS[],(TB_TAREFAS[[Responsável Execução '[*']]:[Responsável Execução '[*']]]=AF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4" s="95" t="str" cm="1">
        <f t="array" ref="AG164">IF(OR(AG$12="",$B164=""),"",_xlfn.LET(_xlpm.tarefas,_xlfn._xlws.FILTER(TB_TAREFAS[],(TB_TAREFAS[[Responsável Execução '[*']]:[Responsável Execução '[*']]]=AG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4" s="96" t="str" cm="1">
        <f t="array" ref="AH164">IF(OR(AH$12="",$B164=""),"",_xlfn.LET(_xlpm.tarefas,_xlfn._xlws.FILTER(TB_TAREFAS[],(TB_TAREFAS[[Responsável Execução '[*']]:[Responsável Execução '[*']]]=AH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4" s="95" t="str" cm="1">
        <f t="array" ref="AI164">IF(OR(AI$12="",$B164=""),"",_xlfn.LET(_xlpm.tarefas,_xlfn._xlws.FILTER(TB_TAREFAS[],(TB_TAREFAS[[Responsável Execução '[*']]:[Responsável Execução '[*']]]=AI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4" s="96" t="str" cm="1">
        <f t="array" ref="AJ164">IF(OR(AJ$12="",$B164=""),"",_xlfn.LET(_xlpm.tarefas,_xlfn._xlws.FILTER(TB_TAREFAS[],(TB_TAREFAS[[Responsável Execução '[*']]:[Responsável Execução '[*']]]=AJ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4" s="95" t="str" cm="1">
        <f t="array" ref="AK164">IF(OR(AK$12="",$B164=""),"",_xlfn.LET(_xlpm.tarefas,_xlfn._xlws.FILTER(TB_TAREFAS[],(TB_TAREFAS[[Responsável Execução '[*']]:[Responsável Execução '[*']]]=AK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4" s="96" t="str" cm="1">
        <f t="array" ref="AL164">IF(OR(AL$12="",$B164=""),"",_xlfn.LET(_xlpm.tarefas,_xlfn._xlws.FILTER(TB_TAREFAS[],(TB_TAREFAS[[Responsável Execução '[*']]:[Responsável Execução '[*']]]=AL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4" s="95" t="str" cm="1">
        <f t="array" ref="AM164">IF(OR(AM$12="",$B164=""),"",_xlfn.LET(_xlpm.tarefas,_xlfn._xlws.FILTER(TB_TAREFAS[],(TB_TAREFAS[[Responsável Execução '[*']]:[Responsável Execução '[*']]]=AM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4" s="96" t="str" cm="1">
        <f t="array" ref="AN164">IF(OR(AN$12="",$B164=""),"",_xlfn.LET(_xlpm.tarefas,_xlfn._xlws.FILTER(TB_TAREFAS[],(TB_TAREFAS[[Responsável Execução '[*']]:[Responsável Execução '[*']]]=AN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4" s="95" t="str" cm="1">
        <f t="array" ref="AO164">IF(OR(AO$12="",$B164=""),"",_xlfn.LET(_xlpm.tarefas,_xlfn._xlws.FILTER(TB_TAREFAS[],(TB_TAREFAS[[Responsável Execução '[*']]:[Responsável Execução '[*']]]=AO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4" s="96" t="str" cm="1">
        <f t="array" ref="AP164">IF(OR(AP$12="",$B164=""),"",_xlfn.LET(_xlpm.tarefas,_xlfn._xlws.FILTER(TB_TAREFAS[],(TB_TAREFAS[[Responsável Execução '[*']]:[Responsável Execução '[*']]]=AP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4" s="95" t="str" cm="1">
        <f t="array" ref="AQ164">IF(OR(AQ$12="",$B164=""),"",_xlfn.LET(_xlpm.tarefas,_xlfn._xlws.FILTER(TB_TAREFAS[],(TB_TAREFAS[[Responsável Execução '[*']]:[Responsável Execução '[*']]]=AQ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4" s="96" t="str" cm="1">
        <f t="array" ref="AR164">IF(OR(AR$12="",$B164=""),"",_xlfn.LET(_xlpm.tarefas,_xlfn._xlws.FILTER(TB_TAREFAS[],(TB_TAREFAS[[Responsável Execução '[*']]:[Responsável Execução '[*']]]=AR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4" s="95" t="str" cm="1">
        <f t="array" ref="AS164">IF(OR(AS$12="",$B164=""),"",_xlfn.LET(_xlpm.tarefas,_xlfn._xlws.FILTER(TB_TAREFAS[],(TB_TAREFAS[[Responsável Execução '[*']]:[Responsável Execução '[*']]]=AS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4" s="96" t="str" cm="1">
        <f t="array" ref="AT164">IF(OR(AT$12="",$B164=""),"",_xlfn.LET(_xlpm.tarefas,_xlfn._xlws.FILTER(TB_TAREFAS[],(TB_TAREFAS[[Responsável Execução '[*']]:[Responsável Execução '[*']]]=AT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4" s="95" t="str" cm="1">
        <f t="array" ref="AU164">IF(OR(AU$12="",$B164=""),"",_xlfn.LET(_xlpm.tarefas,_xlfn._xlws.FILTER(TB_TAREFAS[],(TB_TAREFAS[[Responsável Execução '[*']]:[Responsável Execução '[*']]]=AU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4" s="96" t="str" cm="1">
        <f t="array" ref="AV164">IF(OR(AV$12="",$B164=""),"",_xlfn.LET(_xlpm.tarefas,_xlfn._xlws.FILTER(TB_TAREFAS[],(TB_TAREFAS[[Responsável Execução '[*']]:[Responsável Execução '[*']]]=AV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4" s="95" t="str" cm="1">
        <f t="array" ref="AW164">IF(OR(AW$12="",$B164=""),"",_xlfn.LET(_xlpm.tarefas,_xlfn._xlws.FILTER(TB_TAREFAS[],(TB_TAREFAS[[Responsável Execução '[*']]:[Responsável Execução '[*']]]=AW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4" s="96" t="str" cm="1">
        <f t="array" ref="AX164">IF(OR(AX$12="",$B164=""),"",_xlfn.LET(_xlpm.tarefas,_xlfn._xlws.FILTER(TB_TAREFAS[],(TB_TAREFAS[[Responsável Execução '[*']]:[Responsável Execução '[*']]]=AX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4" s="95" t="str" cm="1">
        <f t="array" ref="AY164">IF(OR(AY$12="",$B164=""),"",_xlfn.LET(_xlpm.tarefas,_xlfn._xlws.FILTER(TB_TAREFAS[],(TB_TAREFAS[[Responsável Execução '[*']]:[Responsável Execução '[*']]]=AY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4" s="97" t="str" cm="1">
        <f t="array" ref="AZ164">IF(OR(AZ$12="",$B164=""),"",_xlfn.LET(_xlpm.tarefas,_xlfn._xlws.FILTER(TB_TAREFAS[],(TB_TAREFAS[[Responsável Execução '[*']]:[Responsável Execução '[*']]]=AZ$12),"-"),IF(_xlfn.ARRAYTOTEXT(_xlpm.tarefas)="-",0,SUM(IF(DATE(YEAR($B164),MONTH($B164),DAY($B164))&gt;=DATE(YEAR(_xlfn.CHOOSECOLS(_xlpm.tarefas,10)),MONTH(_xlfn.CHOOSECOLS(_xlpm.tarefas,10)),DAY(_xlfn.CHOOSECOLS(_xlpm.tarefas,10))),IF(DATE(YEAR($B164),MONTH($B164),DAY($B164)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5" spans="2:52" x14ac:dyDescent="0.3">
      <c r="B165" s="94"/>
      <c r="C165" s="95" t="str" cm="1">
        <f t="array" ref="C165">IF(OR(C$12="",$B165=""),"",_xlfn.LET(_xlpm.tarefas,_xlfn._xlws.FILTER(TB_TAREFAS[],(TB_TAREFAS[[Responsável Execução '[*']]:[Responsável Execução '[*']]]=C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5" s="96" t="str" cm="1">
        <f t="array" ref="D165">IF(OR(D$12="",$B165=""),"",_xlfn.LET(_xlpm.tarefas,_xlfn._xlws.FILTER(TB_TAREFAS[],(TB_TAREFAS[[Responsável Execução '[*']]:[Responsável Execução '[*']]]=D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5" s="95" t="str" cm="1">
        <f t="array" ref="E165">IF(OR(E$12="",$B165=""),"",_xlfn.LET(_xlpm.tarefas,_xlfn._xlws.FILTER(TB_TAREFAS[],(TB_TAREFAS[[Responsável Execução '[*']]:[Responsável Execução '[*']]]=E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5" s="96" t="str" cm="1">
        <f t="array" ref="F165">IF(OR(F$12="",$B165=""),"",_xlfn.LET(_xlpm.tarefas,_xlfn._xlws.FILTER(TB_TAREFAS[],(TB_TAREFAS[[Responsável Execução '[*']]:[Responsável Execução '[*']]]=F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5" s="95" t="str" cm="1">
        <f t="array" ref="G165">IF(OR(G$12="",$B165=""),"",_xlfn.LET(_xlpm.tarefas,_xlfn._xlws.FILTER(TB_TAREFAS[],(TB_TAREFAS[[Responsável Execução '[*']]:[Responsável Execução '[*']]]=G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5" s="96" t="str" cm="1">
        <f t="array" ref="H165">IF(OR(H$12="",$B165=""),"",_xlfn.LET(_xlpm.tarefas,_xlfn._xlws.FILTER(TB_TAREFAS[],(TB_TAREFAS[[Responsável Execução '[*']]:[Responsável Execução '[*']]]=H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5" s="95" t="str" cm="1">
        <f t="array" ref="I165">IF(OR(I$12="",$B165=""),"",_xlfn.LET(_xlpm.tarefas,_xlfn._xlws.FILTER(TB_TAREFAS[],(TB_TAREFAS[[Responsável Execução '[*']]:[Responsável Execução '[*']]]=I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5" s="96" t="str" cm="1">
        <f t="array" ref="J165">IF(OR(J$12="",$B165=""),"",_xlfn.LET(_xlpm.tarefas,_xlfn._xlws.FILTER(TB_TAREFAS[],(TB_TAREFAS[[Responsável Execução '[*']]:[Responsável Execução '[*']]]=J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5" s="95" t="str" cm="1">
        <f t="array" ref="K165">IF(OR(K$12="",$B165=""),"",_xlfn.LET(_xlpm.tarefas,_xlfn._xlws.FILTER(TB_TAREFAS[],(TB_TAREFAS[[Responsável Execução '[*']]:[Responsável Execução '[*']]]=K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5" s="96" t="str" cm="1">
        <f t="array" ref="L165">IF(OR(L$12="",$B165=""),"",_xlfn.LET(_xlpm.tarefas,_xlfn._xlws.FILTER(TB_TAREFAS[],(TB_TAREFAS[[Responsável Execução '[*']]:[Responsável Execução '[*']]]=L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5" s="95" t="str" cm="1">
        <f t="array" ref="M165">IF(OR(M$12="",$B165=""),"",_xlfn.LET(_xlpm.tarefas,_xlfn._xlws.FILTER(TB_TAREFAS[],(TB_TAREFAS[[Responsável Execução '[*']]:[Responsável Execução '[*']]]=M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5" s="96" t="str" cm="1">
        <f t="array" ref="N165">IF(OR(N$12="",$B165=""),"",_xlfn.LET(_xlpm.tarefas,_xlfn._xlws.FILTER(TB_TAREFAS[],(TB_TAREFAS[[Responsável Execução '[*']]:[Responsável Execução '[*']]]=N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5" s="95" t="str" cm="1">
        <f t="array" ref="O165">IF(OR(O$12="",$B165=""),"",_xlfn.LET(_xlpm.tarefas,_xlfn._xlws.FILTER(TB_TAREFAS[],(TB_TAREFAS[[Responsável Execução '[*']]:[Responsável Execução '[*']]]=O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5" s="96" t="str" cm="1">
        <f t="array" ref="P165">IF(OR(P$12="",$B165=""),"",_xlfn.LET(_xlpm.tarefas,_xlfn._xlws.FILTER(TB_TAREFAS[],(TB_TAREFAS[[Responsável Execução '[*']]:[Responsável Execução '[*']]]=P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5" s="95" t="str" cm="1">
        <f t="array" ref="Q165">IF(OR(Q$12="",$B165=""),"",_xlfn.LET(_xlpm.tarefas,_xlfn._xlws.FILTER(TB_TAREFAS[],(TB_TAREFAS[[Responsável Execução '[*']]:[Responsável Execução '[*']]]=Q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5" s="96" t="str" cm="1">
        <f t="array" ref="R165">IF(OR(R$12="",$B165=""),"",_xlfn.LET(_xlpm.tarefas,_xlfn._xlws.FILTER(TB_TAREFAS[],(TB_TAREFAS[[Responsável Execução '[*']]:[Responsável Execução '[*']]]=R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5" s="95" t="str" cm="1">
        <f t="array" ref="S165">IF(OR(S$12="",$B165=""),"",_xlfn.LET(_xlpm.tarefas,_xlfn._xlws.FILTER(TB_TAREFAS[],(TB_TAREFAS[[Responsável Execução '[*']]:[Responsável Execução '[*']]]=S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5" s="96" t="str" cm="1">
        <f t="array" ref="T165">IF(OR(T$12="",$B165=""),"",_xlfn.LET(_xlpm.tarefas,_xlfn._xlws.FILTER(TB_TAREFAS[],(TB_TAREFAS[[Responsável Execução '[*']]:[Responsável Execução '[*']]]=T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5" s="95" t="str" cm="1">
        <f t="array" ref="U165">IF(OR(U$12="",$B165=""),"",_xlfn.LET(_xlpm.tarefas,_xlfn._xlws.FILTER(TB_TAREFAS[],(TB_TAREFAS[[Responsável Execução '[*']]:[Responsável Execução '[*']]]=U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5" s="96" t="str" cm="1">
        <f t="array" ref="V165">IF(OR(V$12="",$B165=""),"",_xlfn.LET(_xlpm.tarefas,_xlfn._xlws.FILTER(TB_TAREFAS[],(TB_TAREFAS[[Responsável Execução '[*']]:[Responsável Execução '[*']]]=V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5" s="95" t="str" cm="1">
        <f t="array" ref="W165">IF(OR(W$12="",$B165=""),"",_xlfn.LET(_xlpm.tarefas,_xlfn._xlws.FILTER(TB_TAREFAS[],(TB_TAREFAS[[Responsável Execução '[*']]:[Responsável Execução '[*']]]=W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5" s="96" t="str" cm="1">
        <f t="array" ref="X165">IF(OR(X$12="",$B165=""),"",_xlfn.LET(_xlpm.tarefas,_xlfn._xlws.FILTER(TB_TAREFAS[],(TB_TAREFAS[[Responsável Execução '[*']]:[Responsável Execução '[*']]]=X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5" s="95" t="str" cm="1">
        <f t="array" ref="Y165">IF(OR(Y$12="",$B165=""),"",_xlfn.LET(_xlpm.tarefas,_xlfn._xlws.FILTER(TB_TAREFAS[],(TB_TAREFAS[[Responsável Execução '[*']]:[Responsável Execução '[*']]]=Y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5" s="96" t="str" cm="1">
        <f t="array" ref="Z165">IF(OR(Z$12="",$B165=""),"",_xlfn.LET(_xlpm.tarefas,_xlfn._xlws.FILTER(TB_TAREFAS[],(TB_TAREFAS[[Responsável Execução '[*']]:[Responsável Execução '[*']]]=Z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5" s="95" t="str" cm="1">
        <f t="array" ref="AA165">IF(OR(AA$12="",$B165=""),"",_xlfn.LET(_xlpm.tarefas,_xlfn._xlws.FILTER(TB_TAREFAS[],(TB_TAREFAS[[Responsável Execução '[*']]:[Responsável Execução '[*']]]=AA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5" s="96" t="str" cm="1">
        <f t="array" ref="AB165">IF(OR(AB$12="",$B165=""),"",_xlfn.LET(_xlpm.tarefas,_xlfn._xlws.FILTER(TB_TAREFAS[],(TB_TAREFAS[[Responsável Execução '[*']]:[Responsável Execução '[*']]]=AB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5" s="95" t="str" cm="1">
        <f t="array" ref="AC165">IF(OR(AC$12="",$B165=""),"",_xlfn.LET(_xlpm.tarefas,_xlfn._xlws.FILTER(TB_TAREFAS[],(TB_TAREFAS[[Responsável Execução '[*']]:[Responsável Execução '[*']]]=AC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5" s="96" t="str" cm="1">
        <f t="array" ref="AD165">IF(OR(AD$12="",$B165=""),"",_xlfn.LET(_xlpm.tarefas,_xlfn._xlws.FILTER(TB_TAREFAS[],(TB_TAREFAS[[Responsável Execução '[*']]:[Responsável Execução '[*']]]=AD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5" s="95" t="str" cm="1">
        <f t="array" ref="AE165">IF(OR(AE$12="",$B165=""),"",_xlfn.LET(_xlpm.tarefas,_xlfn._xlws.FILTER(TB_TAREFAS[],(TB_TAREFAS[[Responsável Execução '[*']]:[Responsável Execução '[*']]]=AE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5" s="96" t="str" cm="1">
        <f t="array" ref="AF165">IF(OR(AF$12="",$B165=""),"",_xlfn.LET(_xlpm.tarefas,_xlfn._xlws.FILTER(TB_TAREFAS[],(TB_TAREFAS[[Responsável Execução '[*']]:[Responsável Execução '[*']]]=AF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5" s="95" t="str" cm="1">
        <f t="array" ref="AG165">IF(OR(AG$12="",$B165=""),"",_xlfn.LET(_xlpm.tarefas,_xlfn._xlws.FILTER(TB_TAREFAS[],(TB_TAREFAS[[Responsável Execução '[*']]:[Responsável Execução '[*']]]=AG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5" s="96" t="str" cm="1">
        <f t="array" ref="AH165">IF(OR(AH$12="",$B165=""),"",_xlfn.LET(_xlpm.tarefas,_xlfn._xlws.FILTER(TB_TAREFAS[],(TB_TAREFAS[[Responsável Execução '[*']]:[Responsável Execução '[*']]]=AH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5" s="95" t="str" cm="1">
        <f t="array" ref="AI165">IF(OR(AI$12="",$B165=""),"",_xlfn.LET(_xlpm.tarefas,_xlfn._xlws.FILTER(TB_TAREFAS[],(TB_TAREFAS[[Responsável Execução '[*']]:[Responsável Execução '[*']]]=AI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5" s="96" t="str" cm="1">
        <f t="array" ref="AJ165">IF(OR(AJ$12="",$B165=""),"",_xlfn.LET(_xlpm.tarefas,_xlfn._xlws.FILTER(TB_TAREFAS[],(TB_TAREFAS[[Responsável Execução '[*']]:[Responsável Execução '[*']]]=AJ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5" s="95" t="str" cm="1">
        <f t="array" ref="AK165">IF(OR(AK$12="",$B165=""),"",_xlfn.LET(_xlpm.tarefas,_xlfn._xlws.FILTER(TB_TAREFAS[],(TB_TAREFAS[[Responsável Execução '[*']]:[Responsável Execução '[*']]]=AK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5" s="96" t="str" cm="1">
        <f t="array" ref="AL165">IF(OR(AL$12="",$B165=""),"",_xlfn.LET(_xlpm.tarefas,_xlfn._xlws.FILTER(TB_TAREFAS[],(TB_TAREFAS[[Responsável Execução '[*']]:[Responsável Execução '[*']]]=AL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5" s="95" t="str" cm="1">
        <f t="array" ref="AM165">IF(OR(AM$12="",$B165=""),"",_xlfn.LET(_xlpm.tarefas,_xlfn._xlws.FILTER(TB_TAREFAS[],(TB_TAREFAS[[Responsável Execução '[*']]:[Responsável Execução '[*']]]=AM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5" s="96" t="str" cm="1">
        <f t="array" ref="AN165">IF(OR(AN$12="",$B165=""),"",_xlfn.LET(_xlpm.tarefas,_xlfn._xlws.FILTER(TB_TAREFAS[],(TB_TAREFAS[[Responsável Execução '[*']]:[Responsável Execução '[*']]]=AN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5" s="95" t="str" cm="1">
        <f t="array" ref="AO165">IF(OR(AO$12="",$B165=""),"",_xlfn.LET(_xlpm.tarefas,_xlfn._xlws.FILTER(TB_TAREFAS[],(TB_TAREFAS[[Responsável Execução '[*']]:[Responsável Execução '[*']]]=AO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5" s="96" t="str" cm="1">
        <f t="array" ref="AP165">IF(OR(AP$12="",$B165=""),"",_xlfn.LET(_xlpm.tarefas,_xlfn._xlws.FILTER(TB_TAREFAS[],(TB_TAREFAS[[Responsável Execução '[*']]:[Responsável Execução '[*']]]=AP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5" s="95" t="str" cm="1">
        <f t="array" ref="AQ165">IF(OR(AQ$12="",$B165=""),"",_xlfn.LET(_xlpm.tarefas,_xlfn._xlws.FILTER(TB_TAREFAS[],(TB_TAREFAS[[Responsável Execução '[*']]:[Responsável Execução '[*']]]=AQ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5" s="96" t="str" cm="1">
        <f t="array" ref="AR165">IF(OR(AR$12="",$B165=""),"",_xlfn.LET(_xlpm.tarefas,_xlfn._xlws.FILTER(TB_TAREFAS[],(TB_TAREFAS[[Responsável Execução '[*']]:[Responsável Execução '[*']]]=AR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5" s="95" t="str" cm="1">
        <f t="array" ref="AS165">IF(OR(AS$12="",$B165=""),"",_xlfn.LET(_xlpm.tarefas,_xlfn._xlws.FILTER(TB_TAREFAS[],(TB_TAREFAS[[Responsável Execução '[*']]:[Responsável Execução '[*']]]=AS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5" s="96" t="str" cm="1">
        <f t="array" ref="AT165">IF(OR(AT$12="",$B165=""),"",_xlfn.LET(_xlpm.tarefas,_xlfn._xlws.FILTER(TB_TAREFAS[],(TB_TAREFAS[[Responsável Execução '[*']]:[Responsável Execução '[*']]]=AT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5" s="95" t="str" cm="1">
        <f t="array" ref="AU165">IF(OR(AU$12="",$B165=""),"",_xlfn.LET(_xlpm.tarefas,_xlfn._xlws.FILTER(TB_TAREFAS[],(TB_TAREFAS[[Responsável Execução '[*']]:[Responsável Execução '[*']]]=AU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5" s="96" t="str" cm="1">
        <f t="array" ref="AV165">IF(OR(AV$12="",$B165=""),"",_xlfn.LET(_xlpm.tarefas,_xlfn._xlws.FILTER(TB_TAREFAS[],(TB_TAREFAS[[Responsável Execução '[*']]:[Responsável Execução '[*']]]=AV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5" s="95" t="str" cm="1">
        <f t="array" ref="AW165">IF(OR(AW$12="",$B165=""),"",_xlfn.LET(_xlpm.tarefas,_xlfn._xlws.FILTER(TB_TAREFAS[],(TB_TAREFAS[[Responsável Execução '[*']]:[Responsável Execução '[*']]]=AW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5" s="96" t="str" cm="1">
        <f t="array" ref="AX165">IF(OR(AX$12="",$B165=""),"",_xlfn.LET(_xlpm.tarefas,_xlfn._xlws.FILTER(TB_TAREFAS[],(TB_TAREFAS[[Responsável Execução '[*']]:[Responsável Execução '[*']]]=AX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5" s="95" t="str" cm="1">
        <f t="array" ref="AY165">IF(OR(AY$12="",$B165=""),"",_xlfn.LET(_xlpm.tarefas,_xlfn._xlws.FILTER(TB_TAREFAS[],(TB_TAREFAS[[Responsável Execução '[*']]:[Responsável Execução '[*']]]=AY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5" s="97" t="str" cm="1">
        <f t="array" ref="AZ165">IF(OR(AZ$12="",$B165=""),"",_xlfn.LET(_xlpm.tarefas,_xlfn._xlws.FILTER(TB_TAREFAS[],(TB_TAREFAS[[Responsável Execução '[*']]:[Responsável Execução '[*']]]=AZ$12),"-"),IF(_xlfn.ARRAYTOTEXT(_xlpm.tarefas)="-",0,SUM(IF(DATE(YEAR($B165),MONTH($B165),DAY($B165))&gt;=DATE(YEAR(_xlfn.CHOOSECOLS(_xlpm.tarefas,10)),MONTH(_xlfn.CHOOSECOLS(_xlpm.tarefas,10)),DAY(_xlfn.CHOOSECOLS(_xlpm.tarefas,10))),IF(DATE(YEAR($B165),MONTH($B165),DAY($B165)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6" spans="2:52" x14ac:dyDescent="0.3">
      <c r="B166" s="94"/>
      <c r="C166" s="95" t="str" cm="1">
        <f t="array" ref="C166">IF(OR(C$12="",$B166=""),"",_xlfn.LET(_xlpm.tarefas,_xlfn._xlws.FILTER(TB_TAREFAS[],(TB_TAREFAS[[Responsável Execução '[*']]:[Responsável Execução '[*']]]=C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6" s="96" t="str" cm="1">
        <f t="array" ref="D166">IF(OR(D$12="",$B166=""),"",_xlfn.LET(_xlpm.tarefas,_xlfn._xlws.FILTER(TB_TAREFAS[],(TB_TAREFAS[[Responsável Execução '[*']]:[Responsável Execução '[*']]]=D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6" s="95" t="str" cm="1">
        <f t="array" ref="E166">IF(OR(E$12="",$B166=""),"",_xlfn.LET(_xlpm.tarefas,_xlfn._xlws.FILTER(TB_TAREFAS[],(TB_TAREFAS[[Responsável Execução '[*']]:[Responsável Execução '[*']]]=E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6" s="96" t="str" cm="1">
        <f t="array" ref="F166">IF(OR(F$12="",$B166=""),"",_xlfn.LET(_xlpm.tarefas,_xlfn._xlws.FILTER(TB_TAREFAS[],(TB_TAREFAS[[Responsável Execução '[*']]:[Responsável Execução '[*']]]=F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6" s="95" t="str" cm="1">
        <f t="array" ref="G166">IF(OR(G$12="",$B166=""),"",_xlfn.LET(_xlpm.tarefas,_xlfn._xlws.FILTER(TB_TAREFAS[],(TB_TAREFAS[[Responsável Execução '[*']]:[Responsável Execução '[*']]]=G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6" s="96" t="str" cm="1">
        <f t="array" ref="H166">IF(OR(H$12="",$B166=""),"",_xlfn.LET(_xlpm.tarefas,_xlfn._xlws.FILTER(TB_TAREFAS[],(TB_TAREFAS[[Responsável Execução '[*']]:[Responsável Execução '[*']]]=H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6" s="95" t="str" cm="1">
        <f t="array" ref="I166">IF(OR(I$12="",$B166=""),"",_xlfn.LET(_xlpm.tarefas,_xlfn._xlws.FILTER(TB_TAREFAS[],(TB_TAREFAS[[Responsável Execução '[*']]:[Responsável Execução '[*']]]=I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6" s="96" t="str" cm="1">
        <f t="array" ref="J166">IF(OR(J$12="",$B166=""),"",_xlfn.LET(_xlpm.tarefas,_xlfn._xlws.FILTER(TB_TAREFAS[],(TB_TAREFAS[[Responsável Execução '[*']]:[Responsável Execução '[*']]]=J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6" s="95" t="str" cm="1">
        <f t="array" ref="K166">IF(OR(K$12="",$B166=""),"",_xlfn.LET(_xlpm.tarefas,_xlfn._xlws.FILTER(TB_TAREFAS[],(TB_TAREFAS[[Responsável Execução '[*']]:[Responsável Execução '[*']]]=K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6" s="96" t="str" cm="1">
        <f t="array" ref="L166">IF(OR(L$12="",$B166=""),"",_xlfn.LET(_xlpm.tarefas,_xlfn._xlws.FILTER(TB_TAREFAS[],(TB_TAREFAS[[Responsável Execução '[*']]:[Responsável Execução '[*']]]=L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6" s="95" t="str" cm="1">
        <f t="array" ref="M166">IF(OR(M$12="",$B166=""),"",_xlfn.LET(_xlpm.tarefas,_xlfn._xlws.FILTER(TB_TAREFAS[],(TB_TAREFAS[[Responsável Execução '[*']]:[Responsável Execução '[*']]]=M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6" s="96" t="str" cm="1">
        <f t="array" ref="N166">IF(OR(N$12="",$B166=""),"",_xlfn.LET(_xlpm.tarefas,_xlfn._xlws.FILTER(TB_TAREFAS[],(TB_TAREFAS[[Responsável Execução '[*']]:[Responsável Execução '[*']]]=N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6" s="95" t="str" cm="1">
        <f t="array" ref="O166">IF(OR(O$12="",$B166=""),"",_xlfn.LET(_xlpm.tarefas,_xlfn._xlws.FILTER(TB_TAREFAS[],(TB_TAREFAS[[Responsável Execução '[*']]:[Responsável Execução '[*']]]=O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6" s="96" t="str" cm="1">
        <f t="array" ref="P166">IF(OR(P$12="",$B166=""),"",_xlfn.LET(_xlpm.tarefas,_xlfn._xlws.FILTER(TB_TAREFAS[],(TB_TAREFAS[[Responsável Execução '[*']]:[Responsável Execução '[*']]]=P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6" s="95" t="str" cm="1">
        <f t="array" ref="Q166">IF(OR(Q$12="",$B166=""),"",_xlfn.LET(_xlpm.tarefas,_xlfn._xlws.FILTER(TB_TAREFAS[],(TB_TAREFAS[[Responsável Execução '[*']]:[Responsável Execução '[*']]]=Q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6" s="96" t="str" cm="1">
        <f t="array" ref="R166">IF(OR(R$12="",$B166=""),"",_xlfn.LET(_xlpm.tarefas,_xlfn._xlws.FILTER(TB_TAREFAS[],(TB_TAREFAS[[Responsável Execução '[*']]:[Responsável Execução '[*']]]=R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6" s="95" t="str" cm="1">
        <f t="array" ref="S166">IF(OR(S$12="",$B166=""),"",_xlfn.LET(_xlpm.tarefas,_xlfn._xlws.FILTER(TB_TAREFAS[],(TB_TAREFAS[[Responsável Execução '[*']]:[Responsável Execução '[*']]]=S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6" s="96" t="str" cm="1">
        <f t="array" ref="T166">IF(OR(T$12="",$B166=""),"",_xlfn.LET(_xlpm.tarefas,_xlfn._xlws.FILTER(TB_TAREFAS[],(TB_TAREFAS[[Responsável Execução '[*']]:[Responsável Execução '[*']]]=T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6" s="95" t="str" cm="1">
        <f t="array" ref="U166">IF(OR(U$12="",$B166=""),"",_xlfn.LET(_xlpm.tarefas,_xlfn._xlws.FILTER(TB_TAREFAS[],(TB_TAREFAS[[Responsável Execução '[*']]:[Responsável Execução '[*']]]=U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6" s="96" t="str" cm="1">
        <f t="array" ref="V166">IF(OR(V$12="",$B166=""),"",_xlfn.LET(_xlpm.tarefas,_xlfn._xlws.FILTER(TB_TAREFAS[],(TB_TAREFAS[[Responsável Execução '[*']]:[Responsável Execução '[*']]]=V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6" s="95" t="str" cm="1">
        <f t="array" ref="W166">IF(OR(W$12="",$B166=""),"",_xlfn.LET(_xlpm.tarefas,_xlfn._xlws.FILTER(TB_TAREFAS[],(TB_TAREFAS[[Responsável Execução '[*']]:[Responsável Execução '[*']]]=W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6" s="96" t="str" cm="1">
        <f t="array" ref="X166">IF(OR(X$12="",$B166=""),"",_xlfn.LET(_xlpm.tarefas,_xlfn._xlws.FILTER(TB_TAREFAS[],(TB_TAREFAS[[Responsável Execução '[*']]:[Responsável Execução '[*']]]=X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6" s="95" t="str" cm="1">
        <f t="array" ref="Y166">IF(OR(Y$12="",$B166=""),"",_xlfn.LET(_xlpm.tarefas,_xlfn._xlws.FILTER(TB_TAREFAS[],(TB_TAREFAS[[Responsável Execução '[*']]:[Responsável Execução '[*']]]=Y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6" s="96" t="str" cm="1">
        <f t="array" ref="Z166">IF(OR(Z$12="",$B166=""),"",_xlfn.LET(_xlpm.tarefas,_xlfn._xlws.FILTER(TB_TAREFAS[],(TB_TAREFAS[[Responsável Execução '[*']]:[Responsável Execução '[*']]]=Z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6" s="95" t="str" cm="1">
        <f t="array" ref="AA166">IF(OR(AA$12="",$B166=""),"",_xlfn.LET(_xlpm.tarefas,_xlfn._xlws.FILTER(TB_TAREFAS[],(TB_TAREFAS[[Responsável Execução '[*']]:[Responsável Execução '[*']]]=AA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6" s="96" t="str" cm="1">
        <f t="array" ref="AB166">IF(OR(AB$12="",$B166=""),"",_xlfn.LET(_xlpm.tarefas,_xlfn._xlws.FILTER(TB_TAREFAS[],(TB_TAREFAS[[Responsável Execução '[*']]:[Responsável Execução '[*']]]=AB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6" s="95" t="str" cm="1">
        <f t="array" ref="AC166">IF(OR(AC$12="",$B166=""),"",_xlfn.LET(_xlpm.tarefas,_xlfn._xlws.FILTER(TB_TAREFAS[],(TB_TAREFAS[[Responsável Execução '[*']]:[Responsável Execução '[*']]]=AC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6" s="96" t="str" cm="1">
        <f t="array" ref="AD166">IF(OR(AD$12="",$B166=""),"",_xlfn.LET(_xlpm.tarefas,_xlfn._xlws.FILTER(TB_TAREFAS[],(TB_TAREFAS[[Responsável Execução '[*']]:[Responsável Execução '[*']]]=AD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6" s="95" t="str" cm="1">
        <f t="array" ref="AE166">IF(OR(AE$12="",$B166=""),"",_xlfn.LET(_xlpm.tarefas,_xlfn._xlws.FILTER(TB_TAREFAS[],(TB_TAREFAS[[Responsável Execução '[*']]:[Responsável Execução '[*']]]=AE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6" s="96" t="str" cm="1">
        <f t="array" ref="AF166">IF(OR(AF$12="",$B166=""),"",_xlfn.LET(_xlpm.tarefas,_xlfn._xlws.FILTER(TB_TAREFAS[],(TB_TAREFAS[[Responsável Execução '[*']]:[Responsável Execução '[*']]]=AF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6" s="95" t="str" cm="1">
        <f t="array" ref="AG166">IF(OR(AG$12="",$B166=""),"",_xlfn.LET(_xlpm.tarefas,_xlfn._xlws.FILTER(TB_TAREFAS[],(TB_TAREFAS[[Responsável Execução '[*']]:[Responsável Execução '[*']]]=AG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6" s="96" t="str" cm="1">
        <f t="array" ref="AH166">IF(OR(AH$12="",$B166=""),"",_xlfn.LET(_xlpm.tarefas,_xlfn._xlws.FILTER(TB_TAREFAS[],(TB_TAREFAS[[Responsável Execução '[*']]:[Responsável Execução '[*']]]=AH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6" s="95" t="str" cm="1">
        <f t="array" ref="AI166">IF(OR(AI$12="",$B166=""),"",_xlfn.LET(_xlpm.tarefas,_xlfn._xlws.FILTER(TB_TAREFAS[],(TB_TAREFAS[[Responsável Execução '[*']]:[Responsável Execução '[*']]]=AI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6" s="96" t="str" cm="1">
        <f t="array" ref="AJ166">IF(OR(AJ$12="",$B166=""),"",_xlfn.LET(_xlpm.tarefas,_xlfn._xlws.FILTER(TB_TAREFAS[],(TB_TAREFAS[[Responsável Execução '[*']]:[Responsável Execução '[*']]]=AJ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6" s="95" t="str" cm="1">
        <f t="array" ref="AK166">IF(OR(AK$12="",$B166=""),"",_xlfn.LET(_xlpm.tarefas,_xlfn._xlws.FILTER(TB_TAREFAS[],(TB_TAREFAS[[Responsável Execução '[*']]:[Responsável Execução '[*']]]=AK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6" s="96" t="str" cm="1">
        <f t="array" ref="AL166">IF(OR(AL$12="",$B166=""),"",_xlfn.LET(_xlpm.tarefas,_xlfn._xlws.FILTER(TB_TAREFAS[],(TB_TAREFAS[[Responsável Execução '[*']]:[Responsável Execução '[*']]]=AL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6" s="95" t="str" cm="1">
        <f t="array" ref="AM166">IF(OR(AM$12="",$B166=""),"",_xlfn.LET(_xlpm.tarefas,_xlfn._xlws.FILTER(TB_TAREFAS[],(TB_TAREFAS[[Responsável Execução '[*']]:[Responsável Execução '[*']]]=AM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6" s="96" t="str" cm="1">
        <f t="array" ref="AN166">IF(OR(AN$12="",$B166=""),"",_xlfn.LET(_xlpm.tarefas,_xlfn._xlws.FILTER(TB_TAREFAS[],(TB_TAREFAS[[Responsável Execução '[*']]:[Responsável Execução '[*']]]=AN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6" s="95" t="str" cm="1">
        <f t="array" ref="AO166">IF(OR(AO$12="",$B166=""),"",_xlfn.LET(_xlpm.tarefas,_xlfn._xlws.FILTER(TB_TAREFAS[],(TB_TAREFAS[[Responsável Execução '[*']]:[Responsável Execução '[*']]]=AO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6" s="96" t="str" cm="1">
        <f t="array" ref="AP166">IF(OR(AP$12="",$B166=""),"",_xlfn.LET(_xlpm.tarefas,_xlfn._xlws.FILTER(TB_TAREFAS[],(TB_TAREFAS[[Responsável Execução '[*']]:[Responsável Execução '[*']]]=AP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6" s="95" t="str" cm="1">
        <f t="array" ref="AQ166">IF(OR(AQ$12="",$B166=""),"",_xlfn.LET(_xlpm.tarefas,_xlfn._xlws.FILTER(TB_TAREFAS[],(TB_TAREFAS[[Responsável Execução '[*']]:[Responsável Execução '[*']]]=AQ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6" s="96" t="str" cm="1">
        <f t="array" ref="AR166">IF(OR(AR$12="",$B166=""),"",_xlfn.LET(_xlpm.tarefas,_xlfn._xlws.FILTER(TB_TAREFAS[],(TB_TAREFAS[[Responsável Execução '[*']]:[Responsável Execução '[*']]]=AR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6" s="95" t="str" cm="1">
        <f t="array" ref="AS166">IF(OR(AS$12="",$B166=""),"",_xlfn.LET(_xlpm.tarefas,_xlfn._xlws.FILTER(TB_TAREFAS[],(TB_TAREFAS[[Responsável Execução '[*']]:[Responsável Execução '[*']]]=AS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6" s="96" t="str" cm="1">
        <f t="array" ref="AT166">IF(OR(AT$12="",$B166=""),"",_xlfn.LET(_xlpm.tarefas,_xlfn._xlws.FILTER(TB_TAREFAS[],(TB_TAREFAS[[Responsável Execução '[*']]:[Responsável Execução '[*']]]=AT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6" s="95" t="str" cm="1">
        <f t="array" ref="AU166">IF(OR(AU$12="",$B166=""),"",_xlfn.LET(_xlpm.tarefas,_xlfn._xlws.FILTER(TB_TAREFAS[],(TB_TAREFAS[[Responsável Execução '[*']]:[Responsável Execução '[*']]]=AU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6" s="96" t="str" cm="1">
        <f t="array" ref="AV166">IF(OR(AV$12="",$B166=""),"",_xlfn.LET(_xlpm.tarefas,_xlfn._xlws.FILTER(TB_TAREFAS[],(TB_TAREFAS[[Responsável Execução '[*']]:[Responsável Execução '[*']]]=AV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6" s="95" t="str" cm="1">
        <f t="array" ref="AW166">IF(OR(AW$12="",$B166=""),"",_xlfn.LET(_xlpm.tarefas,_xlfn._xlws.FILTER(TB_TAREFAS[],(TB_TAREFAS[[Responsável Execução '[*']]:[Responsável Execução '[*']]]=AW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6" s="96" t="str" cm="1">
        <f t="array" ref="AX166">IF(OR(AX$12="",$B166=""),"",_xlfn.LET(_xlpm.tarefas,_xlfn._xlws.FILTER(TB_TAREFAS[],(TB_TAREFAS[[Responsável Execução '[*']]:[Responsável Execução '[*']]]=AX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6" s="95" t="str" cm="1">
        <f t="array" ref="AY166">IF(OR(AY$12="",$B166=""),"",_xlfn.LET(_xlpm.tarefas,_xlfn._xlws.FILTER(TB_TAREFAS[],(TB_TAREFAS[[Responsável Execução '[*']]:[Responsável Execução '[*']]]=AY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6" s="97" t="str" cm="1">
        <f t="array" ref="AZ166">IF(OR(AZ$12="",$B166=""),"",_xlfn.LET(_xlpm.tarefas,_xlfn._xlws.FILTER(TB_TAREFAS[],(TB_TAREFAS[[Responsável Execução '[*']]:[Responsável Execução '[*']]]=AZ$12),"-"),IF(_xlfn.ARRAYTOTEXT(_xlpm.tarefas)="-",0,SUM(IF(DATE(YEAR($B166),MONTH($B166),DAY($B166))&gt;=DATE(YEAR(_xlfn.CHOOSECOLS(_xlpm.tarefas,10)),MONTH(_xlfn.CHOOSECOLS(_xlpm.tarefas,10)),DAY(_xlfn.CHOOSECOLS(_xlpm.tarefas,10))),IF(DATE(YEAR($B166),MONTH($B166),DAY($B166)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7" spans="2:52" x14ac:dyDescent="0.3">
      <c r="B167" s="94"/>
      <c r="C167" s="95" t="str" cm="1">
        <f t="array" ref="C167">IF(OR(C$12="",$B167=""),"",_xlfn.LET(_xlpm.tarefas,_xlfn._xlws.FILTER(TB_TAREFAS[],(TB_TAREFAS[[Responsável Execução '[*']]:[Responsável Execução '[*']]]=C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7" s="96" t="str" cm="1">
        <f t="array" ref="D167">IF(OR(D$12="",$B167=""),"",_xlfn.LET(_xlpm.tarefas,_xlfn._xlws.FILTER(TB_TAREFAS[],(TB_TAREFAS[[Responsável Execução '[*']]:[Responsável Execução '[*']]]=D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7" s="95" t="str" cm="1">
        <f t="array" ref="E167">IF(OR(E$12="",$B167=""),"",_xlfn.LET(_xlpm.tarefas,_xlfn._xlws.FILTER(TB_TAREFAS[],(TB_TAREFAS[[Responsável Execução '[*']]:[Responsável Execução '[*']]]=E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7" s="96" t="str" cm="1">
        <f t="array" ref="F167">IF(OR(F$12="",$B167=""),"",_xlfn.LET(_xlpm.tarefas,_xlfn._xlws.FILTER(TB_TAREFAS[],(TB_TAREFAS[[Responsável Execução '[*']]:[Responsável Execução '[*']]]=F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7" s="95" t="str" cm="1">
        <f t="array" ref="G167">IF(OR(G$12="",$B167=""),"",_xlfn.LET(_xlpm.tarefas,_xlfn._xlws.FILTER(TB_TAREFAS[],(TB_TAREFAS[[Responsável Execução '[*']]:[Responsável Execução '[*']]]=G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7" s="96" t="str" cm="1">
        <f t="array" ref="H167">IF(OR(H$12="",$B167=""),"",_xlfn.LET(_xlpm.tarefas,_xlfn._xlws.FILTER(TB_TAREFAS[],(TB_TAREFAS[[Responsável Execução '[*']]:[Responsável Execução '[*']]]=H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7" s="95" t="str" cm="1">
        <f t="array" ref="I167">IF(OR(I$12="",$B167=""),"",_xlfn.LET(_xlpm.tarefas,_xlfn._xlws.FILTER(TB_TAREFAS[],(TB_TAREFAS[[Responsável Execução '[*']]:[Responsável Execução '[*']]]=I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7" s="96" t="str" cm="1">
        <f t="array" ref="J167">IF(OR(J$12="",$B167=""),"",_xlfn.LET(_xlpm.tarefas,_xlfn._xlws.FILTER(TB_TAREFAS[],(TB_TAREFAS[[Responsável Execução '[*']]:[Responsável Execução '[*']]]=J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7" s="95" t="str" cm="1">
        <f t="array" ref="K167">IF(OR(K$12="",$B167=""),"",_xlfn.LET(_xlpm.tarefas,_xlfn._xlws.FILTER(TB_TAREFAS[],(TB_TAREFAS[[Responsável Execução '[*']]:[Responsável Execução '[*']]]=K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7" s="96" t="str" cm="1">
        <f t="array" ref="L167">IF(OR(L$12="",$B167=""),"",_xlfn.LET(_xlpm.tarefas,_xlfn._xlws.FILTER(TB_TAREFAS[],(TB_TAREFAS[[Responsável Execução '[*']]:[Responsável Execução '[*']]]=L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7" s="95" t="str" cm="1">
        <f t="array" ref="M167">IF(OR(M$12="",$B167=""),"",_xlfn.LET(_xlpm.tarefas,_xlfn._xlws.FILTER(TB_TAREFAS[],(TB_TAREFAS[[Responsável Execução '[*']]:[Responsável Execução '[*']]]=M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7" s="96" t="str" cm="1">
        <f t="array" ref="N167">IF(OR(N$12="",$B167=""),"",_xlfn.LET(_xlpm.tarefas,_xlfn._xlws.FILTER(TB_TAREFAS[],(TB_TAREFAS[[Responsável Execução '[*']]:[Responsável Execução '[*']]]=N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7" s="95" t="str" cm="1">
        <f t="array" ref="O167">IF(OR(O$12="",$B167=""),"",_xlfn.LET(_xlpm.tarefas,_xlfn._xlws.FILTER(TB_TAREFAS[],(TB_TAREFAS[[Responsável Execução '[*']]:[Responsável Execução '[*']]]=O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7" s="96" t="str" cm="1">
        <f t="array" ref="P167">IF(OR(P$12="",$B167=""),"",_xlfn.LET(_xlpm.tarefas,_xlfn._xlws.FILTER(TB_TAREFAS[],(TB_TAREFAS[[Responsável Execução '[*']]:[Responsável Execução '[*']]]=P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7" s="95" t="str" cm="1">
        <f t="array" ref="Q167">IF(OR(Q$12="",$B167=""),"",_xlfn.LET(_xlpm.tarefas,_xlfn._xlws.FILTER(TB_TAREFAS[],(TB_TAREFAS[[Responsável Execução '[*']]:[Responsável Execução '[*']]]=Q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7" s="96" t="str" cm="1">
        <f t="array" ref="R167">IF(OR(R$12="",$B167=""),"",_xlfn.LET(_xlpm.tarefas,_xlfn._xlws.FILTER(TB_TAREFAS[],(TB_TAREFAS[[Responsável Execução '[*']]:[Responsável Execução '[*']]]=R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7" s="95" t="str" cm="1">
        <f t="array" ref="S167">IF(OR(S$12="",$B167=""),"",_xlfn.LET(_xlpm.tarefas,_xlfn._xlws.FILTER(TB_TAREFAS[],(TB_TAREFAS[[Responsável Execução '[*']]:[Responsável Execução '[*']]]=S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7" s="96" t="str" cm="1">
        <f t="array" ref="T167">IF(OR(T$12="",$B167=""),"",_xlfn.LET(_xlpm.tarefas,_xlfn._xlws.FILTER(TB_TAREFAS[],(TB_TAREFAS[[Responsável Execução '[*']]:[Responsável Execução '[*']]]=T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7" s="95" t="str" cm="1">
        <f t="array" ref="U167">IF(OR(U$12="",$B167=""),"",_xlfn.LET(_xlpm.tarefas,_xlfn._xlws.FILTER(TB_TAREFAS[],(TB_TAREFAS[[Responsável Execução '[*']]:[Responsável Execução '[*']]]=U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7" s="96" t="str" cm="1">
        <f t="array" ref="V167">IF(OR(V$12="",$B167=""),"",_xlfn.LET(_xlpm.tarefas,_xlfn._xlws.FILTER(TB_TAREFAS[],(TB_TAREFAS[[Responsável Execução '[*']]:[Responsável Execução '[*']]]=V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7" s="95" t="str" cm="1">
        <f t="array" ref="W167">IF(OR(W$12="",$B167=""),"",_xlfn.LET(_xlpm.tarefas,_xlfn._xlws.FILTER(TB_TAREFAS[],(TB_TAREFAS[[Responsável Execução '[*']]:[Responsável Execução '[*']]]=W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7" s="96" t="str" cm="1">
        <f t="array" ref="X167">IF(OR(X$12="",$B167=""),"",_xlfn.LET(_xlpm.tarefas,_xlfn._xlws.FILTER(TB_TAREFAS[],(TB_TAREFAS[[Responsável Execução '[*']]:[Responsável Execução '[*']]]=X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7" s="95" t="str" cm="1">
        <f t="array" ref="Y167">IF(OR(Y$12="",$B167=""),"",_xlfn.LET(_xlpm.tarefas,_xlfn._xlws.FILTER(TB_TAREFAS[],(TB_TAREFAS[[Responsável Execução '[*']]:[Responsável Execução '[*']]]=Y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7" s="96" t="str" cm="1">
        <f t="array" ref="Z167">IF(OR(Z$12="",$B167=""),"",_xlfn.LET(_xlpm.tarefas,_xlfn._xlws.FILTER(TB_TAREFAS[],(TB_TAREFAS[[Responsável Execução '[*']]:[Responsável Execução '[*']]]=Z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7" s="95" t="str" cm="1">
        <f t="array" ref="AA167">IF(OR(AA$12="",$B167=""),"",_xlfn.LET(_xlpm.tarefas,_xlfn._xlws.FILTER(TB_TAREFAS[],(TB_TAREFAS[[Responsável Execução '[*']]:[Responsável Execução '[*']]]=AA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7" s="96" t="str" cm="1">
        <f t="array" ref="AB167">IF(OR(AB$12="",$B167=""),"",_xlfn.LET(_xlpm.tarefas,_xlfn._xlws.FILTER(TB_TAREFAS[],(TB_TAREFAS[[Responsável Execução '[*']]:[Responsável Execução '[*']]]=AB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7" s="95" t="str" cm="1">
        <f t="array" ref="AC167">IF(OR(AC$12="",$B167=""),"",_xlfn.LET(_xlpm.tarefas,_xlfn._xlws.FILTER(TB_TAREFAS[],(TB_TAREFAS[[Responsável Execução '[*']]:[Responsável Execução '[*']]]=AC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7" s="96" t="str" cm="1">
        <f t="array" ref="AD167">IF(OR(AD$12="",$B167=""),"",_xlfn.LET(_xlpm.tarefas,_xlfn._xlws.FILTER(TB_TAREFAS[],(TB_TAREFAS[[Responsável Execução '[*']]:[Responsável Execução '[*']]]=AD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7" s="95" t="str" cm="1">
        <f t="array" ref="AE167">IF(OR(AE$12="",$B167=""),"",_xlfn.LET(_xlpm.tarefas,_xlfn._xlws.FILTER(TB_TAREFAS[],(TB_TAREFAS[[Responsável Execução '[*']]:[Responsável Execução '[*']]]=AE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7" s="96" t="str" cm="1">
        <f t="array" ref="AF167">IF(OR(AF$12="",$B167=""),"",_xlfn.LET(_xlpm.tarefas,_xlfn._xlws.FILTER(TB_TAREFAS[],(TB_TAREFAS[[Responsável Execução '[*']]:[Responsável Execução '[*']]]=AF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7" s="95" t="str" cm="1">
        <f t="array" ref="AG167">IF(OR(AG$12="",$B167=""),"",_xlfn.LET(_xlpm.tarefas,_xlfn._xlws.FILTER(TB_TAREFAS[],(TB_TAREFAS[[Responsável Execução '[*']]:[Responsável Execução '[*']]]=AG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7" s="96" t="str" cm="1">
        <f t="array" ref="AH167">IF(OR(AH$12="",$B167=""),"",_xlfn.LET(_xlpm.tarefas,_xlfn._xlws.FILTER(TB_TAREFAS[],(TB_TAREFAS[[Responsável Execução '[*']]:[Responsável Execução '[*']]]=AH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7" s="95" t="str" cm="1">
        <f t="array" ref="AI167">IF(OR(AI$12="",$B167=""),"",_xlfn.LET(_xlpm.tarefas,_xlfn._xlws.FILTER(TB_TAREFAS[],(TB_TAREFAS[[Responsável Execução '[*']]:[Responsável Execução '[*']]]=AI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7" s="96" t="str" cm="1">
        <f t="array" ref="AJ167">IF(OR(AJ$12="",$B167=""),"",_xlfn.LET(_xlpm.tarefas,_xlfn._xlws.FILTER(TB_TAREFAS[],(TB_TAREFAS[[Responsável Execução '[*']]:[Responsável Execução '[*']]]=AJ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7" s="95" t="str" cm="1">
        <f t="array" ref="AK167">IF(OR(AK$12="",$B167=""),"",_xlfn.LET(_xlpm.tarefas,_xlfn._xlws.FILTER(TB_TAREFAS[],(TB_TAREFAS[[Responsável Execução '[*']]:[Responsável Execução '[*']]]=AK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7" s="96" t="str" cm="1">
        <f t="array" ref="AL167">IF(OR(AL$12="",$B167=""),"",_xlfn.LET(_xlpm.tarefas,_xlfn._xlws.FILTER(TB_TAREFAS[],(TB_TAREFAS[[Responsável Execução '[*']]:[Responsável Execução '[*']]]=AL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7" s="95" t="str" cm="1">
        <f t="array" ref="AM167">IF(OR(AM$12="",$B167=""),"",_xlfn.LET(_xlpm.tarefas,_xlfn._xlws.FILTER(TB_TAREFAS[],(TB_TAREFAS[[Responsável Execução '[*']]:[Responsável Execução '[*']]]=AM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7" s="96" t="str" cm="1">
        <f t="array" ref="AN167">IF(OR(AN$12="",$B167=""),"",_xlfn.LET(_xlpm.tarefas,_xlfn._xlws.FILTER(TB_TAREFAS[],(TB_TAREFAS[[Responsável Execução '[*']]:[Responsável Execução '[*']]]=AN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7" s="95" t="str" cm="1">
        <f t="array" ref="AO167">IF(OR(AO$12="",$B167=""),"",_xlfn.LET(_xlpm.tarefas,_xlfn._xlws.FILTER(TB_TAREFAS[],(TB_TAREFAS[[Responsável Execução '[*']]:[Responsável Execução '[*']]]=AO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7" s="96" t="str" cm="1">
        <f t="array" ref="AP167">IF(OR(AP$12="",$B167=""),"",_xlfn.LET(_xlpm.tarefas,_xlfn._xlws.FILTER(TB_TAREFAS[],(TB_TAREFAS[[Responsável Execução '[*']]:[Responsável Execução '[*']]]=AP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7" s="95" t="str" cm="1">
        <f t="array" ref="AQ167">IF(OR(AQ$12="",$B167=""),"",_xlfn.LET(_xlpm.tarefas,_xlfn._xlws.FILTER(TB_TAREFAS[],(TB_TAREFAS[[Responsável Execução '[*']]:[Responsável Execução '[*']]]=AQ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7" s="96" t="str" cm="1">
        <f t="array" ref="AR167">IF(OR(AR$12="",$B167=""),"",_xlfn.LET(_xlpm.tarefas,_xlfn._xlws.FILTER(TB_TAREFAS[],(TB_TAREFAS[[Responsável Execução '[*']]:[Responsável Execução '[*']]]=AR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7" s="95" t="str" cm="1">
        <f t="array" ref="AS167">IF(OR(AS$12="",$B167=""),"",_xlfn.LET(_xlpm.tarefas,_xlfn._xlws.FILTER(TB_TAREFAS[],(TB_TAREFAS[[Responsável Execução '[*']]:[Responsável Execução '[*']]]=AS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7" s="96" t="str" cm="1">
        <f t="array" ref="AT167">IF(OR(AT$12="",$B167=""),"",_xlfn.LET(_xlpm.tarefas,_xlfn._xlws.FILTER(TB_TAREFAS[],(TB_TAREFAS[[Responsável Execução '[*']]:[Responsável Execução '[*']]]=AT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7" s="95" t="str" cm="1">
        <f t="array" ref="AU167">IF(OR(AU$12="",$B167=""),"",_xlfn.LET(_xlpm.tarefas,_xlfn._xlws.FILTER(TB_TAREFAS[],(TB_TAREFAS[[Responsável Execução '[*']]:[Responsável Execução '[*']]]=AU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7" s="96" t="str" cm="1">
        <f t="array" ref="AV167">IF(OR(AV$12="",$B167=""),"",_xlfn.LET(_xlpm.tarefas,_xlfn._xlws.FILTER(TB_TAREFAS[],(TB_TAREFAS[[Responsável Execução '[*']]:[Responsável Execução '[*']]]=AV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7" s="95" t="str" cm="1">
        <f t="array" ref="AW167">IF(OR(AW$12="",$B167=""),"",_xlfn.LET(_xlpm.tarefas,_xlfn._xlws.FILTER(TB_TAREFAS[],(TB_TAREFAS[[Responsável Execução '[*']]:[Responsável Execução '[*']]]=AW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7" s="96" t="str" cm="1">
        <f t="array" ref="AX167">IF(OR(AX$12="",$B167=""),"",_xlfn.LET(_xlpm.tarefas,_xlfn._xlws.FILTER(TB_TAREFAS[],(TB_TAREFAS[[Responsável Execução '[*']]:[Responsável Execução '[*']]]=AX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7" s="95" t="str" cm="1">
        <f t="array" ref="AY167">IF(OR(AY$12="",$B167=""),"",_xlfn.LET(_xlpm.tarefas,_xlfn._xlws.FILTER(TB_TAREFAS[],(TB_TAREFAS[[Responsável Execução '[*']]:[Responsável Execução '[*']]]=AY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7" s="97" t="str" cm="1">
        <f t="array" ref="AZ167">IF(OR(AZ$12="",$B167=""),"",_xlfn.LET(_xlpm.tarefas,_xlfn._xlws.FILTER(TB_TAREFAS[],(TB_TAREFAS[[Responsável Execução '[*']]:[Responsável Execução '[*']]]=AZ$12),"-"),IF(_xlfn.ARRAYTOTEXT(_xlpm.tarefas)="-",0,SUM(IF(DATE(YEAR($B167),MONTH($B167),DAY($B167))&gt;=DATE(YEAR(_xlfn.CHOOSECOLS(_xlpm.tarefas,10)),MONTH(_xlfn.CHOOSECOLS(_xlpm.tarefas,10)),DAY(_xlfn.CHOOSECOLS(_xlpm.tarefas,10))),IF(DATE(YEAR($B167),MONTH($B167),DAY($B167)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8" spans="2:52" x14ac:dyDescent="0.3">
      <c r="B168" s="94"/>
      <c r="C168" s="95" t="str" cm="1">
        <f t="array" ref="C168">IF(OR(C$12="",$B168=""),"",_xlfn.LET(_xlpm.tarefas,_xlfn._xlws.FILTER(TB_TAREFAS[],(TB_TAREFAS[[Responsável Execução '[*']]:[Responsável Execução '[*']]]=C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8" s="96" t="str" cm="1">
        <f t="array" ref="D168">IF(OR(D$12="",$B168=""),"",_xlfn.LET(_xlpm.tarefas,_xlfn._xlws.FILTER(TB_TAREFAS[],(TB_TAREFAS[[Responsável Execução '[*']]:[Responsável Execução '[*']]]=D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8" s="95" t="str" cm="1">
        <f t="array" ref="E168">IF(OR(E$12="",$B168=""),"",_xlfn.LET(_xlpm.tarefas,_xlfn._xlws.FILTER(TB_TAREFAS[],(TB_TAREFAS[[Responsável Execução '[*']]:[Responsável Execução '[*']]]=E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8" s="96" t="str" cm="1">
        <f t="array" ref="F168">IF(OR(F$12="",$B168=""),"",_xlfn.LET(_xlpm.tarefas,_xlfn._xlws.FILTER(TB_TAREFAS[],(TB_TAREFAS[[Responsável Execução '[*']]:[Responsável Execução '[*']]]=F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8" s="95" t="str" cm="1">
        <f t="array" ref="G168">IF(OR(G$12="",$B168=""),"",_xlfn.LET(_xlpm.tarefas,_xlfn._xlws.FILTER(TB_TAREFAS[],(TB_TAREFAS[[Responsável Execução '[*']]:[Responsável Execução '[*']]]=G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8" s="96" t="str" cm="1">
        <f t="array" ref="H168">IF(OR(H$12="",$B168=""),"",_xlfn.LET(_xlpm.tarefas,_xlfn._xlws.FILTER(TB_TAREFAS[],(TB_TAREFAS[[Responsável Execução '[*']]:[Responsável Execução '[*']]]=H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8" s="95" t="str" cm="1">
        <f t="array" ref="I168">IF(OR(I$12="",$B168=""),"",_xlfn.LET(_xlpm.tarefas,_xlfn._xlws.FILTER(TB_TAREFAS[],(TB_TAREFAS[[Responsável Execução '[*']]:[Responsável Execução '[*']]]=I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8" s="96" t="str" cm="1">
        <f t="array" ref="J168">IF(OR(J$12="",$B168=""),"",_xlfn.LET(_xlpm.tarefas,_xlfn._xlws.FILTER(TB_TAREFAS[],(TB_TAREFAS[[Responsável Execução '[*']]:[Responsável Execução '[*']]]=J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8" s="95" t="str" cm="1">
        <f t="array" ref="K168">IF(OR(K$12="",$B168=""),"",_xlfn.LET(_xlpm.tarefas,_xlfn._xlws.FILTER(TB_TAREFAS[],(TB_TAREFAS[[Responsável Execução '[*']]:[Responsável Execução '[*']]]=K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8" s="96" t="str" cm="1">
        <f t="array" ref="L168">IF(OR(L$12="",$B168=""),"",_xlfn.LET(_xlpm.tarefas,_xlfn._xlws.FILTER(TB_TAREFAS[],(TB_TAREFAS[[Responsável Execução '[*']]:[Responsável Execução '[*']]]=L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8" s="95" t="str" cm="1">
        <f t="array" ref="M168">IF(OR(M$12="",$B168=""),"",_xlfn.LET(_xlpm.tarefas,_xlfn._xlws.FILTER(TB_TAREFAS[],(TB_TAREFAS[[Responsável Execução '[*']]:[Responsável Execução '[*']]]=M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8" s="96" t="str" cm="1">
        <f t="array" ref="N168">IF(OR(N$12="",$B168=""),"",_xlfn.LET(_xlpm.tarefas,_xlfn._xlws.FILTER(TB_TAREFAS[],(TB_TAREFAS[[Responsável Execução '[*']]:[Responsável Execução '[*']]]=N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8" s="95" t="str" cm="1">
        <f t="array" ref="O168">IF(OR(O$12="",$B168=""),"",_xlfn.LET(_xlpm.tarefas,_xlfn._xlws.FILTER(TB_TAREFAS[],(TB_TAREFAS[[Responsável Execução '[*']]:[Responsável Execução '[*']]]=O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8" s="96" t="str" cm="1">
        <f t="array" ref="P168">IF(OR(P$12="",$B168=""),"",_xlfn.LET(_xlpm.tarefas,_xlfn._xlws.FILTER(TB_TAREFAS[],(TB_TAREFAS[[Responsável Execução '[*']]:[Responsável Execução '[*']]]=P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8" s="95" t="str" cm="1">
        <f t="array" ref="Q168">IF(OR(Q$12="",$B168=""),"",_xlfn.LET(_xlpm.tarefas,_xlfn._xlws.FILTER(TB_TAREFAS[],(TB_TAREFAS[[Responsável Execução '[*']]:[Responsável Execução '[*']]]=Q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8" s="96" t="str" cm="1">
        <f t="array" ref="R168">IF(OR(R$12="",$B168=""),"",_xlfn.LET(_xlpm.tarefas,_xlfn._xlws.FILTER(TB_TAREFAS[],(TB_TAREFAS[[Responsável Execução '[*']]:[Responsável Execução '[*']]]=R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8" s="95" t="str" cm="1">
        <f t="array" ref="S168">IF(OR(S$12="",$B168=""),"",_xlfn.LET(_xlpm.tarefas,_xlfn._xlws.FILTER(TB_TAREFAS[],(TB_TAREFAS[[Responsável Execução '[*']]:[Responsável Execução '[*']]]=S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8" s="96" t="str" cm="1">
        <f t="array" ref="T168">IF(OR(T$12="",$B168=""),"",_xlfn.LET(_xlpm.tarefas,_xlfn._xlws.FILTER(TB_TAREFAS[],(TB_TAREFAS[[Responsável Execução '[*']]:[Responsável Execução '[*']]]=T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8" s="95" t="str" cm="1">
        <f t="array" ref="U168">IF(OR(U$12="",$B168=""),"",_xlfn.LET(_xlpm.tarefas,_xlfn._xlws.FILTER(TB_TAREFAS[],(TB_TAREFAS[[Responsável Execução '[*']]:[Responsável Execução '[*']]]=U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8" s="96" t="str" cm="1">
        <f t="array" ref="V168">IF(OR(V$12="",$B168=""),"",_xlfn.LET(_xlpm.tarefas,_xlfn._xlws.FILTER(TB_TAREFAS[],(TB_TAREFAS[[Responsável Execução '[*']]:[Responsável Execução '[*']]]=V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8" s="95" t="str" cm="1">
        <f t="array" ref="W168">IF(OR(W$12="",$B168=""),"",_xlfn.LET(_xlpm.tarefas,_xlfn._xlws.FILTER(TB_TAREFAS[],(TB_TAREFAS[[Responsável Execução '[*']]:[Responsável Execução '[*']]]=W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8" s="96" t="str" cm="1">
        <f t="array" ref="X168">IF(OR(X$12="",$B168=""),"",_xlfn.LET(_xlpm.tarefas,_xlfn._xlws.FILTER(TB_TAREFAS[],(TB_TAREFAS[[Responsável Execução '[*']]:[Responsável Execução '[*']]]=X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8" s="95" t="str" cm="1">
        <f t="array" ref="Y168">IF(OR(Y$12="",$B168=""),"",_xlfn.LET(_xlpm.tarefas,_xlfn._xlws.FILTER(TB_TAREFAS[],(TB_TAREFAS[[Responsável Execução '[*']]:[Responsável Execução '[*']]]=Y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8" s="96" t="str" cm="1">
        <f t="array" ref="Z168">IF(OR(Z$12="",$B168=""),"",_xlfn.LET(_xlpm.tarefas,_xlfn._xlws.FILTER(TB_TAREFAS[],(TB_TAREFAS[[Responsável Execução '[*']]:[Responsável Execução '[*']]]=Z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8" s="95" t="str" cm="1">
        <f t="array" ref="AA168">IF(OR(AA$12="",$B168=""),"",_xlfn.LET(_xlpm.tarefas,_xlfn._xlws.FILTER(TB_TAREFAS[],(TB_TAREFAS[[Responsável Execução '[*']]:[Responsável Execução '[*']]]=AA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8" s="96" t="str" cm="1">
        <f t="array" ref="AB168">IF(OR(AB$12="",$B168=""),"",_xlfn.LET(_xlpm.tarefas,_xlfn._xlws.FILTER(TB_TAREFAS[],(TB_TAREFAS[[Responsável Execução '[*']]:[Responsável Execução '[*']]]=AB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8" s="95" t="str" cm="1">
        <f t="array" ref="AC168">IF(OR(AC$12="",$B168=""),"",_xlfn.LET(_xlpm.tarefas,_xlfn._xlws.FILTER(TB_TAREFAS[],(TB_TAREFAS[[Responsável Execução '[*']]:[Responsável Execução '[*']]]=AC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8" s="96" t="str" cm="1">
        <f t="array" ref="AD168">IF(OR(AD$12="",$B168=""),"",_xlfn.LET(_xlpm.tarefas,_xlfn._xlws.FILTER(TB_TAREFAS[],(TB_TAREFAS[[Responsável Execução '[*']]:[Responsável Execução '[*']]]=AD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8" s="95" t="str" cm="1">
        <f t="array" ref="AE168">IF(OR(AE$12="",$B168=""),"",_xlfn.LET(_xlpm.tarefas,_xlfn._xlws.FILTER(TB_TAREFAS[],(TB_TAREFAS[[Responsável Execução '[*']]:[Responsável Execução '[*']]]=AE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8" s="96" t="str" cm="1">
        <f t="array" ref="AF168">IF(OR(AF$12="",$B168=""),"",_xlfn.LET(_xlpm.tarefas,_xlfn._xlws.FILTER(TB_TAREFAS[],(TB_TAREFAS[[Responsável Execução '[*']]:[Responsável Execução '[*']]]=AF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8" s="95" t="str" cm="1">
        <f t="array" ref="AG168">IF(OR(AG$12="",$B168=""),"",_xlfn.LET(_xlpm.tarefas,_xlfn._xlws.FILTER(TB_TAREFAS[],(TB_TAREFAS[[Responsável Execução '[*']]:[Responsável Execução '[*']]]=AG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8" s="96" t="str" cm="1">
        <f t="array" ref="AH168">IF(OR(AH$12="",$B168=""),"",_xlfn.LET(_xlpm.tarefas,_xlfn._xlws.FILTER(TB_TAREFAS[],(TB_TAREFAS[[Responsável Execução '[*']]:[Responsável Execução '[*']]]=AH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8" s="95" t="str" cm="1">
        <f t="array" ref="AI168">IF(OR(AI$12="",$B168=""),"",_xlfn.LET(_xlpm.tarefas,_xlfn._xlws.FILTER(TB_TAREFAS[],(TB_TAREFAS[[Responsável Execução '[*']]:[Responsável Execução '[*']]]=AI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8" s="96" t="str" cm="1">
        <f t="array" ref="AJ168">IF(OR(AJ$12="",$B168=""),"",_xlfn.LET(_xlpm.tarefas,_xlfn._xlws.FILTER(TB_TAREFAS[],(TB_TAREFAS[[Responsável Execução '[*']]:[Responsável Execução '[*']]]=AJ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8" s="95" t="str" cm="1">
        <f t="array" ref="AK168">IF(OR(AK$12="",$B168=""),"",_xlfn.LET(_xlpm.tarefas,_xlfn._xlws.FILTER(TB_TAREFAS[],(TB_TAREFAS[[Responsável Execução '[*']]:[Responsável Execução '[*']]]=AK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8" s="96" t="str" cm="1">
        <f t="array" ref="AL168">IF(OR(AL$12="",$B168=""),"",_xlfn.LET(_xlpm.tarefas,_xlfn._xlws.FILTER(TB_TAREFAS[],(TB_TAREFAS[[Responsável Execução '[*']]:[Responsável Execução '[*']]]=AL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8" s="95" t="str" cm="1">
        <f t="array" ref="AM168">IF(OR(AM$12="",$B168=""),"",_xlfn.LET(_xlpm.tarefas,_xlfn._xlws.FILTER(TB_TAREFAS[],(TB_TAREFAS[[Responsável Execução '[*']]:[Responsável Execução '[*']]]=AM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8" s="96" t="str" cm="1">
        <f t="array" ref="AN168">IF(OR(AN$12="",$B168=""),"",_xlfn.LET(_xlpm.tarefas,_xlfn._xlws.FILTER(TB_TAREFAS[],(TB_TAREFAS[[Responsável Execução '[*']]:[Responsável Execução '[*']]]=AN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8" s="95" t="str" cm="1">
        <f t="array" ref="AO168">IF(OR(AO$12="",$B168=""),"",_xlfn.LET(_xlpm.tarefas,_xlfn._xlws.FILTER(TB_TAREFAS[],(TB_TAREFAS[[Responsável Execução '[*']]:[Responsável Execução '[*']]]=AO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8" s="96" t="str" cm="1">
        <f t="array" ref="AP168">IF(OR(AP$12="",$B168=""),"",_xlfn.LET(_xlpm.tarefas,_xlfn._xlws.FILTER(TB_TAREFAS[],(TB_TAREFAS[[Responsável Execução '[*']]:[Responsável Execução '[*']]]=AP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8" s="95" t="str" cm="1">
        <f t="array" ref="AQ168">IF(OR(AQ$12="",$B168=""),"",_xlfn.LET(_xlpm.tarefas,_xlfn._xlws.FILTER(TB_TAREFAS[],(TB_TAREFAS[[Responsável Execução '[*']]:[Responsável Execução '[*']]]=AQ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8" s="96" t="str" cm="1">
        <f t="array" ref="AR168">IF(OR(AR$12="",$B168=""),"",_xlfn.LET(_xlpm.tarefas,_xlfn._xlws.FILTER(TB_TAREFAS[],(TB_TAREFAS[[Responsável Execução '[*']]:[Responsável Execução '[*']]]=AR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8" s="95" t="str" cm="1">
        <f t="array" ref="AS168">IF(OR(AS$12="",$B168=""),"",_xlfn.LET(_xlpm.tarefas,_xlfn._xlws.FILTER(TB_TAREFAS[],(TB_TAREFAS[[Responsável Execução '[*']]:[Responsável Execução '[*']]]=AS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8" s="96" t="str" cm="1">
        <f t="array" ref="AT168">IF(OR(AT$12="",$B168=""),"",_xlfn.LET(_xlpm.tarefas,_xlfn._xlws.FILTER(TB_TAREFAS[],(TB_TAREFAS[[Responsável Execução '[*']]:[Responsável Execução '[*']]]=AT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8" s="95" t="str" cm="1">
        <f t="array" ref="AU168">IF(OR(AU$12="",$B168=""),"",_xlfn.LET(_xlpm.tarefas,_xlfn._xlws.FILTER(TB_TAREFAS[],(TB_TAREFAS[[Responsável Execução '[*']]:[Responsável Execução '[*']]]=AU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8" s="96" t="str" cm="1">
        <f t="array" ref="AV168">IF(OR(AV$12="",$B168=""),"",_xlfn.LET(_xlpm.tarefas,_xlfn._xlws.FILTER(TB_TAREFAS[],(TB_TAREFAS[[Responsável Execução '[*']]:[Responsável Execução '[*']]]=AV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8" s="95" t="str" cm="1">
        <f t="array" ref="AW168">IF(OR(AW$12="",$B168=""),"",_xlfn.LET(_xlpm.tarefas,_xlfn._xlws.FILTER(TB_TAREFAS[],(TB_TAREFAS[[Responsável Execução '[*']]:[Responsável Execução '[*']]]=AW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8" s="96" t="str" cm="1">
        <f t="array" ref="AX168">IF(OR(AX$12="",$B168=""),"",_xlfn.LET(_xlpm.tarefas,_xlfn._xlws.FILTER(TB_TAREFAS[],(TB_TAREFAS[[Responsável Execução '[*']]:[Responsável Execução '[*']]]=AX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8" s="95" t="str" cm="1">
        <f t="array" ref="AY168">IF(OR(AY$12="",$B168=""),"",_xlfn.LET(_xlpm.tarefas,_xlfn._xlws.FILTER(TB_TAREFAS[],(TB_TAREFAS[[Responsável Execução '[*']]:[Responsável Execução '[*']]]=AY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8" s="97" t="str" cm="1">
        <f t="array" ref="AZ168">IF(OR(AZ$12="",$B168=""),"",_xlfn.LET(_xlpm.tarefas,_xlfn._xlws.FILTER(TB_TAREFAS[],(TB_TAREFAS[[Responsável Execução '[*']]:[Responsável Execução '[*']]]=AZ$12),"-"),IF(_xlfn.ARRAYTOTEXT(_xlpm.tarefas)="-",0,SUM(IF(DATE(YEAR($B168),MONTH($B168),DAY($B168))&gt;=DATE(YEAR(_xlfn.CHOOSECOLS(_xlpm.tarefas,10)),MONTH(_xlfn.CHOOSECOLS(_xlpm.tarefas,10)),DAY(_xlfn.CHOOSECOLS(_xlpm.tarefas,10))),IF(DATE(YEAR($B168),MONTH($B168),DAY($B168)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69" spans="2:52" x14ac:dyDescent="0.3">
      <c r="B169" s="94"/>
      <c r="C169" s="95" t="str" cm="1">
        <f t="array" ref="C169">IF(OR(C$12="",$B169=""),"",_xlfn.LET(_xlpm.tarefas,_xlfn._xlws.FILTER(TB_TAREFAS[],(TB_TAREFAS[[Responsável Execução '[*']]:[Responsável Execução '[*']]]=C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69" s="96" t="str" cm="1">
        <f t="array" ref="D169">IF(OR(D$12="",$B169=""),"",_xlfn.LET(_xlpm.tarefas,_xlfn._xlws.FILTER(TB_TAREFAS[],(TB_TAREFAS[[Responsável Execução '[*']]:[Responsável Execução '[*']]]=D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69" s="95" t="str" cm="1">
        <f t="array" ref="E169">IF(OR(E$12="",$B169=""),"",_xlfn.LET(_xlpm.tarefas,_xlfn._xlws.FILTER(TB_TAREFAS[],(TB_TAREFAS[[Responsável Execução '[*']]:[Responsável Execução '[*']]]=E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69" s="96" t="str" cm="1">
        <f t="array" ref="F169">IF(OR(F$12="",$B169=""),"",_xlfn.LET(_xlpm.tarefas,_xlfn._xlws.FILTER(TB_TAREFAS[],(TB_TAREFAS[[Responsável Execução '[*']]:[Responsável Execução '[*']]]=F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69" s="95" t="str" cm="1">
        <f t="array" ref="G169">IF(OR(G$12="",$B169=""),"",_xlfn.LET(_xlpm.tarefas,_xlfn._xlws.FILTER(TB_TAREFAS[],(TB_TAREFAS[[Responsável Execução '[*']]:[Responsável Execução '[*']]]=G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69" s="96" t="str" cm="1">
        <f t="array" ref="H169">IF(OR(H$12="",$B169=""),"",_xlfn.LET(_xlpm.tarefas,_xlfn._xlws.FILTER(TB_TAREFAS[],(TB_TAREFAS[[Responsável Execução '[*']]:[Responsável Execução '[*']]]=H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69" s="95" t="str" cm="1">
        <f t="array" ref="I169">IF(OR(I$12="",$B169=""),"",_xlfn.LET(_xlpm.tarefas,_xlfn._xlws.FILTER(TB_TAREFAS[],(TB_TAREFAS[[Responsável Execução '[*']]:[Responsável Execução '[*']]]=I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69" s="96" t="str" cm="1">
        <f t="array" ref="J169">IF(OR(J$12="",$B169=""),"",_xlfn.LET(_xlpm.tarefas,_xlfn._xlws.FILTER(TB_TAREFAS[],(TB_TAREFAS[[Responsável Execução '[*']]:[Responsável Execução '[*']]]=J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69" s="95" t="str" cm="1">
        <f t="array" ref="K169">IF(OR(K$12="",$B169=""),"",_xlfn.LET(_xlpm.tarefas,_xlfn._xlws.FILTER(TB_TAREFAS[],(TB_TAREFAS[[Responsável Execução '[*']]:[Responsável Execução '[*']]]=K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69" s="96" t="str" cm="1">
        <f t="array" ref="L169">IF(OR(L$12="",$B169=""),"",_xlfn.LET(_xlpm.tarefas,_xlfn._xlws.FILTER(TB_TAREFAS[],(TB_TAREFAS[[Responsável Execução '[*']]:[Responsável Execução '[*']]]=L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69" s="95" t="str" cm="1">
        <f t="array" ref="M169">IF(OR(M$12="",$B169=""),"",_xlfn.LET(_xlpm.tarefas,_xlfn._xlws.FILTER(TB_TAREFAS[],(TB_TAREFAS[[Responsável Execução '[*']]:[Responsável Execução '[*']]]=M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69" s="96" t="str" cm="1">
        <f t="array" ref="N169">IF(OR(N$12="",$B169=""),"",_xlfn.LET(_xlpm.tarefas,_xlfn._xlws.FILTER(TB_TAREFAS[],(TB_TAREFAS[[Responsável Execução '[*']]:[Responsável Execução '[*']]]=N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69" s="95" t="str" cm="1">
        <f t="array" ref="O169">IF(OR(O$12="",$B169=""),"",_xlfn.LET(_xlpm.tarefas,_xlfn._xlws.FILTER(TB_TAREFAS[],(TB_TAREFAS[[Responsável Execução '[*']]:[Responsável Execução '[*']]]=O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69" s="96" t="str" cm="1">
        <f t="array" ref="P169">IF(OR(P$12="",$B169=""),"",_xlfn.LET(_xlpm.tarefas,_xlfn._xlws.FILTER(TB_TAREFAS[],(TB_TAREFAS[[Responsável Execução '[*']]:[Responsável Execução '[*']]]=P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69" s="95" t="str" cm="1">
        <f t="array" ref="Q169">IF(OR(Q$12="",$B169=""),"",_xlfn.LET(_xlpm.tarefas,_xlfn._xlws.FILTER(TB_TAREFAS[],(TB_TAREFAS[[Responsável Execução '[*']]:[Responsável Execução '[*']]]=Q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69" s="96" t="str" cm="1">
        <f t="array" ref="R169">IF(OR(R$12="",$B169=""),"",_xlfn.LET(_xlpm.tarefas,_xlfn._xlws.FILTER(TB_TAREFAS[],(TB_TAREFAS[[Responsável Execução '[*']]:[Responsável Execução '[*']]]=R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69" s="95" t="str" cm="1">
        <f t="array" ref="S169">IF(OR(S$12="",$B169=""),"",_xlfn.LET(_xlpm.tarefas,_xlfn._xlws.FILTER(TB_TAREFAS[],(TB_TAREFAS[[Responsável Execução '[*']]:[Responsável Execução '[*']]]=S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69" s="96" t="str" cm="1">
        <f t="array" ref="T169">IF(OR(T$12="",$B169=""),"",_xlfn.LET(_xlpm.tarefas,_xlfn._xlws.FILTER(TB_TAREFAS[],(TB_TAREFAS[[Responsável Execução '[*']]:[Responsável Execução '[*']]]=T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69" s="95" t="str" cm="1">
        <f t="array" ref="U169">IF(OR(U$12="",$B169=""),"",_xlfn.LET(_xlpm.tarefas,_xlfn._xlws.FILTER(TB_TAREFAS[],(TB_TAREFAS[[Responsável Execução '[*']]:[Responsável Execução '[*']]]=U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69" s="96" t="str" cm="1">
        <f t="array" ref="V169">IF(OR(V$12="",$B169=""),"",_xlfn.LET(_xlpm.tarefas,_xlfn._xlws.FILTER(TB_TAREFAS[],(TB_TAREFAS[[Responsável Execução '[*']]:[Responsável Execução '[*']]]=V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69" s="95" t="str" cm="1">
        <f t="array" ref="W169">IF(OR(W$12="",$B169=""),"",_xlfn.LET(_xlpm.tarefas,_xlfn._xlws.FILTER(TB_TAREFAS[],(TB_TAREFAS[[Responsável Execução '[*']]:[Responsável Execução '[*']]]=W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69" s="96" t="str" cm="1">
        <f t="array" ref="X169">IF(OR(X$12="",$B169=""),"",_xlfn.LET(_xlpm.tarefas,_xlfn._xlws.FILTER(TB_TAREFAS[],(TB_TAREFAS[[Responsável Execução '[*']]:[Responsável Execução '[*']]]=X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69" s="95" t="str" cm="1">
        <f t="array" ref="Y169">IF(OR(Y$12="",$B169=""),"",_xlfn.LET(_xlpm.tarefas,_xlfn._xlws.FILTER(TB_TAREFAS[],(TB_TAREFAS[[Responsável Execução '[*']]:[Responsável Execução '[*']]]=Y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69" s="96" t="str" cm="1">
        <f t="array" ref="Z169">IF(OR(Z$12="",$B169=""),"",_xlfn.LET(_xlpm.tarefas,_xlfn._xlws.FILTER(TB_TAREFAS[],(TB_TAREFAS[[Responsável Execução '[*']]:[Responsável Execução '[*']]]=Z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69" s="95" t="str" cm="1">
        <f t="array" ref="AA169">IF(OR(AA$12="",$B169=""),"",_xlfn.LET(_xlpm.tarefas,_xlfn._xlws.FILTER(TB_TAREFAS[],(TB_TAREFAS[[Responsável Execução '[*']]:[Responsável Execução '[*']]]=AA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69" s="96" t="str" cm="1">
        <f t="array" ref="AB169">IF(OR(AB$12="",$B169=""),"",_xlfn.LET(_xlpm.tarefas,_xlfn._xlws.FILTER(TB_TAREFAS[],(TB_TAREFAS[[Responsável Execução '[*']]:[Responsável Execução '[*']]]=AB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69" s="95" t="str" cm="1">
        <f t="array" ref="AC169">IF(OR(AC$12="",$B169=""),"",_xlfn.LET(_xlpm.tarefas,_xlfn._xlws.FILTER(TB_TAREFAS[],(TB_TAREFAS[[Responsável Execução '[*']]:[Responsável Execução '[*']]]=AC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69" s="96" t="str" cm="1">
        <f t="array" ref="AD169">IF(OR(AD$12="",$B169=""),"",_xlfn.LET(_xlpm.tarefas,_xlfn._xlws.FILTER(TB_TAREFAS[],(TB_TAREFAS[[Responsável Execução '[*']]:[Responsável Execução '[*']]]=AD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69" s="95" t="str" cm="1">
        <f t="array" ref="AE169">IF(OR(AE$12="",$B169=""),"",_xlfn.LET(_xlpm.tarefas,_xlfn._xlws.FILTER(TB_TAREFAS[],(TB_TAREFAS[[Responsável Execução '[*']]:[Responsável Execução '[*']]]=AE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69" s="96" t="str" cm="1">
        <f t="array" ref="AF169">IF(OR(AF$12="",$B169=""),"",_xlfn.LET(_xlpm.tarefas,_xlfn._xlws.FILTER(TB_TAREFAS[],(TB_TAREFAS[[Responsável Execução '[*']]:[Responsável Execução '[*']]]=AF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69" s="95" t="str" cm="1">
        <f t="array" ref="AG169">IF(OR(AG$12="",$B169=""),"",_xlfn.LET(_xlpm.tarefas,_xlfn._xlws.FILTER(TB_TAREFAS[],(TB_TAREFAS[[Responsável Execução '[*']]:[Responsável Execução '[*']]]=AG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69" s="96" t="str" cm="1">
        <f t="array" ref="AH169">IF(OR(AH$12="",$B169=""),"",_xlfn.LET(_xlpm.tarefas,_xlfn._xlws.FILTER(TB_TAREFAS[],(TB_TAREFAS[[Responsável Execução '[*']]:[Responsável Execução '[*']]]=AH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69" s="95" t="str" cm="1">
        <f t="array" ref="AI169">IF(OR(AI$12="",$B169=""),"",_xlfn.LET(_xlpm.tarefas,_xlfn._xlws.FILTER(TB_TAREFAS[],(TB_TAREFAS[[Responsável Execução '[*']]:[Responsável Execução '[*']]]=AI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69" s="96" t="str" cm="1">
        <f t="array" ref="AJ169">IF(OR(AJ$12="",$B169=""),"",_xlfn.LET(_xlpm.tarefas,_xlfn._xlws.FILTER(TB_TAREFAS[],(TB_TAREFAS[[Responsável Execução '[*']]:[Responsável Execução '[*']]]=AJ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69" s="95" t="str" cm="1">
        <f t="array" ref="AK169">IF(OR(AK$12="",$B169=""),"",_xlfn.LET(_xlpm.tarefas,_xlfn._xlws.FILTER(TB_TAREFAS[],(TB_TAREFAS[[Responsável Execução '[*']]:[Responsável Execução '[*']]]=AK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69" s="96" t="str" cm="1">
        <f t="array" ref="AL169">IF(OR(AL$12="",$B169=""),"",_xlfn.LET(_xlpm.tarefas,_xlfn._xlws.FILTER(TB_TAREFAS[],(TB_TAREFAS[[Responsável Execução '[*']]:[Responsável Execução '[*']]]=AL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69" s="95" t="str" cm="1">
        <f t="array" ref="AM169">IF(OR(AM$12="",$B169=""),"",_xlfn.LET(_xlpm.tarefas,_xlfn._xlws.FILTER(TB_TAREFAS[],(TB_TAREFAS[[Responsável Execução '[*']]:[Responsável Execução '[*']]]=AM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69" s="96" t="str" cm="1">
        <f t="array" ref="AN169">IF(OR(AN$12="",$B169=""),"",_xlfn.LET(_xlpm.tarefas,_xlfn._xlws.FILTER(TB_TAREFAS[],(TB_TAREFAS[[Responsável Execução '[*']]:[Responsável Execução '[*']]]=AN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69" s="95" t="str" cm="1">
        <f t="array" ref="AO169">IF(OR(AO$12="",$B169=""),"",_xlfn.LET(_xlpm.tarefas,_xlfn._xlws.FILTER(TB_TAREFAS[],(TB_TAREFAS[[Responsável Execução '[*']]:[Responsável Execução '[*']]]=AO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69" s="96" t="str" cm="1">
        <f t="array" ref="AP169">IF(OR(AP$12="",$B169=""),"",_xlfn.LET(_xlpm.tarefas,_xlfn._xlws.FILTER(TB_TAREFAS[],(TB_TAREFAS[[Responsável Execução '[*']]:[Responsável Execução '[*']]]=AP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69" s="95" t="str" cm="1">
        <f t="array" ref="AQ169">IF(OR(AQ$12="",$B169=""),"",_xlfn.LET(_xlpm.tarefas,_xlfn._xlws.FILTER(TB_TAREFAS[],(TB_TAREFAS[[Responsável Execução '[*']]:[Responsável Execução '[*']]]=AQ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69" s="96" t="str" cm="1">
        <f t="array" ref="AR169">IF(OR(AR$12="",$B169=""),"",_xlfn.LET(_xlpm.tarefas,_xlfn._xlws.FILTER(TB_TAREFAS[],(TB_TAREFAS[[Responsável Execução '[*']]:[Responsável Execução '[*']]]=AR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69" s="95" t="str" cm="1">
        <f t="array" ref="AS169">IF(OR(AS$12="",$B169=""),"",_xlfn.LET(_xlpm.tarefas,_xlfn._xlws.FILTER(TB_TAREFAS[],(TB_TAREFAS[[Responsável Execução '[*']]:[Responsável Execução '[*']]]=AS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69" s="96" t="str" cm="1">
        <f t="array" ref="AT169">IF(OR(AT$12="",$B169=""),"",_xlfn.LET(_xlpm.tarefas,_xlfn._xlws.FILTER(TB_TAREFAS[],(TB_TAREFAS[[Responsável Execução '[*']]:[Responsável Execução '[*']]]=AT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69" s="95" t="str" cm="1">
        <f t="array" ref="AU169">IF(OR(AU$12="",$B169=""),"",_xlfn.LET(_xlpm.tarefas,_xlfn._xlws.FILTER(TB_TAREFAS[],(TB_TAREFAS[[Responsável Execução '[*']]:[Responsável Execução '[*']]]=AU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69" s="96" t="str" cm="1">
        <f t="array" ref="AV169">IF(OR(AV$12="",$B169=""),"",_xlfn.LET(_xlpm.tarefas,_xlfn._xlws.FILTER(TB_TAREFAS[],(TB_TAREFAS[[Responsável Execução '[*']]:[Responsável Execução '[*']]]=AV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69" s="95" t="str" cm="1">
        <f t="array" ref="AW169">IF(OR(AW$12="",$B169=""),"",_xlfn.LET(_xlpm.tarefas,_xlfn._xlws.FILTER(TB_TAREFAS[],(TB_TAREFAS[[Responsável Execução '[*']]:[Responsável Execução '[*']]]=AW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69" s="96" t="str" cm="1">
        <f t="array" ref="AX169">IF(OR(AX$12="",$B169=""),"",_xlfn.LET(_xlpm.tarefas,_xlfn._xlws.FILTER(TB_TAREFAS[],(TB_TAREFAS[[Responsável Execução '[*']]:[Responsável Execução '[*']]]=AX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69" s="95" t="str" cm="1">
        <f t="array" ref="AY169">IF(OR(AY$12="",$B169=""),"",_xlfn.LET(_xlpm.tarefas,_xlfn._xlws.FILTER(TB_TAREFAS[],(TB_TAREFAS[[Responsável Execução '[*']]:[Responsável Execução '[*']]]=AY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69" s="97" t="str" cm="1">
        <f t="array" ref="AZ169">IF(OR(AZ$12="",$B169=""),"",_xlfn.LET(_xlpm.tarefas,_xlfn._xlws.FILTER(TB_TAREFAS[],(TB_TAREFAS[[Responsável Execução '[*']]:[Responsável Execução '[*']]]=AZ$12),"-"),IF(_xlfn.ARRAYTOTEXT(_xlpm.tarefas)="-",0,SUM(IF(DATE(YEAR($B169),MONTH($B169),DAY($B169))&gt;=DATE(YEAR(_xlfn.CHOOSECOLS(_xlpm.tarefas,10)),MONTH(_xlfn.CHOOSECOLS(_xlpm.tarefas,10)),DAY(_xlfn.CHOOSECOLS(_xlpm.tarefas,10))),IF(DATE(YEAR($B169),MONTH($B169),DAY($B169)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0" spans="2:52" x14ac:dyDescent="0.3">
      <c r="B170" s="94"/>
      <c r="C170" s="95" t="str" cm="1">
        <f t="array" ref="C170">IF(OR(C$12="",$B170=""),"",_xlfn.LET(_xlpm.tarefas,_xlfn._xlws.FILTER(TB_TAREFAS[],(TB_TAREFAS[[Responsável Execução '[*']]:[Responsável Execução '[*']]]=C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0" s="96" t="str" cm="1">
        <f t="array" ref="D170">IF(OR(D$12="",$B170=""),"",_xlfn.LET(_xlpm.tarefas,_xlfn._xlws.FILTER(TB_TAREFAS[],(TB_TAREFAS[[Responsável Execução '[*']]:[Responsável Execução '[*']]]=D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0" s="95" t="str" cm="1">
        <f t="array" ref="E170">IF(OR(E$12="",$B170=""),"",_xlfn.LET(_xlpm.tarefas,_xlfn._xlws.FILTER(TB_TAREFAS[],(TB_TAREFAS[[Responsável Execução '[*']]:[Responsável Execução '[*']]]=E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0" s="96" t="str" cm="1">
        <f t="array" ref="F170">IF(OR(F$12="",$B170=""),"",_xlfn.LET(_xlpm.tarefas,_xlfn._xlws.FILTER(TB_TAREFAS[],(TB_TAREFAS[[Responsável Execução '[*']]:[Responsável Execução '[*']]]=F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0" s="95" t="str" cm="1">
        <f t="array" ref="G170">IF(OR(G$12="",$B170=""),"",_xlfn.LET(_xlpm.tarefas,_xlfn._xlws.FILTER(TB_TAREFAS[],(TB_TAREFAS[[Responsável Execução '[*']]:[Responsável Execução '[*']]]=G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0" s="96" t="str" cm="1">
        <f t="array" ref="H170">IF(OR(H$12="",$B170=""),"",_xlfn.LET(_xlpm.tarefas,_xlfn._xlws.FILTER(TB_TAREFAS[],(TB_TAREFAS[[Responsável Execução '[*']]:[Responsável Execução '[*']]]=H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0" s="95" t="str" cm="1">
        <f t="array" ref="I170">IF(OR(I$12="",$B170=""),"",_xlfn.LET(_xlpm.tarefas,_xlfn._xlws.FILTER(TB_TAREFAS[],(TB_TAREFAS[[Responsável Execução '[*']]:[Responsável Execução '[*']]]=I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0" s="96" t="str" cm="1">
        <f t="array" ref="J170">IF(OR(J$12="",$B170=""),"",_xlfn.LET(_xlpm.tarefas,_xlfn._xlws.FILTER(TB_TAREFAS[],(TB_TAREFAS[[Responsável Execução '[*']]:[Responsável Execução '[*']]]=J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0" s="95" t="str" cm="1">
        <f t="array" ref="K170">IF(OR(K$12="",$B170=""),"",_xlfn.LET(_xlpm.tarefas,_xlfn._xlws.FILTER(TB_TAREFAS[],(TB_TAREFAS[[Responsável Execução '[*']]:[Responsável Execução '[*']]]=K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0" s="96" t="str" cm="1">
        <f t="array" ref="L170">IF(OR(L$12="",$B170=""),"",_xlfn.LET(_xlpm.tarefas,_xlfn._xlws.FILTER(TB_TAREFAS[],(TB_TAREFAS[[Responsável Execução '[*']]:[Responsável Execução '[*']]]=L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0" s="95" t="str" cm="1">
        <f t="array" ref="M170">IF(OR(M$12="",$B170=""),"",_xlfn.LET(_xlpm.tarefas,_xlfn._xlws.FILTER(TB_TAREFAS[],(TB_TAREFAS[[Responsável Execução '[*']]:[Responsável Execução '[*']]]=M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0" s="96" t="str" cm="1">
        <f t="array" ref="N170">IF(OR(N$12="",$B170=""),"",_xlfn.LET(_xlpm.tarefas,_xlfn._xlws.FILTER(TB_TAREFAS[],(TB_TAREFAS[[Responsável Execução '[*']]:[Responsável Execução '[*']]]=N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0" s="95" t="str" cm="1">
        <f t="array" ref="O170">IF(OR(O$12="",$B170=""),"",_xlfn.LET(_xlpm.tarefas,_xlfn._xlws.FILTER(TB_TAREFAS[],(TB_TAREFAS[[Responsável Execução '[*']]:[Responsável Execução '[*']]]=O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0" s="96" t="str" cm="1">
        <f t="array" ref="P170">IF(OR(P$12="",$B170=""),"",_xlfn.LET(_xlpm.tarefas,_xlfn._xlws.FILTER(TB_TAREFAS[],(TB_TAREFAS[[Responsável Execução '[*']]:[Responsável Execução '[*']]]=P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0" s="95" t="str" cm="1">
        <f t="array" ref="Q170">IF(OR(Q$12="",$B170=""),"",_xlfn.LET(_xlpm.tarefas,_xlfn._xlws.FILTER(TB_TAREFAS[],(TB_TAREFAS[[Responsável Execução '[*']]:[Responsável Execução '[*']]]=Q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0" s="96" t="str" cm="1">
        <f t="array" ref="R170">IF(OR(R$12="",$B170=""),"",_xlfn.LET(_xlpm.tarefas,_xlfn._xlws.FILTER(TB_TAREFAS[],(TB_TAREFAS[[Responsável Execução '[*']]:[Responsável Execução '[*']]]=R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0" s="95" t="str" cm="1">
        <f t="array" ref="S170">IF(OR(S$12="",$B170=""),"",_xlfn.LET(_xlpm.tarefas,_xlfn._xlws.FILTER(TB_TAREFAS[],(TB_TAREFAS[[Responsável Execução '[*']]:[Responsável Execução '[*']]]=S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0" s="96" t="str" cm="1">
        <f t="array" ref="T170">IF(OR(T$12="",$B170=""),"",_xlfn.LET(_xlpm.tarefas,_xlfn._xlws.FILTER(TB_TAREFAS[],(TB_TAREFAS[[Responsável Execução '[*']]:[Responsável Execução '[*']]]=T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0" s="95" t="str" cm="1">
        <f t="array" ref="U170">IF(OR(U$12="",$B170=""),"",_xlfn.LET(_xlpm.tarefas,_xlfn._xlws.FILTER(TB_TAREFAS[],(TB_TAREFAS[[Responsável Execução '[*']]:[Responsável Execução '[*']]]=U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0" s="96" t="str" cm="1">
        <f t="array" ref="V170">IF(OR(V$12="",$B170=""),"",_xlfn.LET(_xlpm.tarefas,_xlfn._xlws.FILTER(TB_TAREFAS[],(TB_TAREFAS[[Responsável Execução '[*']]:[Responsável Execução '[*']]]=V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0" s="95" t="str" cm="1">
        <f t="array" ref="W170">IF(OR(W$12="",$B170=""),"",_xlfn.LET(_xlpm.tarefas,_xlfn._xlws.FILTER(TB_TAREFAS[],(TB_TAREFAS[[Responsável Execução '[*']]:[Responsável Execução '[*']]]=W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0" s="96" t="str" cm="1">
        <f t="array" ref="X170">IF(OR(X$12="",$B170=""),"",_xlfn.LET(_xlpm.tarefas,_xlfn._xlws.FILTER(TB_TAREFAS[],(TB_TAREFAS[[Responsável Execução '[*']]:[Responsável Execução '[*']]]=X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0" s="95" t="str" cm="1">
        <f t="array" ref="Y170">IF(OR(Y$12="",$B170=""),"",_xlfn.LET(_xlpm.tarefas,_xlfn._xlws.FILTER(TB_TAREFAS[],(TB_TAREFAS[[Responsável Execução '[*']]:[Responsável Execução '[*']]]=Y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0" s="96" t="str" cm="1">
        <f t="array" ref="Z170">IF(OR(Z$12="",$B170=""),"",_xlfn.LET(_xlpm.tarefas,_xlfn._xlws.FILTER(TB_TAREFAS[],(TB_TAREFAS[[Responsável Execução '[*']]:[Responsável Execução '[*']]]=Z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0" s="95" t="str" cm="1">
        <f t="array" ref="AA170">IF(OR(AA$12="",$B170=""),"",_xlfn.LET(_xlpm.tarefas,_xlfn._xlws.FILTER(TB_TAREFAS[],(TB_TAREFAS[[Responsável Execução '[*']]:[Responsável Execução '[*']]]=AA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0" s="96" t="str" cm="1">
        <f t="array" ref="AB170">IF(OR(AB$12="",$B170=""),"",_xlfn.LET(_xlpm.tarefas,_xlfn._xlws.FILTER(TB_TAREFAS[],(TB_TAREFAS[[Responsável Execução '[*']]:[Responsável Execução '[*']]]=AB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0" s="95" t="str" cm="1">
        <f t="array" ref="AC170">IF(OR(AC$12="",$B170=""),"",_xlfn.LET(_xlpm.tarefas,_xlfn._xlws.FILTER(TB_TAREFAS[],(TB_TAREFAS[[Responsável Execução '[*']]:[Responsável Execução '[*']]]=AC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0" s="96" t="str" cm="1">
        <f t="array" ref="AD170">IF(OR(AD$12="",$B170=""),"",_xlfn.LET(_xlpm.tarefas,_xlfn._xlws.FILTER(TB_TAREFAS[],(TB_TAREFAS[[Responsável Execução '[*']]:[Responsável Execução '[*']]]=AD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0" s="95" t="str" cm="1">
        <f t="array" ref="AE170">IF(OR(AE$12="",$B170=""),"",_xlfn.LET(_xlpm.tarefas,_xlfn._xlws.FILTER(TB_TAREFAS[],(TB_TAREFAS[[Responsável Execução '[*']]:[Responsável Execução '[*']]]=AE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0" s="96" t="str" cm="1">
        <f t="array" ref="AF170">IF(OR(AF$12="",$B170=""),"",_xlfn.LET(_xlpm.tarefas,_xlfn._xlws.FILTER(TB_TAREFAS[],(TB_TAREFAS[[Responsável Execução '[*']]:[Responsável Execução '[*']]]=AF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0" s="95" t="str" cm="1">
        <f t="array" ref="AG170">IF(OR(AG$12="",$B170=""),"",_xlfn.LET(_xlpm.tarefas,_xlfn._xlws.FILTER(TB_TAREFAS[],(TB_TAREFAS[[Responsável Execução '[*']]:[Responsável Execução '[*']]]=AG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0" s="96" t="str" cm="1">
        <f t="array" ref="AH170">IF(OR(AH$12="",$B170=""),"",_xlfn.LET(_xlpm.tarefas,_xlfn._xlws.FILTER(TB_TAREFAS[],(TB_TAREFAS[[Responsável Execução '[*']]:[Responsável Execução '[*']]]=AH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0" s="95" t="str" cm="1">
        <f t="array" ref="AI170">IF(OR(AI$12="",$B170=""),"",_xlfn.LET(_xlpm.tarefas,_xlfn._xlws.FILTER(TB_TAREFAS[],(TB_TAREFAS[[Responsável Execução '[*']]:[Responsável Execução '[*']]]=AI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0" s="96" t="str" cm="1">
        <f t="array" ref="AJ170">IF(OR(AJ$12="",$B170=""),"",_xlfn.LET(_xlpm.tarefas,_xlfn._xlws.FILTER(TB_TAREFAS[],(TB_TAREFAS[[Responsável Execução '[*']]:[Responsável Execução '[*']]]=AJ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0" s="95" t="str" cm="1">
        <f t="array" ref="AK170">IF(OR(AK$12="",$B170=""),"",_xlfn.LET(_xlpm.tarefas,_xlfn._xlws.FILTER(TB_TAREFAS[],(TB_TAREFAS[[Responsável Execução '[*']]:[Responsável Execução '[*']]]=AK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0" s="96" t="str" cm="1">
        <f t="array" ref="AL170">IF(OR(AL$12="",$B170=""),"",_xlfn.LET(_xlpm.tarefas,_xlfn._xlws.FILTER(TB_TAREFAS[],(TB_TAREFAS[[Responsável Execução '[*']]:[Responsável Execução '[*']]]=AL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0" s="95" t="str" cm="1">
        <f t="array" ref="AM170">IF(OR(AM$12="",$B170=""),"",_xlfn.LET(_xlpm.tarefas,_xlfn._xlws.FILTER(TB_TAREFAS[],(TB_TAREFAS[[Responsável Execução '[*']]:[Responsável Execução '[*']]]=AM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0" s="96" t="str" cm="1">
        <f t="array" ref="AN170">IF(OR(AN$12="",$B170=""),"",_xlfn.LET(_xlpm.tarefas,_xlfn._xlws.FILTER(TB_TAREFAS[],(TB_TAREFAS[[Responsável Execução '[*']]:[Responsável Execução '[*']]]=AN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0" s="95" t="str" cm="1">
        <f t="array" ref="AO170">IF(OR(AO$12="",$B170=""),"",_xlfn.LET(_xlpm.tarefas,_xlfn._xlws.FILTER(TB_TAREFAS[],(TB_TAREFAS[[Responsável Execução '[*']]:[Responsável Execução '[*']]]=AO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0" s="96" t="str" cm="1">
        <f t="array" ref="AP170">IF(OR(AP$12="",$B170=""),"",_xlfn.LET(_xlpm.tarefas,_xlfn._xlws.FILTER(TB_TAREFAS[],(TB_TAREFAS[[Responsável Execução '[*']]:[Responsável Execução '[*']]]=AP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0" s="95" t="str" cm="1">
        <f t="array" ref="AQ170">IF(OR(AQ$12="",$B170=""),"",_xlfn.LET(_xlpm.tarefas,_xlfn._xlws.FILTER(TB_TAREFAS[],(TB_TAREFAS[[Responsável Execução '[*']]:[Responsável Execução '[*']]]=AQ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0" s="96" t="str" cm="1">
        <f t="array" ref="AR170">IF(OR(AR$12="",$B170=""),"",_xlfn.LET(_xlpm.tarefas,_xlfn._xlws.FILTER(TB_TAREFAS[],(TB_TAREFAS[[Responsável Execução '[*']]:[Responsável Execução '[*']]]=AR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0" s="95" t="str" cm="1">
        <f t="array" ref="AS170">IF(OR(AS$12="",$B170=""),"",_xlfn.LET(_xlpm.tarefas,_xlfn._xlws.FILTER(TB_TAREFAS[],(TB_TAREFAS[[Responsável Execução '[*']]:[Responsável Execução '[*']]]=AS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0" s="96" t="str" cm="1">
        <f t="array" ref="AT170">IF(OR(AT$12="",$B170=""),"",_xlfn.LET(_xlpm.tarefas,_xlfn._xlws.FILTER(TB_TAREFAS[],(TB_TAREFAS[[Responsável Execução '[*']]:[Responsável Execução '[*']]]=AT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0" s="95" t="str" cm="1">
        <f t="array" ref="AU170">IF(OR(AU$12="",$B170=""),"",_xlfn.LET(_xlpm.tarefas,_xlfn._xlws.FILTER(TB_TAREFAS[],(TB_TAREFAS[[Responsável Execução '[*']]:[Responsável Execução '[*']]]=AU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0" s="96" t="str" cm="1">
        <f t="array" ref="AV170">IF(OR(AV$12="",$B170=""),"",_xlfn.LET(_xlpm.tarefas,_xlfn._xlws.FILTER(TB_TAREFAS[],(TB_TAREFAS[[Responsável Execução '[*']]:[Responsável Execução '[*']]]=AV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0" s="95" t="str" cm="1">
        <f t="array" ref="AW170">IF(OR(AW$12="",$B170=""),"",_xlfn.LET(_xlpm.tarefas,_xlfn._xlws.FILTER(TB_TAREFAS[],(TB_TAREFAS[[Responsável Execução '[*']]:[Responsável Execução '[*']]]=AW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0" s="96" t="str" cm="1">
        <f t="array" ref="AX170">IF(OR(AX$12="",$B170=""),"",_xlfn.LET(_xlpm.tarefas,_xlfn._xlws.FILTER(TB_TAREFAS[],(TB_TAREFAS[[Responsável Execução '[*']]:[Responsável Execução '[*']]]=AX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0" s="95" t="str" cm="1">
        <f t="array" ref="AY170">IF(OR(AY$12="",$B170=""),"",_xlfn.LET(_xlpm.tarefas,_xlfn._xlws.FILTER(TB_TAREFAS[],(TB_TAREFAS[[Responsável Execução '[*']]:[Responsável Execução '[*']]]=AY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0" s="97" t="str" cm="1">
        <f t="array" ref="AZ170">IF(OR(AZ$12="",$B170=""),"",_xlfn.LET(_xlpm.tarefas,_xlfn._xlws.FILTER(TB_TAREFAS[],(TB_TAREFAS[[Responsável Execução '[*']]:[Responsável Execução '[*']]]=AZ$12),"-"),IF(_xlfn.ARRAYTOTEXT(_xlpm.tarefas)="-",0,SUM(IF(DATE(YEAR($B170),MONTH($B170),DAY($B170))&gt;=DATE(YEAR(_xlfn.CHOOSECOLS(_xlpm.tarefas,10)),MONTH(_xlfn.CHOOSECOLS(_xlpm.tarefas,10)),DAY(_xlfn.CHOOSECOLS(_xlpm.tarefas,10))),IF(DATE(YEAR($B170),MONTH($B170),DAY($B170)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1" spans="2:52" x14ac:dyDescent="0.3">
      <c r="B171" s="94"/>
      <c r="C171" s="95" t="str" cm="1">
        <f t="array" ref="C171">IF(OR(C$12="",$B171=""),"",_xlfn.LET(_xlpm.tarefas,_xlfn._xlws.FILTER(TB_TAREFAS[],(TB_TAREFAS[[Responsável Execução '[*']]:[Responsável Execução '[*']]]=C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1" s="96" t="str" cm="1">
        <f t="array" ref="D171">IF(OR(D$12="",$B171=""),"",_xlfn.LET(_xlpm.tarefas,_xlfn._xlws.FILTER(TB_TAREFAS[],(TB_TAREFAS[[Responsável Execução '[*']]:[Responsável Execução '[*']]]=D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1" s="95" t="str" cm="1">
        <f t="array" ref="E171">IF(OR(E$12="",$B171=""),"",_xlfn.LET(_xlpm.tarefas,_xlfn._xlws.FILTER(TB_TAREFAS[],(TB_TAREFAS[[Responsável Execução '[*']]:[Responsável Execução '[*']]]=E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1" s="96" t="str" cm="1">
        <f t="array" ref="F171">IF(OR(F$12="",$B171=""),"",_xlfn.LET(_xlpm.tarefas,_xlfn._xlws.FILTER(TB_TAREFAS[],(TB_TAREFAS[[Responsável Execução '[*']]:[Responsável Execução '[*']]]=F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1" s="95" t="str" cm="1">
        <f t="array" ref="G171">IF(OR(G$12="",$B171=""),"",_xlfn.LET(_xlpm.tarefas,_xlfn._xlws.FILTER(TB_TAREFAS[],(TB_TAREFAS[[Responsável Execução '[*']]:[Responsável Execução '[*']]]=G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1" s="96" t="str" cm="1">
        <f t="array" ref="H171">IF(OR(H$12="",$B171=""),"",_xlfn.LET(_xlpm.tarefas,_xlfn._xlws.FILTER(TB_TAREFAS[],(TB_TAREFAS[[Responsável Execução '[*']]:[Responsável Execução '[*']]]=H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1" s="95" t="str" cm="1">
        <f t="array" ref="I171">IF(OR(I$12="",$B171=""),"",_xlfn.LET(_xlpm.tarefas,_xlfn._xlws.FILTER(TB_TAREFAS[],(TB_TAREFAS[[Responsável Execução '[*']]:[Responsável Execução '[*']]]=I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1" s="96" t="str" cm="1">
        <f t="array" ref="J171">IF(OR(J$12="",$B171=""),"",_xlfn.LET(_xlpm.tarefas,_xlfn._xlws.FILTER(TB_TAREFAS[],(TB_TAREFAS[[Responsável Execução '[*']]:[Responsável Execução '[*']]]=J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1" s="95" t="str" cm="1">
        <f t="array" ref="K171">IF(OR(K$12="",$B171=""),"",_xlfn.LET(_xlpm.tarefas,_xlfn._xlws.FILTER(TB_TAREFAS[],(TB_TAREFAS[[Responsável Execução '[*']]:[Responsável Execução '[*']]]=K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1" s="96" t="str" cm="1">
        <f t="array" ref="L171">IF(OR(L$12="",$B171=""),"",_xlfn.LET(_xlpm.tarefas,_xlfn._xlws.FILTER(TB_TAREFAS[],(TB_TAREFAS[[Responsável Execução '[*']]:[Responsável Execução '[*']]]=L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1" s="95" t="str" cm="1">
        <f t="array" ref="M171">IF(OR(M$12="",$B171=""),"",_xlfn.LET(_xlpm.tarefas,_xlfn._xlws.FILTER(TB_TAREFAS[],(TB_TAREFAS[[Responsável Execução '[*']]:[Responsável Execução '[*']]]=M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1" s="96" t="str" cm="1">
        <f t="array" ref="N171">IF(OR(N$12="",$B171=""),"",_xlfn.LET(_xlpm.tarefas,_xlfn._xlws.FILTER(TB_TAREFAS[],(TB_TAREFAS[[Responsável Execução '[*']]:[Responsável Execução '[*']]]=N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1" s="95" t="str" cm="1">
        <f t="array" ref="O171">IF(OR(O$12="",$B171=""),"",_xlfn.LET(_xlpm.tarefas,_xlfn._xlws.FILTER(TB_TAREFAS[],(TB_TAREFAS[[Responsável Execução '[*']]:[Responsável Execução '[*']]]=O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1" s="96" t="str" cm="1">
        <f t="array" ref="P171">IF(OR(P$12="",$B171=""),"",_xlfn.LET(_xlpm.tarefas,_xlfn._xlws.FILTER(TB_TAREFAS[],(TB_TAREFAS[[Responsável Execução '[*']]:[Responsável Execução '[*']]]=P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1" s="95" t="str" cm="1">
        <f t="array" ref="Q171">IF(OR(Q$12="",$B171=""),"",_xlfn.LET(_xlpm.tarefas,_xlfn._xlws.FILTER(TB_TAREFAS[],(TB_TAREFAS[[Responsável Execução '[*']]:[Responsável Execução '[*']]]=Q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1" s="96" t="str" cm="1">
        <f t="array" ref="R171">IF(OR(R$12="",$B171=""),"",_xlfn.LET(_xlpm.tarefas,_xlfn._xlws.FILTER(TB_TAREFAS[],(TB_TAREFAS[[Responsável Execução '[*']]:[Responsável Execução '[*']]]=R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1" s="95" t="str" cm="1">
        <f t="array" ref="S171">IF(OR(S$12="",$B171=""),"",_xlfn.LET(_xlpm.tarefas,_xlfn._xlws.FILTER(TB_TAREFAS[],(TB_TAREFAS[[Responsável Execução '[*']]:[Responsável Execução '[*']]]=S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1" s="96" t="str" cm="1">
        <f t="array" ref="T171">IF(OR(T$12="",$B171=""),"",_xlfn.LET(_xlpm.tarefas,_xlfn._xlws.FILTER(TB_TAREFAS[],(TB_TAREFAS[[Responsável Execução '[*']]:[Responsável Execução '[*']]]=T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1" s="95" t="str" cm="1">
        <f t="array" ref="U171">IF(OR(U$12="",$B171=""),"",_xlfn.LET(_xlpm.tarefas,_xlfn._xlws.FILTER(TB_TAREFAS[],(TB_TAREFAS[[Responsável Execução '[*']]:[Responsável Execução '[*']]]=U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1" s="96" t="str" cm="1">
        <f t="array" ref="V171">IF(OR(V$12="",$B171=""),"",_xlfn.LET(_xlpm.tarefas,_xlfn._xlws.FILTER(TB_TAREFAS[],(TB_TAREFAS[[Responsável Execução '[*']]:[Responsável Execução '[*']]]=V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1" s="95" t="str" cm="1">
        <f t="array" ref="W171">IF(OR(W$12="",$B171=""),"",_xlfn.LET(_xlpm.tarefas,_xlfn._xlws.FILTER(TB_TAREFAS[],(TB_TAREFAS[[Responsável Execução '[*']]:[Responsável Execução '[*']]]=W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1" s="96" t="str" cm="1">
        <f t="array" ref="X171">IF(OR(X$12="",$B171=""),"",_xlfn.LET(_xlpm.tarefas,_xlfn._xlws.FILTER(TB_TAREFAS[],(TB_TAREFAS[[Responsável Execução '[*']]:[Responsável Execução '[*']]]=X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1" s="95" t="str" cm="1">
        <f t="array" ref="Y171">IF(OR(Y$12="",$B171=""),"",_xlfn.LET(_xlpm.tarefas,_xlfn._xlws.FILTER(TB_TAREFAS[],(TB_TAREFAS[[Responsável Execução '[*']]:[Responsável Execução '[*']]]=Y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1" s="96" t="str" cm="1">
        <f t="array" ref="Z171">IF(OR(Z$12="",$B171=""),"",_xlfn.LET(_xlpm.tarefas,_xlfn._xlws.FILTER(TB_TAREFAS[],(TB_TAREFAS[[Responsável Execução '[*']]:[Responsável Execução '[*']]]=Z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1" s="95" t="str" cm="1">
        <f t="array" ref="AA171">IF(OR(AA$12="",$B171=""),"",_xlfn.LET(_xlpm.tarefas,_xlfn._xlws.FILTER(TB_TAREFAS[],(TB_TAREFAS[[Responsável Execução '[*']]:[Responsável Execução '[*']]]=AA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1" s="96" t="str" cm="1">
        <f t="array" ref="AB171">IF(OR(AB$12="",$B171=""),"",_xlfn.LET(_xlpm.tarefas,_xlfn._xlws.FILTER(TB_TAREFAS[],(TB_TAREFAS[[Responsável Execução '[*']]:[Responsável Execução '[*']]]=AB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1" s="95" t="str" cm="1">
        <f t="array" ref="AC171">IF(OR(AC$12="",$B171=""),"",_xlfn.LET(_xlpm.tarefas,_xlfn._xlws.FILTER(TB_TAREFAS[],(TB_TAREFAS[[Responsável Execução '[*']]:[Responsável Execução '[*']]]=AC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1" s="96" t="str" cm="1">
        <f t="array" ref="AD171">IF(OR(AD$12="",$B171=""),"",_xlfn.LET(_xlpm.tarefas,_xlfn._xlws.FILTER(TB_TAREFAS[],(TB_TAREFAS[[Responsável Execução '[*']]:[Responsável Execução '[*']]]=AD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1" s="95" t="str" cm="1">
        <f t="array" ref="AE171">IF(OR(AE$12="",$B171=""),"",_xlfn.LET(_xlpm.tarefas,_xlfn._xlws.FILTER(TB_TAREFAS[],(TB_TAREFAS[[Responsável Execução '[*']]:[Responsável Execução '[*']]]=AE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1" s="96" t="str" cm="1">
        <f t="array" ref="AF171">IF(OR(AF$12="",$B171=""),"",_xlfn.LET(_xlpm.tarefas,_xlfn._xlws.FILTER(TB_TAREFAS[],(TB_TAREFAS[[Responsável Execução '[*']]:[Responsável Execução '[*']]]=AF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1" s="95" t="str" cm="1">
        <f t="array" ref="AG171">IF(OR(AG$12="",$B171=""),"",_xlfn.LET(_xlpm.tarefas,_xlfn._xlws.FILTER(TB_TAREFAS[],(TB_TAREFAS[[Responsável Execução '[*']]:[Responsável Execução '[*']]]=AG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1" s="96" t="str" cm="1">
        <f t="array" ref="AH171">IF(OR(AH$12="",$B171=""),"",_xlfn.LET(_xlpm.tarefas,_xlfn._xlws.FILTER(TB_TAREFAS[],(TB_TAREFAS[[Responsável Execução '[*']]:[Responsável Execução '[*']]]=AH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1" s="95" t="str" cm="1">
        <f t="array" ref="AI171">IF(OR(AI$12="",$B171=""),"",_xlfn.LET(_xlpm.tarefas,_xlfn._xlws.FILTER(TB_TAREFAS[],(TB_TAREFAS[[Responsável Execução '[*']]:[Responsável Execução '[*']]]=AI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1" s="96" t="str" cm="1">
        <f t="array" ref="AJ171">IF(OR(AJ$12="",$B171=""),"",_xlfn.LET(_xlpm.tarefas,_xlfn._xlws.FILTER(TB_TAREFAS[],(TB_TAREFAS[[Responsável Execução '[*']]:[Responsável Execução '[*']]]=AJ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1" s="95" t="str" cm="1">
        <f t="array" ref="AK171">IF(OR(AK$12="",$B171=""),"",_xlfn.LET(_xlpm.tarefas,_xlfn._xlws.FILTER(TB_TAREFAS[],(TB_TAREFAS[[Responsável Execução '[*']]:[Responsável Execução '[*']]]=AK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1" s="96" t="str" cm="1">
        <f t="array" ref="AL171">IF(OR(AL$12="",$B171=""),"",_xlfn.LET(_xlpm.tarefas,_xlfn._xlws.FILTER(TB_TAREFAS[],(TB_TAREFAS[[Responsável Execução '[*']]:[Responsável Execução '[*']]]=AL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1" s="95" t="str" cm="1">
        <f t="array" ref="AM171">IF(OR(AM$12="",$B171=""),"",_xlfn.LET(_xlpm.tarefas,_xlfn._xlws.FILTER(TB_TAREFAS[],(TB_TAREFAS[[Responsável Execução '[*']]:[Responsável Execução '[*']]]=AM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1" s="96" t="str" cm="1">
        <f t="array" ref="AN171">IF(OR(AN$12="",$B171=""),"",_xlfn.LET(_xlpm.tarefas,_xlfn._xlws.FILTER(TB_TAREFAS[],(TB_TAREFAS[[Responsável Execução '[*']]:[Responsável Execução '[*']]]=AN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1" s="95" t="str" cm="1">
        <f t="array" ref="AO171">IF(OR(AO$12="",$B171=""),"",_xlfn.LET(_xlpm.tarefas,_xlfn._xlws.FILTER(TB_TAREFAS[],(TB_TAREFAS[[Responsável Execução '[*']]:[Responsável Execução '[*']]]=AO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1" s="96" t="str" cm="1">
        <f t="array" ref="AP171">IF(OR(AP$12="",$B171=""),"",_xlfn.LET(_xlpm.tarefas,_xlfn._xlws.FILTER(TB_TAREFAS[],(TB_TAREFAS[[Responsável Execução '[*']]:[Responsável Execução '[*']]]=AP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1" s="95" t="str" cm="1">
        <f t="array" ref="AQ171">IF(OR(AQ$12="",$B171=""),"",_xlfn.LET(_xlpm.tarefas,_xlfn._xlws.FILTER(TB_TAREFAS[],(TB_TAREFAS[[Responsável Execução '[*']]:[Responsável Execução '[*']]]=AQ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1" s="96" t="str" cm="1">
        <f t="array" ref="AR171">IF(OR(AR$12="",$B171=""),"",_xlfn.LET(_xlpm.tarefas,_xlfn._xlws.FILTER(TB_TAREFAS[],(TB_TAREFAS[[Responsável Execução '[*']]:[Responsável Execução '[*']]]=AR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1" s="95" t="str" cm="1">
        <f t="array" ref="AS171">IF(OR(AS$12="",$B171=""),"",_xlfn.LET(_xlpm.tarefas,_xlfn._xlws.FILTER(TB_TAREFAS[],(TB_TAREFAS[[Responsável Execução '[*']]:[Responsável Execução '[*']]]=AS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1" s="96" t="str" cm="1">
        <f t="array" ref="AT171">IF(OR(AT$12="",$B171=""),"",_xlfn.LET(_xlpm.tarefas,_xlfn._xlws.FILTER(TB_TAREFAS[],(TB_TAREFAS[[Responsável Execução '[*']]:[Responsável Execução '[*']]]=AT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1" s="95" t="str" cm="1">
        <f t="array" ref="AU171">IF(OR(AU$12="",$B171=""),"",_xlfn.LET(_xlpm.tarefas,_xlfn._xlws.FILTER(TB_TAREFAS[],(TB_TAREFAS[[Responsável Execução '[*']]:[Responsável Execução '[*']]]=AU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1" s="96" t="str" cm="1">
        <f t="array" ref="AV171">IF(OR(AV$12="",$B171=""),"",_xlfn.LET(_xlpm.tarefas,_xlfn._xlws.FILTER(TB_TAREFAS[],(TB_TAREFAS[[Responsável Execução '[*']]:[Responsável Execução '[*']]]=AV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1" s="95" t="str" cm="1">
        <f t="array" ref="AW171">IF(OR(AW$12="",$B171=""),"",_xlfn.LET(_xlpm.tarefas,_xlfn._xlws.FILTER(TB_TAREFAS[],(TB_TAREFAS[[Responsável Execução '[*']]:[Responsável Execução '[*']]]=AW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1" s="96" t="str" cm="1">
        <f t="array" ref="AX171">IF(OR(AX$12="",$B171=""),"",_xlfn.LET(_xlpm.tarefas,_xlfn._xlws.FILTER(TB_TAREFAS[],(TB_TAREFAS[[Responsável Execução '[*']]:[Responsável Execução '[*']]]=AX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1" s="95" t="str" cm="1">
        <f t="array" ref="AY171">IF(OR(AY$12="",$B171=""),"",_xlfn.LET(_xlpm.tarefas,_xlfn._xlws.FILTER(TB_TAREFAS[],(TB_TAREFAS[[Responsável Execução '[*']]:[Responsável Execução '[*']]]=AY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1" s="97" t="str" cm="1">
        <f t="array" ref="AZ171">IF(OR(AZ$12="",$B171=""),"",_xlfn.LET(_xlpm.tarefas,_xlfn._xlws.FILTER(TB_TAREFAS[],(TB_TAREFAS[[Responsável Execução '[*']]:[Responsável Execução '[*']]]=AZ$12),"-"),IF(_xlfn.ARRAYTOTEXT(_xlpm.tarefas)="-",0,SUM(IF(DATE(YEAR($B171),MONTH($B171),DAY($B171))&gt;=DATE(YEAR(_xlfn.CHOOSECOLS(_xlpm.tarefas,10)),MONTH(_xlfn.CHOOSECOLS(_xlpm.tarefas,10)),DAY(_xlfn.CHOOSECOLS(_xlpm.tarefas,10))),IF(DATE(YEAR($B171),MONTH($B171),DAY($B171)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2" spans="2:52" x14ac:dyDescent="0.3">
      <c r="B172" s="94"/>
      <c r="C172" s="95" t="str" cm="1">
        <f t="array" ref="C172">IF(OR(C$12="",$B172=""),"",_xlfn.LET(_xlpm.tarefas,_xlfn._xlws.FILTER(TB_TAREFAS[],(TB_TAREFAS[[Responsável Execução '[*']]:[Responsável Execução '[*']]]=C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2" s="96" t="str" cm="1">
        <f t="array" ref="D172">IF(OR(D$12="",$B172=""),"",_xlfn.LET(_xlpm.tarefas,_xlfn._xlws.FILTER(TB_TAREFAS[],(TB_TAREFAS[[Responsável Execução '[*']]:[Responsável Execução '[*']]]=D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2" s="95" t="str" cm="1">
        <f t="array" ref="E172">IF(OR(E$12="",$B172=""),"",_xlfn.LET(_xlpm.tarefas,_xlfn._xlws.FILTER(TB_TAREFAS[],(TB_TAREFAS[[Responsável Execução '[*']]:[Responsável Execução '[*']]]=E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2" s="96" t="str" cm="1">
        <f t="array" ref="F172">IF(OR(F$12="",$B172=""),"",_xlfn.LET(_xlpm.tarefas,_xlfn._xlws.FILTER(TB_TAREFAS[],(TB_TAREFAS[[Responsável Execução '[*']]:[Responsável Execução '[*']]]=F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2" s="95" t="str" cm="1">
        <f t="array" ref="G172">IF(OR(G$12="",$B172=""),"",_xlfn.LET(_xlpm.tarefas,_xlfn._xlws.FILTER(TB_TAREFAS[],(TB_TAREFAS[[Responsável Execução '[*']]:[Responsável Execução '[*']]]=G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2" s="96" t="str" cm="1">
        <f t="array" ref="H172">IF(OR(H$12="",$B172=""),"",_xlfn.LET(_xlpm.tarefas,_xlfn._xlws.FILTER(TB_TAREFAS[],(TB_TAREFAS[[Responsável Execução '[*']]:[Responsável Execução '[*']]]=H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2" s="95" t="str" cm="1">
        <f t="array" ref="I172">IF(OR(I$12="",$B172=""),"",_xlfn.LET(_xlpm.tarefas,_xlfn._xlws.FILTER(TB_TAREFAS[],(TB_TAREFAS[[Responsável Execução '[*']]:[Responsável Execução '[*']]]=I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2" s="96" t="str" cm="1">
        <f t="array" ref="J172">IF(OR(J$12="",$B172=""),"",_xlfn.LET(_xlpm.tarefas,_xlfn._xlws.FILTER(TB_TAREFAS[],(TB_TAREFAS[[Responsável Execução '[*']]:[Responsável Execução '[*']]]=J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2" s="95" t="str" cm="1">
        <f t="array" ref="K172">IF(OR(K$12="",$B172=""),"",_xlfn.LET(_xlpm.tarefas,_xlfn._xlws.FILTER(TB_TAREFAS[],(TB_TAREFAS[[Responsável Execução '[*']]:[Responsável Execução '[*']]]=K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2" s="96" t="str" cm="1">
        <f t="array" ref="L172">IF(OR(L$12="",$B172=""),"",_xlfn.LET(_xlpm.tarefas,_xlfn._xlws.FILTER(TB_TAREFAS[],(TB_TAREFAS[[Responsável Execução '[*']]:[Responsável Execução '[*']]]=L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2" s="95" t="str" cm="1">
        <f t="array" ref="M172">IF(OR(M$12="",$B172=""),"",_xlfn.LET(_xlpm.tarefas,_xlfn._xlws.FILTER(TB_TAREFAS[],(TB_TAREFAS[[Responsável Execução '[*']]:[Responsável Execução '[*']]]=M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2" s="96" t="str" cm="1">
        <f t="array" ref="N172">IF(OR(N$12="",$B172=""),"",_xlfn.LET(_xlpm.tarefas,_xlfn._xlws.FILTER(TB_TAREFAS[],(TB_TAREFAS[[Responsável Execução '[*']]:[Responsável Execução '[*']]]=N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2" s="95" t="str" cm="1">
        <f t="array" ref="O172">IF(OR(O$12="",$B172=""),"",_xlfn.LET(_xlpm.tarefas,_xlfn._xlws.FILTER(TB_TAREFAS[],(TB_TAREFAS[[Responsável Execução '[*']]:[Responsável Execução '[*']]]=O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2" s="96" t="str" cm="1">
        <f t="array" ref="P172">IF(OR(P$12="",$B172=""),"",_xlfn.LET(_xlpm.tarefas,_xlfn._xlws.FILTER(TB_TAREFAS[],(TB_TAREFAS[[Responsável Execução '[*']]:[Responsável Execução '[*']]]=P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2" s="95" t="str" cm="1">
        <f t="array" ref="Q172">IF(OR(Q$12="",$B172=""),"",_xlfn.LET(_xlpm.tarefas,_xlfn._xlws.FILTER(TB_TAREFAS[],(TB_TAREFAS[[Responsável Execução '[*']]:[Responsável Execução '[*']]]=Q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2" s="96" t="str" cm="1">
        <f t="array" ref="R172">IF(OR(R$12="",$B172=""),"",_xlfn.LET(_xlpm.tarefas,_xlfn._xlws.FILTER(TB_TAREFAS[],(TB_TAREFAS[[Responsável Execução '[*']]:[Responsável Execução '[*']]]=R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2" s="95" t="str" cm="1">
        <f t="array" ref="S172">IF(OR(S$12="",$B172=""),"",_xlfn.LET(_xlpm.tarefas,_xlfn._xlws.FILTER(TB_TAREFAS[],(TB_TAREFAS[[Responsável Execução '[*']]:[Responsável Execução '[*']]]=S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2" s="96" t="str" cm="1">
        <f t="array" ref="T172">IF(OR(T$12="",$B172=""),"",_xlfn.LET(_xlpm.tarefas,_xlfn._xlws.FILTER(TB_TAREFAS[],(TB_TAREFAS[[Responsável Execução '[*']]:[Responsável Execução '[*']]]=T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2" s="95" t="str" cm="1">
        <f t="array" ref="U172">IF(OR(U$12="",$B172=""),"",_xlfn.LET(_xlpm.tarefas,_xlfn._xlws.FILTER(TB_TAREFAS[],(TB_TAREFAS[[Responsável Execução '[*']]:[Responsável Execução '[*']]]=U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2" s="96" t="str" cm="1">
        <f t="array" ref="V172">IF(OR(V$12="",$B172=""),"",_xlfn.LET(_xlpm.tarefas,_xlfn._xlws.FILTER(TB_TAREFAS[],(TB_TAREFAS[[Responsável Execução '[*']]:[Responsável Execução '[*']]]=V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2" s="95" t="str" cm="1">
        <f t="array" ref="W172">IF(OR(W$12="",$B172=""),"",_xlfn.LET(_xlpm.tarefas,_xlfn._xlws.FILTER(TB_TAREFAS[],(TB_TAREFAS[[Responsável Execução '[*']]:[Responsável Execução '[*']]]=W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2" s="96" t="str" cm="1">
        <f t="array" ref="X172">IF(OR(X$12="",$B172=""),"",_xlfn.LET(_xlpm.tarefas,_xlfn._xlws.FILTER(TB_TAREFAS[],(TB_TAREFAS[[Responsável Execução '[*']]:[Responsável Execução '[*']]]=X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2" s="95" t="str" cm="1">
        <f t="array" ref="Y172">IF(OR(Y$12="",$B172=""),"",_xlfn.LET(_xlpm.tarefas,_xlfn._xlws.FILTER(TB_TAREFAS[],(TB_TAREFAS[[Responsável Execução '[*']]:[Responsável Execução '[*']]]=Y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2" s="96" t="str" cm="1">
        <f t="array" ref="Z172">IF(OR(Z$12="",$B172=""),"",_xlfn.LET(_xlpm.tarefas,_xlfn._xlws.FILTER(TB_TAREFAS[],(TB_TAREFAS[[Responsável Execução '[*']]:[Responsável Execução '[*']]]=Z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2" s="95" t="str" cm="1">
        <f t="array" ref="AA172">IF(OR(AA$12="",$B172=""),"",_xlfn.LET(_xlpm.tarefas,_xlfn._xlws.FILTER(TB_TAREFAS[],(TB_TAREFAS[[Responsável Execução '[*']]:[Responsável Execução '[*']]]=AA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2" s="96" t="str" cm="1">
        <f t="array" ref="AB172">IF(OR(AB$12="",$B172=""),"",_xlfn.LET(_xlpm.tarefas,_xlfn._xlws.FILTER(TB_TAREFAS[],(TB_TAREFAS[[Responsável Execução '[*']]:[Responsável Execução '[*']]]=AB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2" s="95" t="str" cm="1">
        <f t="array" ref="AC172">IF(OR(AC$12="",$B172=""),"",_xlfn.LET(_xlpm.tarefas,_xlfn._xlws.FILTER(TB_TAREFAS[],(TB_TAREFAS[[Responsável Execução '[*']]:[Responsável Execução '[*']]]=AC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2" s="96" t="str" cm="1">
        <f t="array" ref="AD172">IF(OR(AD$12="",$B172=""),"",_xlfn.LET(_xlpm.tarefas,_xlfn._xlws.FILTER(TB_TAREFAS[],(TB_TAREFAS[[Responsável Execução '[*']]:[Responsável Execução '[*']]]=AD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2" s="95" t="str" cm="1">
        <f t="array" ref="AE172">IF(OR(AE$12="",$B172=""),"",_xlfn.LET(_xlpm.tarefas,_xlfn._xlws.FILTER(TB_TAREFAS[],(TB_TAREFAS[[Responsável Execução '[*']]:[Responsável Execução '[*']]]=AE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2" s="96" t="str" cm="1">
        <f t="array" ref="AF172">IF(OR(AF$12="",$B172=""),"",_xlfn.LET(_xlpm.tarefas,_xlfn._xlws.FILTER(TB_TAREFAS[],(TB_TAREFAS[[Responsável Execução '[*']]:[Responsável Execução '[*']]]=AF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2" s="95" t="str" cm="1">
        <f t="array" ref="AG172">IF(OR(AG$12="",$B172=""),"",_xlfn.LET(_xlpm.tarefas,_xlfn._xlws.FILTER(TB_TAREFAS[],(TB_TAREFAS[[Responsável Execução '[*']]:[Responsável Execução '[*']]]=AG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2" s="96" t="str" cm="1">
        <f t="array" ref="AH172">IF(OR(AH$12="",$B172=""),"",_xlfn.LET(_xlpm.tarefas,_xlfn._xlws.FILTER(TB_TAREFAS[],(TB_TAREFAS[[Responsável Execução '[*']]:[Responsável Execução '[*']]]=AH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2" s="95" t="str" cm="1">
        <f t="array" ref="AI172">IF(OR(AI$12="",$B172=""),"",_xlfn.LET(_xlpm.tarefas,_xlfn._xlws.FILTER(TB_TAREFAS[],(TB_TAREFAS[[Responsável Execução '[*']]:[Responsável Execução '[*']]]=AI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2" s="96" t="str" cm="1">
        <f t="array" ref="AJ172">IF(OR(AJ$12="",$B172=""),"",_xlfn.LET(_xlpm.tarefas,_xlfn._xlws.FILTER(TB_TAREFAS[],(TB_TAREFAS[[Responsável Execução '[*']]:[Responsável Execução '[*']]]=AJ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2" s="95" t="str" cm="1">
        <f t="array" ref="AK172">IF(OR(AK$12="",$B172=""),"",_xlfn.LET(_xlpm.tarefas,_xlfn._xlws.FILTER(TB_TAREFAS[],(TB_TAREFAS[[Responsável Execução '[*']]:[Responsável Execução '[*']]]=AK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2" s="96" t="str" cm="1">
        <f t="array" ref="AL172">IF(OR(AL$12="",$B172=""),"",_xlfn.LET(_xlpm.tarefas,_xlfn._xlws.FILTER(TB_TAREFAS[],(TB_TAREFAS[[Responsável Execução '[*']]:[Responsável Execução '[*']]]=AL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2" s="95" t="str" cm="1">
        <f t="array" ref="AM172">IF(OR(AM$12="",$B172=""),"",_xlfn.LET(_xlpm.tarefas,_xlfn._xlws.FILTER(TB_TAREFAS[],(TB_TAREFAS[[Responsável Execução '[*']]:[Responsável Execução '[*']]]=AM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2" s="96" t="str" cm="1">
        <f t="array" ref="AN172">IF(OR(AN$12="",$B172=""),"",_xlfn.LET(_xlpm.tarefas,_xlfn._xlws.FILTER(TB_TAREFAS[],(TB_TAREFAS[[Responsável Execução '[*']]:[Responsável Execução '[*']]]=AN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2" s="95" t="str" cm="1">
        <f t="array" ref="AO172">IF(OR(AO$12="",$B172=""),"",_xlfn.LET(_xlpm.tarefas,_xlfn._xlws.FILTER(TB_TAREFAS[],(TB_TAREFAS[[Responsável Execução '[*']]:[Responsável Execução '[*']]]=AO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2" s="96" t="str" cm="1">
        <f t="array" ref="AP172">IF(OR(AP$12="",$B172=""),"",_xlfn.LET(_xlpm.tarefas,_xlfn._xlws.FILTER(TB_TAREFAS[],(TB_TAREFAS[[Responsável Execução '[*']]:[Responsável Execução '[*']]]=AP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2" s="95" t="str" cm="1">
        <f t="array" ref="AQ172">IF(OR(AQ$12="",$B172=""),"",_xlfn.LET(_xlpm.tarefas,_xlfn._xlws.FILTER(TB_TAREFAS[],(TB_TAREFAS[[Responsável Execução '[*']]:[Responsável Execução '[*']]]=AQ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2" s="96" t="str" cm="1">
        <f t="array" ref="AR172">IF(OR(AR$12="",$B172=""),"",_xlfn.LET(_xlpm.tarefas,_xlfn._xlws.FILTER(TB_TAREFAS[],(TB_TAREFAS[[Responsável Execução '[*']]:[Responsável Execução '[*']]]=AR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2" s="95" t="str" cm="1">
        <f t="array" ref="AS172">IF(OR(AS$12="",$B172=""),"",_xlfn.LET(_xlpm.tarefas,_xlfn._xlws.FILTER(TB_TAREFAS[],(TB_TAREFAS[[Responsável Execução '[*']]:[Responsável Execução '[*']]]=AS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2" s="96" t="str" cm="1">
        <f t="array" ref="AT172">IF(OR(AT$12="",$B172=""),"",_xlfn.LET(_xlpm.tarefas,_xlfn._xlws.FILTER(TB_TAREFAS[],(TB_TAREFAS[[Responsável Execução '[*']]:[Responsável Execução '[*']]]=AT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2" s="95" t="str" cm="1">
        <f t="array" ref="AU172">IF(OR(AU$12="",$B172=""),"",_xlfn.LET(_xlpm.tarefas,_xlfn._xlws.FILTER(TB_TAREFAS[],(TB_TAREFAS[[Responsável Execução '[*']]:[Responsável Execução '[*']]]=AU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2" s="96" t="str" cm="1">
        <f t="array" ref="AV172">IF(OR(AV$12="",$B172=""),"",_xlfn.LET(_xlpm.tarefas,_xlfn._xlws.FILTER(TB_TAREFAS[],(TB_TAREFAS[[Responsável Execução '[*']]:[Responsável Execução '[*']]]=AV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2" s="95" t="str" cm="1">
        <f t="array" ref="AW172">IF(OR(AW$12="",$B172=""),"",_xlfn.LET(_xlpm.tarefas,_xlfn._xlws.FILTER(TB_TAREFAS[],(TB_TAREFAS[[Responsável Execução '[*']]:[Responsável Execução '[*']]]=AW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2" s="96" t="str" cm="1">
        <f t="array" ref="AX172">IF(OR(AX$12="",$B172=""),"",_xlfn.LET(_xlpm.tarefas,_xlfn._xlws.FILTER(TB_TAREFAS[],(TB_TAREFAS[[Responsável Execução '[*']]:[Responsável Execução '[*']]]=AX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2" s="95" t="str" cm="1">
        <f t="array" ref="AY172">IF(OR(AY$12="",$B172=""),"",_xlfn.LET(_xlpm.tarefas,_xlfn._xlws.FILTER(TB_TAREFAS[],(TB_TAREFAS[[Responsável Execução '[*']]:[Responsável Execução '[*']]]=AY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2" s="97" t="str" cm="1">
        <f t="array" ref="AZ172">IF(OR(AZ$12="",$B172=""),"",_xlfn.LET(_xlpm.tarefas,_xlfn._xlws.FILTER(TB_TAREFAS[],(TB_TAREFAS[[Responsável Execução '[*']]:[Responsável Execução '[*']]]=AZ$12),"-"),IF(_xlfn.ARRAYTOTEXT(_xlpm.tarefas)="-",0,SUM(IF(DATE(YEAR($B172),MONTH($B172),DAY($B172))&gt;=DATE(YEAR(_xlfn.CHOOSECOLS(_xlpm.tarefas,10)),MONTH(_xlfn.CHOOSECOLS(_xlpm.tarefas,10)),DAY(_xlfn.CHOOSECOLS(_xlpm.tarefas,10))),IF(DATE(YEAR($B172),MONTH($B172),DAY($B172)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3" spans="2:52" x14ac:dyDescent="0.3">
      <c r="B173" s="94"/>
      <c r="C173" s="95" t="str" cm="1">
        <f t="array" ref="C173">IF(OR(C$12="",$B173=""),"",_xlfn.LET(_xlpm.tarefas,_xlfn._xlws.FILTER(TB_TAREFAS[],(TB_TAREFAS[[Responsável Execução '[*']]:[Responsável Execução '[*']]]=C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3" s="96" t="str" cm="1">
        <f t="array" ref="D173">IF(OR(D$12="",$B173=""),"",_xlfn.LET(_xlpm.tarefas,_xlfn._xlws.FILTER(TB_TAREFAS[],(TB_TAREFAS[[Responsável Execução '[*']]:[Responsável Execução '[*']]]=D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3" s="95" t="str" cm="1">
        <f t="array" ref="E173">IF(OR(E$12="",$B173=""),"",_xlfn.LET(_xlpm.tarefas,_xlfn._xlws.FILTER(TB_TAREFAS[],(TB_TAREFAS[[Responsável Execução '[*']]:[Responsável Execução '[*']]]=E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3" s="96" t="str" cm="1">
        <f t="array" ref="F173">IF(OR(F$12="",$B173=""),"",_xlfn.LET(_xlpm.tarefas,_xlfn._xlws.FILTER(TB_TAREFAS[],(TB_TAREFAS[[Responsável Execução '[*']]:[Responsável Execução '[*']]]=F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3" s="95" t="str" cm="1">
        <f t="array" ref="G173">IF(OR(G$12="",$B173=""),"",_xlfn.LET(_xlpm.tarefas,_xlfn._xlws.FILTER(TB_TAREFAS[],(TB_TAREFAS[[Responsável Execução '[*']]:[Responsável Execução '[*']]]=G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3" s="96" t="str" cm="1">
        <f t="array" ref="H173">IF(OR(H$12="",$B173=""),"",_xlfn.LET(_xlpm.tarefas,_xlfn._xlws.FILTER(TB_TAREFAS[],(TB_TAREFAS[[Responsável Execução '[*']]:[Responsável Execução '[*']]]=H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3" s="95" t="str" cm="1">
        <f t="array" ref="I173">IF(OR(I$12="",$B173=""),"",_xlfn.LET(_xlpm.tarefas,_xlfn._xlws.FILTER(TB_TAREFAS[],(TB_TAREFAS[[Responsável Execução '[*']]:[Responsável Execução '[*']]]=I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3" s="96" t="str" cm="1">
        <f t="array" ref="J173">IF(OR(J$12="",$B173=""),"",_xlfn.LET(_xlpm.tarefas,_xlfn._xlws.FILTER(TB_TAREFAS[],(TB_TAREFAS[[Responsável Execução '[*']]:[Responsável Execução '[*']]]=J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3" s="95" t="str" cm="1">
        <f t="array" ref="K173">IF(OR(K$12="",$B173=""),"",_xlfn.LET(_xlpm.tarefas,_xlfn._xlws.FILTER(TB_TAREFAS[],(TB_TAREFAS[[Responsável Execução '[*']]:[Responsável Execução '[*']]]=K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3" s="96" t="str" cm="1">
        <f t="array" ref="L173">IF(OR(L$12="",$B173=""),"",_xlfn.LET(_xlpm.tarefas,_xlfn._xlws.FILTER(TB_TAREFAS[],(TB_TAREFAS[[Responsável Execução '[*']]:[Responsável Execução '[*']]]=L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3" s="95" t="str" cm="1">
        <f t="array" ref="M173">IF(OR(M$12="",$B173=""),"",_xlfn.LET(_xlpm.tarefas,_xlfn._xlws.FILTER(TB_TAREFAS[],(TB_TAREFAS[[Responsável Execução '[*']]:[Responsável Execução '[*']]]=M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3" s="96" t="str" cm="1">
        <f t="array" ref="N173">IF(OR(N$12="",$B173=""),"",_xlfn.LET(_xlpm.tarefas,_xlfn._xlws.FILTER(TB_TAREFAS[],(TB_TAREFAS[[Responsável Execução '[*']]:[Responsável Execução '[*']]]=N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3" s="95" t="str" cm="1">
        <f t="array" ref="O173">IF(OR(O$12="",$B173=""),"",_xlfn.LET(_xlpm.tarefas,_xlfn._xlws.FILTER(TB_TAREFAS[],(TB_TAREFAS[[Responsável Execução '[*']]:[Responsável Execução '[*']]]=O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3" s="96" t="str" cm="1">
        <f t="array" ref="P173">IF(OR(P$12="",$B173=""),"",_xlfn.LET(_xlpm.tarefas,_xlfn._xlws.FILTER(TB_TAREFAS[],(TB_TAREFAS[[Responsável Execução '[*']]:[Responsável Execução '[*']]]=P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3" s="95" t="str" cm="1">
        <f t="array" ref="Q173">IF(OR(Q$12="",$B173=""),"",_xlfn.LET(_xlpm.tarefas,_xlfn._xlws.FILTER(TB_TAREFAS[],(TB_TAREFAS[[Responsável Execução '[*']]:[Responsável Execução '[*']]]=Q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3" s="96" t="str" cm="1">
        <f t="array" ref="R173">IF(OR(R$12="",$B173=""),"",_xlfn.LET(_xlpm.tarefas,_xlfn._xlws.FILTER(TB_TAREFAS[],(TB_TAREFAS[[Responsável Execução '[*']]:[Responsável Execução '[*']]]=R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3" s="95" t="str" cm="1">
        <f t="array" ref="S173">IF(OR(S$12="",$B173=""),"",_xlfn.LET(_xlpm.tarefas,_xlfn._xlws.FILTER(TB_TAREFAS[],(TB_TAREFAS[[Responsável Execução '[*']]:[Responsável Execução '[*']]]=S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3" s="96" t="str" cm="1">
        <f t="array" ref="T173">IF(OR(T$12="",$B173=""),"",_xlfn.LET(_xlpm.tarefas,_xlfn._xlws.FILTER(TB_TAREFAS[],(TB_TAREFAS[[Responsável Execução '[*']]:[Responsável Execução '[*']]]=T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3" s="95" t="str" cm="1">
        <f t="array" ref="U173">IF(OR(U$12="",$B173=""),"",_xlfn.LET(_xlpm.tarefas,_xlfn._xlws.FILTER(TB_TAREFAS[],(TB_TAREFAS[[Responsável Execução '[*']]:[Responsável Execução '[*']]]=U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3" s="96" t="str" cm="1">
        <f t="array" ref="V173">IF(OR(V$12="",$B173=""),"",_xlfn.LET(_xlpm.tarefas,_xlfn._xlws.FILTER(TB_TAREFAS[],(TB_TAREFAS[[Responsável Execução '[*']]:[Responsável Execução '[*']]]=V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3" s="95" t="str" cm="1">
        <f t="array" ref="W173">IF(OR(W$12="",$B173=""),"",_xlfn.LET(_xlpm.tarefas,_xlfn._xlws.FILTER(TB_TAREFAS[],(TB_TAREFAS[[Responsável Execução '[*']]:[Responsável Execução '[*']]]=W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3" s="96" t="str" cm="1">
        <f t="array" ref="X173">IF(OR(X$12="",$B173=""),"",_xlfn.LET(_xlpm.tarefas,_xlfn._xlws.FILTER(TB_TAREFAS[],(TB_TAREFAS[[Responsável Execução '[*']]:[Responsável Execução '[*']]]=X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3" s="95" t="str" cm="1">
        <f t="array" ref="Y173">IF(OR(Y$12="",$B173=""),"",_xlfn.LET(_xlpm.tarefas,_xlfn._xlws.FILTER(TB_TAREFAS[],(TB_TAREFAS[[Responsável Execução '[*']]:[Responsável Execução '[*']]]=Y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3" s="96" t="str" cm="1">
        <f t="array" ref="Z173">IF(OR(Z$12="",$B173=""),"",_xlfn.LET(_xlpm.tarefas,_xlfn._xlws.FILTER(TB_TAREFAS[],(TB_TAREFAS[[Responsável Execução '[*']]:[Responsável Execução '[*']]]=Z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3" s="95" t="str" cm="1">
        <f t="array" ref="AA173">IF(OR(AA$12="",$B173=""),"",_xlfn.LET(_xlpm.tarefas,_xlfn._xlws.FILTER(TB_TAREFAS[],(TB_TAREFAS[[Responsável Execução '[*']]:[Responsável Execução '[*']]]=AA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3" s="96" t="str" cm="1">
        <f t="array" ref="AB173">IF(OR(AB$12="",$B173=""),"",_xlfn.LET(_xlpm.tarefas,_xlfn._xlws.FILTER(TB_TAREFAS[],(TB_TAREFAS[[Responsável Execução '[*']]:[Responsável Execução '[*']]]=AB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3" s="95" t="str" cm="1">
        <f t="array" ref="AC173">IF(OR(AC$12="",$B173=""),"",_xlfn.LET(_xlpm.tarefas,_xlfn._xlws.FILTER(TB_TAREFAS[],(TB_TAREFAS[[Responsável Execução '[*']]:[Responsável Execução '[*']]]=AC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3" s="96" t="str" cm="1">
        <f t="array" ref="AD173">IF(OR(AD$12="",$B173=""),"",_xlfn.LET(_xlpm.tarefas,_xlfn._xlws.FILTER(TB_TAREFAS[],(TB_TAREFAS[[Responsável Execução '[*']]:[Responsável Execução '[*']]]=AD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3" s="95" t="str" cm="1">
        <f t="array" ref="AE173">IF(OR(AE$12="",$B173=""),"",_xlfn.LET(_xlpm.tarefas,_xlfn._xlws.FILTER(TB_TAREFAS[],(TB_TAREFAS[[Responsável Execução '[*']]:[Responsável Execução '[*']]]=AE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3" s="96" t="str" cm="1">
        <f t="array" ref="AF173">IF(OR(AF$12="",$B173=""),"",_xlfn.LET(_xlpm.tarefas,_xlfn._xlws.FILTER(TB_TAREFAS[],(TB_TAREFAS[[Responsável Execução '[*']]:[Responsável Execução '[*']]]=AF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3" s="95" t="str" cm="1">
        <f t="array" ref="AG173">IF(OR(AG$12="",$B173=""),"",_xlfn.LET(_xlpm.tarefas,_xlfn._xlws.FILTER(TB_TAREFAS[],(TB_TAREFAS[[Responsável Execução '[*']]:[Responsável Execução '[*']]]=AG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3" s="96" t="str" cm="1">
        <f t="array" ref="AH173">IF(OR(AH$12="",$B173=""),"",_xlfn.LET(_xlpm.tarefas,_xlfn._xlws.FILTER(TB_TAREFAS[],(TB_TAREFAS[[Responsável Execução '[*']]:[Responsável Execução '[*']]]=AH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3" s="95" t="str" cm="1">
        <f t="array" ref="AI173">IF(OR(AI$12="",$B173=""),"",_xlfn.LET(_xlpm.tarefas,_xlfn._xlws.FILTER(TB_TAREFAS[],(TB_TAREFAS[[Responsável Execução '[*']]:[Responsável Execução '[*']]]=AI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3" s="96" t="str" cm="1">
        <f t="array" ref="AJ173">IF(OR(AJ$12="",$B173=""),"",_xlfn.LET(_xlpm.tarefas,_xlfn._xlws.FILTER(TB_TAREFAS[],(TB_TAREFAS[[Responsável Execução '[*']]:[Responsável Execução '[*']]]=AJ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3" s="95" t="str" cm="1">
        <f t="array" ref="AK173">IF(OR(AK$12="",$B173=""),"",_xlfn.LET(_xlpm.tarefas,_xlfn._xlws.FILTER(TB_TAREFAS[],(TB_TAREFAS[[Responsável Execução '[*']]:[Responsável Execução '[*']]]=AK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3" s="96" t="str" cm="1">
        <f t="array" ref="AL173">IF(OR(AL$12="",$B173=""),"",_xlfn.LET(_xlpm.tarefas,_xlfn._xlws.FILTER(TB_TAREFAS[],(TB_TAREFAS[[Responsável Execução '[*']]:[Responsável Execução '[*']]]=AL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3" s="95" t="str" cm="1">
        <f t="array" ref="AM173">IF(OR(AM$12="",$B173=""),"",_xlfn.LET(_xlpm.tarefas,_xlfn._xlws.FILTER(TB_TAREFAS[],(TB_TAREFAS[[Responsável Execução '[*']]:[Responsável Execução '[*']]]=AM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3" s="96" t="str" cm="1">
        <f t="array" ref="AN173">IF(OR(AN$12="",$B173=""),"",_xlfn.LET(_xlpm.tarefas,_xlfn._xlws.FILTER(TB_TAREFAS[],(TB_TAREFAS[[Responsável Execução '[*']]:[Responsável Execução '[*']]]=AN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3" s="95" t="str" cm="1">
        <f t="array" ref="AO173">IF(OR(AO$12="",$B173=""),"",_xlfn.LET(_xlpm.tarefas,_xlfn._xlws.FILTER(TB_TAREFAS[],(TB_TAREFAS[[Responsável Execução '[*']]:[Responsável Execução '[*']]]=AO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3" s="96" t="str" cm="1">
        <f t="array" ref="AP173">IF(OR(AP$12="",$B173=""),"",_xlfn.LET(_xlpm.tarefas,_xlfn._xlws.FILTER(TB_TAREFAS[],(TB_TAREFAS[[Responsável Execução '[*']]:[Responsável Execução '[*']]]=AP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3" s="95" t="str" cm="1">
        <f t="array" ref="AQ173">IF(OR(AQ$12="",$B173=""),"",_xlfn.LET(_xlpm.tarefas,_xlfn._xlws.FILTER(TB_TAREFAS[],(TB_TAREFAS[[Responsável Execução '[*']]:[Responsável Execução '[*']]]=AQ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3" s="96" t="str" cm="1">
        <f t="array" ref="AR173">IF(OR(AR$12="",$B173=""),"",_xlfn.LET(_xlpm.tarefas,_xlfn._xlws.FILTER(TB_TAREFAS[],(TB_TAREFAS[[Responsável Execução '[*']]:[Responsável Execução '[*']]]=AR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3" s="95" t="str" cm="1">
        <f t="array" ref="AS173">IF(OR(AS$12="",$B173=""),"",_xlfn.LET(_xlpm.tarefas,_xlfn._xlws.FILTER(TB_TAREFAS[],(TB_TAREFAS[[Responsável Execução '[*']]:[Responsável Execução '[*']]]=AS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3" s="96" t="str" cm="1">
        <f t="array" ref="AT173">IF(OR(AT$12="",$B173=""),"",_xlfn.LET(_xlpm.tarefas,_xlfn._xlws.FILTER(TB_TAREFAS[],(TB_TAREFAS[[Responsável Execução '[*']]:[Responsável Execução '[*']]]=AT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3" s="95" t="str" cm="1">
        <f t="array" ref="AU173">IF(OR(AU$12="",$B173=""),"",_xlfn.LET(_xlpm.tarefas,_xlfn._xlws.FILTER(TB_TAREFAS[],(TB_TAREFAS[[Responsável Execução '[*']]:[Responsável Execução '[*']]]=AU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3" s="96" t="str" cm="1">
        <f t="array" ref="AV173">IF(OR(AV$12="",$B173=""),"",_xlfn.LET(_xlpm.tarefas,_xlfn._xlws.FILTER(TB_TAREFAS[],(TB_TAREFAS[[Responsável Execução '[*']]:[Responsável Execução '[*']]]=AV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3" s="95" t="str" cm="1">
        <f t="array" ref="AW173">IF(OR(AW$12="",$B173=""),"",_xlfn.LET(_xlpm.tarefas,_xlfn._xlws.FILTER(TB_TAREFAS[],(TB_TAREFAS[[Responsável Execução '[*']]:[Responsável Execução '[*']]]=AW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3" s="96" t="str" cm="1">
        <f t="array" ref="AX173">IF(OR(AX$12="",$B173=""),"",_xlfn.LET(_xlpm.tarefas,_xlfn._xlws.FILTER(TB_TAREFAS[],(TB_TAREFAS[[Responsável Execução '[*']]:[Responsável Execução '[*']]]=AX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3" s="95" t="str" cm="1">
        <f t="array" ref="AY173">IF(OR(AY$12="",$B173=""),"",_xlfn.LET(_xlpm.tarefas,_xlfn._xlws.FILTER(TB_TAREFAS[],(TB_TAREFAS[[Responsável Execução '[*']]:[Responsável Execução '[*']]]=AY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3" s="97" t="str" cm="1">
        <f t="array" ref="AZ173">IF(OR(AZ$12="",$B173=""),"",_xlfn.LET(_xlpm.tarefas,_xlfn._xlws.FILTER(TB_TAREFAS[],(TB_TAREFAS[[Responsável Execução '[*']]:[Responsável Execução '[*']]]=AZ$12),"-"),IF(_xlfn.ARRAYTOTEXT(_xlpm.tarefas)="-",0,SUM(IF(DATE(YEAR($B173),MONTH($B173),DAY($B173))&gt;=DATE(YEAR(_xlfn.CHOOSECOLS(_xlpm.tarefas,10)),MONTH(_xlfn.CHOOSECOLS(_xlpm.tarefas,10)),DAY(_xlfn.CHOOSECOLS(_xlpm.tarefas,10))),IF(DATE(YEAR($B173),MONTH($B173),DAY($B173)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4" spans="2:52" x14ac:dyDescent="0.3">
      <c r="B174" s="94"/>
      <c r="C174" s="95" t="str" cm="1">
        <f t="array" ref="C174">IF(OR(C$12="",$B174=""),"",_xlfn.LET(_xlpm.tarefas,_xlfn._xlws.FILTER(TB_TAREFAS[],(TB_TAREFAS[[Responsável Execução '[*']]:[Responsável Execução '[*']]]=C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4" s="96" t="str" cm="1">
        <f t="array" ref="D174">IF(OR(D$12="",$B174=""),"",_xlfn.LET(_xlpm.tarefas,_xlfn._xlws.FILTER(TB_TAREFAS[],(TB_TAREFAS[[Responsável Execução '[*']]:[Responsável Execução '[*']]]=D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4" s="95" t="str" cm="1">
        <f t="array" ref="E174">IF(OR(E$12="",$B174=""),"",_xlfn.LET(_xlpm.tarefas,_xlfn._xlws.FILTER(TB_TAREFAS[],(TB_TAREFAS[[Responsável Execução '[*']]:[Responsável Execução '[*']]]=E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4" s="96" t="str" cm="1">
        <f t="array" ref="F174">IF(OR(F$12="",$B174=""),"",_xlfn.LET(_xlpm.tarefas,_xlfn._xlws.FILTER(TB_TAREFAS[],(TB_TAREFAS[[Responsável Execução '[*']]:[Responsável Execução '[*']]]=F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4" s="95" t="str" cm="1">
        <f t="array" ref="G174">IF(OR(G$12="",$B174=""),"",_xlfn.LET(_xlpm.tarefas,_xlfn._xlws.FILTER(TB_TAREFAS[],(TB_TAREFAS[[Responsável Execução '[*']]:[Responsável Execução '[*']]]=G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4" s="96" t="str" cm="1">
        <f t="array" ref="H174">IF(OR(H$12="",$B174=""),"",_xlfn.LET(_xlpm.tarefas,_xlfn._xlws.FILTER(TB_TAREFAS[],(TB_TAREFAS[[Responsável Execução '[*']]:[Responsável Execução '[*']]]=H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4" s="95" t="str" cm="1">
        <f t="array" ref="I174">IF(OR(I$12="",$B174=""),"",_xlfn.LET(_xlpm.tarefas,_xlfn._xlws.FILTER(TB_TAREFAS[],(TB_TAREFAS[[Responsável Execução '[*']]:[Responsável Execução '[*']]]=I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4" s="96" t="str" cm="1">
        <f t="array" ref="J174">IF(OR(J$12="",$B174=""),"",_xlfn.LET(_xlpm.tarefas,_xlfn._xlws.FILTER(TB_TAREFAS[],(TB_TAREFAS[[Responsável Execução '[*']]:[Responsável Execução '[*']]]=J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4" s="95" t="str" cm="1">
        <f t="array" ref="K174">IF(OR(K$12="",$B174=""),"",_xlfn.LET(_xlpm.tarefas,_xlfn._xlws.FILTER(TB_TAREFAS[],(TB_TAREFAS[[Responsável Execução '[*']]:[Responsável Execução '[*']]]=K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4" s="96" t="str" cm="1">
        <f t="array" ref="L174">IF(OR(L$12="",$B174=""),"",_xlfn.LET(_xlpm.tarefas,_xlfn._xlws.FILTER(TB_TAREFAS[],(TB_TAREFAS[[Responsável Execução '[*']]:[Responsável Execução '[*']]]=L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4" s="95" t="str" cm="1">
        <f t="array" ref="M174">IF(OR(M$12="",$B174=""),"",_xlfn.LET(_xlpm.tarefas,_xlfn._xlws.FILTER(TB_TAREFAS[],(TB_TAREFAS[[Responsável Execução '[*']]:[Responsável Execução '[*']]]=M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4" s="96" t="str" cm="1">
        <f t="array" ref="N174">IF(OR(N$12="",$B174=""),"",_xlfn.LET(_xlpm.tarefas,_xlfn._xlws.FILTER(TB_TAREFAS[],(TB_TAREFAS[[Responsável Execução '[*']]:[Responsável Execução '[*']]]=N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4" s="95" t="str" cm="1">
        <f t="array" ref="O174">IF(OR(O$12="",$B174=""),"",_xlfn.LET(_xlpm.tarefas,_xlfn._xlws.FILTER(TB_TAREFAS[],(TB_TAREFAS[[Responsável Execução '[*']]:[Responsável Execução '[*']]]=O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4" s="96" t="str" cm="1">
        <f t="array" ref="P174">IF(OR(P$12="",$B174=""),"",_xlfn.LET(_xlpm.tarefas,_xlfn._xlws.FILTER(TB_TAREFAS[],(TB_TAREFAS[[Responsável Execução '[*']]:[Responsável Execução '[*']]]=P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4" s="95" t="str" cm="1">
        <f t="array" ref="Q174">IF(OR(Q$12="",$B174=""),"",_xlfn.LET(_xlpm.tarefas,_xlfn._xlws.FILTER(TB_TAREFAS[],(TB_TAREFAS[[Responsável Execução '[*']]:[Responsável Execução '[*']]]=Q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4" s="96" t="str" cm="1">
        <f t="array" ref="R174">IF(OR(R$12="",$B174=""),"",_xlfn.LET(_xlpm.tarefas,_xlfn._xlws.FILTER(TB_TAREFAS[],(TB_TAREFAS[[Responsável Execução '[*']]:[Responsável Execução '[*']]]=R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4" s="95" t="str" cm="1">
        <f t="array" ref="S174">IF(OR(S$12="",$B174=""),"",_xlfn.LET(_xlpm.tarefas,_xlfn._xlws.FILTER(TB_TAREFAS[],(TB_TAREFAS[[Responsável Execução '[*']]:[Responsável Execução '[*']]]=S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4" s="96" t="str" cm="1">
        <f t="array" ref="T174">IF(OR(T$12="",$B174=""),"",_xlfn.LET(_xlpm.tarefas,_xlfn._xlws.FILTER(TB_TAREFAS[],(TB_TAREFAS[[Responsável Execução '[*']]:[Responsável Execução '[*']]]=T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4" s="95" t="str" cm="1">
        <f t="array" ref="U174">IF(OR(U$12="",$B174=""),"",_xlfn.LET(_xlpm.tarefas,_xlfn._xlws.FILTER(TB_TAREFAS[],(TB_TAREFAS[[Responsável Execução '[*']]:[Responsável Execução '[*']]]=U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4" s="96" t="str" cm="1">
        <f t="array" ref="V174">IF(OR(V$12="",$B174=""),"",_xlfn.LET(_xlpm.tarefas,_xlfn._xlws.FILTER(TB_TAREFAS[],(TB_TAREFAS[[Responsável Execução '[*']]:[Responsável Execução '[*']]]=V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4" s="95" t="str" cm="1">
        <f t="array" ref="W174">IF(OR(W$12="",$B174=""),"",_xlfn.LET(_xlpm.tarefas,_xlfn._xlws.FILTER(TB_TAREFAS[],(TB_TAREFAS[[Responsável Execução '[*']]:[Responsável Execução '[*']]]=W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4" s="96" t="str" cm="1">
        <f t="array" ref="X174">IF(OR(X$12="",$B174=""),"",_xlfn.LET(_xlpm.tarefas,_xlfn._xlws.FILTER(TB_TAREFAS[],(TB_TAREFAS[[Responsável Execução '[*']]:[Responsável Execução '[*']]]=X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4" s="95" t="str" cm="1">
        <f t="array" ref="Y174">IF(OR(Y$12="",$B174=""),"",_xlfn.LET(_xlpm.tarefas,_xlfn._xlws.FILTER(TB_TAREFAS[],(TB_TAREFAS[[Responsável Execução '[*']]:[Responsável Execução '[*']]]=Y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4" s="96" t="str" cm="1">
        <f t="array" ref="Z174">IF(OR(Z$12="",$B174=""),"",_xlfn.LET(_xlpm.tarefas,_xlfn._xlws.FILTER(TB_TAREFAS[],(TB_TAREFAS[[Responsável Execução '[*']]:[Responsável Execução '[*']]]=Z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4" s="95" t="str" cm="1">
        <f t="array" ref="AA174">IF(OR(AA$12="",$B174=""),"",_xlfn.LET(_xlpm.tarefas,_xlfn._xlws.FILTER(TB_TAREFAS[],(TB_TAREFAS[[Responsável Execução '[*']]:[Responsável Execução '[*']]]=AA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4" s="96" t="str" cm="1">
        <f t="array" ref="AB174">IF(OR(AB$12="",$B174=""),"",_xlfn.LET(_xlpm.tarefas,_xlfn._xlws.FILTER(TB_TAREFAS[],(TB_TAREFAS[[Responsável Execução '[*']]:[Responsável Execução '[*']]]=AB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4" s="95" t="str" cm="1">
        <f t="array" ref="AC174">IF(OR(AC$12="",$B174=""),"",_xlfn.LET(_xlpm.tarefas,_xlfn._xlws.FILTER(TB_TAREFAS[],(TB_TAREFAS[[Responsável Execução '[*']]:[Responsável Execução '[*']]]=AC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4" s="96" t="str" cm="1">
        <f t="array" ref="AD174">IF(OR(AD$12="",$B174=""),"",_xlfn.LET(_xlpm.tarefas,_xlfn._xlws.FILTER(TB_TAREFAS[],(TB_TAREFAS[[Responsável Execução '[*']]:[Responsável Execução '[*']]]=AD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4" s="95" t="str" cm="1">
        <f t="array" ref="AE174">IF(OR(AE$12="",$B174=""),"",_xlfn.LET(_xlpm.tarefas,_xlfn._xlws.FILTER(TB_TAREFAS[],(TB_TAREFAS[[Responsável Execução '[*']]:[Responsável Execução '[*']]]=AE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4" s="96" t="str" cm="1">
        <f t="array" ref="AF174">IF(OR(AF$12="",$B174=""),"",_xlfn.LET(_xlpm.tarefas,_xlfn._xlws.FILTER(TB_TAREFAS[],(TB_TAREFAS[[Responsável Execução '[*']]:[Responsável Execução '[*']]]=AF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4" s="95" t="str" cm="1">
        <f t="array" ref="AG174">IF(OR(AG$12="",$B174=""),"",_xlfn.LET(_xlpm.tarefas,_xlfn._xlws.FILTER(TB_TAREFAS[],(TB_TAREFAS[[Responsável Execução '[*']]:[Responsável Execução '[*']]]=AG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4" s="96" t="str" cm="1">
        <f t="array" ref="AH174">IF(OR(AH$12="",$B174=""),"",_xlfn.LET(_xlpm.tarefas,_xlfn._xlws.FILTER(TB_TAREFAS[],(TB_TAREFAS[[Responsável Execução '[*']]:[Responsável Execução '[*']]]=AH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4" s="95" t="str" cm="1">
        <f t="array" ref="AI174">IF(OR(AI$12="",$B174=""),"",_xlfn.LET(_xlpm.tarefas,_xlfn._xlws.FILTER(TB_TAREFAS[],(TB_TAREFAS[[Responsável Execução '[*']]:[Responsável Execução '[*']]]=AI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4" s="96" t="str" cm="1">
        <f t="array" ref="AJ174">IF(OR(AJ$12="",$B174=""),"",_xlfn.LET(_xlpm.tarefas,_xlfn._xlws.FILTER(TB_TAREFAS[],(TB_TAREFAS[[Responsável Execução '[*']]:[Responsável Execução '[*']]]=AJ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4" s="95" t="str" cm="1">
        <f t="array" ref="AK174">IF(OR(AK$12="",$B174=""),"",_xlfn.LET(_xlpm.tarefas,_xlfn._xlws.FILTER(TB_TAREFAS[],(TB_TAREFAS[[Responsável Execução '[*']]:[Responsável Execução '[*']]]=AK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4" s="96" t="str" cm="1">
        <f t="array" ref="AL174">IF(OR(AL$12="",$B174=""),"",_xlfn.LET(_xlpm.tarefas,_xlfn._xlws.FILTER(TB_TAREFAS[],(TB_TAREFAS[[Responsável Execução '[*']]:[Responsável Execução '[*']]]=AL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4" s="95" t="str" cm="1">
        <f t="array" ref="AM174">IF(OR(AM$12="",$B174=""),"",_xlfn.LET(_xlpm.tarefas,_xlfn._xlws.FILTER(TB_TAREFAS[],(TB_TAREFAS[[Responsável Execução '[*']]:[Responsável Execução '[*']]]=AM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4" s="96" t="str" cm="1">
        <f t="array" ref="AN174">IF(OR(AN$12="",$B174=""),"",_xlfn.LET(_xlpm.tarefas,_xlfn._xlws.FILTER(TB_TAREFAS[],(TB_TAREFAS[[Responsável Execução '[*']]:[Responsável Execução '[*']]]=AN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4" s="95" t="str" cm="1">
        <f t="array" ref="AO174">IF(OR(AO$12="",$B174=""),"",_xlfn.LET(_xlpm.tarefas,_xlfn._xlws.FILTER(TB_TAREFAS[],(TB_TAREFAS[[Responsável Execução '[*']]:[Responsável Execução '[*']]]=AO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4" s="96" t="str" cm="1">
        <f t="array" ref="AP174">IF(OR(AP$12="",$B174=""),"",_xlfn.LET(_xlpm.tarefas,_xlfn._xlws.FILTER(TB_TAREFAS[],(TB_TAREFAS[[Responsável Execução '[*']]:[Responsável Execução '[*']]]=AP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4" s="95" t="str" cm="1">
        <f t="array" ref="AQ174">IF(OR(AQ$12="",$B174=""),"",_xlfn.LET(_xlpm.tarefas,_xlfn._xlws.FILTER(TB_TAREFAS[],(TB_TAREFAS[[Responsável Execução '[*']]:[Responsável Execução '[*']]]=AQ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4" s="96" t="str" cm="1">
        <f t="array" ref="AR174">IF(OR(AR$12="",$B174=""),"",_xlfn.LET(_xlpm.tarefas,_xlfn._xlws.FILTER(TB_TAREFAS[],(TB_TAREFAS[[Responsável Execução '[*']]:[Responsável Execução '[*']]]=AR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4" s="95" t="str" cm="1">
        <f t="array" ref="AS174">IF(OR(AS$12="",$B174=""),"",_xlfn.LET(_xlpm.tarefas,_xlfn._xlws.FILTER(TB_TAREFAS[],(TB_TAREFAS[[Responsável Execução '[*']]:[Responsável Execução '[*']]]=AS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4" s="96" t="str" cm="1">
        <f t="array" ref="AT174">IF(OR(AT$12="",$B174=""),"",_xlfn.LET(_xlpm.tarefas,_xlfn._xlws.FILTER(TB_TAREFAS[],(TB_TAREFAS[[Responsável Execução '[*']]:[Responsável Execução '[*']]]=AT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4" s="95" t="str" cm="1">
        <f t="array" ref="AU174">IF(OR(AU$12="",$B174=""),"",_xlfn.LET(_xlpm.tarefas,_xlfn._xlws.FILTER(TB_TAREFAS[],(TB_TAREFAS[[Responsável Execução '[*']]:[Responsável Execução '[*']]]=AU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4" s="96" t="str" cm="1">
        <f t="array" ref="AV174">IF(OR(AV$12="",$B174=""),"",_xlfn.LET(_xlpm.tarefas,_xlfn._xlws.FILTER(TB_TAREFAS[],(TB_TAREFAS[[Responsável Execução '[*']]:[Responsável Execução '[*']]]=AV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4" s="95" t="str" cm="1">
        <f t="array" ref="AW174">IF(OR(AW$12="",$B174=""),"",_xlfn.LET(_xlpm.tarefas,_xlfn._xlws.FILTER(TB_TAREFAS[],(TB_TAREFAS[[Responsável Execução '[*']]:[Responsável Execução '[*']]]=AW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4" s="96" t="str" cm="1">
        <f t="array" ref="AX174">IF(OR(AX$12="",$B174=""),"",_xlfn.LET(_xlpm.tarefas,_xlfn._xlws.FILTER(TB_TAREFAS[],(TB_TAREFAS[[Responsável Execução '[*']]:[Responsável Execução '[*']]]=AX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4" s="95" t="str" cm="1">
        <f t="array" ref="AY174">IF(OR(AY$12="",$B174=""),"",_xlfn.LET(_xlpm.tarefas,_xlfn._xlws.FILTER(TB_TAREFAS[],(TB_TAREFAS[[Responsável Execução '[*']]:[Responsável Execução '[*']]]=AY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4" s="97" t="str" cm="1">
        <f t="array" ref="AZ174">IF(OR(AZ$12="",$B174=""),"",_xlfn.LET(_xlpm.tarefas,_xlfn._xlws.FILTER(TB_TAREFAS[],(TB_TAREFAS[[Responsável Execução '[*']]:[Responsável Execução '[*']]]=AZ$12),"-"),IF(_xlfn.ARRAYTOTEXT(_xlpm.tarefas)="-",0,SUM(IF(DATE(YEAR($B174),MONTH($B174),DAY($B174))&gt;=DATE(YEAR(_xlfn.CHOOSECOLS(_xlpm.tarefas,10)),MONTH(_xlfn.CHOOSECOLS(_xlpm.tarefas,10)),DAY(_xlfn.CHOOSECOLS(_xlpm.tarefas,10))),IF(DATE(YEAR($B174),MONTH($B174),DAY($B174)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5" spans="2:52" x14ac:dyDescent="0.3">
      <c r="B175" s="94"/>
      <c r="C175" s="95" t="str" cm="1">
        <f t="array" ref="C175">IF(OR(C$12="",$B175=""),"",_xlfn.LET(_xlpm.tarefas,_xlfn._xlws.FILTER(TB_TAREFAS[],(TB_TAREFAS[[Responsável Execução '[*']]:[Responsável Execução '[*']]]=C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5" s="96" t="str" cm="1">
        <f t="array" ref="D175">IF(OR(D$12="",$B175=""),"",_xlfn.LET(_xlpm.tarefas,_xlfn._xlws.FILTER(TB_TAREFAS[],(TB_TAREFAS[[Responsável Execução '[*']]:[Responsável Execução '[*']]]=D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5" s="95" t="str" cm="1">
        <f t="array" ref="E175">IF(OR(E$12="",$B175=""),"",_xlfn.LET(_xlpm.tarefas,_xlfn._xlws.FILTER(TB_TAREFAS[],(TB_TAREFAS[[Responsável Execução '[*']]:[Responsável Execução '[*']]]=E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5" s="96" t="str" cm="1">
        <f t="array" ref="F175">IF(OR(F$12="",$B175=""),"",_xlfn.LET(_xlpm.tarefas,_xlfn._xlws.FILTER(TB_TAREFAS[],(TB_TAREFAS[[Responsável Execução '[*']]:[Responsável Execução '[*']]]=F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5" s="95" t="str" cm="1">
        <f t="array" ref="G175">IF(OR(G$12="",$B175=""),"",_xlfn.LET(_xlpm.tarefas,_xlfn._xlws.FILTER(TB_TAREFAS[],(TB_TAREFAS[[Responsável Execução '[*']]:[Responsável Execução '[*']]]=G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5" s="96" t="str" cm="1">
        <f t="array" ref="H175">IF(OR(H$12="",$B175=""),"",_xlfn.LET(_xlpm.tarefas,_xlfn._xlws.FILTER(TB_TAREFAS[],(TB_TAREFAS[[Responsável Execução '[*']]:[Responsável Execução '[*']]]=H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5" s="95" t="str" cm="1">
        <f t="array" ref="I175">IF(OR(I$12="",$B175=""),"",_xlfn.LET(_xlpm.tarefas,_xlfn._xlws.FILTER(TB_TAREFAS[],(TB_TAREFAS[[Responsável Execução '[*']]:[Responsável Execução '[*']]]=I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5" s="96" t="str" cm="1">
        <f t="array" ref="J175">IF(OR(J$12="",$B175=""),"",_xlfn.LET(_xlpm.tarefas,_xlfn._xlws.FILTER(TB_TAREFAS[],(TB_TAREFAS[[Responsável Execução '[*']]:[Responsável Execução '[*']]]=J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5" s="95" t="str" cm="1">
        <f t="array" ref="K175">IF(OR(K$12="",$B175=""),"",_xlfn.LET(_xlpm.tarefas,_xlfn._xlws.FILTER(TB_TAREFAS[],(TB_TAREFAS[[Responsável Execução '[*']]:[Responsável Execução '[*']]]=K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5" s="96" t="str" cm="1">
        <f t="array" ref="L175">IF(OR(L$12="",$B175=""),"",_xlfn.LET(_xlpm.tarefas,_xlfn._xlws.FILTER(TB_TAREFAS[],(TB_TAREFAS[[Responsável Execução '[*']]:[Responsável Execução '[*']]]=L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5" s="95" t="str" cm="1">
        <f t="array" ref="M175">IF(OR(M$12="",$B175=""),"",_xlfn.LET(_xlpm.tarefas,_xlfn._xlws.FILTER(TB_TAREFAS[],(TB_TAREFAS[[Responsável Execução '[*']]:[Responsável Execução '[*']]]=M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5" s="96" t="str" cm="1">
        <f t="array" ref="N175">IF(OR(N$12="",$B175=""),"",_xlfn.LET(_xlpm.tarefas,_xlfn._xlws.FILTER(TB_TAREFAS[],(TB_TAREFAS[[Responsável Execução '[*']]:[Responsável Execução '[*']]]=N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5" s="95" t="str" cm="1">
        <f t="array" ref="O175">IF(OR(O$12="",$B175=""),"",_xlfn.LET(_xlpm.tarefas,_xlfn._xlws.FILTER(TB_TAREFAS[],(TB_TAREFAS[[Responsável Execução '[*']]:[Responsável Execução '[*']]]=O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5" s="96" t="str" cm="1">
        <f t="array" ref="P175">IF(OR(P$12="",$B175=""),"",_xlfn.LET(_xlpm.tarefas,_xlfn._xlws.FILTER(TB_TAREFAS[],(TB_TAREFAS[[Responsável Execução '[*']]:[Responsável Execução '[*']]]=P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5" s="95" t="str" cm="1">
        <f t="array" ref="Q175">IF(OR(Q$12="",$B175=""),"",_xlfn.LET(_xlpm.tarefas,_xlfn._xlws.FILTER(TB_TAREFAS[],(TB_TAREFAS[[Responsável Execução '[*']]:[Responsável Execução '[*']]]=Q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5" s="96" t="str" cm="1">
        <f t="array" ref="R175">IF(OR(R$12="",$B175=""),"",_xlfn.LET(_xlpm.tarefas,_xlfn._xlws.FILTER(TB_TAREFAS[],(TB_TAREFAS[[Responsável Execução '[*']]:[Responsável Execução '[*']]]=R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5" s="95" t="str" cm="1">
        <f t="array" ref="S175">IF(OR(S$12="",$B175=""),"",_xlfn.LET(_xlpm.tarefas,_xlfn._xlws.FILTER(TB_TAREFAS[],(TB_TAREFAS[[Responsável Execução '[*']]:[Responsável Execução '[*']]]=S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5" s="96" t="str" cm="1">
        <f t="array" ref="T175">IF(OR(T$12="",$B175=""),"",_xlfn.LET(_xlpm.tarefas,_xlfn._xlws.FILTER(TB_TAREFAS[],(TB_TAREFAS[[Responsável Execução '[*']]:[Responsável Execução '[*']]]=T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5" s="95" t="str" cm="1">
        <f t="array" ref="U175">IF(OR(U$12="",$B175=""),"",_xlfn.LET(_xlpm.tarefas,_xlfn._xlws.FILTER(TB_TAREFAS[],(TB_TAREFAS[[Responsável Execução '[*']]:[Responsável Execução '[*']]]=U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5" s="96" t="str" cm="1">
        <f t="array" ref="V175">IF(OR(V$12="",$B175=""),"",_xlfn.LET(_xlpm.tarefas,_xlfn._xlws.FILTER(TB_TAREFAS[],(TB_TAREFAS[[Responsável Execução '[*']]:[Responsável Execução '[*']]]=V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5" s="95" t="str" cm="1">
        <f t="array" ref="W175">IF(OR(W$12="",$B175=""),"",_xlfn.LET(_xlpm.tarefas,_xlfn._xlws.FILTER(TB_TAREFAS[],(TB_TAREFAS[[Responsável Execução '[*']]:[Responsável Execução '[*']]]=W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5" s="96" t="str" cm="1">
        <f t="array" ref="X175">IF(OR(X$12="",$B175=""),"",_xlfn.LET(_xlpm.tarefas,_xlfn._xlws.FILTER(TB_TAREFAS[],(TB_TAREFAS[[Responsável Execução '[*']]:[Responsável Execução '[*']]]=X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5" s="95" t="str" cm="1">
        <f t="array" ref="Y175">IF(OR(Y$12="",$B175=""),"",_xlfn.LET(_xlpm.tarefas,_xlfn._xlws.FILTER(TB_TAREFAS[],(TB_TAREFAS[[Responsável Execução '[*']]:[Responsável Execução '[*']]]=Y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5" s="96" t="str" cm="1">
        <f t="array" ref="Z175">IF(OR(Z$12="",$B175=""),"",_xlfn.LET(_xlpm.tarefas,_xlfn._xlws.FILTER(TB_TAREFAS[],(TB_TAREFAS[[Responsável Execução '[*']]:[Responsável Execução '[*']]]=Z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5" s="95" t="str" cm="1">
        <f t="array" ref="AA175">IF(OR(AA$12="",$B175=""),"",_xlfn.LET(_xlpm.tarefas,_xlfn._xlws.FILTER(TB_TAREFAS[],(TB_TAREFAS[[Responsável Execução '[*']]:[Responsável Execução '[*']]]=AA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5" s="96" t="str" cm="1">
        <f t="array" ref="AB175">IF(OR(AB$12="",$B175=""),"",_xlfn.LET(_xlpm.tarefas,_xlfn._xlws.FILTER(TB_TAREFAS[],(TB_TAREFAS[[Responsável Execução '[*']]:[Responsável Execução '[*']]]=AB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5" s="95" t="str" cm="1">
        <f t="array" ref="AC175">IF(OR(AC$12="",$B175=""),"",_xlfn.LET(_xlpm.tarefas,_xlfn._xlws.FILTER(TB_TAREFAS[],(TB_TAREFAS[[Responsável Execução '[*']]:[Responsável Execução '[*']]]=AC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5" s="96" t="str" cm="1">
        <f t="array" ref="AD175">IF(OR(AD$12="",$B175=""),"",_xlfn.LET(_xlpm.tarefas,_xlfn._xlws.FILTER(TB_TAREFAS[],(TB_TAREFAS[[Responsável Execução '[*']]:[Responsável Execução '[*']]]=AD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5" s="95" t="str" cm="1">
        <f t="array" ref="AE175">IF(OR(AE$12="",$B175=""),"",_xlfn.LET(_xlpm.tarefas,_xlfn._xlws.FILTER(TB_TAREFAS[],(TB_TAREFAS[[Responsável Execução '[*']]:[Responsável Execução '[*']]]=AE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5" s="96" t="str" cm="1">
        <f t="array" ref="AF175">IF(OR(AF$12="",$B175=""),"",_xlfn.LET(_xlpm.tarefas,_xlfn._xlws.FILTER(TB_TAREFAS[],(TB_TAREFAS[[Responsável Execução '[*']]:[Responsável Execução '[*']]]=AF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5" s="95" t="str" cm="1">
        <f t="array" ref="AG175">IF(OR(AG$12="",$B175=""),"",_xlfn.LET(_xlpm.tarefas,_xlfn._xlws.FILTER(TB_TAREFAS[],(TB_TAREFAS[[Responsável Execução '[*']]:[Responsável Execução '[*']]]=AG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5" s="96" t="str" cm="1">
        <f t="array" ref="AH175">IF(OR(AH$12="",$B175=""),"",_xlfn.LET(_xlpm.tarefas,_xlfn._xlws.FILTER(TB_TAREFAS[],(TB_TAREFAS[[Responsável Execução '[*']]:[Responsável Execução '[*']]]=AH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5" s="95" t="str" cm="1">
        <f t="array" ref="AI175">IF(OR(AI$12="",$B175=""),"",_xlfn.LET(_xlpm.tarefas,_xlfn._xlws.FILTER(TB_TAREFAS[],(TB_TAREFAS[[Responsável Execução '[*']]:[Responsável Execução '[*']]]=AI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5" s="96" t="str" cm="1">
        <f t="array" ref="AJ175">IF(OR(AJ$12="",$B175=""),"",_xlfn.LET(_xlpm.tarefas,_xlfn._xlws.FILTER(TB_TAREFAS[],(TB_TAREFAS[[Responsável Execução '[*']]:[Responsável Execução '[*']]]=AJ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5" s="95" t="str" cm="1">
        <f t="array" ref="AK175">IF(OR(AK$12="",$B175=""),"",_xlfn.LET(_xlpm.tarefas,_xlfn._xlws.FILTER(TB_TAREFAS[],(TB_TAREFAS[[Responsável Execução '[*']]:[Responsável Execução '[*']]]=AK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5" s="96" t="str" cm="1">
        <f t="array" ref="AL175">IF(OR(AL$12="",$B175=""),"",_xlfn.LET(_xlpm.tarefas,_xlfn._xlws.FILTER(TB_TAREFAS[],(TB_TAREFAS[[Responsável Execução '[*']]:[Responsável Execução '[*']]]=AL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5" s="95" t="str" cm="1">
        <f t="array" ref="AM175">IF(OR(AM$12="",$B175=""),"",_xlfn.LET(_xlpm.tarefas,_xlfn._xlws.FILTER(TB_TAREFAS[],(TB_TAREFAS[[Responsável Execução '[*']]:[Responsável Execução '[*']]]=AM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5" s="96" t="str" cm="1">
        <f t="array" ref="AN175">IF(OR(AN$12="",$B175=""),"",_xlfn.LET(_xlpm.tarefas,_xlfn._xlws.FILTER(TB_TAREFAS[],(TB_TAREFAS[[Responsável Execução '[*']]:[Responsável Execução '[*']]]=AN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5" s="95" t="str" cm="1">
        <f t="array" ref="AO175">IF(OR(AO$12="",$B175=""),"",_xlfn.LET(_xlpm.tarefas,_xlfn._xlws.FILTER(TB_TAREFAS[],(TB_TAREFAS[[Responsável Execução '[*']]:[Responsável Execução '[*']]]=AO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5" s="96" t="str" cm="1">
        <f t="array" ref="AP175">IF(OR(AP$12="",$B175=""),"",_xlfn.LET(_xlpm.tarefas,_xlfn._xlws.FILTER(TB_TAREFAS[],(TB_TAREFAS[[Responsável Execução '[*']]:[Responsável Execução '[*']]]=AP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5" s="95" t="str" cm="1">
        <f t="array" ref="AQ175">IF(OR(AQ$12="",$B175=""),"",_xlfn.LET(_xlpm.tarefas,_xlfn._xlws.FILTER(TB_TAREFAS[],(TB_TAREFAS[[Responsável Execução '[*']]:[Responsável Execução '[*']]]=AQ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5" s="96" t="str" cm="1">
        <f t="array" ref="AR175">IF(OR(AR$12="",$B175=""),"",_xlfn.LET(_xlpm.tarefas,_xlfn._xlws.FILTER(TB_TAREFAS[],(TB_TAREFAS[[Responsável Execução '[*']]:[Responsável Execução '[*']]]=AR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5" s="95" t="str" cm="1">
        <f t="array" ref="AS175">IF(OR(AS$12="",$B175=""),"",_xlfn.LET(_xlpm.tarefas,_xlfn._xlws.FILTER(TB_TAREFAS[],(TB_TAREFAS[[Responsável Execução '[*']]:[Responsável Execução '[*']]]=AS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5" s="96" t="str" cm="1">
        <f t="array" ref="AT175">IF(OR(AT$12="",$B175=""),"",_xlfn.LET(_xlpm.tarefas,_xlfn._xlws.FILTER(TB_TAREFAS[],(TB_TAREFAS[[Responsável Execução '[*']]:[Responsável Execução '[*']]]=AT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5" s="95" t="str" cm="1">
        <f t="array" ref="AU175">IF(OR(AU$12="",$B175=""),"",_xlfn.LET(_xlpm.tarefas,_xlfn._xlws.FILTER(TB_TAREFAS[],(TB_TAREFAS[[Responsável Execução '[*']]:[Responsável Execução '[*']]]=AU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5" s="96" t="str" cm="1">
        <f t="array" ref="AV175">IF(OR(AV$12="",$B175=""),"",_xlfn.LET(_xlpm.tarefas,_xlfn._xlws.FILTER(TB_TAREFAS[],(TB_TAREFAS[[Responsável Execução '[*']]:[Responsável Execução '[*']]]=AV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5" s="95" t="str" cm="1">
        <f t="array" ref="AW175">IF(OR(AW$12="",$B175=""),"",_xlfn.LET(_xlpm.tarefas,_xlfn._xlws.FILTER(TB_TAREFAS[],(TB_TAREFAS[[Responsável Execução '[*']]:[Responsável Execução '[*']]]=AW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5" s="96" t="str" cm="1">
        <f t="array" ref="AX175">IF(OR(AX$12="",$B175=""),"",_xlfn.LET(_xlpm.tarefas,_xlfn._xlws.FILTER(TB_TAREFAS[],(TB_TAREFAS[[Responsável Execução '[*']]:[Responsável Execução '[*']]]=AX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5" s="95" t="str" cm="1">
        <f t="array" ref="AY175">IF(OR(AY$12="",$B175=""),"",_xlfn.LET(_xlpm.tarefas,_xlfn._xlws.FILTER(TB_TAREFAS[],(TB_TAREFAS[[Responsável Execução '[*']]:[Responsável Execução '[*']]]=AY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5" s="97" t="str" cm="1">
        <f t="array" ref="AZ175">IF(OR(AZ$12="",$B175=""),"",_xlfn.LET(_xlpm.tarefas,_xlfn._xlws.FILTER(TB_TAREFAS[],(TB_TAREFAS[[Responsável Execução '[*']]:[Responsável Execução '[*']]]=AZ$12),"-"),IF(_xlfn.ARRAYTOTEXT(_xlpm.tarefas)="-",0,SUM(IF(DATE(YEAR($B175),MONTH($B175),DAY($B175))&gt;=DATE(YEAR(_xlfn.CHOOSECOLS(_xlpm.tarefas,10)),MONTH(_xlfn.CHOOSECOLS(_xlpm.tarefas,10)),DAY(_xlfn.CHOOSECOLS(_xlpm.tarefas,10))),IF(DATE(YEAR($B175),MONTH($B175),DAY($B175)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6" spans="2:52" x14ac:dyDescent="0.3">
      <c r="B176" s="94"/>
      <c r="C176" s="95" t="str" cm="1">
        <f t="array" ref="C176">IF(OR(C$12="",$B176=""),"",_xlfn.LET(_xlpm.tarefas,_xlfn._xlws.FILTER(TB_TAREFAS[],(TB_TAREFAS[[Responsável Execução '[*']]:[Responsável Execução '[*']]]=C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6" s="96" t="str" cm="1">
        <f t="array" ref="D176">IF(OR(D$12="",$B176=""),"",_xlfn.LET(_xlpm.tarefas,_xlfn._xlws.FILTER(TB_TAREFAS[],(TB_TAREFAS[[Responsável Execução '[*']]:[Responsável Execução '[*']]]=D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6" s="95" t="str" cm="1">
        <f t="array" ref="E176">IF(OR(E$12="",$B176=""),"",_xlfn.LET(_xlpm.tarefas,_xlfn._xlws.FILTER(TB_TAREFAS[],(TB_TAREFAS[[Responsável Execução '[*']]:[Responsável Execução '[*']]]=E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6" s="96" t="str" cm="1">
        <f t="array" ref="F176">IF(OR(F$12="",$B176=""),"",_xlfn.LET(_xlpm.tarefas,_xlfn._xlws.FILTER(TB_TAREFAS[],(TB_TAREFAS[[Responsável Execução '[*']]:[Responsável Execução '[*']]]=F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6" s="95" t="str" cm="1">
        <f t="array" ref="G176">IF(OR(G$12="",$B176=""),"",_xlfn.LET(_xlpm.tarefas,_xlfn._xlws.FILTER(TB_TAREFAS[],(TB_TAREFAS[[Responsável Execução '[*']]:[Responsável Execução '[*']]]=G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6" s="96" t="str" cm="1">
        <f t="array" ref="H176">IF(OR(H$12="",$B176=""),"",_xlfn.LET(_xlpm.tarefas,_xlfn._xlws.FILTER(TB_TAREFAS[],(TB_TAREFAS[[Responsável Execução '[*']]:[Responsável Execução '[*']]]=H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6" s="95" t="str" cm="1">
        <f t="array" ref="I176">IF(OR(I$12="",$B176=""),"",_xlfn.LET(_xlpm.tarefas,_xlfn._xlws.FILTER(TB_TAREFAS[],(TB_TAREFAS[[Responsável Execução '[*']]:[Responsável Execução '[*']]]=I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6" s="96" t="str" cm="1">
        <f t="array" ref="J176">IF(OR(J$12="",$B176=""),"",_xlfn.LET(_xlpm.tarefas,_xlfn._xlws.FILTER(TB_TAREFAS[],(TB_TAREFAS[[Responsável Execução '[*']]:[Responsável Execução '[*']]]=J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6" s="95" t="str" cm="1">
        <f t="array" ref="K176">IF(OR(K$12="",$B176=""),"",_xlfn.LET(_xlpm.tarefas,_xlfn._xlws.FILTER(TB_TAREFAS[],(TB_TAREFAS[[Responsável Execução '[*']]:[Responsável Execução '[*']]]=K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6" s="96" t="str" cm="1">
        <f t="array" ref="L176">IF(OR(L$12="",$B176=""),"",_xlfn.LET(_xlpm.tarefas,_xlfn._xlws.FILTER(TB_TAREFAS[],(TB_TAREFAS[[Responsável Execução '[*']]:[Responsável Execução '[*']]]=L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6" s="95" t="str" cm="1">
        <f t="array" ref="M176">IF(OR(M$12="",$B176=""),"",_xlfn.LET(_xlpm.tarefas,_xlfn._xlws.FILTER(TB_TAREFAS[],(TB_TAREFAS[[Responsável Execução '[*']]:[Responsável Execução '[*']]]=M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6" s="96" t="str" cm="1">
        <f t="array" ref="N176">IF(OR(N$12="",$B176=""),"",_xlfn.LET(_xlpm.tarefas,_xlfn._xlws.FILTER(TB_TAREFAS[],(TB_TAREFAS[[Responsável Execução '[*']]:[Responsável Execução '[*']]]=N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6" s="95" t="str" cm="1">
        <f t="array" ref="O176">IF(OR(O$12="",$B176=""),"",_xlfn.LET(_xlpm.tarefas,_xlfn._xlws.FILTER(TB_TAREFAS[],(TB_TAREFAS[[Responsável Execução '[*']]:[Responsável Execução '[*']]]=O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6" s="96" t="str" cm="1">
        <f t="array" ref="P176">IF(OR(P$12="",$B176=""),"",_xlfn.LET(_xlpm.tarefas,_xlfn._xlws.FILTER(TB_TAREFAS[],(TB_TAREFAS[[Responsável Execução '[*']]:[Responsável Execução '[*']]]=P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6" s="95" t="str" cm="1">
        <f t="array" ref="Q176">IF(OR(Q$12="",$B176=""),"",_xlfn.LET(_xlpm.tarefas,_xlfn._xlws.FILTER(TB_TAREFAS[],(TB_TAREFAS[[Responsável Execução '[*']]:[Responsável Execução '[*']]]=Q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6" s="96" t="str" cm="1">
        <f t="array" ref="R176">IF(OR(R$12="",$B176=""),"",_xlfn.LET(_xlpm.tarefas,_xlfn._xlws.FILTER(TB_TAREFAS[],(TB_TAREFAS[[Responsável Execução '[*']]:[Responsável Execução '[*']]]=R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6" s="95" t="str" cm="1">
        <f t="array" ref="S176">IF(OR(S$12="",$B176=""),"",_xlfn.LET(_xlpm.tarefas,_xlfn._xlws.FILTER(TB_TAREFAS[],(TB_TAREFAS[[Responsável Execução '[*']]:[Responsável Execução '[*']]]=S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6" s="96" t="str" cm="1">
        <f t="array" ref="T176">IF(OR(T$12="",$B176=""),"",_xlfn.LET(_xlpm.tarefas,_xlfn._xlws.FILTER(TB_TAREFAS[],(TB_TAREFAS[[Responsável Execução '[*']]:[Responsável Execução '[*']]]=T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6" s="95" t="str" cm="1">
        <f t="array" ref="U176">IF(OR(U$12="",$B176=""),"",_xlfn.LET(_xlpm.tarefas,_xlfn._xlws.FILTER(TB_TAREFAS[],(TB_TAREFAS[[Responsável Execução '[*']]:[Responsável Execução '[*']]]=U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6" s="96" t="str" cm="1">
        <f t="array" ref="V176">IF(OR(V$12="",$B176=""),"",_xlfn.LET(_xlpm.tarefas,_xlfn._xlws.FILTER(TB_TAREFAS[],(TB_TAREFAS[[Responsável Execução '[*']]:[Responsável Execução '[*']]]=V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6" s="95" t="str" cm="1">
        <f t="array" ref="W176">IF(OR(W$12="",$B176=""),"",_xlfn.LET(_xlpm.tarefas,_xlfn._xlws.FILTER(TB_TAREFAS[],(TB_TAREFAS[[Responsável Execução '[*']]:[Responsável Execução '[*']]]=W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6" s="96" t="str" cm="1">
        <f t="array" ref="X176">IF(OR(X$12="",$B176=""),"",_xlfn.LET(_xlpm.tarefas,_xlfn._xlws.FILTER(TB_TAREFAS[],(TB_TAREFAS[[Responsável Execução '[*']]:[Responsável Execução '[*']]]=X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6" s="95" t="str" cm="1">
        <f t="array" ref="Y176">IF(OR(Y$12="",$B176=""),"",_xlfn.LET(_xlpm.tarefas,_xlfn._xlws.FILTER(TB_TAREFAS[],(TB_TAREFAS[[Responsável Execução '[*']]:[Responsável Execução '[*']]]=Y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6" s="96" t="str" cm="1">
        <f t="array" ref="Z176">IF(OR(Z$12="",$B176=""),"",_xlfn.LET(_xlpm.tarefas,_xlfn._xlws.FILTER(TB_TAREFAS[],(TB_TAREFAS[[Responsável Execução '[*']]:[Responsável Execução '[*']]]=Z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6" s="95" t="str" cm="1">
        <f t="array" ref="AA176">IF(OR(AA$12="",$B176=""),"",_xlfn.LET(_xlpm.tarefas,_xlfn._xlws.FILTER(TB_TAREFAS[],(TB_TAREFAS[[Responsável Execução '[*']]:[Responsável Execução '[*']]]=AA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6" s="96" t="str" cm="1">
        <f t="array" ref="AB176">IF(OR(AB$12="",$B176=""),"",_xlfn.LET(_xlpm.tarefas,_xlfn._xlws.FILTER(TB_TAREFAS[],(TB_TAREFAS[[Responsável Execução '[*']]:[Responsável Execução '[*']]]=AB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6" s="95" t="str" cm="1">
        <f t="array" ref="AC176">IF(OR(AC$12="",$B176=""),"",_xlfn.LET(_xlpm.tarefas,_xlfn._xlws.FILTER(TB_TAREFAS[],(TB_TAREFAS[[Responsável Execução '[*']]:[Responsável Execução '[*']]]=AC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6" s="96" t="str" cm="1">
        <f t="array" ref="AD176">IF(OR(AD$12="",$B176=""),"",_xlfn.LET(_xlpm.tarefas,_xlfn._xlws.FILTER(TB_TAREFAS[],(TB_TAREFAS[[Responsável Execução '[*']]:[Responsável Execução '[*']]]=AD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6" s="95" t="str" cm="1">
        <f t="array" ref="AE176">IF(OR(AE$12="",$B176=""),"",_xlfn.LET(_xlpm.tarefas,_xlfn._xlws.FILTER(TB_TAREFAS[],(TB_TAREFAS[[Responsável Execução '[*']]:[Responsável Execução '[*']]]=AE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6" s="96" t="str" cm="1">
        <f t="array" ref="AF176">IF(OR(AF$12="",$B176=""),"",_xlfn.LET(_xlpm.tarefas,_xlfn._xlws.FILTER(TB_TAREFAS[],(TB_TAREFAS[[Responsável Execução '[*']]:[Responsável Execução '[*']]]=AF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6" s="95" t="str" cm="1">
        <f t="array" ref="AG176">IF(OR(AG$12="",$B176=""),"",_xlfn.LET(_xlpm.tarefas,_xlfn._xlws.FILTER(TB_TAREFAS[],(TB_TAREFAS[[Responsável Execução '[*']]:[Responsável Execução '[*']]]=AG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6" s="96" t="str" cm="1">
        <f t="array" ref="AH176">IF(OR(AH$12="",$B176=""),"",_xlfn.LET(_xlpm.tarefas,_xlfn._xlws.FILTER(TB_TAREFAS[],(TB_TAREFAS[[Responsável Execução '[*']]:[Responsável Execução '[*']]]=AH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6" s="95" t="str" cm="1">
        <f t="array" ref="AI176">IF(OR(AI$12="",$B176=""),"",_xlfn.LET(_xlpm.tarefas,_xlfn._xlws.FILTER(TB_TAREFAS[],(TB_TAREFAS[[Responsável Execução '[*']]:[Responsável Execução '[*']]]=AI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6" s="96" t="str" cm="1">
        <f t="array" ref="AJ176">IF(OR(AJ$12="",$B176=""),"",_xlfn.LET(_xlpm.tarefas,_xlfn._xlws.FILTER(TB_TAREFAS[],(TB_TAREFAS[[Responsável Execução '[*']]:[Responsável Execução '[*']]]=AJ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6" s="95" t="str" cm="1">
        <f t="array" ref="AK176">IF(OR(AK$12="",$B176=""),"",_xlfn.LET(_xlpm.tarefas,_xlfn._xlws.FILTER(TB_TAREFAS[],(TB_TAREFAS[[Responsável Execução '[*']]:[Responsável Execução '[*']]]=AK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6" s="96" t="str" cm="1">
        <f t="array" ref="AL176">IF(OR(AL$12="",$B176=""),"",_xlfn.LET(_xlpm.tarefas,_xlfn._xlws.FILTER(TB_TAREFAS[],(TB_TAREFAS[[Responsável Execução '[*']]:[Responsável Execução '[*']]]=AL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6" s="95" t="str" cm="1">
        <f t="array" ref="AM176">IF(OR(AM$12="",$B176=""),"",_xlfn.LET(_xlpm.tarefas,_xlfn._xlws.FILTER(TB_TAREFAS[],(TB_TAREFAS[[Responsável Execução '[*']]:[Responsável Execução '[*']]]=AM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6" s="96" t="str" cm="1">
        <f t="array" ref="AN176">IF(OR(AN$12="",$B176=""),"",_xlfn.LET(_xlpm.tarefas,_xlfn._xlws.FILTER(TB_TAREFAS[],(TB_TAREFAS[[Responsável Execução '[*']]:[Responsável Execução '[*']]]=AN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6" s="95" t="str" cm="1">
        <f t="array" ref="AO176">IF(OR(AO$12="",$B176=""),"",_xlfn.LET(_xlpm.tarefas,_xlfn._xlws.FILTER(TB_TAREFAS[],(TB_TAREFAS[[Responsável Execução '[*']]:[Responsável Execução '[*']]]=AO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6" s="96" t="str" cm="1">
        <f t="array" ref="AP176">IF(OR(AP$12="",$B176=""),"",_xlfn.LET(_xlpm.tarefas,_xlfn._xlws.FILTER(TB_TAREFAS[],(TB_TAREFAS[[Responsável Execução '[*']]:[Responsável Execução '[*']]]=AP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6" s="95" t="str" cm="1">
        <f t="array" ref="AQ176">IF(OR(AQ$12="",$B176=""),"",_xlfn.LET(_xlpm.tarefas,_xlfn._xlws.FILTER(TB_TAREFAS[],(TB_TAREFAS[[Responsável Execução '[*']]:[Responsável Execução '[*']]]=AQ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6" s="96" t="str" cm="1">
        <f t="array" ref="AR176">IF(OR(AR$12="",$B176=""),"",_xlfn.LET(_xlpm.tarefas,_xlfn._xlws.FILTER(TB_TAREFAS[],(TB_TAREFAS[[Responsável Execução '[*']]:[Responsável Execução '[*']]]=AR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6" s="95" t="str" cm="1">
        <f t="array" ref="AS176">IF(OR(AS$12="",$B176=""),"",_xlfn.LET(_xlpm.tarefas,_xlfn._xlws.FILTER(TB_TAREFAS[],(TB_TAREFAS[[Responsável Execução '[*']]:[Responsável Execução '[*']]]=AS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6" s="96" t="str" cm="1">
        <f t="array" ref="AT176">IF(OR(AT$12="",$B176=""),"",_xlfn.LET(_xlpm.tarefas,_xlfn._xlws.FILTER(TB_TAREFAS[],(TB_TAREFAS[[Responsável Execução '[*']]:[Responsável Execução '[*']]]=AT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6" s="95" t="str" cm="1">
        <f t="array" ref="AU176">IF(OR(AU$12="",$B176=""),"",_xlfn.LET(_xlpm.tarefas,_xlfn._xlws.FILTER(TB_TAREFAS[],(TB_TAREFAS[[Responsável Execução '[*']]:[Responsável Execução '[*']]]=AU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6" s="96" t="str" cm="1">
        <f t="array" ref="AV176">IF(OR(AV$12="",$B176=""),"",_xlfn.LET(_xlpm.tarefas,_xlfn._xlws.FILTER(TB_TAREFAS[],(TB_TAREFAS[[Responsável Execução '[*']]:[Responsável Execução '[*']]]=AV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6" s="95" t="str" cm="1">
        <f t="array" ref="AW176">IF(OR(AW$12="",$B176=""),"",_xlfn.LET(_xlpm.tarefas,_xlfn._xlws.FILTER(TB_TAREFAS[],(TB_TAREFAS[[Responsável Execução '[*']]:[Responsável Execução '[*']]]=AW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6" s="96" t="str" cm="1">
        <f t="array" ref="AX176">IF(OR(AX$12="",$B176=""),"",_xlfn.LET(_xlpm.tarefas,_xlfn._xlws.FILTER(TB_TAREFAS[],(TB_TAREFAS[[Responsável Execução '[*']]:[Responsável Execução '[*']]]=AX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6" s="95" t="str" cm="1">
        <f t="array" ref="AY176">IF(OR(AY$12="",$B176=""),"",_xlfn.LET(_xlpm.tarefas,_xlfn._xlws.FILTER(TB_TAREFAS[],(TB_TAREFAS[[Responsável Execução '[*']]:[Responsável Execução '[*']]]=AY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6" s="97" t="str" cm="1">
        <f t="array" ref="AZ176">IF(OR(AZ$12="",$B176=""),"",_xlfn.LET(_xlpm.tarefas,_xlfn._xlws.FILTER(TB_TAREFAS[],(TB_TAREFAS[[Responsável Execução '[*']]:[Responsável Execução '[*']]]=AZ$12),"-"),IF(_xlfn.ARRAYTOTEXT(_xlpm.tarefas)="-",0,SUM(IF(DATE(YEAR($B176),MONTH($B176),DAY($B176))&gt;=DATE(YEAR(_xlfn.CHOOSECOLS(_xlpm.tarefas,10)),MONTH(_xlfn.CHOOSECOLS(_xlpm.tarefas,10)),DAY(_xlfn.CHOOSECOLS(_xlpm.tarefas,10))),IF(DATE(YEAR($B176),MONTH($B176),DAY($B176)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7" spans="2:52" x14ac:dyDescent="0.3">
      <c r="B177" s="94"/>
      <c r="C177" s="95" t="str" cm="1">
        <f t="array" ref="C177">IF(OR(C$12="",$B177=""),"",_xlfn.LET(_xlpm.tarefas,_xlfn._xlws.FILTER(TB_TAREFAS[],(TB_TAREFAS[[Responsável Execução '[*']]:[Responsável Execução '[*']]]=C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7" s="96" t="str" cm="1">
        <f t="array" ref="D177">IF(OR(D$12="",$B177=""),"",_xlfn.LET(_xlpm.tarefas,_xlfn._xlws.FILTER(TB_TAREFAS[],(TB_TAREFAS[[Responsável Execução '[*']]:[Responsável Execução '[*']]]=D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7" s="95" t="str" cm="1">
        <f t="array" ref="E177">IF(OR(E$12="",$B177=""),"",_xlfn.LET(_xlpm.tarefas,_xlfn._xlws.FILTER(TB_TAREFAS[],(TB_TAREFAS[[Responsável Execução '[*']]:[Responsável Execução '[*']]]=E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7" s="96" t="str" cm="1">
        <f t="array" ref="F177">IF(OR(F$12="",$B177=""),"",_xlfn.LET(_xlpm.tarefas,_xlfn._xlws.FILTER(TB_TAREFAS[],(TB_TAREFAS[[Responsável Execução '[*']]:[Responsável Execução '[*']]]=F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7" s="95" t="str" cm="1">
        <f t="array" ref="G177">IF(OR(G$12="",$B177=""),"",_xlfn.LET(_xlpm.tarefas,_xlfn._xlws.FILTER(TB_TAREFAS[],(TB_TAREFAS[[Responsável Execução '[*']]:[Responsável Execução '[*']]]=G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7" s="96" t="str" cm="1">
        <f t="array" ref="H177">IF(OR(H$12="",$B177=""),"",_xlfn.LET(_xlpm.tarefas,_xlfn._xlws.FILTER(TB_TAREFAS[],(TB_TAREFAS[[Responsável Execução '[*']]:[Responsável Execução '[*']]]=H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7" s="95" t="str" cm="1">
        <f t="array" ref="I177">IF(OR(I$12="",$B177=""),"",_xlfn.LET(_xlpm.tarefas,_xlfn._xlws.FILTER(TB_TAREFAS[],(TB_TAREFAS[[Responsável Execução '[*']]:[Responsável Execução '[*']]]=I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7" s="96" t="str" cm="1">
        <f t="array" ref="J177">IF(OR(J$12="",$B177=""),"",_xlfn.LET(_xlpm.tarefas,_xlfn._xlws.FILTER(TB_TAREFAS[],(TB_TAREFAS[[Responsável Execução '[*']]:[Responsável Execução '[*']]]=J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7" s="95" t="str" cm="1">
        <f t="array" ref="K177">IF(OR(K$12="",$B177=""),"",_xlfn.LET(_xlpm.tarefas,_xlfn._xlws.FILTER(TB_TAREFAS[],(TB_TAREFAS[[Responsável Execução '[*']]:[Responsável Execução '[*']]]=K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7" s="96" t="str" cm="1">
        <f t="array" ref="L177">IF(OR(L$12="",$B177=""),"",_xlfn.LET(_xlpm.tarefas,_xlfn._xlws.FILTER(TB_TAREFAS[],(TB_TAREFAS[[Responsável Execução '[*']]:[Responsável Execução '[*']]]=L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7" s="95" t="str" cm="1">
        <f t="array" ref="M177">IF(OR(M$12="",$B177=""),"",_xlfn.LET(_xlpm.tarefas,_xlfn._xlws.FILTER(TB_TAREFAS[],(TB_TAREFAS[[Responsável Execução '[*']]:[Responsável Execução '[*']]]=M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7" s="96" t="str" cm="1">
        <f t="array" ref="N177">IF(OR(N$12="",$B177=""),"",_xlfn.LET(_xlpm.tarefas,_xlfn._xlws.FILTER(TB_TAREFAS[],(TB_TAREFAS[[Responsável Execução '[*']]:[Responsável Execução '[*']]]=N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7" s="95" t="str" cm="1">
        <f t="array" ref="O177">IF(OR(O$12="",$B177=""),"",_xlfn.LET(_xlpm.tarefas,_xlfn._xlws.FILTER(TB_TAREFAS[],(TB_TAREFAS[[Responsável Execução '[*']]:[Responsável Execução '[*']]]=O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7" s="96" t="str" cm="1">
        <f t="array" ref="P177">IF(OR(P$12="",$B177=""),"",_xlfn.LET(_xlpm.tarefas,_xlfn._xlws.FILTER(TB_TAREFAS[],(TB_TAREFAS[[Responsável Execução '[*']]:[Responsável Execução '[*']]]=P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7" s="95" t="str" cm="1">
        <f t="array" ref="Q177">IF(OR(Q$12="",$B177=""),"",_xlfn.LET(_xlpm.tarefas,_xlfn._xlws.FILTER(TB_TAREFAS[],(TB_TAREFAS[[Responsável Execução '[*']]:[Responsável Execução '[*']]]=Q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7" s="96" t="str" cm="1">
        <f t="array" ref="R177">IF(OR(R$12="",$B177=""),"",_xlfn.LET(_xlpm.tarefas,_xlfn._xlws.FILTER(TB_TAREFAS[],(TB_TAREFAS[[Responsável Execução '[*']]:[Responsável Execução '[*']]]=R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7" s="95" t="str" cm="1">
        <f t="array" ref="S177">IF(OR(S$12="",$B177=""),"",_xlfn.LET(_xlpm.tarefas,_xlfn._xlws.FILTER(TB_TAREFAS[],(TB_TAREFAS[[Responsável Execução '[*']]:[Responsável Execução '[*']]]=S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7" s="96" t="str" cm="1">
        <f t="array" ref="T177">IF(OR(T$12="",$B177=""),"",_xlfn.LET(_xlpm.tarefas,_xlfn._xlws.FILTER(TB_TAREFAS[],(TB_TAREFAS[[Responsável Execução '[*']]:[Responsável Execução '[*']]]=T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7" s="95" t="str" cm="1">
        <f t="array" ref="U177">IF(OR(U$12="",$B177=""),"",_xlfn.LET(_xlpm.tarefas,_xlfn._xlws.FILTER(TB_TAREFAS[],(TB_TAREFAS[[Responsável Execução '[*']]:[Responsável Execução '[*']]]=U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7" s="96" t="str" cm="1">
        <f t="array" ref="V177">IF(OR(V$12="",$B177=""),"",_xlfn.LET(_xlpm.tarefas,_xlfn._xlws.FILTER(TB_TAREFAS[],(TB_TAREFAS[[Responsável Execução '[*']]:[Responsável Execução '[*']]]=V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7" s="95" t="str" cm="1">
        <f t="array" ref="W177">IF(OR(W$12="",$B177=""),"",_xlfn.LET(_xlpm.tarefas,_xlfn._xlws.FILTER(TB_TAREFAS[],(TB_TAREFAS[[Responsável Execução '[*']]:[Responsável Execução '[*']]]=W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7" s="96" t="str" cm="1">
        <f t="array" ref="X177">IF(OR(X$12="",$B177=""),"",_xlfn.LET(_xlpm.tarefas,_xlfn._xlws.FILTER(TB_TAREFAS[],(TB_TAREFAS[[Responsável Execução '[*']]:[Responsável Execução '[*']]]=X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7" s="95" t="str" cm="1">
        <f t="array" ref="Y177">IF(OR(Y$12="",$B177=""),"",_xlfn.LET(_xlpm.tarefas,_xlfn._xlws.FILTER(TB_TAREFAS[],(TB_TAREFAS[[Responsável Execução '[*']]:[Responsável Execução '[*']]]=Y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7" s="96" t="str" cm="1">
        <f t="array" ref="Z177">IF(OR(Z$12="",$B177=""),"",_xlfn.LET(_xlpm.tarefas,_xlfn._xlws.FILTER(TB_TAREFAS[],(TB_TAREFAS[[Responsável Execução '[*']]:[Responsável Execução '[*']]]=Z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7" s="95" t="str" cm="1">
        <f t="array" ref="AA177">IF(OR(AA$12="",$B177=""),"",_xlfn.LET(_xlpm.tarefas,_xlfn._xlws.FILTER(TB_TAREFAS[],(TB_TAREFAS[[Responsável Execução '[*']]:[Responsável Execução '[*']]]=AA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7" s="96" t="str" cm="1">
        <f t="array" ref="AB177">IF(OR(AB$12="",$B177=""),"",_xlfn.LET(_xlpm.tarefas,_xlfn._xlws.FILTER(TB_TAREFAS[],(TB_TAREFAS[[Responsável Execução '[*']]:[Responsável Execução '[*']]]=AB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7" s="95" t="str" cm="1">
        <f t="array" ref="AC177">IF(OR(AC$12="",$B177=""),"",_xlfn.LET(_xlpm.tarefas,_xlfn._xlws.FILTER(TB_TAREFAS[],(TB_TAREFAS[[Responsável Execução '[*']]:[Responsável Execução '[*']]]=AC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7" s="96" t="str" cm="1">
        <f t="array" ref="AD177">IF(OR(AD$12="",$B177=""),"",_xlfn.LET(_xlpm.tarefas,_xlfn._xlws.FILTER(TB_TAREFAS[],(TB_TAREFAS[[Responsável Execução '[*']]:[Responsável Execução '[*']]]=AD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7" s="95" t="str" cm="1">
        <f t="array" ref="AE177">IF(OR(AE$12="",$B177=""),"",_xlfn.LET(_xlpm.tarefas,_xlfn._xlws.FILTER(TB_TAREFAS[],(TB_TAREFAS[[Responsável Execução '[*']]:[Responsável Execução '[*']]]=AE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7" s="96" t="str" cm="1">
        <f t="array" ref="AF177">IF(OR(AF$12="",$B177=""),"",_xlfn.LET(_xlpm.tarefas,_xlfn._xlws.FILTER(TB_TAREFAS[],(TB_TAREFAS[[Responsável Execução '[*']]:[Responsável Execução '[*']]]=AF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7" s="95" t="str" cm="1">
        <f t="array" ref="AG177">IF(OR(AG$12="",$B177=""),"",_xlfn.LET(_xlpm.tarefas,_xlfn._xlws.FILTER(TB_TAREFAS[],(TB_TAREFAS[[Responsável Execução '[*']]:[Responsável Execução '[*']]]=AG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7" s="96" t="str" cm="1">
        <f t="array" ref="AH177">IF(OR(AH$12="",$B177=""),"",_xlfn.LET(_xlpm.tarefas,_xlfn._xlws.FILTER(TB_TAREFAS[],(TB_TAREFAS[[Responsável Execução '[*']]:[Responsável Execução '[*']]]=AH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7" s="95" t="str" cm="1">
        <f t="array" ref="AI177">IF(OR(AI$12="",$B177=""),"",_xlfn.LET(_xlpm.tarefas,_xlfn._xlws.FILTER(TB_TAREFAS[],(TB_TAREFAS[[Responsável Execução '[*']]:[Responsável Execução '[*']]]=AI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7" s="96" t="str" cm="1">
        <f t="array" ref="AJ177">IF(OR(AJ$12="",$B177=""),"",_xlfn.LET(_xlpm.tarefas,_xlfn._xlws.FILTER(TB_TAREFAS[],(TB_TAREFAS[[Responsável Execução '[*']]:[Responsável Execução '[*']]]=AJ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7" s="95" t="str" cm="1">
        <f t="array" ref="AK177">IF(OR(AK$12="",$B177=""),"",_xlfn.LET(_xlpm.tarefas,_xlfn._xlws.FILTER(TB_TAREFAS[],(TB_TAREFAS[[Responsável Execução '[*']]:[Responsável Execução '[*']]]=AK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7" s="96" t="str" cm="1">
        <f t="array" ref="AL177">IF(OR(AL$12="",$B177=""),"",_xlfn.LET(_xlpm.tarefas,_xlfn._xlws.FILTER(TB_TAREFAS[],(TB_TAREFAS[[Responsável Execução '[*']]:[Responsável Execução '[*']]]=AL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7" s="95" t="str" cm="1">
        <f t="array" ref="AM177">IF(OR(AM$12="",$B177=""),"",_xlfn.LET(_xlpm.tarefas,_xlfn._xlws.FILTER(TB_TAREFAS[],(TB_TAREFAS[[Responsável Execução '[*']]:[Responsável Execução '[*']]]=AM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7" s="96" t="str" cm="1">
        <f t="array" ref="AN177">IF(OR(AN$12="",$B177=""),"",_xlfn.LET(_xlpm.tarefas,_xlfn._xlws.FILTER(TB_TAREFAS[],(TB_TAREFAS[[Responsável Execução '[*']]:[Responsável Execução '[*']]]=AN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7" s="95" t="str" cm="1">
        <f t="array" ref="AO177">IF(OR(AO$12="",$B177=""),"",_xlfn.LET(_xlpm.tarefas,_xlfn._xlws.FILTER(TB_TAREFAS[],(TB_TAREFAS[[Responsável Execução '[*']]:[Responsável Execução '[*']]]=AO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7" s="96" t="str" cm="1">
        <f t="array" ref="AP177">IF(OR(AP$12="",$B177=""),"",_xlfn.LET(_xlpm.tarefas,_xlfn._xlws.FILTER(TB_TAREFAS[],(TB_TAREFAS[[Responsável Execução '[*']]:[Responsável Execução '[*']]]=AP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7" s="95" t="str" cm="1">
        <f t="array" ref="AQ177">IF(OR(AQ$12="",$B177=""),"",_xlfn.LET(_xlpm.tarefas,_xlfn._xlws.FILTER(TB_TAREFAS[],(TB_TAREFAS[[Responsável Execução '[*']]:[Responsável Execução '[*']]]=AQ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7" s="96" t="str" cm="1">
        <f t="array" ref="AR177">IF(OR(AR$12="",$B177=""),"",_xlfn.LET(_xlpm.tarefas,_xlfn._xlws.FILTER(TB_TAREFAS[],(TB_TAREFAS[[Responsável Execução '[*']]:[Responsável Execução '[*']]]=AR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7" s="95" t="str" cm="1">
        <f t="array" ref="AS177">IF(OR(AS$12="",$B177=""),"",_xlfn.LET(_xlpm.tarefas,_xlfn._xlws.FILTER(TB_TAREFAS[],(TB_TAREFAS[[Responsável Execução '[*']]:[Responsável Execução '[*']]]=AS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7" s="96" t="str" cm="1">
        <f t="array" ref="AT177">IF(OR(AT$12="",$B177=""),"",_xlfn.LET(_xlpm.tarefas,_xlfn._xlws.FILTER(TB_TAREFAS[],(TB_TAREFAS[[Responsável Execução '[*']]:[Responsável Execução '[*']]]=AT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7" s="95" t="str" cm="1">
        <f t="array" ref="AU177">IF(OR(AU$12="",$B177=""),"",_xlfn.LET(_xlpm.tarefas,_xlfn._xlws.FILTER(TB_TAREFAS[],(TB_TAREFAS[[Responsável Execução '[*']]:[Responsável Execução '[*']]]=AU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7" s="96" t="str" cm="1">
        <f t="array" ref="AV177">IF(OR(AV$12="",$B177=""),"",_xlfn.LET(_xlpm.tarefas,_xlfn._xlws.FILTER(TB_TAREFAS[],(TB_TAREFAS[[Responsável Execução '[*']]:[Responsável Execução '[*']]]=AV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7" s="95" t="str" cm="1">
        <f t="array" ref="AW177">IF(OR(AW$12="",$B177=""),"",_xlfn.LET(_xlpm.tarefas,_xlfn._xlws.FILTER(TB_TAREFAS[],(TB_TAREFAS[[Responsável Execução '[*']]:[Responsável Execução '[*']]]=AW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7" s="96" t="str" cm="1">
        <f t="array" ref="AX177">IF(OR(AX$12="",$B177=""),"",_xlfn.LET(_xlpm.tarefas,_xlfn._xlws.FILTER(TB_TAREFAS[],(TB_TAREFAS[[Responsável Execução '[*']]:[Responsável Execução '[*']]]=AX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7" s="95" t="str" cm="1">
        <f t="array" ref="AY177">IF(OR(AY$12="",$B177=""),"",_xlfn.LET(_xlpm.tarefas,_xlfn._xlws.FILTER(TB_TAREFAS[],(TB_TAREFAS[[Responsável Execução '[*']]:[Responsável Execução '[*']]]=AY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7" s="97" t="str" cm="1">
        <f t="array" ref="AZ177">IF(OR(AZ$12="",$B177=""),"",_xlfn.LET(_xlpm.tarefas,_xlfn._xlws.FILTER(TB_TAREFAS[],(TB_TAREFAS[[Responsável Execução '[*']]:[Responsável Execução '[*']]]=AZ$12),"-"),IF(_xlfn.ARRAYTOTEXT(_xlpm.tarefas)="-",0,SUM(IF(DATE(YEAR($B177),MONTH($B177),DAY($B177))&gt;=DATE(YEAR(_xlfn.CHOOSECOLS(_xlpm.tarefas,10)),MONTH(_xlfn.CHOOSECOLS(_xlpm.tarefas,10)),DAY(_xlfn.CHOOSECOLS(_xlpm.tarefas,10))),IF(DATE(YEAR($B177),MONTH($B177),DAY($B177)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8" spans="2:52" x14ac:dyDescent="0.3">
      <c r="B178" s="94"/>
      <c r="C178" s="95" t="str" cm="1">
        <f t="array" ref="C178">IF(OR(C$12="",$B178=""),"",_xlfn.LET(_xlpm.tarefas,_xlfn._xlws.FILTER(TB_TAREFAS[],(TB_TAREFAS[[Responsável Execução '[*']]:[Responsável Execução '[*']]]=C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8" s="96" t="str" cm="1">
        <f t="array" ref="D178">IF(OR(D$12="",$B178=""),"",_xlfn.LET(_xlpm.tarefas,_xlfn._xlws.FILTER(TB_TAREFAS[],(TB_TAREFAS[[Responsável Execução '[*']]:[Responsável Execução '[*']]]=D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8" s="95" t="str" cm="1">
        <f t="array" ref="E178">IF(OR(E$12="",$B178=""),"",_xlfn.LET(_xlpm.tarefas,_xlfn._xlws.FILTER(TB_TAREFAS[],(TB_TAREFAS[[Responsável Execução '[*']]:[Responsável Execução '[*']]]=E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8" s="96" t="str" cm="1">
        <f t="array" ref="F178">IF(OR(F$12="",$B178=""),"",_xlfn.LET(_xlpm.tarefas,_xlfn._xlws.FILTER(TB_TAREFAS[],(TB_TAREFAS[[Responsável Execução '[*']]:[Responsável Execução '[*']]]=F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8" s="95" t="str" cm="1">
        <f t="array" ref="G178">IF(OR(G$12="",$B178=""),"",_xlfn.LET(_xlpm.tarefas,_xlfn._xlws.FILTER(TB_TAREFAS[],(TB_TAREFAS[[Responsável Execução '[*']]:[Responsável Execução '[*']]]=G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8" s="96" t="str" cm="1">
        <f t="array" ref="H178">IF(OR(H$12="",$B178=""),"",_xlfn.LET(_xlpm.tarefas,_xlfn._xlws.FILTER(TB_TAREFAS[],(TB_TAREFAS[[Responsável Execução '[*']]:[Responsável Execução '[*']]]=H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8" s="95" t="str" cm="1">
        <f t="array" ref="I178">IF(OR(I$12="",$B178=""),"",_xlfn.LET(_xlpm.tarefas,_xlfn._xlws.FILTER(TB_TAREFAS[],(TB_TAREFAS[[Responsável Execução '[*']]:[Responsável Execução '[*']]]=I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8" s="96" t="str" cm="1">
        <f t="array" ref="J178">IF(OR(J$12="",$B178=""),"",_xlfn.LET(_xlpm.tarefas,_xlfn._xlws.FILTER(TB_TAREFAS[],(TB_TAREFAS[[Responsável Execução '[*']]:[Responsável Execução '[*']]]=J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8" s="95" t="str" cm="1">
        <f t="array" ref="K178">IF(OR(K$12="",$B178=""),"",_xlfn.LET(_xlpm.tarefas,_xlfn._xlws.FILTER(TB_TAREFAS[],(TB_TAREFAS[[Responsável Execução '[*']]:[Responsável Execução '[*']]]=K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8" s="96" t="str" cm="1">
        <f t="array" ref="L178">IF(OR(L$12="",$B178=""),"",_xlfn.LET(_xlpm.tarefas,_xlfn._xlws.FILTER(TB_TAREFAS[],(TB_TAREFAS[[Responsável Execução '[*']]:[Responsável Execução '[*']]]=L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8" s="95" t="str" cm="1">
        <f t="array" ref="M178">IF(OR(M$12="",$B178=""),"",_xlfn.LET(_xlpm.tarefas,_xlfn._xlws.FILTER(TB_TAREFAS[],(TB_TAREFAS[[Responsável Execução '[*']]:[Responsável Execução '[*']]]=M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8" s="96" t="str" cm="1">
        <f t="array" ref="N178">IF(OR(N$12="",$B178=""),"",_xlfn.LET(_xlpm.tarefas,_xlfn._xlws.FILTER(TB_TAREFAS[],(TB_TAREFAS[[Responsável Execução '[*']]:[Responsável Execução '[*']]]=N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8" s="95" t="str" cm="1">
        <f t="array" ref="O178">IF(OR(O$12="",$B178=""),"",_xlfn.LET(_xlpm.tarefas,_xlfn._xlws.FILTER(TB_TAREFAS[],(TB_TAREFAS[[Responsável Execução '[*']]:[Responsável Execução '[*']]]=O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8" s="96" t="str" cm="1">
        <f t="array" ref="P178">IF(OR(P$12="",$B178=""),"",_xlfn.LET(_xlpm.tarefas,_xlfn._xlws.FILTER(TB_TAREFAS[],(TB_TAREFAS[[Responsável Execução '[*']]:[Responsável Execução '[*']]]=P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8" s="95" t="str" cm="1">
        <f t="array" ref="Q178">IF(OR(Q$12="",$B178=""),"",_xlfn.LET(_xlpm.tarefas,_xlfn._xlws.FILTER(TB_TAREFAS[],(TB_TAREFAS[[Responsável Execução '[*']]:[Responsável Execução '[*']]]=Q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8" s="96" t="str" cm="1">
        <f t="array" ref="R178">IF(OR(R$12="",$B178=""),"",_xlfn.LET(_xlpm.tarefas,_xlfn._xlws.FILTER(TB_TAREFAS[],(TB_TAREFAS[[Responsável Execução '[*']]:[Responsável Execução '[*']]]=R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8" s="95" t="str" cm="1">
        <f t="array" ref="S178">IF(OR(S$12="",$B178=""),"",_xlfn.LET(_xlpm.tarefas,_xlfn._xlws.FILTER(TB_TAREFAS[],(TB_TAREFAS[[Responsável Execução '[*']]:[Responsável Execução '[*']]]=S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8" s="96" t="str" cm="1">
        <f t="array" ref="T178">IF(OR(T$12="",$B178=""),"",_xlfn.LET(_xlpm.tarefas,_xlfn._xlws.FILTER(TB_TAREFAS[],(TB_TAREFAS[[Responsável Execução '[*']]:[Responsável Execução '[*']]]=T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8" s="95" t="str" cm="1">
        <f t="array" ref="U178">IF(OR(U$12="",$B178=""),"",_xlfn.LET(_xlpm.tarefas,_xlfn._xlws.FILTER(TB_TAREFAS[],(TB_TAREFAS[[Responsável Execução '[*']]:[Responsável Execução '[*']]]=U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8" s="96" t="str" cm="1">
        <f t="array" ref="V178">IF(OR(V$12="",$B178=""),"",_xlfn.LET(_xlpm.tarefas,_xlfn._xlws.FILTER(TB_TAREFAS[],(TB_TAREFAS[[Responsável Execução '[*']]:[Responsável Execução '[*']]]=V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8" s="95" t="str" cm="1">
        <f t="array" ref="W178">IF(OR(W$12="",$B178=""),"",_xlfn.LET(_xlpm.tarefas,_xlfn._xlws.FILTER(TB_TAREFAS[],(TB_TAREFAS[[Responsável Execução '[*']]:[Responsável Execução '[*']]]=W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8" s="96" t="str" cm="1">
        <f t="array" ref="X178">IF(OR(X$12="",$B178=""),"",_xlfn.LET(_xlpm.tarefas,_xlfn._xlws.FILTER(TB_TAREFAS[],(TB_TAREFAS[[Responsável Execução '[*']]:[Responsável Execução '[*']]]=X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8" s="95" t="str" cm="1">
        <f t="array" ref="Y178">IF(OR(Y$12="",$B178=""),"",_xlfn.LET(_xlpm.tarefas,_xlfn._xlws.FILTER(TB_TAREFAS[],(TB_TAREFAS[[Responsável Execução '[*']]:[Responsável Execução '[*']]]=Y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8" s="96" t="str" cm="1">
        <f t="array" ref="Z178">IF(OR(Z$12="",$B178=""),"",_xlfn.LET(_xlpm.tarefas,_xlfn._xlws.FILTER(TB_TAREFAS[],(TB_TAREFAS[[Responsável Execução '[*']]:[Responsável Execução '[*']]]=Z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8" s="95" t="str" cm="1">
        <f t="array" ref="AA178">IF(OR(AA$12="",$B178=""),"",_xlfn.LET(_xlpm.tarefas,_xlfn._xlws.FILTER(TB_TAREFAS[],(TB_TAREFAS[[Responsável Execução '[*']]:[Responsável Execução '[*']]]=AA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8" s="96" t="str" cm="1">
        <f t="array" ref="AB178">IF(OR(AB$12="",$B178=""),"",_xlfn.LET(_xlpm.tarefas,_xlfn._xlws.FILTER(TB_TAREFAS[],(TB_TAREFAS[[Responsável Execução '[*']]:[Responsável Execução '[*']]]=AB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8" s="95" t="str" cm="1">
        <f t="array" ref="AC178">IF(OR(AC$12="",$B178=""),"",_xlfn.LET(_xlpm.tarefas,_xlfn._xlws.FILTER(TB_TAREFAS[],(TB_TAREFAS[[Responsável Execução '[*']]:[Responsável Execução '[*']]]=AC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8" s="96" t="str" cm="1">
        <f t="array" ref="AD178">IF(OR(AD$12="",$B178=""),"",_xlfn.LET(_xlpm.tarefas,_xlfn._xlws.FILTER(TB_TAREFAS[],(TB_TAREFAS[[Responsável Execução '[*']]:[Responsável Execução '[*']]]=AD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8" s="95" t="str" cm="1">
        <f t="array" ref="AE178">IF(OR(AE$12="",$B178=""),"",_xlfn.LET(_xlpm.tarefas,_xlfn._xlws.FILTER(TB_TAREFAS[],(TB_TAREFAS[[Responsável Execução '[*']]:[Responsável Execução '[*']]]=AE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8" s="96" t="str" cm="1">
        <f t="array" ref="AF178">IF(OR(AF$12="",$B178=""),"",_xlfn.LET(_xlpm.tarefas,_xlfn._xlws.FILTER(TB_TAREFAS[],(TB_TAREFAS[[Responsável Execução '[*']]:[Responsável Execução '[*']]]=AF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8" s="95" t="str" cm="1">
        <f t="array" ref="AG178">IF(OR(AG$12="",$B178=""),"",_xlfn.LET(_xlpm.tarefas,_xlfn._xlws.FILTER(TB_TAREFAS[],(TB_TAREFAS[[Responsável Execução '[*']]:[Responsável Execução '[*']]]=AG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8" s="96" t="str" cm="1">
        <f t="array" ref="AH178">IF(OR(AH$12="",$B178=""),"",_xlfn.LET(_xlpm.tarefas,_xlfn._xlws.FILTER(TB_TAREFAS[],(TB_TAREFAS[[Responsável Execução '[*']]:[Responsável Execução '[*']]]=AH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8" s="95" t="str" cm="1">
        <f t="array" ref="AI178">IF(OR(AI$12="",$B178=""),"",_xlfn.LET(_xlpm.tarefas,_xlfn._xlws.FILTER(TB_TAREFAS[],(TB_TAREFAS[[Responsável Execução '[*']]:[Responsável Execução '[*']]]=AI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8" s="96" t="str" cm="1">
        <f t="array" ref="AJ178">IF(OR(AJ$12="",$B178=""),"",_xlfn.LET(_xlpm.tarefas,_xlfn._xlws.FILTER(TB_TAREFAS[],(TB_TAREFAS[[Responsável Execução '[*']]:[Responsável Execução '[*']]]=AJ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8" s="95" t="str" cm="1">
        <f t="array" ref="AK178">IF(OR(AK$12="",$B178=""),"",_xlfn.LET(_xlpm.tarefas,_xlfn._xlws.FILTER(TB_TAREFAS[],(TB_TAREFAS[[Responsável Execução '[*']]:[Responsável Execução '[*']]]=AK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8" s="96" t="str" cm="1">
        <f t="array" ref="AL178">IF(OR(AL$12="",$B178=""),"",_xlfn.LET(_xlpm.tarefas,_xlfn._xlws.FILTER(TB_TAREFAS[],(TB_TAREFAS[[Responsável Execução '[*']]:[Responsável Execução '[*']]]=AL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8" s="95" t="str" cm="1">
        <f t="array" ref="AM178">IF(OR(AM$12="",$B178=""),"",_xlfn.LET(_xlpm.tarefas,_xlfn._xlws.FILTER(TB_TAREFAS[],(TB_TAREFAS[[Responsável Execução '[*']]:[Responsável Execução '[*']]]=AM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8" s="96" t="str" cm="1">
        <f t="array" ref="AN178">IF(OR(AN$12="",$B178=""),"",_xlfn.LET(_xlpm.tarefas,_xlfn._xlws.FILTER(TB_TAREFAS[],(TB_TAREFAS[[Responsável Execução '[*']]:[Responsável Execução '[*']]]=AN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8" s="95" t="str" cm="1">
        <f t="array" ref="AO178">IF(OR(AO$12="",$B178=""),"",_xlfn.LET(_xlpm.tarefas,_xlfn._xlws.FILTER(TB_TAREFAS[],(TB_TAREFAS[[Responsável Execução '[*']]:[Responsável Execução '[*']]]=AO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8" s="96" t="str" cm="1">
        <f t="array" ref="AP178">IF(OR(AP$12="",$B178=""),"",_xlfn.LET(_xlpm.tarefas,_xlfn._xlws.FILTER(TB_TAREFAS[],(TB_TAREFAS[[Responsável Execução '[*']]:[Responsável Execução '[*']]]=AP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8" s="95" t="str" cm="1">
        <f t="array" ref="AQ178">IF(OR(AQ$12="",$B178=""),"",_xlfn.LET(_xlpm.tarefas,_xlfn._xlws.FILTER(TB_TAREFAS[],(TB_TAREFAS[[Responsável Execução '[*']]:[Responsável Execução '[*']]]=AQ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8" s="96" t="str" cm="1">
        <f t="array" ref="AR178">IF(OR(AR$12="",$B178=""),"",_xlfn.LET(_xlpm.tarefas,_xlfn._xlws.FILTER(TB_TAREFAS[],(TB_TAREFAS[[Responsável Execução '[*']]:[Responsável Execução '[*']]]=AR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8" s="95" t="str" cm="1">
        <f t="array" ref="AS178">IF(OR(AS$12="",$B178=""),"",_xlfn.LET(_xlpm.tarefas,_xlfn._xlws.FILTER(TB_TAREFAS[],(TB_TAREFAS[[Responsável Execução '[*']]:[Responsável Execução '[*']]]=AS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8" s="96" t="str" cm="1">
        <f t="array" ref="AT178">IF(OR(AT$12="",$B178=""),"",_xlfn.LET(_xlpm.tarefas,_xlfn._xlws.FILTER(TB_TAREFAS[],(TB_TAREFAS[[Responsável Execução '[*']]:[Responsável Execução '[*']]]=AT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8" s="95" t="str" cm="1">
        <f t="array" ref="AU178">IF(OR(AU$12="",$B178=""),"",_xlfn.LET(_xlpm.tarefas,_xlfn._xlws.FILTER(TB_TAREFAS[],(TB_TAREFAS[[Responsável Execução '[*']]:[Responsável Execução '[*']]]=AU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8" s="96" t="str" cm="1">
        <f t="array" ref="AV178">IF(OR(AV$12="",$B178=""),"",_xlfn.LET(_xlpm.tarefas,_xlfn._xlws.FILTER(TB_TAREFAS[],(TB_TAREFAS[[Responsável Execução '[*']]:[Responsável Execução '[*']]]=AV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8" s="95" t="str" cm="1">
        <f t="array" ref="AW178">IF(OR(AW$12="",$B178=""),"",_xlfn.LET(_xlpm.tarefas,_xlfn._xlws.FILTER(TB_TAREFAS[],(TB_TAREFAS[[Responsável Execução '[*']]:[Responsável Execução '[*']]]=AW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8" s="96" t="str" cm="1">
        <f t="array" ref="AX178">IF(OR(AX$12="",$B178=""),"",_xlfn.LET(_xlpm.tarefas,_xlfn._xlws.FILTER(TB_TAREFAS[],(TB_TAREFAS[[Responsável Execução '[*']]:[Responsável Execução '[*']]]=AX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8" s="95" t="str" cm="1">
        <f t="array" ref="AY178">IF(OR(AY$12="",$B178=""),"",_xlfn.LET(_xlpm.tarefas,_xlfn._xlws.FILTER(TB_TAREFAS[],(TB_TAREFAS[[Responsável Execução '[*']]:[Responsável Execução '[*']]]=AY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8" s="97" t="str" cm="1">
        <f t="array" ref="AZ178">IF(OR(AZ$12="",$B178=""),"",_xlfn.LET(_xlpm.tarefas,_xlfn._xlws.FILTER(TB_TAREFAS[],(TB_TAREFAS[[Responsável Execução '[*']]:[Responsável Execução '[*']]]=AZ$12),"-"),IF(_xlfn.ARRAYTOTEXT(_xlpm.tarefas)="-",0,SUM(IF(DATE(YEAR($B178),MONTH($B178),DAY($B178))&gt;=DATE(YEAR(_xlfn.CHOOSECOLS(_xlpm.tarefas,10)),MONTH(_xlfn.CHOOSECOLS(_xlpm.tarefas,10)),DAY(_xlfn.CHOOSECOLS(_xlpm.tarefas,10))),IF(DATE(YEAR($B178),MONTH($B178),DAY($B178)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79" spans="2:52" x14ac:dyDescent="0.3">
      <c r="B179" s="94"/>
      <c r="C179" s="95" t="str" cm="1">
        <f t="array" ref="C179">IF(OR(C$12="",$B179=""),"",_xlfn.LET(_xlpm.tarefas,_xlfn._xlws.FILTER(TB_TAREFAS[],(TB_TAREFAS[[Responsável Execução '[*']]:[Responsável Execução '[*']]]=C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79" s="96" t="str" cm="1">
        <f t="array" ref="D179">IF(OR(D$12="",$B179=""),"",_xlfn.LET(_xlpm.tarefas,_xlfn._xlws.FILTER(TB_TAREFAS[],(TB_TAREFAS[[Responsável Execução '[*']]:[Responsável Execução '[*']]]=D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79" s="95" t="str" cm="1">
        <f t="array" ref="E179">IF(OR(E$12="",$B179=""),"",_xlfn.LET(_xlpm.tarefas,_xlfn._xlws.FILTER(TB_TAREFAS[],(TB_TAREFAS[[Responsável Execução '[*']]:[Responsável Execução '[*']]]=E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79" s="96" t="str" cm="1">
        <f t="array" ref="F179">IF(OR(F$12="",$B179=""),"",_xlfn.LET(_xlpm.tarefas,_xlfn._xlws.FILTER(TB_TAREFAS[],(TB_TAREFAS[[Responsável Execução '[*']]:[Responsável Execução '[*']]]=F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79" s="95" t="str" cm="1">
        <f t="array" ref="G179">IF(OR(G$12="",$B179=""),"",_xlfn.LET(_xlpm.tarefas,_xlfn._xlws.FILTER(TB_TAREFAS[],(TB_TAREFAS[[Responsável Execução '[*']]:[Responsável Execução '[*']]]=G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79" s="96" t="str" cm="1">
        <f t="array" ref="H179">IF(OR(H$12="",$B179=""),"",_xlfn.LET(_xlpm.tarefas,_xlfn._xlws.FILTER(TB_TAREFAS[],(TB_TAREFAS[[Responsável Execução '[*']]:[Responsável Execução '[*']]]=H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79" s="95" t="str" cm="1">
        <f t="array" ref="I179">IF(OR(I$12="",$B179=""),"",_xlfn.LET(_xlpm.tarefas,_xlfn._xlws.FILTER(TB_TAREFAS[],(TB_TAREFAS[[Responsável Execução '[*']]:[Responsável Execução '[*']]]=I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79" s="96" t="str" cm="1">
        <f t="array" ref="J179">IF(OR(J$12="",$B179=""),"",_xlfn.LET(_xlpm.tarefas,_xlfn._xlws.FILTER(TB_TAREFAS[],(TB_TAREFAS[[Responsável Execução '[*']]:[Responsável Execução '[*']]]=J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79" s="95" t="str" cm="1">
        <f t="array" ref="K179">IF(OR(K$12="",$B179=""),"",_xlfn.LET(_xlpm.tarefas,_xlfn._xlws.FILTER(TB_TAREFAS[],(TB_TAREFAS[[Responsável Execução '[*']]:[Responsável Execução '[*']]]=K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79" s="96" t="str" cm="1">
        <f t="array" ref="L179">IF(OR(L$12="",$B179=""),"",_xlfn.LET(_xlpm.tarefas,_xlfn._xlws.FILTER(TB_TAREFAS[],(TB_TAREFAS[[Responsável Execução '[*']]:[Responsável Execução '[*']]]=L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79" s="95" t="str" cm="1">
        <f t="array" ref="M179">IF(OR(M$12="",$B179=""),"",_xlfn.LET(_xlpm.tarefas,_xlfn._xlws.FILTER(TB_TAREFAS[],(TB_TAREFAS[[Responsável Execução '[*']]:[Responsável Execução '[*']]]=M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79" s="96" t="str" cm="1">
        <f t="array" ref="N179">IF(OR(N$12="",$B179=""),"",_xlfn.LET(_xlpm.tarefas,_xlfn._xlws.FILTER(TB_TAREFAS[],(TB_TAREFAS[[Responsável Execução '[*']]:[Responsável Execução '[*']]]=N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79" s="95" t="str" cm="1">
        <f t="array" ref="O179">IF(OR(O$12="",$B179=""),"",_xlfn.LET(_xlpm.tarefas,_xlfn._xlws.FILTER(TB_TAREFAS[],(TB_TAREFAS[[Responsável Execução '[*']]:[Responsável Execução '[*']]]=O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79" s="96" t="str" cm="1">
        <f t="array" ref="P179">IF(OR(P$12="",$B179=""),"",_xlfn.LET(_xlpm.tarefas,_xlfn._xlws.FILTER(TB_TAREFAS[],(TB_TAREFAS[[Responsável Execução '[*']]:[Responsável Execução '[*']]]=P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79" s="95" t="str" cm="1">
        <f t="array" ref="Q179">IF(OR(Q$12="",$B179=""),"",_xlfn.LET(_xlpm.tarefas,_xlfn._xlws.FILTER(TB_TAREFAS[],(TB_TAREFAS[[Responsável Execução '[*']]:[Responsável Execução '[*']]]=Q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79" s="96" t="str" cm="1">
        <f t="array" ref="R179">IF(OR(R$12="",$B179=""),"",_xlfn.LET(_xlpm.tarefas,_xlfn._xlws.FILTER(TB_TAREFAS[],(TB_TAREFAS[[Responsável Execução '[*']]:[Responsável Execução '[*']]]=R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79" s="95" t="str" cm="1">
        <f t="array" ref="S179">IF(OR(S$12="",$B179=""),"",_xlfn.LET(_xlpm.tarefas,_xlfn._xlws.FILTER(TB_TAREFAS[],(TB_TAREFAS[[Responsável Execução '[*']]:[Responsável Execução '[*']]]=S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79" s="96" t="str" cm="1">
        <f t="array" ref="T179">IF(OR(T$12="",$B179=""),"",_xlfn.LET(_xlpm.tarefas,_xlfn._xlws.FILTER(TB_TAREFAS[],(TB_TAREFAS[[Responsável Execução '[*']]:[Responsável Execução '[*']]]=T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79" s="95" t="str" cm="1">
        <f t="array" ref="U179">IF(OR(U$12="",$B179=""),"",_xlfn.LET(_xlpm.tarefas,_xlfn._xlws.FILTER(TB_TAREFAS[],(TB_TAREFAS[[Responsável Execução '[*']]:[Responsável Execução '[*']]]=U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79" s="96" t="str" cm="1">
        <f t="array" ref="V179">IF(OR(V$12="",$B179=""),"",_xlfn.LET(_xlpm.tarefas,_xlfn._xlws.FILTER(TB_TAREFAS[],(TB_TAREFAS[[Responsável Execução '[*']]:[Responsável Execução '[*']]]=V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79" s="95" t="str" cm="1">
        <f t="array" ref="W179">IF(OR(W$12="",$B179=""),"",_xlfn.LET(_xlpm.tarefas,_xlfn._xlws.FILTER(TB_TAREFAS[],(TB_TAREFAS[[Responsável Execução '[*']]:[Responsável Execução '[*']]]=W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79" s="96" t="str" cm="1">
        <f t="array" ref="X179">IF(OR(X$12="",$B179=""),"",_xlfn.LET(_xlpm.tarefas,_xlfn._xlws.FILTER(TB_TAREFAS[],(TB_TAREFAS[[Responsável Execução '[*']]:[Responsável Execução '[*']]]=X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79" s="95" t="str" cm="1">
        <f t="array" ref="Y179">IF(OR(Y$12="",$B179=""),"",_xlfn.LET(_xlpm.tarefas,_xlfn._xlws.FILTER(TB_TAREFAS[],(TB_TAREFAS[[Responsável Execução '[*']]:[Responsável Execução '[*']]]=Y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79" s="96" t="str" cm="1">
        <f t="array" ref="Z179">IF(OR(Z$12="",$B179=""),"",_xlfn.LET(_xlpm.tarefas,_xlfn._xlws.FILTER(TB_TAREFAS[],(TB_TAREFAS[[Responsável Execução '[*']]:[Responsável Execução '[*']]]=Z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79" s="95" t="str" cm="1">
        <f t="array" ref="AA179">IF(OR(AA$12="",$B179=""),"",_xlfn.LET(_xlpm.tarefas,_xlfn._xlws.FILTER(TB_TAREFAS[],(TB_TAREFAS[[Responsável Execução '[*']]:[Responsável Execução '[*']]]=AA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79" s="96" t="str" cm="1">
        <f t="array" ref="AB179">IF(OR(AB$12="",$B179=""),"",_xlfn.LET(_xlpm.tarefas,_xlfn._xlws.FILTER(TB_TAREFAS[],(TB_TAREFAS[[Responsável Execução '[*']]:[Responsável Execução '[*']]]=AB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79" s="95" t="str" cm="1">
        <f t="array" ref="AC179">IF(OR(AC$12="",$B179=""),"",_xlfn.LET(_xlpm.tarefas,_xlfn._xlws.FILTER(TB_TAREFAS[],(TB_TAREFAS[[Responsável Execução '[*']]:[Responsável Execução '[*']]]=AC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79" s="96" t="str" cm="1">
        <f t="array" ref="AD179">IF(OR(AD$12="",$B179=""),"",_xlfn.LET(_xlpm.tarefas,_xlfn._xlws.FILTER(TB_TAREFAS[],(TB_TAREFAS[[Responsável Execução '[*']]:[Responsável Execução '[*']]]=AD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79" s="95" t="str" cm="1">
        <f t="array" ref="AE179">IF(OR(AE$12="",$B179=""),"",_xlfn.LET(_xlpm.tarefas,_xlfn._xlws.FILTER(TB_TAREFAS[],(TB_TAREFAS[[Responsável Execução '[*']]:[Responsável Execução '[*']]]=AE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79" s="96" t="str" cm="1">
        <f t="array" ref="AF179">IF(OR(AF$12="",$B179=""),"",_xlfn.LET(_xlpm.tarefas,_xlfn._xlws.FILTER(TB_TAREFAS[],(TB_TAREFAS[[Responsável Execução '[*']]:[Responsável Execução '[*']]]=AF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79" s="95" t="str" cm="1">
        <f t="array" ref="AG179">IF(OR(AG$12="",$B179=""),"",_xlfn.LET(_xlpm.tarefas,_xlfn._xlws.FILTER(TB_TAREFAS[],(TB_TAREFAS[[Responsável Execução '[*']]:[Responsável Execução '[*']]]=AG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79" s="96" t="str" cm="1">
        <f t="array" ref="AH179">IF(OR(AH$12="",$B179=""),"",_xlfn.LET(_xlpm.tarefas,_xlfn._xlws.FILTER(TB_TAREFAS[],(TB_TAREFAS[[Responsável Execução '[*']]:[Responsável Execução '[*']]]=AH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79" s="95" t="str" cm="1">
        <f t="array" ref="AI179">IF(OR(AI$12="",$B179=""),"",_xlfn.LET(_xlpm.tarefas,_xlfn._xlws.FILTER(TB_TAREFAS[],(TB_TAREFAS[[Responsável Execução '[*']]:[Responsável Execução '[*']]]=AI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79" s="96" t="str" cm="1">
        <f t="array" ref="AJ179">IF(OR(AJ$12="",$B179=""),"",_xlfn.LET(_xlpm.tarefas,_xlfn._xlws.FILTER(TB_TAREFAS[],(TB_TAREFAS[[Responsável Execução '[*']]:[Responsável Execução '[*']]]=AJ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79" s="95" t="str" cm="1">
        <f t="array" ref="AK179">IF(OR(AK$12="",$B179=""),"",_xlfn.LET(_xlpm.tarefas,_xlfn._xlws.FILTER(TB_TAREFAS[],(TB_TAREFAS[[Responsável Execução '[*']]:[Responsável Execução '[*']]]=AK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79" s="96" t="str" cm="1">
        <f t="array" ref="AL179">IF(OR(AL$12="",$B179=""),"",_xlfn.LET(_xlpm.tarefas,_xlfn._xlws.FILTER(TB_TAREFAS[],(TB_TAREFAS[[Responsável Execução '[*']]:[Responsável Execução '[*']]]=AL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79" s="95" t="str" cm="1">
        <f t="array" ref="AM179">IF(OR(AM$12="",$B179=""),"",_xlfn.LET(_xlpm.tarefas,_xlfn._xlws.FILTER(TB_TAREFAS[],(TB_TAREFAS[[Responsável Execução '[*']]:[Responsável Execução '[*']]]=AM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79" s="96" t="str" cm="1">
        <f t="array" ref="AN179">IF(OR(AN$12="",$B179=""),"",_xlfn.LET(_xlpm.tarefas,_xlfn._xlws.FILTER(TB_TAREFAS[],(TB_TAREFAS[[Responsável Execução '[*']]:[Responsável Execução '[*']]]=AN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79" s="95" t="str" cm="1">
        <f t="array" ref="AO179">IF(OR(AO$12="",$B179=""),"",_xlfn.LET(_xlpm.tarefas,_xlfn._xlws.FILTER(TB_TAREFAS[],(TB_TAREFAS[[Responsável Execução '[*']]:[Responsável Execução '[*']]]=AO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79" s="96" t="str" cm="1">
        <f t="array" ref="AP179">IF(OR(AP$12="",$B179=""),"",_xlfn.LET(_xlpm.tarefas,_xlfn._xlws.FILTER(TB_TAREFAS[],(TB_TAREFAS[[Responsável Execução '[*']]:[Responsável Execução '[*']]]=AP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79" s="95" t="str" cm="1">
        <f t="array" ref="AQ179">IF(OR(AQ$12="",$B179=""),"",_xlfn.LET(_xlpm.tarefas,_xlfn._xlws.FILTER(TB_TAREFAS[],(TB_TAREFAS[[Responsável Execução '[*']]:[Responsável Execução '[*']]]=AQ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79" s="96" t="str" cm="1">
        <f t="array" ref="AR179">IF(OR(AR$12="",$B179=""),"",_xlfn.LET(_xlpm.tarefas,_xlfn._xlws.FILTER(TB_TAREFAS[],(TB_TAREFAS[[Responsável Execução '[*']]:[Responsável Execução '[*']]]=AR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79" s="95" t="str" cm="1">
        <f t="array" ref="AS179">IF(OR(AS$12="",$B179=""),"",_xlfn.LET(_xlpm.tarefas,_xlfn._xlws.FILTER(TB_TAREFAS[],(TB_TAREFAS[[Responsável Execução '[*']]:[Responsável Execução '[*']]]=AS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79" s="96" t="str" cm="1">
        <f t="array" ref="AT179">IF(OR(AT$12="",$B179=""),"",_xlfn.LET(_xlpm.tarefas,_xlfn._xlws.FILTER(TB_TAREFAS[],(TB_TAREFAS[[Responsável Execução '[*']]:[Responsável Execução '[*']]]=AT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79" s="95" t="str" cm="1">
        <f t="array" ref="AU179">IF(OR(AU$12="",$B179=""),"",_xlfn.LET(_xlpm.tarefas,_xlfn._xlws.FILTER(TB_TAREFAS[],(TB_TAREFAS[[Responsável Execução '[*']]:[Responsável Execução '[*']]]=AU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79" s="96" t="str" cm="1">
        <f t="array" ref="AV179">IF(OR(AV$12="",$B179=""),"",_xlfn.LET(_xlpm.tarefas,_xlfn._xlws.FILTER(TB_TAREFAS[],(TB_TAREFAS[[Responsável Execução '[*']]:[Responsável Execução '[*']]]=AV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79" s="95" t="str" cm="1">
        <f t="array" ref="AW179">IF(OR(AW$12="",$B179=""),"",_xlfn.LET(_xlpm.tarefas,_xlfn._xlws.FILTER(TB_TAREFAS[],(TB_TAREFAS[[Responsável Execução '[*']]:[Responsável Execução '[*']]]=AW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79" s="96" t="str" cm="1">
        <f t="array" ref="AX179">IF(OR(AX$12="",$B179=""),"",_xlfn.LET(_xlpm.tarefas,_xlfn._xlws.FILTER(TB_TAREFAS[],(TB_TAREFAS[[Responsável Execução '[*']]:[Responsável Execução '[*']]]=AX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79" s="95" t="str" cm="1">
        <f t="array" ref="AY179">IF(OR(AY$12="",$B179=""),"",_xlfn.LET(_xlpm.tarefas,_xlfn._xlws.FILTER(TB_TAREFAS[],(TB_TAREFAS[[Responsável Execução '[*']]:[Responsável Execução '[*']]]=AY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79" s="97" t="str" cm="1">
        <f t="array" ref="AZ179">IF(OR(AZ$12="",$B179=""),"",_xlfn.LET(_xlpm.tarefas,_xlfn._xlws.FILTER(TB_TAREFAS[],(TB_TAREFAS[[Responsável Execução '[*']]:[Responsável Execução '[*']]]=AZ$12),"-"),IF(_xlfn.ARRAYTOTEXT(_xlpm.tarefas)="-",0,SUM(IF(DATE(YEAR($B179),MONTH($B179),DAY($B179))&gt;=DATE(YEAR(_xlfn.CHOOSECOLS(_xlpm.tarefas,10)),MONTH(_xlfn.CHOOSECOLS(_xlpm.tarefas,10)),DAY(_xlfn.CHOOSECOLS(_xlpm.tarefas,10))),IF(DATE(YEAR($B179),MONTH($B179),DAY($B179)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0" spans="2:52" x14ac:dyDescent="0.3">
      <c r="B180" s="94"/>
      <c r="C180" s="95" t="str" cm="1">
        <f t="array" ref="C180">IF(OR(C$12="",$B180=""),"",_xlfn.LET(_xlpm.tarefas,_xlfn._xlws.FILTER(TB_TAREFAS[],(TB_TAREFAS[[Responsável Execução '[*']]:[Responsável Execução '[*']]]=C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0" s="96" t="str" cm="1">
        <f t="array" ref="D180">IF(OR(D$12="",$B180=""),"",_xlfn.LET(_xlpm.tarefas,_xlfn._xlws.FILTER(TB_TAREFAS[],(TB_TAREFAS[[Responsável Execução '[*']]:[Responsável Execução '[*']]]=D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0" s="95" t="str" cm="1">
        <f t="array" ref="E180">IF(OR(E$12="",$B180=""),"",_xlfn.LET(_xlpm.tarefas,_xlfn._xlws.FILTER(TB_TAREFAS[],(TB_TAREFAS[[Responsável Execução '[*']]:[Responsável Execução '[*']]]=E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0" s="96" t="str" cm="1">
        <f t="array" ref="F180">IF(OR(F$12="",$B180=""),"",_xlfn.LET(_xlpm.tarefas,_xlfn._xlws.FILTER(TB_TAREFAS[],(TB_TAREFAS[[Responsável Execução '[*']]:[Responsável Execução '[*']]]=F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0" s="95" t="str" cm="1">
        <f t="array" ref="G180">IF(OR(G$12="",$B180=""),"",_xlfn.LET(_xlpm.tarefas,_xlfn._xlws.FILTER(TB_TAREFAS[],(TB_TAREFAS[[Responsável Execução '[*']]:[Responsável Execução '[*']]]=G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0" s="96" t="str" cm="1">
        <f t="array" ref="H180">IF(OR(H$12="",$B180=""),"",_xlfn.LET(_xlpm.tarefas,_xlfn._xlws.FILTER(TB_TAREFAS[],(TB_TAREFAS[[Responsável Execução '[*']]:[Responsável Execução '[*']]]=H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0" s="95" t="str" cm="1">
        <f t="array" ref="I180">IF(OR(I$12="",$B180=""),"",_xlfn.LET(_xlpm.tarefas,_xlfn._xlws.FILTER(TB_TAREFAS[],(TB_TAREFAS[[Responsável Execução '[*']]:[Responsável Execução '[*']]]=I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0" s="96" t="str" cm="1">
        <f t="array" ref="J180">IF(OR(J$12="",$B180=""),"",_xlfn.LET(_xlpm.tarefas,_xlfn._xlws.FILTER(TB_TAREFAS[],(TB_TAREFAS[[Responsável Execução '[*']]:[Responsável Execução '[*']]]=J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0" s="95" t="str" cm="1">
        <f t="array" ref="K180">IF(OR(K$12="",$B180=""),"",_xlfn.LET(_xlpm.tarefas,_xlfn._xlws.FILTER(TB_TAREFAS[],(TB_TAREFAS[[Responsável Execução '[*']]:[Responsável Execução '[*']]]=K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0" s="96" t="str" cm="1">
        <f t="array" ref="L180">IF(OR(L$12="",$B180=""),"",_xlfn.LET(_xlpm.tarefas,_xlfn._xlws.FILTER(TB_TAREFAS[],(TB_TAREFAS[[Responsável Execução '[*']]:[Responsável Execução '[*']]]=L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0" s="95" t="str" cm="1">
        <f t="array" ref="M180">IF(OR(M$12="",$B180=""),"",_xlfn.LET(_xlpm.tarefas,_xlfn._xlws.FILTER(TB_TAREFAS[],(TB_TAREFAS[[Responsável Execução '[*']]:[Responsável Execução '[*']]]=M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0" s="96" t="str" cm="1">
        <f t="array" ref="N180">IF(OR(N$12="",$B180=""),"",_xlfn.LET(_xlpm.tarefas,_xlfn._xlws.FILTER(TB_TAREFAS[],(TB_TAREFAS[[Responsável Execução '[*']]:[Responsável Execução '[*']]]=N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0" s="95" t="str" cm="1">
        <f t="array" ref="O180">IF(OR(O$12="",$B180=""),"",_xlfn.LET(_xlpm.tarefas,_xlfn._xlws.FILTER(TB_TAREFAS[],(TB_TAREFAS[[Responsável Execução '[*']]:[Responsável Execução '[*']]]=O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0" s="96" t="str" cm="1">
        <f t="array" ref="P180">IF(OR(P$12="",$B180=""),"",_xlfn.LET(_xlpm.tarefas,_xlfn._xlws.FILTER(TB_TAREFAS[],(TB_TAREFAS[[Responsável Execução '[*']]:[Responsável Execução '[*']]]=P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0" s="95" t="str" cm="1">
        <f t="array" ref="Q180">IF(OR(Q$12="",$B180=""),"",_xlfn.LET(_xlpm.tarefas,_xlfn._xlws.FILTER(TB_TAREFAS[],(TB_TAREFAS[[Responsável Execução '[*']]:[Responsável Execução '[*']]]=Q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0" s="96" t="str" cm="1">
        <f t="array" ref="R180">IF(OR(R$12="",$B180=""),"",_xlfn.LET(_xlpm.tarefas,_xlfn._xlws.FILTER(TB_TAREFAS[],(TB_TAREFAS[[Responsável Execução '[*']]:[Responsável Execução '[*']]]=R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0" s="95" t="str" cm="1">
        <f t="array" ref="S180">IF(OR(S$12="",$B180=""),"",_xlfn.LET(_xlpm.tarefas,_xlfn._xlws.FILTER(TB_TAREFAS[],(TB_TAREFAS[[Responsável Execução '[*']]:[Responsável Execução '[*']]]=S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0" s="96" t="str" cm="1">
        <f t="array" ref="T180">IF(OR(T$12="",$B180=""),"",_xlfn.LET(_xlpm.tarefas,_xlfn._xlws.FILTER(TB_TAREFAS[],(TB_TAREFAS[[Responsável Execução '[*']]:[Responsável Execução '[*']]]=T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0" s="95" t="str" cm="1">
        <f t="array" ref="U180">IF(OR(U$12="",$B180=""),"",_xlfn.LET(_xlpm.tarefas,_xlfn._xlws.FILTER(TB_TAREFAS[],(TB_TAREFAS[[Responsável Execução '[*']]:[Responsável Execução '[*']]]=U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0" s="96" t="str" cm="1">
        <f t="array" ref="V180">IF(OR(V$12="",$B180=""),"",_xlfn.LET(_xlpm.tarefas,_xlfn._xlws.FILTER(TB_TAREFAS[],(TB_TAREFAS[[Responsável Execução '[*']]:[Responsável Execução '[*']]]=V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0" s="95" t="str" cm="1">
        <f t="array" ref="W180">IF(OR(W$12="",$B180=""),"",_xlfn.LET(_xlpm.tarefas,_xlfn._xlws.FILTER(TB_TAREFAS[],(TB_TAREFAS[[Responsável Execução '[*']]:[Responsável Execução '[*']]]=W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0" s="96" t="str" cm="1">
        <f t="array" ref="X180">IF(OR(X$12="",$B180=""),"",_xlfn.LET(_xlpm.tarefas,_xlfn._xlws.FILTER(TB_TAREFAS[],(TB_TAREFAS[[Responsável Execução '[*']]:[Responsável Execução '[*']]]=X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0" s="95" t="str" cm="1">
        <f t="array" ref="Y180">IF(OR(Y$12="",$B180=""),"",_xlfn.LET(_xlpm.tarefas,_xlfn._xlws.FILTER(TB_TAREFAS[],(TB_TAREFAS[[Responsável Execução '[*']]:[Responsável Execução '[*']]]=Y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0" s="96" t="str" cm="1">
        <f t="array" ref="Z180">IF(OR(Z$12="",$B180=""),"",_xlfn.LET(_xlpm.tarefas,_xlfn._xlws.FILTER(TB_TAREFAS[],(TB_TAREFAS[[Responsável Execução '[*']]:[Responsável Execução '[*']]]=Z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0" s="95" t="str" cm="1">
        <f t="array" ref="AA180">IF(OR(AA$12="",$B180=""),"",_xlfn.LET(_xlpm.tarefas,_xlfn._xlws.FILTER(TB_TAREFAS[],(TB_TAREFAS[[Responsável Execução '[*']]:[Responsável Execução '[*']]]=AA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0" s="96" t="str" cm="1">
        <f t="array" ref="AB180">IF(OR(AB$12="",$B180=""),"",_xlfn.LET(_xlpm.tarefas,_xlfn._xlws.FILTER(TB_TAREFAS[],(TB_TAREFAS[[Responsável Execução '[*']]:[Responsável Execução '[*']]]=AB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0" s="95" t="str" cm="1">
        <f t="array" ref="AC180">IF(OR(AC$12="",$B180=""),"",_xlfn.LET(_xlpm.tarefas,_xlfn._xlws.FILTER(TB_TAREFAS[],(TB_TAREFAS[[Responsável Execução '[*']]:[Responsável Execução '[*']]]=AC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0" s="96" t="str" cm="1">
        <f t="array" ref="AD180">IF(OR(AD$12="",$B180=""),"",_xlfn.LET(_xlpm.tarefas,_xlfn._xlws.FILTER(TB_TAREFAS[],(TB_TAREFAS[[Responsável Execução '[*']]:[Responsável Execução '[*']]]=AD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0" s="95" t="str" cm="1">
        <f t="array" ref="AE180">IF(OR(AE$12="",$B180=""),"",_xlfn.LET(_xlpm.tarefas,_xlfn._xlws.FILTER(TB_TAREFAS[],(TB_TAREFAS[[Responsável Execução '[*']]:[Responsável Execução '[*']]]=AE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0" s="96" t="str" cm="1">
        <f t="array" ref="AF180">IF(OR(AF$12="",$B180=""),"",_xlfn.LET(_xlpm.tarefas,_xlfn._xlws.FILTER(TB_TAREFAS[],(TB_TAREFAS[[Responsável Execução '[*']]:[Responsável Execução '[*']]]=AF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0" s="95" t="str" cm="1">
        <f t="array" ref="AG180">IF(OR(AG$12="",$B180=""),"",_xlfn.LET(_xlpm.tarefas,_xlfn._xlws.FILTER(TB_TAREFAS[],(TB_TAREFAS[[Responsável Execução '[*']]:[Responsável Execução '[*']]]=AG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0" s="96" t="str" cm="1">
        <f t="array" ref="AH180">IF(OR(AH$12="",$B180=""),"",_xlfn.LET(_xlpm.tarefas,_xlfn._xlws.FILTER(TB_TAREFAS[],(TB_TAREFAS[[Responsável Execução '[*']]:[Responsável Execução '[*']]]=AH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0" s="95" t="str" cm="1">
        <f t="array" ref="AI180">IF(OR(AI$12="",$B180=""),"",_xlfn.LET(_xlpm.tarefas,_xlfn._xlws.FILTER(TB_TAREFAS[],(TB_TAREFAS[[Responsável Execução '[*']]:[Responsável Execução '[*']]]=AI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0" s="96" t="str" cm="1">
        <f t="array" ref="AJ180">IF(OR(AJ$12="",$B180=""),"",_xlfn.LET(_xlpm.tarefas,_xlfn._xlws.FILTER(TB_TAREFAS[],(TB_TAREFAS[[Responsável Execução '[*']]:[Responsável Execução '[*']]]=AJ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0" s="95" t="str" cm="1">
        <f t="array" ref="AK180">IF(OR(AK$12="",$B180=""),"",_xlfn.LET(_xlpm.tarefas,_xlfn._xlws.FILTER(TB_TAREFAS[],(TB_TAREFAS[[Responsável Execução '[*']]:[Responsável Execução '[*']]]=AK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0" s="96" t="str" cm="1">
        <f t="array" ref="AL180">IF(OR(AL$12="",$B180=""),"",_xlfn.LET(_xlpm.tarefas,_xlfn._xlws.FILTER(TB_TAREFAS[],(TB_TAREFAS[[Responsável Execução '[*']]:[Responsável Execução '[*']]]=AL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0" s="95" t="str" cm="1">
        <f t="array" ref="AM180">IF(OR(AM$12="",$B180=""),"",_xlfn.LET(_xlpm.tarefas,_xlfn._xlws.FILTER(TB_TAREFAS[],(TB_TAREFAS[[Responsável Execução '[*']]:[Responsável Execução '[*']]]=AM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0" s="96" t="str" cm="1">
        <f t="array" ref="AN180">IF(OR(AN$12="",$B180=""),"",_xlfn.LET(_xlpm.tarefas,_xlfn._xlws.FILTER(TB_TAREFAS[],(TB_TAREFAS[[Responsável Execução '[*']]:[Responsável Execução '[*']]]=AN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0" s="95" t="str" cm="1">
        <f t="array" ref="AO180">IF(OR(AO$12="",$B180=""),"",_xlfn.LET(_xlpm.tarefas,_xlfn._xlws.FILTER(TB_TAREFAS[],(TB_TAREFAS[[Responsável Execução '[*']]:[Responsável Execução '[*']]]=AO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0" s="96" t="str" cm="1">
        <f t="array" ref="AP180">IF(OR(AP$12="",$B180=""),"",_xlfn.LET(_xlpm.tarefas,_xlfn._xlws.FILTER(TB_TAREFAS[],(TB_TAREFAS[[Responsável Execução '[*']]:[Responsável Execução '[*']]]=AP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0" s="95" t="str" cm="1">
        <f t="array" ref="AQ180">IF(OR(AQ$12="",$B180=""),"",_xlfn.LET(_xlpm.tarefas,_xlfn._xlws.FILTER(TB_TAREFAS[],(TB_TAREFAS[[Responsável Execução '[*']]:[Responsável Execução '[*']]]=AQ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0" s="96" t="str" cm="1">
        <f t="array" ref="AR180">IF(OR(AR$12="",$B180=""),"",_xlfn.LET(_xlpm.tarefas,_xlfn._xlws.FILTER(TB_TAREFAS[],(TB_TAREFAS[[Responsável Execução '[*']]:[Responsável Execução '[*']]]=AR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0" s="95" t="str" cm="1">
        <f t="array" ref="AS180">IF(OR(AS$12="",$B180=""),"",_xlfn.LET(_xlpm.tarefas,_xlfn._xlws.FILTER(TB_TAREFAS[],(TB_TAREFAS[[Responsável Execução '[*']]:[Responsável Execução '[*']]]=AS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0" s="96" t="str" cm="1">
        <f t="array" ref="AT180">IF(OR(AT$12="",$B180=""),"",_xlfn.LET(_xlpm.tarefas,_xlfn._xlws.FILTER(TB_TAREFAS[],(TB_TAREFAS[[Responsável Execução '[*']]:[Responsável Execução '[*']]]=AT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0" s="95" t="str" cm="1">
        <f t="array" ref="AU180">IF(OR(AU$12="",$B180=""),"",_xlfn.LET(_xlpm.tarefas,_xlfn._xlws.FILTER(TB_TAREFAS[],(TB_TAREFAS[[Responsável Execução '[*']]:[Responsável Execução '[*']]]=AU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0" s="96" t="str" cm="1">
        <f t="array" ref="AV180">IF(OR(AV$12="",$B180=""),"",_xlfn.LET(_xlpm.tarefas,_xlfn._xlws.FILTER(TB_TAREFAS[],(TB_TAREFAS[[Responsável Execução '[*']]:[Responsável Execução '[*']]]=AV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0" s="95" t="str" cm="1">
        <f t="array" ref="AW180">IF(OR(AW$12="",$B180=""),"",_xlfn.LET(_xlpm.tarefas,_xlfn._xlws.FILTER(TB_TAREFAS[],(TB_TAREFAS[[Responsável Execução '[*']]:[Responsável Execução '[*']]]=AW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0" s="96" t="str" cm="1">
        <f t="array" ref="AX180">IF(OR(AX$12="",$B180=""),"",_xlfn.LET(_xlpm.tarefas,_xlfn._xlws.FILTER(TB_TAREFAS[],(TB_TAREFAS[[Responsável Execução '[*']]:[Responsável Execução '[*']]]=AX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0" s="95" t="str" cm="1">
        <f t="array" ref="AY180">IF(OR(AY$12="",$B180=""),"",_xlfn.LET(_xlpm.tarefas,_xlfn._xlws.FILTER(TB_TAREFAS[],(TB_TAREFAS[[Responsável Execução '[*']]:[Responsável Execução '[*']]]=AY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0" s="97" t="str" cm="1">
        <f t="array" ref="AZ180">IF(OR(AZ$12="",$B180=""),"",_xlfn.LET(_xlpm.tarefas,_xlfn._xlws.FILTER(TB_TAREFAS[],(TB_TAREFAS[[Responsável Execução '[*']]:[Responsável Execução '[*']]]=AZ$12),"-"),IF(_xlfn.ARRAYTOTEXT(_xlpm.tarefas)="-",0,SUM(IF(DATE(YEAR($B180),MONTH($B180),DAY($B180))&gt;=DATE(YEAR(_xlfn.CHOOSECOLS(_xlpm.tarefas,10)),MONTH(_xlfn.CHOOSECOLS(_xlpm.tarefas,10)),DAY(_xlfn.CHOOSECOLS(_xlpm.tarefas,10))),IF(DATE(YEAR($B180),MONTH($B180),DAY($B180)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1" spans="2:52" x14ac:dyDescent="0.3">
      <c r="B181" s="94"/>
      <c r="C181" s="95" t="str" cm="1">
        <f t="array" ref="C181">IF(OR(C$12="",$B181=""),"",_xlfn.LET(_xlpm.tarefas,_xlfn._xlws.FILTER(TB_TAREFAS[],(TB_TAREFAS[[Responsável Execução '[*']]:[Responsável Execução '[*']]]=C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1" s="96" t="str" cm="1">
        <f t="array" ref="D181">IF(OR(D$12="",$B181=""),"",_xlfn.LET(_xlpm.tarefas,_xlfn._xlws.FILTER(TB_TAREFAS[],(TB_TAREFAS[[Responsável Execução '[*']]:[Responsável Execução '[*']]]=D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1" s="95" t="str" cm="1">
        <f t="array" ref="E181">IF(OR(E$12="",$B181=""),"",_xlfn.LET(_xlpm.tarefas,_xlfn._xlws.FILTER(TB_TAREFAS[],(TB_TAREFAS[[Responsável Execução '[*']]:[Responsável Execução '[*']]]=E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1" s="96" t="str" cm="1">
        <f t="array" ref="F181">IF(OR(F$12="",$B181=""),"",_xlfn.LET(_xlpm.tarefas,_xlfn._xlws.FILTER(TB_TAREFAS[],(TB_TAREFAS[[Responsável Execução '[*']]:[Responsável Execução '[*']]]=F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1" s="95" t="str" cm="1">
        <f t="array" ref="G181">IF(OR(G$12="",$B181=""),"",_xlfn.LET(_xlpm.tarefas,_xlfn._xlws.FILTER(TB_TAREFAS[],(TB_TAREFAS[[Responsável Execução '[*']]:[Responsável Execução '[*']]]=G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1" s="96" t="str" cm="1">
        <f t="array" ref="H181">IF(OR(H$12="",$B181=""),"",_xlfn.LET(_xlpm.tarefas,_xlfn._xlws.FILTER(TB_TAREFAS[],(TB_TAREFAS[[Responsável Execução '[*']]:[Responsável Execução '[*']]]=H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1" s="95" t="str" cm="1">
        <f t="array" ref="I181">IF(OR(I$12="",$B181=""),"",_xlfn.LET(_xlpm.tarefas,_xlfn._xlws.FILTER(TB_TAREFAS[],(TB_TAREFAS[[Responsável Execução '[*']]:[Responsável Execução '[*']]]=I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1" s="96" t="str" cm="1">
        <f t="array" ref="J181">IF(OR(J$12="",$B181=""),"",_xlfn.LET(_xlpm.tarefas,_xlfn._xlws.FILTER(TB_TAREFAS[],(TB_TAREFAS[[Responsável Execução '[*']]:[Responsável Execução '[*']]]=J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1" s="95" t="str" cm="1">
        <f t="array" ref="K181">IF(OR(K$12="",$B181=""),"",_xlfn.LET(_xlpm.tarefas,_xlfn._xlws.FILTER(TB_TAREFAS[],(TB_TAREFAS[[Responsável Execução '[*']]:[Responsável Execução '[*']]]=K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1" s="96" t="str" cm="1">
        <f t="array" ref="L181">IF(OR(L$12="",$B181=""),"",_xlfn.LET(_xlpm.tarefas,_xlfn._xlws.FILTER(TB_TAREFAS[],(TB_TAREFAS[[Responsável Execução '[*']]:[Responsável Execução '[*']]]=L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1" s="95" t="str" cm="1">
        <f t="array" ref="M181">IF(OR(M$12="",$B181=""),"",_xlfn.LET(_xlpm.tarefas,_xlfn._xlws.FILTER(TB_TAREFAS[],(TB_TAREFAS[[Responsável Execução '[*']]:[Responsável Execução '[*']]]=M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1" s="96" t="str" cm="1">
        <f t="array" ref="N181">IF(OR(N$12="",$B181=""),"",_xlfn.LET(_xlpm.tarefas,_xlfn._xlws.FILTER(TB_TAREFAS[],(TB_TAREFAS[[Responsável Execução '[*']]:[Responsável Execução '[*']]]=N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1" s="95" t="str" cm="1">
        <f t="array" ref="O181">IF(OR(O$12="",$B181=""),"",_xlfn.LET(_xlpm.tarefas,_xlfn._xlws.FILTER(TB_TAREFAS[],(TB_TAREFAS[[Responsável Execução '[*']]:[Responsável Execução '[*']]]=O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1" s="96" t="str" cm="1">
        <f t="array" ref="P181">IF(OR(P$12="",$B181=""),"",_xlfn.LET(_xlpm.tarefas,_xlfn._xlws.FILTER(TB_TAREFAS[],(TB_TAREFAS[[Responsável Execução '[*']]:[Responsável Execução '[*']]]=P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1" s="95" t="str" cm="1">
        <f t="array" ref="Q181">IF(OR(Q$12="",$B181=""),"",_xlfn.LET(_xlpm.tarefas,_xlfn._xlws.FILTER(TB_TAREFAS[],(TB_TAREFAS[[Responsável Execução '[*']]:[Responsável Execução '[*']]]=Q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1" s="96" t="str" cm="1">
        <f t="array" ref="R181">IF(OR(R$12="",$B181=""),"",_xlfn.LET(_xlpm.tarefas,_xlfn._xlws.FILTER(TB_TAREFAS[],(TB_TAREFAS[[Responsável Execução '[*']]:[Responsável Execução '[*']]]=R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1" s="95" t="str" cm="1">
        <f t="array" ref="S181">IF(OR(S$12="",$B181=""),"",_xlfn.LET(_xlpm.tarefas,_xlfn._xlws.FILTER(TB_TAREFAS[],(TB_TAREFAS[[Responsável Execução '[*']]:[Responsável Execução '[*']]]=S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1" s="96" t="str" cm="1">
        <f t="array" ref="T181">IF(OR(T$12="",$B181=""),"",_xlfn.LET(_xlpm.tarefas,_xlfn._xlws.FILTER(TB_TAREFAS[],(TB_TAREFAS[[Responsável Execução '[*']]:[Responsável Execução '[*']]]=T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1" s="95" t="str" cm="1">
        <f t="array" ref="U181">IF(OR(U$12="",$B181=""),"",_xlfn.LET(_xlpm.tarefas,_xlfn._xlws.FILTER(TB_TAREFAS[],(TB_TAREFAS[[Responsável Execução '[*']]:[Responsável Execução '[*']]]=U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1" s="96" t="str" cm="1">
        <f t="array" ref="V181">IF(OR(V$12="",$B181=""),"",_xlfn.LET(_xlpm.tarefas,_xlfn._xlws.FILTER(TB_TAREFAS[],(TB_TAREFAS[[Responsável Execução '[*']]:[Responsável Execução '[*']]]=V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1" s="95" t="str" cm="1">
        <f t="array" ref="W181">IF(OR(W$12="",$B181=""),"",_xlfn.LET(_xlpm.tarefas,_xlfn._xlws.FILTER(TB_TAREFAS[],(TB_TAREFAS[[Responsável Execução '[*']]:[Responsável Execução '[*']]]=W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1" s="96" t="str" cm="1">
        <f t="array" ref="X181">IF(OR(X$12="",$B181=""),"",_xlfn.LET(_xlpm.tarefas,_xlfn._xlws.FILTER(TB_TAREFAS[],(TB_TAREFAS[[Responsável Execução '[*']]:[Responsável Execução '[*']]]=X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1" s="95" t="str" cm="1">
        <f t="array" ref="Y181">IF(OR(Y$12="",$B181=""),"",_xlfn.LET(_xlpm.tarefas,_xlfn._xlws.FILTER(TB_TAREFAS[],(TB_TAREFAS[[Responsável Execução '[*']]:[Responsável Execução '[*']]]=Y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1" s="96" t="str" cm="1">
        <f t="array" ref="Z181">IF(OR(Z$12="",$B181=""),"",_xlfn.LET(_xlpm.tarefas,_xlfn._xlws.FILTER(TB_TAREFAS[],(TB_TAREFAS[[Responsável Execução '[*']]:[Responsável Execução '[*']]]=Z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1" s="95" t="str" cm="1">
        <f t="array" ref="AA181">IF(OR(AA$12="",$B181=""),"",_xlfn.LET(_xlpm.tarefas,_xlfn._xlws.FILTER(TB_TAREFAS[],(TB_TAREFAS[[Responsável Execução '[*']]:[Responsável Execução '[*']]]=AA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1" s="96" t="str" cm="1">
        <f t="array" ref="AB181">IF(OR(AB$12="",$B181=""),"",_xlfn.LET(_xlpm.tarefas,_xlfn._xlws.FILTER(TB_TAREFAS[],(TB_TAREFAS[[Responsável Execução '[*']]:[Responsável Execução '[*']]]=AB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1" s="95" t="str" cm="1">
        <f t="array" ref="AC181">IF(OR(AC$12="",$B181=""),"",_xlfn.LET(_xlpm.tarefas,_xlfn._xlws.FILTER(TB_TAREFAS[],(TB_TAREFAS[[Responsável Execução '[*']]:[Responsável Execução '[*']]]=AC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1" s="96" t="str" cm="1">
        <f t="array" ref="AD181">IF(OR(AD$12="",$B181=""),"",_xlfn.LET(_xlpm.tarefas,_xlfn._xlws.FILTER(TB_TAREFAS[],(TB_TAREFAS[[Responsável Execução '[*']]:[Responsável Execução '[*']]]=AD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1" s="95" t="str" cm="1">
        <f t="array" ref="AE181">IF(OR(AE$12="",$B181=""),"",_xlfn.LET(_xlpm.tarefas,_xlfn._xlws.FILTER(TB_TAREFAS[],(TB_TAREFAS[[Responsável Execução '[*']]:[Responsável Execução '[*']]]=AE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1" s="96" t="str" cm="1">
        <f t="array" ref="AF181">IF(OR(AF$12="",$B181=""),"",_xlfn.LET(_xlpm.tarefas,_xlfn._xlws.FILTER(TB_TAREFAS[],(TB_TAREFAS[[Responsável Execução '[*']]:[Responsável Execução '[*']]]=AF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1" s="95" t="str" cm="1">
        <f t="array" ref="AG181">IF(OR(AG$12="",$B181=""),"",_xlfn.LET(_xlpm.tarefas,_xlfn._xlws.FILTER(TB_TAREFAS[],(TB_TAREFAS[[Responsável Execução '[*']]:[Responsável Execução '[*']]]=AG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1" s="96" t="str" cm="1">
        <f t="array" ref="AH181">IF(OR(AH$12="",$B181=""),"",_xlfn.LET(_xlpm.tarefas,_xlfn._xlws.FILTER(TB_TAREFAS[],(TB_TAREFAS[[Responsável Execução '[*']]:[Responsável Execução '[*']]]=AH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1" s="95" t="str" cm="1">
        <f t="array" ref="AI181">IF(OR(AI$12="",$B181=""),"",_xlfn.LET(_xlpm.tarefas,_xlfn._xlws.FILTER(TB_TAREFAS[],(TB_TAREFAS[[Responsável Execução '[*']]:[Responsável Execução '[*']]]=AI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1" s="96" t="str" cm="1">
        <f t="array" ref="AJ181">IF(OR(AJ$12="",$B181=""),"",_xlfn.LET(_xlpm.tarefas,_xlfn._xlws.FILTER(TB_TAREFAS[],(TB_TAREFAS[[Responsável Execução '[*']]:[Responsável Execução '[*']]]=AJ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1" s="95" t="str" cm="1">
        <f t="array" ref="AK181">IF(OR(AK$12="",$B181=""),"",_xlfn.LET(_xlpm.tarefas,_xlfn._xlws.FILTER(TB_TAREFAS[],(TB_TAREFAS[[Responsável Execução '[*']]:[Responsável Execução '[*']]]=AK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1" s="96" t="str" cm="1">
        <f t="array" ref="AL181">IF(OR(AL$12="",$B181=""),"",_xlfn.LET(_xlpm.tarefas,_xlfn._xlws.FILTER(TB_TAREFAS[],(TB_TAREFAS[[Responsável Execução '[*']]:[Responsável Execução '[*']]]=AL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1" s="95" t="str" cm="1">
        <f t="array" ref="AM181">IF(OR(AM$12="",$B181=""),"",_xlfn.LET(_xlpm.tarefas,_xlfn._xlws.FILTER(TB_TAREFAS[],(TB_TAREFAS[[Responsável Execução '[*']]:[Responsável Execução '[*']]]=AM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1" s="96" t="str" cm="1">
        <f t="array" ref="AN181">IF(OR(AN$12="",$B181=""),"",_xlfn.LET(_xlpm.tarefas,_xlfn._xlws.FILTER(TB_TAREFAS[],(TB_TAREFAS[[Responsável Execução '[*']]:[Responsável Execução '[*']]]=AN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1" s="95" t="str" cm="1">
        <f t="array" ref="AO181">IF(OR(AO$12="",$B181=""),"",_xlfn.LET(_xlpm.tarefas,_xlfn._xlws.FILTER(TB_TAREFAS[],(TB_TAREFAS[[Responsável Execução '[*']]:[Responsável Execução '[*']]]=AO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1" s="96" t="str" cm="1">
        <f t="array" ref="AP181">IF(OR(AP$12="",$B181=""),"",_xlfn.LET(_xlpm.tarefas,_xlfn._xlws.FILTER(TB_TAREFAS[],(TB_TAREFAS[[Responsável Execução '[*']]:[Responsável Execução '[*']]]=AP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1" s="95" t="str" cm="1">
        <f t="array" ref="AQ181">IF(OR(AQ$12="",$B181=""),"",_xlfn.LET(_xlpm.tarefas,_xlfn._xlws.FILTER(TB_TAREFAS[],(TB_TAREFAS[[Responsável Execução '[*']]:[Responsável Execução '[*']]]=AQ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1" s="96" t="str" cm="1">
        <f t="array" ref="AR181">IF(OR(AR$12="",$B181=""),"",_xlfn.LET(_xlpm.tarefas,_xlfn._xlws.FILTER(TB_TAREFAS[],(TB_TAREFAS[[Responsável Execução '[*']]:[Responsável Execução '[*']]]=AR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1" s="95" t="str" cm="1">
        <f t="array" ref="AS181">IF(OR(AS$12="",$B181=""),"",_xlfn.LET(_xlpm.tarefas,_xlfn._xlws.FILTER(TB_TAREFAS[],(TB_TAREFAS[[Responsável Execução '[*']]:[Responsável Execução '[*']]]=AS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1" s="96" t="str" cm="1">
        <f t="array" ref="AT181">IF(OR(AT$12="",$B181=""),"",_xlfn.LET(_xlpm.tarefas,_xlfn._xlws.FILTER(TB_TAREFAS[],(TB_TAREFAS[[Responsável Execução '[*']]:[Responsável Execução '[*']]]=AT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1" s="95" t="str" cm="1">
        <f t="array" ref="AU181">IF(OR(AU$12="",$B181=""),"",_xlfn.LET(_xlpm.tarefas,_xlfn._xlws.FILTER(TB_TAREFAS[],(TB_TAREFAS[[Responsável Execução '[*']]:[Responsável Execução '[*']]]=AU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1" s="96" t="str" cm="1">
        <f t="array" ref="AV181">IF(OR(AV$12="",$B181=""),"",_xlfn.LET(_xlpm.tarefas,_xlfn._xlws.FILTER(TB_TAREFAS[],(TB_TAREFAS[[Responsável Execução '[*']]:[Responsável Execução '[*']]]=AV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1" s="95" t="str" cm="1">
        <f t="array" ref="AW181">IF(OR(AW$12="",$B181=""),"",_xlfn.LET(_xlpm.tarefas,_xlfn._xlws.FILTER(TB_TAREFAS[],(TB_TAREFAS[[Responsável Execução '[*']]:[Responsável Execução '[*']]]=AW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1" s="96" t="str" cm="1">
        <f t="array" ref="AX181">IF(OR(AX$12="",$B181=""),"",_xlfn.LET(_xlpm.tarefas,_xlfn._xlws.FILTER(TB_TAREFAS[],(TB_TAREFAS[[Responsável Execução '[*']]:[Responsável Execução '[*']]]=AX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1" s="95" t="str" cm="1">
        <f t="array" ref="AY181">IF(OR(AY$12="",$B181=""),"",_xlfn.LET(_xlpm.tarefas,_xlfn._xlws.FILTER(TB_TAREFAS[],(TB_TAREFAS[[Responsável Execução '[*']]:[Responsável Execução '[*']]]=AY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1" s="97" t="str" cm="1">
        <f t="array" ref="AZ181">IF(OR(AZ$12="",$B181=""),"",_xlfn.LET(_xlpm.tarefas,_xlfn._xlws.FILTER(TB_TAREFAS[],(TB_TAREFAS[[Responsável Execução '[*']]:[Responsável Execução '[*']]]=AZ$12),"-"),IF(_xlfn.ARRAYTOTEXT(_xlpm.tarefas)="-",0,SUM(IF(DATE(YEAR($B181),MONTH($B181),DAY($B181))&gt;=DATE(YEAR(_xlfn.CHOOSECOLS(_xlpm.tarefas,10)),MONTH(_xlfn.CHOOSECOLS(_xlpm.tarefas,10)),DAY(_xlfn.CHOOSECOLS(_xlpm.tarefas,10))),IF(DATE(YEAR($B181),MONTH($B181),DAY($B181)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2" spans="2:52" x14ac:dyDescent="0.3">
      <c r="B182" s="94"/>
      <c r="C182" s="95" t="str" cm="1">
        <f t="array" ref="C182">IF(OR(C$12="",$B182=""),"",_xlfn.LET(_xlpm.tarefas,_xlfn._xlws.FILTER(TB_TAREFAS[],(TB_TAREFAS[[Responsável Execução '[*']]:[Responsável Execução '[*']]]=C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2" s="96" t="str" cm="1">
        <f t="array" ref="D182">IF(OR(D$12="",$B182=""),"",_xlfn.LET(_xlpm.tarefas,_xlfn._xlws.FILTER(TB_TAREFAS[],(TB_TAREFAS[[Responsável Execução '[*']]:[Responsável Execução '[*']]]=D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2" s="95" t="str" cm="1">
        <f t="array" ref="E182">IF(OR(E$12="",$B182=""),"",_xlfn.LET(_xlpm.tarefas,_xlfn._xlws.FILTER(TB_TAREFAS[],(TB_TAREFAS[[Responsável Execução '[*']]:[Responsável Execução '[*']]]=E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2" s="96" t="str" cm="1">
        <f t="array" ref="F182">IF(OR(F$12="",$B182=""),"",_xlfn.LET(_xlpm.tarefas,_xlfn._xlws.FILTER(TB_TAREFAS[],(TB_TAREFAS[[Responsável Execução '[*']]:[Responsável Execução '[*']]]=F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2" s="95" t="str" cm="1">
        <f t="array" ref="G182">IF(OR(G$12="",$B182=""),"",_xlfn.LET(_xlpm.tarefas,_xlfn._xlws.FILTER(TB_TAREFAS[],(TB_TAREFAS[[Responsável Execução '[*']]:[Responsável Execução '[*']]]=G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2" s="96" t="str" cm="1">
        <f t="array" ref="H182">IF(OR(H$12="",$B182=""),"",_xlfn.LET(_xlpm.tarefas,_xlfn._xlws.FILTER(TB_TAREFAS[],(TB_TAREFAS[[Responsável Execução '[*']]:[Responsável Execução '[*']]]=H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2" s="95" t="str" cm="1">
        <f t="array" ref="I182">IF(OR(I$12="",$B182=""),"",_xlfn.LET(_xlpm.tarefas,_xlfn._xlws.FILTER(TB_TAREFAS[],(TB_TAREFAS[[Responsável Execução '[*']]:[Responsável Execução '[*']]]=I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2" s="96" t="str" cm="1">
        <f t="array" ref="J182">IF(OR(J$12="",$B182=""),"",_xlfn.LET(_xlpm.tarefas,_xlfn._xlws.FILTER(TB_TAREFAS[],(TB_TAREFAS[[Responsável Execução '[*']]:[Responsável Execução '[*']]]=J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2" s="95" t="str" cm="1">
        <f t="array" ref="K182">IF(OR(K$12="",$B182=""),"",_xlfn.LET(_xlpm.tarefas,_xlfn._xlws.FILTER(TB_TAREFAS[],(TB_TAREFAS[[Responsável Execução '[*']]:[Responsável Execução '[*']]]=K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2" s="96" t="str" cm="1">
        <f t="array" ref="L182">IF(OR(L$12="",$B182=""),"",_xlfn.LET(_xlpm.tarefas,_xlfn._xlws.FILTER(TB_TAREFAS[],(TB_TAREFAS[[Responsável Execução '[*']]:[Responsável Execução '[*']]]=L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2" s="95" t="str" cm="1">
        <f t="array" ref="M182">IF(OR(M$12="",$B182=""),"",_xlfn.LET(_xlpm.tarefas,_xlfn._xlws.FILTER(TB_TAREFAS[],(TB_TAREFAS[[Responsável Execução '[*']]:[Responsável Execução '[*']]]=M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2" s="96" t="str" cm="1">
        <f t="array" ref="N182">IF(OR(N$12="",$B182=""),"",_xlfn.LET(_xlpm.tarefas,_xlfn._xlws.FILTER(TB_TAREFAS[],(TB_TAREFAS[[Responsável Execução '[*']]:[Responsável Execução '[*']]]=N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2" s="95" t="str" cm="1">
        <f t="array" ref="O182">IF(OR(O$12="",$B182=""),"",_xlfn.LET(_xlpm.tarefas,_xlfn._xlws.FILTER(TB_TAREFAS[],(TB_TAREFAS[[Responsável Execução '[*']]:[Responsável Execução '[*']]]=O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2" s="96" t="str" cm="1">
        <f t="array" ref="P182">IF(OR(P$12="",$B182=""),"",_xlfn.LET(_xlpm.tarefas,_xlfn._xlws.FILTER(TB_TAREFAS[],(TB_TAREFAS[[Responsável Execução '[*']]:[Responsável Execução '[*']]]=P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2" s="95" t="str" cm="1">
        <f t="array" ref="Q182">IF(OR(Q$12="",$B182=""),"",_xlfn.LET(_xlpm.tarefas,_xlfn._xlws.FILTER(TB_TAREFAS[],(TB_TAREFAS[[Responsável Execução '[*']]:[Responsável Execução '[*']]]=Q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2" s="96" t="str" cm="1">
        <f t="array" ref="R182">IF(OR(R$12="",$B182=""),"",_xlfn.LET(_xlpm.tarefas,_xlfn._xlws.FILTER(TB_TAREFAS[],(TB_TAREFAS[[Responsável Execução '[*']]:[Responsável Execução '[*']]]=R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2" s="95" t="str" cm="1">
        <f t="array" ref="S182">IF(OR(S$12="",$B182=""),"",_xlfn.LET(_xlpm.tarefas,_xlfn._xlws.FILTER(TB_TAREFAS[],(TB_TAREFAS[[Responsável Execução '[*']]:[Responsável Execução '[*']]]=S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2" s="96" t="str" cm="1">
        <f t="array" ref="T182">IF(OR(T$12="",$B182=""),"",_xlfn.LET(_xlpm.tarefas,_xlfn._xlws.FILTER(TB_TAREFAS[],(TB_TAREFAS[[Responsável Execução '[*']]:[Responsável Execução '[*']]]=T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2" s="95" t="str" cm="1">
        <f t="array" ref="U182">IF(OR(U$12="",$B182=""),"",_xlfn.LET(_xlpm.tarefas,_xlfn._xlws.FILTER(TB_TAREFAS[],(TB_TAREFAS[[Responsável Execução '[*']]:[Responsável Execução '[*']]]=U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2" s="96" t="str" cm="1">
        <f t="array" ref="V182">IF(OR(V$12="",$B182=""),"",_xlfn.LET(_xlpm.tarefas,_xlfn._xlws.FILTER(TB_TAREFAS[],(TB_TAREFAS[[Responsável Execução '[*']]:[Responsável Execução '[*']]]=V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2" s="95" t="str" cm="1">
        <f t="array" ref="W182">IF(OR(W$12="",$B182=""),"",_xlfn.LET(_xlpm.tarefas,_xlfn._xlws.FILTER(TB_TAREFAS[],(TB_TAREFAS[[Responsável Execução '[*']]:[Responsável Execução '[*']]]=W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2" s="96" t="str" cm="1">
        <f t="array" ref="X182">IF(OR(X$12="",$B182=""),"",_xlfn.LET(_xlpm.tarefas,_xlfn._xlws.FILTER(TB_TAREFAS[],(TB_TAREFAS[[Responsável Execução '[*']]:[Responsável Execução '[*']]]=X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2" s="95" t="str" cm="1">
        <f t="array" ref="Y182">IF(OR(Y$12="",$B182=""),"",_xlfn.LET(_xlpm.tarefas,_xlfn._xlws.FILTER(TB_TAREFAS[],(TB_TAREFAS[[Responsável Execução '[*']]:[Responsável Execução '[*']]]=Y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2" s="96" t="str" cm="1">
        <f t="array" ref="Z182">IF(OR(Z$12="",$B182=""),"",_xlfn.LET(_xlpm.tarefas,_xlfn._xlws.FILTER(TB_TAREFAS[],(TB_TAREFAS[[Responsável Execução '[*']]:[Responsável Execução '[*']]]=Z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2" s="95" t="str" cm="1">
        <f t="array" ref="AA182">IF(OR(AA$12="",$B182=""),"",_xlfn.LET(_xlpm.tarefas,_xlfn._xlws.FILTER(TB_TAREFAS[],(TB_TAREFAS[[Responsável Execução '[*']]:[Responsável Execução '[*']]]=AA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2" s="96" t="str" cm="1">
        <f t="array" ref="AB182">IF(OR(AB$12="",$B182=""),"",_xlfn.LET(_xlpm.tarefas,_xlfn._xlws.FILTER(TB_TAREFAS[],(TB_TAREFAS[[Responsável Execução '[*']]:[Responsável Execução '[*']]]=AB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2" s="95" t="str" cm="1">
        <f t="array" ref="AC182">IF(OR(AC$12="",$B182=""),"",_xlfn.LET(_xlpm.tarefas,_xlfn._xlws.FILTER(TB_TAREFAS[],(TB_TAREFAS[[Responsável Execução '[*']]:[Responsável Execução '[*']]]=AC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2" s="96" t="str" cm="1">
        <f t="array" ref="AD182">IF(OR(AD$12="",$B182=""),"",_xlfn.LET(_xlpm.tarefas,_xlfn._xlws.FILTER(TB_TAREFAS[],(TB_TAREFAS[[Responsável Execução '[*']]:[Responsável Execução '[*']]]=AD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2" s="95" t="str" cm="1">
        <f t="array" ref="AE182">IF(OR(AE$12="",$B182=""),"",_xlfn.LET(_xlpm.tarefas,_xlfn._xlws.FILTER(TB_TAREFAS[],(TB_TAREFAS[[Responsável Execução '[*']]:[Responsável Execução '[*']]]=AE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2" s="96" t="str" cm="1">
        <f t="array" ref="AF182">IF(OR(AF$12="",$B182=""),"",_xlfn.LET(_xlpm.tarefas,_xlfn._xlws.FILTER(TB_TAREFAS[],(TB_TAREFAS[[Responsável Execução '[*']]:[Responsável Execução '[*']]]=AF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2" s="95" t="str" cm="1">
        <f t="array" ref="AG182">IF(OR(AG$12="",$B182=""),"",_xlfn.LET(_xlpm.tarefas,_xlfn._xlws.FILTER(TB_TAREFAS[],(TB_TAREFAS[[Responsável Execução '[*']]:[Responsável Execução '[*']]]=AG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2" s="96" t="str" cm="1">
        <f t="array" ref="AH182">IF(OR(AH$12="",$B182=""),"",_xlfn.LET(_xlpm.tarefas,_xlfn._xlws.FILTER(TB_TAREFAS[],(TB_TAREFAS[[Responsável Execução '[*']]:[Responsável Execução '[*']]]=AH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2" s="95" t="str" cm="1">
        <f t="array" ref="AI182">IF(OR(AI$12="",$B182=""),"",_xlfn.LET(_xlpm.tarefas,_xlfn._xlws.FILTER(TB_TAREFAS[],(TB_TAREFAS[[Responsável Execução '[*']]:[Responsável Execução '[*']]]=AI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2" s="96" t="str" cm="1">
        <f t="array" ref="AJ182">IF(OR(AJ$12="",$B182=""),"",_xlfn.LET(_xlpm.tarefas,_xlfn._xlws.FILTER(TB_TAREFAS[],(TB_TAREFAS[[Responsável Execução '[*']]:[Responsável Execução '[*']]]=AJ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2" s="95" t="str" cm="1">
        <f t="array" ref="AK182">IF(OR(AK$12="",$B182=""),"",_xlfn.LET(_xlpm.tarefas,_xlfn._xlws.FILTER(TB_TAREFAS[],(TB_TAREFAS[[Responsável Execução '[*']]:[Responsável Execução '[*']]]=AK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2" s="96" t="str" cm="1">
        <f t="array" ref="AL182">IF(OR(AL$12="",$B182=""),"",_xlfn.LET(_xlpm.tarefas,_xlfn._xlws.FILTER(TB_TAREFAS[],(TB_TAREFAS[[Responsável Execução '[*']]:[Responsável Execução '[*']]]=AL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2" s="95" t="str" cm="1">
        <f t="array" ref="AM182">IF(OR(AM$12="",$B182=""),"",_xlfn.LET(_xlpm.tarefas,_xlfn._xlws.FILTER(TB_TAREFAS[],(TB_TAREFAS[[Responsável Execução '[*']]:[Responsável Execução '[*']]]=AM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2" s="96" t="str" cm="1">
        <f t="array" ref="AN182">IF(OR(AN$12="",$B182=""),"",_xlfn.LET(_xlpm.tarefas,_xlfn._xlws.FILTER(TB_TAREFAS[],(TB_TAREFAS[[Responsável Execução '[*']]:[Responsável Execução '[*']]]=AN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2" s="95" t="str" cm="1">
        <f t="array" ref="AO182">IF(OR(AO$12="",$B182=""),"",_xlfn.LET(_xlpm.tarefas,_xlfn._xlws.FILTER(TB_TAREFAS[],(TB_TAREFAS[[Responsável Execução '[*']]:[Responsável Execução '[*']]]=AO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2" s="96" t="str" cm="1">
        <f t="array" ref="AP182">IF(OR(AP$12="",$B182=""),"",_xlfn.LET(_xlpm.tarefas,_xlfn._xlws.FILTER(TB_TAREFAS[],(TB_TAREFAS[[Responsável Execução '[*']]:[Responsável Execução '[*']]]=AP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2" s="95" t="str" cm="1">
        <f t="array" ref="AQ182">IF(OR(AQ$12="",$B182=""),"",_xlfn.LET(_xlpm.tarefas,_xlfn._xlws.FILTER(TB_TAREFAS[],(TB_TAREFAS[[Responsável Execução '[*']]:[Responsável Execução '[*']]]=AQ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2" s="96" t="str" cm="1">
        <f t="array" ref="AR182">IF(OR(AR$12="",$B182=""),"",_xlfn.LET(_xlpm.tarefas,_xlfn._xlws.FILTER(TB_TAREFAS[],(TB_TAREFAS[[Responsável Execução '[*']]:[Responsável Execução '[*']]]=AR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2" s="95" t="str" cm="1">
        <f t="array" ref="AS182">IF(OR(AS$12="",$B182=""),"",_xlfn.LET(_xlpm.tarefas,_xlfn._xlws.FILTER(TB_TAREFAS[],(TB_TAREFAS[[Responsável Execução '[*']]:[Responsável Execução '[*']]]=AS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2" s="96" t="str" cm="1">
        <f t="array" ref="AT182">IF(OR(AT$12="",$B182=""),"",_xlfn.LET(_xlpm.tarefas,_xlfn._xlws.FILTER(TB_TAREFAS[],(TB_TAREFAS[[Responsável Execução '[*']]:[Responsável Execução '[*']]]=AT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2" s="95" t="str" cm="1">
        <f t="array" ref="AU182">IF(OR(AU$12="",$B182=""),"",_xlfn.LET(_xlpm.tarefas,_xlfn._xlws.FILTER(TB_TAREFAS[],(TB_TAREFAS[[Responsável Execução '[*']]:[Responsável Execução '[*']]]=AU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2" s="96" t="str" cm="1">
        <f t="array" ref="AV182">IF(OR(AV$12="",$B182=""),"",_xlfn.LET(_xlpm.tarefas,_xlfn._xlws.FILTER(TB_TAREFAS[],(TB_TAREFAS[[Responsável Execução '[*']]:[Responsável Execução '[*']]]=AV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2" s="95" t="str" cm="1">
        <f t="array" ref="AW182">IF(OR(AW$12="",$B182=""),"",_xlfn.LET(_xlpm.tarefas,_xlfn._xlws.FILTER(TB_TAREFAS[],(TB_TAREFAS[[Responsável Execução '[*']]:[Responsável Execução '[*']]]=AW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2" s="96" t="str" cm="1">
        <f t="array" ref="AX182">IF(OR(AX$12="",$B182=""),"",_xlfn.LET(_xlpm.tarefas,_xlfn._xlws.FILTER(TB_TAREFAS[],(TB_TAREFAS[[Responsável Execução '[*']]:[Responsável Execução '[*']]]=AX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2" s="95" t="str" cm="1">
        <f t="array" ref="AY182">IF(OR(AY$12="",$B182=""),"",_xlfn.LET(_xlpm.tarefas,_xlfn._xlws.FILTER(TB_TAREFAS[],(TB_TAREFAS[[Responsável Execução '[*']]:[Responsável Execução '[*']]]=AY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2" s="97" t="str" cm="1">
        <f t="array" ref="AZ182">IF(OR(AZ$12="",$B182=""),"",_xlfn.LET(_xlpm.tarefas,_xlfn._xlws.FILTER(TB_TAREFAS[],(TB_TAREFAS[[Responsável Execução '[*']]:[Responsável Execução '[*']]]=AZ$12),"-"),IF(_xlfn.ARRAYTOTEXT(_xlpm.tarefas)="-",0,SUM(IF(DATE(YEAR($B182),MONTH($B182),DAY($B182))&gt;=DATE(YEAR(_xlfn.CHOOSECOLS(_xlpm.tarefas,10)),MONTH(_xlfn.CHOOSECOLS(_xlpm.tarefas,10)),DAY(_xlfn.CHOOSECOLS(_xlpm.tarefas,10))),IF(DATE(YEAR($B182),MONTH($B182),DAY($B182)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3" spans="2:52" x14ac:dyDescent="0.3">
      <c r="B183" s="94"/>
      <c r="C183" s="95" t="str" cm="1">
        <f t="array" ref="C183">IF(OR(C$12="",$B183=""),"",_xlfn.LET(_xlpm.tarefas,_xlfn._xlws.FILTER(TB_TAREFAS[],(TB_TAREFAS[[Responsável Execução '[*']]:[Responsável Execução '[*']]]=C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3" s="96" t="str" cm="1">
        <f t="array" ref="D183">IF(OR(D$12="",$B183=""),"",_xlfn.LET(_xlpm.tarefas,_xlfn._xlws.FILTER(TB_TAREFAS[],(TB_TAREFAS[[Responsável Execução '[*']]:[Responsável Execução '[*']]]=D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3" s="95" t="str" cm="1">
        <f t="array" ref="E183">IF(OR(E$12="",$B183=""),"",_xlfn.LET(_xlpm.tarefas,_xlfn._xlws.FILTER(TB_TAREFAS[],(TB_TAREFAS[[Responsável Execução '[*']]:[Responsável Execução '[*']]]=E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3" s="96" t="str" cm="1">
        <f t="array" ref="F183">IF(OR(F$12="",$B183=""),"",_xlfn.LET(_xlpm.tarefas,_xlfn._xlws.FILTER(TB_TAREFAS[],(TB_TAREFAS[[Responsável Execução '[*']]:[Responsável Execução '[*']]]=F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3" s="95" t="str" cm="1">
        <f t="array" ref="G183">IF(OR(G$12="",$B183=""),"",_xlfn.LET(_xlpm.tarefas,_xlfn._xlws.FILTER(TB_TAREFAS[],(TB_TAREFAS[[Responsável Execução '[*']]:[Responsável Execução '[*']]]=G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3" s="96" t="str" cm="1">
        <f t="array" ref="H183">IF(OR(H$12="",$B183=""),"",_xlfn.LET(_xlpm.tarefas,_xlfn._xlws.FILTER(TB_TAREFAS[],(TB_TAREFAS[[Responsável Execução '[*']]:[Responsável Execução '[*']]]=H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3" s="95" t="str" cm="1">
        <f t="array" ref="I183">IF(OR(I$12="",$B183=""),"",_xlfn.LET(_xlpm.tarefas,_xlfn._xlws.FILTER(TB_TAREFAS[],(TB_TAREFAS[[Responsável Execução '[*']]:[Responsável Execução '[*']]]=I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3" s="96" t="str" cm="1">
        <f t="array" ref="J183">IF(OR(J$12="",$B183=""),"",_xlfn.LET(_xlpm.tarefas,_xlfn._xlws.FILTER(TB_TAREFAS[],(TB_TAREFAS[[Responsável Execução '[*']]:[Responsável Execução '[*']]]=J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3" s="95" t="str" cm="1">
        <f t="array" ref="K183">IF(OR(K$12="",$B183=""),"",_xlfn.LET(_xlpm.tarefas,_xlfn._xlws.FILTER(TB_TAREFAS[],(TB_TAREFAS[[Responsável Execução '[*']]:[Responsável Execução '[*']]]=K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3" s="96" t="str" cm="1">
        <f t="array" ref="L183">IF(OR(L$12="",$B183=""),"",_xlfn.LET(_xlpm.tarefas,_xlfn._xlws.FILTER(TB_TAREFAS[],(TB_TAREFAS[[Responsável Execução '[*']]:[Responsável Execução '[*']]]=L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3" s="95" t="str" cm="1">
        <f t="array" ref="M183">IF(OR(M$12="",$B183=""),"",_xlfn.LET(_xlpm.tarefas,_xlfn._xlws.FILTER(TB_TAREFAS[],(TB_TAREFAS[[Responsável Execução '[*']]:[Responsável Execução '[*']]]=M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3" s="96" t="str" cm="1">
        <f t="array" ref="N183">IF(OR(N$12="",$B183=""),"",_xlfn.LET(_xlpm.tarefas,_xlfn._xlws.FILTER(TB_TAREFAS[],(TB_TAREFAS[[Responsável Execução '[*']]:[Responsável Execução '[*']]]=N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3" s="95" t="str" cm="1">
        <f t="array" ref="O183">IF(OR(O$12="",$B183=""),"",_xlfn.LET(_xlpm.tarefas,_xlfn._xlws.FILTER(TB_TAREFAS[],(TB_TAREFAS[[Responsável Execução '[*']]:[Responsável Execução '[*']]]=O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3" s="96" t="str" cm="1">
        <f t="array" ref="P183">IF(OR(P$12="",$B183=""),"",_xlfn.LET(_xlpm.tarefas,_xlfn._xlws.FILTER(TB_TAREFAS[],(TB_TAREFAS[[Responsável Execução '[*']]:[Responsável Execução '[*']]]=P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3" s="95" t="str" cm="1">
        <f t="array" ref="Q183">IF(OR(Q$12="",$B183=""),"",_xlfn.LET(_xlpm.tarefas,_xlfn._xlws.FILTER(TB_TAREFAS[],(TB_TAREFAS[[Responsável Execução '[*']]:[Responsável Execução '[*']]]=Q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3" s="96" t="str" cm="1">
        <f t="array" ref="R183">IF(OR(R$12="",$B183=""),"",_xlfn.LET(_xlpm.tarefas,_xlfn._xlws.FILTER(TB_TAREFAS[],(TB_TAREFAS[[Responsável Execução '[*']]:[Responsável Execução '[*']]]=R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3" s="95" t="str" cm="1">
        <f t="array" ref="S183">IF(OR(S$12="",$B183=""),"",_xlfn.LET(_xlpm.tarefas,_xlfn._xlws.FILTER(TB_TAREFAS[],(TB_TAREFAS[[Responsável Execução '[*']]:[Responsável Execução '[*']]]=S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3" s="96" t="str" cm="1">
        <f t="array" ref="T183">IF(OR(T$12="",$B183=""),"",_xlfn.LET(_xlpm.tarefas,_xlfn._xlws.FILTER(TB_TAREFAS[],(TB_TAREFAS[[Responsável Execução '[*']]:[Responsável Execução '[*']]]=T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3" s="95" t="str" cm="1">
        <f t="array" ref="U183">IF(OR(U$12="",$B183=""),"",_xlfn.LET(_xlpm.tarefas,_xlfn._xlws.FILTER(TB_TAREFAS[],(TB_TAREFAS[[Responsável Execução '[*']]:[Responsável Execução '[*']]]=U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3" s="96" t="str" cm="1">
        <f t="array" ref="V183">IF(OR(V$12="",$B183=""),"",_xlfn.LET(_xlpm.tarefas,_xlfn._xlws.FILTER(TB_TAREFAS[],(TB_TAREFAS[[Responsável Execução '[*']]:[Responsável Execução '[*']]]=V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3" s="95" t="str" cm="1">
        <f t="array" ref="W183">IF(OR(W$12="",$B183=""),"",_xlfn.LET(_xlpm.tarefas,_xlfn._xlws.FILTER(TB_TAREFAS[],(TB_TAREFAS[[Responsável Execução '[*']]:[Responsável Execução '[*']]]=W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3" s="96" t="str" cm="1">
        <f t="array" ref="X183">IF(OR(X$12="",$B183=""),"",_xlfn.LET(_xlpm.tarefas,_xlfn._xlws.FILTER(TB_TAREFAS[],(TB_TAREFAS[[Responsável Execução '[*']]:[Responsável Execução '[*']]]=X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3" s="95" t="str" cm="1">
        <f t="array" ref="Y183">IF(OR(Y$12="",$B183=""),"",_xlfn.LET(_xlpm.tarefas,_xlfn._xlws.FILTER(TB_TAREFAS[],(TB_TAREFAS[[Responsável Execução '[*']]:[Responsável Execução '[*']]]=Y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3" s="96" t="str" cm="1">
        <f t="array" ref="Z183">IF(OR(Z$12="",$B183=""),"",_xlfn.LET(_xlpm.tarefas,_xlfn._xlws.FILTER(TB_TAREFAS[],(TB_TAREFAS[[Responsável Execução '[*']]:[Responsável Execução '[*']]]=Z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3" s="95" t="str" cm="1">
        <f t="array" ref="AA183">IF(OR(AA$12="",$B183=""),"",_xlfn.LET(_xlpm.tarefas,_xlfn._xlws.FILTER(TB_TAREFAS[],(TB_TAREFAS[[Responsável Execução '[*']]:[Responsável Execução '[*']]]=AA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3" s="96" t="str" cm="1">
        <f t="array" ref="AB183">IF(OR(AB$12="",$B183=""),"",_xlfn.LET(_xlpm.tarefas,_xlfn._xlws.FILTER(TB_TAREFAS[],(TB_TAREFAS[[Responsável Execução '[*']]:[Responsável Execução '[*']]]=AB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3" s="95" t="str" cm="1">
        <f t="array" ref="AC183">IF(OR(AC$12="",$B183=""),"",_xlfn.LET(_xlpm.tarefas,_xlfn._xlws.FILTER(TB_TAREFAS[],(TB_TAREFAS[[Responsável Execução '[*']]:[Responsável Execução '[*']]]=AC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3" s="96" t="str" cm="1">
        <f t="array" ref="AD183">IF(OR(AD$12="",$B183=""),"",_xlfn.LET(_xlpm.tarefas,_xlfn._xlws.FILTER(TB_TAREFAS[],(TB_TAREFAS[[Responsável Execução '[*']]:[Responsável Execução '[*']]]=AD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3" s="95" t="str" cm="1">
        <f t="array" ref="AE183">IF(OR(AE$12="",$B183=""),"",_xlfn.LET(_xlpm.tarefas,_xlfn._xlws.FILTER(TB_TAREFAS[],(TB_TAREFAS[[Responsável Execução '[*']]:[Responsável Execução '[*']]]=AE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3" s="96" t="str" cm="1">
        <f t="array" ref="AF183">IF(OR(AF$12="",$B183=""),"",_xlfn.LET(_xlpm.tarefas,_xlfn._xlws.FILTER(TB_TAREFAS[],(TB_TAREFAS[[Responsável Execução '[*']]:[Responsável Execução '[*']]]=AF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3" s="95" t="str" cm="1">
        <f t="array" ref="AG183">IF(OR(AG$12="",$B183=""),"",_xlfn.LET(_xlpm.tarefas,_xlfn._xlws.FILTER(TB_TAREFAS[],(TB_TAREFAS[[Responsável Execução '[*']]:[Responsável Execução '[*']]]=AG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3" s="96" t="str" cm="1">
        <f t="array" ref="AH183">IF(OR(AH$12="",$B183=""),"",_xlfn.LET(_xlpm.tarefas,_xlfn._xlws.FILTER(TB_TAREFAS[],(TB_TAREFAS[[Responsável Execução '[*']]:[Responsável Execução '[*']]]=AH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3" s="95" t="str" cm="1">
        <f t="array" ref="AI183">IF(OR(AI$12="",$B183=""),"",_xlfn.LET(_xlpm.tarefas,_xlfn._xlws.FILTER(TB_TAREFAS[],(TB_TAREFAS[[Responsável Execução '[*']]:[Responsável Execução '[*']]]=AI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3" s="96" t="str" cm="1">
        <f t="array" ref="AJ183">IF(OR(AJ$12="",$B183=""),"",_xlfn.LET(_xlpm.tarefas,_xlfn._xlws.FILTER(TB_TAREFAS[],(TB_TAREFAS[[Responsável Execução '[*']]:[Responsável Execução '[*']]]=AJ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3" s="95" t="str" cm="1">
        <f t="array" ref="AK183">IF(OR(AK$12="",$B183=""),"",_xlfn.LET(_xlpm.tarefas,_xlfn._xlws.FILTER(TB_TAREFAS[],(TB_TAREFAS[[Responsável Execução '[*']]:[Responsável Execução '[*']]]=AK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3" s="96" t="str" cm="1">
        <f t="array" ref="AL183">IF(OR(AL$12="",$B183=""),"",_xlfn.LET(_xlpm.tarefas,_xlfn._xlws.FILTER(TB_TAREFAS[],(TB_TAREFAS[[Responsável Execução '[*']]:[Responsável Execução '[*']]]=AL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3" s="95" t="str" cm="1">
        <f t="array" ref="AM183">IF(OR(AM$12="",$B183=""),"",_xlfn.LET(_xlpm.tarefas,_xlfn._xlws.FILTER(TB_TAREFAS[],(TB_TAREFAS[[Responsável Execução '[*']]:[Responsável Execução '[*']]]=AM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3" s="96" t="str" cm="1">
        <f t="array" ref="AN183">IF(OR(AN$12="",$B183=""),"",_xlfn.LET(_xlpm.tarefas,_xlfn._xlws.FILTER(TB_TAREFAS[],(TB_TAREFAS[[Responsável Execução '[*']]:[Responsável Execução '[*']]]=AN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3" s="95" t="str" cm="1">
        <f t="array" ref="AO183">IF(OR(AO$12="",$B183=""),"",_xlfn.LET(_xlpm.tarefas,_xlfn._xlws.FILTER(TB_TAREFAS[],(TB_TAREFAS[[Responsável Execução '[*']]:[Responsável Execução '[*']]]=AO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3" s="96" t="str" cm="1">
        <f t="array" ref="AP183">IF(OR(AP$12="",$B183=""),"",_xlfn.LET(_xlpm.tarefas,_xlfn._xlws.FILTER(TB_TAREFAS[],(TB_TAREFAS[[Responsável Execução '[*']]:[Responsável Execução '[*']]]=AP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3" s="95" t="str" cm="1">
        <f t="array" ref="AQ183">IF(OR(AQ$12="",$B183=""),"",_xlfn.LET(_xlpm.tarefas,_xlfn._xlws.FILTER(TB_TAREFAS[],(TB_TAREFAS[[Responsável Execução '[*']]:[Responsável Execução '[*']]]=AQ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3" s="96" t="str" cm="1">
        <f t="array" ref="AR183">IF(OR(AR$12="",$B183=""),"",_xlfn.LET(_xlpm.tarefas,_xlfn._xlws.FILTER(TB_TAREFAS[],(TB_TAREFAS[[Responsável Execução '[*']]:[Responsável Execução '[*']]]=AR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3" s="95" t="str" cm="1">
        <f t="array" ref="AS183">IF(OR(AS$12="",$B183=""),"",_xlfn.LET(_xlpm.tarefas,_xlfn._xlws.FILTER(TB_TAREFAS[],(TB_TAREFAS[[Responsável Execução '[*']]:[Responsável Execução '[*']]]=AS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3" s="96" t="str" cm="1">
        <f t="array" ref="AT183">IF(OR(AT$12="",$B183=""),"",_xlfn.LET(_xlpm.tarefas,_xlfn._xlws.FILTER(TB_TAREFAS[],(TB_TAREFAS[[Responsável Execução '[*']]:[Responsável Execução '[*']]]=AT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3" s="95" t="str" cm="1">
        <f t="array" ref="AU183">IF(OR(AU$12="",$B183=""),"",_xlfn.LET(_xlpm.tarefas,_xlfn._xlws.FILTER(TB_TAREFAS[],(TB_TAREFAS[[Responsável Execução '[*']]:[Responsável Execução '[*']]]=AU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3" s="96" t="str" cm="1">
        <f t="array" ref="AV183">IF(OR(AV$12="",$B183=""),"",_xlfn.LET(_xlpm.tarefas,_xlfn._xlws.FILTER(TB_TAREFAS[],(TB_TAREFAS[[Responsável Execução '[*']]:[Responsável Execução '[*']]]=AV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3" s="95" t="str" cm="1">
        <f t="array" ref="AW183">IF(OR(AW$12="",$B183=""),"",_xlfn.LET(_xlpm.tarefas,_xlfn._xlws.FILTER(TB_TAREFAS[],(TB_TAREFAS[[Responsável Execução '[*']]:[Responsável Execução '[*']]]=AW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3" s="96" t="str" cm="1">
        <f t="array" ref="AX183">IF(OR(AX$12="",$B183=""),"",_xlfn.LET(_xlpm.tarefas,_xlfn._xlws.FILTER(TB_TAREFAS[],(TB_TAREFAS[[Responsável Execução '[*']]:[Responsável Execução '[*']]]=AX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3" s="95" t="str" cm="1">
        <f t="array" ref="AY183">IF(OR(AY$12="",$B183=""),"",_xlfn.LET(_xlpm.tarefas,_xlfn._xlws.FILTER(TB_TAREFAS[],(TB_TAREFAS[[Responsável Execução '[*']]:[Responsável Execução '[*']]]=AY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3" s="97" t="str" cm="1">
        <f t="array" ref="AZ183">IF(OR(AZ$12="",$B183=""),"",_xlfn.LET(_xlpm.tarefas,_xlfn._xlws.FILTER(TB_TAREFAS[],(TB_TAREFAS[[Responsável Execução '[*']]:[Responsável Execução '[*']]]=AZ$12),"-"),IF(_xlfn.ARRAYTOTEXT(_xlpm.tarefas)="-",0,SUM(IF(DATE(YEAR($B183),MONTH($B183),DAY($B183))&gt;=DATE(YEAR(_xlfn.CHOOSECOLS(_xlpm.tarefas,10)),MONTH(_xlfn.CHOOSECOLS(_xlpm.tarefas,10)),DAY(_xlfn.CHOOSECOLS(_xlpm.tarefas,10))),IF(DATE(YEAR($B183),MONTH($B183),DAY($B183)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4" spans="2:52" x14ac:dyDescent="0.3">
      <c r="B184" s="94"/>
      <c r="C184" s="95" t="str" cm="1">
        <f t="array" ref="C184">IF(OR(C$12="",$B184=""),"",_xlfn.LET(_xlpm.tarefas,_xlfn._xlws.FILTER(TB_TAREFAS[],(TB_TAREFAS[[Responsável Execução '[*']]:[Responsável Execução '[*']]]=C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4" s="96" t="str" cm="1">
        <f t="array" ref="D184">IF(OR(D$12="",$B184=""),"",_xlfn.LET(_xlpm.tarefas,_xlfn._xlws.FILTER(TB_TAREFAS[],(TB_TAREFAS[[Responsável Execução '[*']]:[Responsável Execução '[*']]]=D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4" s="95" t="str" cm="1">
        <f t="array" ref="E184">IF(OR(E$12="",$B184=""),"",_xlfn.LET(_xlpm.tarefas,_xlfn._xlws.FILTER(TB_TAREFAS[],(TB_TAREFAS[[Responsável Execução '[*']]:[Responsável Execução '[*']]]=E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4" s="96" t="str" cm="1">
        <f t="array" ref="F184">IF(OR(F$12="",$B184=""),"",_xlfn.LET(_xlpm.tarefas,_xlfn._xlws.FILTER(TB_TAREFAS[],(TB_TAREFAS[[Responsável Execução '[*']]:[Responsável Execução '[*']]]=F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4" s="95" t="str" cm="1">
        <f t="array" ref="G184">IF(OR(G$12="",$B184=""),"",_xlfn.LET(_xlpm.tarefas,_xlfn._xlws.FILTER(TB_TAREFAS[],(TB_TAREFAS[[Responsável Execução '[*']]:[Responsável Execução '[*']]]=G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4" s="96" t="str" cm="1">
        <f t="array" ref="H184">IF(OR(H$12="",$B184=""),"",_xlfn.LET(_xlpm.tarefas,_xlfn._xlws.FILTER(TB_TAREFAS[],(TB_TAREFAS[[Responsável Execução '[*']]:[Responsável Execução '[*']]]=H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4" s="95" t="str" cm="1">
        <f t="array" ref="I184">IF(OR(I$12="",$B184=""),"",_xlfn.LET(_xlpm.tarefas,_xlfn._xlws.FILTER(TB_TAREFAS[],(TB_TAREFAS[[Responsável Execução '[*']]:[Responsável Execução '[*']]]=I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4" s="96" t="str" cm="1">
        <f t="array" ref="J184">IF(OR(J$12="",$B184=""),"",_xlfn.LET(_xlpm.tarefas,_xlfn._xlws.FILTER(TB_TAREFAS[],(TB_TAREFAS[[Responsável Execução '[*']]:[Responsável Execução '[*']]]=J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4" s="95" t="str" cm="1">
        <f t="array" ref="K184">IF(OR(K$12="",$B184=""),"",_xlfn.LET(_xlpm.tarefas,_xlfn._xlws.FILTER(TB_TAREFAS[],(TB_TAREFAS[[Responsável Execução '[*']]:[Responsável Execução '[*']]]=K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4" s="96" t="str" cm="1">
        <f t="array" ref="L184">IF(OR(L$12="",$B184=""),"",_xlfn.LET(_xlpm.tarefas,_xlfn._xlws.FILTER(TB_TAREFAS[],(TB_TAREFAS[[Responsável Execução '[*']]:[Responsável Execução '[*']]]=L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4" s="95" t="str" cm="1">
        <f t="array" ref="M184">IF(OR(M$12="",$B184=""),"",_xlfn.LET(_xlpm.tarefas,_xlfn._xlws.FILTER(TB_TAREFAS[],(TB_TAREFAS[[Responsável Execução '[*']]:[Responsável Execução '[*']]]=M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4" s="96" t="str" cm="1">
        <f t="array" ref="N184">IF(OR(N$12="",$B184=""),"",_xlfn.LET(_xlpm.tarefas,_xlfn._xlws.FILTER(TB_TAREFAS[],(TB_TAREFAS[[Responsável Execução '[*']]:[Responsável Execução '[*']]]=N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4" s="95" t="str" cm="1">
        <f t="array" ref="O184">IF(OR(O$12="",$B184=""),"",_xlfn.LET(_xlpm.tarefas,_xlfn._xlws.FILTER(TB_TAREFAS[],(TB_TAREFAS[[Responsável Execução '[*']]:[Responsável Execução '[*']]]=O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4" s="96" t="str" cm="1">
        <f t="array" ref="P184">IF(OR(P$12="",$B184=""),"",_xlfn.LET(_xlpm.tarefas,_xlfn._xlws.FILTER(TB_TAREFAS[],(TB_TAREFAS[[Responsável Execução '[*']]:[Responsável Execução '[*']]]=P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4" s="95" t="str" cm="1">
        <f t="array" ref="Q184">IF(OR(Q$12="",$B184=""),"",_xlfn.LET(_xlpm.tarefas,_xlfn._xlws.FILTER(TB_TAREFAS[],(TB_TAREFAS[[Responsável Execução '[*']]:[Responsável Execução '[*']]]=Q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4" s="96" t="str" cm="1">
        <f t="array" ref="R184">IF(OR(R$12="",$B184=""),"",_xlfn.LET(_xlpm.tarefas,_xlfn._xlws.FILTER(TB_TAREFAS[],(TB_TAREFAS[[Responsável Execução '[*']]:[Responsável Execução '[*']]]=R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4" s="95" t="str" cm="1">
        <f t="array" ref="S184">IF(OR(S$12="",$B184=""),"",_xlfn.LET(_xlpm.tarefas,_xlfn._xlws.FILTER(TB_TAREFAS[],(TB_TAREFAS[[Responsável Execução '[*']]:[Responsável Execução '[*']]]=S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4" s="96" t="str" cm="1">
        <f t="array" ref="T184">IF(OR(T$12="",$B184=""),"",_xlfn.LET(_xlpm.tarefas,_xlfn._xlws.FILTER(TB_TAREFAS[],(TB_TAREFAS[[Responsável Execução '[*']]:[Responsável Execução '[*']]]=T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4" s="95" t="str" cm="1">
        <f t="array" ref="U184">IF(OR(U$12="",$B184=""),"",_xlfn.LET(_xlpm.tarefas,_xlfn._xlws.FILTER(TB_TAREFAS[],(TB_TAREFAS[[Responsável Execução '[*']]:[Responsável Execução '[*']]]=U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4" s="96" t="str" cm="1">
        <f t="array" ref="V184">IF(OR(V$12="",$B184=""),"",_xlfn.LET(_xlpm.tarefas,_xlfn._xlws.FILTER(TB_TAREFAS[],(TB_TAREFAS[[Responsável Execução '[*']]:[Responsável Execução '[*']]]=V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4" s="95" t="str" cm="1">
        <f t="array" ref="W184">IF(OR(W$12="",$B184=""),"",_xlfn.LET(_xlpm.tarefas,_xlfn._xlws.FILTER(TB_TAREFAS[],(TB_TAREFAS[[Responsável Execução '[*']]:[Responsável Execução '[*']]]=W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4" s="96" t="str" cm="1">
        <f t="array" ref="X184">IF(OR(X$12="",$B184=""),"",_xlfn.LET(_xlpm.tarefas,_xlfn._xlws.FILTER(TB_TAREFAS[],(TB_TAREFAS[[Responsável Execução '[*']]:[Responsável Execução '[*']]]=X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4" s="95" t="str" cm="1">
        <f t="array" ref="Y184">IF(OR(Y$12="",$B184=""),"",_xlfn.LET(_xlpm.tarefas,_xlfn._xlws.FILTER(TB_TAREFAS[],(TB_TAREFAS[[Responsável Execução '[*']]:[Responsável Execução '[*']]]=Y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4" s="96" t="str" cm="1">
        <f t="array" ref="Z184">IF(OR(Z$12="",$B184=""),"",_xlfn.LET(_xlpm.tarefas,_xlfn._xlws.FILTER(TB_TAREFAS[],(TB_TAREFAS[[Responsável Execução '[*']]:[Responsável Execução '[*']]]=Z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4" s="95" t="str" cm="1">
        <f t="array" ref="AA184">IF(OR(AA$12="",$B184=""),"",_xlfn.LET(_xlpm.tarefas,_xlfn._xlws.FILTER(TB_TAREFAS[],(TB_TAREFAS[[Responsável Execução '[*']]:[Responsável Execução '[*']]]=AA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4" s="96" t="str" cm="1">
        <f t="array" ref="AB184">IF(OR(AB$12="",$B184=""),"",_xlfn.LET(_xlpm.tarefas,_xlfn._xlws.FILTER(TB_TAREFAS[],(TB_TAREFAS[[Responsável Execução '[*']]:[Responsável Execução '[*']]]=AB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4" s="95" t="str" cm="1">
        <f t="array" ref="AC184">IF(OR(AC$12="",$B184=""),"",_xlfn.LET(_xlpm.tarefas,_xlfn._xlws.FILTER(TB_TAREFAS[],(TB_TAREFAS[[Responsável Execução '[*']]:[Responsável Execução '[*']]]=AC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4" s="96" t="str" cm="1">
        <f t="array" ref="AD184">IF(OR(AD$12="",$B184=""),"",_xlfn.LET(_xlpm.tarefas,_xlfn._xlws.FILTER(TB_TAREFAS[],(TB_TAREFAS[[Responsável Execução '[*']]:[Responsável Execução '[*']]]=AD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4" s="95" t="str" cm="1">
        <f t="array" ref="AE184">IF(OR(AE$12="",$B184=""),"",_xlfn.LET(_xlpm.tarefas,_xlfn._xlws.FILTER(TB_TAREFAS[],(TB_TAREFAS[[Responsável Execução '[*']]:[Responsável Execução '[*']]]=AE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4" s="96" t="str" cm="1">
        <f t="array" ref="AF184">IF(OR(AF$12="",$B184=""),"",_xlfn.LET(_xlpm.tarefas,_xlfn._xlws.FILTER(TB_TAREFAS[],(TB_TAREFAS[[Responsável Execução '[*']]:[Responsável Execução '[*']]]=AF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4" s="95" t="str" cm="1">
        <f t="array" ref="AG184">IF(OR(AG$12="",$B184=""),"",_xlfn.LET(_xlpm.tarefas,_xlfn._xlws.FILTER(TB_TAREFAS[],(TB_TAREFAS[[Responsável Execução '[*']]:[Responsável Execução '[*']]]=AG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4" s="96" t="str" cm="1">
        <f t="array" ref="AH184">IF(OR(AH$12="",$B184=""),"",_xlfn.LET(_xlpm.tarefas,_xlfn._xlws.FILTER(TB_TAREFAS[],(TB_TAREFAS[[Responsável Execução '[*']]:[Responsável Execução '[*']]]=AH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4" s="95" t="str" cm="1">
        <f t="array" ref="AI184">IF(OR(AI$12="",$B184=""),"",_xlfn.LET(_xlpm.tarefas,_xlfn._xlws.FILTER(TB_TAREFAS[],(TB_TAREFAS[[Responsável Execução '[*']]:[Responsável Execução '[*']]]=AI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4" s="96" t="str" cm="1">
        <f t="array" ref="AJ184">IF(OR(AJ$12="",$B184=""),"",_xlfn.LET(_xlpm.tarefas,_xlfn._xlws.FILTER(TB_TAREFAS[],(TB_TAREFAS[[Responsável Execução '[*']]:[Responsável Execução '[*']]]=AJ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4" s="95" t="str" cm="1">
        <f t="array" ref="AK184">IF(OR(AK$12="",$B184=""),"",_xlfn.LET(_xlpm.tarefas,_xlfn._xlws.FILTER(TB_TAREFAS[],(TB_TAREFAS[[Responsável Execução '[*']]:[Responsável Execução '[*']]]=AK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4" s="96" t="str" cm="1">
        <f t="array" ref="AL184">IF(OR(AL$12="",$B184=""),"",_xlfn.LET(_xlpm.tarefas,_xlfn._xlws.FILTER(TB_TAREFAS[],(TB_TAREFAS[[Responsável Execução '[*']]:[Responsável Execução '[*']]]=AL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4" s="95" t="str" cm="1">
        <f t="array" ref="AM184">IF(OR(AM$12="",$B184=""),"",_xlfn.LET(_xlpm.tarefas,_xlfn._xlws.FILTER(TB_TAREFAS[],(TB_TAREFAS[[Responsável Execução '[*']]:[Responsável Execução '[*']]]=AM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4" s="96" t="str" cm="1">
        <f t="array" ref="AN184">IF(OR(AN$12="",$B184=""),"",_xlfn.LET(_xlpm.tarefas,_xlfn._xlws.FILTER(TB_TAREFAS[],(TB_TAREFAS[[Responsável Execução '[*']]:[Responsável Execução '[*']]]=AN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4" s="95" t="str" cm="1">
        <f t="array" ref="AO184">IF(OR(AO$12="",$B184=""),"",_xlfn.LET(_xlpm.tarefas,_xlfn._xlws.FILTER(TB_TAREFAS[],(TB_TAREFAS[[Responsável Execução '[*']]:[Responsável Execução '[*']]]=AO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4" s="96" t="str" cm="1">
        <f t="array" ref="AP184">IF(OR(AP$12="",$B184=""),"",_xlfn.LET(_xlpm.tarefas,_xlfn._xlws.FILTER(TB_TAREFAS[],(TB_TAREFAS[[Responsável Execução '[*']]:[Responsável Execução '[*']]]=AP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4" s="95" t="str" cm="1">
        <f t="array" ref="AQ184">IF(OR(AQ$12="",$B184=""),"",_xlfn.LET(_xlpm.tarefas,_xlfn._xlws.FILTER(TB_TAREFAS[],(TB_TAREFAS[[Responsável Execução '[*']]:[Responsável Execução '[*']]]=AQ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4" s="96" t="str" cm="1">
        <f t="array" ref="AR184">IF(OR(AR$12="",$B184=""),"",_xlfn.LET(_xlpm.tarefas,_xlfn._xlws.FILTER(TB_TAREFAS[],(TB_TAREFAS[[Responsável Execução '[*']]:[Responsável Execução '[*']]]=AR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4" s="95" t="str" cm="1">
        <f t="array" ref="AS184">IF(OR(AS$12="",$B184=""),"",_xlfn.LET(_xlpm.tarefas,_xlfn._xlws.FILTER(TB_TAREFAS[],(TB_TAREFAS[[Responsável Execução '[*']]:[Responsável Execução '[*']]]=AS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4" s="96" t="str" cm="1">
        <f t="array" ref="AT184">IF(OR(AT$12="",$B184=""),"",_xlfn.LET(_xlpm.tarefas,_xlfn._xlws.FILTER(TB_TAREFAS[],(TB_TAREFAS[[Responsável Execução '[*']]:[Responsável Execução '[*']]]=AT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4" s="95" t="str" cm="1">
        <f t="array" ref="AU184">IF(OR(AU$12="",$B184=""),"",_xlfn.LET(_xlpm.tarefas,_xlfn._xlws.FILTER(TB_TAREFAS[],(TB_TAREFAS[[Responsável Execução '[*']]:[Responsável Execução '[*']]]=AU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4" s="96" t="str" cm="1">
        <f t="array" ref="AV184">IF(OR(AV$12="",$B184=""),"",_xlfn.LET(_xlpm.tarefas,_xlfn._xlws.FILTER(TB_TAREFAS[],(TB_TAREFAS[[Responsável Execução '[*']]:[Responsável Execução '[*']]]=AV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4" s="95" t="str" cm="1">
        <f t="array" ref="AW184">IF(OR(AW$12="",$B184=""),"",_xlfn.LET(_xlpm.tarefas,_xlfn._xlws.FILTER(TB_TAREFAS[],(TB_TAREFAS[[Responsável Execução '[*']]:[Responsável Execução '[*']]]=AW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4" s="96" t="str" cm="1">
        <f t="array" ref="AX184">IF(OR(AX$12="",$B184=""),"",_xlfn.LET(_xlpm.tarefas,_xlfn._xlws.FILTER(TB_TAREFAS[],(TB_TAREFAS[[Responsável Execução '[*']]:[Responsável Execução '[*']]]=AX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4" s="95" t="str" cm="1">
        <f t="array" ref="AY184">IF(OR(AY$12="",$B184=""),"",_xlfn.LET(_xlpm.tarefas,_xlfn._xlws.FILTER(TB_TAREFAS[],(TB_TAREFAS[[Responsável Execução '[*']]:[Responsável Execução '[*']]]=AY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4" s="97" t="str" cm="1">
        <f t="array" ref="AZ184">IF(OR(AZ$12="",$B184=""),"",_xlfn.LET(_xlpm.tarefas,_xlfn._xlws.FILTER(TB_TAREFAS[],(TB_TAREFAS[[Responsável Execução '[*']]:[Responsável Execução '[*']]]=AZ$12),"-"),IF(_xlfn.ARRAYTOTEXT(_xlpm.tarefas)="-",0,SUM(IF(DATE(YEAR($B184),MONTH($B184),DAY($B184))&gt;=DATE(YEAR(_xlfn.CHOOSECOLS(_xlpm.tarefas,10)),MONTH(_xlfn.CHOOSECOLS(_xlpm.tarefas,10)),DAY(_xlfn.CHOOSECOLS(_xlpm.tarefas,10))),IF(DATE(YEAR($B184),MONTH($B184),DAY($B184)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5" spans="2:52" x14ac:dyDescent="0.3">
      <c r="B185" s="94"/>
      <c r="C185" s="95" t="str" cm="1">
        <f t="array" ref="C185">IF(OR(C$12="",$B185=""),"",_xlfn.LET(_xlpm.tarefas,_xlfn._xlws.FILTER(TB_TAREFAS[],(TB_TAREFAS[[Responsável Execução '[*']]:[Responsável Execução '[*']]]=C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5" s="96" t="str" cm="1">
        <f t="array" ref="D185">IF(OR(D$12="",$B185=""),"",_xlfn.LET(_xlpm.tarefas,_xlfn._xlws.FILTER(TB_TAREFAS[],(TB_TAREFAS[[Responsável Execução '[*']]:[Responsável Execução '[*']]]=D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5" s="95" t="str" cm="1">
        <f t="array" ref="E185">IF(OR(E$12="",$B185=""),"",_xlfn.LET(_xlpm.tarefas,_xlfn._xlws.FILTER(TB_TAREFAS[],(TB_TAREFAS[[Responsável Execução '[*']]:[Responsável Execução '[*']]]=E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5" s="96" t="str" cm="1">
        <f t="array" ref="F185">IF(OR(F$12="",$B185=""),"",_xlfn.LET(_xlpm.tarefas,_xlfn._xlws.FILTER(TB_TAREFAS[],(TB_TAREFAS[[Responsável Execução '[*']]:[Responsável Execução '[*']]]=F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5" s="95" t="str" cm="1">
        <f t="array" ref="G185">IF(OR(G$12="",$B185=""),"",_xlfn.LET(_xlpm.tarefas,_xlfn._xlws.FILTER(TB_TAREFAS[],(TB_TAREFAS[[Responsável Execução '[*']]:[Responsável Execução '[*']]]=G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5" s="96" t="str" cm="1">
        <f t="array" ref="H185">IF(OR(H$12="",$B185=""),"",_xlfn.LET(_xlpm.tarefas,_xlfn._xlws.FILTER(TB_TAREFAS[],(TB_TAREFAS[[Responsável Execução '[*']]:[Responsável Execução '[*']]]=H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5" s="95" t="str" cm="1">
        <f t="array" ref="I185">IF(OR(I$12="",$B185=""),"",_xlfn.LET(_xlpm.tarefas,_xlfn._xlws.FILTER(TB_TAREFAS[],(TB_TAREFAS[[Responsável Execução '[*']]:[Responsável Execução '[*']]]=I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5" s="96" t="str" cm="1">
        <f t="array" ref="J185">IF(OR(J$12="",$B185=""),"",_xlfn.LET(_xlpm.tarefas,_xlfn._xlws.FILTER(TB_TAREFAS[],(TB_TAREFAS[[Responsável Execução '[*']]:[Responsável Execução '[*']]]=J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5" s="95" t="str" cm="1">
        <f t="array" ref="K185">IF(OR(K$12="",$B185=""),"",_xlfn.LET(_xlpm.tarefas,_xlfn._xlws.FILTER(TB_TAREFAS[],(TB_TAREFAS[[Responsável Execução '[*']]:[Responsável Execução '[*']]]=K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5" s="96" t="str" cm="1">
        <f t="array" ref="L185">IF(OR(L$12="",$B185=""),"",_xlfn.LET(_xlpm.tarefas,_xlfn._xlws.FILTER(TB_TAREFAS[],(TB_TAREFAS[[Responsável Execução '[*']]:[Responsável Execução '[*']]]=L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5" s="95" t="str" cm="1">
        <f t="array" ref="M185">IF(OR(M$12="",$B185=""),"",_xlfn.LET(_xlpm.tarefas,_xlfn._xlws.FILTER(TB_TAREFAS[],(TB_TAREFAS[[Responsável Execução '[*']]:[Responsável Execução '[*']]]=M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5" s="96" t="str" cm="1">
        <f t="array" ref="N185">IF(OR(N$12="",$B185=""),"",_xlfn.LET(_xlpm.tarefas,_xlfn._xlws.FILTER(TB_TAREFAS[],(TB_TAREFAS[[Responsável Execução '[*']]:[Responsável Execução '[*']]]=N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5" s="95" t="str" cm="1">
        <f t="array" ref="O185">IF(OR(O$12="",$B185=""),"",_xlfn.LET(_xlpm.tarefas,_xlfn._xlws.FILTER(TB_TAREFAS[],(TB_TAREFAS[[Responsável Execução '[*']]:[Responsável Execução '[*']]]=O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5" s="96" t="str" cm="1">
        <f t="array" ref="P185">IF(OR(P$12="",$B185=""),"",_xlfn.LET(_xlpm.tarefas,_xlfn._xlws.FILTER(TB_TAREFAS[],(TB_TAREFAS[[Responsável Execução '[*']]:[Responsável Execução '[*']]]=P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5" s="95" t="str" cm="1">
        <f t="array" ref="Q185">IF(OR(Q$12="",$B185=""),"",_xlfn.LET(_xlpm.tarefas,_xlfn._xlws.FILTER(TB_TAREFAS[],(TB_TAREFAS[[Responsável Execução '[*']]:[Responsável Execução '[*']]]=Q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5" s="96" t="str" cm="1">
        <f t="array" ref="R185">IF(OR(R$12="",$B185=""),"",_xlfn.LET(_xlpm.tarefas,_xlfn._xlws.FILTER(TB_TAREFAS[],(TB_TAREFAS[[Responsável Execução '[*']]:[Responsável Execução '[*']]]=R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5" s="95" t="str" cm="1">
        <f t="array" ref="S185">IF(OR(S$12="",$B185=""),"",_xlfn.LET(_xlpm.tarefas,_xlfn._xlws.FILTER(TB_TAREFAS[],(TB_TAREFAS[[Responsável Execução '[*']]:[Responsável Execução '[*']]]=S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5" s="96" t="str" cm="1">
        <f t="array" ref="T185">IF(OR(T$12="",$B185=""),"",_xlfn.LET(_xlpm.tarefas,_xlfn._xlws.FILTER(TB_TAREFAS[],(TB_TAREFAS[[Responsável Execução '[*']]:[Responsável Execução '[*']]]=T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5" s="95" t="str" cm="1">
        <f t="array" ref="U185">IF(OR(U$12="",$B185=""),"",_xlfn.LET(_xlpm.tarefas,_xlfn._xlws.FILTER(TB_TAREFAS[],(TB_TAREFAS[[Responsável Execução '[*']]:[Responsável Execução '[*']]]=U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5" s="96" t="str" cm="1">
        <f t="array" ref="V185">IF(OR(V$12="",$B185=""),"",_xlfn.LET(_xlpm.tarefas,_xlfn._xlws.FILTER(TB_TAREFAS[],(TB_TAREFAS[[Responsável Execução '[*']]:[Responsável Execução '[*']]]=V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5" s="95" t="str" cm="1">
        <f t="array" ref="W185">IF(OR(W$12="",$B185=""),"",_xlfn.LET(_xlpm.tarefas,_xlfn._xlws.FILTER(TB_TAREFAS[],(TB_TAREFAS[[Responsável Execução '[*']]:[Responsável Execução '[*']]]=W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5" s="96" t="str" cm="1">
        <f t="array" ref="X185">IF(OR(X$12="",$B185=""),"",_xlfn.LET(_xlpm.tarefas,_xlfn._xlws.FILTER(TB_TAREFAS[],(TB_TAREFAS[[Responsável Execução '[*']]:[Responsável Execução '[*']]]=X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5" s="95" t="str" cm="1">
        <f t="array" ref="Y185">IF(OR(Y$12="",$B185=""),"",_xlfn.LET(_xlpm.tarefas,_xlfn._xlws.FILTER(TB_TAREFAS[],(TB_TAREFAS[[Responsável Execução '[*']]:[Responsável Execução '[*']]]=Y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5" s="96" t="str" cm="1">
        <f t="array" ref="Z185">IF(OR(Z$12="",$B185=""),"",_xlfn.LET(_xlpm.tarefas,_xlfn._xlws.FILTER(TB_TAREFAS[],(TB_TAREFAS[[Responsável Execução '[*']]:[Responsável Execução '[*']]]=Z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5" s="95" t="str" cm="1">
        <f t="array" ref="AA185">IF(OR(AA$12="",$B185=""),"",_xlfn.LET(_xlpm.tarefas,_xlfn._xlws.FILTER(TB_TAREFAS[],(TB_TAREFAS[[Responsável Execução '[*']]:[Responsável Execução '[*']]]=AA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5" s="96" t="str" cm="1">
        <f t="array" ref="AB185">IF(OR(AB$12="",$B185=""),"",_xlfn.LET(_xlpm.tarefas,_xlfn._xlws.FILTER(TB_TAREFAS[],(TB_TAREFAS[[Responsável Execução '[*']]:[Responsável Execução '[*']]]=AB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5" s="95" t="str" cm="1">
        <f t="array" ref="AC185">IF(OR(AC$12="",$B185=""),"",_xlfn.LET(_xlpm.tarefas,_xlfn._xlws.FILTER(TB_TAREFAS[],(TB_TAREFAS[[Responsável Execução '[*']]:[Responsável Execução '[*']]]=AC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5" s="96" t="str" cm="1">
        <f t="array" ref="AD185">IF(OR(AD$12="",$B185=""),"",_xlfn.LET(_xlpm.tarefas,_xlfn._xlws.FILTER(TB_TAREFAS[],(TB_TAREFAS[[Responsável Execução '[*']]:[Responsável Execução '[*']]]=AD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5" s="95" t="str" cm="1">
        <f t="array" ref="AE185">IF(OR(AE$12="",$B185=""),"",_xlfn.LET(_xlpm.tarefas,_xlfn._xlws.FILTER(TB_TAREFAS[],(TB_TAREFAS[[Responsável Execução '[*']]:[Responsável Execução '[*']]]=AE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5" s="96" t="str" cm="1">
        <f t="array" ref="AF185">IF(OR(AF$12="",$B185=""),"",_xlfn.LET(_xlpm.tarefas,_xlfn._xlws.FILTER(TB_TAREFAS[],(TB_TAREFAS[[Responsável Execução '[*']]:[Responsável Execução '[*']]]=AF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5" s="95" t="str" cm="1">
        <f t="array" ref="AG185">IF(OR(AG$12="",$B185=""),"",_xlfn.LET(_xlpm.tarefas,_xlfn._xlws.FILTER(TB_TAREFAS[],(TB_TAREFAS[[Responsável Execução '[*']]:[Responsável Execução '[*']]]=AG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5" s="96" t="str" cm="1">
        <f t="array" ref="AH185">IF(OR(AH$12="",$B185=""),"",_xlfn.LET(_xlpm.tarefas,_xlfn._xlws.FILTER(TB_TAREFAS[],(TB_TAREFAS[[Responsável Execução '[*']]:[Responsável Execução '[*']]]=AH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5" s="95" t="str" cm="1">
        <f t="array" ref="AI185">IF(OR(AI$12="",$B185=""),"",_xlfn.LET(_xlpm.tarefas,_xlfn._xlws.FILTER(TB_TAREFAS[],(TB_TAREFAS[[Responsável Execução '[*']]:[Responsável Execução '[*']]]=AI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5" s="96" t="str" cm="1">
        <f t="array" ref="AJ185">IF(OR(AJ$12="",$B185=""),"",_xlfn.LET(_xlpm.tarefas,_xlfn._xlws.FILTER(TB_TAREFAS[],(TB_TAREFAS[[Responsável Execução '[*']]:[Responsável Execução '[*']]]=AJ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5" s="95" t="str" cm="1">
        <f t="array" ref="AK185">IF(OR(AK$12="",$B185=""),"",_xlfn.LET(_xlpm.tarefas,_xlfn._xlws.FILTER(TB_TAREFAS[],(TB_TAREFAS[[Responsável Execução '[*']]:[Responsável Execução '[*']]]=AK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5" s="96" t="str" cm="1">
        <f t="array" ref="AL185">IF(OR(AL$12="",$B185=""),"",_xlfn.LET(_xlpm.tarefas,_xlfn._xlws.FILTER(TB_TAREFAS[],(TB_TAREFAS[[Responsável Execução '[*']]:[Responsável Execução '[*']]]=AL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5" s="95" t="str" cm="1">
        <f t="array" ref="AM185">IF(OR(AM$12="",$B185=""),"",_xlfn.LET(_xlpm.tarefas,_xlfn._xlws.FILTER(TB_TAREFAS[],(TB_TAREFAS[[Responsável Execução '[*']]:[Responsável Execução '[*']]]=AM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5" s="96" t="str" cm="1">
        <f t="array" ref="AN185">IF(OR(AN$12="",$B185=""),"",_xlfn.LET(_xlpm.tarefas,_xlfn._xlws.FILTER(TB_TAREFAS[],(TB_TAREFAS[[Responsável Execução '[*']]:[Responsável Execução '[*']]]=AN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5" s="95" t="str" cm="1">
        <f t="array" ref="AO185">IF(OR(AO$12="",$B185=""),"",_xlfn.LET(_xlpm.tarefas,_xlfn._xlws.FILTER(TB_TAREFAS[],(TB_TAREFAS[[Responsável Execução '[*']]:[Responsável Execução '[*']]]=AO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5" s="96" t="str" cm="1">
        <f t="array" ref="AP185">IF(OR(AP$12="",$B185=""),"",_xlfn.LET(_xlpm.tarefas,_xlfn._xlws.FILTER(TB_TAREFAS[],(TB_TAREFAS[[Responsável Execução '[*']]:[Responsável Execução '[*']]]=AP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5" s="95" t="str" cm="1">
        <f t="array" ref="AQ185">IF(OR(AQ$12="",$B185=""),"",_xlfn.LET(_xlpm.tarefas,_xlfn._xlws.FILTER(TB_TAREFAS[],(TB_TAREFAS[[Responsável Execução '[*']]:[Responsável Execução '[*']]]=AQ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5" s="96" t="str" cm="1">
        <f t="array" ref="AR185">IF(OR(AR$12="",$B185=""),"",_xlfn.LET(_xlpm.tarefas,_xlfn._xlws.FILTER(TB_TAREFAS[],(TB_TAREFAS[[Responsável Execução '[*']]:[Responsável Execução '[*']]]=AR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5" s="95" t="str" cm="1">
        <f t="array" ref="AS185">IF(OR(AS$12="",$B185=""),"",_xlfn.LET(_xlpm.tarefas,_xlfn._xlws.FILTER(TB_TAREFAS[],(TB_TAREFAS[[Responsável Execução '[*']]:[Responsável Execução '[*']]]=AS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5" s="96" t="str" cm="1">
        <f t="array" ref="AT185">IF(OR(AT$12="",$B185=""),"",_xlfn.LET(_xlpm.tarefas,_xlfn._xlws.FILTER(TB_TAREFAS[],(TB_TAREFAS[[Responsável Execução '[*']]:[Responsável Execução '[*']]]=AT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5" s="95" t="str" cm="1">
        <f t="array" ref="AU185">IF(OR(AU$12="",$B185=""),"",_xlfn.LET(_xlpm.tarefas,_xlfn._xlws.FILTER(TB_TAREFAS[],(TB_TAREFAS[[Responsável Execução '[*']]:[Responsável Execução '[*']]]=AU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5" s="96" t="str" cm="1">
        <f t="array" ref="AV185">IF(OR(AV$12="",$B185=""),"",_xlfn.LET(_xlpm.tarefas,_xlfn._xlws.FILTER(TB_TAREFAS[],(TB_TAREFAS[[Responsável Execução '[*']]:[Responsável Execução '[*']]]=AV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5" s="95" t="str" cm="1">
        <f t="array" ref="AW185">IF(OR(AW$12="",$B185=""),"",_xlfn.LET(_xlpm.tarefas,_xlfn._xlws.FILTER(TB_TAREFAS[],(TB_TAREFAS[[Responsável Execução '[*']]:[Responsável Execução '[*']]]=AW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5" s="96" t="str" cm="1">
        <f t="array" ref="AX185">IF(OR(AX$12="",$B185=""),"",_xlfn.LET(_xlpm.tarefas,_xlfn._xlws.FILTER(TB_TAREFAS[],(TB_TAREFAS[[Responsável Execução '[*']]:[Responsável Execução '[*']]]=AX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5" s="95" t="str" cm="1">
        <f t="array" ref="AY185">IF(OR(AY$12="",$B185=""),"",_xlfn.LET(_xlpm.tarefas,_xlfn._xlws.FILTER(TB_TAREFAS[],(TB_TAREFAS[[Responsável Execução '[*']]:[Responsável Execução '[*']]]=AY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5" s="97" t="str" cm="1">
        <f t="array" ref="AZ185">IF(OR(AZ$12="",$B185=""),"",_xlfn.LET(_xlpm.tarefas,_xlfn._xlws.FILTER(TB_TAREFAS[],(TB_TAREFAS[[Responsável Execução '[*']]:[Responsável Execução '[*']]]=AZ$12),"-"),IF(_xlfn.ARRAYTOTEXT(_xlpm.tarefas)="-",0,SUM(IF(DATE(YEAR($B185),MONTH($B185),DAY($B185))&gt;=DATE(YEAR(_xlfn.CHOOSECOLS(_xlpm.tarefas,10)),MONTH(_xlfn.CHOOSECOLS(_xlpm.tarefas,10)),DAY(_xlfn.CHOOSECOLS(_xlpm.tarefas,10))),IF(DATE(YEAR($B185),MONTH($B185),DAY($B185)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6" spans="2:52" x14ac:dyDescent="0.3">
      <c r="B186" s="94"/>
      <c r="C186" s="95" t="str" cm="1">
        <f t="array" ref="C186">IF(OR(C$12="",$B186=""),"",_xlfn.LET(_xlpm.tarefas,_xlfn._xlws.FILTER(TB_TAREFAS[],(TB_TAREFAS[[Responsável Execução '[*']]:[Responsável Execução '[*']]]=C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6" s="96" t="str" cm="1">
        <f t="array" ref="D186">IF(OR(D$12="",$B186=""),"",_xlfn.LET(_xlpm.tarefas,_xlfn._xlws.FILTER(TB_TAREFAS[],(TB_TAREFAS[[Responsável Execução '[*']]:[Responsável Execução '[*']]]=D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6" s="95" t="str" cm="1">
        <f t="array" ref="E186">IF(OR(E$12="",$B186=""),"",_xlfn.LET(_xlpm.tarefas,_xlfn._xlws.FILTER(TB_TAREFAS[],(TB_TAREFAS[[Responsável Execução '[*']]:[Responsável Execução '[*']]]=E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6" s="96" t="str" cm="1">
        <f t="array" ref="F186">IF(OR(F$12="",$B186=""),"",_xlfn.LET(_xlpm.tarefas,_xlfn._xlws.FILTER(TB_TAREFAS[],(TB_TAREFAS[[Responsável Execução '[*']]:[Responsável Execução '[*']]]=F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6" s="95" t="str" cm="1">
        <f t="array" ref="G186">IF(OR(G$12="",$B186=""),"",_xlfn.LET(_xlpm.tarefas,_xlfn._xlws.FILTER(TB_TAREFAS[],(TB_TAREFAS[[Responsável Execução '[*']]:[Responsável Execução '[*']]]=G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6" s="96" t="str" cm="1">
        <f t="array" ref="H186">IF(OR(H$12="",$B186=""),"",_xlfn.LET(_xlpm.tarefas,_xlfn._xlws.FILTER(TB_TAREFAS[],(TB_TAREFAS[[Responsável Execução '[*']]:[Responsável Execução '[*']]]=H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6" s="95" t="str" cm="1">
        <f t="array" ref="I186">IF(OR(I$12="",$B186=""),"",_xlfn.LET(_xlpm.tarefas,_xlfn._xlws.FILTER(TB_TAREFAS[],(TB_TAREFAS[[Responsável Execução '[*']]:[Responsável Execução '[*']]]=I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6" s="96" t="str" cm="1">
        <f t="array" ref="J186">IF(OR(J$12="",$B186=""),"",_xlfn.LET(_xlpm.tarefas,_xlfn._xlws.FILTER(TB_TAREFAS[],(TB_TAREFAS[[Responsável Execução '[*']]:[Responsável Execução '[*']]]=J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6" s="95" t="str" cm="1">
        <f t="array" ref="K186">IF(OR(K$12="",$B186=""),"",_xlfn.LET(_xlpm.tarefas,_xlfn._xlws.FILTER(TB_TAREFAS[],(TB_TAREFAS[[Responsável Execução '[*']]:[Responsável Execução '[*']]]=K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6" s="96" t="str" cm="1">
        <f t="array" ref="L186">IF(OR(L$12="",$B186=""),"",_xlfn.LET(_xlpm.tarefas,_xlfn._xlws.FILTER(TB_TAREFAS[],(TB_TAREFAS[[Responsável Execução '[*']]:[Responsável Execução '[*']]]=L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6" s="95" t="str" cm="1">
        <f t="array" ref="M186">IF(OR(M$12="",$B186=""),"",_xlfn.LET(_xlpm.tarefas,_xlfn._xlws.FILTER(TB_TAREFAS[],(TB_TAREFAS[[Responsável Execução '[*']]:[Responsável Execução '[*']]]=M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6" s="96" t="str" cm="1">
        <f t="array" ref="N186">IF(OR(N$12="",$B186=""),"",_xlfn.LET(_xlpm.tarefas,_xlfn._xlws.FILTER(TB_TAREFAS[],(TB_TAREFAS[[Responsável Execução '[*']]:[Responsável Execução '[*']]]=N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6" s="95" t="str" cm="1">
        <f t="array" ref="O186">IF(OR(O$12="",$B186=""),"",_xlfn.LET(_xlpm.tarefas,_xlfn._xlws.FILTER(TB_TAREFAS[],(TB_TAREFAS[[Responsável Execução '[*']]:[Responsável Execução '[*']]]=O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6" s="96" t="str" cm="1">
        <f t="array" ref="P186">IF(OR(P$12="",$B186=""),"",_xlfn.LET(_xlpm.tarefas,_xlfn._xlws.FILTER(TB_TAREFAS[],(TB_TAREFAS[[Responsável Execução '[*']]:[Responsável Execução '[*']]]=P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6" s="95" t="str" cm="1">
        <f t="array" ref="Q186">IF(OR(Q$12="",$B186=""),"",_xlfn.LET(_xlpm.tarefas,_xlfn._xlws.FILTER(TB_TAREFAS[],(TB_TAREFAS[[Responsável Execução '[*']]:[Responsável Execução '[*']]]=Q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6" s="96" t="str" cm="1">
        <f t="array" ref="R186">IF(OR(R$12="",$B186=""),"",_xlfn.LET(_xlpm.tarefas,_xlfn._xlws.FILTER(TB_TAREFAS[],(TB_TAREFAS[[Responsável Execução '[*']]:[Responsável Execução '[*']]]=R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6" s="95" t="str" cm="1">
        <f t="array" ref="S186">IF(OR(S$12="",$B186=""),"",_xlfn.LET(_xlpm.tarefas,_xlfn._xlws.FILTER(TB_TAREFAS[],(TB_TAREFAS[[Responsável Execução '[*']]:[Responsável Execução '[*']]]=S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6" s="96" t="str" cm="1">
        <f t="array" ref="T186">IF(OR(T$12="",$B186=""),"",_xlfn.LET(_xlpm.tarefas,_xlfn._xlws.FILTER(TB_TAREFAS[],(TB_TAREFAS[[Responsável Execução '[*']]:[Responsável Execução '[*']]]=T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6" s="95" t="str" cm="1">
        <f t="array" ref="U186">IF(OR(U$12="",$B186=""),"",_xlfn.LET(_xlpm.tarefas,_xlfn._xlws.FILTER(TB_TAREFAS[],(TB_TAREFAS[[Responsável Execução '[*']]:[Responsável Execução '[*']]]=U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6" s="96" t="str" cm="1">
        <f t="array" ref="V186">IF(OR(V$12="",$B186=""),"",_xlfn.LET(_xlpm.tarefas,_xlfn._xlws.FILTER(TB_TAREFAS[],(TB_TAREFAS[[Responsável Execução '[*']]:[Responsável Execução '[*']]]=V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6" s="95" t="str" cm="1">
        <f t="array" ref="W186">IF(OR(W$12="",$B186=""),"",_xlfn.LET(_xlpm.tarefas,_xlfn._xlws.FILTER(TB_TAREFAS[],(TB_TAREFAS[[Responsável Execução '[*']]:[Responsável Execução '[*']]]=W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6" s="96" t="str" cm="1">
        <f t="array" ref="X186">IF(OR(X$12="",$B186=""),"",_xlfn.LET(_xlpm.tarefas,_xlfn._xlws.FILTER(TB_TAREFAS[],(TB_TAREFAS[[Responsável Execução '[*']]:[Responsável Execução '[*']]]=X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6" s="95" t="str" cm="1">
        <f t="array" ref="Y186">IF(OR(Y$12="",$B186=""),"",_xlfn.LET(_xlpm.tarefas,_xlfn._xlws.FILTER(TB_TAREFAS[],(TB_TAREFAS[[Responsável Execução '[*']]:[Responsável Execução '[*']]]=Y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6" s="96" t="str" cm="1">
        <f t="array" ref="Z186">IF(OR(Z$12="",$B186=""),"",_xlfn.LET(_xlpm.tarefas,_xlfn._xlws.FILTER(TB_TAREFAS[],(TB_TAREFAS[[Responsável Execução '[*']]:[Responsável Execução '[*']]]=Z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6" s="95" t="str" cm="1">
        <f t="array" ref="AA186">IF(OR(AA$12="",$B186=""),"",_xlfn.LET(_xlpm.tarefas,_xlfn._xlws.FILTER(TB_TAREFAS[],(TB_TAREFAS[[Responsável Execução '[*']]:[Responsável Execução '[*']]]=AA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6" s="96" t="str" cm="1">
        <f t="array" ref="AB186">IF(OR(AB$12="",$B186=""),"",_xlfn.LET(_xlpm.tarefas,_xlfn._xlws.FILTER(TB_TAREFAS[],(TB_TAREFAS[[Responsável Execução '[*']]:[Responsável Execução '[*']]]=AB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6" s="95" t="str" cm="1">
        <f t="array" ref="AC186">IF(OR(AC$12="",$B186=""),"",_xlfn.LET(_xlpm.tarefas,_xlfn._xlws.FILTER(TB_TAREFAS[],(TB_TAREFAS[[Responsável Execução '[*']]:[Responsável Execução '[*']]]=AC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6" s="96" t="str" cm="1">
        <f t="array" ref="AD186">IF(OR(AD$12="",$B186=""),"",_xlfn.LET(_xlpm.tarefas,_xlfn._xlws.FILTER(TB_TAREFAS[],(TB_TAREFAS[[Responsável Execução '[*']]:[Responsável Execução '[*']]]=AD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6" s="95" t="str" cm="1">
        <f t="array" ref="AE186">IF(OR(AE$12="",$B186=""),"",_xlfn.LET(_xlpm.tarefas,_xlfn._xlws.FILTER(TB_TAREFAS[],(TB_TAREFAS[[Responsável Execução '[*']]:[Responsável Execução '[*']]]=AE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6" s="96" t="str" cm="1">
        <f t="array" ref="AF186">IF(OR(AF$12="",$B186=""),"",_xlfn.LET(_xlpm.tarefas,_xlfn._xlws.FILTER(TB_TAREFAS[],(TB_TAREFAS[[Responsável Execução '[*']]:[Responsável Execução '[*']]]=AF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6" s="95" t="str" cm="1">
        <f t="array" ref="AG186">IF(OR(AG$12="",$B186=""),"",_xlfn.LET(_xlpm.tarefas,_xlfn._xlws.FILTER(TB_TAREFAS[],(TB_TAREFAS[[Responsável Execução '[*']]:[Responsável Execução '[*']]]=AG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6" s="96" t="str" cm="1">
        <f t="array" ref="AH186">IF(OR(AH$12="",$B186=""),"",_xlfn.LET(_xlpm.tarefas,_xlfn._xlws.FILTER(TB_TAREFAS[],(TB_TAREFAS[[Responsável Execução '[*']]:[Responsável Execução '[*']]]=AH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6" s="95" t="str" cm="1">
        <f t="array" ref="AI186">IF(OR(AI$12="",$B186=""),"",_xlfn.LET(_xlpm.tarefas,_xlfn._xlws.FILTER(TB_TAREFAS[],(TB_TAREFAS[[Responsável Execução '[*']]:[Responsável Execução '[*']]]=AI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6" s="96" t="str" cm="1">
        <f t="array" ref="AJ186">IF(OR(AJ$12="",$B186=""),"",_xlfn.LET(_xlpm.tarefas,_xlfn._xlws.FILTER(TB_TAREFAS[],(TB_TAREFAS[[Responsável Execução '[*']]:[Responsável Execução '[*']]]=AJ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6" s="95" t="str" cm="1">
        <f t="array" ref="AK186">IF(OR(AK$12="",$B186=""),"",_xlfn.LET(_xlpm.tarefas,_xlfn._xlws.FILTER(TB_TAREFAS[],(TB_TAREFAS[[Responsável Execução '[*']]:[Responsável Execução '[*']]]=AK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6" s="96" t="str" cm="1">
        <f t="array" ref="AL186">IF(OR(AL$12="",$B186=""),"",_xlfn.LET(_xlpm.tarefas,_xlfn._xlws.FILTER(TB_TAREFAS[],(TB_TAREFAS[[Responsável Execução '[*']]:[Responsável Execução '[*']]]=AL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6" s="95" t="str" cm="1">
        <f t="array" ref="AM186">IF(OR(AM$12="",$B186=""),"",_xlfn.LET(_xlpm.tarefas,_xlfn._xlws.FILTER(TB_TAREFAS[],(TB_TAREFAS[[Responsável Execução '[*']]:[Responsável Execução '[*']]]=AM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6" s="96" t="str" cm="1">
        <f t="array" ref="AN186">IF(OR(AN$12="",$B186=""),"",_xlfn.LET(_xlpm.tarefas,_xlfn._xlws.FILTER(TB_TAREFAS[],(TB_TAREFAS[[Responsável Execução '[*']]:[Responsável Execução '[*']]]=AN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6" s="95" t="str" cm="1">
        <f t="array" ref="AO186">IF(OR(AO$12="",$B186=""),"",_xlfn.LET(_xlpm.tarefas,_xlfn._xlws.FILTER(TB_TAREFAS[],(TB_TAREFAS[[Responsável Execução '[*']]:[Responsável Execução '[*']]]=AO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6" s="96" t="str" cm="1">
        <f t="array" ref="AP186">IF(OR(AP$12="",$B186=""),"",_xlfn.LET(_xlpm.tarefas,_xlfn._xlws.FILTER(TB_TAREFAS[],(TB_TAREFAS[[Responsável Execução '[*']]:[Responsável Execução '[*']]]=AP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6" s="95" t="str" cm="1">
        <f t="array" ref="AQ186">IF(OR(AQ$12="",$B186=""),"",_xlfn.LET(_xlpm.tarefas,_xlfn._xlws.FILTER(TB_TAREFAS[],(TB_TAREFAS[[Responsável Execução '[*']]:[Responsável Execução '[*']]]=AQ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6" s="96" t="str" cm="1">
        <f t="array" ref="AR186">IF(OR(AR$12="",$B186=""),"",_xlfn.LET(_xlpm.tarefas,_xlfn._xlws.FILTER(TB_TAREFAS[],(TB_TAREFAS[[Responsável Execução '[*']]:[Responsável Execução '[*']]]=AR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6" s="95" t="str" cm="1">
        <f t="array" ref="AS186">IF(OR(AS$12="",$B186=""),"",_xlfn.LET(_xlpm.tarefas,_xlfn._xlws.FILTER(TB_TAREFAS[],(TB_TAREFAS[[Responsável Execução '[*']]:[Responsável Execução '[*']]]=AS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6" s="96" t="str" cm="1">
        <f t="array" ref="AT186">IF(OR(AT$12="",$B186=""),"",_xlfn.LET(_xlpm.tarefas,_xlfn._xlws.FILTER(TB_TAREFAS[],(TB_TAREFAS[[Responsável Execução '[*']]:[Responsável Execução '[*']]]=AT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6" s="95" t="str" cm="1">
        <f t="array" ref="AU186">IF(OR(AU$12="",$B186=""),"",_xlfn.LET(_xlpm.tarefas,_xlfn._xlws.FILTER(TB_TAREFAS[],(TB_TAREFAS[[Responsável Execução '[*']]:[Responsável Execução '[*']]]=AU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6" s="96" t="str" cm="1">
        <f t="array" ref="AV186">IF(OR(AV$12="",$B186=""),"",_xlfn.LET(_xlpm.tarefas,_xlfn._xlws.FILTER(TB_TAREFAS[],(TB_TAREFAS[[Responsável Execução '[*']]:[Responsável Execução '[*']]]=AV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6" s="95" t="str" cm="1">
        <f t="array" ref="AW186">IF(OR(AW$12="",$B186=""),"",_xlfn.LET(_xlpm.tarefas,_xlfn._xlws.FILTER(TB_TAREFAS[],(TB_TAREFAS[[Responsável Execução '[*']]:[Responsável Execução '[*']]]=AW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6" s="96" t="str" cm="1">
        <f t="array" ref="AX186">IF(OR(AX$12="",$B186=""),"",_xlfn.LET(_xlpm.tarefas,_xlfn._xlws.FILTER(TB_TAREFAS[],(TB_TAREFAS[[Responsável Execução '[*']]:[Responsável Execução '[*']]]=AX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6" s="95" t="str" cm="1">
        <f t="array" ref="AY186">IF(OR(AY$12="",$B186=""),"",_xlfn.LET(_xlpm.tarefas,_xlfn._xlws.FILTER(TB_TAREFAS[],(TB_TAREFAS[[Responsável Execução '[*']]:[Responsável Execução '[*']]]=AY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6" s="97" t="str" cm="1">
        <f t="array" ref="AZ186">IF(OR(AZ$12="",$B186=""),"",_xlfn.LET(_xlpm.tarefas,_xlfn._xlws.FILTER(TB_TAREFAS[],(TB_TAREFAS[[Responsável Execução '[*']]:[Responsável Execução '[*']]]=AZ$12),"-"),IF(_xlfn.ARRAYTOTEXT(_xlpm.tarefas)="-",0,SUM(IF(DATE(YEAR($B186),MONTH($B186),DAY($B186))&gt;=DATE(YEAR(_xlfn.CHOOSECOLS(_xlpm.tarefas,10)),MONTH(_xlfn.CHOOSECOLS(_xlpm.tarefas,10)),DAY(_xlfn.CHOOSECOLS(_xlpm.tarefas,10))),IF(DATE(YEAR($B186),MONTH($B186),DAY($B186)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7" spans="2:52" x14ac:dyDescent="0.3">
      <c r="B187" s="94"/>
      <c r="C187" s="95" t="str" cm="1">
        <f t="array" ref="C187">IF(OR(C$12="",$B187=""),"",_xlfn.LET(_xlpm.tarefas,_xlfn._xlws.FILTER(TB_TAREFAS[],(TB_TAREFAS[[Responsável Execução '[*']]:[Responsável Execução '[*']]]=C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7" s="96" t="str" cm="1">
        <f t="array" ref="D187">IF(OR(D$12="",$B187=""),"",_xlfn.LET(_xlpm.tarefas,_xlfn._xlws.FILTER(TB_TAREFAS[],(TB_TAREFAS[[Responsável Execução '[*']]:[Responsável Execução '[*']]]=D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7" s="95" t="str" cm="1">
        <f t="array" ref="E187">IF(OR(E$12="",$B187=""),"",_xlfn.LET(_xlpm.tarefas,_xlfn._xlws.FILTER(TB_TAREFAS[],(TB_TAREFAS[[Responsável Execução '[*']]:[Responsável Execução '[*']]]=E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7" s="96" t="str" cm="1">
        <f t="array" ref="F187">IF(OR(F$12="",$B187=""),"",_xlfn.LET(_xlpm.tarefas,_xlfn._xlws.FILTER(TB_TAREFAS[],(TB_TAREFAS[[Responsável Execução '[*']]:[Responsável Execução '[*']]]=F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7" s="95" t="str" cm="1">
        <f t="array" ref="G187">IF(OR(G$12="",$B187=""),"",_xlfn.LET(_xlpm.tarefas,_xlfn._xlws.FILTER(TB_TAREFAS[],(TB_TAREFAS[[Responsável Execução '[*']]:[Responsável Execução '[*']]]=G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7" s="96" t="str" cm="1">
        <f t="array" ref="H187">IF(OR(H$12="",$B187=""),"",_xlfn.LET(_xlpm.tarefas,_xlfn._xlws.FILTER(TB_TAREFAS[],(TB_TAREFAS[[Responsável Execução '[*']]:[Responsável Execução '[*']]]=H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7" s="95" t="str" cm="1">
        <f t="array" ref="I187">IF(OR(I$12="",$B187=""),"",_xlfn.LET(_xlpm.tarefas,_xlfn._xlws.FILTER(TB_TAREFAS[],(TB_TAREFAS[[Responsável Execução '[*']]:[Responsável Execução '[*']]]=I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7" s="96" t="str" cm="1">
        <f t="array" ref="J187">IF(OR(J$12="",$B187=""),"",_xlfn.LET(_xlpm.tarefas,_xlfn._xlws.FILTER(TB_TAREFAS[],(TB_TAREFAS[[Responsável Execução '[*']]:[Responsável Execução '[*']]]=J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7" s="95" t="str" cm="1">
        <f t="array" ref="K187">IF(OR(K$12="",$B187=""),"",_xlfn.LET(_xlpm.tarefas,_xlfn._xlws.FILTER(TB_TAREFAS[],(TB_TAREFAS[[Responsável Execução '[*']]:[Responsável Execução '[*']]]=K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7" s="96" t="str" cm="1">
        <f t="array" ref="L187">IF(OR(L$12="",$B187=""),"",_xlfn.LET(_xlpm.tarefas,_xlfn._xlws.FILTER(TB_TAREFAS[],(TB_TAREFAS[[Responsável Execução '[*']]:[Responsável Execução '[*']]]=L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7" s="95" t="str" cm="1">
        <f t="array" ref="M187">IF(OR(M$12="",$B187=""),"",_xlfn.LET(_xlpm.tarefas,_xlfn._xlws.FILTER(TB_TAREFAS[],(TB_TAREFAS[[Responsável Execução '[*']]:[Responsável Execução '[*']]]=M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7" s="96" t="str" cm="1">
        <f t="array" ref="N187">IF(OR(N$12="",$B187=""),"",_xlfn.LET(_xlpm.tarefas,_xlfn._xlws.FILTER(TB_TAREFAS[],(TB_TAREFAS[[Responsável Execução '[*']]:[Responsável Execução '[*']]]=N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7" s="95" t="str" cm="1">
        <f t="array" ref="O187">IF(OR(O$12="",$B187=""),"",_xlfn.LET(_xlpm.tarefas,_xlfn._xlws.FILTER(TB_TAREFAS[],(TB_TAREFAS[[Responsável Execução '[*']]:[Responsável Execução '[*']]]=O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7" s="96" t="str" cm="1">
        <f t="array" ref="P187">IF(OR(P$12="",$B187=""),"",_xlfn.LET(_xlpm.tarefas,_xlfn._xlws.FILTER(TB_TAREFAS[],(TB_TAREFAS[[Responsável Execução '[*']]:[Responsável Execução '[*']]]=P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7" s="95" t="str" cm="1">
        <f t="array" ref="Q187">IF(OR(Q$12="",$B187=""),"",_xlfn.LET(_xlpm.tarefas,_xlfn._xlws.FILTER(TB_TAREFAS[],(TB_TAREFAS[[Responsável Execução '[*']]:[Responsável Execução '[*']]]=Q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7" s="96" t="str" cm="1">
        <f t="array" ref="R187">IF(OR(R$12="",$B187=""),"",_xlfn.LET(_xlpm.tarefas,_xlfn._xlws.FILTER(TB_TAREFAS[],(TB_TAREFAS[[Responsável Execução '[*']]:[Responsável Execução '[*']]]=R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7" s="95" t="str" cm="1">
        <f t="array" ref="S187">IF(OR(S$12="",$B187=""),"",_xlfn.LET(_xlpm.tarefas,_xlfn._xlws.FILTER(TB_TAREFAS[],(TB_TAREFAS[[Responsável Execução '[*']]:[Responsável Execução '[*']]]=S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7" s="96" t="str" cm="1">
        <f t="array" ref="T187">IF(OR(T$12="",$B187=""),"",_xlfn.LET(_xlpm.tarefas,_xlfn._xlws.FILTER(TB_TAREFAS[],(TB_TAREFAS[[Responsável Execução '[*']]:[Responsável Execução '[*']]]=T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7" s="95" t="str" cm="1">
        <f t="array" ref="U187">IF(OR(U$12="",$B187=""),"",_xlfn.LET(_xlpm.tarefas,_xlfn._xlws.FILTER(TB_TAREFAS[],(TB_TAREFAS[[Responsável Execução '[*']]:[Responsável Execução '[*']]]=U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7" s="96" t="str" cm="1">
        <f t="array" ref="V187">IF(OR(V$12="",$B187=""),"",_xlfn.LET(_xlpm.tarefas,_xlfn._xlws.FILTER(TB_TAREFAS[],(TB_TAREFAS[[Responsável Execução '[*']]:[Responsável Execução '[*']]]=V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7" s="95" t="str" cm="1">
        <f t="array" ref="W187">IF(OR(W$12="",$B187=""),"",_xlfn.LET(_xlpm.tarefas,_xlfn._xlws.FILTER(TB_TAREFAS[],(TB_TAREFAS[[Responsável Execução '[*']]:[Responsável Execução '[*']]]=W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7" s="96" t="str" cm="1">
        <f t="array" ref="X187">IF(OR(X$12="",$B187=""),"",_xlfn.LET(_xlpm.tarefas,_xlfn._xlws.FILTER(TB_TAREFAS[],(TB_TAREFAS[[Responsável Execução '[*']]:[Responsável Execução '[*']]]=X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7" s="95" t="str" cm="1">
        <f t="array" ref="Y187">IF(OR(Y$12="",$B187=""),"",_xlfn.LET(_xlpm.tarefas,_xlfn._xlws.FILTER(TB_TAREFAS[],(TB_TAREFAS[[Responsável Execução '[*']]:[Responsável Execução '[*']]]=Y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7" s="96" t="str" cm="1">
        <f t="array" ref="Z187">IF(OR(Z$12="",$B187=""),"",_xlfn.LET(_xlpm.tarefas,_xlfn._xlws.FILTER(TB_TAREFAS[],(TB_TAREFAS[[Responsável Execução '[*']]:[Responsável Execução '[*']]]=Z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7" s="95" t="str" cm="1">
        <f t="array" ref="AA187">IF(OR(AA$12="",$B187=""),"",_xlfn.LET(_xlpm.tarefas,_xlfn._xlws.FILTER(TB_TAREFAS[],(TB_TAREFAS[[Responsável Execução '[*']]:[Responsável Execução '[*']]]=AA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7" s="96" t="str" cm="1">
        <f t="array" ref="AB187">IF(OR(AB$12="",$B187=""),"",_xlfn.LET(_xlpm.tarefas,_xlfn._xlws.FILTER(TB_TAREFAS[],(TB_TAREFAS[[Responsável Execução '[*']]:[Responsável Execução '[*']]]=AB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7" s="95" t="str" cm="1">
        <f t="array" ref="AC187">IF(OR(AC$12="",$B187=""),"",_xlfn.LET(_xlpm.tarefas,_xlfn._xlws.FILTER(TB_TAREFAS[],(TB_TAREFAS[[Responsável Execução '[*']]:[Responsável Execução '[*']]]=AC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7" s="96" t="str" cm="1">
        <f t="array" ref="AD187">IF(OR(AD$12="",$B187=""),"",_xlfn.LET(_xlpm.tarefas,_xlfn._xlws.FILTER(TB_TAREFAS[],(TB_TAREFAS[[Responsável Execução '[*']]:[Responsável Execução '[*']]]=AD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7" s="95" t="str" cm="1">
        <f t="array" ref="AE187">IF(OR(AE$12="",$B187=""),"",_xlfn.LET(_xlpm.tarefas,_xlfn._xlws.FILTER(TB_TAREFAS[],(TB_TAREFAS[[Responsável Execução '[*']]:[Responsável Execução '[*']]]=AE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7" s="96" t="str" cm="1">
        <f t="array" ref="AF187">IF(OR(AF$12="",$B187=""),"",_xlfn.LET(_xlpm.tarefas,_xlfn._xlws.FILTER(TB_TAREFAS[],(TB_TAREFAS[[Responsável Execução '[*']]:[Responsável Execução '[*']]]=AF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7" s="95" t="str" cm="1">
        <f t="array" ref="AG187">IF(OR(AG$12="",$B187=""),"",_xlfn.LET(_xlpm.tarefas,_xlfn._xlws.FILTER(TB_TAREFAS[],(TB_TAREFAS[[Responsável Execução '[*']]:[Responsável Execução '[*']]]=AG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7" s="96" t="str" cm="1">
        <f t="array" ref="AH187">IF(OR(AH$12="",$B187=""),"",_xlfn.LET(_xlpm.tarefas,_xlfn._xlws.FILTER(TB_TAREFAS[],(TB_TAREFAS[[Responsável Execução '[*']]:[Responsável Execução '[*']]]=AH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7" s="95" t="str" cm="1">
        <f t="array" ref="AI187">IF(OR(AI$12="",$B187=""),"",_xlfn.LET(_xlpm.tarefas,_xlfn._xlws.FILTER(TB_TAREFAS[],(TB_TAREFAS[[Responsável Execução '[*']]:[Responsável Execução '[*']]]=AI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7" s="96" t="str" cm="1">
        <f t="array" ref="AJ187">IF(OR(AJ$12="",$B187=""),"",_xlfn.LET(_xlpm.tarefas,_xlfn._xlws.FILTER(TB_TAREFAS[],(TB_TAREFAS[[Responsável Execução '[*']]:[Responsável Execução '[*']]]=AJ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7" s="95" t="str" cm="1">
        <f t="array" ref="AK187">IF(OR(AK$12="",$B187=""),"",_xlfn.LET(_xlpm.tarefas,_xlfn._xlws.FILTER(TB_TAREFAS[],(TB_TAREFAS[[Responsável Execução '[*']]:[Responsável Execução '[*']]]=AK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7" s="96" t="str" cm="1">
        <f t="array" ref="AL187">IF(OR(AL$12="",$B187=""),"",_xlfn.LET(_xlpm.tarefas,_xlfn._xlws.FILTER(TB_TAREFAS[],(TB_TAREFAS[[Responsável Execução '[*']]:[Responsável Execução '[*']]]=AL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7" s="95" t="str" cm="1">
        <f t="array" ref="AM187">IF(OR(AM$12="",$B187=""),"",_xlfn.LET(_xlpm.tarefas,_xlfn._xlws.FILTER(TB_TAREFAS[],(TB_TAREFAS[[Responsável Execução '[*']]:[Responsável Execução '[*']]]=AM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7" s="96" t="str" cm="1">
        <f t="array" ref="AN187">IF(OR(AN$12="",$B187=""),"",_xlfn.LET(_xlpm.tarefas,_xlfn._xlws.FILTER(TB_TAREFAS[],(TB_TAREFAS[[Responsável Execução '[*']]:[Responsável Execução '[*']]]=AN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7" s="95" t="str" cm="1">
        <f t="array" ref="AO187">IF(OR(AO$12="",$B187=""),"",_xlfn.LET(_xlpm.tarefas,_xlfn._xlws.FILTER(TB_TAREFAS[],(TB_TAREFAS[[Responsável Execução '[*']]:[Responsável Execução '[*']]]=AO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7" s="96" t="str" cm="1">
        <f t="array" ref="AP187">IF(OR(AP$12="",$B187=""),"",_xlfn.LET(_xlpm.tarefas,_xlfn._xlws.FILTER(TB_TAREFAS[],(TB_TAREFAS[[Responsável Execução '[*']]:[Responsável Execução '[*']]]=AP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7" s="95" t="str" cm="1">
        <f t="array" ref="AQ187">IF(OR(AQ$12="",$B187=""),"",_xlfn.LET(_xlpm.tarefas,_xlfn._xlws.FILTER(TB_TAREFAS[],(TB_TAREFAS[[Responsável Execução '[*']]:[Responsável Execução '[*']]]=AQ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7" s="96" t="str" cm="1">
        <f t="array" ref="AR187">IF(OR(AR$12="",$B187=""),"",_xlfn.LET(_xlpm.tarefas,_xlfn._xlws.FILTER(TB_TAREFAS[],(TB_TAREFAS[[Responsável Execução '[*']]:[Responsável Execução '[*']]]=AR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7" s="95" t="str" cm="1">
        <f t="array" ref="AS187">IF(OR(AS$12="",$B187=""),"",_xlfn.LET(_xlpm.tarefas,_xlfn._xlws.FILTER(TB_TAREFAS[],(TB_TAREFAS[[Responsável Execução '[*']]:[Responsável Execução '[*']]]=AS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7" s="96" t="str" cm="1">
        <f t="array" ref="AT187">IF(OR(AT$12="",$B187=""),"",_xlfn.LET(_xlpm.tarefas,_xlfn._xlws.FILTER(TB_TAREFAS[],(TB_TAREFAS[[Responsável Execução '[*']]:[Responsável Execução '[*']]]=AT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7" s="95" t="str" cm="1">
        <f t="array" ref="AU187">IF(OR(AU$12="",$B187=""),"",_xlfn.LET(_xlpm.tarefas,_xlfn._xlws.FILTER(TB_TAREFAS[],(TB_TAREFAS[[Responsável Execução '[*']]:[Responsável Execução '[*']]]=AU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7" s="96" t="str" cm="1">
        <f t="array" ref="AV187">IF(OR(AV$12="",$B187=""),"",_xlfn.LET(_xlpm.tarefas,_xlfn._xlws.FILTER(TB_TAREFAS[],(TB_TAREFAS[[Responsável Execução '[*']]:[Responsável Execução '[*']]]=AV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7" s="95" t="str" cm="1">
        <f t="array" ref="AW187">IF(OR(AW$12="",$B187=""),"",_xlfn.LET(_xlpm.tarefas,_xlfn._xlws.FILTER(TB_TAREFAS[],(TB_TAREFAS[[Responsável Execução '[*']]:[Responsável Execução '[*']]]=AW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7" s="96" t="str" cm="1">
        <f t="array" ref="AX187">IF(OR(AX$12="",$B187=""),"",_xlfn.LET(_xlpm.tarefas,_xlfn._xlws.FILTER(TB_TAREFAS[],(TB_TAREFAS[[Responsável Execução '[*']]:[Responsável Execução '[*']]]=AX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7" s="95" t="str" cm="1">
        <f t="array" ref="AY187">IF(OR(AY$12="",$B187=""),"",_xlfn.LET(_xlpm.tarefas,_xlfn._xlws.FILTER(TB_TAREFAS[],(TB_TAREFAS[[Responsável Execução '[*']]:[Responsável Execução '[*']]]=AY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7" s="97" t="str" cm="1">
        <f t="array" ref="AZ187">IF(OR(AZ$12="",$B187=""),"",_xlfn.LET(_xlpm.tarefas,_xlfn._xlws.FILTER(TB_TAREFAS[],(TB_TAREFAS[[Responsável Execução '[*']]:[Responsável Execução '[*']]]=AZ$12),"-"),IF(_xlfn.ARRAYTOTEXT(_xlpm.tarefas)="-",0,SUM(IF(DATE(YEAR($B187),MONTH($B187),DAY($B187))&gt;=DATE(YEAR(_xlfn.CHOOSECOLS(_xlpm.tarefas,10)),MONTH(_xlfn.CHOOSECOLS(_xlpm.tarefas,10)),DAY(_xlfn.CHOOSECOLS(_xlpm.tarefas,10))),IF(DATE(YEAR($B187),MONTH($B187),DAY($B187)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8" spans="2:52" x14ac:dyDescent="0.3">
      <c r="B188" s="94"/>
      <c r="C188" s="95" t="str" cm="1">
        <f t="array" ref="C188">IF(OR(C$12="",$B188=""),"",_xlfn.LET(_xlpm.tarefas,_xlfn._xlws.FILTER(TB_TAREFAS[],(TB_TAREFAS[[Responsável Execução '[*']]:[Responsável Execução '[*']]]=C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8" s="96" t="str" cm="1">
        <f t="array" ref="D188">IF(OR(D$12="",$B188=""),"",_xlfn.LET(_xlpm.tarefas,_xlfn._xlws.FILTER(TB_TAREFAS[],(TB_TAREFAS[[Responsável Execução '[*']]:[Responsável Execução '[*']]]=D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8" s="95" t="str" cm="1">
        <f t="array" ref="E188">IF(OR(E$12="",$B188=""),"",_xlfn.LET(_xlpm.tarefas,_xlfn._xlws.FILTER(TB_TAREFAS[],(TB_TAREFAS[[Responsável Execução '[*']]:[Responsável Execução '[*']]]=E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8" s="96" t="str" cm="1">
        <f t="array" ref="F188">IF(OR(F$12="",$B188=""),"",_xlfn.LET(_xlpm.tarefas,_xlfn._xlws.FILTER(TB_TAREFAS[],(TB_TAREFAS[[Responsável Execução '[*']]:[Responsável Execução '[*']]]=F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8" s="95" t="str" cm="1">
        <f t="array" ref="G188">IF(OR(G$12="",$B188=""),"",_xlfn.LET(_xlpm.tarefas,_xlfn._xlws.FILTER(TB_TAREFAS[],(TB_TAREFAS[[Responsável Execução '[*']]:[Responsável Execução '[*']]]=G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8" s="96" t="str" cm="1">
        <f t="array" ref="H188">IF(OR(H$12="",$B188=""),"",_xlfn.LET(_xlpm.tarefas,_xlfn._xlws.FILTER(TB_TAREFAS[],(TB_TAREFAS[[Responsável Execução '[*']]:[Responsável Execução '[*']]]=H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8" s="95" t="str" cm="1">
        <f t="array" ref="I188">IF(OR(I$12="",$B188=""),"",_xlfn.LET(_xlpm.tarefas,_xlfn._xlws.FILTER(TB_TAREFAS[],(TB_TAREFAS[[Responsável Execução '[*']]:[Responsável Execução '[*']]]=I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8" s="96" t="str" cm="1">
        <f t="array" ref="J188">IF(OR(J$12="",$B188=""),"",_xlfn.LET(_xlpm.tarefas,_xlfn._xlws.FILTER(TB_TAREFAS[],(TB_TAREFAS[[Responsável Execução '[*']]:[Responsável Execução '[*']]]=J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8" s="95" t="str" cm="1">
        <f t="array" ref="K188">IF(OR(K$12="",$B188=""),"",_xlfn.LET(_xlpm.tarefas,_xlfn._xlws.FILTER(TB_TAREFAS[],(TB_TAREFAS[[Responsável Execução '[*']]:[Responsável Execução '[*']]]=K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8" s="96" t="str" cm="1">
        <f t="array" ref="L188">IF(OR(L$12="",$B188=""),"",_xlfn.LET(_xlpm.tarefas,_xlfn._xlws.FILTER(TB_TAREFAS[],(TB_TAREFAS[[Responsável Execução '[*']]:[Responsável Execução '[*']]]=L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8" s="95" t="str" cm="1">
        <f t="array" ref="M188">IF(OR(M$12="",$B188=""),"",_xlfn.LET(_xlpm.tarefas,_xlfn._xlws.FILTER(TB_TAREFAS[],(TB_TAREFAS[[Responsável Execução '[*']]:[Responsável Execução '[*']]]=M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8" s="96" t="str" cm="1">
        <f t="array" ref="N188">IF(OR(N$12="",$B188=""),"",_xlfn.LET(_xlpm.tarefas,_xlfn._xlws.FILTER(TB_TAREFAS[],(TB_TAREFAS[[Responsável Execução '[*']]:[Responsável Execução '[*']]]=N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8" s="95" t="str" cm="1">
        <f t="array" ref="O188">IF(OR(O$12="",$B188=""),"",_xlfn.LET(_xlpm.tarefas,_xlfn._xlws.FILTER(TB_TAREFAS[],(TB_TAREFAS[[Responsável Execução '[*']]:[Responsável Execução '[*']]]=O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8" s="96" t="str" cm="1">
        <f t="array" ref="P188">IF(OR(P$12="",$B188=""),"",_xlfn.LET(_xlpm.tarefas,_xlfn._xlws.FILTER(TB_TAREFAS[],(TB_TAREFAS[[Responsável Execução '[*']]:[Responsável Execução '[*']]]=P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8" s="95" t="str" cm="1">
        <f t="array" ref="Q188">IF(OR(Q$12="",$B188=""),"",_xlfn.LET(_xlpm.tarefas,_xlfn._xlws.FILTER(TB_TAREFAS[],(TB_TAREFAS[[Responsável Execução '[*']]:[Responsável Execução '[*']]]=Q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8" s="96" t="str" cm="1">
        <f t="array" ref="R188">IF(OR(R$12="",$B188=""),"",_xlfn.LET(_xlpm.tarefas,_xlfn._xlws.FILTER(TB_TAREFAS[],(TB_TAREFAS[[Responsável Execução '[*']]:[Responsável Execução '[*']]]=R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8" s="95" t="str" cm="1">
        <f t="array" ref="S188">IF(OR(S$12="",$B188=""),"",_xlfn.LET(_xlpm.tarefas,_xlfn._xlws.FILTER(TB_TAREFAS[],(TB_TAREFAS[[Responsável Execução '[*']]:[Responsável Execução '[*']]]=S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8" s="96" t="str" cm="1">
        <f t="array" ref="T188">IF(OR(T$12="",$B188=""),"",_xlfn.LET(_xlpm.tarefas,_xlfn._xlws.FILTER(TB_TAREFAS[],(TB_TAREFAS[[Responsável Execução '[*']]:[Responsável Execução '[*']]]=T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8" s="95" t="str" cm="1">
        <f t="array" ref="U188">IF(OR(U$12="",$B188=""),"",_xlfn.LET(_xlpm.tarefas,_xlfn._xlws.FILTER(TB_TAREFAS[],(TB_TAREFAS[[Responsável Execução '[*']]:[Responsável Execução '[*']]]=U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8" s="96" t="str" cm="1">
        <f t="array" ref="V188">IF(OR(V$12="",$B188=""),"",_xlfn.LET(_xlpm.tarefas,_xlfn._xlws.FILTER(TB_TAREFAS[],(TB_TAREFAS[[Responsável Execução '[*']]:[Responsável Execução '[*']]]=V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8" s="95" t="str" cm="1">
        <f t="array" ref="W188">IF(OR(W$12="",$B188=""),"",_xlfn.LET(_xlpm.tarefas,_xlfn._xlws.FILTER(TB_TAREFAS[],(TB_TAREFAS[[Responsável Execução '[*']]:[Responsável Execução '[*']]]=W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8" s="96" t="str" cm="1">
        <f t="array" ref="X188">IF(OR(X$12="",$B188=""),"",_xlfn.LET(_xlpm.tarefas,_xlfn._xlws.FILTER(TB_TAREFAS[],(TB_TAREFAS[[Responsável Execução '[*']]:[Responsável Execução '[*']]]=X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8" s="95" t="str" cm="1">
        <f t="array" ref="Y188">IF(OR(Y$12="",$B188=""),"",_xlfn.LET(_xlpm.tarefas,_xlfn._xlws.FILTER(TB_TAREFAS[],(TB_TAREFAS[[Responsável Execução '[*']]:[Responsável Execução '[*']]]=Y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8" s="96" t="str" cm="1">
        <f t="array" ref="Z188">IF(OR(Z$12="",$B188=""),"",_xlfn.LET(_xlpm.tarefas,_xlfn._xlws.FILTER(TB_TAREFAS[],(TB_TAREFAS[[Responsável Execução '[*']]:[Responsável Execução '[*']]]=Z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8" s="95" t="str" cm="1">
        <f t="array" ref="AA188">IF(OR(AA$12="",$B188=""),"",_xlfn.LET(_xlpm.tarefas,_xlfn._xlws.FILTER(TB_TAREFAS[],(TB_TAREFAS[[Responsável Execução '[*']]:[Responsável Execução '[*']]]=AA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8" s="96" t="str" cm="1">
        <f t="array" ref="AB188">IF(OR(AB$12="",$B188=""),"",_xlfn.LET(_xlpm.tarefas,_xlfn._xlws.FILTER(TB_TAREFAS[],(TB_TAREFAS[[Responsável Execução '[*']]:[Responsável Execução '[*']]]=AB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8" s="95" t="str" cm="1">
        <f t="array" ref="AC188">IF(OR(AC$12="",$B188=""),"",_xlfn.LET(_xlpm.tarefas,_xlfn._xlws.FILTER(TB_TAREFAS[],(TB_TAREFAS[[Responsável Execução '[*']]:[Responsável Execução '[*']]]=AC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8" s="96" t="str" cm="1">
        <f t="array" ref="AD188">IF(OR(AD$12="",$B188=""),"",_xlfn.LET(_xlpm.tarefas,_xlfn._xlws.FILTER(TB_TAREFAS[],(TB_TAREFAS[[Responsável Execução '[*']]:[Responsável Execução '[*']]]=AD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8" s="95" t="str" cm="1">
        <f t="array" ref="AE188">IF(OR(AE$12="",$B188=""),"",_xlfn.LET(_xlpm.tarefas,_xlfn._xlws.FILTER(TB_TAREFAS[],(TB_TAREFAS[[Responsável Execução '[*']]:[Responsável Execução '[*']]]=AE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8" s="96" t="str" cm="1">
        <f t="array" ref="AF188">IF(OR(AF$12="",$B188=""),"",_xlfn.LET(_xlpm.tarefas,_xlfn._xlws.FILTER(TB_TAREFAS[],(TB_TAREFAS[[Responsável Execução '[*']]:[Responsável Execução '[*']]]=AF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8" s="95" t="str" cm="1">
        <f t="array" ref="AG188">IF(OR(AG$12="",$B188=""),"",_xlfn.LET(_xlpm.tarefas,_xlfn._xlws.FILTER(TB_TAREFAS[],(TB_TAREFAS[[Responsável Execução '[*']]:[Responsável Execução '[*']]]=AG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8" s="96" t="str" cm="1">
        <f t="array" ref="AH188">IF(OR(AH$12="",$B188=""),"",_xlfn.LET(_xlpm.tarefas,_xlfn._xlws.FILTER(TB_TAREFAS[],(TB_TAREFAS[[Responsável Execução '[*']]:[Responsável Execução '[*']]]=AH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8" s="95" t="str" cm="1">
        <f t="array" ref="AI188">IF(OR(AI$12="",$B188=""),"",_xlfn.LET(_xlpm.tarefas,_xlfn._xlws.FILTER(TB_TAREFAS[],(TB_TAREFAS[[Responsável Execução '[*']]:[Responsável Execução '[*']]]=AI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8" s="96" t="str" cm="1">
        <f t="array" ref="AJ188">IF(OR(AJ$12="",$B188=""),"",_xlfn.LET(_xlpm.tarefas,_xlfn._xlws.FILTER(TB_TAREFAS[],(TB_TAREFAS[[Responsável Execução '[*']]:[Responsável Execução '[*']]]=AJ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8" s="95" t="str" cm="1">
        <f t="array" ref="AK188">IF(OR(AK$12="",$B188=""),"",_xlfn.LET(_xlpm.tarefas,_xlfn._xlws.FILTER(TB_TAREFAS[],(TB_TAREFAS[[Responsável Execução '[*']]:[Responsável Execução '[*']]]=AK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8" s="96" t="str" cm="1">
        <f t="array" ref="AL188">IF(OR(AL$12="",$B188=""),"",_xlfn.LET(_xlpm.tarefas,_xlfn._xlws.FILTER(TB_TAREFAS[],(TB_TAREFAS[[Responsável Execução '[*']]:[Responsável Execução '[*']]]=AL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8" s="95" t="str" cm="1">
        <f t="array" ref="AM188">IF(OR(AM$12="",$B188=""),"",_xlfn.LET(_xlpm.tarefas,_xlfn._xlws.FILTER(TB_TAREFAS[],(TB_TAREFAS[[Responsável Execução '[*']]:[Responsável Execução '[*']]]=AM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8" s="96" t="str" cm="1">
        <f t="array" ref="AN188">IF(OR(AN$12="",$B188=""),"",_xlfn.LET(_xlpm.tarefas,_xlfn._xlws.FILTER(TB_TAREFAS[],(TB_TAREFAS[[Responsável Execução '[*']]:[Responsável Execução '[*']]]=AN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8" s="95" t="str" cm="1">
        <f t="array" ref="AO188">IF(OR(AO$12="",$B188=""),"",_xlfn.LET(_xlpm.tarefas,_xlfn._xlws.FILTER(TB_TAREFAS[],(TB_TAREFAS[[Responsável Execução '[*']]:[Responsável Execução '[*']]]=AO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8" s="96" t="str" cm="1">
        <f t="array" ref="AP188">IF(OR(AP$12="",$B188=""),"",_xlfn.LET(_xlpm.tarefas,_xlfn._xlws.FILTER(TB_TAREFAS[],(TB_TAREFAS[[Responsável Execução '[*']]:[Responsável Execução '[*']]]=AP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8" s="95" t="str" cm="1">
        <f t="array" ref="AQ188">IF(OR(AQ$12="",$B188=""),"",_xlfn.LET(_xlpm.tarefas,_xlfn._xlws.FILTER(TB_TAREFAS[],(TB_TAREFAS[[Responsável Execução '[*']]:[Responsável Execução '[*']]]=AQ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8" s="96" t="str" cm="1">
        <f t="array" ref="AR188">IF(OR(AR$12="",$B188=""),"",_xlfn.LET(_xlpm.tarefas,_xlfn._xlws.FILTER(TB_TAREFAS[],(TB_TAREFAS[[Responsável Execução '[*']]:[Responsável Execução '[*']]]=AR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8" s="95" t="str" cm="1">
        <f t="array" ref="AS188">IF(OR(AS$12="",$B188=""),"",_xlfn.LET(_xlpm.tarefas,_xlfn._xlws.FILTER(TB_TAREFAS[],(TB_TAREFAS[[Responsável Execução '[*']]:[Responsável Execução '[*']]]=AS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8" s="96" t="str" cm="1">
        <f t="array" ref="AT188">IF(OR(AT$12="",$B188=""),"",_xlfn.LET(_xlpm.tarefas,_xlfn._xlws.FILTER(TB_TAREFAS[],(TB_TAREFAS[[Responsável Execução '[*']]:[Responsável Execução '[*']]]=AT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8" s="95" t="str" cm="1">
        <f t="array" ref="AU188">IF(OR(AU$12="",$B188=""),"",_xlfn.LET(_xlpm.tarefas,_xlfn._xlws.FILTER(TB_TAREFAS[],(TB_TAREFAS[[Responsável Execução '[*']]:[Responsável Execução '[*']]]=AU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8" s="96" t="str" cm="1">
        <f t="array" ref="AV188">IF(OR(AV$12="",$B188=""),"",_xlfn.LET(_xlpm.tarefas,_xlfn._xlws.FILTER(TB_TAREFAS[],(TB_TAREFAS[[Responsável Execução '[*']]:[Responsável Execução '[*']]]=AV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8" s="95" t="str" cm="1">
        <f t="array" ref="AW188">IF(OR(AW$12="",$B188=""),"",_xlfn.LET(_xlpm.tarefas,_xlfn._xlws.FILTER(TB_TAREFAS[],(TB_TAREFAS[[Responsável Execução '[*']]:[Responsável Execução '[*']]]=AW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8" s="96" t="str" cm="1">
        <f t="array" ref="AX188">IF(OR(AX$12="",$B188=""),"",_xlfn.LET(_xlpm.tarefas,_xlfn._xlws.FILTER(TB_TAREFAS[],(TB_TAREFAS[[Responsável Execução '[*']]:[Responsável Execução '[*']]]=AX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8" s="95" t="str" cm="1">
        <f t="array" ref="AY188">IF(OR(AY$12="",$B188=""),"",_xlfn.LET(_xlpm.tarefas,_xlfn._xlws.FILTER(TB_TAREFAS[],(TB_TAREFAS[[Responsável Execução '[*']]:[Responsável Execução '[*']]]=AY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8" s="97" t="str" cm="1">
        <f t="array" ref="AZ188">IF(OR(AZ$12="",$B188=""),"",_xlfn.LET(_xlpm.tarefas,_xlfn._xlws.FILTER(TB_TAREFAS[],(TB_TAREFAS[[Responsável Execução '[*']]:[Responsável Execução '[*']]]=AZ$12),"-"),IF(_xlfn.ARRAYTOTEXT(_xlpm.tarefas)="-",0,SUM(IF(DATE(YEAR($B188),MONTH($B188),DAY($B188))&gt;=DATE(YEAR(_xlfn.CHOOSECOLS(_xlpm.tarefas,10)),MONTH(_xlfn.CHOOSECOLS(_xlpm.tarefas,10)),DAY(_xlfn.CHOOSECOLS(_xlpm.tarefas,10))),IF(DATE(YEAR($B188),MONTH($B188),DAY($B188)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89" spans="2:52" x14ac:dyDescent="0.3">
      <c r="B189" s="94"/>
      <c r="C189" s="95" t="str" cm="1">
        <f t="array" ref="C189">IF(OR(C$12="",$B189=""),"",_xlfn.LET(_xlpm.tarefas,_xlfn._xlws.FILTER(TB_TAREFAS[],(TB_TAREFAS[[Responsável Execução '[*']]:[Responsável Execução '[*']]]=C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89" s="96" t="str" cm="1">
        <f t="array" ref="D189">IF(OR(D$12="",$B189=""),"",_xlfn.LET(_xlpm.tarefas,_xlfn._xlws.FILTER(TB_TAREFAS[],(TB_TAREFAS[[Responsável Execução '[*']]:[Responsável Execução '[*']]]=D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89" s="95" t="str" cm="1">
        <f t="array" ref="E189">IF(OR(E$12="",$B189=""),"",_xlfn.LET(_xlpm.tarefas,_xlfn._xlws.FILTER(TB_TAREFAS[],(TB_TAREFAS[[Responsável Execução '[*']]:[Responsável Execução '[*']]]=E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89" s="96" t="str" cm="1">
        <f t="array" ref="F189">IF(OR(F$12="",$B189=""),"",_xlfn.LET(_xlpm.tarefas,_xlfn._xlws.FILTER(TB_TAREFAS[],(TB_TAREFAS[[Responsável Execução '[*']]:[Responsável Execução '[*']]]=F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89" s="95" t="str" cm="1">
        <f t="array" ref="G189">IF(OR(G$12="",$B189=""),"",_xlfn.LET(_xlpm.tarefas,_xlfn._xlws.FILTER(TB_TAREFAS[],(TB_TAREFAS[[Responsável Execução '[*']]:[Responsável Execução '[*']]]=G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89" s="96" t="str" cm="1">
        <f t="array" ref="H189">IF(OR(H$12="",$B189=""),"",_xlfn.LET(_xlpm.tarefas,_xlfn._xlws.FILTER(TB_TAREFAS[],(TB_TAREFAS[[Responsável Execução '[*']]:[Responsável Execução '[*']]]=H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89" s="95" t="str" cm="1">
        <f t="array" ref="I189">IF(OR(I$12="",$B189=""),"",_xlfn.LET(_xlpm.tarefas,_xlfn._xlws.FILTER(TB_TAREFAS[],(TB_TAREFAS[[Responsável Execução '[*']]:[Responsável Execução '[*']]]=I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89" s="96" t="str" cm="1">
        <f t="array" ref="J189">IF(OR(J$12="",$B189=""),"",_xlfn.LET(_xlpm.tarefas,_xlfn._xlws.FILTER(TB_TAREFAS[],(TB_TAREFAS[[Responsável Execução '[*']]:[Responsável Execução '[*']]]=J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89" s="95" t="str" cm="1">
        <f t="array" ref="K189">IF(OR(K$12="",$B189=""),"",_xlfn.LET(_xlpm.tarefas,_xlfn._xlws.FILTER(TB_TAREFAS[],(TB_TAREFAS[[Responsável Execução '[*']]:[Responsável Execução '[*']]]=K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89" s="96" t="str" cm="1">
        <f t="array" ref="L189">IF(OR(L$12="",$B189=""),"",_xlfn.LET(_xlpm.tarefas,_xlfn._xlws.FILTER(TB_TAREFAS[],(TB_TAREFAS[[Responsável Execução '[*']]:[Responsável Execução '[*']]]=L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89" s="95" t="str" cm="1">
        <f t="array" ref="M189">IF(OR(M$12="",$B189=""),"",_xlfn.LET(_xlpm.tarefas,_xlfn._xlws.FILTER(TB_TAREFAS[],(TB_TAREFAS[[Responsável Execução '[*']]:[Responsável Execução '[*']]]=M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89" s="96" t="str" cm="1">
        <f t="array" ref="N189">IF(OR(N$12="",$B189=""),"",_xlfn.LET(_xlpm.tarefas,_xlfn._xlws.FILTER(TB_TAREFAS[],(TB_TAREFAS[[Responsável Execução '[*']]:[Responsável Execução '[*']]]=N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89" s="95" t="str" cm="1">
        <f t="array" ref="O189">IF(OR(O$12="",$B189=""),"",_xlfn.LET(_xlpm.tarefas,_xlfn._xlws.FILTER(TB_TAREFAS[],(TB_TAREFAS[[Responsável Execução '[*']]:[Responsável Execução '[*']]]=O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89" s="96" t="str" cm="1">
        <f t="array" ref="P189">IF(OR(P$12="",$B189=""),"",_xlfn.LET(_xlpm.tarefas,_xlfn._xlws.FILTER(TB_TAREFAS[],(TB_TAREFAS[[Responsável Execução '[*']]:[Responsável Execução '[*']]]=P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89" s="95" t="str" cm="1">
        <f t="array" ref="Q189">IF(OR(Q$12="",$B189=""),"",_xlfn.LET(_xlpm.tarefas,_xlfn._xlws.FILTER(TB_TAREFAS[],(TB_TAREFAS[[Responsável Execução '[*']]:[Responsável Execução '[*']]]=Q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89" s="96" t="str" cm="1">
        <f t="array" ref="R189">IF(OR(R$12="",$B189=""),"",_xlfn.LET(_xlpm.tarefas,_xlfn._xlws.FILTER(TB_TAREFAS[],(TB_TAREFAS[[Responsável Execução '[*']]:[Responsável Execução '[*']]]=R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89" s="95" t="str" cm="1">
        <f t="array" ref="S189">IF(OR(S$12="",$B189=""),"",_xlfn.LET(_xlpm.tarefas,_xlfn._xlws.FILTER(TB_TAREFAS[],(TB_TAREFAS[[Responsável Execução '[*']]:[Responsável Execução '[*']]]=S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89" s="96" t="str" cm="1">
        <f t="array" ref="T189">IF(OR(T$12="",$B189=""),"",_xlfn.LET(_xlpm.tarefas,_xlfn._xlws.FILTER(TB_TAREFAS[],(TB_TAREFAS[[Responsável Execução '[*']]:[Responsável Execução '[*']]]=T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89" s="95" t="str" cm="1">
        <f t="array" ref="U189">IF(OR(U$12="",$B189=""),"",_xlfn.LET(_xlpm.tarefas,_xlfn._xlws.FILTER(TB_TAREFAS[],(TB_TAREFAS[[Responsável Execução '[*']]:[Responsável Execução '[*']]]=U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89" s="96" t="str" cm="1">
        <f t="array" ref="V189">IF(OR(V$12="",$B189=""),"",_xlfn.LET(_xlpm.tarefas,_xlfn._xlws.FILTER(TB_TAREFAS[],(TB_TAREFAS[[Responsável Execução '[*']]:[Responsável Execução '[*']]]=V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89" s="95" t="str" cm="1">
        <f t="array" ref="W189">IF(OR(W$12="",$B189=""),"",_xlfn.LET(_xlpm.tarefas,_xlfn._xlws.FILTER(TB_TAREFAS[],(TB_TAREFAS[[Responsável Execução '[*']]:[Responsável Execução '[*']]]=W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89" s="96" t="str" cm="1">
        <f t="array" ref="X189">IF(OR(X$12="",$B189=""),"",_xlfn.LET(_xlpm.tarefas,_xlfn._xlws.FILTER(TB_TAREFAS[],(TB_TAREFAS[[Responsável Execução '[*']]:[Responsável Execução '[*']]]=X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89" s="95" t="str" cm="1">
        <f t="array" ref="Y189">IF(OR(Y$12="",$B189=""),"",_xlfn.LET(_xlpm.tarefas,_xlfn._xlws.FILTER(TB_TAREFAS[],(TB_TAREFAS[[Responsável Execução '[*']]:[Responsável Execução '[*']]]=Y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89" s="96" t="str" cm="1">
        <f t="array" ref="Z189">IF(OR(Z$12="",$B189=""),"",_xlfn.LET(_xlpm.tarefas,_xlfn._xlws.FILTER(TB_TAREFAS[],(TB_TAREFAS[[Responsável Execução '[*']]:[Responsável Execução '[*']]]=Z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89" s="95" t="str" cm="1">
        <f t="array" ref="AA189">IF(OR(AA$12="",$B189=""),"",_xlfn.LET(_xlpm.tarefas,_xlfn._xlws.FILTER(TB_TAREFAS[],(TB_TAREFAS[[Responsável Execução '[*']]:[Responsável Execução '[*']]]=AA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89" s="96" t="str" cm="1">
        <f t="array" ref="AB189">IF(OR(AB$12="",$B189=""),"",_xlfn.LET(_xlpm.tarefas,_xlfn._xlws.FILTER(TB_TAREFAS[],(TB_TAREFAS[[Responsável Execução '[*']]:[Responsável Execução '[*']]]=AB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89" s="95" t="str" cm="1">
        <f t="array" ref="AC189">IF(OR(AC$12="",$B189=""),"",_xlfn.LET(_xlpm.tarefas,_xlfn._xlws.FILTER(TB_TAREFAS[],(TB_TAREFAS[[Responsável Execução '[*']]:[Responsável Execução '[*']]]=AC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89" s="96" t="str" cm="1">
        <f t="array" ref="AD189">IF(OR(AD$12="",$B189=""),"",_xlfn.LET(_xlpm.tarefas,_xlfn._xlws.FILTER(TB_TAREFAS[],(TB_TAREFAS[[Responsável Execução '[*']]:[Responsável Execução '[*']]]=AD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89" s="95" t="str" cm="1">
        <f t="array" ref="AE189">IF(OR(AE$12="",$B189=""),"",_xlfn.LET(_xlpm.tarefas,_xlfn._xlws.FILTER(TB_TAREFAS[],(TB_TAREFAS[[Responsável Execução '[*']]:[Responsável Execução '[*']]]=AE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89" s="96" t="str" cm="1">
        <f t="array" ref="AF189">IF(OR(AF$12="",$B189=""),"",_xlfn.LET(_xlpm.tarefas,_xlfn._xlws.FILTER(TB_TAREFAS[],(TB_TAREFAS[[Responsável Execução '[*']]:[Responsável Execução '[*']]]=AF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89" s="95" t="str" cm="1">
        <f t="array" ref="AG189">IF(OR(AG$12="",$B189=""),"",_xlfn.LET(_xlpm.tarefas,_xlfn._xlws.FILTER(TB_TAREFAS[],(TB_TAREFAS[[Responsável Execução '[*']]:[Responsável Execução '[*']]]=AG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89" s="96" t="str" cm="1">
        <f t="array" ref="AH189">IF(OR(AH$12="",$B189=""),"",_xlfn.LET(_xlpm.tarefas,_xlfn._xlws.FILTER(TB_TAREFAS[],(TB_TAREFAS[[Responsável Execução '[*']]:[Responsável Execução '[*']]]=AH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89" s="95" t="str" cm="1">
        <f t="array" ref="AI189">IF(OR(AI$12="",$B189=""),"",_xlfn.LET(_xlpm.tarefas,_xlfn._xlws.FILTER(TB_TAREFAS[],(TB_TAREFAS[[Responsável Execução '[*']]:[Responsável Execução '[*']]]=AI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89" s="96" t="str" cm="1">
        <f t="array" ref="AJ189">IF(OR(AJ$12="",$B189=""),"",_xlfn.LET(_xlpm.tarefas,_xlfn._xlws.FILTER(TB_TAREFAS[],(TB_TAREFAS[[Responsável Execução '[*']]:[Responsável Execução '[*']]]=AJ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89" s="95" t="str" cm="1">
        <f t="array" ref="AK189">IF(OR(AK$12="",$B189=""),"",_xlfn.LET(_xlpm.tarefas,_xlfn._xlws.FILTER(TB_TAREFAS[],(TB_TAREFAS[[Responsável Execução '[*']]:[Responsável Execução '[*']]]=AK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89" s="96" t="str" cm="1">
        <f t="array" ref="AL189">IF(OR(AL$12="",$B189=""),"",_xlfn.LET(_xlpm.tarefas,_xlfn._xlws.FILTER(TB_TAREFAS[],(TB_TAREFAS[[Responsável Execução '[*']]:[Responsável Execução '[*']]]=AL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89" s="95" t="str" cm="1">
        <f t="array" ref="AM189">IF(OR(AM$12="",$B189=""),"",_xlfn.LET(_xlpm.tarefas,_xlfn._xlws.FILTER(TB_TAREFAS[],(TB_TAREFAS[[Responsável Execução '[*']]:[Responsável Execução '[*']]]=AM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89" s="96" t="str" cm="1">
        <f t="array" ref="AN189">IF(OR(AN$12="",$B189=""),"",_xlfn.LET(_xlpm.tarefas,_xlfn._xlws.FILTER(TB_TAREFAS[],(TB_TAREFAS[[Responsável Execução '[*']]:[Responsável Execução '[*']]]=AN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89" s="95" t="str" cm="1">
        <f t="array" ref="AO189">IF(OR(AO$12="",$B189=""),"",_xlfn.LET(_xlpm.tarefas,_xlfn._xlws.FILTER(TB_TAREFAS[],(TB_TAREFAS[[Responsável Execução '[*']]:[Responsável Execução '[*']]]=AO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89" s="96" t="str" cm="1">
        <f t="array" ref="AP189">IF(OR(AP$12="",$B189=""),"",_xlfn.LET(_xlpm.tarefas,_xlfn._xlws.FILTER(TB_TAREFAS[],(TB_TAREFAS[[Responsável Execução '[*']]:[Responsável Execução '[*']]]=AP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89" s="95" t="str" cm="1">
        <f t="array" ref="AQ189">IF(OR(AQ$12="",$B189=""),"",_xlfn.LET(_xlpm.tarefas,_xlfn._xlws.FILTER(TB_TAREFAS[],(TB_TAREFAS[[Responsável Execução '[*']]:[Responsável Execução '[*']]]=AQ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89" s="96" t="str" cm="1">
        <f t="array" ref="AR189">IF(OR(AR$12="",$B189=""),"",_xlfn.LET(_xlpm.tarefas,_xlfn._xlws.FILTER(TB_TAREFAS[],(TB_TAREFAS[[Responsável Execução '[*']]:[Responsável Execução '[*']]]=AR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89" s="95" t="str" cm="1">
        <f t="array" ref="AS189">IF(OR(AS$12="",$B189=""),"",_xlfn.LET(_xlpm.tarefas,_xlfn._xlws.FILTER(TB_TAREFAS[],(TB_TAREFAS[[Responsável Execução '[*']]:[Responsável Execução '[*']]]=AS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89" s="96" t="str" cm="1">
        <f t="array" ref="AT189">IF(OR(AT$12="",$B189=""),"",_xlfn.LET(_xlpm.tarefas,_xlfn._xlws.FILTER(TB_TAREFAS[],(TB_TAREFAS[[Responsável Execução '[*']]:[Responsável Execução '[*']]]=AT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89" s="95" t="str" cm="1">
        <f t="array" ref="AU189">IF(OR(AU$12="",$B189=""),"",_xlfn.LET(_xlpm.tarefas,_xlfn._xlws.FILTER(TB_TAREFAS[],(TB_TAREFAS[[Responsável Execução '[*']]:[Responsável Execução '[*']]]=AU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89" s="96" t="str" cm="1">
        <f t="array" ref="AV189">IF(OR(AV$12="",$B189=""),"",_xlfn.LET(_xlpm.tarefas,_xlfn._xlws.FILTER(TB_TAREFAS[],(TB_TAREFAS[[Responsável Execução '[*']]:[Responsável Execução '[*']]]=AV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89" s="95" t="str" cm="1">
        <f t="array" ref="AW189">IF(OR(AW$12="",$B189=""),"",_xlfn.LET(_xlpm.tarefas,_xlfn._xlws.FILTER(TB_TAREFAS[],(TB_TAREFAS[[Responsável Execução '[*']]:[Responsável Execução '[*']]]=AW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89" s="96" t="str" cm="1">
        <f t="array" ref="AX189">IF(OR(AX$12="",$B189=""),"",_xlfn.LET(_xlpm.tarefas,_xlfn._xlws.FILTER(TB_TAREFAS[],(TB_TAREFAS[[Responsável Execução '[*']]:[Responsável Execução '[*']]]=AX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89" s="95" t="str" cm="1">
        <f t="array" ref="AY189">IF(OR(AY$12="",$B189=""),"",_xlfn.LET(_xlpm.tarefas,_xlfn._xlws.FILTER(TB_TAREFAS[],(TB_TAREFAS[[Responsável Execução '[*']]:[Responsável Execução '[*']]]=AY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89" s="97" t="str" cm="1">
        <f t="array" ref="AZ189">IF(OR(AZ$12="",$B189=""),"",_xlfn.LET(_xlpm.tarefas,_xlfn._xlws.FILTER(TB_TAREFAS[],(TB_TAREFAS[[Responsável Execução '[*']]:[Responsável Execução '[*']]]=AZ$12),"-"),IF(_xlfn.ARRAYTOTEXT(_xlpm.tarefas)="-",0,SUM(IF(DATE(YEAR($B189),MONTH($B189),DAY($B189))&gt;=DATE(YEAR(_xlfn.CHOOSECOLS(_xlpm.tarefas,10)),MONTH(_xlfn.CHOOSECOLS(_xlpm.tarefas,10)),DAY(_xlfn.CHOOSECOLS(_xlpm.tarefas,10))),IF(DATE(YEAR($B189),MONTH($B189),DAY($B189)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0" spans="2:52" x14ac:dyDescent="0.3">
      <c r="B190" s="94"/>
      <c r="C190" s="95" t="str" cm="1">
        <f t="array" ref="C190">IF(OR(C$12="",$B190=""),"",_xlfn.LET(_xlpm.tarefas,_xlfn._xlws.FILTER(TB_TAREFAS[],(TB_TAREFAS[[Responsável Execução '[*']]:[Responsável Execução '[*']]]=C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0" s="96" t="str" cm="1">
        <f t="array" ref="D190">IF(OR(D$12="",$B190=""),"",_xlfn.LET(_xlpm.tarefas,_xlfn._xlws.FILTER(TB_TAREFAS[],(TB_TAREFAS[[Responsável Execução '[*']]:[Responsável Execução '[*']]]=D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0" s="95" t="str" cm="1">
        <f t="array" ref="E190">IF(OR(E$12="",$B190=""),"",_xlfn.LET(_xlpm.tarefas,_xlfn._xlws.FILTER(TB_TAREFAS[],(TB_TAREFAS[[Responsável Execução '[*']]:[Responsável Execução '[*']]]=E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0" s="96" t="str" cm="1">
        <f t="array" ref="F190">IF(OR(F$12="",$B190=""),"",_xlfn.LET(_xlpm.tarefas,_xlfn._xlws.FILTER(TB_TAREFAS[],(TB_TAREFAS[[Responsável Execução '[*']]:[Responsável Execução '[*']]]=F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0" s="95" t="str" cm="1">
        <f t="array" ref="G190">IF(OR(G$12="",$B190=""),"",_xlfn.LET(_xlpm.tarefas,_xlfn._xlws.FILTER(TB_TAREFAS[],(TB_TAREFAS[[Responsável Execução '[*']]:[Responsável Execução '[*']]]=G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0" s="96" t="str" cm="1">
        <f t="array" ref="H190">IF(OR(H$12="",$B190=""),"",_xlfn.LET(_xlpm.tarefas,_xlfn._xlws.FILTER(TB_TAREFAS[],(TB_TAREFAS[[Responsável Execução '[*']]:[Responsável Execução '[*']]]=H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0" s="95" t="str" cm="1">
        <f t="array" ref="I190">IF(OR(I$12="",$B190=""),"",_xlfn.LET(_xlpm.tarefas,_xlfn._xlws.FILTER(TB_TAREFAS[],(TB_TAREFAS[[Responsável Execução '[*']]:[Responsável Execução '[*']]]=I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0" s="96" t="str" cm="1">
        <f t="array" ref="J190">IF(OR(J$12="",$B190=""),"",_xlfn.LET(_xlpm.tarefas,_xlfn._xlws.FILTER(TB_TAREFAS[],(TB_TAREFAS[[Responsável Execução '[*']]:[Responsável Execução '[*']]]=J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0" s="95" t="str" cm="1">
        <f t="array" ref="K190">IF(OR(K$12="",$B190=""),"",_xlfn.LET(_xlpm.tarefas,_xlfn._xlws.FILTER(TB_TAREFAS[],(TB_TAREFAS[[Responsável Execução '[*']]:[Responsável Execução '[*']]]=K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0" s="96" t="str" cm="1">
        <f t="array" ref="L190">IF(OR(L$12="",$B190=""),"",_xlfn.LET(_xlpm.tarefas,_xlfn._xlws.FILTER(TB_TAREFAS[],(TB_TAREFAS[[Responsável Execução '[*']]:[Responsável Execução '[*']]]=L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0" s="95" t="str" cm="1">
        <f t="array" ref="M190">IF(OR(M$12="",$B190=""),"",_xlfn.LET(_xlpm.tarefas,_xlfn._xlws.FILTER(TB_TAREFAS[],(TB_TAREFAS[[Responsável Execução '[*']]:[Responsável Execução '[*']]]=M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0" s="96" t="str" cm="1">
        <f t="array" ref="N190">IF(OR(N$12="",$B190=""),"",_xlfn.LET(_xlpm.tarefas,_xlfn._xlws.FILTER(TB_TAREFAS[],(TB_TAREFAS[[Responsável Execução '[*']]:[Responsável Execução '[*']]]=N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0" s="95" t="str" cm="1">
        <f t="array" ref="O190">IF(OR(O$12="",$B190=""),"",_xlfn.LET(_xlpm.tarefas,_xlfn._xlws.FILTER(TB_TAREFAS[],(TB_TAREFAS[[Responsável Execução '[*']]:[Responsável Execução '[*']]]=O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0" s="96" t="str" cm="1">
        <f t="array" ref="P190">IF(OR(P$12="",$B190=""),"",_xlfn.LET(_xlpm.tarefas,_xlfn._xlws.FILTER(TB_TAREFAS[],(TB_TAREFAS[[Responsável Execução '[*']]:[Responsável Execução '[*']]]=P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0" s="95" t="str" cm="1">
        <f t="array" ref="Q190">IF(OR(Q$12="",$B190=""),"",_xlfn.LET(_xlpm.tarefas,_xlfn._xlws.FILTER(TB_TAREFAS[],(TB_TAREFAS[[Responsável Execução '[*']]:[Responsável Execução '[*']]]=Q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0" s="96" t="str" cm="1">
        <f t="array" ref="R190">IF(OR(R$12="",$B190=""),"",_xlfn.LET(_xlpm.tarefas,_xlfn._xlws.FILTER(TB_TAREFAS[],(TB_TAREFAS[[Responsável Execução '[*']]:[Responsável Execução '[*']]]=R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0" s="95" t="str" cm="1">
        <f t="array" ref="S190">IF(OR(S$12="",$B190=""),"",_xlfn.LET(_xlpm.tarefas,_xlfn._xlws.FILTER(TB_TAREFAS[],(TB_TAREFAS[[Responsável Execução '[*']]:[Responsável Execução '[*']]]=S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0" s="96" t="str" cm="1">
        <f t="array" ref="T190">IF(OR(T$12="",$B190=""),"",_xlfn.LET(_xlpm.tarefas,_xlfn._xlws.FILTER(TB_TAREFAS[],(TB_TAREFAS[[Responsável Execução '[*']]:[Responsável Execução '[*']]]=T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0" s="95" t="str" cm="1">
        <f t="array" ref="U190">IF(OR(U$12="",$B190=""),"",_xlfn.LET(_xlpm.tarefas,_xlfn._xlws.FILTER(TB_TAREFAS[],(TB_TAREFAS[[Responsável Execução '[*']]:[Responsável Execução '[*']]]=U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0" s="96" t="str" cm="1">
        <f t="array" ref="V190">IF(OR(V$12="",$B190=""),"",_xlfn.LET(_xlpm.tarefas,_xlfn._xlws.FILTER(TB_TAREFAS[],(TB_TAREFAS[[Responsável Execução '[*']]:[Responsável Execução '[*']]]=V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0" s="95" t="str" cm="1">
        <f t="array" ref="W190">IF(OR(W$12="",$B190=""),"",_xlfn.LET(_xlpm.tarefas,_xlfn._xlws.FILTER(TB_TAREFAS[],(TB_TAREFAS[[Responsável Execução '[*']]:[Responsável Execução '[*']]]=W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0" s="96" t="str" cm="1">
        <f t="array" ref="X190">IF(OR(X$12="",$B190=""),"",_xlfn.LET(_xlpm.tarefas,_xlfn._xlws.FILTER(TB_TAREFAS[],(TB_TAREFAS[[Responsável Execução '[*']]:[Responsável Execução '[*']]]=X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0" s="95" t="str" cm="1">
        <f t="array" ref="Y190">IF(OR(Y$12="",$B190=""),"",_xlfn.LET(_xlpm.tarefas,_xlfn._xlws.FILTER(TB_TAREFAS[],(TB_TAREFAS[[Responsável Execução '[*']]:[Responsável Execução '[*']]]=Y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0" s="96" t="str" cm="1">
        <f t="array" ref="Z190">IF(OR(Z$12="",$B190=""),"",_xlfn.LET(_xlpm.tarefas,_xlfn._xlws.FILTER(TB_TAREFAS[],(TB_TAREFAS[[Responsável Execução '[*']]:[Responsável Execução '[*']]]=Z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0" s="95" t="str" cm="1">
        <f t="array" ref="AA190">IF(OR(AA$12="",$B190=""),"",_xlfn.LET(_xlpm.tarefas,_xlfn._xlws.FILTER(TB_TAREFAS[],(TB_TAREFAS[[Responsável Execução '[*']]:[Responsável Execução '[*']]]=AA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0" s="96" t="str" cm="1">
        <f t="array" ref="AB190">IF(OR(AB$12="",$B190=""),"",_xlfn.LET(_xlpm.tarefas,_xlfn._xlws.FILTER(TB_TAREFAS[],(TB_TAREFAS[[Responsável Execução '[*']]:[Responsável Execução '[*']]]=AB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0" s="95" t="str" cm="1">
        <f t="array" ref="AC190">IF(OR(AC$12="",$B190=""),"",_xlfn.LET(_xlpm.tarefas,_xlfn._xlws.FILTER(TB_TAREFAS[],(TB_TAREFAS[[Responsável Execução '[*']]:[Responsável Execução '[*']]]=AC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0" s="96" t="str" cm="1">
        <f t="array" ref="AD190">IF(OR(AD$12="",$B190=""),"",_xlfn.LET(_xlpm.tarefas,_xlfn._xlws.FILTER(TB_TAREFAS[],(TB_TAREFAS[[Responsável Execução '[*']]:[Responsável Execução '[*']]]=AD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0" s="95" t="str" cm="1">
        <f t="array" ref="AE190">IF(OR(AE$12="",$B190=""),"",_xlfn.LET(_xlpm.tarefas,_xlfn._xlws.FILTER(TB_TAREFAS[],(TB_TAREFAS[[Responsável Execução '[*']]:[Responsável Execução '[*']]]=AE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0" s="96" t="str" cm="1">
        <f t="array" ref="AF190">IF(OR(AF$12="",$B190=""),"",_xlfn.LET(_xlpm.tarefas,_xlfn._xlws.FILTER(TB_TAREFAS[],(TB_TAREFAS[[Responsável Execução '[*']]:[Responsável Execução '[*']]]=AF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0" s="95" t="str" cm="1">
        <f t="array" ref="AG190">IF(OR(AG$12="",$B190=""),"",_xlfn.LET(_xlpm.tarefas,_xlfn._xlws.FILTER(TB_TAREFAS[],(TB_TAREFAS[[Responsável Execução '[*']]:[Responsável Execução '[*']]]=AG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0" s="96" t="str" cm="1">
        <f t="array" ref="AH190">IF(OR(AH$12="",$B190=""),"",_xlfn.LET(_xlpm.tarefas,_xlfn._xlws.FILTER(TB_TAREFAS[],(TB_TAREFAS[[Responsável Execução '[*']]:[Responsável Execução '[*']]]=AH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0" s="95" t="str" cm="1">
        <f t="array" ref="AI190">IF(OR(AI$12="",$B190=""),"",_xlfn.LET(_xlpm.tarefas,_xlfn._xlws.FILTER(TB_TAREFAS[],(TB_TAREFAS[[Responsável Execução '[*']]:[Responsável Execução '[*']]]=AI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0" s="96" t="str" cm="1">
        <f t="array" ref="AJ190">IF(OR(AJ$12="",$B190=""),"",_xlfn.LET(_xlpm.tarefas,_xlfn._xlws.FILTER(TB_TAREFAS[],(TB_TAREFAS[[Responsável Execução '[*']]:[Responsável Execução '[*']]]=AJ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0" s="95" t="str" cm="1">
        <f t="array" ref="AK190">IF(OR(AK$12="",$B190=""),"",_xlfn.LET(_xlpm.tarefas,_xlfn._xlws.FILTER(TB_TAREFAS[],(TB_TAREFAS[[Responsável Execução '[*']]:[Responsável Execução '[*']]]=AK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0" s="96" t="str" cm="1">
        <f t="array" ref="AL190">IF(OR(AL$12="",$B190=""),"",_xlfn.LET(_xlpm.tarefas,_xlfn._xlws.FILTER(TB_TAREFAS[],(TB_TAREFAS[[Responsável Execução '[*']]:[Responsável Execução '[*']]]=AL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0" s="95" t="str" cm="1">
        <f t="array" ref="AM190">IF(OR(AM$12="",$B190=""),"",_xlfn.LET(_xlpm.tarefas,_xlfn._xlws.FILTER(TB_TAREFAS[],(TB_TAREFAS[[Responsável Execução '[*']]:[Responsável Execução '[*']]]=AM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0" s="96" t="str" cm="1">
        <f t="array" ref="AN190">IF(OR(AN$12="",$B190=""),"",_xlfn.LET(_xlpm.tarefas,_xlfn._xlws.FILTER(TB_TAREFAS[],(TB_TAREFAS[[Responsável Execução '[*']]:[Responsável Execução '[*']]]=AN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0" s="95" t="str" cm="1">
        <f t="array" ref="AO190">IF(OR(AO$12="",$B190=""),"",_xlfn.LET(_xlpm.tarefas,_xlfn._xlws.FILTER(TB_TAREFAS[],(TB_TAREFAS[[Responsável Execução '[*']]:[Responsável Execução '[*']]]=AO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0" s="96" t="str" cm="1">
        <f t="array" ref="AP190">IF(OR(AP$12="",$B190=""),"",_xlfn.LET(_xlpm.tarefas,_xlfn._xlws.FILTER(TB_TAREFAS[],(TB_TAREFAS[[Responsável Execução '[*']]:[Responsável Execução '[*']]]=AP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0" s="95" t="str" cm="1">
        <f t="array" ref="AQ190">IF(OR(AQ$12="",$B190=""),"",_xlfn.LET(_xlpm.tarefas,_xlfn._xlws.FILTER(TB_TAREFAS[],(TB_TAREFAS[[Responsável Execução '[*']]:[Responsável Execução '[*']]]=AQ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0" s="96" t="str" cm="1">
        <f t="array" ref="AR190">IF(OR(AR$12="",$B190=""),"",_xlfn.LET(_xlpm.tarefas,_xlfn._xlws.FILTER(TB_TAREFAS[],(TB_TAREFAS[[Responsável Execução '[*']]:[Responsável Execução '[*']]]=AR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0" s="95" t="str" cm="1">
        <f t="array" ref="AS190">IF(OR(AS$12="",$B190=""),"",_xlfn.LET(_xlpm.tarefas,_xlfn._xlws.FILTER(TB_TAREFAS[],(TB_TAREFAS[[Responsável Execução '[*']]:[Responsável Execução '[*']]]=AS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0" s="96" t="str" cm="1">
        <f t="array" ref="AT190">IF(OR(AT$12="",$B190=""),"",_xlfn.LET(_xlpm.tarefas,_xlfn._xlws.FILTER(TB_TAREFAS[],(TB_TAREFAS[[Responsável Execução '[*']]:[Responsável Execução '[*']]]=AT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0" s="95" t="str" cm="1">
        <f t="array" ref="AU190">IF(OR(AU$12="",$B190=""),"",_xlfn.LET(_xlpm.tarefas,_xlfn._xlws.FILTER(TB_TAREFAS[],(TB_TAREFAS[[Responsável Execução '[*']]:[Responsável Execução '[*']]]=AU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0" s="96" t="str" cm="1">
        <f t="array" ref="AV190">IF(OR(AV$12="",$B190=""),"",_xlfn.LET(_xlpm.tarefas,_xlfn._xlws.FILTER(TB_TAREFAS[],(TB_TAREFAS[[Responsável Execução '[*']]:[Responsável Execução '[*']]]=AV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0" s="95" t="str" cm="1">
        <f t="array" ref="AW190">IF(OR(AW$12="",$B190=""),"",_xlfn.LET(_xlpm.tarefas,_xlfn._xlws.FILTER(TB_TAREFAS[],(TB_TAREFAS[[Responsável Execução '[*']]:[Responsável Execução '[*']]]=AW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0" s="96" t="str" cm="1">
        <f t="array" ref="AX190">IF(OR(AX$12="",$B190=""),"",_xlfn.LET(_xlpm.tarefas,_xlfn._xlws.FILTER(TB_TAREFAS[],(TB_TAREFAS[[Responsável Execução '[*']]:[Responsável Execução '[*']]]=AX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0" s="95" t="str" cm="1">
        <f t="array" ref="AY190">IF(OR(AY$12="",$B190=""),"",_xlfn.LET(_xlpm.tarefas,_xlfn._xlws.FILTER(TB_TAREFAS[],(TB_TAREFAS[[Responsável Execução '[*']]:[Responsável Execução '[*']]]=AY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0" s="97" t="str" cm="1">
        <f t="array" ref="AZ190">IF(OR(AZ$12="",$B190=""),"",_xlfn.LET(_xlpm.tarefas,_xlfn._xlws.FILTER(TB_TAREFAS[],(TB_TAREFAS[[Responsável Execução '[*']]:[Responsável Execução '[*']]]=AZ$12),"-"),IF(_xlfn.ARRAYTOTEXT(_xlpm.tarefas)="-",0,SUM(IF(DATE(YEAR($B190),MONTH($B190),DAY($B190))&gt;=DATE(YEAR(_xlfn.CHOOSECOLS(_xlpm.tarefas,10)),MONTH(_xlfn.CHOOSECOLS(_xlpm.tarefas,10)),DAY(_xlfn.CHOOSECOLS(_xlpm.tarefas,10))),IF(DATE(YEAR($B190),MONTH($B190),DAY($B190)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1" spans="2:52" x14ac:dyDescent="0.3">
      <c r="B191" s="94"/>
      <c r="C191" s="95" t="str" cm="1">
        <f t="array" ref="C191">IF(OR(C$12="",$B191=""),"",_xlfn.LET(_xlpm.tarefas,_xlfn._xlws.FILTER(TB_TAREFAS[],(TB_TAREFAS[[Responsável Execução '[*']]:[Responsável Execução '[*']]]=C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1" s="96" t="str" cm="1">
        <f t="array" ref="D191">IF(OR(D$12="",$B191=""),"",_xlfn.LET(_xlpm.tarefas,_xlfn._xlws.FILTER(TB_TAREFAS[],(TB_TAREFAS[[Responsável Execução '[*']]:[Responsável Execução '[*']]]=D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1" s="95" t="str" cm="1">
        <f t="array" ref="E191">IF(OR(E$12="",$B191=""),"",_xlfn.LET(_xlpm.tarefas,_xlfn._xlws.FILTER(TB_TAREFAS[],(TB_TAREFAS[[Responsável Execução '[*']]:[Responsável Execução '[*']]]=E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1" s="96" t="str" cm="1">
        <f t="array" ref="F191">IF(OR(F$12="",$B191=""),"",_xlfn.LET(_xlpm.tarefas,_xlfn._xlws.FILTER(TB_TAREFAS[],(TB_TAREFAS[[Responsável Execução '[*']]:[Responsável Execução '[*']]]=F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1" s="95" t="str" cm="1">
        <f t="array" ref="G191">IF(OR(G$12="",$B191=""),"",_xlfn.LET(_xlpm.tarefas,_xlfn._xlws.FILTER(TB_TAREFAS[],(TB_TAREFAS[[Responsável Execução '[*']]:[Responsável Execução '[*']]]=G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1" s="96" t="str" cm="1">
        <f t="array" ref="H191">IF(OR(H$12="",$B191=""),"",_xlfn.LET(_xlpm.tarefas,_xlfn._xlws.FILTER(TB_TAREFAS[],(TB_TAREFAS[[Responsável Execução '[*']]:[Responsável Execução '[*']]]=H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1" s="95" t="str" cm="1">
        <f t="array" ref="I191">IF(OR(I$12="",$B191=""),"",_xlfn.LET(_xlpm.tarefas,_xlfn._xlws.FILTER(TB_TAREFAS[],(TB_TAREFAS[[Responsável Execução '[*']]:[Responsável Execução '[*']]]=I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1" s="96" t="str" cm="1">
        <f t="array" ref="J191">IF(OR(J$12="",$B191=""),"",_xlfn.LET(_xlpm.tarefas,_xlfn._xlws.FILTER(TB_TAREFAS[],(TB_TAREFAS[[Responsável Execução '[*']]:[Responsável Execução '[*']]]=J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1" s="95" t="str" cm="1">
        <f t="array" ref="K191">IF(OR(K$12="",$B191=""),"",_xlfn.LET(_xlpm.tarefas,_xlfn._xlws.FILTER(TB_TAREFAS[],(TB_TAREFAS[[Responsável Execução '[*']]:[Responsável Execução '[*']]]=K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1" s="96" t="str" cm="1">
        <f t="array" ref="L191">IF(OR(L$12="",$B191=""),"",_xlfn.LET(_xlpm.tarefas,_xlfn._xlws.FILTER(TB_TAREFAS[],(TB_TAREFAS[[Responsável Execução '[*']]:[Responsável Execução '[*']]]=L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1" s="95" t="str" cm="1">
        <f t="array" ref="M191">IF(OR(M$12="",$B191=""),"",_xlfn.LET(_xlpm.tarefas,_xlfn._xlws.FILTER(TB_TAREFAS[],(TB_TAREFAS[[Responsável Execução '[*']]:[Responsável Execução '[*']]]=M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1" s="96" t="str" cm="1">
        <f t="array" ref="N191">IF(OR(N$12="",$B191=""),"",_xlfn.LET(_xlpm.tarefas,_xlfn._xlws.FILTER(TB_TAREFAS[],(TB_TAREFAS[[Responsável Execução '[*']]:[Responsável Execução '[*']]]=N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1" s="95" t="str" cm="1">
        <f t="array" ref="O191">IF(OR(O$12="",$B191=""),"",_xlfn.LET(_xlpm.tarefas,_xlfn._xlws.FILTER(TB_TAREFAS[],(TB_TAREFAS[[Responsável Execução '[*']]:[Responsável Execução '[*']]]=O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1" s="96" t="str" cm="1">
        <f t="array" ref="P191">IF(OR(P$12="",$B191=""),"",_xlfn.LET(_xlpm.tarefas,_xlfn._xlws.FILTER(TB_TAREFAS[],(TB_TAREFAS[[Responsável Execução '[*']]:[Responsável Execução '[*']]]=P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1" s="95" t="str" cm="1">
        <f t="array" ref="Q191">IF(OR(Q$12="",$B191=""),"",_xlfn.LET(_xlpm.tarefas,_xlfn._xlws.FILTER(TB_TAREFAS[],(TB_TAREFAS[[Responsável Execução '[*']]:[Responsável Execução '[*']]]=Q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1" s="96" t="str" cm="1">
        <f t="array" ref="R191">IF(OR(R$12="",$B191=""),"",_xlfn.LET(_xlpm.tarefas,_xlfn._xlws.FILTER(TB_TAREFAS[],(TB_TAREFAS[[Responsável Execução '[*']]:[Responsável Execução '[*']]]=R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1" s="95" t="str" cm="1">
        <f t="array" ref="S191">IF(OR(S$12="",$B191=""),"",_xlfn.LET(_xlpm.tarefas,_xlfn._xlws.FILTER(TB_TAREFAS[],(TB_TAREFAS[[Responsável Execução '[*']]:[Responsável Execução '[*']]]=S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1" s="96" t="str" cm="1">
        <f t="array" ref="T191">IF(OR(T$12="",$B191=""),"",_xlfn.LET(_xlpm.tarefas,_xlfn._xlws.FILTER(TB_TAREFAS[],(TB_TAREFAS[[Responsável Execução '[*']]:[Responsável Execução '[*']]]=T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1" s="95" t="str" cm="1">
        <f t="array" ref="U191">IF(OR(U$12="",$B191=""),"",_xlfn.LET(_xlpm.tarefas,_xlfn._xlws.FILTER(TB_TAREFAS[],(TB_TAREFAS[[Responsável Execução '[*']]:[Responsável Execução '[*']]]=U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1" s="96" t="str" cm="1">
        <f t="array" ref="V191">IF(OR(V$12="",$B191=""),"",_xlfn.LET(_xlpm.tarefas,_xlfn._xlws.FILTER(TB_TAREFAS[],(TB_TAREFAS[[Responsável Execução '[*']]:[Responsável Execução '[*']]]=V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1" s="95" t="str" cm="1">
        <f t="array" ref="W191">IF(OR(W$12="",$B191=""),"",_xlfn.LET(_xlpm.tarefas,_xlfn._xlws.FILTER(TB_TAREFAS[],(TB_TAREFAS[[Responsável Execução '[*']]:[Responsável Execução '[*']]]=W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1" s="96" t="str" cm="1">
        <f t="array" ref="X191">IF(OR(X$12="",$B191=""),"",_xlfn.LET(_xlpm.tarefas,_xlfn._xlws.FILTER(TB_TAREFAS[],(TB_TAREFAS[[Responsável Execução '[*']]:[Responsável Execução '[*']]]=X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1" s="95" t="str" cm="1">
        <f t="array" ref="Y191">IF(OR(Y$12="",$B191=""),"",_xlfn.LET(_xlpm.tarefas,_xlfn._xlws.FILTER(TB_TAREFAS[],(TB_TAREFAS[[Responsável Execução '[*']]:[Responsável Execução '[*']]]=Y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1" s="96" t="str" cm="1">
        <f t="array" ref="Z191">IF(OR(Z$12="",$B191=""),"",_xlfn.LET(_xlpm.tarefas,_xlfn._xlws.FILTER(TB_TAREFAS[],(TB_TAREFAS[[Responsável Execução '[*']]:[Responsável Execução '[*']]]=Z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1" s="95" t="str" cm="1">
        <f t="array" ref="AA191">IF(OR(AA$12="",$B191=""),"",_xlfn.LET(_xlpm.tarefas,_xlfn._xlws.FILTER(TB_TAREFAS[],(TB_TAREFAS[[Responsável Execução '[*']]:[Responsável Execução '[*']]]=AA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1" s="96" t="str" cm="1">
        <f t="array" ref="AB191">IF(OR(AB$12="",$B191=""),"",_xlfn.LET(_xlpm.tarefas,_xlfn._xlws.FILTER(TB_TAREFAS[],(TB_TAREFAS[[Responsável Execução '[*']]:[Responsável Execução '[*']]]=AB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1" s="95" t="str" cm="1">
        <f t="array" ref="AC191">IF(OR(AC$12="",$B191=""),"",_xlfn.LET(_xlpm.tarefas,_xlfn._xlws.FILTER(TB_TAREFAS[],(TB_TAREFAS[[Responsável Execução '[*']]:[Responsável Execução '[*']]]=AC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1" s="96" t="str" cm="1">
        <f t="array" ref="AD191">IF(OR(AD$12="",$B191=""),"",_xlfn.LET(_xlpm.tarefas,_xlfn._xlws.FILTER(TB_TAREFAS[],(TB_TAREFAS[[Responsável Execução '[*']]:[Responsável Execução '[*']]]=AD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1" s="95" t="str" cm="1">
        <f t="array" ref="AE191">IF(OR(AE$12="",$B191=""),"",_xlfn.LET(_xlpm.tarefas,_xlfn._xlws.FILTER(TB_TAREFAS[],(TB_TAREFAS[[Responsável Execução '[*']]:[Responsável Execução '[*']]]=AE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1" s="96" t="str" cm="1">
        <f t="array" ref="AF191">IF(OR(AF$12="",$B191=""),"",_xlfn.LET(_xlpm.tarefas,_xlfn._xlws.FILTER(TB_TAREFAS[],(TB_TAREFAS[[Responsável Execução '[*']]:[Responsável Execução '[*']]]=AF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1" s="95" t="str" cm="1">
        <f t="array" ref="AG191">IF(OR(AG$12="",$B191=""),"",_xlfn.LET(_xlpm.tarefas,_xlfn._xlws.FILTER(TB_TAREFAS[],(TB_TAREFAS[[Responsável Execução '[*']]:[Responsável Execução '[*']]]=AG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1" s="96" t="str" cm="1">
        <f t="array" ref="AH191">IF(OR(AH$12="",$B191=""),"",_xlfn.LET(_xlpm.tarefas,_xlfn._xlws.FILTER(TB_TAREFAS[],(TB_TAREFAS[[Responsável Execução '[*']]:[Responsável Execução '[*']]]=AH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1" s="95" t="str" cm="1">
        <f t="array" ref="AI191">IF(OR(AI$12="",$B191=""),"",_xlfn.LET(_xlpm.tarefas,_xlfn._xlws.FILTER(TB_TAREFAS[],(TB_TAREFAS[[Responsável Execução '[*']]:[Responsável Execução '[*']]]=AI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1" s="96" t="str" cm="1">
        <f t="array" ref="AJ191">IF(OR(AJ$12="",$B191=""),"",_xlfn.LET(_xlpm.tarefas,_xlfn._xlws.FILTER(TB_TAREFAS[],(TB_TAREFAS[[Responsável Execução '[*']]:[Responsável Execução '[*']]]=AJ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1" s="95" t="str" cm="1">
        <f t="array" ref="AK191">IF(OR(AK$12="",$B191=""),"",_xlfn.LET(_xlpm.tarefas,_xlfn._xlws.FILTER(TB_TAREFAS[],(TB_TAREFAS[[Responsável Execução '[*']]:[Responsável Execução '[*']]]=AK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1" s="96" t="str" cm="1">
        <f t="array" ref="AL191">IF(OR(AL$12="",$B191=""),"",_xlfn.LET(_xlpm.tarefas,_xlfn._xlws.FILTER(TB_TAREFAS[],(TB_TAREFAS[[Responsável Execução '[*']]:[Responsável Execução '[*']]]=AL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1" s="95" t="str" cm="1">
        <f t="array" ref="AM191">IF(OR(AM$12="",$B191=""),"",_xlfn.LET(_xlpm.tarefas,_xlfn._xlws.FILTER(TB_TAREFAS[],(TB_TAREFAS[[Responsável Execução '[*']]:[Responsável Execução '[*']]]=AM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1" s="96" t="str" cm="1">
        <f t="array" ref="AN191">IF(OR(AN$12="",$B191=""),"",_xlfn.LET(_xlpm.tarefas,_xlfn._xlws.FILTER(TB_TAREFAS[],(TB_TAREFAS[[Responsável Execução '[*']]:[Responsável Execução '[*']]]=AN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1" s="95" t="str" cm="1">
        <f t="array" ref="AO191">IF(OR(AO$12="",$B191=""),"",_xlfn.LET(_xlpm.tarefas,_xlfn._xlws.FILTER(TB_TAREFAS[],(TB_TAREFAS[[Responsável Execução '[*']]:[Responsável Execução '[*']]]=AO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1" s="96" t="str" cm="1">
        <f t="array" ref="AP191">IF(OR(AP$12="",$B191=""),"",_xlfn.LET(_xlpm.tarefas,_xlfn._xlws.FILTER(TB_TAREFAS[],(TB_TAREFAS[[Responsável Execução '[*']]:[Responsável Execução '[*']]]=AP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1" s="95" t="str" cm="1">
        <f t="array" ref="AQ191">IF(OR(AQ$12="",$B191=""),"",_xlfn.LET(_xlpm.tarefas,_xlfn._xlws.FILTER(TB_TAREFAS[],(TB_TAREFAS[[Responsável Execução '[*']]:[Responsável Execução '[*']]]=AQ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1" s="96" t="str" cm="1">
        <f t="array" ref="AR191">IF(OR(AR$12="",$B191=""),"",_xlfn.LET(_xlpm.tarefas,_xlfn._xlws.FILTER(TB_TAREFAS[],(TB_TAREFAS[[Responsável Execução '[*']]:[Responsável Execução '[*']]]=AR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1" s="95" t="str" cm="1">
        <f t="array" ref="AS191">IF(OR(AS$12="",$B191=""),"",_xlfn.LET(_xlpm.tarefas,_xlfn._xlws.FILTER(TB_TAREFAS[],(TB_TAREFAS[[Responsável Execução '[*']]:[Responsável Execução '[*']]]=AS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1" s="96" t="str" cm="1">
        <f t="array" ref="AT191">IF(OR(AT$12="",$B191=""),"",_xlfn.LET(_xlpm.tarefas,_xlfn._xlws.FILTER(TB_TAREFAS[],(TB_TAREFAS[[Responsável Execução '[*']]:[Responsável Execução '[*']]]=AT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1" s="95" t="str" cm="1">
        <f t="array" ref="AU191">IF(OR(AU$12="",$B191=""),"",_xlfn.LET(_xlpm.tarefas,_xlfn._xlws.FILTER(TB_TAREFAS[],(TB_TAREFAS[[Responsável Execução '[*']]:[Responsável Execução '[*']]]=AU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1" s="96" t="str" cm="1">
        <f t="array" ref="AV191">IF(OR(AV$12="",$B191=""),"",_xlfn.LET(_xlpm.tarefas,_xlfn._xlws.FILTER(TB_TAREFAS[],(TB_TAREFAS[[Responsável Execução '[*']]:[Responsável Execução '[*']]]=AV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1" s="95" t="str" cm="1">
        <f t="array" ref="AW191">IF(OR(AW$12="",$B191=""),"",_xlfn.LET(_xlpm.tarefas,_xlfn._xlws.FILTER(TB_TAREFAS[],(TB_TAREFAS[[Responsável Execução '[*']]:[Responsável Execução '[*']]]=AW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1" s="96" t="str" cm="1">
        <f t="array" ref="AX191">IF(OR(AX$12="",$B191=""),"",_xlfn.LET(_xlpm.tarefas,_xlfn._xlws.FILTER(TB_TAREFAS[],(TB_TAREFAS[[Responsável Execução '[*']]:[Responsável Execução '[*']]]=AX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1" s="95" t="str" cm="1">
        <f t="array" ref="AY191">IF(OR(AY$12="",$B191=""),"",_xlfn.LET(_xlpm.tarefas,_xlfn._xlws.FILTER(TB_TAREFAS[],(TB_TAREFAS[[Responsável Execução '[*']]:[Responsável Execução '[*']]]=AY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1" s="97" t="str" cm="1">
        <f t="array" ref="AZ191">IF(OR(AZ$12="",$B191=""),"",_xlfn.LET(_xlpm.tarefas,_xlfn._xlws.FILTER(TB_TAREFAS[],(TB_TAREFAS[[Responsável Execução '[*']]:[Responsável Execução '[*']]]=AZ$12),"-"),IF(_xlfn.ARRAYTOTEXT(_xlpm.tarefas)="-",0,SUM(IF(DATE(YEAR($B191),MONTH($B191),DAY($B191))&gt;=DATE(YEAR(_xlfn.CHOOSECOLS(_xlpm.tarefas,10)),MONTH(_xlfn.CHOOSECOLS(_xlpm.tarefas,10)),DAY(_xlfn.CHOOSECOLS(_xlpm.tarefas,10))),IF(DATE(YEAR($B191),MONTH($B191),DAY($B191)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2" spans="2:52" x14ac:dyDescent="0.3">
      <c r="B192" s="94"/>
      <c r="C192" s="95" t="str" cm="1">
        <f t="array" ref="C192">IF(OR(C$12="",$B192=""),"",_xlfn.LET(_xlpm.tarefas,_xlfn._xlws.FILTER(TB_TAREFAS[],(TB_TAREFAS[[Responsável Execução '[*']]:[Responsável Execução '[*']]]=C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2" s="96" t="str" cm="1">
        <f t="array" ref="D192">IF(OR(D$12="",$B192=""),"",_xlfn.LET(_xlpm.tarefas,_xlfn._xlws.FILTER(TB_TAREFAS[],(TB_TAREFAS[[Responsável Execução '[*']]:[Responsável Execução '[*']]]=D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2" s="95" t="str" cm="1">
        <f t="array" ref="E192">IF(OR(E$12="",$B192=""),"",_xlfn.LET(_xlpm.tarefas,_xlfn._xlws.FILTER(TB_TAREFAS[],(TB_TAREFAS[[Responsável Execução '[*']]:[Responsável Execução '[*']]]=E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2" s="96" t="str" cm="1">
        <f t="array" ref="F192">IF(OR(F$12="",$B192=""),"",_xlfn.LET(_xlpm.tarefas,_xlfn._xlws.FILTER(TB_TAREFAS[],(TB_TAREFAS[[Responsável Execução '[*']]:[Responsável Execução '[*']]]=F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2" s="95" t="str" cm="1">
        <f t="array" ref="G192">IF(OR(G$12="",$B192=""),"",_xlfn.LET(_xlpm.tarefas,_xlfn._xlws.FILTER(TB_TAREFAS[],(TB_TAREFAS[[Responsável Execução '[*']]:[Responsável Execução '[*']]]=G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2" s="96" t="str" cm="1">
        <f t="array" ref="H192">IF(OR(H$12="",$B192=""),"",_xlfn.LET(_xlpm.tarefas,_xlfn._xlws.FILTER(TB_TAREFAS[],(TB_TAREFAS[[Responsável Execução '[*']]:[Responsável Execução '[*']]]=H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2" s="95" t="str" cm="1">
        <f t="array" ref="I192">IF(OR(I$12="",$B192=""),"",_xlfn.LET(_xlpm.tarefas,_xlfn._xlws.FILTER(TB_TAREFAS[],(TB_TAREFAS[[Responsável Execução '[*']]:[Responsável Execução '[*']]]=I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2" s="96" t="str" cm="1">
        <f t="array" ref="J192">IF(OR(J$12="",$B192=""),"",_xlfn.LET(_xlpm.tarefas,_xlfn._xlws.FILTER(TB_TAREFAS[],(TB_TAREFAS[[Responsável Execução '[*']]:[Responsável Execução '[*']]]=J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2" s="95" t="str" cm="1">
        <f t="array" ref="K192">IF(OR(K$12="",$B192=""),"",_xlfn.LET(_xlpm.tarefas,_xlfn._xlws.FILTER(TB_TAREFAS[],(TB_TAREFAS[[Responsável Execução '[*']]:[Responsável Execução '[*']]]=K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2" s="96" t="str" cm="1">
        <f t="array" ref="L192">IF(OR(L$12="",$B192=""),"",_xlfn.LET(_xlpm.tarefas,_xlfn._xlws.FILTER(TB_TAREFAS[],(TB_TAREFAS[[Responsável Execução '[*']]:[Responsável Execução '[*']]]=L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2" s="95" t="str" cm="1">
        <f t="array" ref="M192">IF(OR(M$12="",$B192=""),"",_xlfn.LET(_xlpm.tarefas,_xlfn._xlws.FILTER(TB_TAREFAS[],(TB_TAREFAS[[Responsável Execução '[*']]:[Responsável Execução '[*']]]=M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2" s="96" t="str" cm="1">
        <f t="array" ref="N192">IF(OR(N$12="",$B192=""),"",_xlfn.LET(_xlpm.tarefas,_xlfn._xlws.FILTER(TB_TAREFAS[],(TB_TAREFAS[[Responsável Execução '[*']]:[Responsável Execução '[*']]]=N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2" s="95" t="str" cm="1">
        <f t="array" ref="O192">IF(OR(O$12="",$B192=""),"",_xlfn.LET(_xlpm.tarefas,_xlfn._xlws.FILTER(TB_TAREFAS[],(TB_TAREFAS[[Responsável Execução '[*']]:[Responsável Execução '[*']]]=O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2" s="96" t="str" cm="1">
        <f t="array" ref="P192">IF(OR(P$12="",$B192=""),"",_xlfn.LET(_xlpm.tarefas,_xlfn._xlws.FILTER(TB_TAREFAS[],(TB_TAREFAS[[Responsável Execução '[*']]:[Responsável Execução '[*']]]=P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2" s="95" t="str" cm="1">
        <f t="array" ref="Q192">IF(OR(Q$12="",$B192=""),"",_xlfn.LET(_xlpm.tarefas,_xlfn._xlws.FILTER(TB_TAREFAS[],(TB_TAREFAS[[Responsável Execução '[*']]:[Responsável Execução '[*']]]=Q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2" s="96" t="str" cm="1">
        <f t="array" ref="R192">IF(OR(R$12="",$B192=""),"",_xlfn.LET(_xlpm.tarefas,_xlfn._xlws.FILTER(TB_TAREFAS[],(TB_TAREFAS[[Responsável Execução '[*']]:[Responsável Execução '[*']]]=R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2" s="95" t="str" cm="1">
        <f t="array" ref="S192">IF(OR(S$12="",$B192=""),"",_xlfn.LET(_xlpm.tarefas,_xlfn._xlws.FILTER(TB_TAREFAS[],(TB_TAREFAS[[Responsável Execução '[*']]:[Responsável Execução '[*']]]=S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2" s="96" t="str" cm="1">
        <f t="array" ref="T192">IF(OR(T$12="",$B192=""),"",_xlfn.LET(_xlpm.tarefas,_xlfn._xlws.FILTER(TB_TAREFAS[],(TB_TAREFAS[[Responsável Execução '[*']]:[Responsável Execução '[*']]]=T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2" s="95" t="str" cm="1">
        <f t="array" ref="U192">IF(OR(U$12="",$B192=""),"",_xlfn.LET(_xlpm.tarefas,_xlfn._xlws.FILTER(TB_TAREFAS[],(TB_TAREFAS[[Responsável Execução '[*']]:[Responsável Execução '[*']]]=U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2" s="96" t="str" cm="1">
        <f t="array" ref="V192">IF(OR(V$12="",$B192=""),"",_xlfn.LET(_xlpm.tarefas,_xlfn._xlws.FILTER(TB_TAREFAS[],(TB_TAREFAS[[Responsável Execução '[*']]:[Responsável Execução '[*']]]=V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2" s="95" t="str" cm="1">
        <f t="array" ref="W192">IF(OR(W$12="",$B192=""),"",_xlfn.LET(_xlpm.tarefas,_xlfn._xlws.FILTER(TB_TAREFAS[],(TB_TAREFAS[[Responsável Execução '[*']]:[Responsável Execução '[*']]]=W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2" s="96" t="str" cm="1">
        <f t="array" ref="X192">IF(OR(X$12="",$B192=""),"",_xlfn.LET(_xlpm.tarefas,_xlfn._xlws.FILTER(TB_TAREFAS[],(TB_TAREFAS[[Responsável Execução '[*']]:[Responsável Execução '[*']]]=X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2" s="95" t="str" cm="1">
        <f t="array" ref="Y192">IF(OR(Y$12="",$B192=""),"",_xlfn.LET(_xlpm.tarefas,_xlfn._xlws.FILTER(TB_TAREFAS[],(TB_TAREFAS[[Responsável Execução '[*']]:[Responsável Execução '[*']]]=Y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2" s="96" t="str" cm="1">
        <f t="array" ref="Z192">IF(OR(Z$12="",$B192=""),"",_xlfn.LET(_xlpm.tarefas,_xlfn._xlws.FILTER(TB_TAREFAS[],(TB_TAREFAS[[Responsável Execução '[*']]:[Responsável Execução '[*']]]=Z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2" s="95" t="str" cm="1">
        <f t="array" ref="AA192">IF(OR(AA$12="",$B192=""),"",_xlfn.LET(_xlpm.tarefas,_xlfn._xlws.FILTER(TB_TAREFAS[],(TB_TAREFAS[[Responsável Execução '[*']]:[Responsável Execução '[*']]]=AA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2" s="96" t="str" cm="1">
        <f t="array" ref="AB192">IF(OR(AB$12="",$B192=""),"",_xlfn.LET(_xlpm.tarefas,_xlfn._xlws.FILTER(TB_TAREFAS[],(TB_TAREFAS[[Responsável Execução '[*']]:[Responsável Execução '[*']]]=AB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2" s="95" t="str" cm="1">
        <f t="array" ref="AC192">IF(OR(AC$12="",$B192=""),"",_xlfn.LET(_xlpm.tarefas,_xlfn._xlws.FILTER(TB_TAREFAS[],(TB_TAREFAS[[Responsável Execução '[*']]:[Responsável Execução '[*']]]=AC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2" s="96" t="str" cm="1">
        <f t="array" ref="AD192">IF(OR(AD$12="",$B192=""),"",_xlfn.LET(_xlpm.tarefas,_xlfn._xlws.FILTER(TB_TAREFAS[],(TB_TAREFAS[[Responsável Execução '[*']]:[Responsável Execução '[*']]]=AD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2" s="95" t="str" cm="1">
        <f t="array" ref="AE192">IF(OR(AE$12="",$B192=""),"",_xlfn.LET(_xlpm.tarefas,_xlfn._xlws.FILTER(TB_TAREFAS[],(TB_TAREFAS[[Responsável Execução '[*']]:[Responsável Execução '[*']]]=AE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2" s="96" t="str" cm="1">
        <f t="array" ref="AF192">IF(OR(AF$12="",$B192=""),"",_xlfn.LET(_xlpm.tarefas,_xlfn._xlws.FILTER(TB_TAREFAS[],(TB_TAREFAS[[Responsável Execução '[*']]:[Responsável Execução '[*']]]=AF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2" s="95" t="str" cm="1">
        <f t="array" ref="AG192">IF(OR(AG$12="",$B192=""),"",_xlfn.LET(_xlpm.tarefas,_xlfn._xlws.FILTER(TB_TAREFAS[],(TB_TAREFAS[[Responsável Execução '[*']]:[Responsável Execução '[*']]]=AG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2" s="96" t="str" cm="1">
        <f t="array" ref="AH192">IF(OR(AH$12="",$B192=""),"",_xlfn.LET(_xlpm.tarefas,_xlfn._xlws.FILTER(TB_TAREFAS[],(TB_TAREFAS[[Responsável Execução '[*']]:[Responsável Execução '[*']]]=AH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2" s="95" t="str" cm="1">
        <f t="array" ref="AI192">IF(OR(AI$12="",$B192=""),"",_xlfn.LET(_xlpm.tarefas,_xlfn._xlws.FILTER(TB_TAREFAS[],(TB_TAREFAS[[Responsável Execução '[*']]:[Responsável Execução '[*']]]=AI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2" s="96" t="str" cm="1">
        <f t="array" ref="AJ192">IF(OR(AJ$12="",$B192=""),"",_xlfn.LET(_xlpm.tarefas,_xlfn._xlws.FILTER(TB_TAREFAS[],(TB_TAREFAS[[Responsável Execução '[*']]:[Responsável Execução '[*']]]=AJ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2" s="95" t="str" cm="1">
        <f t="array" ref="AK192">IF(OR(AK$12="",$B192=""),"",_xlfn.LET(_xlpm.tarefas,_xlfn._xlws.FILTER(TB_TAREFAS[],(TB_TAREFAS[[Responsável Execução '[*']]:[Responsável Execução '[*']]]=AK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2" s="96" t="str" cm="1">
        <f t="array" ref="AL192">IF(OR(AL$12="",$B192=""),"",_xlfn.LET(_xlpm.tarefas,_xlfn._xlws.FILTER(TB_TAREFAS[],(TB_TAREFAS[[Responsável Execução '[*']]:[Responsável Execução '[*']]]=AL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2" s="95" t="str" cm="1">
        <f t="array" ref="AM192">IF(OR(AM$12="",$B192=""),"",_xlfn.LET(_xlpm.tarefas,_xlfn._xlws.FILTER(TB_TAREFAS[],(TB_TAREFAS[[Responsável Execução '[*']]:[Responsável Execução '[*']]]=AM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2" s="96" t="str" cm="1">
        <f t="array" ref="AN192">IF(OR(AN$12="",$B192=""),"",_xlfn.LET(_xlpm.tarefas,_xlfn._xlws.FILTER(TB_TAREFAS[],(TB_TAREFAS[[Responsável Execução '[*']]:[Responsável Execução '[*']]]=AN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2" s="95" t="str" cm="1">
        <f t="array" ref="AO192">IF(OR(AO$12="",$B192=""),"",_xlfn.LET(_xlpm.tarefas,_xlfn._xlws.FILTER(TB_TAREFAS[],(TB_TAREFAS[[Responsável Execução '[*']]:[Responsável Execução '[*']]]=AO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2" s="96" t="str" cm="1">
        <f t="array" ref="AP192">IF(OR(AP$12="",$B192=""),"",_xlfn.LET(_xlpm.tarefas,_xlfn._xlws.FILTER(TB_TAREFAS[],(TB_TAREFAS[[Responsável Execução '[*']]:[Responsável Execução '[*']]]=AP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2" s="95" t="str" cm="1">
        <f t="array" ref="AQ192">IF(OR(AQ$12="",$B192=""),"",_xlfn.LET(_xlpm.tarefas,_xlfn._xlws.FILTER(TB_TAREFAS[],(TB_TAREFAS[[Responsável Execução '[*']]:[Responsável Execução '[*']]]=AQ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2" s="96" t="str" cm="1">
        <f t="array" ref="AR192">IF(OR(AR$12="",$B192=""),"",_xlfn.LET(_xlpm.tarefas,_xlfn._xlws.FILTER(TB_TAREFAS[],(TB_TAREFAS[[Responsável Execução '[*']]:[Responsável Execução '[*']]]=AR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2" s="95" t="str" cm="1">
        <f t="array" ref="AS192">IF(OR(AS$12="",$B192=""),"",_xlfn.LET(_xlpm.tarefas,_xlfn._xlws.FILTER(TB_TAREFAS[],(TB_TAREFAS[[Responsável Execução '[*']]:[Responsável Execução '[*']]]=AS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2" s="96" t="str" cm="1">
        <f t="array" ref="AT192">IF(OR(AT$12="",$B192=""),"",_xlfn.LET(_xlpm.tarefas,_xlfn._xlws.FILTER(TB_TAREFAS[],(TB_TAREFAS[[Responsável Execução '[*']]:[Responsável Execução '[*']]]=AT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2" s="95" t="str" cm="1">
        <f t="array" ref="AU192">IF(OR(AU$12="",$B192=""),"",_xlfn.LET(_xlpm.tarefas,_xlfn._xlws.FILTER(TB_TAREFAS[],(TB_TAREFAS[[Responsável Execução '[*']]:[Responsável Execução '[*']]]=AU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2" s="96" t="str" cm="1">
        <f t="array" ref="AV192">IF(OR(AV$12="",$B192=""),"",_xlfn.LET(_xlpm.tarefas,_xlfn._xlws.FILTER(TB_TAREFAS[],(TB_TAREFAS[[Responsável Execução '[*']]:[Responsável Execução '[*']]]=AV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2" s="95" t="str" cm="1">
        <f t="array" ref="AW192">IF(OR(AW$12="",$B192=""),"",_xlfn.LET(_xlpm.tarefas,_xlfn._xlws.FILTER(TB_TAREFAS[],(TB_TAREFAS[[Responsável Execução '[*']]:[Responsável Execução '[*']]]=AW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2" s="96" t="str" cm="1">
        <f t="array" ref="AX192">IF(OR(AX$12="",$B192=""),"",_xlfn.LET(_xlpm.tarefas,_xlfn._xlws.FILTER(TB_TAREFAS[],(TB_TAREFAS[[Responsável Execução '[*']]:[Responsável Execução '[*']]]=AX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2" s="95" t="str" cm="1">
        <f t="array" ref="AY192">IF(OR(AY$12="",$B192=""),"",_xlfn.LET(_xlpm.tarefas,_xlfn._xlws.FILTER(TB_TAREFAS[],(TB_TAREFAS[[Responsável Execução '[*']]:[Responsável Execução '[*']]]=AY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2" s="97" t="str" cm="1">
        <f t="array" ref="AZ192">IF(OR(AZ$12="",$B192=""),"",_xlfn.LET(_xlpm.tarefas,_xlfn._xlws.FILTER(TB_TAREFAS[],(TB_TAREFAS[[Responsável Execução '[*']]:[Responsável Execução '[*']]]=AZ$12),"-"),IF(_xlfn.ARRAYTOTEXT(_xlpm.tarefas)="-",0,SUM(IF(DATE(YEAR($B192),MONTH($B192),DAY($B192))&gt;=DATE(YEAR(_xlfn.CHOOSECOLS(_xlpm.tarefas,10)),MONTH(_xlfn.CHOOSECOLS(_xlpm.tarefas,10)),DAY(_xlfn.CHOOSECOLS(_xlpm.tarefas,10))),IF(DATE(YEAR($B192),MONTH($B192),DAY($B192)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3" spans="2:52" x14ac:dyDescent="0.3">
      <c r="B193" s="94"/>
      <c r="C193" s="95" t="str" cm="1">
        <f t="array" ref="C193">IF(OR(C$12="",$B193=""),"",_xlfn.LET(_xlpm.tarefas,_xlfn._xlws.FILTER(TB_TAREFAS[],(TB_TAREFAS[[Responsável Execução '[*']]:[Responsável Execução '[*']]]=C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3" s="96" t="str" cm="1">
        <f t="array" ref="D193">IF(OR(D$12="",$B193=""),"",_xlfn.LET(_xlpm.tarefas,_xlfn._xlws.FILTER(TB_TAREFAS[],(TB_TAREFAS[[Responsável Execução '[*']]:[Responsável Execução '[*']]]=D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3" s="95" t="str" cm="1">
        <f t="array" ref="E193">IF(OR(E$12="",$B193=""),"",_xlfn.LET(_xlpm.tarefas,_xlfn._xlws.FILTER(TB_TAREFAS[],(TB_TAREFAS[[Responsável Execução '[*']]:[Responsável Execução '[*']]]=E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3" s="96" t="str" cm="1">
        <f t="array" ref="F193">IF(OR(F$12="",$B193=""),"",_xlfn.LET(_xlpm.tarefas,_xlfn._xlws.FILTER(TB_TAREFAS[],(TB_TAREFAS[[Responsável Execução '[*']]:[Responsável Execução '[*']]]=F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3" s="95" t="str" cm="1">
        <f t="array" ref="G193">IF(OR(G$12="",$B193=""),"",_xlfn.LET(_xlpm.tarefas,_xlfn._xlws.FILTER(TB_TAREFAS[],(TB_TAREFAS[[Responsável Execução '[*']]:[Responsável Execução '[*']]]=G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3" s="96" t="str" cm="1">
        <f t="array" ref="H193">IF(OR(H$12="",$B193=""),"",_xlfn.LET(_xlpm.tarefas,_xlfn._xlws.FILTER(TB_TAREFAS[],(TB_TAREFAS[[Responsável Execução '[*']]:[Responsável Execução '[*']]]=H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3" s="95" t="str" cm="1">
        <f t="array" ref="I193">IF(OR(I$12="",$B193=""),"",_xlfn.LET(_xlpm.tarefas,_xlfn._xlws.FILTER(TB_TAREFAS[],(TB_TAREFAS[[Responsável Execução '[*']]:[Responsável Execução '[*']]]=I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3" s="96" t="str" cm="1">
        <f t="array" ref="J193">IF(OR(J$12="",$B193=""),"",_xlfn.LET(_xlpm.tarefas,_xlfn._xlws.FILTER(TB_TAREFAS[],(TB_TAREFAS[[Responsável Execução '[*']]:[Responsável Execução '[*']]]=J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3" s="95" t="str" cm="1">
        <f t="array" ref="K193">IF(OR(K$12="",$B193=""),"",_xlfn.LET(_xlpm.tarefas,_xlfn._xlws.FILTER(TB_TAREFAS[],(TB_TAREFAS[[Responsável Execução '[*']]:[Responsável Execução '[*']]]=K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3" s="96" t="str" cm="1">
        <f t="array" ref="L193">IF(OR(L$12="",$B193=""),"",_xlfn.LET(_xlpm.tarefas,_xlfn._xlws.FILTER(TB_TAREFAS[],(TB_TAREFAS[[Responsável Execução '[*']]:[Responsável Execução '[*']]]=L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3" s="95" t="str" cm="1">
        <f t="array" ref="M193">IF(OR(M$12="",$B193=""),"",_xlfn.LET(_xlpm.tarefas,_xlfn._xlws.FILTER(TB_TAREFAS[],(TB_TAREFAS[[Responsável Execução '[*']]:[Responsável Execução '[*']]]=M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3" s="96" t="str" cm="1">
        <f t="array" ref="N193">IF(OR(N$12="",$B193=""),"",_xlfn.LET(_xlpm.tarefas,_xlfn._xlws.FILTER(TB_TAREFAS[],(TB_TAREFAS[[Responsável Execução '[*']]:[Responsável Execução '[*']]]=N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3" s="95" t="str" cm="1">
        <f t="array" ref="O193">IF(OR(O$12="",$B193=""),"",_xlfn.LET(_xlpm.tarefas,_xlfn._xlws.FILTER(TB_TAREFAS[],(TB_TAREFAS[[Responsável Execução '[*']]:[Responsável Execução '[*']]]=O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3" s="96" t="str" cm="1">
        <f t="array" ref="P193">IF(OR(P$12="",$B193=""),"",_xlfn.LET(_xlpm.tarefas,_xlfn._xlws.FILTER(TB_TAREFAS[],(TB_TAREFAS[[Responsável Execução '[*']]:[Responsável Execução '[*']]]=P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3" s="95" t="str" cm="1">
        <f t="array" ref="Q193">IF(OR(Q$12="",$B193=""),"",_xlfn.LET(_xlpm.tarefas,_xlfn._xlws.FILTER(TB_TAREFAS[],(TB_TAREFAS[[Responsável Execução '[*']]:[Responsável Execução '[*']]]=Q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3" s="96" t="str" cm="1">
        <f t="array" ref="R193">IF(OR(R$12="",$B193=""),"",_xlfn.LET(_xlpm.tarefas,_xlfn._xlws.FILTER(TB_TAREFAS[],(TB_TAREFAS[[Responsável Execução '[*']]:[Responsável Execução '[*']]]=R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3" s="95" t="str" cm="1">
        <f t="array" ref="S193">IF(OR(S$12="",$B193=""),"",_xlfn.LET(_xlpm.tarefas,_xlfn._xlws.FILTER(TB_TAREFAS[],(TB_TAREFAS[[Responsável Execução '[*']]:[Responsável Execução '[*']]]=S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3" s="96" t="str" cm="1">
        <f t="array" ref="T193">IF(OR(T$12="",$B193=""),"",_xlfn.LET(_xlpm.tarefas,_xlfn._xlws.FILTER(TB_TAREFAS[],(TB_TAREFAS[[Responsável Execução '[*']]:[Responsável Execução '[*']]]=T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3" s="95" t="str" cm="1">
        <f t="array" ref="U193">IF(OR(U$12="",$B193=""),"",_xlfn.LET(_xlpm.tarefas,_xlfn._xlws.FILTER(TB_TAREFAS[],(TB_TAREFAS[[Responsável Execução '[*']]:[Responsável Execução '[*']]]=U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3" s="96" t="str" cm="1">
        <f t="array" ref="V193">IF(OR(V$12="",$B193=""),"",_xlfn.LET(_xlpm.tarefas,_xlfn._xlws.FILTER(TB_TAREFAS[],(TB_TAREFAS[[Responsável Execução '[*']]:[Responsável Execução '[*']]]=V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3" s="95" t="str" cm="1">
        <f t="array" ref="W193">IF(OR(W$12="",$B193=""),"",_xlfn.LET(_xlpm.tarefas,_xlfn._xlws.FILTER(TB_TAREFAS[],(TB_TAREFAS[[Responsável Execução '[*']]:[Responsável Execução '[*']]]=W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3" s="96" t="str" cm="1">
        <f t="array" ref="X193">IF(OR(X$12="",$B193=""),"",_xlfn.LET(_xlpm.tarefas,_xlfn._xlws.FILTER(TB_TAREFAS[],(TB_TAREFAS[[Responsável Execução '[*']]:[Responsável Execução '[*']]]=X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3" s="95" t="str" cm="1">
        <f t="array" ref="Y193">IF(OR(Y$12="",$B193=""),"",_xlfn.LET(_xlpm.tarefas,_xlfn._xlws.FILTER(TB_TAREFAS[],(TB_TAREFAS[[Responsável Execução '[*']]:[Responsável Execução '[*']]]=Y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3" s="96" t="str" cm="1">
        <f t="array" ref="Z193">IF(OR(Z$12="",$B193=""),"",_xlfn.LET(_xlpm.tarefas,_xlfn._xlws.FILTER(TB_TAREFAS[],(TB_TAREFAS[[Responsável Execução '[*']]:[Responsável Execução '[*']]]=Z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3" s="95" t="str" cm="1">
        <f t="array" ref="AA193">IF(OR(AA$12="",$B193=""),"",_xlfn.LET(_xlpm.tarefas,_xlfn._xlws.FILTER(TB_TAREFAS[],(TB_TAREFAS[[Responsável Execução '[*']]:[Responsável Execução '[*']]]=AA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3" s="96" t="str" cm="1">
        <f t="array" ref="AB193">IF(OR(AB$12="",$B193=""),"",_xlfn.LET(_xlpm.tarefas,_xlfn._xlws.FILTER(TB_TAREFAS[],(TB_TAREFAS[[Responsável Execução '[*']]:[Responsável Execução '[*']]]=AB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3" s="95" t="str" cm="1">
        <f t="array" ref="AC193">IF(OR(AC$12="",$B193=""),"",_xlfn.LET(_xlpm.tarefas,_xlfn._xlws.FILTER(TB_TAREFAS[],(TB_TAREFAS[[Responsável Execução '[*']]:[Responsável Execução '[*']]]=AC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3" s="96" t="str" cm="1">
        <f t="array" ref="AD193">IF(OR(AD$12="",$B193=""),"",_xlfn.LET(_xlpm.tarefas,_xlfn._xlws.FILTER(TB_TAREFAS[],(TB_TAREFAS[[Responsável Execução '[*']]:[Responsável Execução '[*']]]=AD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3" s="95" t="str" cm="1">
        <f t="array" ref="AE193">IF(OR(AE$12="",$B193=""),"",_xlfn.LET(_xlpm.tarefas,_xlfn._xlws.FILTER(TB_TAREFAS[],(TB_TAREFAS[[Responsável Execução '[*']]:[Responsável Execução '[*']]]=AE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3" s="96" t="str" cm="1">
        <f t="array" ref="AF193">IF(OR(AF$12="",$B193=""),"",_xlfn.LET(_xlpm.tarefas,_xlfn._xlws.FILTER(TB_TAREFAS[],(TB_TAREFAS[[Responsável Execução '[*']]:[Responsável Execução '[*']]]=AF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3" s="95" t="str" cm="1">
        <f t="array" ref="AG193">IF(OR(AG$12="",$B193=""),"",_xlfn.LET(_xlpm.tarefas,_xlfn._xlws.FILTER(TB_TAREFAS[],(TB_TAREFAS[[Responsável Execução '[*']]:[Responsável Execução '[*']]]=AG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3" s="96" t="str" cm="1">
        <f t="array" ref="AH193">IF(OR(AH$12="",$B193=""),"",_xlfn.LET(_xlpm.tarefas,_xlfn._xlws.FILTER(TB_TAREFAS[],(TB_TAREFAS[[Responsável Execução '[*']]:[Responsável Execução '[*']]]=AH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3" s="95" t="str" cm="1">
        <f t="array" ref="AI193">IF(OR(AI$12="",$B193=""),"",_xlfn.LET(_xlpm.tarefas,_xlfn._xlws.FILTER(TB_TAREFAS[],(TB_TAREFAS[[Responsável Execução '[*']]:[Responsável Execução '[*']]]=AI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3" s="96" t="str" cm="1">
        <f t="array" ref="AJ193">IF(OR(AJ$12="",$B193=""),"",_xlfn.LET(_xlpm.tarefas,_xlfn._xlws.FILTER(TB_TAREFAS[],(TB_TAREFAS[[Responsável Execução '[*']]:[Responsável Execução '[*']]]=AJ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3" s="95" t="str" cm="1">
        <f t="array" ref="AK193">IF(OR(AK$12="",$B193=""),"",_xlfn.LET(_xlpm.tarefas,_xlfn._xlws.FILTER(TB_TAREFAS[],(TB_TAREFAS[[Responsável Execução '[*']]:[Responsável Execução '[*']]]=AK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3" s="96" t="str" cm="1">
        <f t="array" ref="AL193">IF(OR(AL$12="",$B193=""),"",_xlfn.LET(_xlpm.tarefas,_xlfn._xlws.FILTER(TB_TAREFAS[],(TB_TAREFAS[[Responsável Execução '[*']]:[Responsável Execução '[*']]]=AL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3" s="95" t="str" cm="1">
        <f t="array" ref="AM193">IF(OR(AM$12="",$B193=""),"",_xlfn.LET(_xlpm.tarefas,_xlfn._xlws.FILTER(TB_TAREFAS[],(TB_TAREFAS[[Responsável Execução '[*']]:[Responsável Execução '[*']]]=AM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3" s="96" t="str" cm="1">
        <f t="array" ref="AN193">IF(OR(AN$12="",$B193=""),"",_xlfn.LET(_xlpm.tarefas,_xlfn._xlws.FILTER(TB_TAREFAS[],(TB_TAREFAS[[Responsável Execução '[*']]:[Responsável Execução '[*']]]=AN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3" s="95" t="str" cm="1">
        <f t="array" ref="AO193">IF(OR(AO$12="",$B193=""),"",_xlfn.LET(_xlpm.tarefas,_xlfn._xlws.FILTER(TB_TAREFAS[],(TB_TAREFAS[[Responsável Execução '[*']]:[Responsável Execução '[*']]]=AO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3" s="96" t="str" cm="1">
        <f t="array" ref="AP193">IF(OR(AP$12="",$B193=""),"",_xlfn.LET(_xlpm.tarefas,_xlfn._xlws.FILTER(TB_TAREFAS[],(TB_TAREFAS[[Responsável Execução '[*']]:[Responsável Execução '[*']]]=AP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3" s="95" t="str" cm="1">
        <f t="array" ref="AQ193">IF(OR(AQ$12="",$B193=""),"",_xlfn.LET(_xlpm.tarefas,_xlfn._xlws.FILTER(TB_TAREFAS[],(TB_TAREFAS[[Responsável Execução '[*']]:[Responsável Execução '[*']]]=AQ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3" s="96" t="str" cm="1">
        <f t="array" ref="AR193">IF(OR(AR$12="",$B193=""),"",_xlfn.LET(_xlpm.tarefas,_xlfn._xlws.FILTER(TB_TAREFAS[],(TB_TAREFAS[[Responsável Execução '[*']]:[Responsável Execução '[*']]]=AR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3" s="95" t="str" cm="1">
        <f t="array" ref="AS193">IF(OR(AS$12="",$B193=""),"",_xlfn.LET(_xlpm.tarefas,_xlfn._xlws.FILTER(TB_TAREFAS[],(TB_TAREFAS[[Responsável Execução '[*']]:[Responsável Execução '[*']]]=AS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3" s="96" t="str" cm="1">
        <f t="array" ref="AT193">IF(OR(AT$12="",$B193=""),"",_xlfn.LET(_xlpm.tarefas,_xlfn._xlws.FILTER(TB_TAREFAS[],(TB_TAREFAS[[Responsável Execução '[*']]:[Responsável Execução '[*']]]=AT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3" s="95" t="str" cm="1">
        <f t="array" ref="AU193">IF(OR(AU$12="",$B193=""),"",_xlfn.LET(_xlpm.tarefas,_xlfn._xlws.FILTER(TB_TAREFAS[],(TB_TAREFAS[[Responsável Execução '[*']]:[Responsável Execução '[*']]]=AU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3" s="96" t="str" cm="1">
        <f t="array" ref="AV193">IF(OR(AV$12="",$B193=""),"",_xlfn.LET(_xlpm.tarefas,_xlfn._xlws.FILTER(TB_TAREFAS[],(TB_TAREFAS[[Responsável Execução '[*']]:[Responsável Execução '[*']]]=AV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3" s="95" t="str" cm="1">
        <f t="array" ref="AW193">IF(OR(AW$12="",$B193=""),"",_xlfn.LET(_xlpm.tarefas,_xlfn._xlws.FILTER(TB_TAREFAS[],(TB_TAREFAS[[Responsável Execução '[*']]:[Responsável Execução '[*']]]=AW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3" s="96" t="str" cm="1">
        <f t="array" ref="AX193">IF(OR(AX$12="",$B193=""),"",_xlfn.LET(_xlpm.tarefas,_xlfn._xlws.FILTER(TB_TAREFAS[],(TB_TAREFAS[[Responsável Execução '[*']]:[Responsável Execução '[*']]]=AX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3" s="95" t="str" cm="1">
        <f t="array" ref="AY193">IF(OR(AY$12="",$B193=""),"",_xlfn.LET(_xlpm.tarefas,_xlfn._xlws.FILTER(TB_TAREFAS[],(TB_TAREFAS[[Responsável Execução '[*']]:[Responsável Execução '[*']]]=AY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3" s="97" t="str" cm="1">
        <f t="array" ref="AZ193">IF(OR(AZ$12="",$B193=""),"",_xlfn.LET(_xlpm.tarefas,_xlfn._xlws.FILTER(TB_TAREFAS[],(TB_TAREFAS[[Responsável Execução '[*']]:[Responsável Execução '[*']]]=AZ$12),"-"),IF(_xlfn.ARRAYTOTEXT(_xlpm.tarefas)="-",0,SUM(IF(DATE(YEAR($B193),MONTH($B193),DAY($B193))&gt;=DATE(YEAR(_xlfn.CHOOSECOLS(_xlpm.tarefas,10)),MONTH(_xlfn.CHOOSECOLS(_xlpm.tarefas,10)),DAY(_xlfn.CHOOSECOLS(_xlpm.tarefas,10))),IF(DATE(YEAR($B193),MONTH($B193),DAY($B193)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4" spans="2:52" x14ac:dyDescent="0.3">
      <c r="B194" s="94"/>
      <c r="C194" s="95" t="str" cm="1">
        <f t="array" ref="C194">IF(OR(C$12="",$B194=""),"",_xlfn.LET(_xlpm.tarefas,_xlfn._xlws.FILTER(TB_TAREFAS[],(TB_TAREFAS[[Responsável Execução '[*']]:[Responsável Execução '[*']]]=C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4" s="96" t="str" cm="1">
        <f t="array" ref="D194">IF(OR(D$12="",$B194=""),"",_xlfn.LET(_xlpm.tarefas,_xlfn._xlws.FILTER(TB_TAREFAS[],(TB_TAREFAS[[Responsável Execução '[*']]:[Responsável Execução '[*']]]=D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4" s="95" t="str" cm="1">
        <f t="array" ref="E194">IF(OR(E$12="",$B194=""),"",_xlfn.LET(_xlpm.tarefas,_xlfn._xlws.FILTER(TB_TAREFAS[],(TB_TAREFAS[[Responsável Execução '[*']]:[Responsável Execução '[*']]]=E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4" s="96" t="str" cm="1">
        <f t="array" ref="F194">IF(OR(F$12="",$B194=""),"",_xlfn.LET(_xlpm.tarefas,_xlfn._xlws.FILTER(TB_TAREFAS[],(TB_TAREFAS[[Responsável Execução '[*']]:[Responsável Execução '[*']]]=F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4" s="95" t="str" cm="1">
        <f t="array" ref="G194">IF(OR(G$12="",$B194=""),"",_xlfn.LET(_xlpm.tarefas,_xlfn._xlws.FILTER(TB_TAREFAS[],(TB_TAREFAS[[Responsável Execução '[*']]:[Responsável Execução '[*']]]=G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4" s="96" t="str" cm="1">
        <f t="array" ref="H194">IF(OR(H$12="",$B194=""),"",_xlfn.LET(_xlpm.tarefas,_xlfn._xlws.FILTER(TB_TAREFAS[],(TB_TAREFAS[[Responsável Execução '[*']]:[Responsável Execução '[*']]]=H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4" s="95" t="str" cm="1">
        <f t="array" ref="I194">IF(OR(I$12="",$B194=""),"",_xlfn.LET(_xlpm.tarefas,_xlfn._xlws.FILTER(TB_TAREFAS[],(TB_TAREFAS[[Responsável Execução '[*']]:[Responsável Execução '[*']]]=I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4" s="96" t="str" cm="1">
        <f t="array" ref="J194">IF(OR(J$12="",$B194=""),"",_xlfn.LET(_xlpm.tarefas,_xlfn._xlws.FILTER(TB_TAREFAS[],(TB_TAREFAS[[Responsável Execução '[*']]:[Responsável Execução '[*']]]=J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4" s="95" t="str" cm="1">
        <f t="array" ref="K194">IF(OR(K$12="",$B194=""),"",_xlfn.LET(_xlpm.tarefas,_xlfn._xlws.FILTER(TB_TAREFAS[],(TB_TAREFAS[[Responsável Execução '[*']]:[Responsável Execução '[*']]]=K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4" s="96" t="str" cm="1">
        <f t="array" ref="L194">IF(OR(L$12="",$B194=""),"",_xlfn.LET(_xlpm.tarefas,_xlfn._xlws.FILTER(TB_TAREFAS[],(TB_TAREFAS[[Responsável Execução '[*']]:[Responsável Execução '[*']]]=L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4" s="95" t="str" cm="1">
        <f t="array" ref="M194">IF(OR(M$12="",$B194=""),"",_xlfn.LET(_xlpm.tarefas,_xlfn._xlws.FILTER(TB_TAREFAS[],(TB_TAREFAS[[Responsável Execução '[*']]:[Responsável Execução '[*']]]=M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4" s="96" t="str" cm="1">
        <f t="array" ref="N194">IF(OR(N$12="",$B194=""),"",_xlfn.LET(_xlpm.tarefas,_xlfn._xlws.FILTER(TB_TAREFAS[],(TB_TAREFAS[[Responsável Execução '[*']]:[Responsável Execução '[*']]]=N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4" s="95" t="str" cm="1">
        <f t="array" ref="O194">IF(OR(O$12="",$B194=""),"",_xlfn.LET(_xlpm.tarefas,_xlfn._xlws.FILTER(TB_TAREFAS[],(TB_TAREFAS[[Responsável Execução '[*']]:[Responsável Execução '[*']]]=O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4" s="96" t="str" cm="1">
        <f t="array" ref="P194">IF(OR(P$12="",$B194=""),"",_xlfn.LET(_xlpm.tarefas,_xlfn._xlws.FILTER(TB_TAREFAS[],(TB_TAREFAS[[Responsável Execução '[*']]:[Responsável Execução '[*']]]=P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4" s="95" t="str" cm="1">
        <f t="array" ref="Q194">IF(OR(Q$12="",$B194=""),"",_xlfn.LET(_xlpm.tarefas,_xlfn._xlws.FILTER(TB_TAREFAS[],(TB_TAREFAS[[Responsável Execução '[*']]:[Responsável Execução '[*']]]=Q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4" s="96" t="str" cm="1">
        <f t="array" ref="R194">IF(OR(R$12="",$B194=""),"",_xlfn.LET(_xlpm.tarefas,_xlfn._xlws.FILTER(TB_TAREFAS[],(TB_TAREFAS[[Responsável Execução '[*']]:[Responsável Execução '[*']]]=R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4" s="95" t="str" cm="1">
        <f t="array" ref="S194">IF(OR(S$12="",$B194=""),"",_xlfn.LET(_xlpm.tarefas,_xlfn._xlws.FILTER(TB_TAREFAS[],(TB_TAREFAS[[Responsável Execução '[*']]:[Responsável Execução '[*']]]=S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4" s="96" t="str" cm="1">
        <f t="array" ref="T194">IF(OR(T$12="",$B194=""),"",_xlfn.LET(_xlpm.tarefas,_xlfn._xlws.FILTER(TB_TAREFAS[],(TB_TAREFAS[[Responsável Execução '[*']]:[Responsável Execução '[*']]]=T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4" s="95" t="str" cm="1">
        <f t="array" ref="U194">IF(OR(U$12="",$B194=""),"",_xlfn.LET(_xlpm.tarefas,_xlfn._xlws.FILTER(TB_TAREFAS[],(TB_TAREFAS[[Responsável Execução '[*']]:[Responsável Execução '[*']]]=U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4" s="96" t="str" cm="1">
        <f t="array" ref="V194">IF(OR(V$12="",$B194=""),"",_xlfn.LET(_xlpm.tarefas,_xlfn._xlws.FILTER(TB_TAREFAS[],(TB_TAREFAS[[Responsável Execução '[*']]:[Responsável Execução '[*']]]=V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4" s="95" t="str" cm="1">
        <f t="array" ref="W194">IF(OR(W$12="",$B194=""),"",_xlfn.LET(_xlpm.tarefas,_xlfn._xlws.FILTER(TB_TAREFAS[],(TB_TAREFAS[[Responsável Execução '[*']]:[Responsável Execução '[*']]]=W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4" s="96" t="str" cm="1">
        <f t="array" ref="X194">IF(OR(X$12="",$B194=""),"",_xlfn.LET(_xlpm.tarefas,_xlfn._xlws.FILTER(TB_TAREFAS[],(TB_TAREFAS[[Responsável Execução '[*']]:[Responsável Execução '[*']]]=X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4" s="95" t="str" cm="1">
        <f t="array" ref="Y194">IF(OR(Y$12="",$B194=""),"",_xlfn.LET(_xlpm.tarefas,_xlfn._xlws.FILTER(TB_TAREFAS[],(TB_TAREFAS[[Responsável Execução '[*']]:[Responsável Execução '[*']]]=Y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4" s="96" t="str" cm="1">
        <f t="array" ref="Z194">IF(OR(Z$12="",$B194=""),"",_xlfn.LET(_xlpm.tarefas,_xlfn._xlws.FILTER(TB_TAREFAS[],(TB_TAREFAS[[Responsável Execução '[*']]:[Responsável Execução '[*']]]=Z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4" s="95" t="str" cm="1">
        <f t="array" ref="AA194">IF(OR(AA$12="",$B194=""),"",_xlfn.LET(_xlpm.tarefas,_xlfn._xlws.FILTER(TB_TAREFAS[],(TB_TAREFAS[[Responsável Execução '[*']]:[Responsável Execução '[*']]]=AA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4" s="96" t="str" cm="1">
        <f t="array" ref="AB194">IF(OR(AB$12="",$B194=""),"",_xlfn.LET(_xlpm.tarefas,_xlfn._xlws.FILTER(TB_TAREFAS[],(TB_TAREFAS[[Responsável Execução '[*']]:[Responsável Execução '[*']]]=AB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4" s="95" t="str" cm="1">
        <f t="array" ref="AC194">IF(OR(AC$12="",$B194=""),"",_xlfn.LET(_xlpm.tarefas,_xlfn._xlws.FILTER(TB_TAREFAS[],(TB_TAREFAS[[Responsável Execução '[*']]:[Responsável Execução '[*']]]=AC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4" s="96" t="str" cm="1">
        <f t="array" ref="AD194">IF(OR(AD$12="",$B194=""),"",_xlfn.LET(_xlpm.tarefas,_xlfn._xlws.FILTER(TB_TAREFAS[],(TB_TAREFAS[[Responsável Execução '[*']]:[Responsável Execução '[*']]]=AD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4" s="95" t="str" cm="1">
        <f t="array" ref="AE194">IF(OR(AE$12="",$B194=""),"",_xlfn.LET(_xlpm.tarefas,_xlfn._xlws.FILTER(TB_TAREFAS[],(TB_TAREFAS[[Responsável Execução '[*']]:[Responsável Execução '[*']]]=AE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4" s="96" t="str" cm="1">
        <f t="array" ref="AF194">IF(OR(AF$12="",$B194=""),"",_xlfn.LET(_xlpm.tarefas,_xlfn._xlws.FILTER(TB_TAREFAS[],(TB_TAREFAS[[Responsável Execução '[*']]:[Responsável Execução '[*']]]=AF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4" s="95" t="str" cm="1">
        <f t="array" ref="AG194">IF(OR(AG$12="",$B194=""),"",_xlfn.LET(_xlpm.tarefas,_xlfn._xlws.FILTER(TB_TAREFAS[],(TB_TAREFAS[[Responsável Execução '[*']]:[Responsável Execução '[*']]]=AG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4" s="96" t="str" cm="1">
        <f t="array" ref="AH194">IF(OR(AH$12="",$B194=""),"",_xlfn.LET(_xlpm.tarefas,_xlfn._xlws.FILTER(TB_TAREFAS[],(TB_TAREFAS[[Responsável Execução '[*']]:[Responsável Execução '[*']]]=AH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4" s="95" t="str" cm="1">
        <f t="array" ref="AI194">IF(OR(AI$12="",$B194=""),"",_xlfn.LET(_xlpm.tarefas,_xlfn._xlws.FILTER(TB_TAREFAS[],(TB_TAREFAS[[Responsável Execução '[*']]:[Responsável Execução '[*']]]=AI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4" s="96" t="str" cm="1">
        <f t="array" ref="AJ194">IF(OR(AJ$12="",$B194=""),"",_xlfn.LET(_xlpm.tarefas,_xlfn._xlws.FILTER(TB_TAREFAS[],(TB_TAREFAS[[Responsável Execução '[*']]:[Responsável Execução '[*']]]=AJ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4" s="95" t="str" cm="1">
        <f t="array" ref="AK194">IF(OR(AK$12="",$B194=""),"",_xlfn.LET(_xlpm.tarefas,_xlfn._xlws.FILTER(TB_TAREFAS[],(TB_TAREFAS[[Responsável Execução '[*']]:[Responsável Execução '[*']]]=AK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4" s="96" t="str" cm="1">
        <f t="array" ref="AL194">IF(OR(AL$12="",$B194=""),"",_xlfn.LET(_xlpm.tarefas,_xlfn._xlws.FILTER(TB_TAREFAS[],(TB_TAREFAS[[Responsável Execução '[*']]:[Responsável Execução '[*']]]=AL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4" s="95" t="str" cm="1">
        <f t="array" ref="AM194">IF(OR(AM$12="",$B194=""),"",_xlfn.LET(_xlpm.tarefas,_xlfn._xlws.FILTER(TB_TAREFAS[],(TB_TAREFAS[[Responsável Execução '[*']]:[Responsável Execução '[*']]]=AM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4" s="96" t="str" cm="1">
        <f t="array" ref="AN194">IF(OR(AN$12="",$B194=""),"",_xlfn.LET(_xlpm.tarefas,_xlfn._xlws.FILTER(TB_TAREFAS[],(TB_TAREFAS[[Responsável Execução '[*']]:[Responsável Execução '[*']]]=AN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4" s="95" t="str" cm="1">
        <f t="array" ref="AO194">IF(OR(AO$12="",$B194=""),"",_xlfn.LET(_xlpm.tarefas,_xlfn._xlws.FILTER(TB_TAREFAS[],(TB_TAREFAS[[Responsável Execução '[*']]:[Responsável Execução '[*']]]=AO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4" s="96" t="str" cm="1">
        <f t="array" ref="AP194">IF(OR(AP$12="",$B194=""),"",_xlfn.LET(_xlpm.tarefas,_xlfn._xlws.FILTER(TB_TAREFAS[],(TB_TAREFAS[[Responsável Execução '[*']]:[Responsável Execução '[*']]]=AP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4" s="95" t="str" cm="1">
        <f t="array" ref="AQ194">IF(OR(AQ$12="",$B194=""),"",_xlfn.LET(_xlpm.tarefas,_xlfn._xlws.FILTER(TB_TAREFAS[],(TB_TAREFAS[[Responsável Execução '[*']]:[Responsável Execução '[*']]]=AQ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4" s="96" t="str" cm="1">
        <f t="array" ref="AR194">IF(OR(AR$12="",$B194=""),"",_xlfn.LET(_xlpm.tarefas,_xlfn._xlws.FILTER(TB_TAREFAS[],(TB_TAREFAS[[Responsável Execução '[*']]:[Responsável Execução '[*']]]=AR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4" s="95" t="str" cm="1">
        <f t="array" ref="AS194">IF(OR(AS$12="",$B194=""),"",_xlfn.LET(_xlpm.tarefas,_xlfn._xlws.FILTER(TB_TAREFAS[],(TB_TAREFAS[[Responsável Execução '[*']]:[Responsável Execução '[*']]]=AS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4" s="96" t="str" cm="1">
        <f t="array" ref="AT194">IF(OR(AT$12="",$B194=""),"",_xlfn.LET(_xlpm.tarefas,_xlfn._xlws.FILTER(TB_TAREFAS[],(TB_TAREFAS[[Responsável Execução '[*']]:[Responsável Execução '[*']]]=AT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4" s="95" t="str" cm="1">
        <f t="array" ref="AU194">IF(OR(AU$12="",$B194=""),"",_xlfn.LET(_xlpm.tarefas,_xlfn._xlws.FILTER(TB_TAREFAS[],(TB_TAREFAS[[Responsável Execução '[*']]:[Responsável Execução '[*']]]=AU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4" s="96" t="str" cm="1">
        <f t="array" ref="AV194">IF(OR(AV$12="",$B194=""),"",_xlfn.LET(_xlpm.tarefas,_xlfn._xlws.FILTER(TB_TAREFAS[],(TB_TAREFAS[[Responsável Execução '[*']]:[Responsável Execução '[*']]]=AV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4" s="95" t="str" cm="1">
        <f t="array" ref="AW194">IF(OR(AW$12="",$B194=""),"",_xlfn.LET(_xlpm.tarefas,_xlfn._xlws.FILTER(TB_TAREFAS[],(TB_TAREFAS[[Responsável Execução '[*']]:[Responsável Execução '[*']]]=AW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4" s="96" t="str" cm="1">
        <f t="array" ref="AX194">IF(OR(AX$12="",$B194=""),"",_xlfn.LET(_xlpm.tarefas,_xlfn._xlws.FILTER(TB_TAREFAS[],(TB_TAREFAS[[Responsável Execução '[*']]:[Responsável Execução '[*']]]=AX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4" s="95" t="str" cm="1">
        <f t="array" ref="AY194">IF(OR(AY$12="",$B194=""),"",_xlfn.LET(_xlpm.tarefas,_xlfn._xlws.FILTER(TB_TAREFAS[],(TB_TAREFAS[[Responsável Execução '[*']]:[Responsável Execução '[*']]]=AY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4" s="97" t="str" cm="1">
        <f t="array" ref="AZ194">IF(OR(AZ$12="",$B194=""),"",_xlfn.LET(_xlpm.tarefas,_xlfn._xlws.FILTER(TB_TAREFAS[],(TB_TAREFAS[[Responsável Execução '[*']]:[Responsável Execução '[*']]]=AZ$12),"-"),IF(_xlfn.ARRAYTOTEXT(_xlpm.tarefas)="-",0,SUM(IF(DATE(YEAR($B194),MONTH($B194),DAY($B194))&gt;=DATE(YEAR(_xlfn.CHOOSECOLS(_xlpm.tarefas,10)),MONTH(_xlfn.CHOOSECOLS(_xlpm.tarefas,10)),DAY(_xlfn.CHOOSECOLS(_xlpm.tarefas,10))),IF(DATE(YEAR($B194),MONTH($B194),DAY($B194)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5" spans="2:52" x14ac:dyDescent="0.3">
      <c r="B195" s="94"/>
      <c r="C195" s="95" t="str" cm="1">
        <f t="array" ref="C195">IF(OR(C$12="",$B195=""),"",_xlfn.LET(_xlpm.tarefas,_xlfn._xlws.FILTER(TB_TAREFAS[],(TB_TAREFAS[[Responsável Execução '[*']]:[Responsável Execução '[*']]]=C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5" s="96" t="str" cm="1">
        <f t="array" ref="D195">IF(OR(D$12="",$B195=""),"",_xlfn.LET(_xlpm.tarefas,_xlfn._xlws.FILTER(TB_TAREFAS[],(TB_TAREFAS[[Responsável Execução '[*']]:[Responsável Execução '[*']]]=D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5" s="95" t="str" cm="1">
        <f t="array" ref="E195">IF(OR(E$12="",$B195=""),"",_xlfn.LET(_xlpm.tarefas,_xlfn._xlws.FILTER(TB_TAREFAS[],(TB_TAREFAS[[Responsável Execução '[*']]:[Responsável Execução '[*']]]=E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5" s="96" t="str" cm="1">
        <f t="array" ref="F195">IF(OR(F$12="",$B195=""),"",_xlfn.LET(_xlpm.tarefas,_xlfn._xlws.FILTER(TB_TAREFAS[],(TB_TAREFAS[[Responsável Execução '[*']]:[Responsável Execução '[*']]]=F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5" s="95" t="str" cm="1">
        <f t="array" ref="G195">IF(OR(G$12="",$B195=""),"",_xlfn.LET(_xlpm.tarefas,_xlfn._xlws.FILTER(TB_TAREFAS[],(TB_TAREFAS[[Responsável Execução '[*']]:[Responsável Execução '[*']]]=G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5" s="96" t="str" cm="1">
        <f t="array" ref="H195">IF(OR(H$12="",$B195=""),"",_xlfn.LET(_xlpm.tarefas,_xlfn._xlws.FILTER(TB_TAREFAS[],(TB_TAREFAS[[Responsável Execução '[*']]:[Responsável Execução '[*']]]=H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5" s="95" t="str" cm="1">
        <f t="array" ref="I195">IF(OR(I$12="",$B195=""),"",_xlfn.LET(_xlpm.tarefas,_xlfn._xlws.FILTER(TB_TAREFAS[],(TB_TAREFAS[[Responsável Execução '[*']]:[Responsável Execução '[*']]]=I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5" s="96" t="str" cm="1">
        <f t="array" ref="J195">IF(OR(J$12="",$B195=""),"",_xlfn.LET(_xlpm.tarefas,_xlfn._xlws.FILTER(TB_TAREFAS[],(TB_TAREFAS[[Responsável Execução '[*']]:[Responsável Execução '[*']]]=J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5" s="95" t="str" cm="1">
        <f t="array" ref="K195">IF(OR(K$12="",$B195=""),"",_xlfn.LET(_xlpm.tarefas,_xlfn._xlws.FILTER(TB_TAREFAS[],(TB_TAREFAS[[Responsável Execução '[*']]:[Responsável Execução '[*']]]=K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5" s="96" t="str" cm="1">
        <f t="array" ref="L195">IF(OR(L$12="",$B195=""),"",_xlfn.LET(_xlpm.tarefas,_xlfn._xlws.FILTER(TB_TAREFAS[],(TB_TAREFAS[[Responsável Execução '[*']]:[Responsável Execução '[*']]]=L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5" s="95" t="str" cm="1">
        <f t="array" ref="M195">IF(OR(M$12="",$B195=""),"",_xlfn.LET(_xlpm.tarefas,_xlfn._xlws.FILTER(TB_TAREFAS[],(TB_TAREFAS[[Responsável Execução '[*']]:[Responsável Execução '[*']]]=M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5" s="96" t="str" cm="1">
        <f t="array" ref="N195">IF(OR(N$12="",$B195=""),"",_xlfn.LET(_xlpm.tarefas,_xlfn._xlws.FILTER(TB_TAREFAS[],(TB_TAREFAS[[Responsável Execução '[*']]:[Responsável Execução '[*']]]=N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5" s="95" t="str" cm="1">
        <f t="array" ref="O195">IF(OR(O$12="",$B195=""),"",_xlfn.LET(_xlpm.tarefas,_xlfn._xlws.FILTER(TB_TAREFAS[],(TB_TAREFAS[[Responsável Execução '[*']]:[Responsável Execução '[*']]]=O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5" s="96" t="str" cm="1">
        <f t="array" ref="P195">IF(OR(P$12="",$B195=""),"",_xlfn.LET(_xlpm.tarefas,_xlfn._xlws.FILTER(TB_TAREFAS[],(TB_TAREFAS[[Responsável Execução '[*']]:[Responsável Execução '[*']]]=P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5" s="95" t="str" cm="1">
        <f t="array" ref="Q195">IF(OR(Q$12="",$B195=""),"",_xlfn.LET(_xlpm.tarefas,_xlfn._xlws.FILTER(TB_TAREFAS[],(TB_TAREFAS[[Responsável Execução '[*']]:[Responsável Execução '[*']]]=Q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5" s="96" t="str" cm="1">
        <f t="array" ref="R195">IF(OR(R$12="",$B195=""),"",_xlfn.LET(_xlpm.tarefas,_xlfn._xlws.FILTER(TB_TAREFAS[],(TB_TAREFAS[[Responsável Execução '[*']]:[Responsável Execução '[*']]]=R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5" s="95" t="str" cm="1">
        <f t="array" ref="S195">IF(OR(S$12="",$B195=""),"",_xlfn.LET(_xlpm.tarefas,_xlfn._xlws.FILTER(TB_TAREFAS[],(TB_TAREFAS[[Responsável Execução '[*']]:[Responsável Execução '[*']]]=S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5" s="96" t="str" cm="1">
        <f t="array" ref="T195">IF(OR(T$12="",$B195=""),"",_xlfn.LET(_xlpm.tarefas,_xlfn._xlws.FILTER(TB_TAREFAS[],(TB_TAREFAS[[Responsável Execução '[*']]:[Responsável Execução '[*']]]=T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5" s="95" t="str" cm="1">
        <f t="array" ref="U195">IF(OR(U$12="",$B195=""),"",_xlfn.LET(_xlpm.tarefas,_xlfn._xlws.FILTER(TB_TAREFAS[],(TB_TAREFAS[[Responsável Execução '[*']]:[Responsável Execução '[*']]]=U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5" s="96" t="str" cm="1">
        <f t="array" ref="V195">IF(OR(V$12="",$B195=""),"",_xlfn.LET(_xlpm.tarefas,_xlfn._xlws.FILTER(TB_TAREFAS[],(TB_TAREFAS[[Responsável Execução '[*']]:[Responsável Execução '[*']]]=V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5" s="95" t="str" cm="1">
        <f t="array" ref="W195">IF(OR(W$12="",$B195=""),"",_xlfn.LET(_xlpm.tarefas,_xlfn._xlws.FILTER(TB_TAREFAS[],(TB_TAREFAS[[Responsável Execução '[*']]:[Responsável Execução '[*']]]=W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5" s="96" t="str" cm="1">
        <f t="array" ref="X195">IF(OR(X$12="",$B195=""),"",_xlfn.LET(_xlpm.tarefas,_xlfn._xlws.FILTER(TB_TAREFAS[],(TB_TAREFAS[[Responsável Execução '[*']]:[Responsável Execução '[*']]]=X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5" s="95" t="str" cm="1">
        <f t="array" ref="Y195">IF(OR(Y$12="",$B195=""),"",_xlfn.LET(_xlpm.tarefas,_xlfn._xlws.FILTER(TB_TAREFAS[],(TB_TAREFAS[[Responsável Execução '[*']]:[Responsável Execução '[*']]]=Y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5" s="96" t="str" cm="1">
        <f t="array" ref="Z195">IF(OR(Z$12="",$B195=""),"",_xlfn.LET(_xlpm.tarefas,_xlfn._xlws.FILTER(TB_TAREFAS[],(TB_TAREFAS[[Responsável Execução '[*']]:[Responsável Execução '[*']]]=Z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5" s="95" t="str" cm="1">
        <f t="array" ref="AA195">IF(OR(AA$12="",$B195=""),"",_xlfn.LET(_xlpm.tarefas,_xlfn._xlws.FILTER(TB_TAREFAS[],(TB_TAREFAS[[Responsável Execução '[*']]:[Responsável Execução '[*']]]=AA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5" s="96" t="str" cm="1">
        <f t="array" ref="AB195">IF(OR(AB$12="",$B195=""),"",_xlfn.LET(_xlpm.tarefas,_xlfn._xlws.FILTER(TB_TAREFAS[],(TB_TAREFAS[[Responsável Execução '[*']]:[Responsável Execução '[*']]]=AB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5" s="95" t="str" cm="1">
        <f t="array" ref="AC195">IF(OR(AC$12="",$B195=""),"",_xlfn.LET(_xlpm.tarefas,_xlfn._xlws.FILTER(TB_TAREFAS[],(TB_TAREFAS[[Responsável Execução '[*']]:[Responsável Execução '[*']]]=AC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5" s="96" t="str" cm="1">
        <f t="array" ref="AD195">IF(OR(AD$12="",$B195=""),"",_xlfn.LET(_xlpm.tarefas,_xlfn._xlws.FILTER(TB_TAREFAS[],(TB_TAREFAS[[Responsável Execução '[*']]:[Responsável Execução '[*']]]=AD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5" s="95" t="str" cm="1">
        <f t="array" ref="AE195">IF(OR(AE$12="",$B195=""),"",_xlfn.LET(_xlpm.tarefas,_xlfn._xlws.FILTER(TB_TAREFAS[],(TB_TAREFAS[[Responsável Execução '[*']]:[Responsável Execução '[*']]]=AE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5" s="96" t="str" cm="1">
        <f t="array" ref="AF195">IF(OR(AF$12="",$B195=""),"",_xlfn.LET(_xlpm.tarefas,_xlfn._xlws.FILTER(TB_TAREFAS[],(TB_TAREFAS[[Responsável Execução '[*']]:[Responsável Execução '[*']]]=AF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5" s="95" t="str" cm="1">
        <f t="array" ref="AG195">IF(OR(AG$12="",$B195=""),"",_xlfn.LET(_xlpm.tarefas,_xlfn._xlws.FILTER(TB_TAREFAS[],(TB_TAREFAS[[Responsável Execução '[*']]:[Responsável Execução '[*']]]=AG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5" s="96" t="str" cm="1">
        <f t="array" ref="AH195">IF(OR(AH$12="",$B195=""),"",_xlfn.LET(_xlpm.tarefas,_xlfn._xlws.FILTER(TB_TAREFAS[],(TB_TAREFAS[[Responsável Execução '[*']]:[Responsável Execução '[*']]]=AH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5" s="95" t="str" cm="1">
        <f t="array" ref="AI195">IF(OR(AI$12="",$B195=""),"",_xlfn.LET(_xlpm.tarefas,_xlfn._xlws.FILTER(TB_TAREFAS[],(TB_TAREFAS[[Responsável Execução '[*']]:[Responsável Execução '[*']]]=AI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5" s="96" t="str" cm="1">
        <f t="array" ref="AJ195">IF(OR(AJ$12="",$B195=""),"",_xlfn.LET(_xlpm.tarefas,_xlfn._xlws.FILTER(TB_TAREFAS[],(TB_TAREFAS[[Responsável Execução '[*']]:[Responsável Execução '[*']]]=AJ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5" s="95" t="str" cm="1">
        <f t="array" ref="AK195">IF(OR(AK$12="",$B195=""),"",_xlfn.LET(_xlpm.tarefas,_xlfn._xlws.FILTER(TB_TAREFAS[],(TB_TAREFAS[[Responsável Execução '[*']]:[Responsável Execução '[*']]]=AK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5" s="96" t="str" cm="1">
        <f t="array" ref="AL195">IF(OR(AL$12="",$B195=""),"",_xlfn.LET(_xlpm.tarefas,_xlfn._xlws.FILTER(TB_TAREFAS[],(TB_TAREFAS[[Responsável Execução '[*']]:[Responsável Execução '[*']]]=AL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5" s="95" t="str" cm="1">
        <f t="array" ref="AM195">IF(OR(AM$12="",$B195=""),"",_xlfn.LET(_xlpm.tarefas,_xlfn._xlws.FILTER(TB_TAREFAS[],(TB_TAREFAS[[Responsável Execução '[*']]:[Responsável Execução '[*']]]=AM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5" s="96" t="str" cm="1">
        <f t="array" ref="AN195">IF(OR(AN$12="",$B195=""),"",_xlfn.LET(_xlpm.tarefas,_xlfn._xlws.FILTER(TB_TAREFAS[],(TB_TAREFAS[[Responsável Execução '[*']]:[Responsável Execução '[*']]]=AN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5" s="95" t="str" cm="1">
        <f t="array" ref="AO195">IF(OR(AO$12="",$B195=""),"",_xlfn.LET(_xlpm.tarefas,_xlfn._xlws.FILTER(TB_TAREFAS[],(TB_TAREFAS[[Responsável Execução '[*']]:[Responsável Execução '[*']]]=AO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5" s="96" t="str" cm="1">
        <f t="array" ref="AP195">IF(OR(AP$12="",$B195=""),"",_xlfn.LET(_xlpm.tarefas,_xlfn._xlws.FILTER(TB_TAREFAS[],(TB_TAREFAS[[Responsável Execução '[*']]:[Responsável Execução '[*']]]=AP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5" s="95" t="str" cm="1">
        <f t="array" ref="AQ195">IF(OR(AQ$12="",$B195=""),"",_xlfn.LET(_xlpm.tarefas,_xlfn._xlws.FILTER(TB_TAREFAS[],(TB_TAREFAS[[Responsável Execução '[*']]:[Responsável Execução '[*']]]=AQ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5" s="96" t="str" cm="1">
        <f t="array" ref="AR195">IF(OR(AR$12="",$B195=""),"",_xlfn.LET(_xlpm.tarefas,_xlfn._xlws.FILTER(TB_TAREFAS[],(TB_TAREFAS[[Responsável Execução '[*']]:[Responsável Execução '[*']]]=AR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5" s="95" t="str" cm="1">
        <f t="array" ref="AS195">IF(OR(AS$12="",$B195=""),"",_xlfn.LET(_xlpm.tarefas,_xlfn._xlws.FILTER(TB_TAREFAS[],(TB_TAREFAS[[Responsável Execução '[*']]:[Responsável Execução '[*']]]=AS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5" s="96" t="str" cm="1">
        <f t="array" ref="AT195">IF(OR(AT$12="",$B195=""),"",_xlfn.LET(_xlpm.tarefas,_xlfn._xlws.FILTER(TB_TAREFAS[],(TB_TAREFAS[[Responsável Execução '[*']]:[Responsável Execução '[*']]]=AT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5" s="95" t="str" cm="1">
        <f t="array" ref="AU195">IF(OR(AU$12="",$B195=""),"",_xlfn.LET(_xlpm.tarefas,_xlfn._xlws.FILTER(TB_TAREFAS[],(TB_TAREFAS[[Responsável Execução '[*']]:[Responsável Execução '[*']]]=AU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5" s="96" t="str" cm="1">
        <f t="array" ref="AV195">IF(OR(AV$12="",$B195=""),"",_xlfn.LET(_xlpm.tarefas,_xlfn._xlws.FILTER(TB_TAREFAS[],(TB_TAREFAS[[Responsável Execução '[*']]:[Responsável Execução '[*']]]=AV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5" s="95" t="str" cm="1">
        <f t="array" ref="AW195">IF(OR(AW$12="",$B195=""),"",_xlfn.LET(_xlpm.tarefas,_xlfn._xlws.FILTER(TB_TAREFAS[],(TB_TAREFAS[[Responsável Execução '[*']]:[Responsável Execução '[*']]]=AW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5" s="96" t="str" cm="1">
        <f t="array" ref="AX195">IF(OR(AX$12="",$B195=""),"",_xlfn.LET(_xlpm.tarefas,_xlfn._xlws.FILTER(TB_TAREFAS[],(TB_TAREFAS[[Responsável Execução '[*']]:[Responsável Execução '[*']]]=AX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5" s="95" t="str" cm="1">
        <f t="array" ref="AY195">IF(OR(AY$12="",$B195=""),"",_xlfn.LET(_xlpm.tarefas,_xlfn._xlws.FILTER(TB_TAREFAS[],(TB_TAREFAS[[Responsável Execução '[*']]:[Responsável Execução '[*']]]=AY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5" s="97" t="str" cm="1">
        <f t="array" ref="AZ195">IF(OR(AZ$12="",$B195=""),"",_xlfn.LET(_xlpm.tarefas,_xlfn._xlws.FILTER(TB_TAREFAS[],(TB_TAREFAS[[Responsável Execução '[*']]:[Responsável Execução '[*']]]=AZ$12),"-"),IF(_xlfn.ARRAYTOTEXT(_xlpm.tarefas)="-",0,SUM(IF(DATE(YEAR($B195),MONTH($B195),DAY($B195))&gt;=DATE(YEAR(_xlfn.CHOOSECOLS(_xlpm.tarefas,10)),MONTH(_xlfn.CHOOSECOLS(_xlpm.tarefas,10)),DAY(_xlfn.CHOOSECOLS(_xlpm.tarefas,10))),IF(DATE(YEAR($B195),MONTH($B195),DAY($B195)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6" spans="2:52" x14ac:dyDescent="0.3">
      <c r="B196" s="94"/>
      <c r="C196" s="95" t="str" cm="1">
        <f t="array" ref="C196">IF(OR(C$12="",$B196=""),"",_xlfn.LET(_xlpm.tarefas,_xlfn._xlws.FILTER(TB_TAREFAS[],(TB_TAREFAS[[Responsável Execução '[*']]:[Responsável Execução '[*']]]=C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6" s="96" t="str" cm="1">
        <f t="array" ref="D196">IF(OR(D$12="",$B196=""),"",_xlfn.LET(_xlpm.tarefas,_xlfn._xlws.FILTER(TB_TAREFAS[],(TB_TAREFAS[[Responsável Execução '[*']]:[Responsável Execução '[*']]]=D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6" s="95" t="str" cm="1">
        <f t="array" ref="E196">IF(OR(E$12="",$B196=""),"",_xlfn.LET(_xlpm.tarefas,_xlfn._xlws.FILTER(TB_TAREFAS[],(TB_TAREFAS[[Responsável Execução '[*']]:[Responsável Execução '[*']]]=E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6" s="96" t="str" cm="1">
        <f t="array" ref="F196">IF(OR(F$12="",$B196=""),"",_xlfn.LET(_xlpm.tarefas,_xlfn._xlws.FILTER(TB_TAREFAS[],(TB_TAREFAS[[Responsável Execução '[*']]:[Responsável Execução '[*']]]=F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6" s="95" t="str" cm="1">
        <f t="array" ref="G196">IF(OR(G$12="",$B196=""),"",_xlfn.LET(_xlpm.tarefas,_xlfn._xlws.FILTER(TB_TAREFAS[],(TB_TAREFAS[[Responsável Execução '[*']]:[Responsável Execução '[*']]]=G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6" s="96" t="str" cm="1">
        <f t="array" ref="H196">IF(OR(H$12="",$B196=""),"",_xlfn.LET(_xlpm.tarefas,_xlfn._xlws.FILTER(TB_TAREFAS[],(TB_TAREFAS[[Responsável Execução '[*']]:[Responsável Execução '[*']]]=H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6" s="95" t="str" cm="1">
        <f t="array" ref="I196">IF(OR(I$12="",$B196=""),"",_xlfn.LET(_xlpm.tarefas,_xlfn._xlws.FILTER(TB_TAREFAS[],(TB_TAREFAS[[Responsável Execução '[*']]:[Responsável Execução '[*']]]=I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6" s="96" t="str" cm="1">
        <f t="array" ref="J196">IF(OR(J$12="",$B196=""),"",_xlfn.LET(_xlpm.tarefas,_xlfn._xlws.FILTER(TB_TAREFAS[],(TB_TAREFAS[[Responsável Execução '[*']]:[Responsável Execução '[*']]]=J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6" s="95" t="str" cm="1">
        <f t="array" ref="K196">IF(OR(K$12="",$B196=""),"",_xlfn.LET(_xlpm.tarefas,_xlfn._xlws.FILTER(TB_TAREFAS[],(TB_TAREFAS[[Responsável Execução '[*']]:[Responsável Execução '[*']]]=K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6" s="96" t="str" cm="1">
        <f t="array" ref="L196">IF(OR(L$12="",$B196=""),"",_xlfn.LET(_xlpm.tarefas,_xlfn._xlws.FILTER(TB_TAREFAS[],(TB_TAREFAS[[Responsável Execução '[*']]:[Responsável Execução '[*']]]=L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6" s="95" t="str" cm="1">
        <f t="array" ref="M196">IF(OR(M$12="",$B196=""),"",_xlfn.LET(_xlpm.tarefas,_xlfn._xlws.FILTER(TB_TAREFAS[],(TB_TAREFAS[[Responsável Execução '[*']]:[Responsável Execução '[*']]]=M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6" s="96" t="str" cm="1">
        <f t="array" ref="N196">IF(OR(N$12="",$B196=""),"",_xlfn.LET(_xlpm.tarefas,_xlfn._xlws.FILTER(TB_TAREFAS[],(TB_TAREFAS[[Responsável Execução '[*']]:[Responsável Execução '[*']]]=N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6" s="95" t="str" cm="1">
        <f t="array" ref="O196">IF(OR(O$12="",$B196=""),"",_xlfn.LET(_xlpm.tarefas,_xlfn._xlws.FILTER(TB_TAREFAS[],(TB_TAREFAS[[Responsável Execução '[*']]:[Responsável Execução '[*']]]=O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6" s="96" t="str" cm="1">
        <f t="array" ref="P196">IF(OR(P$12="",$B196=""),"",_xlfn.LET(_xlpm.tarefas,_xlfn._xlws.FILTER(TB_TAREFAS[],(TB_TAREFAS[[Responsável Execução '[*']]:[Responsável Execução '[*']]]=P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6" s="95" t="str" cm="1">
        <f t="array" ref="Q196">IF(OR(Q$12="",$B196=""),"",_xlfn.LET(_xlpm.tarefas,_xlfn._xlws.FILTER(TB_TAREFAS[],(TB_TAREFAS[[Responsável Execução '[*']]:[Responsável Execução '[*']]]=Q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6" s="96" t="str" cm="1">
        <f t="array" ref="R196">IF(OR(R$12="",$B196=""),"",_xlfn.LET(_xlpm.tarefas,_xlfn._xlws.FILTER(TB_TAREFAS[],(TB_TAREFAS[[Responsável Execução '[*']]:[Responsável Execução '[*']]]=R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6" s="95" t="str" cm="1">
        <f t="array" ref="S196">IF(OR(S$12="",$B196=""),"",_xlfn.LET(_xlpm.tarefas,_xlfn._xlws.FILTER(TB_TAREFAS[],(TB_TAREFAS[[Responsável Execução '[*']]:[Responsável Execução '[*']]]=S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6" s="96" t="str" cm="1">
        <f t="array" ref="T196">IF(OR(T$12="",$B196=""),"",_xlfn.LET(_xlpm.tarefas,_xlfn._xlws.FILTER(TB_TAREFAS[],(TB_TAREFAS[[Responsável Execução '[*']]:[Responsável Execução '[*']]]=T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6" s="95" t="str" cm="1">
        <f t="array" ref="U196">IF(OR(U$12="",$B196=""),"",_xlfn.LET(_xlpm.tarefas,_xlfn._xlws.FILTER(TB_TAREFAS[],(TB_TAREFAS[[Responsável Execução '[*']]:[Responsável Execução '[*']]]=U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6" s="96" t="str" cm="1">
        <f t="array" ref="V196">IF(OR(V$12="",$B196=""),"",_xlfn.LET(_xlpm.tarefas,_xlfn._xlws.FILTER(TB_TAREFAS[],(TB_TAREFAS[[Responsável Execução '[*']]:[Responsável Execução '[*']]]=V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6" s="95" t="str" cm="1">
        <f t="array" ref="W196">IF(OR(W$12="",$B196=""),"",_xlfn.LET(_xlpm.tarefas,_xlfn._xlws.FILTER(TB_TAREFAS[],(TB_TAREFAS[[Responsável Execução '[*']]:[Responsável Execução '[*']]]=W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6" s="96" t="str" cm="1">
        <f t="array" ref="X196">IF(OR(X$12="",$B196=""),"",_xlfn.LET(_xlpm.tarefas,_xlfn._xlws.FILTER(TB_TAREFAS[],(TB_TAREFAS[[Responsável Execução '[*']]:[Responsável Execução '[*']]]=X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6" s="95" t="str" cm="1">
        <f t="array" ref="Y196">IF(OR(Y$12="",$B196=""),"",_xlfn.LET(_xlpm.tarefas,_xlfn._xlws.FILTER(TB_TAREFAS[],(TB_TAREFAS[[Responsável Execução '[*']]:[Responsável Execução '[*']]]=Y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6" s="96" t="str" cm="1">
        <f t="array" ref="Z196">IF(OR(Z$12="",$B196=""),"",_xlfn.LET(_xlpm.tarefas,_xlfn._xlws.FILTER(TB_TAREFAS[],(TB_TAREFAS[[Responsável Execução '[*']]:[Responsável Execução '[*']]]=Z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6" s="95" t="str" cm="1">
        <f t="array" ref="AA196">IF(OR(AA$12="",$B196=""),"",_xlfn.LET(_xlpm.tarefas,_xlfn._xlws.FILTER(TB_TAREFAS[],(TB_TAREFAS[[Responsável Execução '[*']]:[Responsável Execução '[*']]]=AA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6" s="96" t="str" cm="1">
        <f t="array" ref="AB196">IF(OR(AB$12="",$B196=""),"",_xlfn.LET(_xlpm.tarefas,_xlfn._xlws.FILTER(TB_TAREFAS[],(TB_TAREFAS[[Responsável Execução '[*']]:[Responsável Execução '[*']]]=AB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6" s="95" t="str" cm="1">
        <f t="array" ref="AC196">IF(OR(AC$12="",$B196=""),"",_xlfn.LET(_xlpm.tarefas,_xlfn._xlws.FILTER(TB_TAREFAS[],(TB_TAREFAS[[Responsável Execução '[*']]:[Responsável Execução '[*']]]=AC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6" s="96" t="str" cm="1">
        <f t="array" ref="AD196">IF(OR(AD$12="",$B196=""),"",_xlfn.LET(_xlpm.tarefas,_xlfn._xlws.FILTER(TB_TAREFAS[],(TB_TAREFAS[[Responsável Execução '[*']]:[Responsável Execução '[*']]]=AD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6" s="95" t="str" cm="1">
        <f t="array" ref="AE196">IF(OR(AE$12="",$B196=""),"",_xlfn.LET(_xlpm.tarefas,_xlfn._xlws.FILTER(TB_TAREFAS[],(TB_TAREFAS[[Responsável Execução '[*']]:[Responsável Execução '[*']]]=AE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6" s="96" t="str" cm="1">
        <f t="array" ref="AF196">IF(OR(AF$12="",$B196=""),"",_xlfn.LET(_xlpm.tarefas,_xlfn._xlws.FILTER(TB_TAREFAS[],(TB_TAREFAS[[Responsável Execução '[*']]:[Responsável Execução '[*']]]=AF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6" s="95" t="str" cm="1">
        <f t="array" ref="AG196">IF(OR(AG$12="",$B196=""),"",_xlfn.LET(_xlpm.tarefas,_xlfn._xlws.FILTER(TB_TAREFAS[],(TB_TAREFAS[[Responsável Execução '[*']]:[Responsável Execução '[*']]]=AG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6" s="96" t="str" cm="1">
        <f t="array" ref="AH196">IF(OR(AH$12="",$B196=""),"",_xlfn.LET(_xlpm.tarefas,_xlfn._xlws.FILTER(TB_TAREFAS[],(TB_TAREFAS[[Responsável Execução '[*']]:[Responsável Execução '[*']]]=AH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6" s="95" t="str" cm="1">
        <f t="array" ref="AI196">IF(OR(AI$12="",$B196=""),"",_xlfn.LET(_xlpm.tarefas,_xlfn._xlws.FILTER(TB_TAREFAS[],(TB_TAREFAS[[Responsável Execução '[*']]:[Responsável Execução '[*']]]=AI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6" s="96" t="str" cm="1">
        <f t="array" ref="AJ196">IF(OR(AJ$12="",$B196=""),"",_xlfn.LET(_xlpm.tarefas,_xlfn._xlws.FILTER(TB_TAREFAS[],(TB_TAREFAS[[Responsável Execução '[*']]:[Responsável Execução '[*']]]=AJ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6" s="95" t="str" cm="1">
        <f t="array" ref="AK196">IF(OR(AK$12="",$B196=""),"",_xlfn.LET(_xlpm.tarefas,_xlfn._xlws.FILTER(TB_TAREFAS[],(TB_TAREFAS[[Responsável Execução '[*']]:[Responsável Execução '[*']]]=AK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6" s="96" t="str" cm="1">
        <f t="array" ref="AL196">IF(OR(AL$12="",$B196=""),"",_xlfn.LET(_xlpm.tarefas,_xlfn._xlws.FILTER(TB_TAREFAS[],(TB_TAREFAS[[Responsável Execução '[*']]:[Responsável Execução '[*']]]=AL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6" s="95" t="str" cm="1">
        <f t="array" ref="AM196">IF(OR(AM$12="",$B196=""),"",_xlfn.LET(_xlpm.tarefas,_xlfn._xlws.FILTER(TB_TAREFAS[],(TB_TAREFAS[[Responsável Execução '[*']]:[Responsável Execução '[*']]]=AM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6" s="96" t="str" cm="1">
        <f t="array" ref="AN196">IF(OR(AN$12="",$B196=""),"",_xlfn.LET(_xlpm.tarefas,_xlfn._xlws.FILTER(TB_TAREFAS[],(TB_TAREFAS[[Responsável Execução '[*']]:[Responsável Execução '[*']]]=AN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6" s="95" t="str" cm="1">
        <f t="array" ref="AO196">IF(OR(AO$12="",$B196=""),"",_xlfn.LET(_xlpm.tarefas,_xlfn._xlws.FILTER(TB_TAREFAS[],(TB_TAREFAS[[Responsável Execução '[*']]:[Responsável Execução '[*']]]=AO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6" s="96" t="str" cm="1">
        <f t="array" ref="AP196">IF(OR(AP$12="",$B196=""),"",_xlfn.LET(_xlpm.tarefas,_xlfn._xlws.FILTER(TB_TAREFAS[],(TB_TAREFAS[[Responsável Execução '[*']]:[Responsável Execução '[*']]]=AP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6" s="95" t="str" cm="1">
        <f t="array" ref="AQ196">IF(OR(AQ$12="",$B196=""),"",_xlfn.LET(_xlpm.tarefas,_xlfn._xlws.FILTER(TB_TAREFAS[],(TB_TAREFAS[[Responsável Execução '[*']]:[Responsável Execução '[*']]]=AQ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6" s="96" t="str" cm="1">
        <f t="array" ref="AR196">IF(OR(AR$12="",$B196=""),"",_xlfn.LET(_xlpm.tarefas,_xlfn._xlws.FILTER(TB_TAREFAS[],(TB_TAREFAS[[Responsável Execução '[*']]:[Responsável Execução '[*']]]=AR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6" s="95" t="str" cm="1">
        <f t="array" ref="AS196">IF(OR(AS$12="",$B196=""),"",_xlfn.LET(_xlpm.tarefas,_xlfn._xlws.FILTER(TB_TAREFAS[],(TB_TAREFAS[[Responsável Execução '[*']]:[Responsável Execução '[*']]]=AS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6" s="96" t="str" cm="1">
        <f t="array" ref="AT196">IF(OR(AT$12="",$B196=""),"",_xlfn.LET(_xlpm.tarefas,_xlfn._xlws.FILTER(TB_TAREFAS[],(TB_TAREFAS[[Responsável Execução '[*']]:[Responsável Execução '[*']]]=AT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6" s="95" t="str" cm="1">
        <f t="array" ref="AU196">IF(OR(AU$12="",$B196=""),"",_xlfn.LET(_xlpm.tarefas,_xlfn._xlws.FILTER(TB_TAREFAS[],(TB_TAREFAS[[Responsável Execução '[*']]:[Responsável Execução '[*']]]=AU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6" s="96" t="str" cm="1">
        <f t="array" ref="AV196">IF(OR(AV$12="",$B196=""),"",_xlfn.LET(_xlpm.tarefas,_xlfn._xlws.FILTER(TB_TAREFAS[],(TB_TAREFAS[[Responsável Execução '[*']]:[Responsável Execução '[*']]]=AV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6" s="95" t="str" cm="1">
        <f t="array" ref="AW196">IF(OR(AW$12="",$B196=""),"",_xlfn.LET(_xlpm.tarefas,_xlfn._xlws.FILTER(TB_TAREFAS[],(TB_TAREFAS[[Responsável Execução '[*']]:[Responsável Execução '[*']]]=AW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6" s="96" t="str" cm="1">
        <f t="array" ref="AX196">IF(OR(AX$12="",$B196=""),"",_xlfn.LET(_xlpm.tarefas,_xlfn._xlws.FILTER(TB_TAREFAS[],(TB_TAREFAS[[Responsável Execução '[*']]:[Responsável Execução '[*']]]=AX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6" s="95" t="str" cm="1">
        <f t="array" ref="AY196">IF(OR(AY$12="",$B196=""),"",_xlfn.LET(_xlpm.tarefas,_xlfn._xlws.FILTER(TB_TAREFAS[],(TB_TAREFAS[[Responsável Execução '[*']]:[Responsável Execução '[*']]]=AY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6" s="97" t="str" cm="1">
        <f t="array" ref="AZ196">IF(OR(AZ$12="",$B196=""),"",_xlfn.LET(_xlpm.tarefas,_xlfn._xlws.FILTER(TB_TAREFAS[],(TB_TAREFAS[[Responsável Execução '[*']]:[Responsável Execução '[*']]]=AZ$12),"-"),IF(_xlfn.ARRAYTOTEXT(_xlpm.tarefas)="-",0,SUM(IF(DATE(YEAR($B196),MONTH($B196),DAY($B196))&gt;=DATE(YEAR(_xlfn.CHOOSECOLS(_xlpm.tarefas,10)),MONTH(_xlfn.CHOOSECOLS(_xlpm.tarefas,10)),DAY(_xlfn.CHOOSECOLS(_xlpm.tarefas,10))),IF(DATE(YEAR($B196),MONTH($B196),DAY($B196)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7" spans="2:52" x14ac:dyDescent="0.3">
      <c r="B197" s="94"/>
      <c r="C197" s="95" t="str" cm="1">
        <f t="array" ref="C197">IF(OR(C$12="",$B197=""),"",_xlfn.LET(_xlpm.tarefas,_xlfn._xlws.FILTER(TB_TAREFAS[],(TB_TAREFAS[[Responsável Execução '[*']]:[Responsável Execução '[*']]]=C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7" s="96" t="str" cm="1">
        <f t="array" ref="D197">IF(OR(D$12="",$B197=""),"",_xlfn.LET(_xlpm.tarefas,_xlfn._xlws.FILTER(TB_TAREFAS[],(TB_TAREFAS[[Responsável Execução '[*']]:[Responsável Execução '[*']]]=D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7" s="95" t="str" cm="1">
        <f t="array" ref="E197">IF(OR(E$12="",$B197=""),"",_xlfn.LET(_xlpm.tarefas,_xlfn._xlws.FILTER(TB_TAREFAS[],(TB_TAREFAS[[Responsável Execução '[*']]:[Responsável Execução '[*']]]=E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7" s="96" t="str" cm="1">
        <f t="array" ref="F197">IF(OR(F$12="",$B197=""),"",_xlfn.LET(_xlpm.tarefas,_xlfn._xlws.FILTER(TB_TAREFAS[],(TB_TAREFAS[[Responsável Execução '[*']]:[Responsável Execução '[*']]]=F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7" s="95" t="str" cm="1">
        <f t="array" ref="G197">IF(OR(G$12="",$B197=""),"",_xlfn.LET(_xlpm.tarefas,_xlfn._xlws.FILTER(TB_TAREFAS[],(TB_TAREFAS[[Responsável Execução '[*']]:[Responsável Execução '[*']]]=G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7" s="96" t="str" cm="1">
        <f t="array" ref="H197">IF(OR(H$12="",$B197=""),"",_xlfn.LET(_xlpm.tarefas,_xlfn._xlws.FILTER(TB_TAREFAS[],(TB_TAREFAS[[Responsável Execução '[*']]:[Responsável Execução '[*']]]=H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7" s="95" t="str" cm="1">
        <f t="array" ref="I197">IF(OR(I$12="",$B197=""),"",_xlfn.LET(_xlpm.tarefas,_xlfn._xlws.FILTER(TB_TAREFAS[],(TB_TAREFAS[[Responsável Execução '[*']]:[Responsável Execução '[*']]]=I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7" s="96" t="str" cm="1">
        <f t="array" ref="J197">IF(OR(J$12="",$B197=""),"",_xlfn.LET(_xlpm.tarefas,_xlfn._xlws.FILTER(TB_TAREFAS[],(TB_TAREFAS[[Responsável Execução '[*']]:[Responsável Execução '[*']]]=J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7" s="95" t="str" cm="1">
        <f t="array" ref="K197">IF(OR(K$12="",$B197=""),"",_xlfn.LET(_xlpm.tarefas,_xlfn._xlws.FILTER(TB_TAREFAS[],(TB_TAREFAS[[Responsável Execução '[*']]:[Responsável Execução '[*']]]=K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7" s="96" t="str" cm="1">
        <f t="array" ref="L197">IF(OR(L$12="",$B197=""),"",_xlfn.LET(_xlpm.tarefas,_xlfn._xlws.FILTER(TB_TAREFAS[],(TB_TAREFAS[[Responsável Execução '[*']]:[Responsável Execução '[*']]]=L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7" s="95" t="str" cm="1">
        <f t="array" ref="M197">IF(OR(M$12="",$B197=""),"",_xlfn.LET(_xlpm.tarefas,_xlfn._xlws.FILTER(TB_TAREFAS[],(TB_TAREFAS[[Responsável Execução '[*']]:[Responsável Execução '[*']]]=M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7" s="96" t="str" cm="1">
        <f t="array" ref="N197">IF(OR(N$12="",$B197=""),"",_xlfn.LET(_xlpm.tarefas,_xlfn._xlws.FILTER(TB_TAREFAS[],(TB_TAREFAS[[Responsável Execução '[*']]:[Responsável Execução '[*']]]=N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7" s="95" t="str" cm="1">
        <f t="array" ref="O197">IF(OR(O$12="",$B197=""),"",_xlfn.LET(_xlpm.tarefas,_xlfn._xlws.FILTER(TB_TAREFAS[],(TB_TAREFAS[[Responsável Execução '[*']]:[Responsável Execução '[*']]]=O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7" s="96" t="str" cm="1">
        <f t="array" ref="P197">IF(OR(P$12="",$B197=""),"",_xlfn.LET(_xlpm.tarefas,_xlfn._xlws.FILTER(TB_TAREFAS[],(TB_TAREFAS[[Responsável Execução '[*']]:[Responsável Execução '[*']]]=P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7" s="95" t="str" cm="1">
        <f t="array" ref="Q197">IF(OR(Q$12="",$B197=""),"",_xlfn.LET(_xlpm.tarefas,_xlfn._xlws.FILTER(TB_TAREFAS[],(TB_TAREFAS[[Responsável Execução '[*']]:[Responsável Execução '[*']]]=Q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7" s="96" t="str" cm="1">
        <f t="array" ref="R197">IF(OR(R$12="",$B197=""),"",_xlfn.LET(_xlpm.tarefas,_xlfn._xlws.FILTER(TB_TAREFAS[],(TB_TAREFAS[[Responsável Execução '[*']]:[Responsável Execução '[*']]]=R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7" s="95" t="str" cm="1">
        <f t="array" ref="S197">IF(OR(S$12="",$B197=""),"",_xlfn.LET(_xlpm.tarefas,_xlfn._xlws.FILTER(TB_TAREFAS[],(TB_TAREFAS[[Responsável Execução '[*']]:[Responsável Execução '[*']]]=S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7" s="96" t="str" cm="1">
        <f t="array" ref="T197">IF(OR(T$12="",$B197=""),"",_xlfn.LET(_xlpm.tarefas,_xlfn._xlws.FILTER(TB_TAREFAS[],(TB_TAREFAS[[Responsável Execução '[*']]:[Responsável Execução '[*']]]=T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7" s="95" t="str" cm="1">
        <f t="array" ref="U197">IF(OR(U$12="",$B197=""),"",_xlfn.LET(_xlpm.tarefas,_xlfn._xlws.FILTER(TB_TAREFAS[],(TB_TAREFAS[[Responsável Execução '[*']]:[Responsável Execução '[*']]]=U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7" s="96" t="str" cm="1">
        <f t="array" ref="V197">IF(OR(V$12="",$B197=""),"",_xlfn.LET(_xlpm.tarefas,_xlfn._xlws.FILTER(TB_TAREFAS[],(TB_TAREFAS[[Responsável Execução '[*']]:[Responsável Execução '[*']]]=V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7" s="95" t="str" cm="1">
        <f t="array" ref="W197">IF(OR(W$12="",$B197=""),"",_xlfn.LET(_xlpm.tarefas,_xlfn._xlws.FILTER(TB_TAREFAS[],(TB_TAREFAS[[Responsável Execução '[*']]:[Responsável Execução '[*']]]=W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7" s="96" t="str" cm="1">
        <f t="array" ref="X197">IF(OR(X$12="",$B197=""),"",_xlfn.LET(_xlpm.tarefas,_xlfn._xlws.FILTER(TB_TAREFAS[],(TB_TAREFAS[[Responsável Execução '[*']]:[Responsável Execução '[*']]]=X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7" s="95" t="str" cm="1">
        <f t="array" ref="Y197">IF(OR(Y$12="",$B197=""),"",_xlfn.LET(_xlpm.tarefas,_xlfn._xlws.FILTER(TB_TAREFAS[],(TB_TAREFAS[[Responsável Execução '[*']]:[Responsável Execução '[*']]]=Y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7" s="96" t="str" cm="1">
        <f t="array" ref="Z197">IF(OR(Z$12="",$B197=""),"",_xlfn.LET(_xlpm.tarefas,_xlfn._xlws.FILTER(TB_TAREFAS[],(TB_TAREFAS[[Responsável Execução '[*']]:[Responsável Execução '[*']]]=Z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7" s="95" t="str" cm="1">
        <f t="array" ref="AA197">IF(OR(AA$12="",$B197=""),"",_xlfn.LET(_xlpm.tarefas,_xlfn._xlws.FILTER(TB_TAREFAS[],(TB_TAREFAS[[Responsável Execução '[*']]:[Responsável Execução '[*']]]=AA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7" s="96" t="str" cm="1">
        <f t="array" ref="AB197">IF(OR(AB$12="",$B197=""),"",_xlfn.LET(_xlpm.tarefas,_xlfn._xlws.FILTER(TB_TAREFAS[],(TB_TAREFAS[[Responsável Execução '[*']]:[Responsável Execução '[*']]]=AB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7" s="95" t="str" cm="1">
        <f t="array" ref="AC197">IF(OR(AC$12="",$B197=""),"",_xlfn.LET(_xlpm.tarefas,_xlfn._xlws.FILTER(TB_TAREFAS[],(TB_TAREFAS[[Responsável Execução '[*']]:[Responsável Execução '[*']]]=AC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7" s="96" t="str" cm="1">
        <f t="array" ref="AD197">IF(OR(AD$12="",$B197=""),"",_xlfn.LET(_xlpm.tarefas,_xlfn._xlws.FILTER(TB_TAREFAS[],(TB_TAREFAS[[Responsável Execução '[*']]:[Responsável Execução '[*']]]=AD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7" s="95" t="str" cm="1">
        <f t="array" ref="AE197">IF(OR(AE$12="",$B197=""),"",_xlfn.LET(_xlpm.tarefas,_xlfn._xlws.FILTER(TB_TAREFAS[],(TB_TAREFAS[[Responsável Execução '[*']]:[Responsável Execução '[*']]]=AE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7" s="96" t="str" cm="1">
        <f t="array" ref="AF197">IF(OR(AF$12="",$B197=""),"",_xlfn.LET(_xlpm.tarefas,_xlfn._xlws.FILTER(TB_TAREFAS[],(TB_TAREFAS[[Responsável Execução '[*']]:[Responsável Execução '[*']]]=AF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7" s="95" t="str" cm="1">
        <f t="array" ref="AG197">IF(OR(AG$12="",$B197=""),"",_xlfn.LET(_xlpm.tarefas,_xlfn._xlws.FILTER(TB_TAREFAS[],(TB_TAREFAS[[Responsável Execução '[*']]:[Responsável Execução '[*']]]=AG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7" s="96" t="str" cm="1">
        <f t="array" ref="AH197">IF(OR(AH$12="",$B197=""),"",_xlfn.LET(_xlpm.tarefas,_xlfn._xlws.FILTER(TB_TAREFAS[],(TB_TAREFAS[[Responsável Execução '[*']]:[Responsável Execução '[*']]]=AH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7" s="95" t="str" cm="1">
        <f t="array" ref="AI197">IF(OR(AI$12="",$B197=""),"",_xlfn.LET(_xlpm.tarefas,_xlfn._xlws.FILTER(TB_TAREFAS[],(TB_TAREFAS[[Responsável Execução '[*']]:[Responsável Execução '[*']]]=AI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7" s="96" t="str" cm="1">
        <f t="array" ref="AJ197">IF(OR(AJ$12="",$B197=""),"",_xlfn.LET(_xlpm.tarefas,_xlfn._xlws.FILTER(TB_TAREFAS[],(TB_TAREFAS[[Responsável Execução '[*']]:[Responsável Execução '[*']]]=AJ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7" s="95" t="str" cm="1">
        <f t="array" ref="AK197">IF(OR(AK$12="",$B197=""),"",_xlfn.LET(_xlpm.tarefas,_xlfn._xlws.FILTER(TB_TAREFAS[],(TB_TAREFAS[[Responsável Execução '[*']]:[Responsável Execução '[*']]]=AK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7" s="96" t="str" cm="1">
        <f t="array" ref="AL197">IF(OR(AL$12="",$B197=""),"",_xlfn.LET(_xlpm.tarefas,_xlfn._xlws.FILTER(TB_TAREFAS[],(TB_TAREFAS[[Responsável Execução '[*']]:[Responsável Execução '[*']]]=AL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7" s="95" t="str" cm="1">
        <f t="array" ref="AM197">IF(OR(AM$12="",$B197=""),"",_xlfn.LET(_xlpm.tarefas,_xlfn._xlws.FILTER(TB_TAREFAS[],(TB_TAREFAS[[Responsável Execução '[*']]:[Responsável Execução '[*']]]=AM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7" s="96" t="str" cm="1">
        <f t="array" ref="AN197">IF(OR(AN$12="",$B197=""),"",_xlfn.LET(_xlpm.tarefas,_xlfn._xlws.FILTER(TB_TAREFAS[],(TB_TAREFAS[[Responsável Execução '[*']]:[Responsável Execução '[*']]]=AN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7" s="95" t="str" cm="1">
        <f t="array" ref="AO197">IF(OR(AO$12="",$B197=""),"",_xlfn.LET(_xlpm.tarefas,_xlfn._xlws.FILTER(TB_TAREFAS[],(TB_TAREFAS[[Responsável Execução '[*']]:[Responsável Execução '[*']]]=AO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7" s="96" t="str" cm="1">
        <f t="array" ref="AP197">IF(OR(AP$12="",$B197=""),"",_xlfn.LET(_xlpm.tarefas,_xlfn._xlws.FILTER(TB_TAREFAS[],(TB_TAREFAS[[Responsável Execução '[*']]:[Responsável Execução '[*']]]=AP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7" s="95" t="str" cm="1">
        <f t="array" ref="AQ197">IF(OR(AQ$12="",$B197=""),"",_xlfn.LET(_xlpm.tarefas,_xlfn._xlws.FILTER(TB_TAREFAS[],(TB_TAREFAS[[Responsável Execução '[*']]:[Responsável Execução '[*']]]=AQ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7" s="96" t="str" cm="1">
        <f t="array" ref="AR197">IF(OR(AR$12="",$B197=""),"",_xlfn.LET(_xlpm.tarefas,_xlfn._xlws.FILTER(TB_TAREFAS[],(TB_TAREFAS[[Responsável Execução '[*']]:[Responsável Execução '[*']]]=AR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7" s="95" t="str" cm="1">
        <f t="array" ref="AS197">IF(OR(AS$12="",$B197=""),"",_xlfn.LET(_xlpm.tarefas,_xlfn._xlws.FILTER(TB_TAREFAS[],(TB_TAREFAS[[Responsável Execução '[*']]:[Responsável Execução '[*']]]=AS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7" s="96" t="str" cm="1">
        <f t="array" ref="AT197">IF(OR(AT$12="",$B197=""),"",_xlfn.LET(_xlpm.tarefas,_xlfn._xlws.FILTER(TB_TAREFAS[],(TB_TAREFAS[[Responsável Execução '[*']]:[Responsável Execução '[*']]]=AT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7" s="95" t="str" cm="1">
        <f t="array" ref="AU197">IF(OR(AU$12="",$B197=""),"",_xlfn.LET(_xlpm.tarefas,_xlfn._xlws.FILTER(TB_TAREFAS[],(TB_TAREFAS[[Responsável Execução '[*']]:[Responsável Execução '[*']]]=AU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7" s="96" t="str" cm="1">
        <f t="array" ref="AV197">IF(OR(AV$12="",$B197=""),"",_xlfn.LET(_xlpm.tarefas,_xlfn._xlws.FILTER(TB_TAREFAS[],(TB_TAREFAS[[Responsável Execução '[*']]:[Responsável Execução '[*']]]=AV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7" s="95" t="str" cm="1">
        <f t="array" ref="AW197">IF(OR(AW$12="",$B197=""),"",_xlfn.LET(_xlpm.tarefas,_xlfn._xlws.FILTER(TB_TAREFAS[],(TB_TAREFAS[[Responsável Execução '[*']]:[Responsável Execução '[*']]]=AW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7" s="96" t="str" cm="1">
        <f t="array" ref="AX197">IF(OR(AX$12="",$B197=""),"",_xlfn.LET(_xlpm.tarefas,_xlfn._xlws.FILTER(TB_TAREFAS[],(TB_TAREFAS[[Responsável Execução '[*']]:[Responsável Execução '[*']]]=AX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7" s="95" t="str" cm="1">
        <f t="array" ref="AY197">IF(OR(AY$12="",$B197=""),"",_xlfn.LET(_xlpm.tarefas,_xlfn._xlws.FILTER(TB_TAREFAS[],(TB_TAREFAS[[Responsável Execução '[*']]:[Responsável Execução '[*']]]=AY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7" s="97" t="str" cm="1">
        <f t="array" ref="AZ197">IF(OR(AZ$12="",$B197=""),"",_xlfn.LET(_xlpm.tarefas,_xlfn._xlws.FILTER(TB_TAREFAS[],(TB_TAREFAS[[Responsável Execução '[*']]:[Responsável Execução '[*']]]=AZ$12),"-"),IF(_xlfn.ARRAYTOTEXT(_xlpm.tarefas)="-",0,SUM(IF(DATE(YEAR($B197),MONTH($B197),DAY($B197))&gt;=DATE(YEAR(_xlfn.CHOOSECOLS(_xlpm.tarefas,10)),MONTH(_xlfn.CHOOSECOLS(_xlpm.tarefas,10)),DAY(_xlfn.CHOOSECOLS(_xlpm.tarefas,10))),IF(DATE(YEAR($B197),MONTH($B197),DAY($B197)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8" spans="2:52" x14ac:dyDescent="0.3">
      <c r="B198" s="94"/>
      <c r="C198" s="95" t="str" cm="1">
        <f t="array" ref="C198">IF(OR(C$12="",$B198=""),"",_xlfn.LET(_xlpm.tarefas,_xlfn._xlws.FILTER(TB_TAREFAS[],(TB_TAREFAS[[Responsável Execução '[*']]:[Responsável Execução '[*']]]=C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8" s="96" t="str" cm="1">
        <f t="array" ref="D198">IF(OR(D$12="",$B198=""),"",_xlfn.LET(_xlpm.tarefas,_xlfn._xlws.FILTER(TB_TAREFAS[],(TB_TAREFAS[[Responsável Execução '[*']]:[Responsável Execução '[*']]]=D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8" s="95" t="str" cm="1">
        <f t="array" ref="E198">IF(OR(E$12="",$B198=""),"",_xlfn.LET(_xlpm.tarefas,_xlfn._xlws.FILTER(TB_TAREFAS[],(TB_TAREFAS[[Responsável Execução '[*']]:[Responsável Execução '[*']]]=E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8" s="96" t="str" cm="1">
        <f t="array" ref="F198">IF(OR(F$12="",$B198=""),"",_xlfn.LET(_xlpm.tarefas,_xlfn._xlws.FILTER(TB_TAREFAS[],(TB_TAREFAS[[Responsável Execução '[*']]:[Responsável Execução '[*']]]=F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8" s="95" t="str" cm="1">
        <f t="array" ref="G198">IF(OR(G$12="",$B198=""),"",_xlfn.LET(_xlpm.tarefas,_xlfn._xlws.FILTER(TB_TAREFAS[],(TB_TAREFAS[[Responsável Execução '[*']]:[Responsável Execução '[*']]]=G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8" s="96" t="str" cm="1">
        <f t="array" ref="H198">IF(OR(H$12="",$B198=""),"",_xlfn.LET(_xlpm.tarefas,_xlfn._xlws.FILTER(TB_TAREFAS[],(TB_TAREFAS[[Responsável Execução '[*']]:[Responsável Execução '[*']]]=H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8" s="95" t="str" cm="1">
        <f t="array" ref="I198">IF(OR(I$12="",$B198=""),"",_xlfn.LET(_xlpm.tarefas,_xlfn._xlws.FILTER(TB_TAREFAS[],(TB_TAREFAS[[Responsável Execução '[*']]:[Responsável Execução '[*']]]=I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8" s="96" t="str" cm="1">
        <f t="array" ref="J198">IF(OR(J$12="",$B198=""),"",_xlfn.LET(_xlpm.tarefas,_xlfn._xlws.FILTER(TB_TAREFAS[],(TB_TAREFAS[[Responsável Execução '[*']]:[Responsável Execução '[*']]]=J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8" s="95" t="str" cm="1">
        <f t="array" ref="K198">IF(OR(K$12="",$B198=""),"",_xlfn.LET(_xlpm.tarefas,_xlfn._xlws.FILTER(TB_TAREFAS[],(TB_TAREFAS[[Responsável Execução '[*']]:[Responsável Execução '[*']]]=K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8" s="96" t="str" cm="1">
        <f t="array" ref="L198">IF(OR(L$12="",$B198=""),"",_xlfn.LET(_xlpm.tarefas,_xlfn._xlws.FILTER(TB_TAREFAS[],(TB_TAREFAS[[Responsável Execução '[*']]:[Responsável Execução '[*']]]=L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8" s="95" t="str" cm="1">
        <f t="array" ref="M198">IF(OR(M$12="",$B198=""),"",_xlfn.LET(_xlpm.tarefas,_xlfn._xlws.FILTER(TB_TAREFAS[],(TB_TAREFAS[[Responsável Execução '[*']]:[Responsável Execução '[*']]]=M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8" s="96" t="str" cm="1">
        <f t="array" ref="N198">IF(OR(N$12="",$B198=""),"",_xlfn.LET(_xlpm.tarefas,_xlfn._xlws.FILTER(TB_TAREFAS[],(TB_TAREFAS[[Responsável Execução '[*']]:[Responsável Execução '[*']]]=N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8" s="95" t="str" cm="1">
        <f t="array" ref="O198">IF(OR(O$12="",$B198=""),"",_xlfn.LET(_xlpm.tarefas,_xlfn._xlws.FILTER(TB_TAREFAS[],(TB_TAREFAS[[Responsável Execução '[*']]:[Responsável Execução '[*']]]=O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8" s="96" t="str" cm="1">
        <f t="array" ref="P198">IF(OR(P$12="",$B198=""),"",_xlfn.LET(_xlpm.tarefas,_xlfn._xlws.FILTER(TB_TAREFAS[],(TB_TAREFAS[[Responsável Execução '[*']]:[Responsável Execução '[*']]]=P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8" s="95" t="str" cm="1">
        <f t="array" ref="Q198">IF(OR(Q$12="",$B198=""),"",_xlfn.LET(_xlpm.tarefas,_xlfn._xlws.FILTER(TB_TAREFAS[],(TB_TAREFAS[[Responsável Execução '[*']]:[Responsável Execução '[*']]]=Q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8" s="96" t="str" cm="1">
        <f t="array" ref="R198">IF(OR(R$12="",$B198=""),"",_xlfn.LET(_xlpm.tarefas,_xlfn._xlws.FILTER(TB_TAREFAS[],(TB_TAREFAS[[Responsável Execução '[*']]:[Responsável Execução '[*']]]=R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8" s="95" t="str" cm="1">
        <f t="array" ref="S198">IF(OR(S$12="",$B198=""),"",_xlfn.LET(_xlpm.tarefas,_xlfn._xlws.FILTER(TB_TAREFAS[],(TB_TAREFAS[[Responsável Execução '[*']]:[Responsável Execução '[*']]]=S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8" s="96" t="str" cm="1">
        <f t="array" ref="T198">IF(OR(T$12="",$B198=""),"",_xlfn.LET(_xlpm.tarefas,_xlfn._xlws.FILTER(TB_TAREFAS[],(TB_TAREFAS[[Responsável Execução '[*']]:[Responsável Execução '[*']]]=T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8" s="95" t="str" cm="1">
        <f t="array" ref="U198">IF(OR(U$12="",$B198=""),"",_xlfn.LET(_xlpm.tarefas,_xlfn._xlws.FILTER(TB_TAREFAS[],(TB_TAREFAS[[Responsável Execução '[*']]:[Responsável Execução '[*']]]=U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8" s="96" t="str" cm="1">
        <f t="array" ref="V198">IF(OR(V$12="",$B198=""),"",_xlfn.LET(_xlpm.tarefas,_xlfn._xlws.FILTER(TB_TAREFAS[],(TB_TAREFAS[[Responsável Execução '[*']]:[Responsável Execução '[*']]]=V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8" s="95" t="str" cm="1">
        <f t="array" ref="W198">IF(OR(W$12="",$B198=""),"",_xlfn.LET(_xlpm.tarefas,_xlfn._xlws.FILTER(TB_TAREFAS[],(TB_TAREFAS[[Responsável Execução '[*']]:[Responsável Execução '[*']]]=W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8" s="96" t="str" cm="1">
        <f t="array" ref="X198">IF(OR(X$12="",$B198=""),"",_xlfn.LET(_xlpm.tarefas,_xlfn._xlws.FILTER(TB_TAREFAS[],(TB_TAREFAS[[Responsável Execução '[*']]:[Responsável Execução '[*']]]=X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8" s="95" t="str" cm="1">
        <f t="array" ref="Y198">IF(OR(Y$12="",$B198=""),"",_xlfn.LET(_xlpm.tarefas,_xlfn._xlws.FILTER(TB_TAREFAS[],(TB_TAREFAS[[Responsável Execução '[*']]:[Responsável Execução '[*']]]=Y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8" s="96" t="str" cm="1">
        <f t="array" ref="Z198">IF(OR(Z$12="",$B198=""),"",_xlfn.LET(_xlpm.tarefas,_xlfn._xlws.FILTER(TB_TAREFAS[],(TB_TAREFAS[[Responsável Execução '[*']]:[Responsável Execução '[*']]]=Z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8" s="95" t="str" cm="1">
        <f t="array" ref="AA198">IF(OR(AA$12="",$B198=""),"",_xlfn.LET(_xlpm.tarefas,_xlfn._xlws.FILTER(TB_TAREFAS[],(TB_TAREFAS[[Responsável Execução '[*']]:[Responsável Execução '[*']]]=AA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8" s="96" t="str" cm="1">
        <f t="array" ref="AB198">IF(OR(AB$12="",$B198=""),"",_xlfn.LET(_xlpm.tarefas,_xlfn._xlws.FILTER(TB_TAREFAS[],(TB_TAREFAS[[Responsável Execução '[*']]:[Responsável Execução '[*']]]=AB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8" s="95" t="str" cm="1">
        <f t="array" ref="AC198">IF(OR(AC$12="",$B198=""),"",_xlfn.LET(_xlpm.tarefas,_xlfn._xlws.FILTER(TB_TAREFAS[],(TB_TAREFAS[[Responsável Execução '[*']]:[Responsável Execução '[*']]]=AC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8" s="96" t="str" cm="1">
        <f t="array" ref="AD198">IF(OR(AD$12="",$B198=""),"",_xlfn.LET(_xlpm.tarefas,_xlfn._xlws.FILTER(TB_TAREFAS[],(TB_TAREFAS[[Responsável Execução '[*']]:[Responsável Execução '[*']]]=AD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8" s="95" t="str" cm="1">
        <f t="array" ref="AE198">IF(OR(AE$12="",$B198=""),"",_xlfn.LET(_xlpm.tarefas,_xlfn._xlws.FILTER(TB_TAREFAS[],(TB_TAREFAS[[Responsável Execução '[*']]:[Responsável Execução '[*']]]=AE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8" s="96" t="str" cm="1">
        <f t="array" ref="AF198">IF(OR(AF$12="",$B198=""),"",_xlfn.LET(_xlpm.tarefas,_xlfn._xlws.FILTER(TB_TAREFAS[],(TB_TAREFAS[[Responsável Execução '[*']]:[Responsável Execução '[*']]]=AF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8" s="95" t="str" cm="1">
        <f t="array" ref="AG198">IF(OR(AG$12="",$B198=""),"",_xlfn.LET(_xlpm.tarefas,_xlfn._xlws.FILTER(TB_TAREFAS[],(TB_TAREFAS[[Responsável Execução '[*']]:[Responsável Execução '[*']]]=AG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8" s="96" t="str" cm="1">
        <f t="array" ref="AH198">IF(OR(AH$12="",$B198=""),"",_xlfn.LET(_xlpm.tarefas,_xlfn._xlws.FILTER(TB_TAREFAS[],(TB_TAREFAS[[Responsável Execução '[*']]:[Responsável Execução '[*']]]=AH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8" s="95" t="str" cm="1">
        <f t="array" ref="AI198">IF(OR(AI$12="",$B198=""),"",_xlfn.LET(_xlpm.tarefas,_xlfn._xlws.FILTER(TB_TAREFAS[],(TB_TAREFAS[[Responsável Execução '[*']]:[Responsável Execução '[*']]]=AI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8" s="96" t="str" cm="1">
        <f t="array" ref="AJ198">IF(OR(AJ$12="",$B198=""),"",_xlfn.LET(_xlpm.tarefas,_xlfn._xlws.FILTER(TB_TAREFAS[],(TB_TAREFAS[[Responsável Execução '[*']]:[Responsável Execução '[*']]]=AJ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8" s="95" t="str" cm="1">
        <f t="array" ref="AK198">IF(OR(AK$12="",$B198=""),"",_xlfn.LET(_xlpm.tarefas,_xlfn._xlws.FILTER(TB_TAREFAS[],(TB_TAREFAS[[Responsável Execução '[*']]:[Responsável Execução '[*']]]=AK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8" s="96" t="str" cm="1">
        <f t="array" ref="AL198">IF(OR(AL$12="",$B198=""),"",_xlfn.LET(_xlpm.tarefas,_xlfn._xlws.FILTER(TB_TAREFAS[],(TB_TAREFAS[[Responsável Execução '[*']]:[Responsável Execução '[*']]]=AL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8" s="95" t="str" cm="1">
        <f t="array" ref="AM198">IF(OR(AM$12="",$B198=""),"",_xlfn.LET(_xlpm.tarefas,_xlfn._xlws.FILTER(TB_TAREFAS[],(TB_TAREFAS[[Responsável Execução '[*']]:[Responsável Execução '[*']]]=AM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8" s="96" t="str" cm="1">
        <f t="array" ref="AN198">IF(OR(AN$12="",$B198=""),"",_xlfn.LET(_xlpm.tarefas,_xlfn._xlws.FILTER(TB_TAREFAS[],(TB_TAREFAS[[Responsável Execução '[*']]:[Responsável Execução '[*']]]=AN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8" s="95" t="str" cm="1">
        <f t="array" ref="AO198">IF(OR(AO$12="",$B198=""),"",_xlfn.LET(_xlpm.tarefas,_xlfn._xlws.FILTER(TB_TAREFAS[],(TB_TAREFAS[[Responsável Execução '[*']]:[Responsável Execução '[*']]]=AO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8" s="96" t="str" cm="1">
        <f t="array" ref="AP198">IF(OR(AP$12="",$B198=""),"",_xlfn.LET(_xlpm.tarefas,_xlfn._xlws.FILTER(TB_TAREFAS[],(TB_TAREFAS[[Responsável Execução '[*']]:[Responsável Execução '[*']]]=AP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8" s="95" t="str" cm="1">
        <f t="array" ref="AQ198">IF(OR(AQ$12="",$B198=""),"",_xlfn.LET(_xlpm.tarefas,_xlfn._xlws.FILTER(TB_TAREFAS[],(TB_TAREFAS[[Responsável Execução '[*']]:[Responsável Execução '[*']]]=AQ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8" s="96" t="str" cm="1">
        <f t="array" ref="AR198">IF(OR(AR$12="",$B198=""),"",_xlfn.LET(_xlpm.tarefas,_xlfn._xlws.FILTER(TB_TAREFAS[],(TB_TAREFAS[[Responsável Execução '[*']]:[Responsável Execução '[*']]]=AR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8" s="95" t="str" cm="1">
        <f t="array" ref="AS198">IF(OR(AS$12="",$B198=""),"",_xlfn.LET(_xlpm.tarefas,_xlfn._xlws.FILTER(TB_TAREFAS[],(TB_TAREFAS[[Responsável Execução '[*']]:[Responsável Execução '[*']]]=AS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8" s="96" t="str" cm="1">
        <f t="array" ref="AT198">IF(OR(AT$12="",$B198=""),"",_xlfn.LET(_xlpm.tarefas,_xlfn._xlws.FILTER(TB_TAREFAS[],(TB_TAREFAS[[Responsável Execução '[*']]:[Responsável Execução '[*']]]=AT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8" s="95" t="str" cm="1">
        <f t="array" ref="AU198">IF(OR(AU$12="",$B198=""),"",_xlfn.LET(_xlpm.tarefas,_xlfn._xlws.FILTER(TB_TAREFAS[],(TB_TAREFAS[[Responsável Execução '[*']]:[Responsável Execução '[*']]]=AU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8" s="96" t="str" cm="1">
        <f t="array" ref="AV198">IF(OR(AV$12="",$B198=""),"",_xlfn.LET(_xlpm.tarefas,_xlfn._xlws.FILTER(TB_TAREFAS[],(TB_TAREFAS[[Responsável Execução '[*']]:[Responsável Execução '[*']]]=AV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8" s="95" t="str" cm="1">
        <f t="array" ref="AW198">IF(OR(AW$12="",$B198=""),"",_xlfn.LET(_xlpm.tarefas,_xlfn._xlws.FILTER(TB_TAREFAS[],(TB_TAREFAS[[Responsável Execução '[*']]:[Responsável Execução '[*']]]=AW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8" s="96" t="str" cm="1">
        <f t="array" ref="AX198">IF(OR(AX$12="",$B198=""),"",_xlfn.LET(_xlpm.tarefas,_xlfn._xlws.FILTER(TB_TAREFAS[],(TB_TAREFAS[[Responsável Execução '[*']]:[Responsável Execução '[*']]]=AX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8" s="95" t="str" cm="1">
        <f t="array" ref="AY198">IF(OR(AY$12="",$B198=""),"",_xlfn.LET(_xlpm.tarefas,_xlfn._xlws.FILTER(TB_TAREFAS[],(TB_TAREFAS[[Responsável Execução '[*']]:[Responsável Execução '[*']]]=AY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8" s="97" t="str" cm="1">
        <f t="array" ref="AZ198">IF(OR(AZ$12="",$B198=""),"",_xlfn.LET(_xlpm.tarefas,_xlfn._xlws.FILTER(TB_TAREFAS[],(TB_TAREFAS[[Responsável Execução '[*']]:[Responsável Execução '[*']]]=AZ$12),"-"),IF(_xlfn.ARRAYTOTEXT(_xlpm.tarefas)="-",0,SUM(IF(DATE(YEAR($B198),MONTH($B198),DAY($B198))&gt;=DATE(YEAR(_xlfn.CHOOSECOLS(_xlpm.tarefas,10)),MONTH(_xlfn.CHOOSECOLS(_xlpm.tarefas,10)),DAY(_xlfn.CHOOSECOLS(_xlpm.tarefas,10))),IF(DATE(YEAR($B198),MONTH($B198),DAY($B198)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199" spans="2:52" x14ac:dyDescent="0.3">
      <c r="B199" s="94"/>
      <c r="C199" s="95" t="str" cm="1">
        <f t="array" ref="C199">IF(OR(C$12="",$B199=""),"",_xlfn.LET(_xlpm.tarefas,_xlfn._xlws.FILTER(TB_TAREFAS[],(TB_TAREFAS[[Responsável Execução '[*']]:[Responsável Execução '[*']]]=C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199" s="96" t="str" cm="1">
        <f t="array" ref="D199">IF(OR(D$12="",$B199=""),"",_xlfn.LET(_xlpm.tarefas,_xlfn._xlws.FILTER(TB_TAREFAS[],(TB_TAREFAS[[Responsável Execução '[*']]:[Responsável Execução '[*']]]=D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199" s="95" t="str" cm="1">
        <f t="array" ref="E199">IF(OR(E$12="",$B199=""),"",_xlfn.LET(_xlpm.tarefas,_xlfn._xlws.FILTER(TB_TAREFAS[],(TB_TAREFAS[[Responsável Execução '[*']]:[Responsável Execução '[*']]]=E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199" s="96" t="str" cm="1">
        <f t="array" ref="F199">IF(OR(F$12="",$B199=""),"",_xlfn.LET(_xlpm.tarefas,_xlfn._xlws.FILTER(TB_TAREFAS[],(TB_TAREFAS[[Responsável Execução '[*']]:[Responsável Execução '[*']]]=F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199" s="95" t="str" cm="1">
        <f t="array" ref="G199">IF(OR(G$12="",$B199=""),"",_xlfn.LET(_xlpm.tarefas,_xlfn._xlws.FILTER(TB_TAREFAS[],(TB_TAREFAS[[Responsável Execução '[*']]:[Responsável Execução '[*']]]=G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199" s="96" t="str" cm="1">
        <f t="array" ref="H199">IF(OR(H$12="",$B199=""),"",_xlfn.LET(_xlpm.tarefas,_xlfn._xlws.FILTER(TB_TAREFAS[],(TB_TAREFAS[[Responsável Execução '[*']]:[Responsável Execução '[*']]]=H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199" s="95" t="str" cm="1">
        <f t="array" ref="I199">IF(OR(I$12="",$B199=""),"",_xlfn.LET(_xlpm.tarefas,_xlfn._xlws.FILTER(TB_TAREFAS[],(TB_TAREFAS[[Responsável Execução '[*']]:[Responsável Execução '[*']]]=I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199" s="96" t="str" cm="1">
        <f t="array" ref="J199">IF(OR(J$12="",$B199=""),"",_xlfn.LET(_xlpm.tarefas,_xlfn._xlws.FILTER(TB_TAREFAS[],(TB_TAREFAS[[Responsável Execução '[*']]:[Responsável Execução '[*']]]=J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199" s="95" t="str" cm="1">
        <f t="array" ref="K199">IF(OR(K$12="",$B199=""),"",_xlfn.LET(_xlpm.tarefas,_xlfn._xlws.FILTER(TB_TAREFAS[],(TB_TAREFAS[[Responsável Execução '[*']]:[Responsável Execução '[*']]]=K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199" s="96" t="str" cm="1">
        <f t="array" ref="L199">IF(OR(L$12="",$B199=""),"",_xlfn.LET(_xlpm.tarefas,_xlfn._xlws.FILTER(TB_TAREFAS[],(TB_TAREFAS[[Responsável Execução '[*']]:[Responsável Execução '[*']]]=L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199" s="95" t="str" cm="1">
        <f t="array" ref="M199">IF(OR(M$12="",$B199=""),"",_xlfn.LET(_xlpm.tarefas,_xlfn._xlws.FILTER(TB_TAREFAS[],(TB_TAREFAS[[Responsável Execução '[*']]:[Responsável Execução '[*']]]=M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199" s="96" t="str" cm="1">
        <f t="array" ref="N199">IF(OR(N$12="",$B199=""),"",_xlfn.LET(_xlpm.tarefas,_xlfn._xlws.FILTER(TB_TAREFAS[],(TB_TAREFAS[[Responsável Execução '[*']]:[Responsável Execução '[*']]]=N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199" s="95" t="str" cm="1">
        <f t="array" ref="O199">IF(OR(O$12="",$B199=""),"",_xlfn.LET(_xlpm.tarefas,_xlfn._xlws.FILTER(TB_TAREFAS[],(TB_TAREFAS[[Responsável Execução '[*']]:[Responsável Execução '[*']]]=O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199" s="96" t="str" cm="1">
        <f t="array" ref="P199">IF(OR(P$12="",$B199=""),"",_xlfn.LET(_xlpm.tarefas,_xlfn._xlws.FILTER(TB_TAREFAS[],(TB_TAREFAS[[Responsável Execução '[*']]:[Responsável Execução '[*']]]=P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199" s="95" t="str" cm="1">
        <f t="array" ref="Q199">IF(OR(Q$12="",$B199=""),"",_xlfn.LET(_xlpm.tarefas,_xlfn._xlws.FILTER(TB_TAREFAS[],(TB_TAREFAS[[Responsável Execução '[*']]:[Responsável Execução '[*']]]=Q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199" s="96" t="str" cm="1">
        <f t="array" ref="R199">IF(OR(R$12="",$B199=""),"",_xlfn.LET(_xlpm.tarefas,_xlfn._xlws.FILTER(TB_TAREFAS[],(TB_TAREFAS[[Responsável Execução '[*']]:[Responsável Execução '[*']]]=R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199" s="95" t="str" cm="1">
        <f t="array" ref="S199">IF(OR(S$12="",$B199=""),"",_xlfn.LET(_xlpm.tarefas,_xlfn._xlws.FILTER(TB_TAREFAS[],(TB_TAREFAS[[Responsável Execução '[*']]:[Responsável Execução '[*']]]=S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199" s="96" t="str" cm="1">
        <f t="array" ref="T199">IF(OR(T$12="",$B199=""),"",_xlfn.LET(_xlpm.tarefas,_xlfn._xlws.FILTER(TB_TAREFAS[],(TB_TAREFAS[[Responsável Execução '[*']]:[Responsável Execução '[*']]]=T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199" s="95" t="str" cm="1">
        <f t="array" ref="U199">IF(OR(U$12="",$B199=""),"",_xlfn.LET(_xlpm.tarefas,_xlfn._xlws.FILTER(TB_TAREFAS[],(TB_TAREFAS[[Responsável Execução '[*']]:[Responsável Execução '[*']]]=U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199" s="96" t="str" cm="1">
        <f t="array" ref="V199">IF(OR(V$12="",$B199=""),"",_xlfn.LET(_xlpm.tarefas,_xlfn._xlws.FILTER(TB_TAREFAS[],(TB_TAREFAS[[Responsável Execução '[*']]:[Responsável Execução '[*']]]=V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199" s="95" t="str" cm="1">
        <f t="array" ref="W199">IF(OR(W$12="",$B199=""),"",_xlfn.LET(_xlpm.tarefas,_xlfn._xlws.FILTER(TB_TAREFAS[],(TB_TAREFAS[[Responsável Execução '[*']]:[Responsável Execução '[*']]]=W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199" s="96" t="str" cm="1">
        <f t="array" ref="X199">IF(OR(X$12="",$B199=""),"",_xlfn.LET(_xlpm.tarefas,_xlfn._xlws.FILTER(TB_TAREFAS[],(TB_TAREFAS[[Responsável Execução '[*']]:[Responsável Execução '[*']]]=X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199" s="95" t="str" cm="1">
        <f t="array" ref="Y199">IF(OR(Y$12="",$B199=""),"",_xlfn.LET(_xlpm.tarefas,_xlfn._xlws.FILTER(TB_TAREFAS[],(TB_TAREFAS[[Responsável Execução '[*']]:[Responsável Execução '[*']]]=Y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199" s="96" t="str" cm="1">
        <f t="array" ref="Z199">IF(OR(Z$12="",$B199=""),"",_xlfn.LET(_xlpm.tarefas,_xlfn._xlws.FILTER(TB_TAREFAS[],(TB_TAREFAS[[Responsável Execução '[*']]:[Responsável Execução '[*']]]=Z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199" s="95" t="str" cm="1">
        <f t="array" ref="AA199">IF(OR(AA$12="",$B199=""),"",_xlfn.LET(_xlpm.tarefas,_xlfn._xlws.FILTER(TB_TAREFAS[],(TB_TAREFAS[[Responsável Execução '[*']]:[Responsável Execução '[*']]]=AA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199" s="96" t="str" cm="1">
        <f t="array" ref="AB199">IF(OR(AB$12="",$B199=""),"",_xlfn.LET(_xlpm.tarefas,_xlfn._xlws.FILTER(TB_TAREFAS[],(TB_TAREFAS[[Responsável Execução '[*']]:[Responsável Execução '[*']]]=AB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199" s="95" t="str" cm="1">
        <f t="array" ref="AC199">IF(OR(AC$12="",$B199=""),"",_xlfn.LET(_xlpm.tarefas,_xlfn._xlws.FILTER(TB_TAREFAS[],(TB_TAREFAS[[Responsável Execução '[*']]:[Responsável Execução '[*']]]=AC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199" s="96" t="str" cm="1">
        <f t="array" ref="AD199">IF(OR(AD$12="",$B199=""),"",_xlfn.LET(_xlpm.tarefas,_xlfn._xlws.FILTER(TB_TAREFAS[],(TB_TAREFAS[[Responsável Execução '[*']]:[Responsável Execução '[*']]]=AD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199" s="95" t="str" cm="1">
        <f t="array" ref="AE199">IF(OR(AE$12="",$B199=""),"",_xlfn.LET(_xlpm.tarefas,_xlfn._xlws.FILTER(TB_TAREFAS[],(TB_TAREFAS[[Responsável Execução '[*']]:[Responsável Execução '[*']]]=AE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199" s="96" t="str" cm="1">
        <f t="array" ref="AF199">IF(OR(AF$12="",$B199=""),"",_xlfn.LET(_xlpm.tarefas,_xlfn._xlws.FILTER(TB_TAREFAS[],(TB_TAREFAS[[Responsável Execução '[*']]:[Responsável Execução '[*']]]=AF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199" s="95" t="str" cm="1">
        <f t="array" ref="AG199">IF(OR(AG$12="",$B199=""),"",_xlfn.LET(_xlpm.tarefas,_xlfn._xlws.FILTER(TB_TAREFAS[],(TB_TAREFAS[[Responsável Execução '[*']]:[Responsável Execução '[*']]]=AG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199" s="96" t="str" cm="1">
        <f t="array" ref="AH199">IF(OR(AH$12="",$B199=""),"",_xlfn.LET(_xlpm.tarefas,_xlfn._xlws.FILTER(TB_TAREFAS[],(TB_TAREFAS[[Responsável Execução '[*']]:[Responsável Execução '[*']]]=AH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199" s="95" t="str" cm="1">
        <f t="array" ref="AI199">IF(OR(AI$12="",$B199=""),"",_xlfn.LET(_xlpm.tarefas,_xlfn._xlws.FILTER(TB_TAREFAS[],(TB_TAREFAS[[Responsável Execução '[*']]:[Responsável Execução '[*']]]=AI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199" s="96" t="str" cm="1">
        <f t="array" ref="AJ199">IF(OR(AJ$12="",$B199=""),"",_xlfn.LET(_xlpm.tarefas,_xlfn._xlws.FILTER(TB_TAREFAS[],(TB_TAREFAS[[Responsável Execução '[*']]:[Responsável Execução '[*']]]=AJ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199" s="95" t="str" cm="1">
        <f t="array" ref="AK199">IF(OR(AK$12="",$B199=""),"",_xlfn.LET(_xlpm.tarefas,_xlfn._xlws.FILTER(TB_TAREFAS[],(TB_TAREFAS[[Responsável Execução '[*']]:[Responsável Execução '[*']]]=AK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199" s="96" t="str" cm="1">
        <f t="array" ref="AL199">IF(OR(AL$12="",$B199=""),"",_xlfn.LET(_xlpm.tarefas,_xlfn._xlws.FILTER(TB_TAREFAS[],(TB_TAREFAS[[Responsável Execução '[*']]:[Responsável Execução '[*']]]=AL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199" s="95" t="str" cm="1">
        <f t="array" ref="AM199">IF(OR(AM$12="",$B199=""),"",_xlfn.LET(_xlpm.tarefas,_xlfn._xlws.FILTER(TB_TAREFAS[],(TB_TAREFAS[[Responsável Execução '[*']]:[Responsável Execução '[*']]]=AM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199" s="96" t="str" cm="1">
        <f t="array" ref="AN199">IF(OR(AN$12="",$B199=""),"",_xlfn.LET(_xlpm.tarefas,_xlfn._xlws.FILTER(TB_TAREFAS[],(TB_TAREFAS[[Responsável Execução '[*']]:[Responsável Execução '[*']]]=AN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199" s="95" t="str" cm="1">
        <f t="array" ref="AO199">IF(OR(AO$12="",$B199=""),"",_xlfn.LET(_xlpm.tarefas,_xlfn._xlws.FILTER(TB_TAREFAS[],(TB_TAREFAS[[Responsável Execução '[*']]:[Responsável Execução '[*']]]=AO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199" s="96" t="str" cm="1">
        <f t="array" ref="AP199">IF(OR(AP$12="",$B199=""),"",_xlfn.LET(_xlpm.tarefas,_xlfn._xlws.FILTER(TB_TAREFAS[],(TB_TAREFAS[[Responsável Execução '[*']]:[Responsável Execução '[*']]]=AP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199" s="95" t="str" cm="1">
        <f t="array" ref="AQ199">IF(OR(AQ$12="",$B199=""),"",_xlfn.LET(_xlpm.tarefas,_xlfn._xlws.FILTER(TB_TAREFAS[],(TB_TAREFAS[[Responsável Execução '[*']]:[Responsável Execução '[*']]]=AQ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199" s="96" t="str" cm="1">
        <f t="array" ref="AR199">IF(OR(AR$12="",$B199=""),"",_xlfn.LET(_xlpm.tarefas,_xlfn._xlws.FILTER(TB_TAREFAS[],(TB_TAREFAS[[Responsável Execução '[*']]:[Responsável Execução '[*']]]=AR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199" s="95" t="str" cm="1">
        <f t="array" ref="AS199">IF(OR(AS$12="",$B199=""),"",_xlfn.LET(_xlpm.tarefas,_xlfn._xlws.FILTER(TB_TAREFAS[],(TB_TAREFAS[[Responsável Execução '[*']]:[Responsável Execução '[*']]]=AS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199" s="96" t="str" cm="1">
        <f t="array" ref="AT199">IF(OR(AT$12="",$B199=""),"",_xlfn.LET(_xlpm.tarefas,_xlfn._xlws.FILTER(TB_TAREFAS[],(TB_TAREFAS[[Responsável Execução '[*']]:[Responsável Execução '[*']]]=AT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199" s="95" t="str" cm="1">
        <f t="array" ref="AU199">IF(OR(AU$12="",$B199=""),"",_xlfn.LET(_xlpm.tarefas,_xlfn._xlws.FILTER(TB_TAREFAS[],(TB_TAREFAS[[Responsável Execução '[*']]:[Responsável Execução '[*']]]=AU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199" s="96" t="str" cm="1">
        <f t="array" ref="AV199">IF(OR(AV$12="",$B199=""),"",_xlfn.LET(_xlpm.tarefas,_xlfn._xlws.FILTER(TB_TAREFAS[],(TB_TAREFAS[[Responsável Execução '[*']]:[Responsável Execução '[*']]]=AV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199" s="95" t="str" cm="1">
        <f t="array" ref="AW199">IF(OR(AW$12="",$B199=""),"",_xlfn.LET(_xlpm.tarefas,_xlfn._xlws.FILTER(TB_TAREFAS[],(TB_TAREFAS[[Responsável Execução '[*']]:[Responsável Execução '[*']]]=AW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199" s="96" t="str" cm="1">
        <f t="array" ref="AX199">IF(OR(AX$12="",$B199=""),"",_xlfn.LET(_xlpm.tarefas,_xlfn._xlws.FILTER(TB_TAREFAS[],(TB_TAREFAS[[Responsável Execução '[*']]:[Responsável Execução '[*']]]=AX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199" s="95" t="str" cm="1">
        <f t="array" ref="AY199">IF(OR(AY$12="",$B199=""),"",_xlfn.LET(_xlpm.tarefas,_xlfn._xlws.FILTER(TB_TAREFAS[],(TB_TAREFAS[[Responsável Execução '[*']]:[Responsável Execução '[*']]]=AY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199" s="97" t="str" cm="1">
        <f t="array" ref="AZ199">IF(OR(AZ$12="",$B199=""),"",_xlfn.LET(_xlpm.tarefas,_xlfn._xlws.FILTER(TB_TAREFAS[],(TB_TAREFAS[[Responsável Execução '[*']]:[Responsável Execução '[*']]]=AZ$12),"-"),IF(_xlfn.ARRAYTOTEXT(_xlpm.tarefas)="-",0,SUM(IF(DATE(YEAR($B199),MONTH($B199),DAY($B199))&gt;=DATE(YEAR(_xlfn.CHOOSECOLS(_xlpm.tarefas,10)),MONTH(_xlfn.CHOOSECOLS(_xlpm.tarefas,10)),DAY(_xlfn.CHOOSECOLS(_xlpm.tarefas,10))),IF(DATE(YEAR($B199),MONTH($B199),DAY($B199)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0" spans="2:52" x14ac:dyDescent="0.3">
      <c r="B200" s="94"/>
      <c r="C200" s="95" t="str" cm="1">
        <f t="array" ref="C200">IF(OR(C$12="",$B200=""),"",_xlfn.LET(_xlpm.tarefas,_xlfn._xlws.FILTER(TB_TAREFAS[],(TB_TAREFAS[[Responsável Execução '[*']]:[Responsável Execução '[*']]]=C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0" s="96" t="str" cm="1">
        <f t="array" ref="D200">IF(OR(D$12="",$B200=""),"",_xlfn.LET(_xlpm.tarefas,_xlfn._xlws.FILTER(TB_TAREFAS[],(TB_TAREFAS[[Responsável Execução '[*']]:[Responsável Execução '[*']]]=D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0" s="95" t="str" cm="1">
        <f t="array" ref="E200">IF(OR(E$12="",$B200=""),"",_xlfn.LET(_xlpm.tarefas,_xlfn._xlws.FILTER(TB_TAREFAS[],(TB_TAREFAS[[Responsável Execução '[*']]:[Responsável Execução '[*']]]=E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0" s="96" t="str" cm="1">
        <f t="array" ref="F200">IF(OR(F$12="",$B200=""),"",_xlfn.LET(_xlpm.tarefas,_xlfn._xlws.FILTER(TB_TAREFAS[],(TB_TAREFAS[[Responsável Execução '[*']]:[Responsável Execução '[*']]]=F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0" s="95" t="str" cm="1">
        <f t="array" ref="G200">IF(OR(G$12="",$B200=""),"",_xlfn.LET(_xlpm.tarefas,_xlfn._xlws.FILTER(TB_TAREFAS[],(TB_TAREFAS[[Responsável Execução '[*']]:[Responsável Execução '[*']]]=G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0" s="96" t="str" cm="1">
        <f t="array" ref="H200">IF(OR(H$12="",$B200=""),"",_xlfn.LET(_xlpm.tarefas,_xlfn._xlws.FILTER(TB_TAREFAS[],(TB_TAREFAS[[Responsável Execução '[*']]:[Responsável Execução '[*']]]=H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0" s="95" t="str" cm="1">
        <f t="array" ref="I200">IF(OR(I$12="",$B200=""),"",_xlfn.LET(_xlpm.tarefas,_xlfn._xlws.FILTER(TB_TAREFAS[],(TB_TAREFAS[[Responsável Execução '[*']]:[Responsável Execução '[*']]]=I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0" s="96" t="str" cm="1">
        <f t="array" ref="J200">IF(OR(J$12="",$B200=""),"",_xlfn.LET(_xlpm.tarefas,_xlfn._xlws.FILTER(TB_TAREFAS[],(TB_TAREFAS[[Responsável Execução '[*']]:[Responsável Execução '[*']]]=J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0" s="95" t="str" cm="1">
        <f t="array" ref="K200">IF(OR(K$12="",$B200=""),"",_xlfn.LET(_xlpm.tarefas,_xlfn._xlws.FILTER(TB_TAREFAS[],(TB_TAREFAS[[Responsável Execução '[*']]:[Responsável Execução '[*']]]=K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0" s="96" t="str" cm="1">
        <f t="array" ref="L200">IF(OR(L$12="",$B200=""),"",_xlfn.LET(_xlpm.tarefas,_xlfn._xlws.FILTER(TB_TAREFAS[],(TB_TAREFAS[[Responsável Execução '[*']]:[Responsável Execução '[*']]]=L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0" s="95" t="str" cm="1">
        <f t="array" ref="M200">IF(OR(M$12="",$B200=""),"",_xlfn.LET(_xlpm.tarefas,_xlfn._xlws.FILTER(TB_TAREFAS[],(TB_TAREFAS[[Responsável Execução '[*']]:[Responsável Execução '[*']]]=M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0" s="96" t="str" cm="1">
        <f t="array" ref="N200">IF(OR(N$12="",$B200=""),"",_xlfn.LET(_xlpm.tarefas,_xlfn._xlws.FILTER(TB_TAREFAS[],(TB_TAREFAS[[Responsável Execução '[*']]:[Responsável Execução '[*']]]=N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0" s="95" t="str" cm="1">
        <f t="array" ref="O200">IF(OR(O$12="",$B200=""),"",_xlfn.LET(_xlpm.tarefas,_xlfn._xlws.FILTER(TB_TAREFAS[],(TB_TAREFAS[[Responsável Execução '[*']]:[Responsável Execução '[*']]]=O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0" s="96" t="str" cm="1">
        <f t="array" ref="P200">IF(OR(P$12="",$B200=""),"",_xlfn.LET(_xlpm.tarefas,_xlfn._xlws.FILTER(TB_TAREFAS[],(TB_TAREFAS[[Responsável Execução '[*']]:[Responsável Execução '[*']]]=P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0" s="95" t="str" cm="1">
        <f t="array" ref="Q200">IF(OR(Q$12="",$B200=""),"",_xlfn.LET(_xlpm.tarefas,_xlfn._xlws.FILTER(TB_TAREFAS[],(TB_TAREFAS[[Responsável Execução '[*']]:[Responsável Execução '[*']]]=Q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0" s="96" t="str" cm="1">
        <f t="array" ref="R200">IF(OR(R$12="",$B200=""),"",_xlfn.LET(_xlpm.tarefas,_xlfn._xlws.FILTER(TB_TAREFAS[],(TB_TAREFAS[[Responsável Execução '[*']]:[Responsável Execução '[*']]]=R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0" s="95" t="str" cm="1">
        <f t="array" ref="S200">IF(OR(S$12="",$B200=""),"",_xlfn.LET(_xlpm.tarefas,_xlfn._xlws.FILTER(TB_TAREFAS[],(TB_TAREFAS[[Responsável Execução '[*']]:[Responsável Execução '[*']]]=S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0" s="96" t="str" cm="1">
        <f t="array" ref="T200">IF(OR(T$12="",$B200=""),"",_xlfn.LET(_xlpm.tarefas,_xlfn._xlws.FILTER(TB_TAREFAS[],(TB_TAREFAS[[Responsável Execução '[*']]:[Responsável Execução '[*']]]=T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0" s="95" t="str" cm="1">
        <f t="array" ref="U200">IF(OR(U$12="",$B200=""),"",_xlfn.LET(_xlpm.tarefas,_xlfn._xlws.FILTER(TB_TAREFAS[],(TB_TAREFAS[[Responsável Execução '[*']]:[Responsável Execução '[*']]]=U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0" s="96" t="str" cm="1">
        <f t="array" ref="V200">IF(OR(V$12="",$B200=""),"",_xlfn.LET(_xlpm.tarefas,_xlfn._xlws.FILTER(TB_TAREFAS[],(TB_TAREFAS[[Responsável Execução '[*']]:[Responsável Execução '[*']]]=V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0" s="95" t="str" cm="1">
        <f t="array" ref="W200">IF(OR(W$12="",$B200=""),"",_xlfn.LET(_xlpm.tarefas,_xlfn._xlws.FILTER(TB_TAREFAS[],(TB_TAREFAS[[Responsável Execução '[*']]:[Responsável Execução '[*']]]=W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0" s="96" t="str" cm="1">
        <f t="array" ref="X200">IF(OR(X$12="",$B200=""),"",_xlfn.LET(_xlpm.tarefas,_xlfn._xlws.FILTER(TB_TAREFAS[],(TB_TAREFAS[[Responsável Execução '[*']]:[Responsável Execução '[*']]]=X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0" s="95" t="str" cm="1">
        <f t="array" ref="Y200">IF(OR(Y$12="",$B200=""),"",_xlfn.LET(_xlpm.tarefas,_xlfn._xlws.FILTER(TB_TAREFAS[],(TB_TAREFAS[[Responsável Execução '[*']]:[Responsável Execução '[*']]]=Y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0" s="96" t="str" cm="1">
        <f t="array" ref="Z200">IF(OR(Z$12="",$B200=""),"",_xlfn.LET(_xlpm.tarefas,_xlfn._xlws.FILTER(TB_TAREFAS[],(TB_TAREFAS[[Responsável Execução '[*']]:[Responsável Execução '[*']]]=Z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0" s="95" t="str" cm="1">
        <f t="array" ref="AA200">IF(OR(AA$12="",$B200=""),"",_xlfn.LET(_xlpm.tarefas,_xlfn._xlws.FILTER(TB_TAREFAS[],(TB_TAREFAS[[Responsável Execução '[*']]:[Responsável Execução '[*']]]=AA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0" s="96" t="str" cm="1">
        <f t="array" ref="AB200">IF(OR(AB$12="",$B200=""),"",_xlfn.LET(_xlpm.tarefas,_xlfn._xlws.FILTER(TB_TAREFAS[],(TB_TAREFAS[[Responsável Execução '[*']]:[Responsável Execução '[*']]]=AB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0" s="95" t="str" cm="1">
        <f t="array" ref="AC200">IF(OR(AC$12="",$B200=""),"",_xlfn.LET(_xlpm.tarefas,_xlfn._xlws.FILTER(TB_TAREFAS[],(TB_TAREFAS[[Responsável Execução '[*']]:[Responsável Execução '[*']]]=AC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0" s="96" t="str" cm="1">
        <f t="array" ref="AD200">IF(OR(AD$12="",$B200=""),"",_xlfn.LET(_xlpm.tarefas,_xlfn._xlws.FILTER(TB_TAREFAS[],(TB_TAREFAS[[Responsável Execução '[*']]:[Responsável Execução '[*']]]=AD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0" s="95" t="str" cm="1">
        <f t="array" ref="AE200">IF(OR(AE$12="",$B200=""),"",_xlfn.LET(_xlpm.tarefas,_xlfn._xlws.FILTER(TB_TAREFAS[],(TB_TAREFAS[[Responsável Execução '[*']]:[Responsável Execução '[*']]]=AE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0" s="96" t="str" cm="1">
        <f t="array" ref="AF200">IF(OR(AF$12="",$B200=""),"",_xlfn.LET(_xlpm.tarefas,_xlfn._xlws.FILTER(TB_TAREFAS[],(TB_TAREFAS[[Responsável Execução '[*']]:[Responsável Execução '[*']]]=AF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0" s="95" t="str" cm="1">
        <f t="array" ref="AG200">IF(OR(AG$12="",$B200=""),"",_xlfn.LET(_xlpm.tarefas,_xlfn._xlws.FILTER(TB_TAREFAS[],(TB_TAREFAS[[Responsável Execução '[*']]:[Responsável Execução '[*']]]=AG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0" s="96" t="str" cm="1">
        <f t="array" ref="AH200">IF(OR(AH$12="",$B200=""),"",_xlfn.LET(_xlpm.tarefas,_xlfn._xlws.FILTER(TB_TAREFAS[],(TB_TAREFAS[[Responsável Execução '[*']]:[Responsável Execução '[*']]]=AH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0" s="95" t="str" cm="1">
        <f t="array" ref="AI200">IF(OR(AI$12="",$B200=""),"",_xlfn.LET(_xlpm.tarefas,_xlfn._xlws.FILTER(TB_TAREFAS[],(TB_TAREFAS[[Responsável Execução '[*']]:[Responsável Execução '[*']]]=AI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0" s="96" t="str" cm="1">
        <f t="array" ref="AJ200">IF(OR(AJ$12="",$B200=""),"",_xlfn.LET(_xlpm.tarefas,_xlfn._xlws.FILTER(TB_TAREFAS[],(TB_TAREFAS[[Responsável Execução '[*']]:[Responsável Execução '[*']]]=AJ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0" s="95" t="str" cm="1">
        <f t="array" ref="AK200">IF(OR(AK$12="",$B200=""),"",_xlfn.LET(_xlpm.tarefas,_xlfn._xlws.FILTER(TB_TAREFAS[],(TB_TAREFAS[[Responsável Execução '[*']]:[Responsável Execução '[*']]]=AK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0" s="96" t="str" cm="1">
        <f t="array" ref="AL200">IF(OR(AL$12="",$B200=""),"",_xlfn.LET(_xlpm.tarefas,_xlfn._xlws.FILTER(TB_TAREFAS[],(TB_TAREFAS[[Responsável Execução '[*']]:[Responsável Execução '[*']]]=AL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0" s="95" t="str" cm="1">
        <f t="array" ref="AM200">IF(OR(AM$12="",$B200=""),"",_xlfn.LET(_xlpm.tarefas,_xlfn._xlws.FILTER(TB_TAREFAS[],(TB_TAREFAS[[Responsável Execução '[*']]:[Responsável Execução '[*']]]=AM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0" s="96" t="str" cm="1">
        <f t="array" ref="AN200">IF(OR(AN$12="",$B200=""),"",_xlfn.LET(_xlpm.tarefas,_xlfn._xlws.FILTER(TB_TAREFAS[],(TB_TAREFAS[[Responsável Execução '[*']]:[Responsável Execução '[*']]]=AN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0" s="95" t="str" cm="1">
        <f t="array" ref="AO200">IF(OR(AO$12="",$B200=""),"",_xlfn.LET(_xlpm.tarefas,_xlfn._xlws.FILTER(TB_TAREFAS[],(TB_TAREFAS[[Responsável Execução '[*']]:[Responsável Execução '[*']]]=AO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0" s="96" t="str" cm="1">
        <f t="array" ref="AP200">IF(OR(AP$12="",$B200=""),"",_xlfn.LET(_xlpm.tarefas,_xlfn._xlws.FILTER(TB_TAREFAS[],(TB_TAREFAS[[Responsável Execução '[*']]:[Responsável Execução '[*']]]=AP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0" s="95" t="str" cm="1">
        <f t="array" ref="AQ200">IF(OR(AQ$12="",$B200=""),"",_xlfn.LET(_xlpm.tarefas,_xlfn._xlws.FILTER(TB_TAREFAS[],(TB_TAREFAS[[Responsável Execução '[*']]:[Responsável Execução '[*']]]=AQ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0" s="96" t="str" cm="1">
        <f t="array" ref="AR200">IF(OR(AR$12="",$B200=""),"",_xlfn.LET(_xlpm.tarefas,_xlfn._xlws.FILTER(TB_TAREFAS[],(TB_TAREFAS[[Responsável Execução '[*']]:[Responsável Execução '[*']]]=AR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0" s="95" t="str" cm="1">
        <f t="array" ref="AS200">IF(OR(AS$12="",$B200=""),"",_xlfn.LET(_xlpm.tarefas,_xlfn._xlws.FILTER(TB_TAREFAS[],(TB_TAREFAS[[Responsável Execução '[*']]:[Responsável Execução '[*']]]=AS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0" s="96" t="str" cm="1">
        <f t="array" ref="AT200">IF(OR(AT$12="",$B200=""),"",_xlfn.LET(_xlpm.tarefas,_xlfn._xlws.FILTER(TB_TAREFAS[],(TB_TAREFAS[[Responsável Execução '[*']]:[Responsável Execução '[*']]]=AT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0" s="95" t="str" cm="1">
        <f t="array" ref="AU200">IF(OR(AU$12="",$B200=""),"",_xlfn.LET(_xlpm.tarefas,_xlfn._xlws.FILTER(TB_TAREFAS[],(TB_TAREFAS[[Responsável Execução '[*']]:[Responsável Execução '[*']]]=AU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0" s="96" t="str" cm="1">
        <f t="array" ref="AV200">IF(OR(AV$12="",$B200=""),"",_xlfn.LET(_xlpm.tarefas,_xlfn._xlws.FILTER(TB_TAREFAS[],(TB_TAREFAS[[Responsável Execução '[*']]:[Responsável Execução '[*']]]=AV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0" s="95" t="str" cm="1">
        <f t="array" ref="AW200">IF(OR(AW$12="",$B200=""),"",_xlfn.LET(_xlpm.tarefas,_xlfn._xlws.FILTER(TB_TAREFAS[],(TB_TAREFAS[[Responsável Execução '[*']]:[Responsável Execução '[*']]]=AW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0" s="96" t="str" cm="1">
        <f t="array" ref="AX200">IF(OR(AX$12="",$B200=""),"",_xlfn.LET(_xlpm.tarefas,_xlfn._xlws.FILTER(TB_TAREFAS[],(TB_TAREFAS[[Responsável Execução '[*']]:[Responsável Execução '[*']]]=AX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0" s="95" t="str" cm="1">
        <f t="array" ref="AY200">IF(OR(AY$12="",$B200=""),"",_xlfn.LET(_xlpm.tarefas,_xlfn._xlws.FILTER(TB_TAREFAS[],(TB_TAREFAS[[Responsável Execução '[*']]:[Responsável Execução '[*']]]=AY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0" s="97" t="str" cm="1">
        <f t="array" ref="AZ200">IF(OR(AZ$12="",$B200=""),"",_xlfn.LET(_xlpm.tarefas,_xlfn._xlws.FILTER(TB_TAREFAS[],(TB_TAREFAS[[Responsável Execução '[*']]:[Responsável Execução '[*']]]=AZ$12),"-"),IF(_xlfn.ARRAYTOTEXT(_xlpm.tarefas)="-",0,SUM(IF(DATE(YEAR($B200),MONTH($B200),DAY($B200))&gt;=DATE(YEAR(_xlfn.CHOOSECOLS(_xlpm.tarefas,10)),MONTH(_xlfn.CHOOSECOLS(_xlpm.tarefas,10)),DAY(_xlfn.CHOOSECOLS(_xlpm.tarefas,10))),IF(DATE(YEAR($B200),MONTH($B200),DAY($B200)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1" spans="2:52" x14ac:dyDescent="0.3">
      <c r="B201" s="94"/>
      <c r="C201" s="95" t="str" cm="1">
        <f t="array" ref="C201">IF(OR(C$12="",$B201=""),"",_xlfn.LET(_xlpm.tarefas,_xlfn._xlws.FILTER(TB_TAREFAS[],(TB_TAREFAS[[Responsável Execução '[*']]:[Responsável Execução '[*']]]=C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1" s="96" t="str" cm="1">
        <f t="array" ref="D201">IF(OR(D$12="",$B201=""),"",_xlfn.LET(_xlpm.tarefas,_xlfn._xlws.FILTER(TB_TAREFAS[],(TB_TAREFAS[[Responsável Execução '[*']]:[Responsável Execução '[*']]]=D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1" s="95" t="str" cm="1">
        <f t="array" ref="E201">IF(OR(E$12="",$B201=""),"",_xlfn.LET(_xlpm.tarefas,_xlfn._xlws.FILTER(TB_TAREFAS[],(TB_TAREFAS[[Responsável Execução '[*']]:[Responsável Execução '[*']]]=E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1" s="96" t="str" cm="1">
        <f t="array" ref="F201">IF(OR(F$12="",$B201=""),"",_xlfn.LET(_xlpm.tarefas,_xlfn._xlws.FILTER(TB_TAREFAS[],(TB_TAREFAS[[Responsável Execução '[*']]:[Responsável Execução '[*']]]=F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1" s="95" t="str" cm="1">
        <f t="array" ref="G201">IF(OR(G$12="",$B201=""),"",_xlfn.LET(_xlpm.tarefas,_xlfn._xlws.FILTER(TB_TAREFAS[],(TB_TAREFAS[[Responsável Execução '[*']]:[Responsável Execução '[*']]]=G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1" s="96" t="str" cm="1">
        <f t="array" ref="H201">IF(OR(H$12="",$B201=""),"",_xlfn.LET(_xlpm.tarefas,_xlfn._xlws.FILTER(TB_TAREFAS[],(TB_TAREFAS[[Responsável Execução '[*']]:[Responsável Execução '[*']]]=H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1" s="95" t="str" cm="1">
        <f t="array" ref="I201">IF(OR(I$12="",$B201=""),"",_xlfn.LET(_xlpm.tarefas,_xlfn._xlws.FILTER(TB_TAREFAS[],(TB_TAREFAS[[Responsável Execução '[*']]:[Responsável Execução '[*']]]=I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1" s="96" t="str" cm="1">
        <f t="array" ref="J201">IF(OR(J$12="",$B201=""),"",_xlfn.LET(_xlpm.tarefas,_xlfn._xlws.FILTER(TB_TAREFAS[],(TB_TAREFAS[[Responsável Execução '[*']]:[Responsável Execução '[*']]]=J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1" s="95" t="str" cm="1">
        <f t="array" ref="K201">IF(OR(K$12="",$B201=""),"",_xlfn.LET(_xlpm.tarefas,_xlfn._xlws.FILTER(TB_TAREFAS[],(TB_TAREFAS[[Responsável Execução '[*']]:[Responsável Execução '[*']]]=K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1" s="96" t="str" cm="1">
        <f t="array" ref="L201">IF(OR(L$12="",$B201=""),"",_xlfn.LET(_xlpm.tarefas,_xlfn._xlws.FILTER(TB_TAREFAS[],(TB_TAREFAS[[Responsável Execução '[*']]:[Responsável Execução '[*']]]=L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1" s="95" t="str" cm="1">
        <f t="array" ref="M201">IF(OR(M$12="",$B201=""),"",_xlfn.LET(_xlpm.tarefas,_xlfn._xlws.FILTER(TB_TAREFAS[],(TB_TAREFAS[[Responsável Execução '[*']]:[Responsável Execução '[*']]]=M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1" s="96" t="str" cm="1">
        <f t="array" ref="N201">IF(OR(N$12="",$B201=""),"",_xlfn.LET(_xlpm.tarefas,_xlfn._xlws.FILTER(TB_TAREFAS[],(TB_TAREFAS[[Responsável Execução '[*']]:[Responsável Execução '[*']]]=N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1" s="95" t="str" cm="1">
        <f t="array" ref="O201">IF(OR(O$12="",$B201=""),"",_xlfn.LET(_xlpm.tarefas,_xlfn._xlws.FILTER(TB_TAREFAS[],(TB_TAREFAS[[Responsável Execução '[*']]:[Responsável Execução '[*']]]=O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1" s="96" t="str" cm="1">
        <f t="array" ref="P201">IF(OR(P$12="",$B201=""),"",_xlfn.LET(_xlpm.tarefas,_xlfn._xlws.FILTER(TB_TAREFAS[],(TB_TAREFAS[[Responsável Execução '[*']]:[Responsável Execução '[*']]]=P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1" s="95" t="str" cm="1">
        <f t="array" ref="Q201">IF(OR(Q$12="",$B201=""),"",_xlfn.LET(_xlpm.tarefas,_xlfn._xlws.FILTER(TB_TAREFAS[],(TB_TAREFAS[[Responsável Execução '[*']]:[Responsável Execução '[*']]]=Q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1" s="96" t="str" cm="1">
        <f t="array" ref="R201">IF(OR(R$12="",$B201=""),"",_xlfn.LET(_xlpm.tarefas,_xlfn._xlws.FILTER(TB_TAREFAS[],(TB_TAREFAS[[Responsável Execução '[*']]:[Responsável Execução '[*']]]=R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1" s="95" t="str" cm="1">
        <f t="array" ref="S201">IF(OR(S$12="",$B201=""),"",_xlfn.LET(_xlpm.tarefas,_xlfn._xlws.FILTER(TB_TAREFAS[],(TB_TAREFAS[[Responsável Execução '[*']]:[Responsável Execução '[*']]]=S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1" s="96" t="str" cm="1">
        <f t="array" ref="T201">IF(OR(T$12="",$B201=""),"",_xlfn.LET(_xlpm.tarefas,_xlfn._xlws.FILTER(TB_TAREFAS[],(TB_TAREFAS[[Responsável Execução '[*']]:[Responsável Execução '[*']]]=T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1" s="95" t="str" cm="1">
        <f t="array" ref="U201">IF(OR(U$12="",$B201=""),"",_xlfn.LET(_xlpm.tarefas,_xlfn._xlws.FILTER(TB_TAREFAS[],(TB_TAREFAS[[Responsável Execução '[*']]:[Responsável Execução '[*']]]=U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1" s="96" t="str" cm="1">
        <f t="array" ref="V201">IF(OR(V$12="",$B201=""),"",_xlfn.LET(_xlpm.tarefas,_xlfn._xlws.FILTER(TB_TAREFAS[],(TB_TAREFAS[[Responsável Execução '[*']]:[Responsável Execução '[*']]]=V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1" s="95" t="str" cm="1">
        <f t="array" ref="W201">IF(OR(W$12="",$B201=""),"",_xlfn.LET(_xlpm.tarefas,_xlfn._xlws.FILTER(TB_TAREFAS[],(TB_TAREFAS[[Responsável Execução '[*']]:[Responsável Execução '[*']]]=W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1" s="96" t="str" cm="1">
        <f t="array" ref="X201">IF(OR(X$12="",$B201=""),"",_xlfn.LET(_xlpm.tarefas,_xlfn._xlws.FILTER(TB_TAREFAS[],(TB_TAREFAS[[Responsável Execução '[*']]:[Responsável Execução '[*']]]=X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1" s="95" t="str" cm="1">
        <f t="array" ref="Y201">IF(OR(Y$12="",$B201=""),"",_xlfn.LET(_xlpm.tarefas,_xlfn._xlws.FILTER(TB_TAREFAS[],(TB_TAREFAS[[Responsável Execução '[*']]:[Responsável Execução '[*']]]=Y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1" s="96" t="str" cm="1">
        <f t="array" ref="Z201">IF(OR(Z$12="",$B201=""),"",_xlfn.LET(_xlpm.tarefas,_xlfn._xlws.FILTER(TB_TAREFAS[],(TB_TAREFAS[[Responsável Execução '[*']]:[Responsável Execução '[*']]]=Z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1" s="95" t="str" cm="1">
        <f t="array" ref="AA201">IF(OR(AA$12="",$B201=""),"",_xlfn.LET(_xlpm.tarefas,_xlfn._xlws.FILTER(TB_TAREFAS[],(TB_TAREFAS[[Responsável Execução '[*']]:[Responsável Execução '[*']]]=AA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1" s="96" t="str" cm="1">
        <f t="array" ref="AB201">IF(OR(AB$12="",$B201=""),"",_xlfn.LET(_xlpm.tarefas,_xlfn._xlws.FILTER(TB_TAREFAS[],(TB_TAREFAS[[Responsável Execução '[*']]:[Responsável Execução '[*']]]=AB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1" s="95" t="str" cm="1">
        <f t="array" ref="AC201">IF(OR(AC$12="",$B201=""),"",_xlfn.LET(_xlpm.tarefas,_xlfn._xlws.FILTER(TB_TAREFAS[],(TB_TAREFAS[[Responsável Execução '[*']]:[Responsável Execução '[*']]]=AC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1" s="96" t="str" cm="1">
        <f t="array" ref="AD201">IF(OR(AD$12="",$B201=""),"",_xlfn.LET(_xlpm.tarefas,_xlfn._xlws.FILTER(TB_TAREFAS[],(TB_TAREFAS[[Responsável Execução '[*']]:[Responsável Execução '[*']]]=AD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1" s="95" t="str" cm="1">
        <f t="array" ref="AE201">IF(OR(AE$12="",$B201=""),"",_xlfn.LET(_xlpm.tarefas,_xlfn._xlws.FILTER(TB_TAREFAS[],(TB_TAREFAS[[Responsável Execução '[*']]:[Responsável Execução '[*']]]=AE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1" s="96" t="str" cm="1">
        <f t="array" ref="AF201">IF(OR(AF$12="",$B201=""),"",_xlfn.LET(_xlpm.tarefas,_xlfn._xlws.FILTER(TB_TAREFAS[],(TB_TAREFAS[[Responsável Execução '[*']]:[Responsável Execução '[*']]]=AF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1" s="95" t="str" cm="1">
        <f t="array" ref="AG201">IF(OR(AG$12="",$B201=""),"",_xlfn.LET(_xlpm.tarefas,_xlfn._xlws.FILTER(TB_TAREFAS[],(TB_TAREFAS[[Responsável Execução '[*']]:[Responsável Execução '[*']]]=AG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1" s="96" t="str" cm="1">
        <f t="array" ref="AH201">IF(OR(AH$12="",$B201=""),"",_xlfn.LET(_xlpm.tarefas,_xlfn._xlws.FILTER(TB_TAREFAS[],(TB_TAREFAS[[Responsável Execução '[*']]:[Responsável Execução '[*']]]=AH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1" s="95" t="str" cm="1">
        <f t="array" ref="AI201">IF(OR(AI$12="",$B201=""),"",_xlfn.LET(_xlpm.tarefas,_xlfn._xlws.FILTER(TB_TAREFAS[],(TB_TAREFAS[[Responsável Execução '[*']]:[Responsável Execução '[*']]]=AI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1" s="96" t="str" cm="1">
        <f t="array" ref="AJ201">IF(OR(AJ$12="",$B201=""),"",_xlfn.LET(_xlpm.tarefas,_xlfn._xlws.FILTER(TB_TAREFAS[],(TB_TAREFAS[[Responsável Execução '[*']]:[Responsável Execução '[*']]]=AJ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1" s="95" t="str" cm="1">
        <f t="array" ref="AK201">IF(OR(AK$12="",$B201=""),"",_xlfn.LET(_xlpm.tarefas,_xlfn._xlws.FILTER(TB_TAREFAS[],(TB_TAREFAS[[Responsável Execução '[*']]:[Responsável Execução '[*']]]=AK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1" s="96" t="str" cm="1">
        <f t="array" ref="AL201">IF(OR(AL$12="",$B201=""),"",_xlfn.LET(_xlpm.tarefas,_xlfn._xlws.FILTER(TB_TAREFAS[],(TB_TAREFAS[[Responsável Execução '[*']]:[Responsável Execução '[*']]]=AL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1" s="95" t="str" cm="1">
        <f t="array" ref="AM201">IF(OR(AM$12="",$B201=""),"",_xlfn.LET(_xlpm.tarefas,_xlfn._xlws.FILTER(TB_TAREFAS[],(TB_TAREFAS[[Responsável Execução '[*']]:[Responsável Execução '[*']]]=AM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1" s="96" t="str" cm="1">
        <f t="array" ref="AN201">IF(OR(AN$12="",$B201=""),"",_xlfn.LET(_xlpm.tarefas,_xlfn._xlws.FILTER(TB_TAREFAS[],(TB_TAREFAS[[Responsável Execução '[*']]:[Responsável Execução '[*']]]=AN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1" s="95" t="str" cm="1">
        <f t="array" ref="AO201">IF(OR(AO$12="",$B201=""),"",_xlfn.LET(_xlpm.tarefas,_xlfn._xlws.FILTER(TB_TAREFAS[],(TB_TAREFAS[[Responsável Execução '[*']]:[Responsável Execução '[*']]]=AO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1" s="96" t="str" cm="1">
        <f t="array" ref="AP201">IF(OR(AP$12="",$B201=""),"",_xlfn.LET(_xlpm.tarefas,_xlfn._xlws.FILTER(TB_TAREFAS[],(TB_TAREFAS[[Responsável Execução '[*']]:[Responsável Execução '[*']]]=AP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1" s="95" t="str" cm="1">
        <f t="array" ref="AQ201">IF(OR(AQ$12="",$B201=""),"",_xlfn.LET(_xlpm.tarefas,_xlfn._xlws.FILTER(TB_TAREFAS[],(TB_TAREFAS[[Responsável Execução '[*']]:[Responsável Execução '[*']]]=AQ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1" s="96" t="str" cm="1">
        <f t="array" ref="AR201">IF(OR(AR$12="",$B201=""),"",_xlfn.LET(_xlpm.tarefas,_xlfn._xlws.FILTER(TB_TAREFAS[],(TB_TAREFAS[[Responsável Execução '[*']]:[Responsável Execução '[*']]]=AR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1" s="95" t="str" cm="1">
        <f t="array" ref="AS201">IF(OR(AS$12="",$B201=""),"",_xlfn.LET(_xlpm.tarefas,_xlfn._xlws.FILTER(TB_TAREFAS[],(TB_TAREFAS[[Responsável Execução '[*']]:[Responsável Execução '[*']]]=AS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1" s="96" t="str" cm="1">
        <f t="array" ref="AT201">IF(OR(AT$12="",$B201=""),"",_xlfn.LET(_xlpm.tarefas,_xlfn._xlws.FILTER(TB_TAREFAS[],(TB_TAREFAS[[Responsável Execução '[*']]:[Responsável Execução '[*']]]=AT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1" s="95" t="str" cm="1">
        <f t="array" ref="AU201">IF(OR(AU$12="",$B201=""),"",_xlfn.LET(_xlpm.tarefas,_xlfn._xlws.FILTER(TB_TAREFAS[],(TB_TAREFAS[[Responsável Execução '[*']]:[Responsável Execução '[*']]]=AU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1" s="96" t="str" cm="1">
        <f t="array" ref="AV201">IF(OR(AV$12="",$B201=""),"",_xlfn.LET(_xlpm.tarefas,_xlfn._xlws.FILTER(TB_TAREFAS[],(TB_TAREFAS[[Responsável Execução '[*']]:[Responsável Execução '[*']]]=AV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1" s="95" t="str" cm="1">
        <f t="array" ref="AW201">IF(OR(AW$12="",$B201=""),"",_xlfn.LET(_xlpm.tarefas,_xlfn._xlws.FILTER(TB_TAREFAS[],(TB_TAREFAS[[Responsável Execução '[*']]:[Responsável Execução '[*']]]=AW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1" s="96" t="str" cm="1">
        <f t="array" ref="AX201">IF(OR(AX$12="",$B201=""),"",_xlfn.LET(_xlpm.tarefas,_xlfn._xlws.FILTER(TB_TAREFAS[],(TB_TAREFAS[[Responsável Execução '[*']]:[Responsável Execução '[*']]]=AX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1" s="95" t="str" cm="1">
        <f t="array" ref="AY201">IF(OR(AY$12="",$B201=""),"",_xlfn.LET(_xlpm.tarefas,_xlfn._xlws.FILTER(TB_TAREFAS[],(TB_TAREFAS[[Responsável Execução '[*']]:[Responsável Execução '[*']]]=AY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1" s="97" t="str" cm="1">
        <f t="array" ref="AZ201">IF(OR(AZ$12="",$B201=""),"",_xlfn.LET(_xlpm.tarefas,_xlfn._xlws.FILTER(TB_TAREFAS[],(TB_TAREFAS[[Responsável Execução '[*']]:[Responsável Execução '[*']]]=AZ$12),"-"),IF(_xlfn.ARRAYTOTEXT(_xlpm.tarefas)="-",0,SUM(IF(DATE(YEAR($B201),MONTH($B201),DAY($B201))&gt;=DATE(YEAR(_xlfn.CHOOSECOLS(_xlpm.tarefas,10)),MONTH(_xlfn.CHOOSECOLS(_xlpm.tarefas,10)),DAY(_xlfn.CHOOSECOLS(_xlpm.tarefas,10))),IF(DATE(YEAR($B201),MONTH($B201),DAY($B201)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2" spans="2:52" x14ac:dyDescent="0.3">
      <c r="B202" s="94"/>
      <c r="C202" s="95" t="str" cm="1">
        <f t="array" ref="C202">IF(OR(C$12="",$B202=""),"",_xlfn.LET(_xlpm.tarefas,_xlfn._xlws.FILTER(TB_TAREFAS[],(TB_TAREFAS[[Responsável Execução '[*']]:[Responsável Execução '[*']]]=C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2" s="96" t="str" cm="1">
        <f t="array" ref="D202">IF(OR(D$12="",$B202=""),"",_xlfn.LET(_xlpm.tarefas,_xlfn._xlws.FILTER(TB_TAREFAS[],(TB_TAREFAS[[Responsável Execução '[*']]:[Responsável Execução '[*']]]=D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2" s="95" t="str" cm="1">
        <f t="array" ref="E202">IF(OR(E$12="",$B202=""),"",_xlfn.LET(_xlpm.tarefas,_xlfn._xlws.FILTER(TB_TAREFAS[],(TB_TAREFAS[[Responsável Execução '[*']]:[Responsável Execução '[*']]]=E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2" s="96" t="str" cm="1">
        <f t="array" ref="F202">IF(OR(F$12="",$B202=""),"",_xlfn.LET(_xlpm.tarefas,_xlfn._xlws.FILTER(TB_TAREFAS[],(TB_TAREFAS[[Responsável Execução '[*']]:[Responsável Execução '[*']]]=F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2" s="95" t="str" cm="1">
        <f t="array" ref="G202">IF(OR(G$12="",$B202=""),"",_xlfn.LET(_xlpm.tarefas,_xlfn._xlws.FILTER(TB_TAREFAS[],(TB_TAREFAS[[Responsável Execução '[*']]:[Responsável Execução '[*']]]=G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2" s="96" t="str" cm="1">
        <f t="array" ref="H202">IF(OR(H$12="",$B202=""),"",_xlfn.LET(_xlpm.tarefas,_xlfn._xlws.FILTER(TB_TAREFAS[],(TB_TAREFAS[[Responsável Execução '[*']]:[Responsável Execução '[*']]]=H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2" s="95" t="str" cm="1">
        <f t="array" ref="I202">IF(OR(I$12="",$B202=""),"",_xlfn.LET(_xlpm.tarefas,_xlfn._xlws.FILTER(TB_TAREFAS[],(TB_TAREFAS[[Responsável Execução '[*']]:[Responsável Execução '[*']]]=I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2" s="96" t="str" cm="1">
        <f t="array" ref="J202">IF(OR(J$12="",$B202=""),"",_xlfn.LET(_xlpm.tarefas,_xlfn._xlws.FILTER(TB_TAREFAS[],(TB_TAREFAS[[Responsável Execução '[*']]:[Responsável Execução '[*']]]=J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2" s="95" t="str" cm="1">
        <f t="array" ref="K202">IF(OR(K$12="",$B202=""),"",_xlfn.LET(_xlpm.tarefas,_xlfn._xlws.FILTER(TB_TAREFAS[],(TB_TAREFAS[[Responsável Execução '[*']]:[Responsável Execução '[*']]]=K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2" s="96" t="str" cm="1">
        <f t="array" ref="L202">IF(OR(L$12="",$B202=""),"",_xlfn.LET(_xlpm.tarefas,_xlfn._xlws.FILTER(TB_TAREFAS[],(TB_TAREFAS[[Responsável Execução '[*']]:[Responsável Execução '[*']]]=L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2" s="95" t="str" cm="1">
        <f t="array" ref="M202">IF(OR(M$12="",$B202=""),"",_xlfn.LET(_xlpm.tarefas,_xlfn._xlws.FILTER(TB_TAREFAS[],(TB_TAREFAS[[Responsável Execução '[*']]:[Responsável Execução '[*']]]=M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2" s="96" t="str" cm="1">
        <f t="array" ref="N202">IF(OR(N$12="",$B202=""),"",_xlfn.LET(_xlpm.tarefas,_xlfn._xlws.FILTER(TB_TAREFAS[],(TB_TAREFAS[[Responsável Execução '[*']]:[Responsável Execução '[*']]]=N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2" s="95" t="str" cm="1">
        <f t="array" ref="O202">IF(OR(O$12="",$B202=""),"",_xlfn.LET(_xlpm.tarefas,_xlfn._xlws.FILTER(TB_TAREFAS[],(TB_TAREFAS[[Responsável Execução '[*']]:[Responsável Execução '[*']]]=O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2" s="96" t="str" cm="1">
        <f t="array" ref="P202">IF(OR(P$12="",$B202=""),"",_xlfn.LET(_xlpm.tarefas,_xlfn._xlws.FILTER(TB_TAREFAS[],(TB_TAREFAS[[Responsável Execução '[*']]:[Responsável Execução '[*']]]=P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2" s="95" t="str" cm="1">
        <f t="array" ref="Q202">IF(OR(Q$12="",$B202=""),"",_xlfn.LET(_xlpm.tarefas,_xlfn._xlws.FILTER(TB_TAREFAS[],(TB_TAREFAS[[Responsável Execução '[*']]:[Responsável Execução '[*']]]=Q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2" s="96" t="str" cm="1">
        <f t="array" ref="R202">IF(OR(R$12="",$B202=""),"",_xlfn.LET(_xlpm.tarefas,_xlfn._xlws.FILTER(TB_TAREFAS[],(TB_TAREFAS[[Responsável Execução '[*']]:[Responsável Execução '[*']]]=R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2" s="95" t="str" cm="1">
        <f t="array" ref="S202">IF(OR(S$12="",$B202=""),"",_xlfn.LET(_xlpm.tarefas,_xlfn._xlws.FILTER(TB_TAREFAS[],(TB_TAREFAS[[Responsável Execução '[*']]:[Responsável Execução '[*']]]=S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2" s="96" t="str" cm="1">
        <f t="array" ref="T202">IF(OR(T$12="",$B202=""),"",_xlfn.LET(_xlpm.tarefas,_xlfn._xlws.FILTER(TB_TAREFAS[],(TB_TAREFAS[[Responsável Execução '[*']]:[Responsável Execução '[*']]]=T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2" s="95" t="str" cm="1">
        <f t="array" ref="U202">IF(OR(U$12="",$B202=""),"",_xlfn.LET(_xlpm.tarefas,_xlfn._xlws.FILTER(TB_TAREFAS[],(TB_TAREFAS[[Responsável Execução '[*']]:[Responsável Execução '[*']]]=U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2" s="96" t="str" cm="1">
        <f t="array" ref="V202">IF(OR(V$12="",$B202=""),"",_xlfn.LET(_xlpm.tarefas,_xlfn._xlws.FILTER(TB_TAREFAS[],(TB_TAREFAS[[Responsável Execução '[*']]:[Responsável Execução '[*']]]=V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2" s="95" t="str" cm="1">
        <f t="array" ref="W202">IF(OR(W$12="",$B202=""),"",_xlfn.LET(_xlpm.tarefas,_xlfn._xlws.FILTER(TB_TAREFAS[],(TB_TAREFAS[[Responsável Execução '[*']]:[Responsável Execução '[*']]]=W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2" s="96" t="str" cm="1">
        <f t="array" ref="X202">IF(OR(X$12="",$B202=""),"",_xlfn.LET(_xlpm.tarefas,_xlfn._xlws.FILTER(TB_TAREFAS[],(TB_TAREFAS[[Responsável Execução '[*']]:[Responsável Execução '[*']]]=X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2" s="95" t="str" cm="1">
        <f t="array" ref="Y202">IF(OR(Y$12="",$B202=""),"",_xlfn.LET(_xlpm.tarefas,_xlfn._xlws.FILTER(TB_TAREFAS[],(TB_TAREFAS[[Responsável Execução '[*']]:[Responsável Execução '[*']]]=Y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2" s="96" t="str" cm="1">
        <f t="array" ref="Z202">IF(OR(Z$12="",$B202=""),"",_xlfn.LET(_xlpm.tarefas,_xlfn._xlws.FILTER(TB_TAREFAS[],(TB_TAREFAS[[Responsável Execução '[*']]:[Responsável Execução '[*']]]=Z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2" s="95" t="str" cm="1">
        <f t="array" ref="AA202">IF(OR(AA$12="",$B202=""),"",_xlfn.LET(_xlpm.tarefas,_xlfn._xlws.FILTER(TB_TAREFAS[],(TB_TAREFAS[[Responsável Execução '[*']]:[Responsável Execução '[*']]]=AA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2" s="96" t="str" cm="1">
        <f t="array" ref="AB202">IF(OR(AB$12="",$B202=""),"",_xlfn.LET(_xlpm.tarefas,_xlfn._xlws.FILTER(TB_TAREFAS[],(TB_TAREFAS[[Responsável Execução '[*']]:[Responsável Execução '[*']]]=AB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2" s="95" t="str" cm="1">
        <f t="array" ref="AC202">IF(OR(AC$12="",$B202=""),"",_xlfn.LET(_xlpm.tarefas,_xlfn._xlws.FILTER(TB_TAREFAS[],(TB_TAREFAS[[Responsável Execução '[*']]:[Responsável Execução '[*']]]=AC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2" s="96" t="str" cm="1">
        <f t="array" ref="AD202">IF(OR(AD$12="",$B202=""),"",_xlfn.LET(_xlpm.tarefas,_xlfn._xlws.FILTER(TB_TAREFAS[],(TB_TAREFAS[[Responsável Execução '[*']]:[Responsável Execução '[*']]]=AD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2" s="95" t="str" cm="1">
        <f t="array" ref="AE202">IF(OR(AE$12="",$B202=""),"",_xlfn.LET(_xlpm.tarefas,_xlfn._xlws.FILTER(TB_TAREFAS[],(TB_TAREFAS[[Responsável Execução '[*']]:[Responsável Execução '[*']]]=AE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2" s="96" t="str" cm="1">
        <f t="array" ref="AF202">IF(OR(AF$12="",$B202=""),"",_xlfn.LET(_xlpm.tarefas,_xlfn._xlws.FILTER(TB_TAREFAS[],(TB_TAREFAS[[Responsável Execução '[*']]:[Responsável Execução '[*']]]=AF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2" s="95" t="str" cm="1">
        <f t="array" ref="AG202">IF(OR(AG$12="",$B202=""),"",_xlfn.LET(_xlpm.tarefas,_xlfn._xlws.FILTER(TB_TAREFAS[],(TB_TAREFAS[[Responsável Execução '[*']]:[Responsável Execução '[*']]]=AG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2" s="96" t="str" cm="1">
        <f t="array" ref="AH202">IF(OR(AH$12="",$B202=""),"",_xlfn.LET(_xlpm.tarefas,_xlfn._xlws.FILTER(TB_TAREFAS[],(TB_TAREFAS[[Responsável Execução '[*']]:[Responsável Execução '[*']]]=AH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2" s="95" t="str" cm="1">
        <f t="array" ref="AI202">IF(OR(AI$12="",$B202=""),"",_xlfn.LET(_xlpm.tarefas,_xlfn._xlws.FILTER(TB_TAREFAS[],(TB_TAREFAS[[Responsável Execução '[*']]:[Responsável Execução '[*']]]=AI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2" s="96" t="str" cm="1">
        <f t="array" ref="AJ202">IF(OR(AJ$12="",$B202=""),"",_xlfn.LET(_xlpm.tarefas,_xlfn._xlws.FILTER(TB_TAREFAS[],(TB_TAREFAS[[Responsável Execução '[*']]:[Responsável Execução '[*']]]=AJ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2" s="95" t="str" cm="1">
        <f t="array" ref="AK202">IF(OR(AK$12="",$B202=""),"",_xlfn.LET(_xlpm.tarefas,_xlfn._xlws.FILTER(TB_TAREFAS[],(TB_TAREFAS[[Responsável Execução '[*']]:[Responsável Execução '[*']]]=AK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2" s="96" t="str" cm="1">
        <f t="array" ref="AL202">IF(OR(AL$12="",$B202=""),"",_xlfn.LET(_xlpm.tarefas,_xlfn._xlws.FILTER(TB_TAREFAS[],(TB_TAREFAS[[Responsável Execução '[*']]:[Responsável Execução '[*']]]=AL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2" s="95" t="str" cm="1">
        <f t="array" ref="AM202">IF(OR(AM$12="",$B202=""),"",_xlfn.LET(_xlpm.tarefas,_xlfn._xlws.FILTER(TB_TAREFAS[],(TB_TAREFAS[[Responsável Execução '[*']]:[Responsável Execução '[*']]]=AM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2" s="96" t="str" cm="1">
        <f t="array" ref="AN202">IF(OR(AN$12="",$B202=""),"",_xlfn.LET(_xlpm.tarefas,_xlfn._xlws.FILTER(TB_TAREFAS[],(TB_TAREFAS[[Responsável Execução '[*']]:[Responsável Execução '[*']]]=AN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2" s="95" t="str" cm="1">
        <f t="array" ref="AO202">IF(OR(AO$12="",$B202=""),"",_xlfn.LET(_xlpm.tarefas,_xlfn._xlws.FILTER(TB_TAREFAS[],(TB_TAREFAS[[Responsável Execução '[*']]:[Responsável Execução '[*']]]=AO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2" s="96" t="str" cm="1">
        <f t="array" ref="AP202">IF(OR(AP$12="",$B202=""),"",_xlfn.LET(_xlpm.tarefas,_xlfn._xlws.FILTER(TB_TAREFAS[],(TB_TAREFAS[[Responsável Execução '[*']]:[Responsável Execução '[*']]]=AP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2" s="95" t="str" cm="1">
        <f t="array" ref="AQ202">IF(OR(AQ$12="",$B202=""),"",_xlfn.LET(_xlpm.tarefas,_xlfn._xlws.FILTER(TB_TAREFAS[],(TB_TAREFAS[[Responsável Execução '[*']]:[Responsável Execução '[*']]]=AQ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2" s="96" t="str" cm="1">
        <f t="array" ref="AR202">IF(OR(AR$12="",$B202=""),"",_xlfn.LET(_xlpm.tarefas,_xlfn._xlws.FILTER(TB_TAREFAS[],(TB_TAREFAS[[Responsável Execução '[*']]:[Responsável Execução '[*']]]=AR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2" s="95" t="str" cm="1">
        <f t="array" ref="AS202">IF(OR(AS$12="",$B202=""),"",_xlfn.LET(_xlpm.tarefas,_xlfn._xlws.FILTER(TB_TAREFAS[],(TB_TAREFAS[[Responsável Execução '[*']]:[Responsável Execução '[*']]]=AS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2" s="96" t="str" cm="1">
        <f t="array" ref="AT202">IF(OR(AT$12="",$B202=""),"",_xlfn.LET(_xlpm.tarefas,_xlfn._xlws.FILTER(TB_TAREFAS[],(TB_TAREFAS[[Responsável Execução '[*']]:[Responsável Execução '[*']]]=AT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2" s="95" t="str" cm="1">
        <f t="array" ref="AU202">IF(OR(AU$12="",$B202=""),"",_xlfn.LET(_xlpm.tarefas,_xlfn._xlws.FILTER(TB_TAREFAS[],(TB_TAREFAS[[Responsável Execução '[*']]:[Responsável Execução '[*']]]=AU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2" s="96" t="str" cm="1">
        <f t="array" ref="AV202">IF(OR(AV$12="",$B202=""),"",_xlfn.LET(_xlpm.tarefas,_xlfn._xlws.FILTER(TB_TAREFAS[],(TB_TAREFAS[[Responsável Execução '[*']]:[Responsável Execução '[*']]]=AV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2" s="95" t="str" cm="1">
        <f t="array" ref="AW202">IF(OR(AW$12="",$B202=""),"",_xlfn.LET(_xlpm.tarefas,_xlfn._xlws.FILTER(TB_TAREFAS[],(TB_TAREFAS[[Responsável Execução '[*']]:[Responsável Execução '[*']]]=AW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2" s="96" t="str" cm="1">
        <f t="array" ref="AX202">IF(OR(AX$12="",$B202=""),"",_xlfn.LET(_xlpm.tarefas,_xlfn._xlws.FILTER(TB_TAREFAS[],(TB_TAREFAS[[Responsável Execução '[*']]:[Responsável Execução '[*']]]=AX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2" s="95" t="str" cm="1">
        <f t="array" ref="AY202">IF(OR(AY$12="",$B202=""),"",_xlfn.LET(_xlpm.tarefas,_xlfn._xlws.FILTER(TB_TAREFAS[],(TB_TAREFAS[[Responsável Execução '[*']]:[Responsável Execução '[*']]]=AY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2" s="97" t="str" cm="1">
        <f t="array" ref="AZ202">IF(OR(AZ$12="",$B202=""),"",_xlfn.LET(_xlpm.tarefas,_xlfn._xlws.FILTER(TB_TAREFAS[],(TB_TAREFAS[[Responsável Execução '[*']]:[Responsável Execução '[*']]]=AZ$12),"-"),IF(_xlfn.ARRAYTOTEXT(_xlpm.tarefas)="-",0,SUM(IF(DATE(YEAR($B202),MONTH($B202),DAY($B202))&gt;=DATE(YEAR(_xlfn.CHOOSECOLS(_xlpm.tarefas,10)),MONTH(_xlfn.CHOOSECOLS(_xlpm.tarefas,10)),DAY(_xlfn.CHOOSECOLS(_xlpm.tarefas,10))),IF(DATE(YEAR($B202),MONTH($B202),DAY($B202)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3" spans="2:52" x14ac:dyDescent="0.3">
      <c r="B203" s="94"/>
      <c r="C203" s="95" t="str" cm="1">
        <f t="array" ref="C203">IF(OR(C$12="",$B203=""),"",_xlfn.LET(_xlpm.tarefas,_xlfn._xlws.FILTER(TB_TAREFAS[],(TB_TAREFAS[[Responsável Execução '[*']]:[Responsável Execução '[*']]]=C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3" s="96" t="str" cm="1">
        <f t="array" ref="D203">IF(OR(D$12="",$B203=""),"",_xlfn.LET(_xlpm.tarefas,_xlfn._xlws.FILTER(TB_TAREFAS[],(TB_TAREFAS[[Responsável Execução '[*']]:[Responsável Execução '[*']]]=D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3" s="95" t="str" cm="1">
        <f t="array" ref="E203">IF(OR(E$12="",$B203=""),"",_xlfn.LET(_xlpm.tarefas,_xlfn._xlws.FILTER(TB_TAREFAS[],(TB_TAREFAS[[Responsável Execução '[*']]:[Responsável Execução '[*']]]=E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3" s="96" t="str" cm="1">
        <f t="array" ref="F203">IF(OR(F$12="",$B203=""),"",_xlfn.LET(_xlpm.tarefas,_xlfn._xlws.FILTER(TB_TAREFAS[],(TB_TAREFAS[[Responsável Execução '[*']]:[Responsável Execução '[*']]]=F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3" s="95" t="str" cm="1">
        <f t="array" ref="G203">IF(OR(G$12="",$B203=""),"",_xlfn.LET(_xlpm.tarefas,_xlfn._xlws.FILTER(TB_TAREFAS[],(TB_TAREFAS[[Responsável Execução '[*']]:[Responsável Execução '[*']]]=G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3" s="96" t="str" cm="1">
        <f t="array" ref="H203">IF(OR(H$12="",$B203=""),"",_xlfn.LET(_xlpm.tarefas,_xlfn._xlws.FILTER(TB_TAREFAS[],(TB_TAREFAS[[Responsável Execução '[*']]:[Responsável Execução '[*']]]=H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3" s="95" t="str" cm="1">
        <f t="array" ref="I203">IF(OR(I$12="",$B203=""),"",_xlfn.LET(_xlpm.tarefas,_xlfn._xlws.FILTER(TB_TAREFAS[],(TB_TAREFAS[[Responsável Execução '[*']]:[Responsável Execução '[*']]]=I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3" s="96" t="str" cm="1">
        <f t="array" ref="J203">IF(OR(J$12="",$B203=""),"",_xlfn.LET(_xlpm.tarefas,_xlfn._xlws.FILTER(TB_TAREFAS[],(TB_TAREFAS[[Responsável Execução '[*']]:[Responsável Execução '[*']]]=J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3" s="95" t="str" cm="1">
        <f t="array" ref="K203">IF(OR(K$12="",$B203=""),"",_xlfn.LET(_xlpm.tarefas,_xlfn._xlws.FILTER(TB_TAREFAS[],(TB_TAREFAS[[Responsável Execução '[*']]:[Responsável Execução '[*']]]=K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3" s="96" t="str" cm="1">
        <f t="array" ref="L203">IF(OR(L$12="",$B203=""),"",_xlfn.LET(_xlpm.tarefas,_xlfn._xlws.FILTER(TB_TAREFAS[],(TB_TAREFAS[[Responsável Execução '[*']]:[Responsável Execução '[*']]]=L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3" s="95" t="str" cm="1">
        <f t="array" ref="M203">IF(OR(M$12="",$B203=""),"",_xlfn.LET(_xlpm.tarefas,_xlfn._xlws.FILTER(TB_TAREFAS[],(TB_TAREFAS[[Responsável Execução '[*']]:[Responsável Execução '[*']]]=M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3" s="96" t="str" cm="1">
        <f t="array" ref="N203">IF(OR(N$12="",$B203=""),"",_xlfn.LET(_xlpm.tarefas,_xlfn._xlws.FILTER(TB_TAREFAS[],(TB_TAREFAS[[Responsável Execução '[*']]:[Responsável Execução '[*']]]=N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3" s="95" t="str" cm="1">
        <f t="array" ref="O203">IF(OR(O$12="",$B203=""),"",_xlfn.LET(_xlpm.tarefas,_xlfn._xlws.FILTER(TB_TAREFAS[],(TB_TAREFAS[[Responsável Execução '[*']]:[Responsável Execução '[*']]]=O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3" s="96" t="str" cm="1">
        <f t="array" ref="P203">IF(OR(P$12="",$B203=""),"",_xlfn.LET(_xlpm.tarefas,_xlfn._xlws.FILTER(TB_TAREFAS[],(TB_TAREFAS[[Responsável Execução '[*']]:[Responsável Execução '[*']]]=P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3" s="95" t="str" cm="1">
        <f t="array" ref="Q203">IF(OR(Q$12="",$B203=""),"",_xlfn.LET(_xlpm.tarefas,_xlfn._xlws.FILTER(TB_TAREFAS[],(TB_TAREFAS[[Responsável Execução '[*']]:[Responsável Execução '[*']]]=Q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3" s="96" t="str" cm="1">
        <f t="array" ref="R203">IF(OR(R$12="",$B203=""),"",_xlfn.LET(_xlpm.tarefas,_xlfn._xlws.FILTER(TB_TAREFAS[],(TB_TAREFAS[[Responsável Execução '[*']]:[Responsável Execução '[*']]]=R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3" s="95" t="str" cm="1">
        <f t="array" ref="S203">IF(OR(S$12="",$B203=""),"",_xlfn.LET(_xlpm.tarefas,_xlfn._xlws.FILTER(TB_TAREFAS[],(TB_TAREFAS[[Responsável Execução '[*']]:[Responsável Execução '[*']]]=S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3" s="96" t="str" cm="1">
        <f t="array" ref="T203">IF(OR(T$12="",$B203=""),"",_xlfn.LET(_xlpm.tarefas,_xlfn._xlws.FILTER(TB_TAREFAS[],(TB_TAREFAS[[Responsável Execução '[*']]:[Responsável Execução '[*']]]=T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3" s="95" t="str" cm="1">
        <f t="array" ref="U203">IF(OR(U$12="",$B203=""),"",_xlfn.LET(_xlpm.tarefas,_xlfn._xlws.FILTER(TB_TAREFAS[],(TB_TAREFAS[[Responsável Execução '[*']]:[Responsável Execução '[*']]]=U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3" s="96" t="str" cm="1">
        <f t="array" ref="V203">IF(OR(V$12="",$B203=""),"",_xlfn.LET(_xlpm.tarefas,_xlfn._xlws.FILTER(TB_TAREFAS[],(TB_TAREFAS[[Responsável Execução '[*']]:[Responsável Execução '[*']]]=V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3" s="95" t="str" cm="1">
        <f t="array" ref="W203">IF(OR(W$12="",$B203=""),"",_xlfn.LET(_xlpm.tarefas,_xlfn._xlws.FILTER(TB_TAREFAS[],(TB_TAREFAS[[Responsável Execução '[*']]:[Responsável Execução '[*']]]=W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3" s="96" t="str" cm="1">
        <f t="array" ref="X203">IF(OR(X$12="",$B203=""),"",_xlfn.LET(_xlpm.tarefas,_xlfn._xlws.FILTER(TB_TAREFAS[],(TB_TAREFAS[[Responsável Execução '[*']]:[Responsável Execução '[*']]]=X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3" s="95" t="str" cm="1">
        <f t="array" ref="Y203">IF(OR(Y$12="",$B203=""),"",_xlfn.LET(_xlpm.tarefas,_xlfn._xlws.FILTER(TB_TAREFAS[],(TB_TAREFAS[[Responsável Execução '[*']]:[Responsável Execução '[*']]]=Y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3" s="96" t="str" cm="1">
        <f t="array" ref="Z203">IF(OR(Z$12="",$B203=""),"",_xlfn.LET(_xlpm.tarefas,_xlfn._xlws.FILTER(TB_TAREFAS[],(TB_TAREFAS[[Responsável Execução '[*']]:[Responsável Execução '[*']]]=Z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3" s="95" t="str" cm="1">
        <f t="array" ref="AA203">IF(OR(AA$12="",$B203=""),"",_xlfn.LET(_xlpm.tarefas,_xlfn._xlws.FILTER(TB_TAREFAS[],(TB_TAREFAS[[Responsável Execução '[*']]:[Responsável Execução '[*']]]=AA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3" s="96" t="str" cm="1">
        <f t="array" ref="AB203">IF(OR(AB$12="",$B203=""),"",_xlfn.LET(_xlpm.tarefas,_xlfn._xlws.FILTER(TB_TAREFAS[],(TB_TAREFAS[[Responsável Execução '[*']]:[Responsável Execução '[*']]]=AB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3" s="95" t="str" cm="1">
        <f t="array" ref="AC203">IF(OR(AC$12="",$B203=""),"",_xlfn.LET(_xlpm.tarefas,_xlfn._xlws.FILTER(TB_TAREFAS[],(TB_TAREFAS[[Responsável Execução '[*']]:[Responsável Execução '[*']]]=AC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3" s="96" t="str" cm="1">
        <f t="array" ref="AD203">IF(OR(AD$12="",$B203=""),"",_xlfn.LET(_xlpm.tarefas,_xlfn._xlws.FILTER(TB_TAREFAS[],(TB_TAREFAS[[Responsável Execução '[*']]:[Responsável Execução '[*']]]=AD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3" s="95" t="str" cm="1">
        <f t="array" ref="AE203">IF(OR(AE$12="",$B203=""),"",_xlfn.LET(_xlpm.tarefas,_xlfn._xlws.FILTER(TB_TAREFAS[],(TB_TAREFAS[[Responsável Execução '[*']]:[Responsável Execução '[*']]]=AE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3" s="96" t="str" cm="1">
        <f t="array" ref="AF203">IF(OR(AF$12="",$B203=""),"",_xlfn.LET(_xlpm.tarefas,_xlfn._xlws.FILTER(TB_TAREFAS[],(TB_TAREFAS[[Responsável Execução '[*']]:[Responsável Execução '[*']]]=AF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3" s="95" t="str" cm="1">
        <f t="array" ref="AG203">IF(OR(AG$12="",$B203=""),"",_xlfn.LET(_xlpm.tarefas,_xlfn._xlws.FILTER(TB_TAREFAS[],(TB_TAREFAS[[Responsável Execução '[*']]:[Responsável Execução '[*']]]=AG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3" s="96" t="str" cm="1">
        <f t="array" ref="AH203">IF(OR(AH$12="",$B203=""),"",_xlfn.LET(_xlpm.tarefas,_xlfn._xlws.FILTER(TB_TAREFAS[],(TB_TAREFAS[[Responsável Execução '[*']]:[Responsável Execução '[*']]]=AH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3" s="95" t="str" cm="1">
        <f t="array" ref="AI203">IF(OR(AI$12="",$B203=""),"",_xlfn.LET(_xlpm.tarefas,_xlfn._xlws.FILTER(TB_TAREFAS[],(TB_TAREFAS[[Responsável Execução '[*']]:[Responsável Execução '[*']]]=AI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3" s="96" t="str" cm="1">
        <f t="array" ref="AJ203">IF(OR(AJ$12="",$B203=""),"",_xlfn.LET(_xlpm.tarefas,_xlfn._xlws.FILTER(TB_TAREFAS[],(TB_TAREFAS[[Responsável Execução '[*']]:[Responsável Execução '[*']]]=AJ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3" s="95" t="str" cm="1">
        <f t="array" ref="AK203">IF(OR(AK$12="",$B203=""),"",_xlfn.LET(_xlpm.tarefas,_xlfn._xlws.FILTER(TB_TAREFAS[],(TB_TAREFAS[[Responsável Execução '[*']]:[Responsável Execução '[*']]]=AK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3" s="96" t="str" cm="1">
        <f t="array" ref="AL203">IF(OR(AL$12="",$B203=""),"",_xlfn.LET(_xlpm.tarefas,_xlfn._xlws.FILTER(TB_TAREFAS[],(TB_TAREFAS[[Responsável Execução '[*']]:[Responsável Execução '[*']]]=AL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3" s="95" t="str" cm="1">
        <f t="array" ref="AM203">IF(OR(AM$12="",$B203=""),"",_xlfn.LET(_xlpm.tarefas,_xlfn._xlws.FILTER(TB_TAREFAS[],(TB_TAREFAS[[Responsável Execução '[*']]:[Responsável Execução '[*']]]=AM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3" s="96" t="str" cm="1">
        <f t="array" ref="AN203">IF(OR(AN$12="",$B203=""),"",_xlfn.LET(_xlpm.tarefas,_xlfn._xlws.FILTER(TB_TAREFAS[],(TB_TAREFAS[[Responsável Execução '[*']]:[Responsável Execução '[*']]]=AN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3" s="95" t="str" cm="1">
        <f t="array" ref="AO203">IF(OR(AO$12="",$B203=""),"",_xlfn.LET(_xlpm.tarefas,_xlfn._xlws.FILTER(TB_TAREFAS[],(TB_TAREFAS[[Responsável Execução '[*']]:[Responsável Execução '[*']]]=AO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3" s="96" t="str" cm="1">
        <f t="array" ref="AP203">IF(OR(AP$12="",$B203=""),"",_xlfn.LET(_xlpm.tarefas,_xlfn._xlws.FILTER(TB_TAREFAS[],(TB_TAREFAS[[Responsável Execução '[*']]:[Responsável Execução '[*']]]=AP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3" s="95" t="str" cm="1">
        <f t="array" ref="AQ203">IF(OR(AQ$12="",$B203=""),"",_xlfn.LET(_xlpm.tarefas,_xlfn._xlws.FILTER(TB_TAREFAS[],(TB_TAREFAS[[Responsável Execução '[*']]:[Responsável Execução '[*']]]=AQ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3" s="96" t="str" cm="1">
        <f t="array" ref="AR203">IF(OR(AR$12="",$B203=""),"",_xlfn.LET(_xlpm.tarefas,_xlfn._xlws.FILTER(TB_TAREFAS[],(TB_TAREFAS[[Responsável Execução '[*']]:[Responsável Execução '[*']]]=AR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3" s="95" t="str" cm="1">
        <f t="array" ref="AS203">IF(OR(AS$12="",$B203=""),"",_xlfn.LET(_xlpm.tarefas,_xlfn._xlws.FILTER(TB_TAREFAS[],(TB_TAREFAS[[Responsável Execução '[*']]:[Responsável Execução '[*']]]=AS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3" s="96" t="str" cm="1">
        <f t="array" ref="AT203">IF(OR(AT$12="",$B203=""),"",_xlfn.LET(_xlpm.tarefas,_xlfn._xlws.FILTER(TB_TAREFAS[],(TB_TAREFAS[[Responsável Execução '[*']]:[Responsável Execução '[*']]]=AT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3" s="95" t="str" cm="1">
        <f t="array" ref="AU203">IF(OR(AU$12="",$B203=""),"",_xlfn.LET(_xlpm.tarefas,_xlfn._xlws.FILTER(TB_TAREFAS[],(TB_TAREFAS[[Responsável Execução '[*']]:[Responsável Execução '[*']]]=AU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3" s="96" t="str" cm="1">
        <f t="array" ref="AV203">IF(OR(AV$12="",$B203=""),"",_xlfn.LET(_xlpm.tarefas,_xlfn._xlws.FILTER(TB_TAREFAS[],(TB_TAREFAS[[Responsável Execução '[*']]:[Responsável Execução '[*']]]=AV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3" s="95" t="str" cm="1">
        <f t="array" ref="AW203">IF(OR(AW$12="",$B203=""),"",_xlfn.LET(_xlpm.tarefas,_xlfn._xlws.FILTER(TB_TAREFAS[],(TB_TAREFAS[[Responsável Execução '[*']]:[Responsável Execução '[*']]]=AW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3" s="96" t="str" cm="1">
        <f t="array" ref="AX203">IF(OR(AX$12="",$B203=""),"",_xlfn.LET(_xlpm.tarefas,_xlfn._xlws.FILTER(TB_TAREFAS[],(TB_TAREFAS[[Responsável Execução '[*']]:[Responsável Execução '[*']]]=AX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3" s="95" t="str" cm="1">
        <f t="array" ref="AY203">IF(OR(AY$12="",$B203=""),"",_xlfn.LET(_xlpm.tarefas,_xlfn._xlws.FILTER(TB_TAREFAS[],(TB_TAREFAS[[Responsável Execução '[*']]:[Responsável Execução '[*']]]=AY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3" s="97" t="str" cm="1">
        <f t="array" ref="AZ203">IF(OR(AZ$12="",$B203=""),"",_xlfn.LET(_xlpm.tarefas,_xlfn._xlws.FILTER(TB_TAREFAS[],(TB_TAREFAS[[Responsável Execução '[*']]:[Responsável Execução '[*']]]=AZ$12),"-"),IF(_xlfn.ARRAYTOTEXT(_xlpm.tarefas)="-",0,SUM(IF(DATE(YEAR($B203),MONTH($B203),DAY($B203))&gt;=DATE(YEAR(_xlfn.CHOOSECOLS(_xlpm.tarefas,10)),MONTH(_xlfn.CHOOSECOLS(_xlpm.tarefas,10)),DAY(_xlfn.CHOOSECOLS(_xlpm.tarefas,10))),IF(DATE(YEAR($B203),MONTH($B203),DAY($B203)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4" spans="2:52" x14ac:dyDescent="0.3">
      <c r="B204" s="94"/>
      <c r="C204" s="95" t="str" cm="1">
        <f t="array" ref="C204">IF(OR(C$12="",$B204=""),"",_xlfn.LET(_xlpm.tarefas,_xlfn._xlws.FILTER(TB_TAREFAS[],(TB_TAREFAS[[Responsável Execução '[*']]:[Responsável Execução '[*']]]=C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4" s="96" t="str" cm="1">
        <f t="array" ref="D204">IF(OR(D$12="",$B204=""),"",_xlfn.LET(_xlpm.tarefas,_xlfn._xlws.FILTER(TB_TAREFAS[],(TB_TAREFAS[[Responsável Execução '[*']]:[Responsável Execução '[*']]]=D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4" s="95" t="str" cm="1">
        <f t="array" ref="E204">IF(OR(E$12="",$B204=""),"",_xlfn.LET(_xlpm.tarefas,_xlfn._xlws.FILTER(TB_TAREFAS[],(TB_TAREFAS[[Responsável Execução '[*']]:[Responsável Execução '[*']]]=E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4" s="96" t="str" cm="1">
        <f t="array" ref="F204">IF(OR(F$12="",$B204=""),"",_xlfn.LET(_xlpm.tarefas,_xlfn._xlws.FILTER(TB_TAREFAS[],(TB_TAREFAS[[Responsável Execução '[*']]:[Responsável Execução '[*']]]=F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4" s="95" t="str" cm="1">
        <f t="array" ref="G204">IF(OR(G$12="",$B204=""),"",_xlfn.LET(_xlpm.tarefas,_xlfn._xlws.FILTER(TB_TAREFAS[],(TB_TAREFAS[[Responsável Execução '[*']]:[Responsável Execução '[*']]]=G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4" s="96" t="str" cm="1">
        <f t="array" ref="H204">IF(OR(H$12="",$B204=""),"",_xlfn.LET(_xlpm.tarefas,_xlfn._xlws.FILTER(TB_TAREFAS[],(TB_TAREFAS[[Responsável Execução '[*']]:[Responsável Execução '[*']]]=H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4" s="95" t="str" cm="1">
        <f t="array" ref="I204">IF(OR(I$12="",$B204=""),"",_xlfn.LET(_xlpm.tarefas,_xlfn._xlws.FILTER(TB_TAREFAS[],(TB_TAREFAS[[Responsável Execução '[*']]:[Responsável Execução '[*']]]=I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4" s="96" t="str" cm="1">
        <f t="array" ref="J204">IF(OR(J$12="",$B204=""),"",_xlfn.LET(_xlpm.tarefas,_xlfn._xlws.FILTER(TB_TAREFAS[],(TB_TAREFAS[[Responsável Execução '[*']]:[Responsável Execução '[*']]]=J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4" s="95" t="str" cm="1">
        <f t="array" ref="K204">IF(OR(K$12="",$B204=""),"",_xlfn.LET(_xlpm.tarefas,_xlfn._xlws.FILTER(TB_TAREFAS[],(TB_TAREFAS[[Responsável Execução '[*']]:[Responsável Execução '[*']]]=K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4" s="96" t="str" cm="1">
        <f t="array" ref="L204">IF(OR(L$12="",$B204=""),"",_xlfn.LET(_xlpm.tarefas,_xlfn._xlws.FILTER(TB_TAREFAS[],(TB_TAREFAS[[Responsável Execução '[*']]:[Responsável Execução '[*']]]=L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4" s="95" t="str" cm="1">
        <f t="array" ref="M204">IF(OR(M$12="",$B204=""),"",_xlfn.LET(_xlpm.tarefas,_xlfn._xlws.FILTER(TB_TAREFAS[],(TB_TAREFAS[[Responsável Execução '[*']]:[Responsável Execução '[*']]]=M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4" s="96" t="str" cm="1">
        <f t="array" ref="N204">IF(OR(N$12="",$B204=""),"",_xlfn.LET(_xlpm.tarefas,_xlfn._xlws.FILTER(TB_TAREFAS[],(TB_TAREFAS[[Responsável Execução '[*']]:[Responsável Execução '[*']]]=N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4" s="95" t="str" cm="1">
        <f t="array" ref="O204">IF(OR(O$12="",$B204=""),"",_xlfn.LET(_xlpm.tarefas,_xlfn._xlws.FILTER(TB_TAREFAS[],(TB_TAREFAS[[Responsável Execução '[*']]:[Responsável Execução '[*']]]=O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4" s="96" t="str" cm="1">
        <f t="array" ref="P204">IF(OR(P$12="",$B204=""),"",_xlfn.LET(_xlpm.tarefas,_xlfn._xlws.FILTER(TB_TAREFAS[],(TB_TAREFAS[[Responsável Execução '[*']]:[Responsável Execução '[*']]]=P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4" s="95" t="str" cm="1">
        <f t="array" ref="Q204">IF(OR(Q$12="",$B204=""),"",_xlfn.LET(_xlpm.tarefas,_xlfn._xlws.FILTER(TB_TAREFAS[],(TB_TAREFAS[[Responsável Execução '[*']]:[Responsável Execução '[*']]]=Q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4" s="96" t="str" cm="1">
        <f t="array" ref="R204">IF(OR(R$12="",$B204=""),"",_xlfn.LET(_xlpm.tarefas,_xlfn._xlws.FILTER(TB_TAREFAS[],(TB_TAREFAS[[Responsável Execução '[*']]:[Responsável Execução '[*']]]=R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4" s="95" t="str" cm="1">
        <f t="array" ref="S204">IF(OR(S$12="",$B204=""),"",_xlfn.LET(_xlpm.tarefas,_xlfn._xlws.FILTER(TB_TAREFAS[],(TB_TAREFAS[[Responsável Execução '[*']]:[Responsável Execução '[*']]]=S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4" s="96" t="str" cm="1">
        <f t="array" ref="T204">IF(OR(T$12="",$B204=""),"",_xlfn.LET(_xlpm.tarefas,_xlfn._xlws.FILTER(TB_TAREFAS[],(TB_TAREFAS[[Responsável Execução '[*']]:[Responsável Execução '[*']]]=T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4" s="95" t="str" cm="1">
        <f t="array" ref="U204">IF(OR(U$12="",$B204=""),"",_xlfn.LET(_xlpm.tarefas,_xlfn._xlws.FILTER(TB_TAREFAS[],(TB_TAREFAS[[Responsável Execução '[*']]:[Responsável Execução '[*']]]=U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4" s="96" t="str" cm="1">
        <f t="array" ref="V204">IF(OR(V$12="",$B204=""),"",_xlfn.LET(_xlpm.tarefas,_xlfn._xlws.FILTER(TB_TAREFAS[],(TB_TAREFAS[[Responsável Execução '[*']]:[Responsável Execução '[*']]]=V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4" s="95" t="str" cm="1">
        <f t="array" ref="W204">IF(OR(W$12="",$B204=""),"",_xlfn.LET(_xlpm.tarefas,_xlfn._xlws.FILTER(TB_TAREFAS[],(TB_TAREFAS[[Responsável Execução '[*']]:[Responsável Execução '[*']]]=W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4" s="96" t="str" cm="1">
        <f t="array" ref="X204">IF(OR(X$12="",$B204=""),"",_xlfn.LET(_xlpm.tarefas,_xlfn._xlws.FILTER(TB_TAREFAS[],(TB_TAREFAS[[Responsável Execução '[*']]:[Responsável Execução '[*']]]=X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4" s="95" t="str" cm="1">
        <f t="array" ref="Y204">IF(OR(Y$12="",$B204=""),"",_xlfn.LET(_xlpm.tarefas,_xlfn._xlws.FILTER(TB_TAREFAS[],(TB_TAREFAS[[Responsável Execução '[*']]:[Responsável Execução '[*']]]=Y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4" s="96" t="str" cm="1">
        <f t="array" ref="Z204">IF(OR(Z$12="",$B204=""),"",_xlfn.LET(_xlpm.tarefas,_xlfn._xlws.FILTER(TB_TAREFAS[],(TB_TAREFAS[[Responsável Execução '[*']]:[Responsável Execução '[*']]]=Z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4" s="95" t="str" cm="1">
        <f t="array" ref="AA204">IF(OR(AA$12="",$B204=""),"",_xlfn.LET(_xlpm.tarefas,_xlfn._xlws.FILTER(TB_TAREFAS[],(TB_TAREFAS[[Responsável Execução '[*']]:[Responsável Execução '[*']]]=AA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4" s="96" t="str" cm="1">
        <f t="array" ref="AB204">IF(OR(AB$12="",$B204=""),"",_xlfn.LET(_xlpm.tarefas,_xlfn._xlws.FILTER(TB_TAREFAS[],(TB_TAREFAS[[Responsável Execução '[*']]:[Responsável Execução '[*']]]=AB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4" s="95" t="str" cm="1">
        <f t="array" ref="AC204">IF(OR(AC$12="",$B204=""),"",_xlfn.LET(_xlpm.tarefas,_xlfn._xlws.FILTER(TB_TAREFAS[],(TB_TAREFAS[[Responsável Execução '[*']]:[Responsável Execução '[*']]]=AC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4" s="96" t="str" cm="1">
        <f t="array" ref="AD204">IF(OR(AD$12="",$B204=""),"",_xlfn.LET(_xlpm.tarefas,_xlfn._xlws.FILTER(TB_TAREFAS[],(TB_TAREFAS[[Responsável Execução '[*']]:[Responsável Execução '[*']]]=AD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4" s="95" t="str" cm="1">
        <f t="array" ref="AE204">IF(OR(AE$12="",$B204=""),"",_xlfn.LET(_xlpm.tarefas,_xlfn._xlws.FILTER(TB_TAREFAS[],(TB_TAREFAS[[Responsável Execução '[*']]:[Responsável Execução '[*']]]=AE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4" s="96" t="str" cm="1">
        <f t="array" ref="AF204">IF(OR(AF$12="",$B204=""),"",_xlfn.LET(_xlpm.tarefas,_xlfn._xlws.FILTER(TB_TAREFAS[],(TB_TAREFAS[[Responsável Execução '[*']]:[Responsável Execução '[*']]]=AF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4" s="95" t="str" cm="1">
        <f t="array" ref="AG204">IF(OR(AG$12="",$B204=""),"",_xlfn.LET(_xlpm.tarefas,_xlfn._xlws.FILTER(TB_TAREFAS[],(TB_TAREFAS[[Responsável Execução '[*']]:[Responsável Execução '[*']]]=AG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4" s="96" t="str" cm="1">
        <f t="array" ref="AH204">IF(OR(AH$12="",$B204=""),"",_xlfn.LET(_xlpm.tarefas,_xlfn._xlws.FILTER(TB_TAREFAS[],(TB_TAREFAS[[Responsável Execução '[*']]:[Responsável Execução '[*']]]=AH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4" s="95" t="str" cm="1">
        <f t="array" ref="AI204">IF(OR(AI$12="",$B204=""),"",_xlfn.LET(_xlpm.tarefas,_xlfn._xlws.FILTER(TB_TAREFAS[],(TB_TAREFAS[[Responsável Execução '[*']]:[Responsável Execução '[*']]]=AI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4" s="96" t="str" cm="1">
        <f t="array" ref="AJ204">IF(OR(AJ$12="",$B204=""),"",_xlfn.LET(_xlpm.tarefas,_xlfn._xlws.FILTER(TB_TAREFAS[],(TB_TAREFAS[[Responsável Execução '[*']]:[Responsável Execução '[*']]]=AJ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4" s="95" t="str" cm="1">
        <f t="array" ref="AK204">IF(OR(AK$12="",$B204=""),"",_xlfn.LET(_xlpm.tarefas,_xlfn._xlws.FILTER(TB_TAREFAS[],(TB_TAREFAS[[Responsável Execução '[*']]:[Responsável Execução '[*']]]=AK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4" s="96" t="str" cm="1">
        <f t="array" ref="AL204">IF(OR(AL$12="",$B204=""),"",_xlfn.LET(_xlpm.tarefas,_xlfn._xlws.FILTER(TB_TAREFAS[],(TB_TAREFAS[[Responsável Execução '[*']]:[Responsável Execução '[*']]]=AL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4" s="95" t="str" cm="1">
        <f t="array" ref="AM204">IF(OR(AM$12="",$B204=""),"",_xlfn.LET(_xlpm.tarefas,_xlfn._xlws.FILTER(TB_TAREFAS[],(TB_TAREFAS[[Responsável Execução '[*']]:[Responsável Execução '[*']]]=AM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4" s="96" t="str" cm="1">
        <f t="array" ref="AN204">IF(OR(AN$12="",$B204=""),"",_xlfn.LET(_xlpm.tarefas,_xlfn._xlws.FILTER(TB_TAREFAS[],(TB_TAREFAS[[Responsável Execução '[*']]:[Responsável Execução '[*']]]=AN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4" s="95" t="str" cm="1">
        <f t="array" ref="AO204">IF(OR(AO$12="",$B204=""),"",_xlfn.LET(_xlpm.tarefas,_xlfn._xlws.FILTER(TB_TAREFAS[],(TB_TAREFAS[[Responsável Execução '[*']]:[Responsável Execução '[*']]]=AO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4" s="96" t="str" cm="1">
        <f t="array" ref="AP204">IF(OR(AP$12="",$B204=""),"",_xlfn.LET(_xlpm.tarefas,_xlfn._xlws.FILTER(TB_TAREFAS[],(TB_TAREFAS[[Responsável Execução '[*']]:[Responsável Execução '[*']]]=AP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4" s="95" t="str" cm="1">
        <f t="array" ref="AQ204">IF(OR(AQ$12="",$B204=""),"",_xlfn.LET(_xlpm.tarefas,_xlfn._xlws.FILTER(TB_TAREFAS[],(TB_TAREFAS[[Responsável Execução '[*']]:[Responsável Execução '[*']]]=AQ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4" s="96" t="str" cm="1">
        <f t="array" ref="AR204">IF(OR(AR$12="",$B204=""),"",_xlfn.LET(_xlpm.tarefas,_xlfn._xlws.FILTER(TB_TAREFAS[],(TB_TAREFAS[[Responsável Execução '[*']]:[Responsável Execução '[*']]]=AR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4" s="95" t="str" cm="1">
        <f t="array" ref="AS204">IF(OR(AS$12="",$B204=""),"",_xlfn.LET(_xlpm.tarefas,_xlfn._xlws.FILTER(TB_TAREFAS[],(TB_TAREFAS[[Responsável Execução '[*']]:[Responsável Execução '[*']]]=AS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4" s="96" t="str" cm="1">
        <f t="array" ref="AT204">IF(OR(AT$12="",$B204=""),"",_xlfn.LET(_xlpm.tarefas,_xlfn._xlws.FILTER(TB_TAREFAS[],(TB_TAREFAS[[Responsável Execução '[*']]:[Responsável Execução '[*']]]=AT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4" s="95" t="str" cm="1">
        <f t="array" ref="AU204">IF(OR(AU$12="",$B204=""),"",_xlfn.LET(_xlpm.tarefas,_xlfn._xlws.FILTER(TB_TAREFAS[],(TB_TAREFAS[[Responsável Execução '[*']]:[Responsável Execução '[*']]]=AU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4" s="96" t="str" cm="1">
        <f t="array" ref="AV204">IF(OR(AV$12="",$B204=""),"",_xlfn.LET(_xlpm.tarefas,_xlfn._xlws.FILTER(TB_TAREFAS[],(TB_TAREFAS[[Responsável Execução '[*']]:[Responsável Execução '[*']]]=AV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4" s="95" t="str" cm="1">
        <f t="array" ref="AW204">IF(OR(AW$12="",$B204=""),"",_xlfn.LET(_xlpm.tarefas,_xlfn._xlws.FILTER(TB_TAREFAS[],(TB_TAREFAS[[Responsável Execução '[*']]:[Responsável Execução '[*']]]=AW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4" s="96" t="str" cm="1">
        <f t="array" ref="AX204">IF(OR(AX$12="",$B204=""),"",_xlfn.LET(_xlpm.tarefas,_xlfn._xlws.FILTER(TB_TAREFAS[],(TB_TAREFAS[[Responsável Execução '[*']]:[Responsável Execução '[*']]]=AX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4" s="95" t="str" cm="1">
        <f t="array" ref="AY204">IF(OR(AY$12="",$B204=""),"",_xlfn.LET(_xlpm.tarefas,_xlfn._xlws.FILTER(TB_TAREFAS[],(TB_TAREFAS[[Responsável Execução '[*']]:[Responsável Execução '[*']]]=AY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4" s="97" t="str" cm="1">
        <f t="array" ref="AZ204">IF(OR(AZ$12="",$B204=""),"",_xlfn.LET(_xlpm.tarefas,_xlfn._xlws.FILTER(TB_TAREFAS[],(TB_TAREFAS[[Responsável Execução '[*']]:[Responsável Execução '[*']]]=AZ$12),"-"),IF(_xlfn.ARRAYTOTEXT(_xlpm.tarefas)="-",0,SUM(IF(DATE(YEAR($B204),MONTH($B204),DAY($B204))&gt;=DATE(YEAR(_xlfn.CHOOSECOLS(_xlpm.tarefas,10)),MONTH(_xlfn.CHOOSECOLS(_xlpm.tarefas,10)),DAY(_xlfn.CHOOSECOLS(_xlpm.tarefas,10))),IF(DATE(YEAR($B204),MONTH($B204),DAY($B204)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5" spans="2:52" x14ac:dyDescent="0.3">
      <c r="B205" s="94"/>
      <c r="C205" s="95" t="str" cm="1">
        <f t="array" ref="C205">IF(OR(C$12="",$B205=""),"",_xlfn.LET(_xlpm.tarefas,_xlfn._xlws.FILTER(TB_TAREFAS[],(TB_TAREFAS[[Responsável Execução '[*']]:[Responsável Execução '[*']]]=C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5" s="96" t="str" cm="1">
        <f t="array" ref="D205">IF(OR(D$12="",$B205=""),"",_xlfn.LET(_xlpm.tarefas,_xlfn._xlws.FILTER(TB_TAREFAS[],(TB_TAREFAS[[Responsável Execução '[*']]:[Responsável Execução '[*']]]=D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5" s="95" t="str" cm="1">
        <f t="array" ref="E205">IF(OR(E$12="",$B205=""),"",_xlfn.LET(_xlpm.tarefas,_xlfn._xlws.FILTER(TB_TAREFAS[],(TB_TAREFAS[[Responsável Execução '[*']]:[Responsável Execução '[*']]]=E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5" s="96" t="str" cm="1">
        <f t="array" ref="F205">IF(OR(F$12="",$B205=""),"",_xlfn.LET(_xlpm.tarefas,_xlfn._xlws.FILTER(TB_TAREFAS[],(TB_TAREFAS[[Responsável Execução '[*']]:[Responsável Execução '[*']]]=F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5" s="95" t="str" cm="1">
        <f t="array" ref="G205">IF(OR(G$12="",$B205=""),"",_xlfn.LET(_xlpm.tarefas,_xlfn._xlws.FILTER(TB_TAREFAS[],(TB_TAREFAS[[Responsável Execução '[*']]:[Responsável Execução '[*']]]=G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5" s="96" t="str" cm="1">
        <f t="array" ref="H205">IF(OR(H$12="",$B205=""),"",_xlfn.LET(_xlpm.tarefas,_xlfn._xlws.FILTER(TB_TAREFAS[],(TB_TAREFAS[[Responsável Execução '[*']]:[Responsável Execução '[*']]]=H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5" s="95" t="str" cm="1">
        <f t="array" ref="I205">IF(OR(I$12="",$B205=""),"",_xlfn.LET(_xlpm.tarefas,_xlfn._xlws.FILTER(TB_TAREFAS[],(TB_TAREFAS[[Responsável Execução '[*']]:[Responsável Execução '[*']]]=I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5" s="96" t="str" cm="1">
        <f t="array" ref="J205">IF(OR(J$12="",$B205=""),"",_xlfn.LET(_xlpm.tarefas,_xlfn._xlws.FILTER(TB_TAREFAS[],(TB_TAREFAS[[Responsável Execução '[*']]:[Responsável Execução '[*']]]=J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5" s="95" t="str" cm="1">
        <f t="array" ref="K205">IF(OR(K$12="",$B205=""),"",_xlfn.LET(_xlpm.tarefas,_xlfn._xlws.FILTER(TB_TAREFAS[],(TB_TAREFAS[[Responsável Execução '[*']]:[Responsável Execução '[*']]]=K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5" s="96" t="str" cm="1">
        <f t="array" ref="L205">IF(OR(L$12="",$B205=""),"",_xlfn.LET(_xlpm.tarefas,_xlfn._xlws.FILTER(TB_TAREFAS[],(TB_TAREFAS[[Responsável Execução '[*']]:[Responsável Execução '[*']]]=L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5" s="95" t="str" cm="1">
        <f t="array" ref="M205">IF(OR(M$12="",$B205=""),"",_xlfn.LET(_xlpm.tarefas,_xlfn._xlws.FILTER(TB_TAREFAS[],(TB_TAREFAS[[Responsável Execução '[*']]:[Responsável Execução '[*']]]=M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5" s="96" t="str" cm="1">
        <f t="array" ref="N205">IF(OR(N$12="",$B205=""),"",_xlfn.LET(_xlpm.tarefas,_xlfn._xlws.FILTER(TB_TAREFAS[],(TB_TAREFAS[[Responsável Execução '[*']]:[Responsável Execução '[*']]]=N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5" s="95" t="str" cm="1">
        <f t="array" ref="O205">IF(OR(O$12="",$B205=""),"",_xlfn.LET(_xlpm.tarefas,_xlfn._xlws.FILTER(TB_TAREFAS[],(TB_TAREFAS[[Responsável Execução '[*']]:[Responsável Execução '[*']]]=O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5" s="96" t="str" cm="1">
        <f t="array" ref="P205">IF(OR(P$12="",$B205=""),"",_xlfn.LET(_xlpm.tarefas,_xlfn._xlws.FILTER(TB_TAREFAS[],(TB_TAREFAS[[Responsável Execução '[*']]:[Responsável Execução '[*']]]=P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5" s="95" t="str" cm="1">
        <f t="array" ref="Q205">IF(OR(Q$12="",$B205=""),"",_xlfn.LET(_xlpm.tarefas,_xlfn._xlws.FILTER(TB_TAREFAS[],(TB_TAREFAS[[Responsável Execução '[*']]:[Responsável Execução '[*']]]=Q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5" s="96" t="str" cm="1">
        <f t="array" ref="R205">IF(OR(R$12="",$B205=""),"",_xlfn.LET(_xlpm.tarefas,_xlfn._xlws.FILTER(TB_TAREFAS[],(TB_TAREFAS[[Responsável Execução '[*']]:[Responsável Execução '[*']]]=R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5" s="95" t="str" cm="1">
        <f t="array" ref="S205">IF(OR(S$12="",$B205=""),"",_xlfn.LET(_xlpm.tarefas,_xlfn._xlws.FILTER(TB_TAREFAS[],(TB_TAREFAS[[Responsável Execução '[*']]:[Responsável Execução '[*']]]=S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5" s="96" t="str" cm="1">
        <f t="array" ref="T205">IF(OR(T$12="",$B205=""),"",_xlfn.LET(_xlpm.tarefas,_xlfn._xlws.FILTER(TB_TAREFAS[],(TB_TAREFAS[[Responsável Execução '[*']]:[Responsável Execução '[*']]]=T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5" s="95" t="str" cm="1">
        <f t="array" ref="U205">IF(OR(U$12="",$B205=""),"",_xlfn.LET(_xlpm.tarefas,_xlfn._xlws.FILTER(TB_TAREFAS[],(TB_TAREFAS[[Responsável Execução '[*']]:[Responsável Execução '[*']]]=U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5" s="96" t="str" cm="1">
        <f t="array" ref="V205">IF(OR(V$12="",$B205=""),"",_xlfn.LET(_xlpm.tarefas,_xlfn._xlws.FILTER(TB_TAREFAS[],(TB_TAREFAS[[Responsável Execução '[*']]:[Responsável Execução '[*']]]=V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5" s="95" t="str" cm="1">
        <f t="array" ref="W205">IF(OR(W$12="",$B205=""),"",_xlfn.LET(_xlpm.tarefas,_xlfn._xlws.FILTER(TB_TAREFAS[],(TB_TAREFAS[[Responsável Execução '[*']]:[Responsável Execução '[*']]]=W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5" s="96" t="str" cm="1">
        <f t="array" ref="X205">IF(OR(X$12="",$B205=""),"",_xlfn.LET(_xlpm.tarefas,_xlfn._xlws.FILTER(TB_TAREFAS[],(TB_TAREFAS[[Responsável Execução '[*']]:[Responsável Execução '[*']]]=X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5" s="95" t="str" cm="1">
        <f t="array" ref="Y205">IF(OR(Y$12="",$B205=""),"",_xlfn.LET(_xlpm.tarefas,_xlfn._xlws.FILTER(TB_TAREFAS[],(TB_TAREFAS[[Responsável Execução '[*']]:[Responsável Execução '[*']]]=Y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5" s="96" t="str" cm="1">
        <f t="array" ref="Z205">IF(OR(Z$12="",$B205=""),"",_xlfn.LET(_xlpm.tarefas,_xlfn._xlws.FILTER(TB_TAREFAS[],(TB_TAREFAS[[Responsável Execução '[*']]:[Responsável Execução '[*']]]=Z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5" s="95" t="str" cm="1">
        <f t="array" ref="AA205">IF(OR(AA$12="",$B205=""),"",_xlfn.LET(_xlpm.tarefas,_xlfn._xlws.FILTER(TB_TAREFAS[],(TB_TAREFAS[[Responsável Execução '[*']]:[Responsável Execução '[*']]]=AA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5" s="96" t="str" cm="1">
        <f t="array" ref="AB205">IF(OR(AB$12="",$B205=""),"",_xlfn.LET(_xlpm.tarefas,_xlfn._xlws.FILTER(TB_TAREFAS[],(TB_TAREFAS[[Responsável Execução '[*']]:[Responsável Execução '[*']]]=AB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5" s="95" t="str" cm="1">
        <f t="array" ref="AC205">IF(OR(AC$12="",$B205=""),"",_xlfn.LET(_xlpm.tarefas,_xlfn._xlws.FILTER(TB_TAREFAS[],(TB_TAREFAS[[Responsável Execução '[*']]:[Responsável Execução '[*']]]=AC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5" s="96" t="str" cm="1">
        <f t="array" ref="AD205">IF(OR(AD$12="",$B205=""),"",_xlfn.LET(_xlpm.tarefas,_xlfn._xlws.FILTER(TB_TAREFAS[],(TB_TAREFAS[[Responsável Execução '[*']]:[Responsável Execução '[*']]]=AD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5" s="95" t="str" cm="1">
        <f t="array" ref="AE205">IF(OR(AE$12="",$B205=""),"",_xlfn.LET(_xlpm.tarefas,_xlfn._xlws.FILTER(TB_TAREFAS[],(TB_TAREFAS[[Responsável Execução '[*']]:[Responsável Execução '[*']]]=AE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5" s="96" t="str" cm="1">
        <f t="array" ref="AF205">IF(OR(AF$12="",$B205=""),"",_xlfn.LET(_xlpm.tarefas,_xlfn._xlws.FILTER(TB_TAREFAS[],(TB_TAREFAS[[Responsável Execução '[*']]:[Responsável Execução '[*']]]=AF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5" s="95" t="str" cm="1">
        <f t="array" ref="AG205">IF(OR(AG$12="",$B205=""),"",_xlfn.LET(_xlpm.tarefas,_xlfn._xlws.FILTER(TB_TAREFAS[],(TB_TAREFAS[[Responsável Execução '[*']]:[Responsável Execução '[*']]]=AG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5" s="96" t="str" cm="1">
        <f t="array" ref="AH205">IF(OR(AH$12="",$B205=""),"",_xlfn.LET(_xlpm.tarefas,_xlfn._xlws.FILTER(TB_TAREFAS[],(TB_TAREFAS[[Responsável Execução '[*']]:[Responsável Execução '[*']]]=AH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5" s="95" t="str" cm="1">
        <f t="array" ref="AI205">IF(OR(AI$12="",$B205=""),"",_xlfn.LET(_xlpm.tarefas,_xlfn._xlws.FILTER(TB_TAREFAS[],(TB_TAREFAS[[Responsável Execução '[*']]:[Responsável Execução '[*']]]=AI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5" s="96" t="str" cm="1">
        <f t="array" ref="AJ205">IF(OR(AJ$12="",$B205=""),"",_xlfn.LET(_xlpm.tarefas,_xlfn._xlws.FILTER(TB_TAREFAS[],(TB_TAREFAS[[Responsável Execução '[*']]:[Responsável Execução '[*']]]=AJ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5" s="95" t="str" cm="1">
        <f t="array" ref="AK205">IF(OR(AK$12="",$B205=""),"",_xlfn.LET(_xlpm.tarefas,_xlfn._xlws.FILTER(TB_TAREFAS[],(TB_TAREFAS[[Responsável Execução '[*']]:[Responsável Execução '[*']]]=AK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5" s="96" t="str" cm="1">
        <f t="array" ref="AL205">IF(OR(AL$12="",$B205=""),"",_xlfn.LET(_xlpm.tarefas,_xlfn._xlws.FILTER(TB_TAREFAS[],(TB_TAREFAS[[Responsável Execução '[*']]:[Responsável Execução '[*']]]=AL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5" s="95" t="str" cm="1">
        <f t="array" ref="AM205">IF(OR(AM$12="",$B205=""),"",_xlfn.LET(_xlpm.tarefas,_xlfn._xlws.FILTER(TB_TAREFAS[],(TB_TAREFAS[[Responsável Execução '[*']]:[Responsável Execução '[*']]]=AM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5" s="96" t="str" cm="1">
        <f t="array" ref="AN205">IF(OR(AN$12="",$B205=""),"",_xlfn.LET(_xlpm.tarefas,_xlfn._xlws.FILTER(TB_TAREFAS[],(TB_TAREFAS[[Responsável Execução '[*']]:[Responsável Execução '[*']]]=AN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5" s="95" t="str" cm="1">
        <f t="array" ref="AO205">IF(OR(AO$12="",$B205=""),"",_xlfn.LET(_xlpm.tarefas,_xlfn._xlws.FILTER(TB_TAREFAS[],(TB_TAREFAS[[Responsável Execução '[*']]:[Responsável Execução '[*']]]=AO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5" s="96" t="str" cm="1">
        <f t="array" ref="AP205">IF(OR(AP$12="",$B205=""),"",_xlfn.LET(_xlpm.tarefas,_xlfn._xlws.FILTER(TB_TAREFAS[],(TB_TAREFAS[[Responsável Execução '[*']]:[Responsável Execução '[*']]]=AP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5" s="95" t="str" cm="1">
        <f t="array" ref="AQ205">IF(OR(AQ$12="",$B205=""),"",_xlfn.LET(_xlpm.tarefas,_xlfn._xlws.FILTER(TB_TAREFAS[],(TB_TAREFAS[[Responsável Execução '[*']]:[Responsável Execução '[*']]]=AQ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5" s="96" t="str" cm="1">
        <f t="array" ref="AR205">IF(OR(AR$12="",$B205=""),"",_xlfn.LET(_xlpm.tarefas,_xlfn._xlws.FILTER(TB_TAREFAS[],(TB_TAREFAS[[Responsável Execução '[*']]:[Responsável Execução '[*']]]=AR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5" s="95" t="str" cm="1">
        <f t="array" ref="AS205">IF(OR(AS$12="",$B205=""),"",_xlfn.LET(_xlpm.tarefas,_xlfn._xlws.FILTER(TB_TAREFAS[],(TB_TAREFAS[[Responsável Execução '[*']]:[Responsável Execução '[*']]]=AS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5" s="96" t="str" cm="1">
        <f t="array" ref="AT205">IF(OR(AT$12="",$B205=""),"",_xlfn.LET(_xlpm.tarefas,_xlfn._xlws.FILTER(TB_TAREFAS[],(TB_TAREFAS[[Responsável Execução '[*']]:[Responsável Execução '[*']]]=AT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5" s="95" t="str" cm="1">
        <f t="array" ref="AU205">IF(OR(AU$12="",$B205=""),"",_xlfn.LET(_xlpm.tarefas,_xlfn._xlws.FILTER(TB_TAREFAS[],(TB_TAREFAS[[Responsável Execução '[*']]:[Responsável Execução '[*']]]=AU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5" s="96" t="str" cm="1">
        <f t="array" ref="AV205">IF(OR(AV$12="",$B205=""),"",_xlfn.LET(_xlpm.tarefas,_xlfn._xlws.FILTER(TB_TAREFAS[],(TB_TAREFAS[[Responsável Execução '[*']]:[Responsável Execução '[*']]]=AV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5" s="95" t="str" cm="1">
        <f t="array" ref="AW205">IF(OR(AW$12="",$B205=""),"",_xlfn.LET(_xlpm.tarefas,_xlfn._xlws.FILTER(TB_TAREFAS[],(TB_TAREFAS[[Responsável Execução '[*']]:[Responsável Execução '[*']]]=AW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5" s="96" t="str" cm="1">
        <f t="array" ref="AX205">IF(OR(AX$12="",$B205=""),"",_xlfn.LET(_xlpm.tarefas,_xlfn._xlws.FILTER(TB_TAREFAS[],(TB_TAREFAS[[Responsável Execução '[*']]:[Responsável Execução '[*']]]=AX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5" s="95" t="str" cm="1">
        <f t="array" ref="AY205">IF(OR(AY$12="",$B205=""),"",_xlfn.LET(_xlpm.tarefas,_xlfn._xlws.FILTER(TB_TAREFAS[],(TB_TAREFAS[[Responsável Execução '[*']]:[Responsável Execução '[*']]]=AY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5" s="97" t="str" cm="1">
        <f t="array" ref="AZ205">IF(OR(AZ$12="",$B205=""),"",_xlfn.LET(_xlpm.tarefas,_xlfn._xlws.FILTER(TB_TAREFAS[],(TB_TAREFAS[[Responsável Execução '[*']]:[Responsável Execução '[*']]]=AZ$12),"-"),IF(_xlfn.ARRAYTOTEXT(_xlpm.tarefas)="-",0,SUM(IF(DATE(YEAR($B205),MONTH($B205),DAY($B205))&gt;=DATE(YEAR(_xlfn.CHOOSECOLS(_xlpm.tarefas,10)),MONTH(_xlfn.CHOOSECOLS(_xlpm.tarefas,10)),DAY(_xlfn.CHOOSECOLS(_xlpm.tarefas,10))),IF(DATE(YEAR($B205),MONTH($B205),DAY($B205)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6" spans="2:52" x14ac:dyDescent="0.3">
      <c r="B206" s="94"/>
      <c r="C206" s="95" t="str" cm="1">
        <f t="array" ref="C206">IF(OR(C$12="",$B206=""),"",_xlfn.LET(_xlpm.tarefas,_xlfn._xlws.FILTER(TB_TAREFAS[],(TB_TAREFAS[[Responsável Execução '[*']]:[Responsável Execução '[*']]]=C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6" s="96" t="str" cm="1">
        <f t="array" ref="D206">IF(OR(D$12="",$B206=""),"",_xlfn.LET(_xlpm.tarefas,_xlfn._xlws.FILTER(TB_TAREFAS[],(TB_TAREFAS[[Responsável Execução '[*']]:[Responsável Execução '[*']]]=D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6" s="95" t="str" cm="1">
        <f t="array" ref="E206">IF(OR(E$12="",$B206=""),"",_xlfn.LET(_xlpm.tarefas,_xlfn._xlws.FILTER(TB_TAREFAS[],(TB_TAREFAS[[Responsável Execução '[*']]:[Responsável Execução '[*']]]=E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6" s="96" t="str" cm="1">
        <f t="array" ref="F206">IF(OR(F$12="",$B206=""),"",_xlfn.LET(_xlpm.tarefas,_xlfn._xlws.FILTER(TB_TAREFAS[],(TB_TAREFAS[[Responsável Execução '[*']]:[Responsável Execução '[*']]]=F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6" s="95" t="str" cm="1">
        <f t="array" ref="G206">IF(OR(G$12="",$B206=""),"",_xlfn.LET(_xlpm.tarefas,_xlfn._xlws.FILTER(TB_TAREFAS[],(TB_TAREFAS[[Responsável Execução '[*']]:[Responsável Execução '[*']]]=G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6" s="96" t="str" cm="1">
        <f t="array" ref="H206">IF(OR(H$12="",$B206=""),"",_xlfn.LET(_xlpm.tarefas,_xlfn._xlws.FILTER(TB_TAREFAS[],(TB_TAREFAS[[Responsável Execução '[*']]:[Responsável Execução '[*']]]=H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6" s="95" t="str" cm="1">
        <f t="array" ref="I206">IF(OR(I$12="",$B206=""),"",_xlfn.LET(_xlpm.tarefas,_xlfn._xlws.FILTER(TB_TAREFAS[],(TB_TAREFAS[[Responsável Execução '[*']]:[Responsável Execução '[*']]]=I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6" s="96" t="str" cm="1">
        <f t="array" ref="J206">IF(OR(J$12="",$B206=""),"",_xlfn.LET(_xlpm.tarefas,_xlfn._xlws.FILTER(TB_TAREFAS[],(TB_TAREFAS[[Responsável Execução '[*']]:[Responsável Execução '[*']]]=J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6" s="95" t="str" cm="1">
        <f t="array" ref="K206">IF(OR(K$12="",$B206=""),"",_xlfn.LET(_xlpm.tarefas,_xlfn._xlws.FILTER(TB_TAREFAS[],(TB_TAREFAS[[Responsável Execução '[*']]:[Responsável Execução '[*']]]=K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6" s="96" t="str" cm="1">
        <f t="array" ref="L206">IF(OR(L$12="",$B206=""),"",_xlfn.LET(_xlpm.tarefas,_xlfn._xlws.FILTER(TB_TAREFAS[],(TB_TAREFAS[[Responsável Execução '[*']]:[Responsável Execução '[*']]]=L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6" s="95" t="str" cm="1">
        <f t="array" ref="M206">IF(OR(M$12="",$B206=""),"",_xlfn.LET(_xlpm.tarefas,_xlfn._xlws.FILTER(TB_TAREFAS[],(TB_TAREFAS[[Responsável Execução '[*']]:[Responsável Execução '[*']]]=M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6" s="96" t="str" cm="1">
        <f t="array" ref="N206">IF(OR(N$12="",$B206=""),"",_xlfn.LET(_xlpm.tarefas,_xlfn._xlws.FILTER(TB_TAREFAS[],(TB_TAREFAS[[Responsável Execução '[*']]:[Responsável Execução '[*']]]=N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6" s="95" t="str" cm="1">
        <f t="array" ref="O206">IF(OR(O$12="",$B206=""),"",_xlfn.LET(_xlpm.tarefas,_xlfn._xlws.FILTER(TB_TAREFAS[],(TB_TAREFAS[[Responsável Execução '[*']]:[Responsável Execução '[*']]]=O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6" s="96" t="str" cm="1">
        <f t="array" ref="P206">IF(OR(P$12="",$B206=""),"",_xlfn.LET(_xlpm.tarefas,_xlfn._xlws.FILTER(TB_TAREFAS[],(TB_TAREFAS[[Responsável Execução '[*']]:[Responsável Execução '[*']]]=P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6" s="95" t="str" cm="1">
        <f t="array" ref="Q206">IF(OR(Q$12="",$B206=""),"",_xlfn.LET(_xlpm.tarefas,_xlfn._xlws.FILTER(TB_TAREFAS[],(TB_TAREFAS[[Responsável Execução '[*']]:[Responsável Execução '[*']]]=Q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6" s="96" t="str" cm="1">
        <f t="array" ref="R206">IF(OR(R$12="",$B206=""),"",_xlfn.LET(_xlpm.tarefas,_xlfn._xlws.FILTER(TB_TAREFAS[],(TB_TAREFAS[[Responsável Execução '[*']]:[Responsável Execução '[*']]]=R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6" s="95" t="str" cm="1">
        <f t="array" ref="S206">IF(OR(S$12="",$B206=""),"",_xlfn.LET(_xlpm.tarefas,_xlfn._xlws.FILTER(TB_TAREFAS[],(TB_TAREFAS[[Responsável Execução '[*']]:[Responsável Execução '[*']]]=S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6" s="96" t="str" cm="1">
        <f t="array" ref="T206">IF(OR(T$12="",$B206=""),"",_xlfn.LET(_xlpm.tarefas,_xlfn._xlws.FILTER(TB_TAREFAS[],(TB_TAREFAS[[Responsável Execução '[*']]:[Responsável Execução '[*']]]=T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6" s="95" t="str" cm="1">
        <f t="array" ref="U206">IF(OR(U$12="",$B206=""),"",_xlfn.LET(_xlpm.tarefas,_xlfn._xlws.FILTER(TB_TAREFAS[],(TB_TAREFAS[[Responsável Execução '[*']]:[Responsável Execução '[*']]]=U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6" s="96" t="str" cm="1">
        <f t="array" ref="V206">IF(OR(V$12="",$B206=""),"",_xlfn.LET(_xlpm.tarefas,_xlfn._xlws.FILTER(TB_TAREFAS[],(TB_TAREFAS[[Responsável Execução '[*']]:[Responsável Execução '[*']]]=V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6" s="95" t="str" cm="1">
        <f t="array" ref="W206">IF(OR(W$12="",$B206=""),"",_xlfn.LET(_xlpm.tarefas,_xlfn._xlws.FILTER(TB_TAREFAS[],(TB_TAREFAS[[Responsável Execução '[*']]:[Responsável Execução '[*']]]=W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6" s="96" t="str" cm="1">
        <f t="array" ref="X206">IF(OR(X$12="",$B206=""),"",_xlfn.LET(_xlpm.tarefas,_xlfn._xlws.FILTER(TB_TAREFAS[],(TB_TAREFAS[[Responsável Execução '[*']]:[Responsável Execução '[*']]]=X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6" s="95" t="str" cm="1">
        <f t="array" ref="Y206">IF(OR(Y$12="",$B206=""),"",_xlfn.LET(_xlpm.tarefas,_xlfn._xlws.FILTER(TB_TAREFAS[],(TB_TAREFAS[[Responsável Execução '[*']]:[Responsável Execução '[*']]]=Y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6" s="96" t="str" cm="1">
        <f t="array" ref="Z206">IF(OR(Z$12="",$B206=""),"",_xlfn.LET(_xlpm.tarefas,_xlfn._xlws.FILTER(TB_TAREFAS[],(TB_TAREFAS[[Responsável Execução '[*']]:[Responsável Execução '[*']]]=Z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6" s="95" t="str" cm="1">
        <f t="array" ref="AA206">IF(OR(AA$12="",$B206=""),"",_xlfn.LET(_xlpm.tarefas,_xlfn._xlws.FILTER(TB_TAREFAS[],(TB_TAREFAS[[Responsável Execução '[*']]:[Responsável Execução '[*']]]=AA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6" s="96" t="str" cm="1">
        <f t="array" ref="AB206">IF(OR(AB$12="",$B206=""),"",_xlfn.LET(_xlpm.tarefas,_xlfn._xlws.FILTER(TB_TAREFAS[],(TB_TAREFAS[[Responsável Execução '[*']]:[Responsável Execução '[*']]]=AB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6" s="95" t="str" cm="1">
        <f t="array" ref="AC206">IF(OR(AC$12="",$B206=""),"",_xlfn.LET(_xlpm.tarefas,_xlfn._xlws.FILTER(TB_TAREFAS[],(TB_TAREFAS[[Responsável Execução '[*']]:[Responsável Execução '[*']]]=AC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6" s="96" t="str" cm="1">
        <f t="array" ref="AD206">IF(OR(AD$12="",$B206=""),"",_xlfn.LET(_xlpm.tarefas,_xlfn._xlws.FILTER(TB_TAREFAS[],(TB_TAREFAS[[Responsável Execução '[*']]:[Responsável Execução '[*']]]=AD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6" s="95" t="str" cm="1">
        <f t="array" ref="AE206">IF(OR(AE$12="",$B206=""),"",_xlfn.LET(_xlpm.tarefas,_xlfn._xlws.FILTER(TB_TAREFAS[],(TB_TAREFAS[[Responsável Execução '[*']]:[Responsável Execução '[*']]]=AE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6" s="96" t="str" cm="1">
        <f t="array" ref="AF206">IF(OR(AF$12="",$B206=""),"",_xlfn.LET(_xlpm.tarefas,_xlfn._xlws.FILTER(TB_TAREFAS[],(TB_TAREFAS[[Responsável Execução '[*']]:[Responsável Execução '[*']]]=AF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6" s="95" t="str" cm="1">
        <f t="array" ref="AG206">IF(OR(AG$12="",$B206=""),"",_xlfn.LET(_xlpm.tarefas,_xlfn._xlws.FILTER(TB_TAREFAS[],(TB_TAREFAS[[Responsável Execução '[*']]:[Responsável Execução '[*']]]=AG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6" s="96" t="str" cm="1">
        <f t="array" ref="AH206">IF(OR(AH$12="",$B206=""),"",_xlfn.LET(_xlpm.tarefas,_xlfn._xlws.FILTER(TB_TAREFAS[],(TB_TAREFAS[[Responsável Execução '[*']]:[Responsável Execução '[*']]]=AH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6" s="95" t="str" cm="1">
        <f t="array" ref="AI206">IF(OR(AI$12="",$B206=""),"",_xlfn.LET(_xlpm.tarefas,_xlfn._xlws.FILTER(TB_TAREFAS[],(TB_TAREFAS[[Responsável Execução '[*']]:[Responsável Execução '[*']]]=AI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6" s="96" t="str" cm="1">
        <f t="array" ref="AJ206">IF(OR(AJ$12="",$B206=""),"",_xlfn.LET(_xlpm.tarefas,_xlfn._xlws.FILTER(TB_TAREFAS[],(TB_TAREFAS[[Responsável Execução '[*']]:[Responsável Execução '[*']]]=AJ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6" s="95" t="str" cm="1">
        <f t="array" ref="AK206">IF(OR(AK$12="",$B206=""),"",_xlfn.LET(_xlpm.tarefas,_xlfn._xlws.FILTER(TB_TAREFAS[],(TB_TAREFAS[[Responsável Execução '[*']]:[Responsável Execução '[*']]]=AK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6" s="96" t="str" cm="1">
        <f t="array" ref="AL206">IF(OR(AL$12="",$B206=""),"",_xlfn.LET(_xlpm.tarefas,_xlfn._xlws.FILTER(TB_TAREFAS[],(TB_TAREFAS[[Responsável Execução '[*']]:[Responsável Execução '[*']]]=AL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6" s="95" t="str" cm="1">
        <f t="array" ref="AM206">IF(OR(AM$12="",$B206=""),"",_xlfn.LET(_xlpm.tarefas,_xlfn._xlws.FILTER(TB_TAREFAS[],(TB_TAREFAS[[Responsável Execução '[*']]:[Responsável Execução '[*']]]=AM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6" s="96" t="str" cm="1">
        <f t="array" ref="AN206">IF(OR(AN$12="",$B206=""),"",_xlfn.LET(_xlpm.tarefas,_xlfn._xlws.FILTER(TB_TAREFAS[],(TB_TAREFAS[[Responsável Execução '[*']]:[Responsável Execução '[*']]]=AN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6" s="95" t="str" cm="1">
        <f t="array" ref="AO206">IF(OR(AO$12="",$B206=""),"",_xlfn.LET(_xlpm.tarefas,_xlfn._xlws.FILTER(TB_TAREFAS[],(TB_TAREFAS[[Responsável Execução '[*']]:[Responsável Execução '[*']]]=AO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6" s="96" t="str" cm="1">
        <f t="array" ref="AP206">IF(OR(AP$12="",$B206=""),"",_xlfn.LET(_xlpm.tarefas,_xlfn._xlws.FILTER(TB_TAREFAS[],(TB_TAREFAS[[Responsável Execução '[*']]:[Responsável Execução '[*']]]=AP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6" s="95" t="str" cm="1">
        <f t="array" ref="AQ206">IF(OR(AQ$12="",$B206=""),"",_xlfn.LET(_xlpm.tarefas,_xlfn._xlws.FILTER(TB_TAREFAS[],(TB_TAREFAS[[Responsável Execução '[*']]:[Responsável Execução '[*']]]=AQ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6" s="96" t="str" cm="1">
        <f t="array" ref="AR206">IF(OR(AR$12="",$B206=""),"",_xlfn.LET(_xlpm.tarefas,_xlfn._xlws.FILTER(TB_TAREFAS[],(TB_TAREFAS[[Responsável Execução '[*']]:[Responsável Execução '[*']]]=AR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6" s="95" t="str" cm="1">
        <f t="array" ref="AS206">IF(OR(AS$12="",$B206=""),"",_xlfn.LET(_xlpm.tarefas,_xlfn._xlws.FILTER(TB_TAREFAS[],(TB_TAREFAS[[Responsável Execução '[*']]:[Responsável Execução '[*']]]=AS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6" s="96" t="str" cm="1">
        <f t="array" ref="AT206">IF(OR(AT$12="",$B206=""),"",_xlfn.LET(_xlpm.tarefas,_xlfn._xlws.FILTER(TB_TAREFAS[],(TB_TAREFAS[[Responsável Execução '[*']]:[Responsável Execução '[*']]]=AT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6" s="95" t="str" cm="1">
        <f t="array" ref="AU206">IF(OR(AU$12="",$B206=""),"",_xlfn.LET(_xlpm.tarefas,_xlfn._xlws.FILTER(TB_TAREFAS[],(TB_TAREFAS[[Responsável Execução '[*']]:[Responsável Execução '[*']]]=AU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6" s="96" t="str" cm="1">
        <f t="array" ref="AV206">IF(OR(AV$12="",$B206=""),"",_xlfn.LET(_xlpm.tarefas,_xlfn._xlws.FILTER(TB_TAREFAS[],(TB_TAREFAS[[Responsável Execução '[*']]:[Responsável Execução '[*']]]=AV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6" s="95" t="str" cm="1">
        <f t="array" ref="AW206">IF(OR(AW$12="",$B206=""),"",_xlfn.LET(_xlpm.tarefas,_xlfn._xlws.FILTER(TB_TAREFAS[],(TB_TAREFAS[[Responsável Execução '[*']]:[Responsável Execução '[*']]]=AW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6" s="96" t="str" cm="1">
        <f t="array" ref="AX206">IF(OR(AX$12="",$B206=""),"",_xlfn.LET(_xlpm.tarefas,_xlfn._xlws.FILTER(TB_TAREFAS[],(TB_TAREFAS[[Responsável Execução '[*']]:[Responsável Execução '[*']]]=AX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6" s="95" t="str" cm="1">
        <f t="array" ref="AY206">IF(OR(AY$12="",$B206=""),"",_xlfn.LET(_xlpm.tarefas,_xlfn._xlws.FILTER(TB_TAREFAS[],(TB_TAREFAS[[Responsável Execução '[*']]:[Responsável Execução '[*']]]=AY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6" s="97" t="str" cm="1">
        <f t="array" ref="AZ206">IF(OR(AZ$12="",$B206=""),"",_xlfn.LET(_xlpm.tarefas,_xlfn._xlws.FILTER(TB_TAREFAS[],(TB_TAREFAS[[Responsável Execução '[*']]:[Responsável Execução '[*']]]=AZ$12),"-"),IF(_xlfn.ARRAYTOTEXT(_xlpm.tarefas)="-",0,SUM(IF(DATE(YEAR($B206),MONTH($B206),DAY($B206))&gt;=DATE(YEAR(_xlfn.CHOOSECOLS(_xlpm.tarefas,10)),MONTH(_xlfn.CHOOSECOLS(_xlpm.tarefas,10)),DAY(_xlfn.CHOOSECOLS(_xlpm.tarefas,10))),IF(DATE(YEAR($B206),MONTH($B206),DAY($B206)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7" spans="2:52" x14ac:dyDescent="0.3">
      <c r="B207" s="94"/>
      <c r="C207" s="95" t="str" cm="1">
        <f t="array" ref="C207">IF(OR(C$12="",$B207=""),"",_xlfn.LET(_xlpm.tarefas,_xlfn._xlws.FILTER(TB_TAREFAS[],(TB_TAREFAS[[Responsável Execução '[*']]:[Responsável Execução '[*']]]=C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7" s="96" t="str" cm="1">
        <f t="array" ref="D207">IF(OR(D$12="",$B207=""),"",_xlfn.LET(_xlpm.tarefas,_xlfn._xlws.FILTER(TB_TAREFAS[],(TB_TAREFAS[[Responsável Execução '[*']]:[Responsável Execução '[*']]]=D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7" s="95" t="str" cm="1">
        <f t="array" ref="E207">IF(OR(E$12="",$B207=""),"",_xlfn.LET(_xlpm.tarefas,_xlfn._xlws.FILTER(TB_TAREFAS[],(TB_TAREFAS[[Responsável Execução '[*']]:[Responsável Execução '[*']]]=E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7" s="96" t="str" cm="1">
        <f t="array" ref="F207">IF(OR(F$12="",$B207=""),"",_xlfn.LET(_xlpm.tarefas,_xlfn._xlws.FILTER(TB_TAREFAS[],(TB_TAREFAS[[Responsável Execução '[*']]:[Responsável Execução '[*']]]=F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7" s="95" t="str" cm="1">
        <f t="array" ref="G207">IF(OR(G$12="",$B207=""),"",_xlfn.LET(_xlpm.tarefas,_xlfn._xlws.FILTER(TB_TAREFAS[],(TB_TAREFAS[[Responsável Execução '[*']]:[Responsável Execução '[*']]]=G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7" s="96" t="str" cm="1">
        <f t="array" ref="H207">IF(OR(H$12="",$B207=""),"",_xlfn.LET(_xlpm.tarefas,_xlfn._xlws.FILTER(TB_TAREFAS[],(TB_TAREFAS[[Responsável Execução '[*']]:[Responsável Execução '[*']]]=H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7" s="95" t="str" cm="1">
        <f t="array" ref="I207">IF(OR(I$12="",$B207=""),"",_xlfn.LET(_xlpm.tarefas,_xlfn._xlws.FILTER(TB_TAREFAS[],(TB_TAREFAS[[Responsável Execução '[*']]:[Responsável Execução '[*']]]=I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7" s="96" t="str" cm="1">
        <f t="array" ref="J207">IF(OR(J$12="",$B207=""),"",_xlfn.LET(_xlpm.tarefas,_xlfn._xlws.FILTER(TB_TAREFAS[],(TB_TAREFAS[[Responsável Execução '[*']]:[Responsável Execução '[*']]]=J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7" s="95" t="str" cm="1">
        <f t="array" ref="K207">IF(OR(K$12="",$B207=""),"",_xlfn.LET(_xlpm.tarefas,_xlfn._xlws.FILTER(TB_TAREFAS[],(TB_TAREFAS[[Responsável Execução '[*']]:[Responsável Execução '[*']]]=K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7" s="96" t="str" cm="1">
        <f t="array" ref="L207">IF(OR(L$12="",$B207=""),"",_xlfn.LET(_xlpm.tarefas,_xlfn._xlws.FILTER(TB_TAREFAS[],(TB_TAREFAS[[Responsável Execução '[*']]:[Responsável Execução '[*']]]=L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7" s="95" t="str" cm="1">
        <f t="array" ref="M207">IF(OR(M$12="",$B207=""),"",_xlfn.LET(_xlpm.tarefas,_xlfn._xlws.FILTER(TB_TAREFAS[],(TB_TAREFAS[[Responsável Execução '[*']]:[Responsável Execução '[*']]]=M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7" s="96" t="str" cm="1">
        <f t="array" ref="N207">IF(OR(N$12="",$B207=""),"",_xlfn.LET(_xlpm.tarefas,_xlfn._xlws.FILTER(TB_TAREFAS[],(TB_TAREFAS[[Responsável Execução '[*']]:[Responsável Execução '[*']]]=N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7" s="95" t="str" cm="1">
        <f t="array" ref="O207">IF(OR(O$12="",$B207=""),"",_xlfn.LET(_xlpm.tarefas,_xlfn._xlws.FILTER(TB_TAREFAS[],(TB_TAREFAS[[Responsável Execução '[*']]:[Responsável Execução '[*']]]=O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7" s="96" t="str" cm="1">
        <f t="array" ref="P207">IF(OR(P$12="",$B207=""),"",_xlfn.LET(_xlpm.tarefas,_xlfn._xlws.FILTER(TB_TAREFAS[],(TB_TAREFAS[[Responsável Execução '[*']]:[Responsável Execução '[*']]]=P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7" s="95" t="str" cm="1">
        <f t="array" ref="Q207">IF(OR(Q$12="",$B207=""),"",_xlfn.LET(_xlpm.tarefas,_xlfn._xlws.FILTER(TB_TAREFAS[],(TB_TAREFAS[[Responsável Execução '[*']]:[Responsável Execução '[*']]]=Q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7" s="96" t="str" cm="1">
        <f t="array" ref="R207">IF(OR(R$12="",$B207=""),"",_xlfn.LET(_xlpm.tarefas,_xlfn._xlws.FILTER(TB_TAREFAS[],(TB_TAREFAS[[Responsável Execução '[*']]:[Responsável Execução '[*']]]=R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7" s="95" t="str" cm="1">
        <f t="array" ref="S207">IF(OR(S$12="",$B207=""),"",_xlfn.LET(_xlpm.tarefas,_xlfn._xlws.FILTER(TB_TAREFAS[],(TB_TAREFAS[[Responsável Execução '[*']]:[Responsável Execução '[*']]]=S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7" s="96" t="str" cm="1">
        <f t="array" ref="T207">IF(OR(T$12="",$B207=""),"",_xlfn.LET(_xlpm.tarefas,_xlfn._xlws.FILTER(TB_TAREFAS[],(TB_TAREFAS[[Responsável Execução '[*']]:[Responsável Execução '[*']]]=T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7" s="95" t="str" cm="1">
        <f t="array" ref="U207">IF(OR(U$12="",$B207=""),"",_xlfn.LET(_xlpm.tarefas,_xlfn._xlws.FILTER(TB_TAREFAS[],(TB_TAREFAS[[Responsável Execução '[*']]:[Responsável Execução '[*']]]=U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7" s="96" t="str" cm="1">
        <f t="array" ref="V207">IF(OR(V$12="",$B207=""),"",_xlfn.LET(_xlpm.tarefas,_xlfn._xlws.FILTER(TB_TAREFAS[],(TB_TAREFAS[[Responsável Execução '[*']]:[Responsável Execução '[*']]]=V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7" s="95" t="str" cm="1">
        <f t="array" ref="W207">IF(OR(W$12="",$B207=""),"",_xlfn.LET(_xlpm.tarefas,_xlfn._xlws.FILTER(TB_TAREFAS[],(TB_TAREFAS[[Responsável Execução '[*']]:[Responsável Execução '[*']]]=W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7" s="96" t="str" cm="1">
        <f t="array" ref="X207">IF(OR(X$12="",$B207=""),"",_xlfn.LET(_xlpm.tarefas,_xlfn._xlws.FILTER(TB_TAREFAS[],(TB_TAREFAS[[Responsável Execução '[*']]:[Responsável Execução '[*']]]=X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7" s="95" t="str" cm="1">
        <f t="array" ref="Y207">IF(OR(Y$12="",$B207=""),"",_xlfn.LET(_xlpm.tarefas,_xlfn._xlws.FILTER(TB_TAREFAS[],(TB_TAREFAS[[Responsável Execução '[*']]:[Responsável Execução '[*']]]=Y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7" s="96" t="str" cm="1">
        <f t="array" ref="Z207">IF(OR(Z$12="",$B207=""),"",_xlfn.LET(_xlpm.tarefas,_xlfn._xlws.FILTER(TB_TAREFAS[],(TB_TAREFAS[[Responsável Execução '[*']]:[Responsável Execução '[*']]]=Z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7" s="95" t="str" cm="1">
        <f t="array" ref="AA207">IF(OR(AA$12="",$B207=""),"",_xlfn.LET(_xlpm.tarefas,_xlfn._xlws.FILTER(TB_TAREFAS[],(TB_TAREFAS[[Responsável Execução '[*']]:[Responsável Execução '[*']]]=AA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7" s="96" t="str" cm="1">
        <f t="array" ref="AB207">IF(OR(AB$12="",$B207=""),"",_xlfn.LET(_xlpm.tarefas,_xlfn._xlws.FILTER(TB_TAREFAS[],(TB_TAREFAS[[Responsável Execução '[*']]:[Responsável Execução '[*']]]=AB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7" s="95" t="str" cm="1">
        <f t="array" ref="AC207">IF(OR(AC$12="",$B207=""),"",_xlfn.LET(_xlpm.tarefas,_xlfn._xlws.FILTER(TB_TAREFAS[],(TB_TAREFAS[[Responsável Execução '[*']]:[Responsável Execução '[*']]]=AC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7" s="96" t="str" cm="1">
        <f t="array" ref="AD207">IF(OR(AD$12="",$B207=""),"",_xlfn.LET(_xlpm.tarefas,_xlfn._xlws.FILTER(TB_TAREFAS[],(TB_TAREFAS[[Responsável Execução '[*']]:[Responsável Execução '[*']]]=AD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7" s="95" t="str" cm="1">
        <f t="array" ref="AE207">IF(OR(AE$12="",$B207=""),"",_xlfn.LET(_xlpm.tarefas,_xlfn._xlws.FILTER(TB_TAREFAS[],(TB_TAREFAS[[Responsável Execução '[*']]:[Responsável Execução '[*']]]=AE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7" s="96" t="str" cm="1">
        <f t="array" ref="AF207">IF(OR(AF$12="",$B207=""),"",_xlfn.LET(_xlpm.tarefas,_xlfn._xlws.FILTER(TB_TAREFAS[],(TB_TAREFAS[[Responsável Execução '[*']]:[Responsável Execução '[*']]]=AF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7" s="95" t="str" cm="1">
        <f t="array" ref="AG207">IF(OR(AG$12="",$B207=""),"",_xlfn.LET(_xlpm.tarefas,_xlfn._xlws.FILTER(TB_TAREFAS[],(TB_TAREFAS[[Responsável Execução '[*']]:[Responsável Execução '[*']]]=AG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7" s="96" t="str" cm="1">
        <f t="array" ref="AH207">IF(OR(AH$12="",$B207=""),"",_xlfn.LET(_xlpm.tarefas,_xlfn._xlws.FILTER(TB_TAREFAS[],(TB_TAREFAS[[Responsável Execução '[*']]:[Responsável Execução '[*']]]=AH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7" s="95" t="str" cm="1">
        <f t="array" ref="AI207">IF(OR(AI$12="",$B207=""),"",_xlfn.LET(_xlpm.tarefas,_xlfn._xlws.FILTER(TB_TAREFAS[],(TB_TAREFAS[[Responsável Execução '[*']]:[Responsável Execução '[*']]]=AI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7" s="96" t="str" cm="1">
        <f t="array" ref="AJ207">IF(OR(AJ$12="",$B207=""),"",_xlfn.LET(_xlpm.tarefas,_xlfn._xlws.FILTER(TB_TAREFAS[],(TB_TAREFAS[[Responsável Execução '[*']]:[Responsável Execução '[*']]]=AJ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7" s="95" t="str" cm="1">
        <f t="array" ref="AK207">IF(OR(AK$12="",$B207=""),"",_xlfn.LET(_xlpm.tarefas,_xlfn._xlws.FILTER(TB_TAREFAS[],(TB_TAREFAS[[Responsável Execução '[*']]:[Responsável Execução '[*']]]=AK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7" s="96" t="str" cm="1">
        <f t="array" ref="AL207">IF(OR(AL$12="",$B207=""),"",_xlfn.LET(_xlpm.tarefas,_xlfn._xlws.FILTER(TB_TAREFAS[],(TB_TAREFAS[[Responsável Execução '[*']]:[Responsável Execução '[*']]]=AL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7" s="95" t="str" cm="1">
        <f t="array" ref="AM207">IF(OR(AM$12="",$B207=""),"",_xlfn.LET(_xlpm.tarefas,_xlfn._xlws.FILTER(TB_TAREFAS[],(TB_TAREFAS[[Responsável Execução '[*']]:[Responsável Execução '[*']]]=AM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7" s="96" t="str" cm="1">
        <f t="array" ref="AN207">IF(OR(AN$12="",$B207=""),"",_xlfn.LET(_xlpm.tarefas,_xlfn._xlws.FILTER(TB_TAREFAS[],(TB_TAREFAS[[Responsável Execução '[*']]:[Responsável Execução '[*']]]=AN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7" s="95" t="str" cm="1">
        <f t="array" ref="AO207">IF(OR(AO$12="",$B207=""),"",_xlfn.LET(_xlpm.tarefas,_xlfn._xlws.FILTER(TB_TAREFAS[],(TB_TAREFAS[[Responsável Execução '[*']]:[Responsável Execução '[*']]]=AO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7" s="96" t="str" cm="1">
        <f t="array" ref="AP207">IF(OR(AP$12="",$B207=""),"",_xlfn.LET(_xlpm.tarefas,_xlfn._xlws.FILTER(TB_TAREFAS[],(TB_TAREFAS[[Responsável Execução '[*']]:[Responsável Execução '[*']]]=AP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7" s="95" t="str" cm="1">
        <f t="array" ref="AQ207">IF(OR(AQ$12="",$B207=""),"",_xlfn.LET(_xlpm.tarefas,_xlfn._xlws.FILTER(TB_TAREFAS[],(TB_TAREFAS[[Responsável Execução '[*']]:[Responsável Execução '[*']]]=AQ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7" s="96" t="str" cm="1">
        <f t="array" ref="AR207">IF(OR(AR$12="",$B207=""),"",_xlfn.LET(_xlpm.tarefas,_xlfn._xlws.FILTER(TB_TAREFAS[],(TB_TAREFAS[[Responsável Execução '[*']]:[Responsável Execução '[*']]]=AR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7" s="95" t="str" cm="1">
        <f t="array" ref="AS207">IF(OR(AS$12="",$B207=""),"",_xlfn.LET(_xlpm.tarefas,_xlfn._xlws.FILTER(TB_TAREFAS[],(TB_TAREFAS[[Responsável Execução '[*']]:[Responsável Execução '[*']]]=AS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7" s="96" t="str" cm="1">
        <f t="array" ref="AT207">IF(OR(AT$12="",$B207=""),"",_xlfn.LET(_xlpm.tarefas,_xlfn._xlws.FILTER(TB_TAREFAS[],(TB_TAREFAS[[Responsável Execução '[*']]:[Responsável Execução '[*']]]=AT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7" s="95" t="str" cm="1">
        <f t="array" ref="AU207">IF(OR(AU$12="",$B207=""),"",_xlfn.LET(_xlpm.tarefas,_xlfn._xlws.FILTER(TB_TAREFAS[],(TB_TAREFAS[[Responsável Execução '[*']]:[Responsável Execução '[*']]]=AU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7" s="96" t="str" cm="1">
        <f t="array" ref="AV207">IF(OR(AV$12="",$B207=""),"",_xlfn.LET(_xlpm.tarefas,_xlfn._xlws.FILTER(TB_TAREFAS[],(TB_TAREFAS[[Responsável Execução '[*']]:[Responsável Execução '[*']]]=AV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7" s="95" t="str" cm="1">
        <f t="array" ref="AW207">IF(OR(AW$12="",$B207=""),"",_xlfn.LET(_xlpm.tarefas,_xlfn._xlws.FILTER(TB_TAREFAS[],(TB_TAREFAS[[Responsável Execução '[*']]:[Responsável Execução '[*']]]=AW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7" s="96" t="str" cm="1">
        <f t="array" ref="AX207">IF(OR(AX$12="",$B207=""),"",_xlfn.LET(_xlpm.tarefas,_xlfn._xlws.FILTER(TB_TAREFAS[],(TB_TAREFAS[[Responsável Execução '[*']]:[Responsável Execução '[*']]]=AX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7" s="95" t="str" cm="1">
        <f t="array" ref="AY207">IF(OR(AY$12="",$B207=""),"",_xlfn.LET(_xlpm.tarefas,_xlfn._xlws.FILTER(TB_TAREFAS[],(TB_TAREFAS[[Responsável Execução '[*']]:[Responsável Execução '[*']]]=AY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7" s="97" t="str" cm="1">
        <f t="array" ref="AZ207">IF(OR(AZ$12="",$B207=""),"",_xlfn.LET(_xlpm.tarefas,_xlfn._xlws.FILTER(TB_TAREFAS[],(TB_TAREFAS[[Responsável Execução '[*']]:[Responsável Execução '[*']]]=AZ$12),"-"),IF(_xlfn.ARRAYTOTEXT(_xlpm.tarefas)="-",0,SUM(IF(DATE(YEAR($B207),MONTH($B207),DAY($B207))&gt;=DATE(YEAR(_xlfn.CHOOSECOLS(_xlpm.tarefas,10)),MONTH(_xlfn.CHOOSECOLS(_xlpm.tarefas,10)),DAY(_xlfn.CHOOSECOLS(_xlpm.tarefas,10))),IF(DATE(YEAR($B207),MONTH($B207),DAY($B207)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8" spans="2:52" x14ac:dyDescent="0.3">
      <c r="B208" s="94"/>
      <c r="C208" s="95" t="str" cm="1">
        <f t="array" ref="C208">IF(OR(C$12="",$B208=""),"",_xlfn.LET(_xlpm.tarefas,_xlfn._xlws.FILTER(TB_TAREFAS[],(TB_TAREFAS[[Responsável Execução '[*']]:[Responsável Execução '[*']]]=C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8" s="96" t="str" cm="1">
        <f t="array" ref="D208">IF(OR(D$12="",$B208=""),"",_xlfn.LET(_xlpm.tarefas,_xlfn._xlws.FILTER(TB_TAREFAS[],(TB_TAREFAS[[Responsável Execução '[*']]:[Responsável Execução '[*']]]=D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8" s="95" t="str" cm="1">
        <f t="array" ref="E208">IF(OR(E$12="",$B208=""),"",_xlfn.LET(_xlpm.tarefas,_xlfn._xlws.FILTER(TB_TAREFAS[],(TB_TAREFAS[[Responsável Execução '[*']]:[Responsável Execução '[*']]]=E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8" s="96" t="str" cm="1">
        <f t="array" ref="F208">IF(OR(F$12="",$B208=""),"",_xlfn.LET(_xlpm.tarefas,_xlfn._xlws.FILTER(TB_TAREFAS[],(TB_TAREFAS[[Responsável Execução '[*']]:[Responsável Execução '[*']]]=F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8" s="95" t="str" cm="1">
        <f t="array" ref="G208">IF(OR(G$12="",$B208=""),"",_xlfn.LET(_xlpm.tarefas,_xlfn._xlws.FILTER(TB_TAREFAS[],(TB_TAREFAS[[Responsável Execução '[*']]:[Responsável Execução '[*']]]=G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8" s="96" t="str" cm="1">
        <f t="array" ref="H208">IF(OR(H$12="",$B208=""),"",_xlfn.LET(_xlpm.tarefas,_xlfn._xlws.FILTER(TB_TAREFAS[],(TB_TAREFAS[[Responsável Execução '[*']]:[Responsável Execução '[*']]]=H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8" s="95" t="str" cm="1">
        <f t="array" ref="I208">IF(OR(I$12="",$B208=""),"",_xlfn.LET(_xlpm.tarefas,_xlfn._xlws.FILTER(TB_TAREFAS[],(TB_TAREFAS[[Responsável Execução '[*']]:[Responsável Execução '[*']]]=I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8" s="96" t="str" cm="1">
        <f t="array" ref="J208">IF(OR(J$12="",$B208=""),"",_xlfn.LET(_xlpm.tarefas,_xlfn._xlws.FILTER(TB_TAREFAS[],(TB_TAREFAS[[Responsável Execução '[*']]:[Responsável Execução '[*']]]=J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8" s="95" t="str" cm="1">
        <f t="array" ref="K208">IF(OR(K$12="",$B208=""),"",_xlfn.LET(_xlpm.tarefas,_xlfn._xlws.FILTER(TB_TAREFAS[],(TB_TAREFAS[[Responsável Execução '[*']]:[Responsável Execução '[*']]]=K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8" s="96" t="str" cm="1">
        <f t="array" ref="L208">IF(OR(L$12="",$B208=""),"",_xlfn.LET(_xlpm.tarefas,_xlfn._xlws.FILTER(TB_TAREFAS[],(TB_TAREFAS[[Responsável Execução '[*']]:[Responsável Execução '[*']]]=L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8" s="95" t="str" cm="1">
        <f t="array" ref="M208">IF(OR(M$12="",$B208=""),"",_xlfn.LET(_xlpm.tarefas,_xlfn._xlws.FILTER(TB_TAREFAS[],(TB_TAREFAS[[Responsável Execução '[*']]:[Responsável Execução '[*']]]=M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8" s="96" t="str" cm="1">
        <f t="array" ref="N208">IF(OR(N$12="",$B208=""),"",_xlfn.LET(_xlpm.tarefas,_xlfn._xlws.FILTER(TB_TAREFAS[],(TB_TAREFAS[[Responsável Execução '[*']]:[Responsável Execução '[*']]]=N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8" s="95" t="str" cm="1">
        <f t="array" ref="O208">IF(OR(O$12="",$B208=""),"",_xlfn.LET(_xlpm.tarefas,_xlfn._xlws.FILTER(TB_TAREFAS[],(TB_TAREFAS[[Responsável Execução '[*']]:[Responsável Execução '[*']]]=O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8" s="96" t="str" cm="1">
        <f t="array" ref="P208">IF(OR(P$12="",$B208=""),"",_xlfn.LET(_xlpm.tarefas,_xlfn._xlws.FILTER(TB_TAREFAS[],(TB_TAREFAS[[Responsável Execução '[*']]:[Responsável Execução '[*']]]=P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8" s="95" t="str" cm="1">
        <f t="array" ref="Q208">IF(OR(Q$12="",$B208=""),"",_xlfn.LET(_xlpm.tarefas,_xlfn._xlws.FILTER(TB_TAREFAS[],(TB_TAREFAS[[Responsável Execução '[*']]:[Responsável Execução '[*']]]=Q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8" s="96" t="str" cm="1">
        <f t="array" ref="R208">IF(OR(R$12="",$B208=""),"",_xlfn.LET(_xlpm.tarefas,_xlfn._xlws.FILTER(TB_TAREFAS[],(TB_TAREFAS[[Responsável Execução '[*']]:[Responsável Execução '[*']]]=R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8" s="95" t="str" cm="1">
        <f t="array" ref="S208">IF(OR(S$12="",$B208=""),"",_xlfn.LET(_xlpm.tarefas,_xlfn._xlws.FILTER(TB_TAREFAS[],(TB_TAREFAS[[Responsável Execução '[*']]:[Responsável Execução '[*']]]=S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8" s="96" t="str" cm="1">
        <f t="array" ref="T208">IF(OR(T$12="",$B208=""),"",_xlfn.LET(_xlpm.tarefas,_xlfn._xlws.FILTER(TB_TAREFAS[],(TB_TAREFAS[[Responsável Execução '[*']]:[Responsável Execução '[*']]]=T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8" s="95" t="str" cm="1">
        <f t="array" ref="U208">IF(OR(U$12="",$B208=""),"",_xlfn.LET(_xlpm.tarefas,_xlfn._xlws.FILTER(TB_TAREFAS[],(TB_TAREFAS[[Responsável Execução '[*']]:[Responsável Execução '[*']]]=U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8" s="96" t="str" cm="1">
        <f t="array" ref="V208">IF(OR(V$12="",$B208=""),"",_xlfn.LET(_xlpm.tarefas,_xlfn._xlws.FILTER(TB_TAREFAS[],(TB_TAREFAS[[Responsável Execução '[*']]:[Responsável Execução '[*']]]=V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8" s="95" t="str" cm="1">
        <f t="array" ref="W208">IF(OR(W$12="",$B208=""),"",_xlfn.LET(_xlpm.tarefas,_xlfn._xlws.FILTER(TB_TAREFAS[],(TB_TAREFAS[[Responsável Execução '[*']]:[Responsável Execução '[*']]]=W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8" s="96" t="str" cm="1">
        <f t="array" ref="X208">IF(OR(X$12="",$B208=""),"",_xlfn.LET(_xlpm.tarefas,_xlfn._xlws.FILTER(TB_TAREFAS[],(TB_TAREFAS[[Responsável Execução '[*']]:[Responsável Execução '[*']]]=X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8" s="95" t="str" cm="1">
        <f t="array" ref="Y208">IF(OR(Y$12="",$B208=""),"",_xlfn.LET(_xlpm.tarefas,_xlfn._xlws.FILTER(TB_TAREFAS[],(TB_TAREFAS[[Responsável Execução '[*']]:[Responsável Execução '[*']]]=Y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8" s="96" t="str" cm="1">
        <f t="array" ref="Z208">IF(OR(Z$12="",$B208=""),"",_xlfn.LET(_xlpm.tarefas,_xlfn._xlws.FILTER(TB_TAREFAS[],(TB_TAREFAS[[Responsável Execução '[*']]:[Responsável Execução '[*']]]=Z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8" s="95" t="str" cm="1">
        <f t="array" ref="AA208">IF(OR(AA$12="",$B208=""),"",_xlfn.LET(_xlpm.tarefas,_xlfn._xlws.FILTER(TB_TAREFAS[],(TB_TAREFAS[[Responsável Execução '[*']]:[Responsável Execução '[*']]]=AA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8" s="96" t="str" cm="1">
        <f t="array" ref="AB208">IF(OR(AB$12="",$B208=""),"",_xlfn.LET(_xlpm.tarefas,_xlfn._xlws.FILTER(TB_TAREFAS[],(TB_TAREFAS[[Responsável Execução '[*']]:[Responsável Execução '[*']]]=AB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8" s="95" t="str" cm="1">
        <f t="array" ref="AC208">IF(OR(AC$12="",$B208=""),"",_xlfn.LET(_xlpm.tarefas,_xlfn._xlws.FILTER(TB_TAREFAS[],(TB_TAREFAS[[Responsável Execução '[*']]:[Responsável Execução '[*']]]=AC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8" s="96" t="str" cm="1">
        <f t="array" ref="AD208">IF(OR(AD$12="",$B208=""),"",_xlfn.LET(_xlpm.tarefas,_xlfn._xlws.FILTER(TB_TAREFAS[],(TB_TAREFAS[[Responsável Execução '[*']]:[Responsável Execução '[*']]]=AD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8" s="95" t="str" cm="1">
        <f t="array" ref="AE208">IF(OR(AE$12="",$B208=""),"",_xlfn.LET(_xlpm.tarefas,_xlfn._xlws.FILTER(TB_TAREFAS[],(TB_TAREFAS[[Responsável Execução '[*']]:[Responsável Execução '[*']]]=AE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8" s="96" t="str" cm="1">
        <f t="array" ref="AF208">IF(OR(AF$12="",$B208=""),"",_xlfn.LET(_xlpm.tarefas,_xlfn._xlws.FILTER(TB_TAREFAS[],(TB_TAREFAS[[Responsável Execução '[*']]:[Responsável Execução '[*']]]=AF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8" s="95" t="str" cm="1">
        <f t="array" ref="AG208">IF(OR(AG$12="",$B208=""),"",_xlfn.LET(_xlpm.tarefas,_xlfn._xlws.FILTER(TB_TAREFAS[],(TB_TAREFAS[[Responsável Execução '[*']]:[Responsável Execução '[*']]]=AG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8" s="96" t="str" cm="1">
        <f t="array" ref="AH208">IF(OR(AH$12="",$B208=""),"",_xlfn.LET(_xlpm.tarefas,_xlfn._xlws.FILTER(TB_TAREFAS[],(TB_TAREFAS[[Responsável Execução '[*']]:[Responsável Execução '[*']]]=AH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8" s="95" t="str" cm="1">
        <f t="array" ref="AI208">IF(OR(AI$12="",$B208=""),"",_xlfn.LET(_xlpm.tarefas,_xlfn._xlws.FILTER(TB_TAREFAS[],(TB_TAREFAS[[Responsável Execução '[*']]:[Responsável Execução '[*']]]=AI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8" s="96" t="str" cm="1">
        <f t="array" ref="AJ208">IF(OR(AJ$12="",$B208=""),"",_xlfn.LET(_xlpm.tarefas,_xlfn._xlws.FILTER(TB_TAREFAS[],(TB_TAREFAS[[Responsável Execução '[*']]:[Responsável Execução '[*']]]=AJ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8" s="95" t="str" cm="1">
        <f t="array" ref="AK208">IF(OR(AK$12="",$B208=""),"",_xlfn.LET(_xlpm.tarefas,_xlfn._xlws.FILTER(TB_TAREFAS[],(TB_TAREFAS[[Responsável Execução '[*']]:[Responsável Execução '[*']]]=AK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8" s="96" t="str" cm="1">
        <f t="array" ref="AL208">IF(OR(AL$12="",$B208=""),"",_xlfn.LET(_xlpm.tarefas,_xlfn._xlws.FILTER(TB_TAREFAS[],(TB_TAREFAS[[Responsável Execução '[*']]:[Responsável Execução '[*']]]=AL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8" s="95" t="str" cm="1">
        <f t="array" ref="AM208">IF(OR(AM$12="",$B208=""),"",_xlfn.LET(_xlpm.tarefas,_xlfn._xlws.FILTER(TB_TAREFAS[],(TB_TAREFAS[[Responsável Execução '[*']]:[Responsável Execução '[*']]]=AM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8" s="96" t="str" cm="1">
        <f t="array" ref="AN208">IF(OR(AN$12="",$B208=""),"",_xlfn.LET(_xlpm.tarefas,_xlfn._xlws.FILTER(TB_TAREFAS[],(TB_TAREFAS[[Responsável Execução '[*']]:[Responsável Execução '[*']]]=AN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8" s="95" t="str" cm="1">
        <f t="array" ref="AO208">IF(OR(AO$12="",$B208=""),"",_xlfn.LET(_xlpm.tarefas,_xlfn._xlws.FILTER(TB_TAREFAS[],(TB_TAREFAS[[Responsável Execução '[*']]:[Responsável Execução '[*']]]=AO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8" s="96" t="str" cm="1">
        <f t="array" ref="AP208">IF(OR(AP$12="",$B208=""),"",_xlfn.LET(_xlpm.tarefas,_xlfn._xlws.FILTER(TB_TAREFAS[],(TB_TAREFAS[[Responsável Execução '[*']]:[Responsável Execução '[*']]]=AP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8" s="95" t="str" cm="1">
        <f t="array" ref="AQ208">IF(OR(AQ$12="",$B208=""),"",_xlfn.LET(_xlpm.tarefas,_xlfn._xlws.FILTER(TB_TAREFAS[],(TB_TAREFAS[[Responsável Execução '[*']]:[Responsável Execução '[*']]]=AQ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8" s="96" t="str" cm="1">
        <f t="array" ref="AR208">IF(OR(AR$12="",$B208=""),"",_xlfn.LET(_xlpm.tarefas,_xlfn._xlws.FILTER(TB_TAREFAS[],(TB_TAREFAS[[Responsável Execução '[*']]:[Responsável Execução '[*']]]=AR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8" s="95" t="str" cm="1">
        <f t="array" ref="AS208">IF(OR(AS$12="",$B208=""),"",_xlfn.LET(_xlpm.tarefas,_xlfn._xlws.FILTER(TB_TAREFAS[],(TB_TAREFAS[[Responsável Execução '[*']]:[Responsável Execução '[*']]]=AS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8" s="96" t="str" cm="1">
        <f t="array" ref="AT208">IF(OR(AT$12="",$B208=""),"",_xlfn.LET(_xlpm.tarefas,_xlfn._xlws.FILTER(TB_TAREFAS[],(TB_TAREFAS[[Responsável Execução '[*']]:[Responsável Execução '[*']]]=AT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8" s="95" t="str" cm="1">
        <f t="array" ref="AU208">IF(OR(AU$12="",$B208=""),"",_xlfn.LET(_xlpm.tarefas,_xlfn._xlws.FILTER(TB_TAREFAS[],(TB_TAREFAS[[Responsável Execução '[*']]:[Responsável Execução '[*']]]=AU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8" s="96" t="str" cm="1">
        <f t="array" ref="AV208">IF(OR(AV$12="",$B208=""),"",_xlfn.LET(_xlpm.tarefas,_xlfn._xlws.FILTER(TB_TAREFAS[],(TB_TAREFAS[[Responsável Execução '[*']]:[Responsável Execução '[*']]]=AV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8" s="95" t="str" cm="1">
        <f t="array" ref="AW208">IF(OR(AW$12="",$B208=""),"",_xlfn.LET(_xlpm.tarefas,_xlfn._xlws.FILTER(TB_TAREFAS[],(TB_TAREFAS[[Responsável Execução '[*']]:[Responsável Execução '[*']]]=AW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8" s="96" t="str" cm="1">
        <f t="array" ref="AX208">IF(OR(AX$12="",$B208=""),"",_xlfn.LET(_xlpm.tarefas,_xlfn._xlws.FILTER(TB_TAREFAS[],(TB_TAREFAS[[Responsável Execução '[*']]:[Responsável Execução '[*']]]=AX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8" s="95" t="str" cm="1">
        <f t="array" ref="AY208">IF(OR(AY$12="",$B208=""),"",_xlfn.LET(_xlpm.tarefas,_xlfn._xlws.FILTER(TB_TAREFAS[],(TB_TAREFAS[[Responsável Execução '[*']]:[Responsável Execução '[*']]]=AY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8" s="97" t="str" cm="1">
        <f t="array" ref="AZ208">IF(OR(AZ$12="",$B208=""),"",_xlfn.LET(_xlpm.tarefas,_xlfn._xlws.FILTER(TB_TAREFAS[],(TB_TAREFAS[[Responsável Execução '[*']]:[Responsável Execução '[*']]]=AZ$12),"-"),IF(_xlfn.ARRAYTOTEXT(_xlpm.tarefas)="-",0,SUM(IF(DATE(YEAR($B208),MONTH($B208),DAY($B208))&gt;=DATE(YEAR(_xlfn.CHOOSECOLS(_xlpm.tarefas,10)),MONTH(_xlfn.CHOOSECOLS(_xlpm.tarefas,10)),DAY(_xlfn.CHOOSECOLS(_xlpm.tarefas,10))),IF(DATE(YEAR($B208),MONTH($B208),DAY($B208)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09" spans="2:52" x14ac:dyDescent="0.3">
      <c r="B209" s="94"/>
      <c r="C209" s="95" t="str" cm="1">
        <f t="array" ref="C209">IF(OR(C$12="",$B209=""),"",_xlfn.LET(_xlpm.tarefas,_xlfn._xlws.FILTER(TB_TAREFAS[],(TB_TAREFAS[[Responsável Execução '[*']]:[Responsável Execução '[*']]]=C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09" s="96" t="str" cm="1">
        <f t="array" ref="D209">IF(OR(D$12="",$B209=""),"",_xlfn.LET(_xlpm.tarefas,_xlfn._xlws.FILTER(TB_TAREFAS[],(TB_TAREFAS[[Responsável Execução '[*']]:[Responsável Execução '[*']]]=D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09" s="95" t="str" cm="1">
        <f t="array" ref="E209">IF(OR(E$12="",$B209=""),"",_xlfn.LET(_xlpm.tarefas,_xlfn._xlws.FILTER(TB_TAREFAS[],(TB_TAREFAS[[Responsável Execução '[*']]:[Responsável Execução '[*']]]=E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09" s="96" t="str" cm="1">
        <f t="array" ref="F209">IF(OR(F$12="",$B209=""),"",_xlfn.LET(_xlpm.tarefas,_xlfn._xlws.FILTER(TB_TAREFAS[],(TB_TAREFAS[[Responsável Execução '[*']]:[Responsável Execução '[*']]]=F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09" s="95" t="str" cm="1">
        <f t="array" ref="G209">IF(OR(G$12="",$B209=""),"",_xlfn.LET(_xlpm.tarefas,_xlfn._xlws.FILTER(TB_TAREFAS[],(TB_TAREFAS[[Responsável Execução '[*']]:[Responsável Execução '[*']]]=G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09" s="96" t="str" cm="1">
        <f t="array" ref="H209">IF(OR(H$12="",$B209=""),"",_xlfn.LET(_xlpm.tarefas,_xlfn._xlws.FILTER(TB_TAREFAS[],(TB_TAREFAS[[Responsável Execução '[*']]:[Responsável Execução '[*']]]=H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09" s="95" t="str" cm="1">
        <f t="array" ref="I209">IF(OR(I$12="",$B209=""),"",_xlfn.LET(_xlpm.tarefas,_xlfn._xlws.FILTER(TB_TAREFAS[],(TB_TAREFAS[[Responsável Execução '[*']]:[Responsável Execução '[*']]]=I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09" s="96" t="str" cm="1">
        <f t="array" ref="J209">IF(OR(J$12="",$B209=""),"",_xlfn.LET(_xlpm.tarefas,_xlfn._xlws.FILTER(TB_TAREFAS[],(TB_TAREFAS[[Responsável Execução '[*']]:[Responsável Execução '[*']]]=J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09" s="95" t="str" cm="1">
        <f t="array" ref="K209">IF(OR(K$12="",$B209=""),"",_xlfn.LET(_xlpm.tarefas,_xlfn._xlws.FILTER(TB_TAREFAS[],(TB_TAREFAS[[Responsável Execução '[*']]:[Responsável Execução '[*']]]=K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09" s="96" t="str" cm="1">
        <f t="array" ref="L209">IF(OR(L$12="",$B209=""),"",_xlfn.LET(_xlpm.tarefas,_xlfn._xlws.FILTER(TB_TAREFAS[],(TB_TAREFAS[[Responsável Execução '[*']]:[Responsável Execução '[*']]]=L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09" s="95" t="str" cm="1">
        <f t="array" ref="M209">IF(OR(M$12="",$B209=""),"",_xlfn.LET(_xlpm.tarefas,_xlfn._xlws.FILTER(TB_TAREFAS[],(TB_TAREFAS[[Responsável Execução '[*']]:[Responsável Execução '[*']]]=M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09" s="96" t="str" cm="1">
        <f t="array" ref="N209">IF(OR(N$12="",$B209=""),"",_xlfn.LET(_xlpm.tarefas,_xlfn._xlws.FILTER(TB_TAREFAS[],(TB_TAREFAS[[Responsável Execução '[*']]:[Responsável Execução '[*']]]=N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09" s="95" t="str" cm="1">
        <f t="array" ref="O209">IF(OR(O$12="",$B209=""),"",_xlfn.LET(_xlpm.tarefas,_xlfn._xlws.FILTER(TB_TAREFAS[],(TB_TAREFAS[[Responsável Execução '[*']]:[Responsável Execução '[*']]]=O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09" s="96" t="str" cm="1">
        <f t="array" ref="P209">IF(OR(P$12="",$B209=""),"",_xlfn.LET(_xlpm.tarefas,_xlfn._xlws.FILTER(TB_TAREFAS[],(TB_TAREFAS[[Responsável Execução '[*']]:[Responsável Execução '[*']]]=P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09" s="95" t="str" cm="1">
        <f t="array" ref="Q209">IF(OR(Q$12="",$B209=""),"",_xlfn.LET(_xlpm.tarefas,_xlfn._xlws.FILTER(TB_TAREFAS[],(TB_TAREFAS[[Responsável Execução '[*']]:[Responsável Execução '[*']]]=Q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09" s="96" t="str" cm="1">
        <f t="array" ref="R209">IF(OR(R$12="",$B209=""),"",_xlfn.LET(_xlpm.tarefas,_xlfn._xlws.FILTER(TB_TAREFAS[],(TB_TAREFAS[[Responsável Execução '[*']]:[Responsável Execução '[*']]]=R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09" s="95" t="str" cm="1">
        <f t="array" ref="S209">IF(OR(S$12="",$B209=""),"",_xlfn.LET(_xlpm.tarefas,_xlfn._xlws.FILTER(TB_TAREFAS[],(TB_TAREFAS[[Responsável Execução '[*']]:[Responsável Execução '[*']]]=S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09" s="96" t="str" cm="1">
        <f t="array" ref="T209">IF(OR(T$12="",$B209=""),"",_xlfn.LET(_xlpm.tarefas,_xlfn._xlws.FILTER(TB_TAREFAS[],(TB_TAREFAS[[Responsável Execução '[*']]:[Responsável Execução '[*']]]=T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09" s="95" t="str" cm="1">
        <f t="array" ref="U209">IF(OR(U$12="",$B209=""),"",_xlfn.LET(_xlpm.tarefas,_xlfn._xlws.FILTER(TB_TAREFAS[],(TB_TAREFAS[[Responsável Execução '[*']]:[Responsável Execução '[*']]]=U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09" s="96" t="str" cm="1">
        <f t="array" ref="V209">IF(OR(V$12="",$B209=""),"",_xlfn.LET(_xlpm.tarefas,_xlfn._xlws.FILTER(TB_TAREFAS[],(TB_TAREFAS[[Responsável Execução '[*']]:[Responsável Execução '[*']]]=V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09" s="95" t="str" cm="1">
        <f t="array" ref="W209">IF(OR(W$12="",$B209=""),"",_xlfn.LET(_xlpm.tarefas,_xlfn._xlws.FILTER(TB_TAREFAS[],(TB_TAREFAS[[Responsável Execução '[*']]:[Responsável Execução '[*']]]=W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09" s="96" t="str" cm="1">
        <f t="array" ref="X209">IF(OR(X$12="",$B209=""),"",_xlfn.LET(_xlpm.tarefas,_xlfn._xlws.FILTER(TB_TAREFAS[],(TB_TAREFAS[[Responsável Execução '[*']]:[Responsável Execução '[*']]]=X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09" s="95" t="str" cm="1">
        <f t="array" ref="Y209">IF(OR(Y$12="",$B209=""),"",_xlfn.LET(_xlpm.tarefas,_xlfn._xlws.FILTER(TB_TAREFAS[],(TB_TAREFAS[[Responsável Execução '[*']]:[Responsável Execução '[*']]]=Y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09" s="96" t="str" cm="1">
        <f t="array" ref="Z209">IF(OR(Z$12="",$B209=""),"",_xlfn.LET(_xlpm.tarefas,_xlfn._xlws.FILTER(TB_TAREFAS[],(TB_TAREFAS[[Responsável Execução '[*']]:[Responsável Execução '[*']]]=Z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09" s="95" t="str" cm="1">
        <f t="array" ref="AA209">IF(OR(AA$12="",$B209=""),"",_xlfn.LET(_xlpm.tarefas,_xlfn._xlws.FILTER(TB_TAREFAS[],(TB_TAREFAS[[Responsável Execução '[*']]:[Responsável Execução '[*']]]=AA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09" s="96" t="str" cm="1">
        <f t="array" ref="AB209">IF(OR(AB$12="",$B209=""),"",_xlfn.LET(_xlpm.tarefas,_xlfn._xlws.FILTER(TB_TAREFAS[],(TB_TAREFAS[[Responsável Execução '[*']]:[Responsável Execução '[*']]]=AB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09" s="95" t="str" cm="1">
        <f t="array" ref="AC209">IF(OR(AC$12="",$B209=""),"",_xlfn.LET(_xlpm.tarefas,_xlfn._xlws.FILTER(TB_TAREFAS[],(TB_TAREFAS[[Responsável Execução '[*']]:[Responsável Execução '[*']]]=AC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09" s="96" t="str" cm="1">
        <f t="array" ref="AD209">IF(OR(AD$12="",$B209=""),"",_xlfn.LET(_xlpm.tarefas,_xlfn._xlws.FILTER(TB_TAREFAS[],(TB_TAREFAS[[Responsável Execução '[*']]:[Responsável Execução '[*']]]=AD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09" s="95" t="str" cm="1">
        <f t="array" ref="AE209">IF(OR(AE$12="",$B209=""),"",_xlfn.LET(_xlpm.tarefas,_xlfn._xlws.FILTER(TB_TAREFAS[],(TB_TAREFAS[[Responsável Execução '[*']]:[Responsável Execução '[*']]]=AE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09" s="96" t="str" cm="1">
        <f t="array" ref="AF209">IF(OR(AF$12="",$B209=""),"",_xlfn.LET(_xlpm.tarefas,_xlfn._xlws.FILTER(TB_TAREFAS[],(TB_TAREFAS[[Responsável Execução '[*']]:[Responsável Execução '[*']]]=AF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09" s="95" t="str" cm="1">
        <f t="array" ref="AG209">IF(OR(AG$12="",$B209=""),"",_xlfn.LET(_xlpm.tarefas,_xlfn._xlws.FILTER(TB_TAREFAS[],(TB_TAREFAS[[Responsável Execução '[*']]:[Responsável Execução '[*']]]=AG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09" s="96" t="str" cm="1">
        <f t="array" ref="AH209">IF(OR(AH$12="",$B209=""),"",_xlfn.LET(_xlpm.tarefas,_xlfn._xlws.FILTER(TB_TAREFAS[],(TB_TAREFAS[[Responsável Execução '[*']]:[Responsável Execução '[*']]]=AH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09" s="95" t="str" cm="1">
        <f t="array" ref="AI209">IF(OR(AI$12="",$B209=""),"",_xlfn.LET(_xlpm.tarefas,_xlfn._xlws.FILTER(TB_TAREFAS[],(TB_TAREFAS[[Responsável Execução '[*']]:[Responsável Execução '[*']]]=AI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09" s="96" t="str" cm="1">
        <f t="array" ref="AJ209">IF(OR(AJ$12="",$B209=""),"",_xlfn.LET(_xlpm.tarefas,_xlfn._xlws.FILTER(TB_TAREFAS[],(TB_TAREFAS[[Responsável Execução '[*']]:[Responsável Execução '[*']]]=AJ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09" s="95" t="str" cm="1">
        <f t="array" ref="AK209">IF(OR(AK$12="",$B209=""),"",_xlfn.LET(_xlpm.tarefas,_xlfn._xlws.FILTER(TB_TAREFAS[],(TB_TAREFAS[[Responsável Execução '[*']]:[Responsável Execução '[*']]]=AK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09" s="96" t="str" cm="1">
        <f t="array" ref="AL209">IF(OR(AL$12="",$B209=""),"",_xlfn.LET(_xlpm.tarefas,_xlfn._xlws.FILTER(TB_TAREFAS[],(TB_TAREFAS[[Responsável Execução '[*']]:[Responsável Execução '[*']]]=AL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09" s="95" t="str" cm="1">
        <f t="array" ref="AM209">IF(OR(AM$12="",$B209=""),"",_xlfn.LET(_xlpm.tarefas,_xlfn._xlws.FILTER(TB_TAREFAS[],(TB_TAREFAS[[Responsável Execução '[*']]:[Responsável Execução '[*']]]=AM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09" s="96" t="str" cm="1">
        <f t="array" ref="AN209">IF(OR(AN$12="",$B209=""),"",_xlfn.LET(_xlpm.tarefas,_xlfn._xlws.FILTER(TB_TAREFAS[],(TB_TAREFAS[[Responsável Execução '[*']]:[Responsável Execução '[*']]]=AN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09" s="95" t="str" cm="1">
        <f t="array" ref="AO209">IF(OR(AO$12="",$B209=""),"",_xlfn.LET(_xlpm.tarefas,_xlfn._xlws.FILTER(TB_TAREFAS[],(TB_TAREFAS[[Responsável Execução '[*']]:[Responsável Execução '[*']]]=AO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09" s="96" t="str" cm="1">
        <f t="array" ref="AP209">IF(OR(AP$12="",$B209=""),"",_xlfn.LET(_xlpm.tarefas,_xlfn._xlws.FILTER(TB_TAREFAS[],(TB_TAREFAS[[Responsável Execução '[*']]:[Responsável Execução '[*']]]=AP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09" s="95" t="str" cm="1">
        <f t="array" ref="AQ209">IF(OR(AQ$12="",$B209=""),"",_xlfn.LET(_xlpm.tarefas,_xlfn._xlws.FILTER(TB_TAREFAS[],(TB_TAREFAS[[Responsável Execução '[*']]:[Responsável Execução '[*']]]=AQ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09" s="96" t="str" cm="1">
        <f t="array" ref="AR209">IF(OR(AR$12="",$B209=""),"",_xlfn.LET(_xlpm.tarefas,_xlfn._xlws.FILTER(TB_TAREFAS[],(TB_TAREFAS[[Responsável Execução '[*']]:[Responsável Execução '[*']]]=AR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09" s="95" t="str" cm="1">
        <f t="array" ref="AS209">IF(OR(AS$12="",$B209=""),"",_xlfn.LET(_xlpm.tarefas,_xlfn._xlws.FILTER(TB_TAREFAS[],(TB_TAREFAS[[Responsável Execução '[*']]:[Responsável Execução '[*']]]=AS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09" s="96" t="str" cm="1">
        <f t="array" ref="AT209">IF(OR(AT$12="",$B209=""),"",_xlfn.LET(_xlpm.tarefas,_xlfn._xlws.FILTER(TB_TAREFAS[],(TB_TAREFAS[[Responsável Execução '[*']]:[Responsável Execução '[*']]]=AT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09" s="95" t="str" cm="1">
        <f t="array" ref="AU209">IF(OR(AU$12="",$B209=""),"",_xlfn.LET(_xlpm.tarefas,_xlfn._xlws.FILTER(TB_TAREFAS[],(TB_TAREFAS[[Responsável Execução '[*']]:[Responsável Execução '[*']]]=AU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09" s="96" t="str" cm="1">
        <f t="array" ref="AV209">IF(OR(AV$12="",$B209=""),"",_xlfn.LET(_xlpm.tarefas,_xlfn._xlws.FILTER(TB_TAREFAS[],(TB_TAREFAS[[Responsável Execução '[*']]:[Responsável Execução '[*']]]=AV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09" s="95" t="str" cm="1">
        <f t="array" ref="AW209">IF(OR(AW$12="",$B209=""),"",_xlfn.LET(_xlpm.tarefas,_xlfn._xlws.FILTER(TB_TAREFAS[],(TB_TAREFAS[[Responsável Execução '[*']]:[Responsável Execução '[*']]]=AW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09" s="96" t="str" cm="1">
        <f t="array" ref="AX209">IF(OR(AX$12="",$B209=""),"",_xlfn.LET(_xlpm.tarefas,_xlfn._xlws.FILTER(TB_TAREFAS[],(TB_TAREFAS[[Responsável Execução '[*']]:[Responsável Execução '[*']]]=AX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09" s="95" t="str" cm="1">
        <f t="array" ref="AY209">IF(OR(AY$12="",$B209=""),"",_xlfn.LET(_xlpm.tarefas,_xlfn._xlws.FILTER(TB_TAREFAS[],(TB_TAREFAS[[Responsável Execução '[*']]:[Responsável Execução '[*']]]=AY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09" s="97" t="str" cm="1">
        <f t="array" ref="AZ209">IF(OR(AZ$12="",$B209=""),"",_xlfn.LET(_xlpm.tarefas,_xlfn._xlws.FILTER(TB_TAREFAS[],(TB_TAREFAS[[Responsável Execução '[*']]:[Responsável Execução '[*']]]=AZ$12),"-"),IF(_xlfn.ARRAYTOTEXT(_xlpm.tarefas)="-",0,SUM(IF(DATE(YEAR($B209),MONTH($B209),DAY($B209))&gt;=DATE(YEAR(_xlfn.CHOOSECOLS(_xlpm.tarefas,10)),MONTH(_xlfn.CHOOSECOLS(_xlpm.tarefas,10)),DAY(_xlfn.CHOOSECOLS(_xlpm.tarefas,10))),IF(DATE(YEAR($B209),MONTH($B209),DAY($B209)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0" spans="2:52" x14ac:dyDescent="0.3">
      <c r="B210" s="94"/>
      <c r="C210" s="95" t="str" cm="1">
        <f t="array" ref="C210">IF(OR(C$12="",$B210=""),"",_xlfn.LET(_xlpm.tarefas,_xlfn._xlws.FILTER(TB_TAREFAS[],(TB_TAREFAS[[Responsável Execução '[*']]:[Responsável Execução '[*']]]=C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0" s="96" t="str" cm="1">
        <f t="array" ref="D210">IF(OR(D$12="",$B210=""),"",_xlfn.LET(_xlpm.tarefas,_xlfn._xlws.FILTER(TB_TAREFAS[],(TB_TAREFAS[[Responsável Execução '[*']]:[Responsável Execução '[*']]]=D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0" s="95" t="str" cm="1">
        <f t="array" ref="E210">IF(OR(E$12="",$B210=""),"",_xlfn.LET(_xlpm.tarefas,_xlfn._xlws.FILTER(TB_TAREFAS[],(TB_TAREFAS[[Responsável Execução '[*']]:[Responsável Execução '[*']]]=E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0" s="96" t="str" cm="1">
        <f t="array" ref="F210">IF(OR(F$12="",$B210=""),"",_xlfn.LET(_xlpm.tarefas,_xlfn._xlws.FILTER(TB_TAREFAS[],(TB_TAREFAS[[Responsável Execução '[*']]:[Responsável Execução '[*']]]=F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0" s="95" t="str" cm="1">
        <f t="array" ref="G210">IF(OR(G$12="",$B210=""),"",_xlfn.LET(_xlpm.tarefas,_xlfn._xlws.FILTER(TB_TAREFAS[],(TB_TAREFAS[[Responsável Execução '[*']]:[Responsável Execução '[*']]]=G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0" s="96" t="str" cm="1">
        <f t="array" ref="H210">IF(OR(H$12="",$B210=""),"",_xlfn.LET(_xlpm.tarefas,_xlfn._xlws.FILTER(TB_TAREFAS[],(TB_TAREFAS[[Responsável Execução '[*']]:[Responsável Execução '[*']]]=H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0" s="95" t="str" cm="1">
        <f t="array" ref="I210">IF(OR(I$12="",$B210=""),"",_xlfn.LET(_xlpm.tarefas,_xlfn._xlws.FILTER(TB_TAREFAS[],(TB_TAREFAS[[Responsável Execução '[*']]:[Responsável Execução '[*']]]=I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0" s="96" t="str" cm="1">
        <f t="array" ref="J210">IF(OR(J$12="",$B210=""),"",_xlfn.LET(_xlpm.tarefas,_xlfn._xlws.FILTER(TB_TAREFAS[],(TB_TAREFAS[[Responsável Execução '[*']]:[Responsável Execução '[*']]]=J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0" s="95" t="str" cm="1">
        <f t="array" ref="K210">IF(OR(K$12="",$B210=""),"",_xlfn.LET(_xlpm.tarefas,_xlfn._xlws.FILTER(TB_TAREFAS[],(TB_TAREFAS[[Responsável Execução '[*']]:[Responsável Execução '[*']]]=K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0" s="96" t="str" cm="1">
        <f t="array" ref="L210">IF(OR(L$12="",$B210=""),"",_xlfn.LET(_xlpm.tarefas,_xlfn._xlws.FILTER(TB_TAREFAS[],(TB_TAREFAS[[Responsável Execução '[*']]:[Responsável Execução '[*']]]=L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0" s="95" t="str" cm="1">
        <f t="array" ref="M210">IF(OR(M$12="",$B210=""),"",_xlfn.LET(_xlpm.tarefas,_xlfn._xlws.FILTER(TB_TAREFAS[],(TB_TAREFAS[[Responsável Execução '[*']]:[Responsável Execução '[*']]]=M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0" s="96" t="str" cm="1">
        <f t="array" ref="N210">IF(OR(N$12="",$B210=""),"",_xlfn.LET(_xlpm.tarefas,_xlfn._xlws.FILTER(TB_TAREFAS[],(TB_TAREFAS[[Responsável Execução '[*']]:[Responsável Execução '[*']]]=N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0" s="95" t="str" cm="1">
        <f t="array" ref="O210">IF(OR(O$12="",$B210=""),"",_xlfn.LET(_xlpm.tarefas,_xlfn._xlws.FILTER(TB_TAREFAS[],(TB_TAREFAS[[Responsável Execução '[*']]:[Responsável Execução '[*']]]=O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0" s="96" t="str" cm="1">
        <f t="array" ref="P210">IF(OR(P$12="",$B210=""),"",_xlfn.LET(_xlpm.tarefas,_xlfn._xlws.FILTER(TB_TAREFAS[],(TB_TAREFAS[[Responsável Execução '[*']]:[Responsável Execução '[*']]]=P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0" s="95" t="str" cm="1">
        <f t="array" ref="Q210">IF(OR(Q$12="",$B210=""),"",_xlfn.LET(_xlpm.tarefas,_xlfn._xlws.FILTER(TB_TAREFAS[],(TB_TAREFAS[[Responsável Execução '[*']]:[Responsável Execução '[*']]]=Q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0" s="96" t="str" cm="1">
        <f t="array" ref="R210">IF(OR(R$12="",$B210=""),"",_xlfn.LET(_xlpm.tarefas,_xlfn._xlws.FILTER(TB_TAREFAS[],(TB_TAREFAS[[Responsável Execução '[*']]:[Responsável Execução '[*']]]=R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0" s="95" t="str" cm="1">
        <f t="array" ref="S210">IF(OR(S$12="",$B210=""),"",_xlfn.LET(_xlpm.tarefas,_xlfn._xlws.FILTER(TB_TAREFAS[],(TB_TAREFAS[[Responsável Execução '[*']]:[Responsável Execução '[*']]]=S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0" s="96" t="str" cm="1">
        <f t="array" ref="T210">IF(OR(T$12="",$B210=""),"",_xlfn.LET(_xlpm.tarefas,_xlfn._xlws.FILTER(TB_TAREFAS[],(TB_TAREFAS[[Responsável Execução '[*']]:[Responsável Execução '[*']]]=T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0" s="95" t="str" cm="1">
        <f t="array" ref="U210">IF(OR(U$12="",$B210=""),"",_xlfn.LET(_xlpm.tarefas,_xlfn._xlws.FILTER(TB_TAREFAS[],(TB_TAREFAS[[Responsável Execução '[*']]:[Responsável Execução '[*']]]=U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0" s="96" t="str" cm="1">
        <f t="array" ref="V210">IF(OR(V$12="",$B210=""),"",_xlfn.LET(_xlpm.tarefas,_xlfn._xlws.FILTER(TB_TAREFAS[],(TB_TAREFAS[[Responsável Execução '[*']]:[Responsável Execução '[*']]]=V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0" s="95" t="str" cm="1">
        <f t="array" ref="W210">IF(OR(W$12="",$B210=""),"",_xlfn.LET(_xlpm.tarefas,_xlfn._xlws.FILTER(TB_TAREFAS[],(TB_TAREFAS[[Responsável Execução '[*']]:[Responsável Execução '[*']]]=W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0" s="96" t="str" cm="1">
        <f t="array" ref="X210">IF(OR(X$12="",$B210=""),"",_xlfn.LET(_xlpm.tarefas,_xlfn._xlws.FILTER(TB_TAREFAS[],(TB_TAREFAS[[Responsável Execução '[*']]:[Responsável Execução '[*']]]=X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0" s="95" t="str" cm="1">
        <f t="array" ref="Y210">IF(OR(Y$12="",$B210=""),"",_xlfn.LET(_xlpm.tarefas,_xlfn._xlws.FILTER(TB_TAREFAS[],(TB_TAREFAS[[Responsável Execução '[*']]:[Responsável Execução '[*']]]=Y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0" s="96" t="str" cm="1">
        <f t="array" ref="Z210">IF(OR(Z$12="",$B210=""),"",_xlfn.LET(_xlpm.tarefas,_xlfn._xlws.FILTER(TB_TAREFAS[],(TB_TAREFAS[[Responsável Execução '[*']]:[Responsável Execução '[*']]]=Z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0" s="95" t="str" cm="1">
        <f t="array" ref="AA210">IF(OR(AA$12="",$B210=""),"",_xlfn.LET(_xlpm.tarefas,_xlfn._xlws.FILTER(TB_TAREFAS[],(TB_TAREFAS[[Responsável Execução '[*']]:[Responsável Execução '[*']]]=AA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0" s="96" t="str" cm="1">
        <f t="array" ref="AB210">IF(OR(AB$12="",$B210=""),"",_xlfn.LET(_xlpm.tarefas,_xlfn._xlws.FILTER(TB_TAREFAS[],(TB_TAREFAS[[Responsável Execução '[*']]:[Responsável Execução '[*']]]=AB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0" s="95" t="str" cm="1">
        <f t="array" ref="AC210">IF(OR(AC$12="",$B210=""),"",_xlfn.LET(_xlpm.tarefas,_xlfn._xlws.FILTER(TB_TAREFAS[],(TB_TAREFAS[[Responsável Execução '[*']]:[Responsável Execução '[*']]]=AC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0" s="96" t="str" cm="1">
        <f t="array" ref="AD210">IF(OR(AD$12="",$B210=""),"",_xlfn.LET(_xlpm.tarefas,_xlfn._xlws.FILTER(TB_TAREFAS[],(TB_TAREFAS[[Responsável Execução '[*']]:[Responsável Execução '[*']]]=AD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0" s="95" t="str" cm="1">
        <f t="array" ref="AE210">IF(OR(AE$12="",$B210=""),"",_xlfn.LET(_xlpm.tarefas,_xlfn._xlws.FILTER(TB_TAREFAS[],(TB_TAREFAS[[Responsável Execução '[*']]:[Responsável Execução '[*']]]=AE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0" s="96" t="str" cm="1">
        <f t="array" ref="AF210">IF(OR(AF$12="",$B210=""),"",_xlfn.LET(_xlpm.tarefas,_xlfn._xlws.FILTER(TB_TAREFAS[],(TB_TAREFAS[[Responsável Execução '[*']]:[Responsável Execução '[*']]]=AF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0" s="95" t="str" cm="1">
        <f t="array" ref="AG210">IF(OR(AG$12="",$B210=""),"",_xlfn.LET(_xlpm.tarefas,_xlfn._xlws.FILTER(TB_TAREFAS[],(TB_TAREFAS[[Responsável Execução '[*']]:[Responsável Execução '[*']]]=AG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0" s="96" t="str" cm="1">
        <f t="array" ref="AH210">IF(OR(AH$12="",$B210=""),"",_xlfn.LET(_xlpm.tarefas,_xlfn._xlws.FILTER(TB_TAREFAS[],(TB_TAREFAS[[Responsável Execução '[*']]:[Responsável Execução '[*']]]=AH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0" s="95" t="str" cm="1">
        <f t="array" ref="AI210">IF(OR(AI$12="",$B210=""),"",_xlfn.LET(_xlpm.tarefas,_xlfn._xlws.FILTER(TB_TAREFAS[],(TB_TAREFAS[[Responsável Execução '[*']]:[Responsável Execução '[*']]]=AI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0" s="96" t="str" cm="1">
        <f t="array" ref="AJ210">IF(OR(AJ$12="",$B210=""),"",_xlfn.LET(_xlpm.tarefas,_xlfn._xlws.FILTER(TB_TAREFAS[],(TB_TAREFAS[[Responsável Execução '[*']]:[Responsável Execução '[*']]]=AJ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0" s="95" t="str" cm="1">
        <f t="array" ref="AK210">IF(OR(AK$12="",$B210=""),"",_xlfn.LET(_xlpm.tarefas,_xlfn._xlws.FILTER(TB_TAREFAS[],(TB_TAREFAS[[Responsável Execução '[*']]:[Responsável Execução '[*']]]=AK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0" s="96" t="str" cm="1">
        <f t="array" ref="AL210">IF(OR(AL$12="",$B210=""),"",_xlfn.LET(_xlpm.tarefas,_xlfn._xlws.FILTER(TB_TAREFAS[],(TB_TAREFAS[[Responsável Execução '[*']]:[Responsável Execução '[*']]]=AL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0" s="95" t="str" cm="1">
        <f t="array" ref="AM210">IF(OR(AM$12="",$B210=""),"",_xlfn.LET(_xlpm.tarefas,_xlfn._xlws.FILTER(TB_TAREFAS[],(TB_TAREFAS[[Responsável Execução '[*']]:[Responsável Execução '[*']]]=AM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0" s="96" t="str" cm="1">
        <f t="array" ref="AN210">IF(OR(AN$12="",$B210=""),"",_xlfn.LET(_xlpm.tarefas,_xlfn._xlws.FILTER(TB_TAREFAS[],(TB_TAREFAS[[Responsável Execução '[*']]:[Responsável Execução '[*']]]=AN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0" s="95" t="str" cm="1">
        <f t="array" ref="AO210">IF(OR(AO$12="",$B210=""),"",_xlfn.LET(_xlpm.tarefas,_xlfn._xlws.FILTER(TB_TAREFAS[],(TB_TAREFAS[[Responsável Execução '[*']]:[Responsável Execução '[*']]]=AO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0" s="96" t="str" cm="1">
        <f t="array" ref="AP210">IF(OR(AP$12="",$B210=""),"",_xlfn.LET(_xlpm.tarefas,_xlfn._xlws.FILTER(TB_TAREFAS[],(TB_TAREFAS[[Responsável Execução '[*']]:[Responsável Execução '[*']]]=AP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0" s="95" t="str" cm="1">
        <f t="array" ref="AQ210">IF(OR(AQ$12="",$B210=""),"",_xlfn.LET(_xlpm.tarefas,_xlfn._xlws.FILTER(TB_TAREFAS[],(TB_TAREFAS[[Responsável Execução '[*']]:[Responsável Execução '[*']]]=AQ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0" s="96" t="str" cm="1">
        <f t="array" ref="AR210">IF(OR(AR$12="",$B210=""),"",_xlfn.LET(_xlpm.tarefas,_xlfn._xlws.FILTER(TB_TAREFAS[],(TB_TAREFAS[[Responsável Execução '[*']]:[Responsável Execução '[*']]]=AR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0" s="95" t="str" cm="1">
        <f t="array" ref="AS210">IF(OR(AS$12="",$B210=""),"",_xlfn.LET(_xlpm.tarefas,_xlfn._xlws.FILTER(TB_TAREFAS[],(TB_TAREFAS[[Responsável Execução '[*']]:[Responsável Execução '[*']]]=AS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0" s="96" t="str" cm="1">
        <f t="array" ref="AT210">IF(OR(AT$12="",$B210=""),"",_xlfn.LET(_xlpm.tarefas,_xlfn._xlws.FILTER(TB_TAREFAS[],(TB_TAREFAS[[Responsável Execução '[*']]:[Responsável Execução '[*']]]=AT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0" s="95" t="str" cm="1">
        <f t="array" ref="AU210">IF(OR(AU$12="",$B210=""),"",_xlfn.LET(_xlpm.tarefas,_xlfn._xlws.FILTER(TB_TAREFAS[],(TB_TAREFAS[[Responsável Execução '[*']]:[Responsável Execução '[*']]]=AU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0" s="96" t="str" cm="1">
        <f t="array" ref="AV210">IF(OR(AV$12="",$B210=""),"",_xlfn.LET(_xlpm.tarefas,_xlfn._xlws.FILTER(TB_TAREFAS[],(TB_TAREFAS[[Responsável Execução '[*']]:[Responsável Execução '[*']]]=AV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0" s="95" t="str" cm="1">
        <f t="array" ref="AW210">IF(OR(AW$12="",$B210=""),"",_xlfn.LET(_xlpm.tarefas,_xlfn._xlws.FILTER(TB_TAREFAS[],(TB_TAREFAS[[Responsável Execução '[*']]:[Responsável Execução '[*']]]=AW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0" s="96" t="str" cm="1">
        <f t="array" ref="AX210">IF(OR(AX$12="",$B210=""),"",_xlfn.LET(_xlpm.tarefas,_xlfn._xlws.FILTER(TB_TAREFAS[],(TB_TAREFAS[[Responsável Execução '[*']]:[Responsável Execução '[*']]]=AX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0" s="95" t="str" cm="1">
        <f t="array" ref="AY210">IF(OR(AY$12="",$B210=""),"",_xlfn.LET(_xlpm.tarefas,_xlfn._xlws.FILTER(TB_TAREFAS[],(TB_TAREFAS[[Responsável Execução '[*']]:[Responsável Execução '[*']]]=AY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0" s="97" t="str" cm="1">
        <f t="array" ref="AZ210">IF(OR(AZ$12="",$B210=""),"",_xlfn.LET(_xlpm.tarefas,_xlfn._xlws.FILTER(TB_TAREFAS[],(TB_TAREFAS[[Responsável Execução '[*']]:[Responsável Execução '[*']]]=AZ$12),"-"),IF(_xlfn.ARRAYTOTEXT(_xlpm.tarefas)="-",0,SUM(IF(DATE(YEAR($B210),MONTH($B210),DAY($B210))&gt;=DATE(YEAR(_xlfn.CHOOSECOLS(_xlpm.tarefas,10)),MONTH(_xlfn.CHOOSECOLS(_xlpm.tarefas,10)),DAY(_xlfn.CHOOSECOLS(_xlpm.tarefas,10))),IF(DATE(YEAR($B210),MONTH($B210),DAY($B210)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1" spans="2:52" x14ac:dyDescent="0.3">
      <c r="B211" s="94"/>
      <c r="C211" s="95" t="str" cm="1">
        <f t="array" ref="C211">IF(OR(C$12="",$B211=""),"",_xlfn.LET(_xlpm.tarefas,_xlfn._xlws.FILTER(TB_TAREFAS[],(TB_TAREFAS[[Responsável Execução '[*']]:[Responsável Execução '[*']]]=C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1" s="96" t="str" cm="1">
        <f t="array" ref="D211">IF(OR(D$12="",$B211=""),"",_xlfn.LET(_xlpm.tarefas,_xlfn._xlws.FILTER(TB_TAREFAS[],(TB_TAREFAS[[Responsável Execução '[*']]:[Responsável Execução '[*']]]=D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1" s="95" t="str" cm="1">
        <f t="array" ref="E211">IF(OR(E$12="",$B211=""),"",_xlfn.LET(_xlpm.tarefas,_xlfn._xlws.FILTER(TB_TAREFAS[],(TB_TAREFAS[[Responsável Execução '[*']]:[Responsável Execução '[*']]]=E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1" s="96" t="str" cm="1">
        <f t="array" ref="F211">IF(OR(F$12="",$B211=""),"",_xlfn.LET(_xlpm.tarefas,_xlfn._xlws.FILTER(TB_TAREFAS[],(TB_TAREFAS[[Responsável Execução '[*']]:[Responsável Execução '[*']]]=F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1" s="95" t="str" cm="1">
        <f t="array" ref="G211">IF(OR(G$12="",$B211=""),"",_xlfn.LET(_xlpm.tarefas,_xlfn._xlws.FILTER(TB_TAREFAS[],(TB_TAREFAS[[Responsável Execução '[*']]:[Responsável Execução '[*']]]=G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1" s="96" t="str" cm="1">
        <f t="array" ref="H211">IF(OR(H$12="",$B211=""),"",_xlfn.LET(_xlpm.tarefas,_xlfn._xlws.FILTER(TB_TAREFAS[],(TB_TAREFAS[[Responsável Execução '[*']]:[Responsável Execução '[*']]]=H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1" s="95" t="str" cm="1">
        <f t="array" ref="I211">IF(OR(I$12="",$B211=""),"",_xlfn.LET(_xlpm.tarefas,_xlfn._xlws.FILTER(TB_TAREFAS[],(TB_TAREFAS[[Responsável Execução '[*']]:[Responsável Execução '[*']]]=I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1" s="96" t="str" cm="1">
        <f t="array" ref="J211">IF(OR(J$12="",$B211=""),"",_xlfn.LET(_xlpm.tarefas,_xlfn._xlws.FILTER(TB_TAREFAS[],(TB_TAREFAS[[Responsável Execução '[*']]:[Responsável Execução '[*']]]=J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1" s="95" t="str" cm="1">
        <f t="array" ref="K211">IF(OR(K$12="",$B211=""),"",_xlfn.LET(_xlpm.tarefas,_xlfn._xlws.FILTER(TB_TAREFAS[],(TB_TAREFAS[[Responsável Execução '[*']]:[Responsável Execução '[*']]]=K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1" s="96" t="str" cm="1">
        <f t="array" ref="L211">IF(OR(L$12="",$B211=""),"",_xlfn.LET(_xlpm.tarefas,_xlfn._xlws.FILTER(TB_TAREFAS[],(TB_TAREFAS[[Responsável Execução '[*']]:[Responsável Execução '[*']]]=L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1" s="95" t="str" cm="1">
        <f t="array" ref="M211">IF(OR(M$12="",$B211=""),"",_xlfn.LET(_xlpm.tarefas,_xlfn._xlws.FILTER(TB_TAREFAS[],(TB_TAREFAS[[Responsável Execução '[*']]:[Responsável Execução '[*']]]=M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1" s="96" t="str" cm="1">
        <f t="array" ref="N211">IF(OR(N$12="",$B211=""),"",_xlfn.LET(_xlpm.tarefas,_xlfn._xlws.FILTER(TB_TAREFAS[],(TB_TAREFAS[[Responsável Execução '[*']]:[Responsável Execução '[*']]]=N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1" s="95" t="str" cm="1">
        <f t="array" ref="O211">IF(OR(O$12="",$B211=""),"",_xlfn.LET(_xlpm.tarefas,_xlfn._xlws.FILTER(TB_TAREFAS[],(TB_TAREFAS[[Responsável Execução '[*']]:[Responsável Execução '[*']]]=O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1" s="96" t="str" cm="1">
        <f t="array" ref="P211">IF(OR(P$12="",$B211=""),"",_xlfn.LET(_xlpm.tarefas,_xlfn._xlws.FILTER(TB_TAREFAS[],(TB_TAREFAS[[Responsável Execução '[*']]:[Responsável Execução '[*']]]=P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1" s="95" t="str" cm="1">
        <f t="array" ref="Q211">IF(OR(Q$12="",$B211=""),"",_xlfn.LET(_xlpm.tarefas,_xlfn._xlws.FILTER(TB_TAREFAS[],(TB_TAREFAS[[Responsável Execução '[*']]:[Responsável Execução '[*']]]=Q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1" s="96" t="str" cm="1">
        <f t="array" ref="R211">IF(OR(R$12="",$B211=""),"",_xlfn.LET(_xlpm.tarefas,_xlfn._xlws.FILTER(TB_TAREFAS[],(TB_TAREFAS[[Responsável Execução '[*']]:[Responsável Execução '[*']]]=R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1" s="95" t="str" cm="1">
        <f t="array" ref="S211">IF(OR(S$12="",$B211=""),"",_xlfn.LET(_xlpm.tarefas,_xlfn._xlws.FILTER(TB_TAREFAS[],(TB_TAREFAS[[Responsável Execução '[*']]:[Responsável Execução '[*']]]=S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1" s="96" t="str" cm="1">
        <f t="array" ref="T211">IF(OR(T$12="",$B211=""),"",_xlfn.LET(_xlpm.tarefas,_xlfn._xlws.FILTER(TB_TAREFAS[],(TB_TAREFAS[[Responsável Execução '[*']]:[Responsável Execução '[*']]]=T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1" s="95" t="str" cm="1">
        <f t="array" ref="U211">IF(OR(U$12="",$B211=""),"",_xlfn.LET(_xlpm.tarefas,_xlfn._xlws.FILTER(TB_TAREFAS[],(TB_TAREFAS[[Responsável Execução '[*']]:[Responsável Execução '[*']]]=U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1" s="96" t="str" cm="1">
        <f t="array" ref="V211">IF(OR(V$12="",$B211=""),"",_xlfn.LET(_xlpm.tarefas,_xlfn._xlws.FILTER(TB_TAREFAS[],(TB_TAREFAS[[Responsável Execução '[*']]:[Responsável Execução '[*']]]=V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1" s="95" t="str" cm="1">
        <f t="array" ref="W211">IF(OR(W$12="",$B211=""),"",_xlfn.LET(_xlpm.tarefas,_xlfn._xlws.FILTER(TB_TAREFAS[],(TB_TAREFAS[[Responsável Execução '[*']]:[Responsável Execução '[*']]]=W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1" s="96" t="str" cm="1">
        <f t="array" ref="X211">IF(OR(X$12="",$B211=""),"",_xlfn.LET(_xlpm.tarefas,_xlfn._xlws.FILTER(TB_TAREFAS[],(TB_TAREFAS[[Responsável Execução '[*']]:[Responsável Execução '[*']]]=X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1" s="95" t="str" cm="1">
        <f t="array" ref="Y211">IF(OR(Y$12="",$B211=""),"",_xlfn.LET(_xlpm.tarefas,_xlfn._xlws.FILTER(TB_TAREFAS[],(TB_TAREFAS[[Responsável Execução '[*']]:[Responsável Execução '[*']]]=Y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1" s="96" t="str" cm="1">
        <f t="array" ref="Z211">IF(OR(Z$12="",$B211=""),"",_xlfn.LET(_xlpm.tarefas,_xlfn._xlws.FILTER(TB_TAREFAS[],(TB_TAREFAS[[Responsável Execução '[*']]:[Responsável Execução '[*']]]=Z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1" s="95" t="str" cm="1">
        <f t="array" ref="AA211">IF(OR(AA$12="",$B211=""),"",_xlfn.LET(_xlpm.tarefas,_xlfn._xlws.FILTER(TB_TAREFAS[],(TB_TAREFAS[[Responsável Execução '[*']]:[Responsável Execução '[*']]]=AA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1" s="96" t="str" cm="1">
        <f t="array" ref="AB211">IF(OR(AB$12="",$B211=""),"",_xlfn.LET(_xlpm.tarefas,_xlfn._xlws.FILTER(TB_TAREFAS[],(TB_TAREFAS[[Responsável Execução '[*']]:[Responsável Execução '[*']]]=AB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1" s="95" t="str" cm="1">
        <f t="array" ref="AC211">IF(OR(AC$12="",$B211=""),"",_xlfn.LET(_xlpm.tarefas,_xlfn._xlws.FILTER(TB_TAREFAS[],(TB_TAREFAS[[Responsável Execução '[*']]:[Responsável Execução '[*']]]=AC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1" s="96" t="str" cm="1">
        <f t="array" ref="AD211">IF(OR(AD$12="",$B211=""),"",_xlfn.LET(_xlpm.tarefas,_xlfn._xlws.FILTER(TB_TAREFAS[],(TB_TAREFAS[[Responsável Execução '[*']]:[Responsável Execução '[*']]]=AD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1" s="95" t="str" cm="1">
        <f t="array" ref="AE211">IF(OR(AE$12="",$B211=""),"",_xlfn.LET(_xlpm.tarefas,_xlfn._xlws.FILTER(TB_TAREFAS[],(TB_TAREFAS[[Responsável Execução '[*']]:[Responsável Execução '[*']]]=AE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1" s="96" t="str" cm="1">
        <f t="array" ref="AF211">IF(OR(AF$12="",$B211=""),"",_xlfn.LET(_xlpm.tarefas,_xlfn._xlws.FILTER(TB_TAREFAS[],(TB_TAREFAS[[Responsável Execução '[*']]:[Responsável Execução '[*']]]=AF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1" s="95" t="str" cm="1">
        <f t="array" ref="AG211">IF(OR(AG$12="",$B211=""),"",_xlfn.LET(_xlpm.tarefas,_xlfn._xlws.FILTER(TB_TAREFAS[],(TB_TAREFAS[[Responsável Execução '[*']]:[Responsável Execução '[*']]]=AG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1" s="96" t="str" cm="1">
        <f t="array" ref="AH211">IF(OR(AH$12="",$B211=""),"",_xlfn.LET(_xlpm.tarefas,_xlfn._xlws.FILTER(TB_TAREFAS[],(TB_TAREFAS[[Responsável Execução '[*']]:[Responsável Execução '[*']]]=AH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1" s="95" t="str" cm="1">
        <f t="array" ref="AI211">IF(OR(AI$12="",$B211=""),"",_xlfn.LET(_xlpm.tarefas,_xlfn._xlws.FILTER(TB_TAREFAS[],(TB_TAREFAS[[Responsável Execução '[*']]:[Responsável Execução '[*']]]=AI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1" s="96" t="str" cm="1">
        <f t="array" ref="AJ211">IF(OR(AJ$12="",$B211=""),"",_xlfn.LET(_xlpm.tarefas,_xlfn._xlws.FILTER(TB_TAREFAS[],(TB_TAREFAS[[Responsável Execução '[*']]:[Responsável Execução '[*']]]=AJ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1" s="95" t="str" cm="1">
        <f t="array" ref="AK211">IF(OR(AK$12="",$B211=""),"",_xlfn.LET(_xlpm.tarefas,_xlfn._xlws.FILTER(TB_TAREFAS[],(TB_TAREFAS[[Responsável Execução '[*']]:[Responsável Execução '[*']]]=AK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1" s="96" t="str" cm="1">
        <f t="array" ref="AL211">IF(OR(AL$12="",$B211=""),"",_xlfn.LET(_xlpm.tarefas,_xlfn._xlws.FILTER(TB_TAREFAS[],(TB_TAREFAS[[Responsável Execução '[*']]:[Responsável Execução '[*']]]=AL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1" s="95" t="str" cm="1">
        <f t="array" ref="AM211">IF(OR(AM$12="",$B211=""),"",_xlfn.LET(_xlpm.tarefas,_xlfn._xlws.FILTER(TB_TAREFAS[],(TB_TAREFAS[[Responsável Execução '[*']]:[Responsável Execução '[*']]]=AM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1" s="96" t="str" cm="1">
        <f t="array" ref="AN211">IF(OR(AN$12="",$B211=""),"",_xlfn.LET(_xlpm.tarefas,_xlfn._xlws.FILTER(TB_TAREFAS[],(TB_TAREFAS[[Responsável Execução '[*']]:[Responsável Execução '[*']]]=AN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1" s="95" t="str" cm="1">
        <f t="array" ref="AO211">IF(OR(AO$12="",$B211=""),"",_xlfn.LET(_xlpm.tarefas,_xlfn._xlws.FILTER(TB_TAREFAS[],(TB_TAREFAS[[Responsável Execução '[*']]:[Responsável Execução '[*']]]=AO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1" s="96" t="str" cm="1">
        <f t="array" ref="AP211">IF(OR(AP$12="",$B211=""),"",_xlfn.LET(_xlpm.tarefas,_xlfn._xlws.FILTER(TB_TAREFAS[],(TB_TAREFAS[[Responsável Execução '[*']]:[Responsável Execução '[*']]]=AP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1" s="95" t="str" cm="1">
        <f t="array" ref="AQ211">IF(OR(AQ$12="",$B211=""),"",_xlfn.LET(_xlpm.tarefas,_xlfn._xlws.FILTER(TB_TAREFAS[],(TB_TAREFAS[[Responsável Execução '[*']]:[Responsável Execução '[*']]]=AQ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1" s="96" t="str" cm="1">
        <f t="array" ref="AR211">IF(OR(AR$12="",$B211=""),"",_xlfn.LET(_xlpm.tarefas,_xlfn._xlws.FILTER(TB_TAREFAS[],(TB_TAREFAS[[Responsável Execução '[*']]:[Responsável Execução '[*']]]=AR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1" s="95" t="str" cm="1">
        <f t="array" ref="AS211">IF(OR(AS$12="",$B211=""),"",_xlfn.LET(_xlpm.tarefas,_xlfn._xlws.FILTER(TB_TAREFAS[],(TB_TAREFAS[[Responsável Execução '[*']]:[Responsável Execução '[*']]]=AS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1" s="96" t="str" cm="1">
        <f t="array" ref="AT211">IF(OR(AT$12="",$B211=""),"",_xlfn.LET(_xlpm.tarefas,_xlfn._xlws.FILTER(TB_TAREFAS[],(TB_TAREFAS[[Responsável Execução '[*']]:[Responsável Execução '[*']]]=AT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1" s="95" t="str" cm="1">
        <f t="array" ref="AU211">IF(OR(AU$12="",$B211=""),"",_xlfn.LET(_xlpm.tarefas,_xlfn._xlws.FILTER(TB_TAREFAS[],(TB_TAREFAS[[Responsável Execução '[*']]:[Responsável Execução '[*']]]=AU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1" s="96" t="str" cm="1">
        <f t="array" ref="AV211">IF(OR(AV$12="",$B211=""),"",_xlfn.LET(_xlpm.tarefas,_xlfn._xlws.FILTER(TB_TAREFAS[],(TB_TAREFAS[[Responsável Execução '[*']]:[Responsável Execução '[*']]]=AV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1" s="95" t="str" cm="1">
        <f t="array" ref="AW211">IF(OR(AW$12="",$B211=""),"",_xlfn.LET(_xlpm.tarefas,_xlfn._xlws.FILTER(TB_TAREFAS[],(TB_TAREFAS[[Responsável Execução '[*']]:[Responsável Execução '[*']]]=AW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1" s="96" t="str" cm="1">
        <f t="array" ref="AX211">IF(OR(AX$12="",$B211=""),"",_xlfn.LET(_xlpm.tarefas,_xlfn._xlws.FILTER(TB_TAREFAS[],(TB_TAREFAS[[Responsável Execução '[*']]:[Responsável Execução '[*']]]=AX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1" s="95" t="str" cm="1">
        <f t="array" ref="AY211">IF(OR(AY$12="",$B211=""),"",_xlfn.LET(_xlpm.tarefas,_xlfn._xlws.FILTER(TB_TAREFAS[],(TB_TAREFAS[[Responsável Execução '[*']]:[Responsável Execução '[*']]]=AY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1" s="97" t="str" cm="1">
        <f t="array" ref="AZ211">IF(OR(AZ$12="",$B211=""),"",_xlfn.LET(_xlpm.tarefas,_xlfn._xlws.FILTER(TB_TAREFAS[],(TB_TAREFAS[[Responsável Execução '[*']]:[Responsável Execução '[*']]]=AZ$12),"-"),IF(_xlfn.ARRAYTOTEXT(_xlpm.tarefas)="-",0,SUM(IF(DATE(YEAR($B211),MONTH($B211),DAY($B211))&gt;=DATE(YEAR(_xlfn.CHOOSECOLS(_xlpm.tarefas,10)),MONTH(_xlfn.CHOOSECOLS(_xlpm.tarefas,10)),DAY(_xlfn.CHOOSECOLS(_xlpm.tarefas,10))),IF(DATE(YEAR($B211),MONTH($B211),DAY($B211)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2" spans="2:52" x14ac:dyDescent="0.3">
      <c r="B212" s="94"/>
      <c r="C212" s="95" t="str" cm="1">
        <f t="array" ref="C212">IF(OR(C$12="",$B212=""),"",_xlfn.LET(_xlpm.tarefas,_xlfn._xlws.FILTER(TB_TAREFAS[],(TB_TAREFAS[[Responsável Execução '[*']]:[Responsável Execução '[*']]]=C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2" s="96" t="str" cm="1">
        <f t="array" ref="D212">IF(OR(D$12="",$B212=""),"",_xlfn.LET(_xlpm.tarefas,_xlfn._xlws.FILTER(TB_TAREFAS[],(TB_TAREFAS[[Responsável Execução '[*']]:[Responsável Execução '[*']]]=D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2" s="95" t="str" cm="1">
        <f t="array" ref="E212">IF(OR(E$12="",$B212=""),"",_xlfn.LET(_xlpm.tarefas,_xlfn._xlws.FILTER(TB_TAREFAS[],(TB_TAREFAS[[Responsável Execução '[*']]:[Responsável Execução '[*']]]=E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2" s="96" t="str" cm="1">
        <f t="array" ref="F212">IF(OR(F$12="",$B212=""),"",_xlfn.LET(_xlpm.tarefas,_xlfn._xlws.FILTER(TB_TAREFAS[],(TB_TAREFAS[[Responsável Execução '[*']]:[Responsável Execução '[*']]]=F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2" s="95" t="str" cm="1">
        <f t="array" ref="G212">IF(OR(G$12="",$B212=""),"",_xlfn.LET(_xlpm.tarefas,_xlfn._xlws.FILTER(TB_TAREFAS[],(TB_TAREFAS[[Responsável Execução '[*']]:[Responsável Execução '[*']]]=G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2" s="96" t="str" cm="1">
        <f t="array" ref="H212">IF(OR(H$12="",$B212=""),"",_xlfn.LET(_xlpm.tarefas,_xlfn._xlws.FILTER(TB_TAREFAS[],(TB_TAREFAS[[Responsável Execução '[*']]:[Responsável Execução '[*']]]=H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2" s="95" t="str" cm="1">
        <f t="array" ref="I212">IF(OR(I$12="",$B212=""),"",_xlfn.LET(_xlpm.tarefas,_xlfn._xlws.FILTER(TB_TAREFAS[],(TB_TAREFAS[[Responsável Execução '[*']]:[Responsável Execução '[*']]]=I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2" s="96" t="str" cm="1">
        <f t="array" ref="J212">IF(OR(J$12="",$B212=""),"",_xlfn.LET(_xlpm.tarefas,_xlfn._xlws.FILTER(TB_TAREFAS[],(TB_TAREFAS[[Responsável Execução '[*']]:[Responsável Execução '[*']]]=J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2" s="95" t="str" cm="1">
        <f t="array" ref="K212">IF(OR(K$12="",$B212=""),"",_xlfn.LET(_xlpm.tarefas,_xlfn._xlws.FILTER(TB_TAREFAS[],(TB_TAREFAS[[Responsável Execução '[*']]:[Responsável Execução '[*']]]=K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2" s="96" t="str" cm="1">
        <f t="array" ref="L212">IF(OR(L$12="",$B212=""),"",_xlfn.LET(_xlpm.tarefas,_xlfn._xlws.FILTER(TB_TAREFAS[],(TB_TAREFAS[[Responsável Execução '[*']]:[Responsável Execução '[*']]]=L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2" s="95" t="str" cm="1">
        <f t="array" ref="M212">IF(OR(M$12="",$B212=""),"",_xlfn.LET(_xlpm.tarefas,_xlfn._xlws.FILTER(TB_TAREFAS[],(TB_TAREFAS[[Responsável Execução '[*']]:[Responsável Execução '[*']]]=M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2" s="96" t="str" cm="1">
        <f t="array" ref="N212">IF(OR(N$12="",$B212=""),"",_xlfn.LET(_xlpm.tarefas,_xlfn._xlws.FILTER(TB_TAREFAS[],(TB_TAREFAS[[Responsável Execução '[*']]:[Responsável Execução '[*']]]=N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2" s="95" t="str" cm="1">
        <f t="array" ref="O212">IF(OR(O$12="",$B212=""),"",_xlfn.LET(_xlpm.tarefas,_xlfn._xlws.FILTER(TB_TAREFAS[],(TB_TAREFAS[[Responsável Execução '[*']]:[Responsável Execução '[*']]]=O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2" s="96" t="str" cm="1">
        <f t="array" ref="P212">IF(OR(P$12="",$B212=""),"",_xlfn.LET(_xlpm.tarefas,_xlfn._xlws.FILTER(TB_TAREFAS[],(TB_TAREFAS[[Responsável Execução '[*']]:[Responsável Execução '[*']]]=P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2" s="95" t="str" cm="1">
        <f t="array" ref="Q212">IF(OR(Q$12="",$B212=""),"",_xlfn.LET(_xlpm.tarefas,_xlfn._xlws.FILTER(TB_TAREFAS[],(TB_TAREFAS[[Responsável Execução '[*']]:[Responsável Execução '[*']]]=Q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2" s="96" t="str" cm="1">
        <f t="array" ref="R212">IF(OR(R$12="",$B212=""),"",_xlfn.LET(_xlpm.tarefas,_xlfn._xlws.FILTER(TB_TAREFAS[],(TB_TAREFAS[[Responsável Execução '[*']]:[Responsável Execução '[*']]]=R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2" s="95" t="str" cm="1">
        <f t="array" ref="S212">IF(OR(S$12="",$B212=""),"",_xlfn.LET(_xlpm.tarefas,_xlfn._xlws.FILTER(TB_TAREFAS[],(TB_TAREFAS[[Responsável Execução '[*']]:[Responsável Execução '[*']]]=S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2" s="96" t="str" cm="1">
        <f t="array" ref="T212">IF(OR(T$12="",$B212=""),"",_xlfn.LET(_xlpm.tarefas,_xlfn._xlws.FILTER(TB_TAREFAS[],(TB_TAREFAS[[Responsável Execução '[*']]:[Responsável Execução '[*']]]=T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2" s="95" t="str" cm="1">
        <f t="array" ref="U212">IF(OR(U$12="",$B212=""),"",_xlfn.LET(_xlpm.tarefas,_xlfn._xlws.FILTER(TB_TAREFAS[],(TB_TAREFAS[[Responsável Execução '[*']]:[Responsável Execução '[*']]]=U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2" s="96" t="str" cm="1">
        <f t="array" ref="V212">IF(OR(V$12="",$B212=""),"",_xlfn.LET(_xlpm.tarefas,_xlfn._xlws.FILTER(TB_TAREFAS[],(TB_TAREFAS[[Responsável Execução '[*']]:[Responsável Execução '[*']]]=V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2" s="95" t="str" cm="1">
        <f t="array" ref="W212">IF(OR(W$12="",$B212=""),"",_xlfn.LET(_xlpm.tarefas,_xlfn._xlws.FILTER(TB_TAREFAS[],(TB_TAREFAS[[Responsável Execução '[*']]:[Responsável Execução '[*']]]=W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2" s="96" t="str" cm="1">
        <f t="array" ref="X212">IF(OR(X$12="",$B212=""),"",_xlfn.LET(_xlpm.tarefas,_xlfn._xlws.FILTER(TB_TAREFAS[],(TB_TAREFAS[[Responsável Execução '[*']]:[Responsável Execução '[*']]]=X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2" s="95" t="str" cm="1">
        <f t="array" ref="Y212">IF(OR(Y$12="",$B212=""),"",_xlfn.LET(_xlpm.tarefas,_xlfn._xlws.FILTER(TB_TAREFAS[],(TB_TAREFAS[[Responsável Execução '[*']]:[Responsável Execução '[*']]]=Y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2" s="96" t="str" cm="1">
        <f t="array" ref="Z212">IF(OR(Z$12="",$B212=""),"",_xlfn.LET(_xlpm.tarefas,_xlfn._xlws.FILTER(TB_TAREFAS[],(TB_TAREFAS[[Responsável Execução '[*']]:[Responsável Execução '[*']]]=Z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2" s="95" t="str" cm="1">
        <f t="array" ref="AA212">IF(OR(AA$12="",$B212=""),"",_xlfn.LET(_xlpm.tarefas,_xlfn._xlws.FILTER(TB_TAREFAS[],(TB_TAREFAS[[Responsável Execução '[*']]:[Responsável Execução '[*']]]=AA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2" s="96" t="str" cm="1">
        <f t="array" ref="AB212">IF(OR(AB$12="",$B212=""),"",_xlfn.LET(_xlpm.tarefas,_xlfn._xlws.FILTER(TB_TAREFAS[],(TB_TAREFAS[[Responsável Execução '[*']]:[Responsável Execução '[*']]]=AB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2" s="95" t="str" cm="1">
        <f t="array" ref="AC212">IF(OR(AC$12="",$B212=""),"",_xlfn.LET(_xlpm.tarefas,_xlfn._xlws.FILTER(TB_TAREFAS[],(TB_TAREFAS[[Responsável Execução '[*']]:[Responsável Execução '[*']]]=AC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2" s="96" t="str" cm="1">
        <f t="array" ref="AD212">IF(OR(AD$12="",$B212=""),"",_xlfn.LET(_xlpm.tarefas,_xlfn._xlws.FILTER(TB_TAREFAS[],(TB_TAREFAS[[Responsável Execução '[*']]:[Responsável Execução '[*']]]=AD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2" s="95" t="str" cm="1">
        <f t="array" ref="AE212">IF(OR(AE$12="",$B212=""),"",_xlfn.LET(_xlpm.tarefas,_xlfn._xlws.FILTER(TB_TAREFAS[],(TB_TAREFAS[[Responsável Execução '[*']]:[Responsável Execução '[*']]]=AE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2" s="96" t="str" cm="1">
        <f t="array" ref="AF212">IF(OR(AF$12="",$B212=""),"",_xlfn.LET(_xlpm.tarefas,_xlfn._xlws.FILTER(TB_TAREFAS[],(TB_TAREFAS[[Responsável Execução '[*']]:[Responsável Execução '[*']]]=AF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2" s="95" t="str" cm="1">
        <f t="array" ref="AG212">IF(OR(AG$12="",$B212=""),"",_xlfn.LET(_xlpm.tarefas,_xlfn._xlws.FILTER(TB_TAREFAS[],(TB_TAREFAS[[Responsável Execução '[*']]:[Responsável Execução '[*']]]=AG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2" s="96" t="str" cm="1">
        <f t="array" ref="AH212">IF(OR(AH$12="",$B212=""),"",_xlfn.LET(_xlpm.tarefas,_xlfn._xlws.FILTER(TB_TAREFAS[],(TB_TAREFAS[[Responsável Execução '[*']]:[Responsável Execução '[*']]]=AH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2" s="95" t="str" cm="1">
        <f t="array" ref="AI212">IF(OR(AI$12="",$B212=""),"",_xlfn.LET(_xlpm.tarefas,_xlfn._xlws.FILTER(TB_TAREFAS[],(TB_TAREFAS[[Responsável Execução '[*']]:[Responsável Execução '[*']]]=AI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2" s="96" t="str" cm="1">
        <f t="array" ref="AJ212">IF(OR(AJ$12="",$B212=""),"",_xlfn.LET(_xlpm.tarefas,_xlfn._xlws.FILTER(TB_TAREFAS[],(TB_TAREFAS[[Responsável Execução '[*']]:[Responsável Execução '[*']]]=AJ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2" s="95" t="str" cm="1">
        <f t="array" ref="AK212">IF(OR(AK$12="",$B212=""),"",_xlfn.LET(_xlpm.tarefas,_xlfn._xlws.FILTER(TB_TAREFAS[],(TB_TAREFAS[[Responsável Execução '[*']]:[Responsável Execução '[*']]]=AK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2" s="96" t="str" cm="1">
        <f t="array" ref="AL212">IF(OR(AL$12="",$B212=""),"",_xlfn.LET(_xlpm.tarefas,_xlfn._xlws.FILTER(TB_TAREFAS[],(TB_TAREFAS[[Responsável Execução '[*']]:[Responsável Execução '[*']]]=AL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2" s="95" t="str" cm="1">
        <f t="array" ref="AM212">IF(OR(AM$12="",$B212=""),"",_xlfn.LET(_xlpm.tarefas,_xlfn._xlws.FILTER(TB_TAREFAS[],(TB_TAREFAS[[Responsável Execução '[*']]:[Responsável Execução '[*']]]=AM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2" s="96" t="str" cm="1">
        <f t="array" ref="AN212">IF(OR(AN$12="",$B212=""),"",_xlfn.LET(_xlpm.tarefas,_xlfn._xlws.FILTER(TB_TAREFAS[],(TB_TAREFAS[[Responsável Execução '[*']]:[Responsável Execução '[*']]]=AN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2" s="95" t="str" cm="1">
        <f t="array" ref="AO212">IF(OR(AO$12="",$B212=""),"",_xlfn.LET(_xlpm.tarefas,_xlfn._xlws.FILTER(TB_TAREFAS[],(TB_TAREFAS[[Responsável Execução '[*']]:[Responsável Execução '[*']]]=AO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2" s="96" t="str" cm="1">
        <f t="array" ref="AP212">IF(OR(AP$12="",$B212=""),"",_xlfn.LET(_xlpm.tarefas,_xlfn._xlws.FILTER(TB_TAREFAS[],(TB_TAREFAS[[Responsável Execução '[*']]:[Responsável Execução '[*']]]=AP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2" s="95" t="str" cm="1">
        <f t="array" ref="AQ212">IF(OR(AQ$12="",$B212=""),"",_xlfn.LET(_xlpm.tarefas,_xlfn._xlws.FILTER(TB_TAREFAS[],(TB_TAREFAS[[Responsável Execução '[*']]:[Responsável Execução '[*']]]=AQ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2" s="96" t="str" cm="1">
        <f t="array" ref="AR212">IF(OR(AR$12="",$B212=""),"",_xlfn.LET(_xlpm.tarefas,_xlfn._xlws.FILTER(TB_TAREFAS[],(TB_TAREFAS[[Responsável Execução '[*']]:[Responsável Execução '[*']]]=AR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2" s="95" t="str" cm="1">
        <f t="array" ref="AS212">IF(OR(AS$12="",$B212=""),"",_xlfn.LET(_xlpm.tarefas,_xlfn._xlws.FILTER(TB_TAREFAS[],(TB_TAREFAS[[Responsável Execução '[*']]:[Responsável Execução '[*']]]=AS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2" s="96" t="str" cm="1">
        <f t="array" ref="AT212">IF(OR(AT$12="",$B212=""),"",_xlfn.LET(_xlpm.tarefas,_xlfn._xlws.FILTER(TB_TAREFAS[],(TB_TAREFAS[[Responsável Execução '[*']]:[Responsável Execução '[*']]]=AT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2" s="95" t="str" cm="1">
        <f t="array" ref="AU212">IF(OR(AU$12="",$B212=""),"",_xlfn.LET(_xlpm.tarefas,_xlfn._xlws.FILTER(TB_TAREFAS[],(TB_TAREFAS[[Responsável Execução '[*']]:[Responsável Execução '[*']]]=AU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2" s="96" t="str" cm="1">
        <f t="array" ref="AV212">IF(OR(AV$12="",$B212=""),"",_xlfn.LET(_xlpm.tarefas,_xlfn._xlws.FILTER(TB_TAREFAS[],(TB_TAREFAS[[Responsável Execução '[*']]:[Responsável Execução '[*']]]=AV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2" s="95" t="str" cm="1">
        <f t="array" ref="AW212">IF(OR(AW$12="",$B212=""),"",_xlfn.LET(_xlpm.tarefas,_xlfn._xlws.FILTER(TB_TAREFAS[],(TB_TAREFAS[[Responsável Execução '[*']]:[Responsável Execução '[*']]]=AW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2" s="96" t="str" cm="1">
        <f t="array" ref="AX212">IF(OR(AX$12="",$B212=""),"",_xlfn.LET(_xlpm.tarefas,_xlfn._xlws.FILTER(TB_TAREFAS[],(TB_TAREFAS[[Responsável Execução '[*']]:[Responsável Execução '[*']]]=AX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2" s="95" t="str" cm="1">
        <f t="array" ref="AY212">IF(OR(AY$12="",$B212=""),"",_xlfn.LET(_xlpm.tarefas,_xlfn._xlws.FILTER(TB_TAREFAS[],(TB_TAREFAS[[Responsável Execução '[*']]:[Responsável Execução '[*']]]=AY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2" s="97" t="str" cm="1">
        <f t="array" ref="AZ212">IF(OR(AZ$12="",$B212=""),"",_xlfn.LET(_xlpm.tarefas,_xlfn._xlws.FILTER(TB_TAREFAS[],(TB_TAREFAS[[Responsável Execução '[*']]:[Responsável Execução '[*']]]=AZ$12),"-"),IF(_xlfn.ARRAYTOTEXT(_xlpm.tarefas)="-",0,SUM(IF(DATE(YEAR($B212),MONTH($B212),DAY($B212))&gt;=DATE(YEAR(_xlfn.CHOOSECOLS(_xlpm.tarefas,10)),MONTH(_xlfn.CHOOSECOLS(_xlpm.tarefas,10)),DAY(_xlfn.CHOOSECOLS(_xlpm.tarefas,10))),IF(DATE(YEAR($B212),MONTH($B212),DAY($B212)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3" spans="2:52" x14ac:dyDescent="0.3">
      <c r="B213" s="94"/>
      <c r="C213" s="95" t="str" cm="1">
        <f t="array" ref="C213">IF(OR(C$12="",$B213=""),"",_xlfn.LET(_xlpm.tarefas,_xlfn._xlws.FILTER(TB_TAREFAS[],(TB_TAREFAS[[Responsável Execução '[*']]:[Responsável Execução '[*']]]=C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3" s="96" t="str" cm="1">
        <f t="array" ref="D213">IF(OR(D$12="",$B213=""),"",_xlfn.LET(_xlpm.tarefas,_xlfn._xlws.FILTER(TB_TAREFAS[],(TB_TAREFAS[[Responsável Execução '[*']]:[Responsável Execução '[*']]]=D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3" s="95" t="str" cm="1">
        <f t="array" ref="E213">IF(OR(E$12="",$B213=""),"",_xlfn.LET(_xlpm.tarefas,_xlfn._xlws.FILTER(TB_TAREFAS[],(TB_TAREFAS[[Responsável Execução '[*']]:[Responsável Execução '[*']]]=E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3" s="96" t="str" cm="1">
        <f t="array" ref="F213">IF(OR(F$12="",$B213=""),"",_xlfn.LET(_xlpm.tarefas,_xlfn._xlws.FILTER(TB_TAREFAS[],(TB_TAREFAS[[Responsável Execução '[*']]:[Responsável Execução '[*']]]=F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3" s="95" t="str" cm="1">
        <f t="array" ref="G213">IF(OR(G$12="",$B213=""),"",_xlfn.LET(_xlpm.tarefas,_xlfn._xlws.FILTER(TB_TAREFAS[],(TB_TAREFAS[[Responsável Execução '[*']]:[Responsável Execução '[*']]]=G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3" s="96" t="str" cm="1">
        <f t="array" ref="H213">IF(OR(H$12="",$B213=""),"",_xlfn.LET(_xlpm.tarefas,_xlfn._xlws.FILTER(TB_TAREFAS[],(TB_TAREFAS[[Responsável Execução '[*']]:[Responsável Execução '[*']]]=H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3" s="95" t="str" cm="1">
        <f t="array" ref="I213">IF(OR(I$12="",$B213=""),"",_xlfn.LET(_xlpm.tarefas,_xlfn._xlws.FILTER(TB_TAREFAS[],(TB_TAREFAS[[Responsável Execução '[*']]:[Responsável Execução '[*']]]=I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3" s="96" t="str" cm="1">
        <f t="array" ref="J213">IF(OR(J$12="",$B213=""),"",_xlfn.LET(_xlpm.tarefas,_xlfn._xlws.FILTER(TB_TAREFAS[],(TB_TAREFAS[[Responsável Execução '[*']]:[Responsável Execução '[*']]]=J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3" s="95" t="str" cm="1">
        <f t="array" ref="K213">IF(OR(K$12="",$B213=""),"",_xlfn.LET(_xlpm.tarefas,_xlfn._xlws.FILTER(TB_TAREFAS[],(TB_TAREFAS[[Responsável Execução '[*']]:[Responsável Execução '[*']]]=K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3" s="96" t="str" cm="1">
        <f t="array" ref="L213">IF(OR(L$12="",$B213=""),"",_xlfn.LET(_xlpm.tarefas,_xlfn._xlws.FILTER(TB_TAREFAS[],(TB_TAREFAS[[Responsável Execução '[*']]:[Responsável Execução '[*']]]=L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3" s="95" t="str" cm="1">
        <f t="array" ref="M213">IF(OR(M$12="",$B213=""),"",_xlfn.LET(_xlpm.tarefas,_xlfn._xlws.FILTER(TB_TAREFAS[],(TB_TAREFAS[[Responsável Execução '[*']]:[Responsável Execução '[*']]]=M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3" s="96" t="str" cm="1">
        <f t="array" ref="N213">IF(OR(N$12="",$B213=""),"",_xlfn.LET(_xlpm.tarefas,_xlfn._xlws.FILTER(TB_TAREFAS[],(TB_TAREFAS[[Responsável Execução '[*']]:[Responsável Execução '[*']]]=N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3" s="95" t="str" cm="1">
        <f t="array" ref="O213">IF(OR(O$12="",$B213=""),"",_xlfn.LET(_xlpm.tarefas,_xlfn._xlws.FILTER(TB_TAREFAS[],(TB_TAREFAS[[Responsável Execução '[*']]:[Responsável Execução '[*']]]=O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3" s="96" t="str" cm="1">
        <f t="array" ref="P213">IF(OR(P$12="",$B213=""),"",_xlfn.LET(_xlpm.tarefas,_xlfn._xlws.FILTER(TB_TAREFAS[],(TB_TAREFAS[[Responsável Execução '[*']]:[Responsável Execução '[*']]]=P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3" s="95" t="str" cm="1">
        <f t="array" ref="Q213">IF(OR(Q$12="",$B213=""),"",_xlfn.LET(_xlpm.tarefas,_xlfn._xlws.FILTER(TB_TAREFAS[],(TB_TAREFAS[[Responsável Execução '[*']]:[Responsável Execução '[*']]]=Q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3" s="96" t="str" cm="1">
        <f t="array" ref="R213">IF(OR(R$12="",$B213=""),"",_xlfn.LET(_xlpm.tarefas,_xlfn._xlws.FILTER(TB_TAREFAS[],(TB_TAREFAS[[Responsável Execução '[*']]:[Responsável Execução '[*']]]=R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3" s="95" t="str" cm="1">
        <f t="array" ref="S213">IF(OR(S$12="",$B213=""),"",_xlfn.LET(_xlpm.tarefas,_xlfn._xlws.FILTER(TB_TAREFAS[],(TB_TAREFAS[[Responsável Execução '[*']]:[Responsável Execução '[*']]]=S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3" s="96" t="str" cm="1">
        <f t="array" ref="T213">IF(OR(T$12="",$B213=""),"",_xlfn.LET(_xlpm.tarefas,_xlfn._xlws.FILTER(TB_TAREFAS[],(TB_TAREFAS[[Responsável Execução '[*']]:[Responsável Execução '[*']]]=T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3" s="95" t="str" cm="1">
        <f t="array" ref="U213">IF(OR(U$12="",$B213=""),"",_xlfn.LET(_xlpm.tarefas,_xlfn._xlws.FILTER(TB_TAREFAS[],(TB_TAREFAS[[Responsável Execução '[*']]:[Responsável Execução '[*']]]=U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3" s="96" t="str" cm="1">
        <f t="array" ref="V213">IF(OR(V$12="",$B213=""),"",_xlfn.LET(_xlpm.tarefas,_xlfn._xlws.FILTER(TB_TAREFAS[],(TB_TAREFAS[[Responsável Execução '[*']]:[Responsável Execução '[*']]]=V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3" s="95" t="str" cm="1">
        <f t="array" ref="W213">IF(OR(W$12="",$B213=""),"",_xlfn.LET(_xlpm.tarefas,_xlfn._xlws.FILTER(TB_TAREFAS[],(TB_TAREFAS[[Responsável Execução '[*']]:[Responsável Execução '[*']]]=W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3" s="96" t="str" cm="1">
        <f t="array" ref="X213">IF(OR(X$12="",$B213=""),"",_xlfn.LET(_xlpm.tarefas,_xlfn._xlws.FILTER(TB_TAREFAS[],(TB_TAREFAS[[Responsável Execução '[*']]:[Responsável Execução '[*']]]=X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3" s="95" t="str" cm="1">
        <f t="array" ref="Y213">IF(OR(Y$12="",$B213=""),"",_xlfn.LET(_xlpm.tarefas,_xlfn._xlws.FILTER(TB_TAREFAS[],(TB_TAREFAS[[Responsável Execução '[*']]:[Responsável Execução '[*']]]=Y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3" s="96" t="str" cm="1">
        <f t="array" ref="Z213">IF(OR(Z$12="",$B213=""),"",_xlfn.LET(_xlpm.tarefas,_xlfn._xlws.FILTER(TB_TAREFAS[],(TB_TAREFAS[[Responsável Execução '[*']]:[Responsável Execução '[*']]]=Z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3" s="95" t="str" cm="1">
        <f t="array" ref="AA213">IF(OR(AA$12="",$B213=""),"",_xlfn.LET(_xlpm.tarefas,_xlfn._xlws.FILTER(TB_TAREFAS[],(TB_TAREFAS[[Responsável Execução '[*']]:[Responsável Execução '[*']]]=AA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3" s="96" t="str" cm="1">
        <f t="array" ref="AB213">IF(OR(AB$12="",$B213=""),"",_xlfn.LET(_xlpm.tarefas,_xlfn._xlws.FILTER(TB_TAREFAS[],(TB_TAREFAS[[Responsável Execução '[*']]:[Responsável Execução '[*']]]=AB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3" s="95" t="str" cm="1">
        <f t="array" ref="AC213">IF(OR(AC$12="",$B213=""),"",_xlfn.LET(_xlpm.tarefas,_xlfn._xlws.FILTER(TB_TAREFAS[],(TB_TAREFAS[[Responsável Execução '[*']]:[Responsável Execução '[*']]]=AC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3" s="96" t="str" cm="1">
        <f t="array" ref="AD213">IF(OR(AD$12="",$B213=""),"",_xlfn.LET(_xlpm.tarefas,_xlfn._xlws.FILTER(TB_TAREFAS[],(TB_TAREFAS[[Responsável Execução '[*']]:[Responsável Execução '[*']]]=AD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3" s="95" t="str" cm="1">
        <f t="array" ref="AE213">IF(OR(AE$12="",$B213=""),"",_xlfn.LET(_xlpm.tarefas,_xlfn._xlws.FILTER(TB_TAREFAS[],(TB_TAREFAS[[Responsável Execução '[*']]:[Responsável Execução '[*']]]=AE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3" s="96" t="str" cm="1">
        <f t="array" ref="AF213">IF(OR(AF$12="",$B213=""),"",_xlfn.LET(_xlpm.tarefas,_xlfn._xlws.FILTER(TB_TAREFAS[],(TB_TAREFAS[[Responsável Execução '[*']]:[Responsável Execução '[*']]]=AF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3" s="95" t="str" cm="1">
        <f t="array" ref="AG213">IF(OR(AG$12="",$B213=""),"",_xlfn.LET(_xlpm.tarefas,_xlfn._xlws.FILTER(TB_TAREFAS[],(TB_TAREFAS[[Responsável Execução '[*']]:[Responsável Execução '[*']]]=AG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3" s="96" t="str" cm="1">
        <f t="array" ref="AH213">IF(OR(AH$12="",$B213=""),"",_xlfn.LET(_xlpm.tarefas,_xlfn._xlws.FILTER(TB_TAREFAS[],(TB_TAREFAS[[Responsável Execução '[*']]:[Responsável Execução '[*']]]=AH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3" s="95" t="str" cm="1">
        <f t="array" ref="AI213">IF(OR(AI$12="",$B213=""),"",_xlfn.LET(_xlpm.tarefas,_xlfn._xlws.FILTER(TB_TAREFAS[],(TB_TAREFAS[[Responsável Execução '[*']]:[Responsável Execução '[*']]]=AI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3" s="96" t="str" cm="1">
        <f t="array" ref="AJ213">IF(OR(AJ$12="",$B213=""),"",_xlfn.LET(_xlpm.tarefas,_xlfn._xlws.FILTER(TB_TAREFAS[],(TB_TAREFAS[[Responsável Execução '[*']]:[Responsável Execução '[*']]]=AJ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3" s="95" t="str" cm="1">
        <f t="array" ref="AK213">IF(OR(AK$12="",$B213=""),"",_xlfn.LET(_xlpm.tarefas,_xlfn._xlws.FILTER(TB_TAREFAS[],(TB_TAREFAS[[Responsável Execução '[*']]:[Responsável Execução '[*']]]=AK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3" s="96" t="str" cm="1">
        <f t="array" ref="AL213">IF(OR(AL$12="",$B213=""),"",_xlfn.LET(_xlpm.tarefas,_xlfn._xlws.FILTER(TB_TAREFAS[],(TB_TAREFAS[[Responsável Execução '[*']]:[Responsável Execução '[*']]]=AL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3" s="95" t="str" cm="1">
        <f t="array" ref="AM213">IF(OR(AM$12="",$B213=""),"",_xlfn.LET(_xlpm.tarefas,_xlfn._xlws.FILTER(TB_TAREFAS[],(TB_TAREFAS[[Responsável Execução '[*']]:[Responsável Execução '[*']]]=AM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3" s="96" t="str" cm="1">
        <f t="array" ref="AN213">IF(OR(AN$12="",$B213=""),"",_xlfn.LET(_xlpm.tarefas,_xlfn._xlws.FILTER(TB_TAREFAS[],(TB_TAREFAS[[Responsável Execução '[*']]:[Responsável Execução '[*']]]=AN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3" s="95" t="str" cm="1">
        <f t="array" ref="AO213">IF(OR(AO$12="",$B213=""),"",_xlfn.LET(_xlpm.tarefas,_xlfn._xlws.FILTER(TB_TAREFAS[],(TB_TAREFAS[[Responsável Execução '[*']]:[Responsável Execução '[*']]]=AO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3" s="96" t="str" cm="1">
        <f t="array" ref="AP213">IF(OR(AP$12="",$B213=""),"",_xlfn.LET(_xlpm.tarefas,_xlfn._xlws.FILTER(TB_TAREFAS[],(TB_TAREFAS[[Responsável Execução '[*']]:[Responsável Execução '[*']]]=AP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3" s="95" t="str" cm="1">
        <f t="array" ref="AQ213">IF(OR(AQ$12="",$B213=""),"",_xlfn.LET(_xlpm.tarefas,_xlfn._xlws.FILTER(TB_TAREFAS[],(TB_TAREFAS[[Responsável Execução '[*']]:[Responsável Execução '[*']]]=AQ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3" s="96" t="str" cm="1">
        <f t="array" ref="AR213">IF(OR(AR$12="",$B213=""),"",_xlfn.LET(_xlpm.tarefas,_xlfn._xlws.FILTER(TB_TAREFAS[],(TB_TAREFAS[[Responsável Execução '[*']]:[Responsável Execução '[*']]]=AR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3" s="95" t="str" cm="1">
        <f t="array" ref="AS213">IF(OR(AS$12="",$B213=""),"",_xlfn.LET(_xlpm.tarefas,_xlfn._xlws.FILTER(TB_TAREFAS[],(TB_TAREFAS[[Responsável Execução '[*']]:[Responsável Execução '[*']]]=AS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3" s="96" t="str" cm="1">
        <f t="array" ref="AT213">IF(OR(AT$12="",$B213=""),"",_xlfn.LET(_xlpm.tarefas,_xlfn._xlws.FILTER(TB_TAREFAS[],(TB_TAREFAS[[Responsável Execução '[*']]:[Responsável Execução '[*']]]=AT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3" s="95" t="str" cm="1">
        <f t="array" ref="AU213">IF(OR(AU$12="",$B213=""),"",_xlfn.LET(_xlpm.tarefas,_xlfn._xlws.FILTER(TB_TAREFAS[],(TB_TAREFAS[[Responsável Execução '[*']]:[Responsável Execução '[*']]]=AU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3" s="96" t="str" cm="1">
        <f t="array" ref="AV213">IF(OR(AV$12="",$B213=""),"",_xlfn.LET(_xlpm.tarefas,_xlfn._xlws.FILTER(TB_TAREFAS[],(TB_TAREFAS[[Responsável Execução '[*']]:[Responsável Execução '[*']]]=AV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3" s="95" t="str" cm="1">
        <f t="array" ref="AW213">IF(OR(AW$12="",$B213=""),"",_xlfn.LET(_xlpm.tarefas,_xlfn._xlws.FILTER(TB_TAREFAS[],(TB_TAREFAS[[Responsável Execução '[*']]:[Responsável Execução '[*']]]=AW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3" s="96" t="str" cm="1">
        <f t="array" ref="AX213">IF(OR(AX$12="",$B213=""),"",_xlfn.LET(_xlpm.tarefas,_xlfn._xlws.FILTER(TB_TAREFAS[],(TB_TAREFAS[[Responsável Execução '[*']]:[Responsável Execução '[*']]]=AX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3" s="95" t="str" cm="1">
        <f t="array" ref="AY213">IF(OR(AY$12="",$B213=""),"",_xlfn.LET(_xlpm.tarefas,_xlfn._xlws.FILTER(TB_TAREFAS[],(TB_TAREFAS[[Responsável Execução '[*']]:[Responsável Execução '[*']]]=AY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3" s="97" t="str" cm="1">
        <f t="array" ref="AZ213">IF(OR(AZ$12="",$B213=""),"",_xlfn.LET(_xlpm.tarefas,_xlfn._xlws.FILTER(TB_TAREFAS[],(TB_TAREFAS[[Responsável Execução '[*']]:[Responsável Execução '[*']]]=AZ$12),"-"),IF(_xlfn.ARRAYTOTEXT(_xlpm.tarefas)="-",0,SUM(IF(DATE(YEAR($B213),MONTH($B213),DAY($B213))&gt;=DATE(YEAR(_xlfn.CHOOSECOLS(_xlpm.tarefas,10)),MONTH(_xlfn.CHOOSECOLS(_xlpm.tarefas,10)),DAY(_xlfn.CHOOSECOLS(_xlpm.tarefas,10))),IF(DATE(YEAR($B213),MONTH($B213),DAY($B213)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4" spans="2:52" x14ac:dyDescent="0.3">
      <c r="B214" s="94"/>
      <c r="C214" s="95" t="str" cm="1">
        <f t="array" ref="C214">IF(OR(C$12="",$B214=""),"",_xlfn.LET(_xlpm.tarefas,_xlfn._xlws.FILTER(TB_TAREFAS[],(TB_TAREFAS[[Responsável Execução '[*']]:[Responsável Execução '[*']]]=C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4" s="96" t="str" cm="1">
        <f t="array" ref="D214">IF(OR(D$12="",$B214=""),"",_xlfn.LET(_xlpm.tarefas,_xlfn._xlws.FILTER(TB_TAREFAS[],(TB_TAREFAS[[Responsável Execução '[*']]:[Responsável Execução '[*']]]=D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4" s="95" t="str" cm="1">
        <f t="array" ref="E214">IF(OR(E$12="",$B214=""),"",_xlfn.LET(_xlpm.tarefas,_xlfn._xlws.FILTER(TB_TAREFAS[],(TB_TAREFAS[[Responsável Execução '[*']]:[Responsável Execução '[*']]]=E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4" s="96" t="str" cm="1">
        <f t="array" ref="F214">IF(OR(F$12="",$B214=""),"",_xlfn.LET(_xlpm.tarefas,_xlfn._xlws.FILTER(TB_TAREFAS[],(TB_TAREFAS[[Responsável Execução '[*']]:[Responsável Execução '[*']]]=F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4" s="95" t="str" cm="1">
        <f t="array" ref="G214">IF(OR(G$12="",$B214=""),"",_xlfn.LET(_xlpm.tarefas,_xlfn._xlws.FILTER(TB_TAREFAS[],(TB_TAREFAS[[Responsável Execução '[*']]:[Responsável Execução '[*']]]=G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4" s="96" t="str" cm="1">
        <f t="array" ref="H214">IF(OR(H$12="",$B214=""),"",_xlfn.LET(_xlpm.tarefas,_xlfn._xlws.FILTER(TB_TAREFAS[],(TB_TAREFAS[[Responsável Execução '[*']]:[Responsável Execução '[*']]]=H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4" s="95" t="str" cm="1">
        <f t="array" ref="I214">IF(OR(I$12="",$B214=""),"",_xlfn.LET(_xlpm.tarefas,_xlfn._xlws.FILTER(TB_TAREFAS[],(TB_TAREFAS[[Responsável Execução '[*']]:[Responsável Execução '[*']]]=I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4" s="96" t="str" cm="1">
        <f t="array" ref="J214">IF(OR(J$12="",$B214=""),"",_xlfn.LET(_xlpm.tarefas,_xlfn._xlws.FILTER(TB_TAREFAS[],(TB_TAREFAS[[Responsável Execução '[*']]:[Responsável Execução '[*']]]=J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4" s="95" t="str" cm="1">
        <f t="array" ref="K214">IF(OR(K$12="",$B214=""),"",_xlfn.LET(_xlpm.tarefas,_xlfn._xlws.FILTER(TB_TAREFAS[],(TB_TAREFAS[[Responsável Execução '[*']]:[Responsável Execução '[*']]]=K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4" s="96" t="str" cm="1">
        <f t="array" ref="L214">IF(OR(L$12="",$B214=""),"",_xlfn.LET(_xlpm.tarefas,_xlfn._xlws.FILTER(TB_TAREFAS[],(TB_TAREFAS[[Responsável Execução '[*']]:[Responsável Execução '[*']]]=L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4" s="95" t="str" cm="1">
        <f t="array" ref="M214">IF(OR(M$12="",$B214=""),"",_xlfn.LET(_xlpm.tarefas,_xlfn._xlws.FILTER(TB_TAREFAS[],(TB_TAREFAS[[Responsável Execução '[*']]:[Responsável Execução '[*']]]=M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4" s="96" t="str" cm="1">
        <f t="array" ref="N214">IF(OR(N$12="",$B214=""),"",_xlfn.LET(_xlpm.tarefas,_xlfn._xlws.FILTER(TB_TAREFAS[],(TB_TAREFAS[[Responsável Execução '[*']]:[Responsável Execução '[*']]]=N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4" s="95" t="str" cm="1">
        <f t="array" ref="O214">IF(OR(O$12="",$B214=""),"",_xlfn.LET(_xlpm.tarefas,_xlfn._xlws.FILTER(TB_TAREFAS[],(TB_TAREFAS[[Responsável Execução '[*']]:[Responsável Execução '[*']]]=O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4" s="96" t="str" cm="1">
        <f t="array" ref="P214">IF(OR(P$12="",$B214=""),"",_xlfn.LET(_xlpm.tarefas,_xlfn._xlws.FILTER(TB_TAREFAS[],(TB_TAREFAS[[Responsável Execução '[*']]:[Responsável Execução '[*']]]=P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4" s="95" t="str" cm="1">
        <f t="array" ref="Q214">IF(OR(Q$12="",$B214=""),"",_xlfn.LET(_xlpm.tarefas,_xlfn._xlws.FILTER(TB_TAREFAS[],(TB_TAREFAS[[Responsável Execução '[*']]:[Responsável Execução '[*']]]=Q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4" s="96" t="str" cm="1">
        <f t="array" ref="R214">IF(OR(R$12="",$B214=""),"",_xlfn.LET(_xlpm.tarefas,_xlfn._xlws.FILTER(TB_TAREFAS[],(TB_TAREFAS[[Responsável Execução '[*']]:[Responsável Execução '[*']]]=R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4" s="95" t="str" cm="1">
        <f t="array" ref="S214">IF(OR(S$12="",$B214=""),"",_xlfn.LET(_xlpm.tarefas,_xlfn._xlws.FILTER(TB_TAREFAS[],(TB_TAREFAS[[Responsável Execução '[*']]:[Responsável Execução '[*']]]=S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4" s="96" t="str" cm="1">
        <f t="array" ref="T214">IF(OR(T$12="",$B214=""),"",_xlfn.LET(_xlpm.tarefas,_xlfn._xlws.FILTER(TB_TAREFAS[],(TB_TAREFAS[[Responsável Execução '[*']]:[Responsável Execução '[*']]]=T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4" s="95" t="str" cm="1">
        <f t="array" ref="U214">IF(OR(U$12="",$B214=""),"",_xlfn.LET(_xlpm.tarefas,_xlfn._xlws.FILTER(TB_TAREFAS[],(TB_TAREFAS[[Responsável Execução '[*']]:[Responsável Execução '[*']]]=U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4" s="96" t="str" cm="1">
        <f t="array" ref="V214">IF(OR(V$12="",$B214=""),"",_xlfn.LET(_xlpm.tarefas,_xlfn._xlws.FILTER(TB_TAREFAS[],(TB_TAREFAS[[Responsável Execução '[*']]:[Responsável Execução '[*']]]=V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4" s="95" t="str" cm="1">
        <f t="array" ref="W214">IF(OR(W$12="",$B214=""),"",_xlfn.LET(_xlpm.tarefas,_xlfn._xlws.FILTER(TB_TAREFAS[],(TB_TAREFAS[[Responsável Execução '[*']]:[Responsável Execução '[*']]]=W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4" s="96" t="str" cm="1">
        <f t="array" ref="X214">IF(OR(X$12="",$B214=""),"",_xlfn.LET(_xlpm.tarefas,_xlfn._xlws.FILTER(TB_TAREFAS[],(TB_TAREFAS[[Responsável Execução '[*']]:[Responsável Execução '[*']]]=X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4" s="95" t="str" cm="1">
        <f t="array" ref="Y214">IF(OR(Y$12="",$B214=""),"",_xlfn.LET(_xlpm.tarefas,_xlfn._xlws.FILTER(TB_TAREFAS[],(TB_TAREFAS[[Responsável Execução '[*']]:[Responsável Execução '[*']]]=Y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4" s="96" t="str" cm="1">
        <f t="array" ref="Z214">IF(OR(Z$12="",$B214=""),"",_xlfn.LET(_xlpm.tarefas,_xlfn._xlws.FILTER(TB_TAREFAS[],(TB_TAREFAS[[Responsável Execução '[*']]:[Responsável Execução '[*']]]=Z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4" s="95" t="str" cm="1">
        <f t="array" ref="AA214">IF(OR(AA$12="",$B214=""),"",_xlfn.LET(_xlpm.tarefas,_xlfn._xlws.FILTER(TB_TAREFAS[],(TB_TAREFAS[[Responsável Execução '[*']]:[Responsável Execução '[*']]]=AA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4" s="96" t="str" cm="1">
        <f t="array" ref="AB214">IF(OR(AB$12="",$B214=""),"",_xlfn.LET(_xlpm.tarefas,_xlfn._xlws.FILTER(TB_TAREFAS[],(TB_TAREFAS[[Responsável Execução '[*']]:[Responsável Execução '[*']]]=AB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4" s="95" t="str" cm="1">
        <f t="array" ref="AC214">IF(OR(AC$12="",$B214=""),"",_xlfn.LET(_xlpm.tarefas,_xlfn._xlws.FILTER(TB_TAREFAS[],(TB_TAREFAS[[Responsável Execução '[*']]:[Responsável Execução '[*']]]=AC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4" s="96" t="str" cm="1">
        <f t="array" ref="AD214">IF(OR(AD$12="",$B214=""),"",_xlfn.LET(_xlpm.tarefas,_xlfn._xlws.FILTER(TB_TAREFAS[],(TB_TAREFAS[[Responsável Execução '[*']]:[Responsável Execução '[*']]]=AD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4" s="95" t="str" cm="1">
        <f t="array" ref="AE214">IF(OR(AE$12="",$B214=""),"",_xlfn.LET(_xlpm.tarefas,_xlfn._xlws.FILTER(TB_TAREFAS[],(TB_TAREFAS[[Responsável Execução '[*']]:[Responsável Execução '[*']]]=AE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4" s="96" t="str" cm="1">
        <f t="array" ref="AF214">IF(OR(AF$12="",$B214=""),"",_xlfn.LET(_xlpm.tarefas,_xlfn._xlws.FILTER(TB_TAREFAS[],(TB_TAREFAS[[Responsável Execução '[*']]:[Responsável Execução '[*']]]=AF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4" s="95" t="str" cm="1">
        <f t="array" ref="AG214">IF(OR(AG$12="",$B214=""),"",_xlfn.LET(_xlpm.tarefas,_xlfn._xlws.FILTER(TB_TAREFAS[],(TB_TAREFAS[[Responsável Execução '[*']]:[Responsável Execução '[*']]]=AG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4" s="96" t="str" cm="1">
        <f t="array" ref="AH214">IF(OR(AH$12="",$B214=""),"",_xlfn.LET(_xlpm.tarefas,_xlfn._xlws.FILTER(TB_TAREFAS[],(TB_TAREFAS[[Responsável Execução '[*']]:[Responsável Execução '[*']]]=AH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4" s="95" t="str" cm="1">
        <f t="array" ref="AI214">IF(OR(AI$12="",$B214=""),"",_xlfn.LET(_xlpm.tarefas,_xlfn._xlws.FILTER(TB_TAREFAS[],(TB_TAREFAS[[Responsável Execução '[*']]:[Responsável Execução '[*']]]=AI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4" s="96" t="str" cm="1">
        <f t="array" ref="AJ214">IF(OR(AJ$12="",$B214=""),"",_xlfn.LET(_xlpm.tarefas,_xlfn._xlws.FILTER(TB_TAREFAS[],(TB_TAREFAS[[Responsável Execução '[*']]:[Responsável Execução '[*']]]=AJ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4" s="95" t="str" cm="1">
        <f t="array" ref="AK214">IF(OR(AK$12="",$B214=""),"",_xlfn.LET(_xlpm.tarefas,_xlfn._xlws.FILTER(TB_TAREFAS[],(TB_TAREFAS[[Responsável Execução '[*']]:[Responsável Execução '[*']]]=AK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4" s="96" t="str" cm="1">
        <f t="array" ref="AL214">IF(OR(AL$12="",$B214=""),"",_xlfn.LET(_xlpm.tarefas,_xlfn._xlws.FILTER(TB_TAREFAS[],(TB_TAREFAS[[Responsável Execução '[*']]:[Responsável Execução '[*']]]=AL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4" s="95" t="str" cm="1">
        <f t="array" ref="AM214">IF(OR(AM$12="",$B214=""),"",_xlfn.LET(_xlpm.tarefas,_xlfn._xlws.FILTER(TB_TAREFAS[],(TB_TAREFAS[[Responsável Execução '[*']]:[Responsável Execução '[*']]]=AM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4" s="96" t="str" cm="1">
        <f t="array" ref="AN214">IF(OR(AN$12="",$B214=""),"",_xlfn.LET(_xlpm.tarefas,_xlfn._xlws.FILTER(TB_TAREFAS[],(TB_TAREFAS[[Responsável Execução '[*']]:[Responsável Execução '[*']]]=AN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4" s="95" t="str" cm="1">
        <f t="array" ref="AO214">IF(OR(AO$12="",$B214=""),"",_xlfn.LET(_xlpm.tarefas,_xlfn._xlws.FILTER(TB_TAREFAS[],(TB_TAREFAS[[Responsável Execução '[*']]:[Responsável Execução '[*']]]=AO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4" s="96" t="str" cm="1">
        <f t="array" ref="AP214">IF(OR(AP$12="",$B214=""),"",_xlfn.LET(_xlpm.tarefas,_xlfn._xlws.FILTER(TB_TAREFAS[],(TB_TAREFAS[[Responsável Execução '[*']]:[Responsável Execução '[*']]]=AP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4" s="95" t="str" cm="1">
        <f t="array" ref="AQ214">IF(OR(AQ$12="",$B214=""),"",_xlfn.LET(_xlpm.tarefas,_xlfn._xlws.FILTER(TB_TAREFAS[],(TB_TAREFAS[[Responsável Execução '[*']]:[Responsável Execução '[*']]]=AQ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4" s="96" t="str" cm="1">
        <f t="array" ref="AR214">IF(OR(AR$12="",$B214=""),"",_xlfn.LET(_xlpm.tarefas,_xlfn._xlws.FILTER(TB_TAREFAS[],(TB_TAREFAS[[Responsável Execução '[*']]:[Responsável Execução '[*']]]=AR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4" s="95" t="str" cm="1">
        <f t="array" ref="AS214">IF(OR(AS$12="",$B214=""),"",_xlfn.LET(_xlpm.tarefas,_xlfn._xlws.FILTER(TB_TAREFAS[],(TB_TAREFAS[[Responsável Execução '[*']]:[Responsável Execução '[*']]]=AS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4" s="96" t="str" cm="1">
        <f t="array" ref="AT214">IF(OR(AT$12="",$B214=""),"",_xlfn.LET(_xlpm.tarefas,_xlfn._xlws.FILTER(TB_TAREFAS[],(TB_TAREFAS[[Responsável Execução '[*']]:[Responsável Execução '[*']]]=AT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4" s="95" t="str" cm="1">
        <f t="array" ref="AU214">IF(OR(AU$12="",$B214=""),"",_xlfn.LET(_xlpm.tarefas,_xlfn._xlws.FILTER(TB_TAREFAS[],(TB_TAREFAS[[Responsável Execução '[*']]:[Responsável Execução '[*']]]=AU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4" s="96" t="str" cm="1">
        <f t="array" ref="AV214">IF(OR(AV$12="",$B214=""),"",_xlfn.LET(_xlpm.tarefas,_xlfn._xlws.FILTER(TB_TAREFAS[],(TB_TAREFAS[[Responsável Execução '[*']]:[Responsável Execução '[*']]]=AV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4" s="95" t="str" cm="1">
        <f t="array" ref="AW214">IF(OR(AW$12="",$B214=""),"",_xlfn.LET(_xlpm.tarefas,_xlfn._xlws.FILTER(TB_TAREFAS[],(TB_TAREFAS[[Responsável Execução '[*']]:[Responsável Execução '[*']]]=AW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4" s="96" t="str" cm="1">
        <f t="array" ref="AX214">IF(OR(AX$12="",$B214=""),"",_xlfn.LET(_xlpm.tarefas,_xlfn._xlws.FILTER(TB_TAREFAS[],(TB_TAREFAS[[Responsável Execução '[*']]:[Responsável Execução '[*']]]=AX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4" s="95" t="str" cm="1">
        <f t="array" ref="AY214">IF(OR(AY$12="",$B214=""),"",_xlfn.LET(_xlpm.tarefas,_xlfn._xlws.FILTER(TB_TAREFAS[],(TB_TAREFAS[[Responsável Execução '[*']]:[Responsável Execução '[*']]]=AY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4" s="97" t="str" cm="1">
        <f t="array" ref="AZ214">IF(OR(AZ$12="",$B214=""),"",_xlfn.LET(_xlpm.tarefas,_xlfn._xlws.FILTER(TB_TAREFAS[],(TB_TAREFAS[[Responsável Execução '[*']]:[Responsável Execução '[*']]]=AZ$12),"-"),IF(_xlfn.ARRAYTOTEXT(_xlpm.tarefas)="-",0,SUM(IF(DATE(YEAR($B214),MONTH($B214),DAY($B214))&gt;=DATE(YEAR(_xlfn.CHOOSECOLS(_xlpm.tarefas,10)),MONTH(_xlfn.CHOOSECOLS(_xlpm.tarefas,10)),DAY(_xlfn.CHOOSECOLS(_xlpm.tarefas,10))),IF(DATE(YEAR($B214),MONTH($B214),DAY($B214)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5" spans="2:52" x14ac:dyDescent="0.3">
      <c r="B215" s="94"/>
      <c r="C215" s="95" t="str" cm="1">
        <f t="array" ref="C215">IF(OR(C$12="",$B215=""),"",_xlfn.LET(_xlpm.tarefas,_xlfn._xlws.FILTER(TB_TAREFAS[],(TB_TAREFAS[[Responsável Execução '[*']]:[Responsável Execução '[*']]]=C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5" s="96" t="str" cm="1">
        <f t="array" ref="D215">IF(OR(D$12="",$B215=""),"",_xlfn.LET(_xlpm.tarefas,_xlfn._xlws.FILTER(TB_TAREFAS[],(TB_TAREFAS[[Responsável Execução '[*']]:[Responsável Execução '[*']]]=D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5" s="95" t="str" cm="1">
        <f t="array" ref="E215">IF(OR(E$12="",$B215=""),"",_xlfn.LET(_xlpm.tarefas,_xlfn._xlws.FILTER(TB_TAREFAS[],(TB_TAREFAS[[Responsável Execução '[*']]:[Responsável Execução '[*']]]=E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5" s="96" t="str" cm="1">
        <f t="array" ref="F215">IF(OR(F$12="",$B215=""),"",_xlfn.LET(_xlpm.tarefas,_xlfn._xlws.FILTER(TB_TAREFAS[],(TB_TAREFAS[[Responsável Execução '[*']]:[Responsável Execução '[*']]]=F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5" s="95" t="str" cm="1">
        <f t="array" ref="G215">IF(OR(G$12="",$B215=""),"",_xlfn.LET(_xlpm.tarefas,_xlfn._xlws.FILTER(TB_TAREFAS[],(TB_TAREFAS[[Responsável Execução '[*']]:[Responsável Execução '[*']]]=G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5" s="96" t="str" cm="1">
        <f t="array" ref="H215">IF(OR(H$12="",$B215=""),"",_xlfn.LET(_xlpm.tarefas,_xlfn._xlws.FILTER(TB_TAREFAS[],(TB_TAREFAS[[Responsável Execução '[*']]:[Responsável Execução '[*']]]=H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5" s="95" t="str" cm="1">
        <f t="array" ref="I215">IF(OR(I$12="",$B215=""),"",_xlfn.LET(_xlpm.tarefas,_xlfn._xlws.FILTER(TB_TAREFAS[],(TB_TAREFAS[[Responsável Execução '[*']]:[Responsável Execução '[*']]]=I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5" s="96" t="str" cm="1">
        <f t="array" ref="J215">IF(OR(J$12="",$B215=""),"",_xlfn.LET(_xlpm.tarefas,_xlfn._xlws.FILTER(TB_TAREFAS[],(TB_TAREFAS[[Responsável Execução '[*']]:[Responsável Execução '[*']]]=J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5" s="95" t="str" cm="1">
        <f t="array" ref="K215">IF(OR(K$12="",$B215=""),"",_xlfn.LET(_xlpm.tarefas,_xlfn._xlws.FILTER(TB_TAREFAS[],(TB_TAREFAS[[Responsável Execução '[*']]:[Responsável Execução '[*']]]=K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5" s="96" t="str" cm="1">
        <f t="array" ref="L215">IF(OR(L$12="",$B215=""),"",_xlfn.LET(_xlpm.tarefas,_xlfn._xlws.FILTER(TB_TAREFAS[],(TB_TAREFAS[[Responsável Execução '[*']]:[Responsável Execução '[*']]]=L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5" s="95" t="str" cm="1">
        <f t="array" ref="M215">IF(OR(M$12="",$B215=""),"",_xlfn.LET(_xlpm.tarefas,_xlfn._xlws.FILTER(TB_TAREFAS[],(TB_TAREFAS[[Responsável Execução '[*']]:[Responsável Execução '[*']]]=M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5" s="96" t="str" cm="1">
        <f t="array" ref="N215">IF(OR(N$12="",$B215=""),"",_xlfn.LET(_xlpm.tarefas,_xlfn._xlws.FILTER(TB_TAREFAS[],(TB_TAREFAS[[Responsável Execução '[*']]:[Responsável Execução '[*']]]=N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5" s="95" t="str" cm="1">
        <f t="array" ref="O215">IF(OR(O$12="",$B215=""),"",_xlfn.LET(_xlpm.tarefas,_xlfn._xlws.FILTER(TB_TAREFAS[],(TB_TAREFAS[[Responsável Execução '[*']]:[Responsável Execução '[*']]]=O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5" s="96" t="str" cm="1">
        <f t="array" ref="P215">IF(OR(P$12="",$B215=""),"",_xlfn.LET(_xlpm.tarefas,_xlfn._xlws.FILTER(TB_TAREFAS[],(TB_TAREFAS[[Responsável Execução '[*']]:[Responsável Execução '[*']]]=P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5" s="95" t="str" cm="1">
        <f t="array" ref="Q215">IF(OR(Q$12="",$B215=""),"",_xlfn.LET(_xlpm.tarefas,_xlfn._xlws.FILTER(TB_TAREFAS[],(TB_TAREFAS[[Responsável Execução '[*']]:[Responsável Execução '[*']]]=Q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5" s="96" t="str" cm="1">
        <f t="array" ref="R215">IF(OR(R$12="",$B215=""),"",_xlfn.LET(_xlpm.tarefas,_xlfn._xlws.FILTER(TB_TAREFAS[],(TB_TAREFAS[[Responsável Execução '[*']]:[Responsável Execução '[*']]]=R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5" s="95" t="str" cm="1">
        <f t="array" ref="S215">IF(OR(S$12="",$B215=""),"",_xlfn.LET(_xlpm.tarefas,_xlfn._xlws.FILTER(TB_TAREFAS[],(TB_TAREFAS[[Responsável Execução '[*']]:[Responsável Execução '[*']]]=S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5" s="96" t="str" cm="1">
        <f t="array" ref="T215">IF(OR(T$12="",$B215=""),"",_xlfn.LET(_xlpm.tarefas,_xlfn._xlws.FILTER(TB_TAREFAS[],(TB_TAREFAS[[Responsável Execução '[*']]:[Responsável Execução '[*']]]=T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5" s="95" t="str" cm="1">
        <f t="array" ref="U215">IF(OR(U$12="",$B215=""),"",_xlfn.LET(_xlpm.tarefas,_xlfn._xlws.FILTER(TB_TAREFAS[],(TB_TAREFAS[[Responsável Execução '[*']]:[Responsável Execução '[*']]]=U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5" s="96" t="str" cm="1">
        <f t="array" ref="V215">IF(OR(V$12="",$B215=""),"",_xlfn.LET(_xlpm.tarefas,_xlfn._xlws.FILTER(TB_TAREFAS[],(TB_TAREFAS[[Responsável Execução '[*']]:[Responsável Execução '[*']]]=V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5" s="95" t="str" cm="1">
        <f t="array" ref="W215">IF(OR(W$12="",$B215=""),"",_xlfn.LET(_xlpm.tarefas,_xlfn._xlws.FILTER(TB_TAREFAS[],(TB_TAREFAS[[Responsável Execução '[*']]:[Responsável Execução '[*']]]=W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5" s="96" t="str" cm="1">
        <f t="array" ref="X215">IF(OR(X$12="",$B215=""),"",_xlfn.LET(_xlpm.tarefas,_xlfn._xlws.FILTER(TB_TAREFAS[],(TB_TAREFAS[[Responsável Execução '[*']]:[Responsável Execução '[*']]]=X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5" s="95" t="str" cm="1">
        <f t="array" ref="Y215">IF(OR(Y$12="",$B215=""),"",_xlfn.LET(_xlpm.tarefas,_xlfn._xlws.FILTER(TB_TAREFAS[],(TB_TAREFAS[[Responsável Execução '[*']]:[Responsável Execução '[*']]]=Y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5" s="96" t="str" cm="1">
        <f t="array" ref="Z215">IF(OR(Z$12="",$B215=""),"",_xlfn.LET(_xlpm.tarefas,_xlfn._xlws.FILTER(TB_TAREFAS[],(TB_TAREFAS[[Responsável Execução '[*']]:[Responsável Execução '[*']]]=Z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5" s="95" t="str" cm="1">
        <f t="array" ref="AA215">IF(OR(AA$12="",$B215=""),"",_xlfn.LET(_xlpm.tarefas,_xlfn._xlws.FILTER(TB_TAREFAS[],(TB_TAREFAS[[Responsável Execução '[*']]:[Responsável Execução '[*']]]=AA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5" s="96" t="str" cm="1">
        <f t="array" ref="AB215">IF(OR(AB$12="",$B215=""),"",_xlfn.LET(_xlpm.tarefas,_xlfn._xlws.FILTER(TB_TAREFAS[],(TB_TAREFAS[[Responsável Execução '[*']]:[Responsável Execução '[*']]]=AB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5" s="95" t="str" cm="1">
        <f t="array" ref="AC215">IF(OR(AC$12="",$B215=""),"",_xlfn.LET(_xlpm.tarefas,_xlfn._xlws.FILTER(TB_TAREFAS[],(TB_TAREFAS[[Responsável Execução '[*']]:[Responsável Execução '[*']]]=AC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5" s="96" t="str" cm="1">
        <f t="array" ref="AD215">IF(OR(AD$12="",$B215=""),"",_xlfn.LET(_xlpm.tarefas,_xlfn._xlws.FILTER(TB_TAREFAS[],(TB_TAREFAS[[Responsável Execução '[*']]:[Responsável Execução '[*']]]=AD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5" s="95" t="str" cm="1">
        <f t="array" ref="AE215">IF(OR(AE$12="",$B215=""),"",_xlfn.LET(_xlpm.tarefas,_xlfn._xlws.FILTER(TB_TAREFAS[],(TB_TAREFAS[[Responsável Execução '[*']]:[Responsável Execução '[*']]]=AE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5" s="96" t="str" cm="1">
        <f t="array" ref="AF215">IF(OR(AF$12="",$B215=""),"",_xlfn.LET(_xlpm.tarefas,_xlfn._xlws.FILTER(TB_TAREFAS[],(TB_TAREFAS[[Responsável Execução '[*']]:[Responsável Execução '[*']]]=AF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5" s="95" t="str" cm="1">
        <f t="array" ref="AG215">IF(OR(AG$12="",$B215=""),"",_xlfn.LET(_xlpm.tarefas,_xlfn._xlws.FILTER(TB_TAREFAS[],(TB_TAREFAS[[Responsável Execução '[*']]:[Responsável Execução '[*']]]=AG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5" s="96" t="str" cm="1">
        <f t="array" ref="AH215">IF(OR(AH$12="",$B215=""),"",_xlfn.LET(_xlpm.tarefas,_xlfn._xlws.FILTER(TB_TAREFAS[],(TB_TAREFAS[[Responsável Execução '[*']]:[Responsável Execução '[*']]]=AH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5" s="95" t="str" cm="1">
        <f t="array" ref="AI215">IF(OR(AI$12="",$B215=""),"",_xlfn.LET(_xlpm.tarefas,_xlfn._xlws.FILTER(TB_TAREFAS[],(TB_TAREFAS[[Responsável Execução '[*']]:[Responsável Execução '[*']]]=AI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5" s="96" t="str" cm="1">
        <f t="array" ref="AJ215">IF(OR(AJ$12="",$B215=""),"",_xlfn.LET(_xlpm.tarefas,_xlfn._xlws.FILTER(TB_TAREFAS[],(TB_TAREFAS[[Responsável Execução '[*']]:[Responsável Execução '[*']]]=AJ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5" s="95" t="str" cm="1">
        <f t="array" ref="AK215">IF(OR(AK$12="",$B215=""),"",_xlfn.LET(_xlpm.tarefas,_xlfn._xlws.FILTER(TB_TAREFAS[],(TB_TAREFAS[[Responsável Execução '[*']]:[Responsável Execução '[*']]]=AK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5" s="96" t="str" cm="1">
        <f t="array" ref="AL215">IF(OR(AL$12="",$B215=""),"",_xlfn.LET(_xlpm.tarefas,_xlfn._xlws.FILTER(TB_TAREFAS[],(TB_TAREFAS[[Responsável Execução '[*']]:[Responsável Execução '[*']]]=AL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5" s="95" t="str" cm="1">
        <f t="array" ref="AM215">IF(OR(AM$12="",$B215=""),"",_xlfn.LET(_xlpm.tarefas,_xlfn._xlws.FILTER(TB_TAREFAS[],(TB_TAREFAS[[Responsável Execução '[*']]:[Responsável Execução '[*']]]=AM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5" s="96" t="str" cm="1">
        <f t="array" ref="AN215">IF(OR(AN$12="",$B215=""),"",_xlfn.LET(_xlpm.tarefas,_xlfn._xlws.FILTER(TB_TAREFAS[],(TB_TAREFAS[[Responsável Execução '[*']]:[Responsável Execução '[*']]]=AN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5" s="95" t="str" cm="1">
        <f t="array" ref="AO215">IF(OR(AO$12="",$B215=""),"",_xlfn.LET(_xlpm.tarefas,_xlfn._xlws.FILTER(TB_TAREFAS[],(TB_TAREFAS[[Responsável Execução '[*']]:[Responsável Execução '[*']]]=AO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5" s="96" t="str" cm="1">
        <f t="array" ref="AP215">IF(OR(AP$12="",$B215=""),"",_xlfn.LET(_xlpm.tarefas,_xlfn._xlws.FILTER(TB_TAREFAS[],(TB_TAREFAS[[Responsável Execução '[*']]:[Responsável Execução '[*']]]=AP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5" s="95" t="str" cm="1">
        <f t="array" ref="AQ215">IF(OR(AQ$12="",$B215=""),"",_xlfn.LET(_xlpm.tarefas,_xlfn._xlws.FILTER(TB_TAREFAS[],(TB_TAREFAS[[Responsável Execução '[*']]:[Responsável Execução '[*']]]=AQ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5" s="96" t="str" cm="1">
        <f t="array" ref="AR215">IF(OR(AR$12="",$B215=""),"",_xlfn.LET(_xlpm.tarefas,_xlfn._xlws.FILTER(TB_TAREFAS[],(TB_TAREFAS[[Responsável Execução '[*']]:[Responsável Execução '[*']]]=AR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5" s="95" t="str" cm="1">
        <f t="array" ref="AS215">IF(OR(AS$12="",$B215=""),"",_xlfn.LET(_xlpm.tarefas,_xlfn._xlws.FILTER(TB_TAREFAS[],(TB_TAREFAS[[Responsável Execução '[*']]:[Responsável Execução '[*']]]=AS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5" s="96" t="str" cm="1">
        <f t="array" ref="AT215">IF(OR(AT$12="",$B215=""),"",_xlfn.LET(_xlpm.tarefas,_xlfn._xlws.FILTER(TB_TAREFAS[],(TB_TAREFAS[[Responsável Execução '[*']]:[Responsável Execução '[*']]]=AT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5" s="95" t="str" cm="1">
        <f t="array" ref="AU215">IF(OR(AU$12="",$B215=""),"",_xlfn.LET(_xlpm.tarefas,_xlfn._xlws.FILTER(TB_TAREFAS[],(TB_TAREFAS[[Responsável Execução '[*']]:[Responsável Execução '[*']]]=AU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5" s="96" t="str" cm="1">
        <f t="array" ref="AV215">IF(OR(AV$12="",$B215=""),"",_xlfn.LET(_xlpm.tarefas,_xlfn._xlws.FILTER(TB_TAREFAS[],(TB_TAREFAS[[Responsável Execução '[*']]:[Responsável Execução '[*']]]=AV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5" s="95" t="str" cm="1">
        <f t="array" ref="AW215">IF(OR(AW$12="",$B215=""),"",_xlfn.LET(_xlpm.tarefas,_xlfn._xlws.FILTER(TB_TAREFAS[],(TB_TAREFAS[[Responsável Execução '[*']]:[Responsável Execução '[*']]]=AW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5" s="96" t="str" cm="1">
        <f t="array" ref="AX215">IF(OR(AX$12="",$B215=""),"",_xlfn.LET(_xlpm.tarefas,_xlfn._xlws.FILTER(TB_TAREFAS[],(TB_TAREFAS[[Responsável Execução '[*']]:[Responsável Execução '[*']]]=AX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5" s="95" t="str" cm="1">
        <f t="array" ref="AY215">IF(OR(AY$12="",$B215=""),"",_xlfn.LET(_xlpm.tarefas,_xlfn._xlws.FILTER(TB_TAREFAS[],(TB_TAREFAS[[Responsável Execução '[*']]:[Responsável Execução '[*']]]=AY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5" s="97" t="str" cm="1">
        <f t="array" ref="AZ215">IF(OR(AZ$12="",$B215=""),"",_xlfn.LET(_xlpm.tarefas,_xlfn._xlws.FILTER(TB_TAREFAS[],(TB_TAREFAS[[Responsável Execução '[*']]:[Responsável Execução '[*']]]=AZ$12),"-"),IF(_xlfn.ARRAYTOTEXT(_xlpm.tarefas)="-",0,SUM(IF(DATE(YEAR($B215),MONTH($B215),DAY($B215))&gt;=DATE(YEAR(_xlfn.CHOOSECOLS(_xlpm.tarefas,10)),MONTH(_xlfn.CHOOSECOLS(_xlpm.tarefas,10)),DAY(_xlfn.CHOOSECOLS(_xlpm.tarefas,10))),IF(DATE(YEAR($B215),MONTH($B215),DAY($B215)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6" spans="2:52" x14ac:dyDescent="0.3">
      <c r="B216" s="94"/>
      <c r="C216" s="95" t="str" cm="1">
        <f t="array" ref="C216">IF(OR(C$12="",$B216=""),"",_xlfn.LET(_xlpm.tarefas,_xlfn._xlws.FILTER(TB_TAREFAS[],(TB_TAREFAS[[Responsável Execução '[*']]:[Responsável Execução '[*']]]=C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6" s="96" t="str" cm="1">
        <f t="array" ref="D216">IF(OR(D$12="",$B216=""),"",_xlfn.LET(_xlpm.tarefas,_xlfn._xlws.FILTER(TB_TAREFAS[],(TB_TAREFAS[[Responsável Execução '[*']]:[Responsável Execução '[*']]]=D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6" s="95" t="str" cm="1">
        <f t="array" ref="E216">IF(OR(E$12="",$B216=""),"",_xlfn.LET(_xlpm.tarefas,_xlfn._xlws.FILTER(TB_TAREFAS[],(TB_TAREFAS[[Responsável Execução '[*']]:[Responsável Execução '[*']]]=E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6" s="96" t="str" cm="1">
        <f t="array" ref="F216">IF(OR(F$12="",$B216=""),"",_xlfn.LET(_xlpm.tarefas,_xlfn._xlws.FILTER(TB_TAREFAS[],(TB_TAREFAS[[Responsável Execução '[*']]:[Responsável Execução '[*']]]=F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6" s="95" t="str" cm="1">
        <f t="array" ref="G216">IF(OR(G$12="",$B216=""),"",_xlfn.LET(_xlpm.tarefas,_xlfn._xlws.FILTER(TB_TAREFAS[],(TB_TAREFAS[[Responsável Execução '[*']]:[Responsável Execução '[*']]]=G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6" s="96" t="str" cm="1">
        <f t="array" ref="H216">IF(OR(H$12="",$B216=""),"",_xlfn.LET(_xlpm.tarefas,_xlfn._xlws.FILTER(TB_TAREFAS[],(TB_TAREFAS[[Responsável Execução '[*']]:[Responsável Execução '[*']]]=H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6" s="95" t="str" cm="1">
        <f t="array" ref="I216">IF(OR(I$12="",$B216=""),"",_xlfn.LET(_xlpm.tarefas,_xlfn._xlws.FILTER(TB_TAREFAS[],(TB_TAREFAS[[Responsável Execução '[*']]:[Responsável Execução '[*']]]=I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6" s="96" t="str" cm="1">
        <f t="array" ref="J216">IF(OR(J$12="",$B216=""),"",_xlfn.LET(_xlpm.tarefas,_xlfn._xlws.FILTER(TB_TAREFAS[],(TB_TAREFAS[[Responsável Execução '[*']]:[Responsável Execução '[*']]]=J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6" s="95" t="str" cm="1">
        <f t="array" ref="K216">IF(OR(K$12="",$B216=""),"",_xlfn.LET(_xlpm.tarefas,_xlfn._xlws.FILTER(TB_TAREFAS[],(TB_TAREFAS[[Responsável Execução '[*']]:[Responsável Execução '[*']]]=K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6" s="96" t="str" cm="1">
        <f t="array" ref="L216">IF(OR(L$12="",$B216=""),"",_xlfn.LET(_xlpm.tarefas,_xlfn._xlws.FILTER(TB_TAREFAS[],(TB_TAREFAS[[Responsável Execução '[*']]:[Responsável Execução '[*']]]=L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6" s="95" t="str" cm="1">
        <f t="array" ref="M216">IF(OR(M$12="",$B216=""),"",_xlfn.LET(_xlpm.tarefas,_xlfn._xlws.FILTER(TB_TAREFAS[],(TB_TAREFAS[[Responsável Execução '[*']]:[Responsável Execução '[*']]]=M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6" s="96" t="str" cm="1">
        <f t="array" ref="N216">IF(OR(N$12="",$B216=""),"",_xlfn.LET(_xlpm.tarefas,_xlfn._xlws.FILTER(TB_TAREFAS[],(TB_TAREFAS[[Responsável Execução '[*']]:[Responsável Execução '[*']]]=N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6" s="95" t="str" cm="1">
        <f t="array" ref="O216">IF(OR(O$12="",$B216=""),"",_xlfn.LET(_xlpm.tarefas,_xlfn._xlws.FILTER(TB_TAREFAS[],(TB_TAREFAS[[Responsável Execução '[*']]:[Responsável Execução '[*']]]=O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6" s="96" t="str" cm="1">
        <f t="array" ref="P216">IF(OR(P$12="",$B216=""),"",_xlfn.LET(_xlpm.tarefas,_xlfn._xlws.FILTER(TB_TAREFAS[],(TB_TAREFAS[[Responsável Execução '[*']]:[Responsável Execução '[*']]]=P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6" s="95" t="str" cm="1">
        <f t="array" ref="Q216">IF(OR(Q$12="",$B216=""),"",_xlfn.LET(_xlpm.tarefas,_xlfn._xlws.FILTER(TB_TAREFAS[],(TB_TAREFAS[[Responsável Execução '[*']]:[Responsável Execução '[*']]]=Q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6" s="96" t="str" cm="1">
        <f t="array" ref="R216">IF(OR(R$12="",$B216=""),"",_xlfn.LET(_xlpm.tarefas,_xlfn._xlws.FILTER(TB_TAREFAS[],(TB_TAREFAS[[Responsável Execução '[*']]:[Responsável Execução '[*']]]=R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6" s="95" t="str" cm="1">
        <f t="array" ref="S216">IF(OR(S$12="",$B216=""),"",_xlfn.LET(_xlpm.tarefas,_xlfn._xlws.FILTER(TB_TAREFAS[],(TB_TAREFAS[[Responsável Execução '[*']]:[Responsável Execução '[*']]]=S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6" s="96" t="str" cm="1">
        <f t="array" ref="T216">IF(OR(T$12="",$B216=""),"",_xlfn.LET(_xlpm.tarefas,_xlfn._xlws.FILTER(TB_TAREFAS[],(TB_TAREFAS[[Responsável Execução '[*']]:[Responsável Execução '[*']]]=T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6" s="95" t="str" cm="1">
        <f t="array" ref="U216">IF(OR(U$12="",$B216=""),"",_xlfn.LET(_xlpm.tarefas,_xlfn._xlws.FILTER(TB_TAREFAS[],(TB_TAREFAS[[Responsável Execução '[*']]:[Responsável Execução '[*']]]=U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6" s="96" t="str" cm="1">
        <f t="array" ref="V216">IF(OR(V$12="",$B216=""),"",_xlfn.LET(_xlpm.tarefas,_xlfn._xlws.FILTER(TB_TAREFAS[],(TB_TAREFAS[[Responsável Execução '[*']]:[Responsável Execução '[*']]]=V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6" s="95" t="str" cm="1">
        <f t="array" ref="W216">IF(OR(W$12="",$B216=""),"",_xlfn.LET(_xlpm.tarefas,_xlfn._xlws.FILTER(TB_TAREFAS[],(TB_TAREFAS[[Responsável Execução '[*']]:[Responsável Execução '[*']]]=W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6" s="96" t="str" cm="1">
        <f t="array" ref="X216">IF(OR(X$12="",$B216=""),"",_xlfn.LET(_xlpm.tarefas,_xlfn._xlws.FILTER(TB_TAREFAS[],(TB_TAREFAS[[Responsável Execução '[*']]:[Responsável Execução '[*']]]=X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6" s="95" t="str" cm="1">
        <f t="array" ref="Y216">IF(OR(Y$12="",$B216=""),"",_xlfn.LET(_xlpm.tarefas,_xlfn._xlws.FILTER(TB_TAREFAS[],(TB_TAREFAS[[Responsável Execução '[*']]:[Responsável Execução '[*']]]=Y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6" s="96" t="str" cm="1">
        <f t="array" ref="Z216">IF(OR(Z$12="",$B216=""),"",_xlfn.LET(_xlpm.tarefas,_xlfn._xlws.FILTER(TB_TAREFAS[],(TB_TAREFAS[[Responsável Execução '[*']]:[Responsável Execução '[*']]]=Z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6" s="95" t="str" cm="1">
        <f t="array" ref="AA216">IF(OR(AA$12="",$B216=""),"",_xlfn.LET(_xlpm.tarefas,_xlfn._xlws.FILTER(TB_TAREFAS[],(TB_TAREFAS[[Responsável Execução '[*']]:[Responsável Execução '[*']]]=AA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6" s="96" t="str" cm="1">
        <f t="array" ref="AB216">IF(OR(AB$12="",$B216=""),"",_xlfn.LET(_xlpm.tarefas,_xlfn._xlws.FILTER(TB_TAREFAS[],(TB_TAREFAS[[Responsável Execução '[*']]:[Responsável Execução '[*']]]=AB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6" s="95" t="str" cm="1">
        <f t="array" ref="AC216">IF(OR(AC$12="",$B216=""),"",_xlfn.LET(_xlpm.tarefas,_xlfn._xlws.FILTER(TB_TAREFAS[],(TB_TAREFAS[[Responsável Execução '[*']]:[Responsável Execução '[*']]]=AC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6" s="96" t="str" cm="1">
        <f t="array" ref="AD216">IF(OR(AD$12="",$B216=""),"",_xlfn.LET(_xlpm.tarefas,_xlfn._xlws.FILTER(TB_TAREFAS[],(TB_TAREFAS[[Responsável Execução '[*']]:[Responsável Execução '[*']]]=AD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6" s="95" t="str" cm="1">
        <f t="array" ref="AE216">IF(OR(AE$12="",$B216=""),"",_xlfn.LET(_xlpm.tarefas,_xlfn._xlws.FILTER(TB_TAREFAS[],(TB_TAREFAS[[Responsável Execução '[*']]:[Responsável Execução '[*']]]=AE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6" s="96" t="str" cm="1">
        <f t="array" ref="AF216">IF(OR(AF$12="",$B216=""),"",_xlfn.LET(_xlpm.tarefas,_xlfn._xlws.FILTER(TB_TAREFAS[],(TB_TAREFAS[[Responsável Execução '[*']]:[Responsável Execução '[*']]]=AF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6" s="95" t="str" cm="1">
        <f t="array" ref="AG216">IF(OR(AG$12="",$B216=""),"",_xlfn.LET(_xlpm.tarefas,_xlfn._xlws.FILTER(TB_TAREFAS[],(TB_TAREFAS[[Responsável Execução '[*']]:[Responsável Execução '[*']]]=AG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6" s="96" t="str" cm="1">
        <f t="array" ref="AH216">IF(OR(AH$12="",$B216=""),"",_xlfn.LET(_xlpm.tarefas,_xlfn._xlws.FILTER(TB_TAREFAS[],(TB_TAREFAS[[Responsável Execução '[*']]:[Responsável Execução '[*']]]=AH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6" s="95" t="str" cm="1">
        <f t="array" ref="AI216">IF(OR(AI$12="",$B216=""),"",_xlfn.LET(_xlpm.tarefas,_xlfn._xlws.FILTER(TB_TAREFAS[],(TB_TAREFAS[[Responsável Execução '[*']]:[Responsável Execução '[*']]]=AI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6" s="96" t="str" cm="1">
        <f t="array" ref="AJ216">IF(OR(AJ$12="",$B216=""),"",_xlfn.LET(_xlpm.tarefas,_xlfn._xlws.FILTER(TB_TAREFAS[],(TB_TAREFAS[[Responsável Execução '[*']]:[Responsável Execução '[*']]]=AJ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6" s="95" t="str" cm="1">
        <f t="array" ref="AK216">IF(OR(AK$12="",$B216=""),"",_xlfn.LET(_xlpm.tarefas,_xlfn._xlws.FILTER(TB_TAREFAS[],(TB_TAREFAS[[Responsável Execução '[*']]:[Responsável Execução '[*']]]=AK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6" s="96" t="str" cm="1">
        <f t="array" ref="AL216">IF(OR(AL$12="",$B216=""),"",_xlfn.LET(_xlpm.tarefas,_xlfn._xlws.FILTER(TB_TAREFAS[],(TB_TAREFAS[[Responsável Execução '[*']]:[Responsável Execução '[*']]]=AL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6" s="95" t="str" cm="1">
        <f t="array" ref="AM216">IF(OR(AM$12="",$B216=""),"",_xlfn.LET(_xlpm.tarefas,_xlfn._xlws.FILTER(TB_TAREFAS[],(TB_TAREFAS[[Responsável Execução '[*']]:[Responsável Execução '[*']]]=AM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6" s="96" t="str" cm="1">
        <f t="array" ref="AN216">IF(OR(AN$12="",$B216=""),"",_xlfn.LET(_xlpm.tarefas,_xlfn._xlws.FILTER(TB_TAREFAS[],(TB_TAREFAS[[Responsável Execução '[*']]:[Responsável Execução '[*']]]=AN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6" s="95" t="str" cm="1">
        <f t="array" ref="AO216">IF(OR(AO$12="",$B216=""),"",_xlfn.LET(_xlpm.tarefas,_xlfn._xlws.FILTER(TB_TAREFAS[],(TB_TAREFAS[[Responsável Execução '[*']]:[Responsável Execução '[*']]]=AO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6" s="96" t="str" cm="1">
        <f t="array" ref="AP216">IF(OR(AP$12="",$B216=""),"",_xlfn.LET(_xlpm.tarefas,_xlfn._xlws.FILTER(TB_TAREFAS[],(TB_TAREFAS[[Responsável Execução '[*']]:[Responsável Execução '[*']]]=AP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6" s="95" t="str" cm="1">
        <f t="array" ref="AQ216">IF(OR(AQ$12="",$B216=""),"",_xlfn.LET(_xlpm.tarefas,_xlfn._xlws.FILTER(TB_TAREFAS[],(TB_TAREFAS[[Responsável Execução '[*']]:[Responsável Execução '[*']]]=AQ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6" s="96" t="str" cm="1">
        <f t="array" ref="AR216">IF(OR(AR$12="",$B216=""),"",_xlfn.LET(_xlpm.tarefas,_xlfn._xlws.FILTER(TB_TAREFAS[],(TB_TAREFAS[[Responsável Execução '[*']]:[Responsável Execução '[*']]]=AR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6" s="95" t="str" cm="1">
        <f t="array" ref="AS216">IF(OR(AS$12="",$B216=""),"",_xlfn.LET(_xlpm.tarefas,_xlfn._xlws.FILTER(TB_TAREFAS[],(TB_TAREFAS[[Responsável Execução '[*']]:[Responsável Execução '[*']]]=AS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6" s="96" t="str" cm="1">
        <f t="array" ref="AT216">IF(OR(AT$12="",$B216=""),"",_xlfn.LET(_xlpm.tarefas,_xlfn._xlws.FILTER(TB_TAREFAS[],(TB_TAREFAS[[Responsável Execução '[*']]:[Responsável Execução '[*']]]=AT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6" s="95" t="str" cm="1">
        <f t="array" ref="AU216">IF(OR(AU$12="",$B216=""),"",_xlfn.LET(_xlpm.tarefas,_xlfn._xlws.FILTER(TB_TAREFAS[],(TB_TAREFAS[[Responsável Execução '[*']]:[Responsável Execução '[*']]]=AU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6" s="96" t="str" cm="1">
        <f t="array" ref="AV216">IF(OR(AV$12="",$B216=""),"",_xlfn.LET(_xlpm.tarefas,_xlfn._xlws.FILTER(TB_TAREFAS[],(TB_TAREFAS[[Responsável Execução '[*']]:[Responsável Execução '[*']]]=AV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6" s="95" t="str" cm="1">
        <f t="array" ref="AW216">IF(OR(AW$12="",$B216=""),"",_xlfn.LET(_xlpm.tarefas,_xlfn._xlws.FILTER(TB_TAREFAS[],(TB_TAREFAS[[Responsável Execução '[*']]:[Responsável Execução '[*']]]=AW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6" s="96" t="str" cm="1">
        <f t="array" ref="AX216">IF(OR(AX$12="",$B216=""),"",_xlfn.LET(_xlpm.tarefas,_xlfn._xlws.FILTER(TB_TAREFAS[],(TB_TAREFAS[[Responsável Execução '[*']]:[Responsável Execução '[*']]]=AX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6" s="95" t="str" cm="1">
        <f t="array" ref="AY216">IF(OR(AY$12="",$B216=""),"",_xlfn.LET(_xlpm.tarefas,_xlfn._xlws.FILTER(TB_TAREFAS[],(TB_TAREFAS[[Responsável Execução '[*']]:[Responsável Execução '[*']]]=AY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6" s="97" t="str" cm="1">
        <f t="array" ref="AZ216">IF(OR(AZ$12="",$B216=""),"",_xlfn.LET(_xlpm.tarefas,_xlfn._xlws.FILTER(TB_TAREFAS[],(TB_TAREFAS[[Responsável Execução '[*']]:[Responsável Execução '[*']]]=AZ$12),"-"),IF(_xlfn.ARRAYTOTEXT(_xlpm.tarefas)="-",0,SUM(IF(DATE(YEAR($B216),MONTH($B216),DAY($B216))&gt;=DATE(YEAR(_xlfn.CHOOSECOLS(_xlpm.tarefas,10)),MONTH(_xlfn.CHOOSECOLS(_xlpm.tarefas,10)),DAY(_xlfn.CHOOSECOLS(_xlpm.tarefas,10))),IF(DATE(YEAR($B216),MONTH($B216),DAY($B216)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7" spans="2:52" x14ac:dyDescent="0.3">
      <c r="B217" s="94"/>
      <c r="C217" s="95" t="str" cm="1">
        <f t="array" ref="C217">IF(OR(C$12="",$B217=""),"",_xlfn.LET(_xlpm.tarefas,_xlfn._xlws.FILTER(TB_TAREFAS[],(TB_TAREFAS[[Responsável Execução '[*']]:[Responsável Execução '[*']]]=C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7" s="96" t="str" cm="1">
        <f t="array" ref="D217">IF(OR(D$12="",$B217=""),"",_xlfn.LET(_xlpm.tarefas,_xlfn._xlws.FILTER(TB_TAREFAS[],(TB_TAREFAS[[Responsável Execução '[*']]:[Responsável Execução '[*']]]=D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7" s="95" t="str" cm="1">
        <f t="array" ref="E217">IF(OR(E$12="",$B217=""),"",_xlfn.LET(_xlpm.tarefas,_xlfn._xlws.FILTER(TB_TAREFAS[],(TB_TAREFAS[[Responsável Execução '[*']]:[Responsável Execução '[*']]]=E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7" s="96" t="str" cm="1">
        <f t="array" ref="F217">IF(OR(F$12="",$B217=""),"",_xlfn.LET(_xlpm.tarefas,_xlfn._xlws.FILTER(TB_TAREFAS[],(TB_TAREFAS[[Responsável Execução '[*']]:[Responsável Execução '[*']]]=F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7" s="95" t="str" cm="1">
        <f t="array" ref="G217">IF(OR(G$12="",$B217=""),"",_xlfn.LET(_xlpm.tarefas,_xlfn._xlws.FILTER(TB_TAREFAS[],(TB_TAREFAS[[Responsável Execução '[*']]:[Responsável Execução '[*']]]=G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7" s="96" t="str" cm="1">
        <f t="array" ref="H217">IF(OR(H$12="",$B217=""),"",_xlfn.LET(_xlpm.tarefas,_xlfn._xlws.FILTER(TB_TAREFAS[],(TB_TAREFAS[[Responsável Execução '[*']]:[Responsável Execução '[*']]]=H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7" s="95" t="str" cm="1">
        <f t="array" ref="I217">IF(OR(I$12="",$B217=""),"",_xlfn.LET(_xlpm.tarefas,_xlfn._xlws.FILTER(TB_TAREFAS[],(TB_TAREFAS[[Responsável Execução '[*']]:[Responsável Execução '[*']]]=I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7" s="96" t="str" cm="1">
        <f t="array" ref="J217">IF(OR(J$12="",$B217=""),"",_xlfn.LET(_xlpm.tarefas,_xlfn._xlws.FILTER(TB_TAREFAS[],(TB_TAREFAS[[Responsável Execução '[*']]:[Responsável Execução '[*']]]=J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7" s="95" t="str" cm="1">
        <f t="array" ref="K217">IF(OR(K$12="",$B217=""),"",_xlfn.LET(_xlpm.tarefas,_xlfn._xlws.FILTER(TB_TAREFAS[],(TB_TAREFAS[[Responsável Execução '[*']]:[Responsável Execução '[*']]]=K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7" s="96" t="str" cm="1">
        <f t="array" ref="L217">IF(OR(L$12="",$B217=""),"",_xlfn.LET(_xlpm.tarefas,_xlfn._xlws.FILTER(TB_TAREFAS[],(TB_TAREFAS[[Responsável Execução '[*']]:[Responsável Execução '[*']]]=L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7" s="95" t="str" cm="1">
        <f t="array" ref="M217">IF(OR(M$12="",$B217=""),"",_xlfn.LET(_xlpm.tarefas,_xlfn._xlws.FILTER(TB_TAREFAS[],(TB_TAREFAS[[Responsável Execução '[*']]:[Responsável Execução '[*']]]=M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7" s="96" t="str" cm="1">
        <f t="array" ref="N217">IF(OR(N$12="",$B217=""),"",_xlfn.LET(_xlpm.tarefas,_xlfn._xlws.FILTER(TB_TAREFAS[],(TB_TAREFAS[[Responsável Execução '[*']]:[Responsável Execução '[*']]]=N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7" s="95" t="str" cm="1">
        <f t="array" ref="O217">IF(OR(O$12="",$B217=""),"",_xlfn.LET(_xlpm.tarefas,_xlfn._xlws.FILTER(TB_TAREFAS[],(TB_TAREFAS[[Responsável Execução '[*']]:[Responsável Execução '[*']]]=O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7" s="96" t="str" cm="1">
        <f t="array" ref="P217">IF(OR(P$12="",$B217=""),"",_xlfn.LET(_xlpm.tarefas,_xlfn._xlws.FILTER(TB_TAREFAS[],(TB_TAREFAS[[Responsável Execução '[*']]:[Responsável Execução '[*']]]=P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7" s="95" t="str" cm="1">
        <f t="array" ref="Q217">IF(OR(Q$12="",$B217=""),"",_xlfn.LET(_xlpm.tarefas,_xlfn._xlws.FILTER(TB_TAREFAS[],(TB_TAREFAS[[Responsável Execução '[*']]:[Responsável Execução '[*']]]=Q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7" s="96" t="str" cm="1">
        <f t="array" ref="R217">IF(OR(R$12="",$B217=""),"",_xlfn.LET(_xlpm.tarefas,_xlfn._xlws.FILTER(TB_TAREFAS[],(TB_TAREFAS[[Responsável Execução '[*']]:[Responsável Execução '[*']]]=R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7" s="95" t="str" cm="1">
        <f t="array" ref="S217">IF(OR(S$12="",$B217=""),"",_xlfn.LET(_xlpm.tarefas,_xlfn._xlws.FILTER(TB_TAREFAS[],(TB_TAREFAS[[Responsável Execução '[*']]:[Responsável Execução '[*']]]=S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7" s="96" t="str" cm="1">
        <f t="array" ref="T217">IF(OR(T$12="",$B217=""),"",_xlfn.LET(_xlpm.tarefas,_xlfn._xlws.FILTER(TB_TAREFAS[],(TB_TAREFAS[[Responsável Execução '[*']]:[Responsável Execução '[*']]]=T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7" s="95" t="str" cm="1">
        <f t="array" ref="U217">IF(OR(U$12="",$B217=""),"",_xlfn.LET(_xlpm.tarefas,_xlfn._xlws.FILTER(TB_TAREFAS[],(TB_TAREFAS[[Responsável Execução '[*']]:[Responsável Execução '[*']]]=U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7" s="96" t="str" cm="1">
        <f t="array" ref="V217">IF(OR(V$12="",$B217=""),"",_xlfn.LET(_xlpm.tarefas,_xlfn._xlws.FILTER(TB_TAREFAS[],(TB_TAREFAS[[Responsável Execução '[*']]:[Responsável Execução '[*']]]=V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7" s="95" t="str" cm="1">
        <f t="array" ref="W217">IF(OR(W$12="",$B217=""),"",_xlfn.LET(_xlpm.tarefas,_xlfn._xlws.FILTER(TB_TAREFAS[],(TB_TAREFAS[[Responsável Execução '[*']]:[Responsável Execução '[*']]]=W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7" s="96" t="str" cm="1">
        <f t="array" ref="X217">IF(OR(X$12="",$B217=""),"",_xlfn.LET(_xlpm.tarefas,_xlfn._xlws.FILTER(TB_TAREFAS[],(TB_TAREFAS[[Responsável Execução '[*']]:[Responsável Execução '[*']]]=X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7" s="95" t="str" cm="1">
        <f t="array" ref="Y217">IF(OR(Y$12="",$B217=""),"",_xlfn.LET(_xlpm.tarefas,_xlfn._xlws.FILTER(TB_TAREFAS[],(TB_TAREFAS[[Responsável Execução '[*']]:[Responsável Execução '[*']]]=Y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7" s="96" t="str" cm="1">
        <f t="array" ref="Z217">IF(OR(Z$12="",$B217=""),"",_xlfn.LET(_xlpm.tarefas,_xlfn._xlws.FILTER(TB_TAREFAS[],(TB_TAREFAS[[Responsável Execução '[*']]:[Responsável Execução '[*']]]=Z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7" s="95" t="str" cm="1">
        <f t="array" ref="AA217">IF(OR(AA$12="",$B217=""),"",_xlfn.LET(_xlpm.tarefas,_xlfn._xlws.FILTER(TB_TAREFAS[],(TB_TAREFAS[[Responsável Execução '[*']]:[Responsável Execução '[*']]]=AA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7" s="96" t="str" cm="1">
        <f t="array" ref="AB217">IF(OR(AB$12="",$B217=""),"",_xlfn.LET(_xlpm.tarefas,_xlfn._xlws.FILTER(TB_TAREFAS[],(TB_TAREFAS[[Responsável Execução '[*']]:[Responsável Execução '[*']]]=AB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7" s="95" t="str" cm="1">
        <f t="array" ref="AC217">IF(OR(AC$12="",$B217=""),"",_xlfn.LET(_xlpm.tarefas,_xlfn._xlws.FILTER(TB_TAREFAS[],(TB_TAREFAS[[Responsável Execução '[*']]:[Responsável Execução '[*']]]=AC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7" s="96" t="str" cm="1">
        <f t="array" ref="AD217">IF(OR(AD$12="",$B217=""),"",_xlfn.LET(_xlpm.tarefas,_xlfn._xlws.FILTER(TB_TAREFAS[],(TB_TAREFAS[[Responsável Execução '[*']]:[Responsável Execução '[*']]]=AD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7" s="95" t="str" cm="1">
        <f t="array" ref="AE217">IF(OR(AE$12="",$B217=""),"",_xlfn.LET(_xlpm.tarefas,_xlfn._xlws.FILTER(TB_TAREFAS[],(TB_TAREFAS[[Responsável Execução '[*']]:[Responsável Execução '[*']]]=AE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7" s="96" t="str" cm="1">
        <f t="array" ref="AF217">IF(OR(AF$12="",$B217=""),"",_xlfn.LET(_xlpm.tarefas,_xlfn._xlws.FILTER(TB_TAREFAS[],(TB_TAREFAS[[Responsável Execução '[*']]:[Responsável Execução '[*']]]=AF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7" s="95" t="str" cm="1">
        <f t="array" ref="AG217">IF(OR(AG$12="",$B217=""),"",_xlfn.LET(_xlpm.tarefas,_xlfn._xlws.FILTER(TB_TAREFAS[],(TB_TAREFAS[[Responsável Execução '[*']]:[Responsável Execução '[*']]]=AG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7" s="96" t="str" cm="1">
        <f t="array" ref="AH217">IF(OR(AH$12="",$B217=""),"",_xlfn.LET(_xlpm.tarefas,_xlfn._xlws.FILTER(TB_TAREFAS[],(TB_TAREFAS[[Responsável Execução '[*']]:[Responsável Execução '[*']]]=AH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7" s="95" t="str" cm="1">
        <f t="array" ref="AI217">IF(OR(AI$12="",$B217=""),"",_xlfn.LET(_xlpm.tarefas,_xlfn._xlws.FILTER(TB_TAREFAS[],(TB_TAREFAS[[Responsável Execução '[*']]:[Responsável Execução '[*']]]=AI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7" s="96" t="str" cm="1">
        <f t="array" ref="AJ217">IF(OR(AJ$12="",$B217=""),"",_xlfn.LET(_xlpm.tarefas,_xlfn._xlws.FILTER(TB_TAREFAS[],(TB_TAREFAS[[Responsável Execução '[*']]:[Responsável Execução '[*']]]=AJ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7" s="95" t="str" cm="1">
        <f t="array" ref="AK217">IF(OR(AK$12="",$B217=""),"",_xlfn.LET(_xlpm.tarefas,_xlfn._xlws.FILTER(TB_TAREFAS[],(TB_TAREFAS[[Responsável Execução '[*']]:[Responsável Execução '[*']]]=AK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7" s="96" t="str" cm="1">
        <f t="array" ref="AL217">IF(OR(AL$12="",$B217=""),"",_xlfn.LET(_xlpm.tarefas,_xlfn._xlws.FILTER(TB_TAREFAS[],(TB_TAREFAS[[Responsável Execução '[*']]:[Responsável Execução '[*']]]=AL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7" s="95" t="str" cm="1">
        <f t="array" ref="AM217">IF(OR(AM$12="",$B217=""),"",_xlfn.LET(_xlpm.tarefas,_xlfn._xlws.FILTER(TB_TAREFAS[],(TB_TAREFAS[[Responsável Execução '[*']]:[Responsável Execução '[*']]]=AM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7" s="96" t="str" cm="1">
        <f t="array" ref="AN217">IF(OR(AN$12="",$B217=""),"",_xlfn.LET(_xlpm.tarefas,_xlfn._xlws.FILTER(TB_TAREFAS[],(TB_TAREFAS[[Responsável Execução '[*']]:[Responsável Execução '[*']]]=AN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7" s="95" t="str" cm="1">
        <f t="array" ref="AO217">IF(OR(AO$12="",$B217=""),"",_xlfn.LET(_xlpm.tarefas,_xlfn._xlws.FILTER(TB_TAREFAS[],(TB_TAREFAS[[Responsável Execução '[*']]:[Responsável Execução '[*']]]=AO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7" s="96" t="str" cm="1">
        <f t="array" ref="AP217">IF(OR(AP$12="",$B217=""),"",_xlfn.LET(_xlpm.tarefas,_xlfn._xlws.FILTER(TB_TAREFAS[],(TB_TAREFAS[[Responsável Execução '[*']]:[Responsável Execução '[*']]]=AP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7" s="95" t="str" cm="1">
        <f t="array" ref="AQ217">IF(OR(AQ$12="",$B217=""),"",_xlfn.LET(_xlpm.tarefas,_xlfn._xlws.FILTER(TB_TAREFAS[],(TB_TAREFAS[[Responsável Execução '[*']]:[Responsável Execução '[*']]]=AQ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7" s="96" t="str" cm="1">
        <f t="array" ref="AR217">IF(OR(AR$12="",$B217=""),"",_xlfn.LET(_xlpm.tarefas,_xlfn._xlws.FILTER(TB_TAREFAS[],(TB_TAREFAS[[Responsável Execução '[*']]:[Responsável Execução '[*']]]=AR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7" s="95" t="str" cm="1">
        <f t="array" ref="AS217">IF(OR(AS$12="",$B217=""),"",_xlfn.LET(_xlpm.tarefas,_xlfn._xlws.FILTER(TB_TAREFAS[],(TB_TAREFAS[[Responsável Execução '[*']]:[Responsável Execução '[*']]]=AS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7" s="96" t="str" cm="1">
        <f t="array" ref="AT217">IF(OR(AT$12="",$B217=""),"",_xlfn.LET(_xlpm.tarefas,_xlfn._xlws.FILTER(TB_TAREFAS[],(TB_TAREFAS[[Responsável Execução '[*']]:[Responsável Execução '[*']]]=AT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7" s="95" t="str" cm="1">
        <f t="array" ref="AU217">IF(OR(AU$12="",$B217=""),"",_xlfn.LET(_xlpm.tarefas,_xlfn._xlws.FILTER(TB_TAREFAS[],(TB_TAREFAS[[Responsável Execução '[*']]:[Responsável Execução '[*']]]=AU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7" s="96" t="str" cm="1">
        <f t="array" ref="AV217">IF(OR(AV$12="",$B217=""),"",_xlfn.LET(_xlpm.tarefas,_xlfn._xlws.FILTER(TB_TAREFAS[],(TB_TAREFAS[[Responsável Execução '[*']]:[Responsável Execução '[*']]]=AV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7" s="95" t="str" cm="1">
        <f t="array" ref="AW217">IF(OR(AW$12="",$B217=""),"",_xlfn.LET(_xlpm.tarefas,_xlfn._xlws.FILTER(TB_TAREFAS[],(TB_TAREFAS[[Responsável Execução '[*']]:[Responsável Execução '[*']]]=AW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7" s="96" t="str" cm="1">
        <f t="array" ref="AX217">IF(OR(AX$12="",$B217=""),"",_xlfn.LET(_xlpm.tarefas,_xlfn._xlws.FILTER(TB_TAREFAS[],(TB_TAREFAS[[Responsável Execução '[*']]:[Responsável Execução '[*']]]=AX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7" s="95" t="str" cm="1">
        <f t="array" ref="AY217">IF(OR(AY$12="",$B217=""),"",_xlfn.LET(_xlpm.tarefas,_xlfn._xlws.FILTER(TB_TAREFAS[],(TB_TAREFAS[[Responsável Execução '[*']]:[Responsável Execução '[*']]]=AY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7" s="97" t="str" cm="1">
        <f t="array" ref="AZ217">IF(OR(AZ$12="",$B217=""),"",_xlfn.LET(_xlpm.tarefas,_xlfn._xlws.FILTER(TB_TAREFAS[],(TB_TAREFAS[[Responsável Execução '[*']]:[Responsável Execução '[*']]]=AZ$12),"-"),IF(_xlfn.ARRAYTOTEXT(_xlpm.tarefas)="-",0,SUM(IF(DATE(YEAR($B217),MONTH($B217),DAY($B217))&gt;=DATE(YEAR(_xlfn.CHOOSECOLS(_xlpm.tarefas,10)),MONTH(_xlfn.CHOOSECOLS(_xlpm.tarefas,10)),DAY(_xlfn.CHOOSECOLS(_xlpm.tarefas,10))),IF(DATE(YEAR($B217),MONTH($B217),DAY($B217)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8" spans="2:52" x14ac:dyDescent="0.3">
      <c r="B218" s="94"/>
      <c r="C218" s="95" t="str" cm="1">
        <f t="array" ref="C218">IF(OR(C$12="",$B218=""),"",_xlfn.LET(_xlpm.tarefas,_xlfn._xlws.FILTER(TB_TAREFAS[],(TB_TAREFAS[[Responsável Execução '[*']]:[Responsável Execução '[*']]]=C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8" s="96" t="str" cm="1">
        <f t="array" ref="D218">IF(OR(D$12="",$B218=""),"",_xlfn.LET(_xlpm.tarefas,_xlfn._xlws.FILTER(TB_TAREFAS[],(TB_TAREFAS[[Responsável Execução '[*']]:[Responsável Execução '[*']]]=D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8" s="95" t="str" cm="1">
        <f t="array" ref="E218">IF(OR(E$12="",$B218=""),"",_xlfn.LET(_xlpm.tarefas,_xlfn._xlws.FILTER(TB_TAREFAS[],(TB_TAREFAS[[Responsável Execução '[*']]:[Responsável Execução '[*']]]=E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8" s="96" t="str" cm="1">
        <f t="array" ref="F218">IF(OR(F$12="",$B218=""),"",_xlfn.LET(_xlpm.tarefas,_xlfn._xlws.FILTER(TB_TAREFAS[],(TB_TAREFAS[[Responsável Execução '[*']]:[Responsável Execução '[*']]]=F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8" s="95" t="str" cm="1">
        <f t="array" ref="G218">IF(OR(G$12="",$B218=""),"",_xlfn.LET(_xlpm.tarefas,_xlfn._xlws.FILTER(TB_TAREFAS[],(TB_TAREFAS[[Responsável Execução '[*']]:[Responsável Execução '[*']]]=G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8" s="96" t="str" cm="1">
        <f t="array" ref="H218">IF(OR(H$12="",$B218=""),"",_xlfn.LET(_xlpm.tarefas,_xlfn._xlws.FILTER(TB_TAREFAS[],(TB_TAREFAS[[Responsável Execução '[*']]:[Responsável Execução '[*']]]=H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8" s="95" t="str" cm="1">
        <f t="array" ref="I218">IF(OR(I$12="",$B218=""),"",_xlfn.LET(_xlpm.tarefas,_xlfn._xlws.FILTER(TB_TAREFAS[],(TB_TAREFAS[[Responsável Execução '[*']]:[Responsável Execução '[*']]]=I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8" s="96" t="str" cm="1">
        <f t="array" ref="J218">IF(OR(J$12="",$B218=""),"",_xlfn.LET(_xlpm.tarefas,_xlfn._xlws.FILTER(TB_TAREFAS[],(TB_TAREFAS[[Responsável Execução '[*']]:[Responsável Execução '[*']]]=J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8" s="95" t="str" cm="1">
        <f t="array" ref="K218">IF(OR(K$12="",$B218=""),"",_xlfn.LET(_xlpm.tarefas,_xlfn._xlws.FILTER(TB_TAREFAS[],(TB_TAREFAS[[Responsável Execução '[*']]:[Responsável Execução '[*']]]=K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8" s="96" t="str" cm="1">
        <f t="array" ref="L218">IF(OR(L$12="",$B218=""),"",_xlfn.LET(_xlpm.tarefas,_xlfn._xlws.FILTER(TB_TAREFAS[],(TB_TAREFAS[[Responsável Execução '[*']]:[Responsável Execução '[*']]]=L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8" s="95" t="str" cm="1">
        <f t="array" ref="M218">IF(OR(M$12="",$B218=""),"",_xlfn.LET(_xlpm.tarefas,_xlfn._xlws.FILTER(TB_TAREFAS[],(TB_TAREFAS[[Responsável Execução '[*']]:[Responsável Execução '[*']]]=M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8" s="96" t="str" cm="1">
        <f t="array" ref="N218">IF(OR(N$12="",$B218=""),"",_xlfn.LET(_xlpm.tarefas,_xlfn._xlws.FILTER(TB_TAREFAS[],(TB_TAREFAS[[Responsável Execução '[*']]:[Responsável Execução '[*']]]=N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8" s="95" t="str" cm="1">
        <f t="array" ref="O218">IF(OR(O$12="",$B218=""),"",_xlfn.LET(_xlpm.tarefas,_xlfn._xlws.FILTER(TB_TAREFAS[],(TB_TAREFAS[[Responsável Execução '[*']]:[Responsável Execução '[*']]]=O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8" s="96" t="str" cm="1">
        <f t="array" ref="P218">IF(OR(P$12="",$B218=""),"",_xlfn.LET(_xlpm.tarefas,_xlfn._xlws.FILTER(TB_TAREFAS[],(TB_TAREFAS[[Responsável Execução '[*']]:[Responsável Execução '[*']]]=P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8" s="95" t="str" cm="1">
        <f t="array" ref="Q218">IF(OR(Q$12="",$B218=""),"",_xlfn.LET(_xlpm.tarefas,_xlfn._xlws.FILTER(TB_TAREFAS[],(TB_TAREFAS[[Responsável Execução '[*']]:[Responsável Execução '[*']]]=Q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8" s="96" t="str" cm="1">
        <f t="array" ref="R218">IF(OR(R$12="",$B218=""),"",_xlfn.LET(_xlpm.tarefas,_xlfn._xlws.FILTER(TB_TAREFAS[],(TB_TAREFAS[[Responsável Execução '[*']]:[Responsável Execução '[*']]]=R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8" s="95" t="str" cm="1">
        <f t="array" ref="S218">IF(OR(S$12="",$B218=""),"",_xlfn.LET(_xlpm.tarefas,_xlfn._xlws.FILTER(TB_TAREFAS[],(TB_TAREFAS[[Responsável Execução '[*']]:[Responsável Execução '[*']]]=S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8" s="96" t="str" cm="1">
        <f t="array" ref="T218">IF(OR(T$12="",$B218=""),"",_xlfn.LET(_xlpm.tarefas,_xlfn._xlws.FILTER(TB_TAREFAS[],(TB_TAREFAS[[Responsável Execução '[*']]:[Responsável Execução '[*']]]=T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8" s="95" t="str" cm="1">
        <f t="array" ref="U218">IF(OR(U$12="",$B218=""),"",_xlfn.LET(_xlpm.tarefas,_xlfn._xlws.FILTER(TB_TAREFAS[],(TB_TAREFAS[[Responsável Execução '[*']]:[Responsável Execução '[*']]]=U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8" s="96" t="str" cm="1">
        <f t="array" ref="V218">IF(OR(V$12="",$B218=""),"",_xlfn.LET(_xlpm.tarefas,_xlfn._xlws.FILTER(TB_TAREFAS[],(TB_TAREFAS[[Responsável Execução '[*']]:[Responsável Execução '[*']]]=V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8" s="95" t="str" cm="1">
        <f t="array" ref="W218">IF(OR(W$12="",$B218=""),"",_xlfn.LET(_xlpm.tarefas,_xlfn._xlws.FILTER(TB_TAREFAS[],(TB_TAREFAS[[Responsável Execução '[*']]:[Responsável Execução '[*']]]=W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8" s="96" t="str" cm="1">
        <f t="array" ref="X218">IF(OR(X$12="",$B218=""),"",_xlfn.LET(_xlpm.tarefas,_xlfn._xlws.FILTER(TB_TAREFAS[],(TB_TAREFAS[[Responsável Execução '[*']]:[Responsável Execução '[*']]]=X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8" s="95" t="str" cm="1">
        <f t="array" ref="Y218">IF(OR(Y$12="",$B218=""),"",_xlfn.LET(_xlpm.tarefas,_xlfn._xlws.FILTER(TB_TAREFAS[],(TB_TAREFAS[[Responsável Execução '[*']]:[Responsável Execução '[*']]]=Y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8" s="96" t="str" cm="1">
        <f t="array" ref="Z218">IF(OR(Z$12="",$B218=""),"",_xlfn.LET(_xlpm.tarefas,_xlfn._xlws.FILTER(TB_TAREFAS[],(TB_TAREFAS[[Responsável Execução '[*']]:[Responsável Execução '[*']]]=Z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8" s="95" t="str" cm="1">
        <f t="array" ref="AA218">IF(OR(AA$12="",$B218=""),"",_xlfn.LET(_xlpm.tarefas,_xlfn._xlws.FILTER(TB_TAREFAS[],(TB_TAREFAS[[Responsável Execução '[*']]:[Responsável Execução '[*']]]=AA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8" s="96" t="str" cm="1">
        <f t="array" ref="AB218">IF(OR(AB$12="",$B218=""),"",_xlfn.LET(_xlpm.tarefas,_xlfn._xlws.FILTER(TB_TAREFAS[],(TB_TAREFAS[[Responsável Execução '[*']]:[Responsável Execução '[*']]]=AB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8" s="95" t="str" cm="1">
        <f t="array" ref="AC218">IF(OR(AC$12="",$B218=""),"",_xlfn.LET(_xlpm.tarefas,_xlfn._xlws.FILTER(TB_TAREFAS[],(TB_TAREFAS[[Responsável Execução '[*']]:[Responsável Execução '[*']]]=AC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8" s="96" t="str" cm="1">
        <f t="array" ref="AD218">IF(OR(AD$12="",$B218=""),"",_xlfn.LET(_xlpm.tarefas,_xlfn._xlws.FILTER(TB_TAREFAS[],(TB_TAREFAS[[Responsável Execução '[*']]:[Responsável Execução '[*']]]=AD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8" s="95" t="str" cm="1">
        <f t="array" ref="AE218">IF(OR(AE$12="",$B218=""),"",_xlfn.LET(_xlpm.tarefas,_xlfn._xlws.FILTER(TB_TAREFAS[],(TB_TAREFAS[[Responsável Execução '[*']]:[Responsável Execução '[*']]]=AE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8" s="96" t="str" cm="1">
        <f t="array" ref="AF218">IF(OR(AF$12="",$B218=""),"",_xlfn.LET(_xlpm.tarefas,_xlfn._xlws.FILTER(TB_TAREFAS[],(TB_TAREFAS[[Responsável Execução '[*']]:[Responsável Execução '[*']]]=AF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8" s="95" t="str" cm="1">
        <f t="array" ref="AG218">IF(OR(AG$12="",$B218=""),"",_xlfn.LET(_xlpm.tarefas,_xlfn._xlws.FILTER(TB_TAREFAS[],(TB_TAREFAS[[Responsável Execução '[*']]:[Responsável Execução '[*']]]=AG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8" s="96" t="str" cm="1">
        <f t="array" ref="AH218">IF(OR(AH$12="",$B218=""),"",_xlfn.LET(_xlpm.tarefas,_xlfn._xlws.FILTER(TB_TAREFAS[],(TB_TAREFAS[[Responsável Execução '[*']]:[Responsável Execução '[*']]]=AH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8" s="95" t="str" cm="1">
        <f t="array" ref="AI218">IF(OR(AI$12="",$B218=""),"",_xlfn.LET(_xlpm.tarefas,_xlfn._xlws.FILTER(TB_TAREFAS[],(TB_TAREFAS[[Responsável Execução '[*']]:[Responsável Execução '[*']]]=AI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8" s="96" t="str" cm="1">
        <f t="array" ref="AJ218">IF(OR(AJ$12="",$B218=""),"",_xlfn.LET(_xlpm.tarefas,_xlfn._xlws.FILTER(TB_TAREFAS[],(TB_TAREFAS[[Responsável Execução '[*']]:[Responsável Execução '[*']]]=AJ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8" s="95" t="str" cm="1">
        <f t="array" ref="AK218">IF(OR(AK$12="",$B218=""),"",_xlfn.LET(_xlpm.tarefas,_xlfn._xlws.FILTER(TB_TAREFAS[],(TB_TAREFAS[[Responsável Execução '[*']]:[Responsável Execução '[*']]]=AK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8" s="96" t="str" cm="1">
        <f t="array" ref="AL218">IF(OR(AL$12="",$B218=""),"",_xlfn.LET(_xlpm.tarefas,_xlfn._xlws.FILTER(TB_TAREFAS[],(TB_TAREFAS[[Responsável Execução '[*']]:[Responsável Execução '[*']]]=AL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8" s="95" t="str" cm="1">
        <f t="array" ref="AM218">IF(OR(AM$12="",$B218=""),"",_xlfn.LET(_xlpm.tarefas,_xlfn._xlws.FILTER(TB_TAREFAS[],(TB_TAREFAS[[Responsável Execução '[*']]:[Responsável Execução '[*']]]=AM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8" s="96" t="str" cm="1">
        <f t="array" ref="AN218">IF(OR(AN$12="",$B218=""),"",_xlfn.LET(_xlpm.tarefas,_xlfn._xlws.FILTER(TB_TAREFAS[],(TB_TAREFAS[[Responsável Execução '[*']]:[Responsável Execução '[*']]]=AN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8" s="95" t="str" cm="1">
        <f t="array" ref="AO218">IF(OR(AO$12="",$B218=""),"",_xlfn.LET(_xlpm.tarefas,_xlfn._xlws.FILTER(TB_TAREFAS[],(TB_TAREFAS[[Responsável Execução '[*']]:[Responsável Execução '[*']]]=AO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8" s="96" t="str" cm="1">
        <f t="array" ref="AP218">IF(OR(AP$12="",$B218=""),"",_xlfn.LET(_xlpm.tarefas,_xlfn._xlws.FILTER(TB_TAREFAS[],(TB_TAREFAS[[Responsável Execução '[*']]:[Responsável Execução '[*']]]=AP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8" s="95" t="str" cm="1">
        <f t="array" ref="AQ218">IF(OR(AQ$12="",$B218=""),"",_xlfn.LET(_xlpm.tarefas,_xlfn._xlws.FILTER(TB_TAREFAS[],(TB_TAREFAS[[Responsável Execução '[*']]:[Responsável Execução '[*']]]=AQ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8" s="96" t="str" cm="1">
        <f t="array" ref="AR218">IF(OR(AR$12="",$B218=""),"",_xlfn.LET(_xlpm.tarefas,_xlfn._xlws.FILTER(TB_TAREFAS[],(TB_TAREFAS[[Responsável Execução '[*']]:[Responsável Execução '[*']]]=AR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8" s="95" t="str" cm="1">
        <f t="array" ref="AS218">IF(OR(AS$12="",$B218=""),"",_xlfn.LET(_xlpm.tarefas,_xlfn._xlws.FILTER(TB_TAREFAS[],(TB_TAREFAS[[Responsável Execução '[*']]:[Responsável Execução '[*']]]=AS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8" s="96" t="str" cm="1">
        <f t="array" ref="AT218">IF(OR(AT$12="",$B218=""),"",_xlfn.LET(_xlpm.tarefas,_xlfn._xlws.FILTER(TB_TAREFAS[],(TB_TAREFAS[[Responsável Execução '[*']]:[Responsável Execução '[*']]]=AT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8" s="95" t="str" cm="1">
        <f t="array" ref="AU218">IF(OR(AU$12="",$B218=""),"",_xlfn.LET(_xlpm.tarefas,_xlfn._xlws.FILTER(TB_TAREFAS[],(TB_TAREFAS[[Responsável Execução '[*']]:[Responsável Execução '[*']]]=AU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8" s="96" t="str" cm="1">
        <f t="array" ref="AV218">IF(OR(AV$12="",$B218=""),"",_xlfn.LET(_xlpm.tarefas,_xlfn._xlws.FILTER(TB_TAREFAS[],(TB_TAREFAS[[Responsável Execução '[*']]:[Responsável Execução '[*']]]=AV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8" s="95" t="str" cm="1">
        <f t="array" ref="AW218">IF(OR(AW$12="",$B218=""),"",_xlfn.LET(_xlpm.tarefas,_xlfn._xlws.FILTER(TB_TAREFAS[],(TB_TAREFAS[[Responsável Execução '[*']]:[Responsável Execução '[*']]]=AW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8" s="96" t="str" cm="1">
        <f t="array" ref="AX218">IF(OR(AX$12="",$B218=""),"",_xlfn.LET(_xlpm.tarefas,_xlfn._xlws.FILTER(TB_TAREFAS[],(TB_TAREFAS[[Responsável Execução '[*']]:[Responsável Execução '[*']]]=AX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8" s="95" t="str" cm="1">
        <f t="array" ref="AY218">IF(OR(AY$12="",$B218=""),"",_xlfn.LET(_xlpm.tarefas,_xlfn._xlws.FILTER(TB_TAREFAS[],(TB_TAREFAS[[Responsável Execução '[*']]:[Responsável Execução '[*']]]=AY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8" s="97" t="str" cm="1">
        <f t="array" ref="AZ218">IF(OR(AZ$12="",$B218=""),"",_xlfn.LET(_xlpm.tarefas,_xlfn._xlws.FILTER(TB_TAREFAS[],(TB_TAREFAS[[Responsável Execução '[*']]:[Responsável Execução '[*']]]=AZ$12),"-"),IF(_xlfn.ARRAYTOTEXT(_xlpm.tarefas)="-",0,SUM(IF(DATE(YEAR($B218),MONTH($B218),DAY($B218))&gt;=DATE(YEAR(_xlfn.CHOOSECOLS(_xlpm.tarefas,10)),MONTH(_xlfn.CHOOSECOLS(_xlpm.tarefas,10)),DAY(_xlfn.CHOOSECOLS(_xlpm.tarefas,10))),IF(DATE(YEAR($B218),MONTH($B218),DAY($B218)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19" spans="2:52" x14ac:dyDescent="0.3">
      <c r="B219" s="94"/>
      <c r="C219" s="95" t="str" cm="1">
        <f t="array" ref="C219">IF(OR(C$12="",$B219=""),"",_xlfn.LET(_xlpm.tarefas,_xlfn._xlws.FILTER(TB_TAREFAS[],(TB_TAREFAS[[Responsável Execução '[*']]:[Responsável Execução '[*']]]=C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19" s="96" t="str" cm="1">
        <f t="array" ref="D219">IF(OR(D$12="",$B219=""),"",_xlfn.LET(_xlpm.tarefas,_xlfn._xlws.FILTER(TB_TAREFAS[],(TB_TAREFAS[[Responsável Execução '[*']]:[Responsável Execução '[*']]]=D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19" s="95" t="str" cm="1">
        <f t="array" ref="E219">IF(OR(E$12="",$B219=""),"",_xlfn.LET(_xlpm.tarefas,_xlfn._xlws.FILTER(TB_TAREFAS[],(TB_TAREFAS[[Responsável Execução '[*']]:[Responsável Execução '[*']]]=E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19" s="96" t="str" cm="1">
        <f t="array" ref="F219">IF(OR(F$12="",$B219=""),"",_xlfn.LET(_xlpm.tarefas,_xlfn._xlws.FILTER(TB_TAREFAS[],(TB_TAREFAS[[Responsável Execução '[*']]:[Responsável Execução '[*']]]=F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19" s="95" t="str" cm="1">
        <f t="array" ref="G219">IF(OR(G$12="",$B219=""),"",_xlfn.LET(_xlpm.tarefas,_xlfn._xlws.FILTER(TB_TAREFAS[],(TB_TAREFAS[[Responsável Execução '[*']]:[Responsável Execução '[*']]]=G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19" s="96" t="str" cm="1">
        <f t="array" ref="H219">IF(OR(H$12="",$B219=""),"",_xlfn.LET(_xlpm.tarefas,_xlfn._xlws.FILTER(TB_TAREFAS[],(TB_TAREFAS[[Responsável Execução '[*']]:[Responsável Execução '[*']]]=H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19" s="95" t="str" cm="1">
        <f t="array" ref="I219">IF(OR(I$12="",$B219=""),"",_xlfn.LET(_xlpm.tarefas,_xlfn._xlws.FILTER(TB_TAREFAS[],(TB_TAREFAS[[Responsável Execução '[*']]:[Responsável Execução '[*']]]=I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19" s="96" t="str" cm="1">
        <f t="array" ref="J219">IF(OR(J$12="",$B219=""),"",_xlfn.LET(_xlpm.tarefas,_xlfn._xlws.FILTER(TB_TAREFAS[],(TB_TAREFAS[[Responsável Execução '[*']]:[Responsável Execução '[*']]]=J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19" s="95" t="str" cm="1">
        <f t="array" ref="K219">IF(OR(K$12="",$B219=""),"",_xlfn.LET(_xlpm.tarefas,_xlfn._xlws.FILTER(TB_TAREFAS[],(TB_TAREFAS[[Responsável Execução '[*']]:[Responsável Execução '[*']]]=K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19" s="96" t="str" cm="1">
        <f t="array" ref="L219">IF(OR(L$12="",$B219=""),"",_xlfn.LET(_xlpm.tarefas,_xlfn._xlws.FILTER(TB_TAREFAS[],(TB_TAREFAS[[Responsável Execução '[*']]:[Responsável Execução '[*']]]=L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19" s="95" t="str" cm="1">
        <f t="array" ref="M219">IF(OR(M$12="",$B219=""),"",_xlfn.LET(_xlpm.tarefas,_xlfn._xlws.FILTER(TB_TAREFAS[],(TB_TAREFAS[[Responsável Execução '[*']]:[Responsável Execução '[*']]]=M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19" s="96" t="str" cm="1">
        <f t="array" ref="N219">IF(OR(N$12="",$B219=""),"",_xlfn.LET(_xlpm.tarefas,_xlfn._xlws.FILTER(TB_TAREFAS[],(TB_TAREFAS[[Responsável Execução '[*']]:[Responsável Execução '[*']]]=N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19" s="95" t="str" cm="1">
        <f t="array" ref="O219">IF(OR(O$12="",$B219=""),"",_xlfn.LET(_xlpm.tarefas,_xlfn._xlws.FILTER(TB_TAREFAS[],(TB_TAREFAS[[Responsável Execução '[*']]:[Responsável Execução '[*']]]=O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19" s="96" t="str" cm="1">
        <f t="array" ref="P219">IF(OR(P$12="",$B219=""),"",_xlfn.LET(_xlpm.tarefas,_xlfn._xlws.FILTER(TB_TAREFAS[],(TB_TAREFAS[[Responsável Execução '[*']]:[Responsável Execução '[*']]]=P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19" s="95" t="str" cm="1">
        <f t="array" ref="Q219">IF(OR(Q$12="",$B219=""),"",_xlfn.LET(_xlpm.tarefas,_xlfn._xlws.FILTER(TB_TAREFAS[],(TB_TAREFAS[[Responsável Execução '[*']]:[Responsável Execução '[*']]]=Q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19" s="96" t="str" cm="1">
        <f t="array" ref="R219">IF(OR(R$12="",$B219=""),"",_xlfn.LET(_xlpm.tarefas,_xlfn._xlws.FILTER(TB_TAREFAS[],(TB_TAREFAS[[Responsável Execução '[*']]:[Responsável Execução '[*']]]=R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19" s="95" t="str" cm="1">
        <f t="array" ref="S219">IF(OR(S$12="",$B219=""),"",_xlfn.LET(_xlpm.tarefas,_xlfn._xlws.FILTER(TB_TAREFAS[],(TB_TAREFAS[[Responsável Execução '[*']]:[Responsável Execução '[*']]]=S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19" s="96" t="str" cm="1">
        <f t="array" ref="T219">IF(OR(T$12="",$B219=""),"",_xlfn.LET(_xlpm.tarefas,_xlfn._xlws.FILTER(TB_TAREFAS[],(TB_TAREFAS[[Responsável Execução '[*']]:[Responsável Execução '[*']]]=T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19" s="95" t="str" cm="1">
        <f t="array" ref="U219">IF(OR(U$12="",$B219=""),"",_xlfn.LET(_xlpm.tarefas,_xlfn._xlws.FILTER(TB_TAREFAS[],(TB_TAREFAS[[Responsável Execução '[*']]:[Responsável Execução '[*']]]=U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19" s="96" t="str" cm="1">
        <f t="array" ref="V219">IF(OR(V$12="",$B219=""),"",_xlfn.LET(_xlpm.tarefas,_xlfn._xlws.FILTER(TB_TAREFAS[],(TB_TAREFAS[[Responsável Execução '[*']]:[Responsável Execução '[*']]]=V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19" s="95" t="str" cm="1">
        <f t="array" ref="W219">IF(OR(W$12="",$B219=""),"",_xlfn.LET(_xlpm.tarefas,_xlfn._xlws.FILTER(TB_TAREFAS[],(TB_TAREFAS[[Responsável Execução '[*']]:[Responsável Execução '[*']]]=W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19" s="96" t="str" cm="1">
        <f t="array" ref="X219">IF(OR(X$12="",$B219=""),"",_xlfn.LET(_xlpm.tarefas,_xlfn._xlws.FILTER(TB_TAREFAS[],(TB_TAREFAS[[Responsável Execução '[*']]:[Responsável Execução '[*']]]=X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19" s="95" t="str" cm="1">
        <f t="array" ref="Y219">IF(OR(Y$12="",$B219=""),"",_xlfn.LET(_xlpm.tarefas,_xlfn._xlws.FILTER(TB_TAREFAS[],(TB_TAREFAS[[Responsável Execução '[*']]:[Responsável Execução '[*']]]=Y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19" s="96" t="str" cm="1">
        <f t="array" ref="Z219">IF(OR(Z$12="",$B219=""),"",_xlfn.LET(_xlpm.tarefas,_xlfn._xlws.FILTER(TB_TAREFAS[],(TB_TAREFAS[[Responsável Execução '[*']]:[Responsável Execução '[*']]]=Z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19" s="95" t="str" cm="1">
        <f t="array" ref="AA219">IF(OR(AA$12="",$B219=""),"",_xlfn.LET(_xlpm.tarefas,_xlfn._xlws.FILTER(TB_TAREFAS[],(TB_TAREFAS[[Responsável Execução '[*']]:[Responsável Execução '[*']]]=AA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19" s="96" t="str" cm="1">
        <f t="array" ref="AB219">IF(OR(AB$12="",$B219=""),"",_xlfn.LET(_xlpm.tarefas,_xlfn._xlws.FILTER(TB_TAREFAS[],(TB_TAREFAS[[Responsável Execução '[*']]:[Responsável Execução '[*']]]=AB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19" s="95" t="str" cm="1">
        <f t="array" ref="AC219">IF(OR(AC$12="",$B219=""),"",_xlfn.LET(_xlpm.tarefas,_xlfn._xlws.FILTER(TB_TAREFAS[],(TB_TAREFAS[[Responsável Execução '[*']]:[Responsável Execução '[*']]]=AC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19" s="96" t="str" cm="1">
        <f t="array" ref="AD219">IF(OR(AD$12="",$B219=""),"",_xlfn.LET(_xlpm.tarefas,_xlfn._xlws.FILTER(TB_TAREFAS[],(TB_TAREFAS[[Responsável Execução '[*']]:[Responsável Execução '[*']]]=AD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19" s="95" t="str" cm="1">
        <f t="array" ref="AE219">IF(OR(AE$12="",$B219=""),"",_xlfn.LET(_xlpm.tarefas,_xlfn._xlws.FILTER(TB_TAREFAS[],(TB_TAREFAS[[Responsável Execução '[*']]:[Responsável Execução '[*']]]=AE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19" s="96" t="str" cm="1">
        <f t="array" ref="AF219">IF(OR(AF$12="",$B219=""),"",_xlfn.LET(_xlpm.tarefas,_xlfn._xlws.FILTER(TB_TAREFAS[],(TB_TAREFAS[[Responsável Execução '[*']]:[Responsável Execução '[*']]]=AF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19" s="95" t="str" cm="1">
        <f t="array" ref="AG219">IF(OR(AG$12="",$B219=""),"",_xlfn.LET(_xlpm.tarefas,_xlfn._xlws.FILTER(TB_TAREFAS[],(TB_TAREFAS[[Responsável Execução '[*']]:[Responsável Execução '[*']]]=AG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19" s="96" t="str" cm="1">
        <f t="array" ref="AH219">IF(OR(AH$12="",$B219=""),"",_xlfn.LET(_xlpm.tarefas,_xlfn._xlws.FILTER(TB_TAREFAS[],(TB_TAREFAS[[Responsável Execução '[*']]:[Responsável Execução '[*']]]=AH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19" s="95" t="str" cm="1">
        <f t="array" ref="AI219">IF(OR(AI$12="",$B219=""),"",_xlfn.LET(_xlpm.tarefas,_xlfn._xlws.FILTER(TB_TAREFAS[],(TB_TAREFAS[[Responsável Execução '[*']]:[Responsável Execução '[*']]]=AI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19" s="96" t="str" cm="1">
        <f t="array" ref="AJ219">IF(OR(AJ$12="",$B219=""),"",_xlfn.LET(_xlpm.tarefas,_xlfn._xlws.FILTER(TB_TAREFAS[],(TB_TAREFAS[[Responsável Execução '[*']]:[Responsável Execução '[*']]]=AJ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19" s="95" t="str" cm="1">
        <f t="array" ref="AK219">IF(OR(AK$12="",$B219=""),"",_xlfn.LET(_xlpm.tarefas,_xlfn._xlws.FILTER(TB_TAREFAS[],(TB_TAREFAS[[Responsável Execução '[*']]:[Responsável Execução '[*']]]=AK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19" s="96" t="str" cm="1">
        <f t="array" ref="AL219">IF(OR(AL$12="",$B219=""),"",_xlfn.LET(_xlpm.tarefas,_xlfn._xlws.FILTER(TB_TAREFAS[],(TB_TAREFAS[[Responsável Execução '[*']]:[Responsável Execução '[*']]]=AL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19" s="95" t="str" cm="1">
        <f t="array" ref="AM219">IF(OR(AM$12="",$B219=""),"",_xlfn.LET(_xlpm.tarefas,_xlfn._xlws.FILTER(TB_TAREFAS[],(TB_TAREFAS[[Responsável Execução '[*']]:[Responsável Execução '[*']]]=AM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19" s="96" t="str" cm="1">
        <f t="array" ref="AN219">IF(OR(AN$12="",$B219=""),"",_xlfn.LET(_xlpm.tarefas,_xlfn._xlws.FILTER(TB_TAREFAS[],(TB_TAREFAS[[Responsável Execução '[*']]:[Responsável Execução '[*']]]=AN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19" s="95" t="str" cm="1">
        <f t="array" ref="AO219">IF(OR(AO$12="",$B219=""),"",_xlfn.LET(_xlpm.tarefas,_xlfn._xlws.FILTER(TB_TAREFAS[],(TB_TAREFAS[[Responsável Execução '[*']]:[Responsável Execução '[*']]]=AO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19" s="96" t="str" cm="1">
        <f t="array" ref="AP219">IF(OR(AP$12="",$B219=""),"",_xlfn.LET(_xlpm.tarefas,_xlfn._xlws.FILTER(TB_TAREFAS[],(TB_TAREFAS[[Responsável Execução '[*']]:[Responsável Execução '[*']]]=AP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19" s="95" t="str" cm="1">
        <f t="array" ref="AQ219">IF(OR(AQ$12="",$B219=""),"",_xlfn.LET(_xlpm.tarefas,_xlfn._xlws.FILTER(TB_TAREFAS[],(TB_TAREFAS[[Responsável Execução '[*']]:[Responsável Execução '[*']]]=AQ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19" s="96" t="str" cm="1">
        <f t="array" ref="AR219">IF(OR(AR$12="",$B219=""),"",_xlfn.LET(_xlpm.tarefas,_xlfn._xlws.FILTER(TB_TAREFAS[],(TB_TAREFAS[[Responsável Execução '[*']]:[Responsável Execução '[*']]]=AR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19" s="95" t="str" cm="1">
        <f t="array" ref="AS219">IF(OR(AS$12="",$B219=""),"",_xlfn.LET(_xlpm.tarefas,_xlfn._xlws.FILTER(TB_TAREFAS[],(TB_TAREFAS[[Responsável Execução '[*']]:[Responsável Execução '[*']]]=AS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19" s="96" t="str" cm="1">
        <f t="array" ref="AT219">IF(OR(AT$12="",$B219=""),"",_xlfn.LET(_xlpm.tarefas,_xlfn._xlws.FILTER(TB_TAREFAS[],(TB_TAREFAS[[Responsável Execução '[*']]:[Responsável Execução '[*']]]=AT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19" s="95" t="str" cm="1">
        <f t="array" ref="AU219">IF(OR(AU$12="",$B219=""),"",_xlfn.LET(_xlpm.tarefas,_xlfn._xlws.FILTER(TB_TAREFAS[],(TB_TAREFAS[[Responsável Execução '[*']]:[Responsável Execução '[*']]]=AU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19" s="96" t="str" cm="1">
        <f t="array" ref="AV219">IF(OR(AV$12="",$B219=""),"",_xlfn.LET(_xlpm.tarefas,_xlfn._xlws.FILTER(TB_TAREFAS[],(TB_TAREFAS[[Responsável Execução '[*']]:[Responsável Execução '[*']]]=AV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19" s="95" t="str" cm="1">
        <f t="array" ref="AW219">IF(OR(AW$12="",$B219=""),"",_xlfn.LET(_xlpm.tarefas,_xlfn._xlws.FILTER(TB_TAREFAS[],(TB_TAREFAS[[Responsável Execução '[*']]:[Responsável Execução '[*']]]=AW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19" s="96" t="str" cm="1">
        <f t="array" ref="AX219">IF(OR(AX$12="",$B219=""),"",_xlfn.LET(_xlpm.tarefas,_xlfn._xlws.FILTER(TB_TAREFAS[],(TB_TAREFAS[[Responsável Execução '[*']]:[Responsável Execução '[*']]]=AX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19" s="95" t="str" cm="1">
        <f t="array" ref="AY219">IF(OR(AY$12="",$B219=""),"",_xlfn.LET(_xlpm.tarefas,_xlfn._xlws.FILTER(TB_TAREFAS[],(TB_TAREFAS[[Responsável Execução '[*']]:[Responsável Execução '[*']]]=AY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19" s="97" t="str" cm="1">
        <f t="array" ref="AZ219">IF(OR(AZ$12="",$B219=""),"",_xlfn.LET(_xlpm.tarefas,_xlfn._xlws.FILTER(TB_TAREFAS[],(TB_TAREFAS[[Responsável Execução '[*']]:[Responsável Execução '[*']]]=AZ$12),"-"),IF(_xlfn.ARRAYTOTEXT(_xlpm.tarefas)="-",0,SUM(IF(DATE(YEAR($B219),MONTH($B219),DAY($B219))&gt;=DATE(YEAR(_xlfn.CHOOSECOLS(_xlpm.tarefas,10)),MONTH(_xlfn.CHOOSECOLS(_xlpm.tarefas,10)),DAY(_xlfn.CHOOSECOLS(_xlpm.tarefas,10))),IF(DATE(YEAR($B219),MONTH($B219),DAY($B219)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0" spans="2:52" x14ac:dyDescent="0.3">
      <c r="B220" s="94"/>
      <c r="C220" s="95" t="str" cm="1">
        <f t="array" ref="C220">IF(OR(C$12="",$B220=""),"",_xlfn.LET(_xlpm.tarefas,_xlfn._xlws.FILTER(TB_TAREFAS[],(TB_TAREFAS[[Responsável Execução '[*']]:[Responsável Execução '[*']]]=C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0" s="96" t="str" cm="1">
        <f t="array" ref="D220">IF(OR(D$12="",$B220=""),"",_xlfn.LET(_xlpm.tarefas,_xlfn._xlws.FILTER(TB_TAREFAS[],(TB_TAREFAS[[Responsável Execução '[*']]:[Responsável Execução '[*']]]=D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0" s="95" t="str" cm="1">
        <f t="array" ref="E220">IF(OR(E$12="",$B220=""),"",_xlfn.LET(_xlpm.tarefas,_xlfn._xlws.FILTER(TB_TAREFAS[],(TB_TAREFAS[[Responsável Execução '[*']]:[Responsável Execução '[*']]]=E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0" s="96" t="str" cm="1">
        <f t="array" ref="F220">IF(OR(F$12="",$B220=""),"",_xlfn.LET(_xlpm.tarefas,_xlfn._xlws.FILTER(TB_TAREFAS[],(TB_TAREFAS[[Responsável Execução '[*']]:[Responsável Execução '[*']]]=F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0" s="95" t="str" cm="1">
        <f t="array" ref="G220">IF(OR(G$12="",$B220=""),"",_xlfn.LET(_xlpm.tarefas,_xlfn._xlws.FILTER(TB_TAREFAS[],(TB_TAREFAS[[Responsável Execução '[*']]:[Responsável Execução '[*']]]=G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0" s="96" t="str" cm="1">
        <f t="array" ref="H220">IF(OR(H$12="",$B220=""),"",_xlfn.LET(_xlpm.tarefas,_xlfn._xlws.FILTER(TB_TAREFAS[],(TB_TAREFAS[[Responsável Execução '[*']]:[Responsável Execução '[*']]]=H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0" s="95" t="str" cm="1">
        <f t="array" ref="I220">IF(OR(I$12="",$B220=""),"",_xlfn.LET(_xlpm.tarefas,_xlfn._xlws.FILTER(TB_TAREFAS[],(TB_TAREFAS[[Responsável Execução '[*']]:[Responsável Execução '[*']]]=I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0" s="96" t="str" cm="1">
        <f t="array" ref="J220">IF(OR(J$12="",$B220=""),"",_xlfn.LET(_xlpm.tarefas,_xlfn._xlws.FILTER(TB_TAREFAS[],(TB_TAREFAS[[Responsável Execução '[*']]:[Responsável Execução '[*']]]=J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0" s="95" t="str" cm="1">
        <f t="array" ref="K220">IF(OR(K$12="",$B220=""),"",_xlfn.LET(_xlpm.tarefas,_xlfn._xlws.FILTER(TB_TAREFAS[],(TB_TAREFAS[[Responsável Execução '[*']]:[Responsável Execução '[*']]]=K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0" s="96" t="str" cm="1">
        <f t="array" ref="L220">IF(OR(L$12="",$B220=""),"",_xlfn.LET(_xlpm.tarefas,_xlfn._xlws.FILTER(TB_TAREFAS[],(TB_TAREFAS[[Responsável Execução '[*']]:[Responsável Execução '[*']]]=L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0" s="95" t="str" cm="1">
        <f t="array" ref="M220">IF(OR(M$12="",$B220=""),"",_xlfn.LET(_xlpm.tarefas,_xlfn._xlws.FILTER(TB_TAREFAS[],(TB_TAREFAS[[Responsável Execução '[*']]:[Responsável Execução '[*']]]=M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0" s="96" t="str" cm="1">
        <f t="array" ref="N220">IF(OR(N$12="",$B220=""),"",_xlfn.LET(_xlpm.tarefas,_xlfn._xlws.FILTER(TB_TAREFAS[],(TB_TAREFAS[[Responsável Execução '[*']]:[Responsável Execução '[*']]]=N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0" s="95" t="str" cm="1">
        <f t="array" ref="O220">IF(OR(O$12="",$B220=""),"",_xlfn.LET(_xlpm.tarefas,_xlfn._xlws.FILTER(TB_TAREFAS[],(TB_TAREFAS[[Responsável Execução '[*']]:[Responsável Execução '[*']]]=O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0" s="96" t="str" cm="1">
        <f t="array" ref="P220">IF(OR(P$12="",$B220=""),"",_xlfn.LET(_xlpm.tarefas,_xlfn._xlws.FILTER(TB_TAREFAS[],(TB_TAREFAS[[Responsável Execução '[*']]:[Responsável Execução '[*']]]=P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0" s="95" t="str" cm="1">
        <f t="array" ref="Q220">IF(OR(Q$12="",$B220=""),"",_xlfn.LET(_xlpm.tarefas,_xlfn._xlws.FILTER(TB_TAREFAS[],(TB_TAREFAS[[Responsável Execução '[*']]:[Responsável Execução '[*']]]=Q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0" s="96" t="str" cm="1">
        <f t="array" ref="R220">IF(OR(R$12="",$B220=""),"",_xlfn.LET(_xlpm.tarefas,_xlfn._xlws.FILTER(TB_TAREFAS[],(TB_TAREFAS[[Responsável Execução '[*']]:[Responsável Execução '[*']]]=R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0" s="95" t="str" cm="1">
        <f t="array" ref="S220">IF(OR(S$12="",$B220=""),"",_xlfn.LET(_xlpm.tarefas,_xlfn._xlws.FILTER(TB_TAREFAS[],(TB_TAREFAS[[Responsável Execução '[*']]:[Responsável Execução '[*']]]=S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0" s="96" t="str" cm="1">
        <f t="array" ref="T220">IF(OR(T$12="",$B220=""),"",_xlfn.LET(_xlpm.tarefas,_xlfn._xlws.FILTER(TB_TAREFAS[],(TB_TAREFAS[[Responsável Execução '[*']]:[Responsável Execução '[*']]]=T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0" s="95" t="str" cm="1">
        <f t="array" ref="U220">IF(OR(U$12="",$B220=""),"",_xlfn.LET(_xlpm.tarefas,_xlfn._xlws.FILTER(TB_TAREFAS[],(TB_TAREFAS[[Responsável Execução '[*']]:[Responsável Execução '[*']]]=U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0" s="96" t="str" cm="1">
        <f t="array" ref="V220">IF(OR(V$12="",$B220=""),"",_xlfn.LET(_xlpm.tarefas,_xlfn._xlws.FILTER(TB_TAREFAS[],(TB_TAREFAS[[Responsável Execução '[*']]:[Responsável Execução '[*']]]=V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0" s="95" t="str" cm="1">
        <f t="array" ref="W220">IF(OR(W$12="",$B220=""),"",_xlfn.LET(_xlpm.tarefas,_xlfn._xlws.FILTER(TB_TAREFAS[],(TB_TAREFAS[[Responsável Execução '[*']]:[Responsável Execução '[*']]]=W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0" s="96" t="str" cm="1">
        <f t="array" ref="X220">IF(OR(X$12="",$B220=""),"",_xlfn.LET(_xlpm.tarefas,_xlfn._xlws.FILTER(TB_TAREFAS[],(TB_TAREFAS[[Responsável Execução '[*']]:[Responsável Execução '[*']]]=X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0" s="95" t="str" cm="1">
        <f t="array" ref="Y220">IF(OR(Y$12="",$B220=""),"",_xlfn.LET(_xlpm.tarefas,_xlfn._xlws.FILTER(TB_TAREFAS[],(TB_TAREFAS[[Responsável Execução '[*']]:[Responsável Execução '[*']]]=Y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0" s="96" t="str" cm="1">
        <f t="array" ref="Z220">IF(OR(Z$12="",$B220=""),"",_xlfn.LET(_xlpm.tarefas,_xlfn._xlws.FILTER(TB_TAREFAS[],(TB_TAREFAS[[Responsável Execução '[*']]:[Responsável Execução '[*']]]=Z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0" s="95" t="str" cm="1">
        <f t="array" ref="AA220">IF(OR(AA$12="",$B220=""),"",_xlfn.LET(_xlpm.tarefas,_xlfn._xlws.FILTER(TB_TAREFAS[],(TB_TAREFAS[[Responsável Execução '[*']]:[Responsável Execução '[*']]]=AA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0" s="96" t="str" cm="1">
        <f t="array" ref="AB220">IF(OR(AB$12="",$B220=""),"",_xlfn.LET(_xlpm.tarefas,_xlfn._xlws.FILTER(TB_TAREFAS[],(TB_TAREFAS[[Responsável Execução '[*']]:[Responsável Execução '[*']]]=AB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0" s="95" t="str" cm="1">
        <f t="array" ref="AC220">IF(OR(AC$12="",$B220=""),"",_xlfn.LET(_xlpm.tarefas,_xlfn._xlws.FILTER(TB_TAREFAS[],(TB_TAREFAS[[Responsável Execução '[*']]:[Responsável Execução '[*']]]=AC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0" s="96" t="str" cm="1">
        <f t="array" ref="AD220">IF(OR(AD$12="",$B220=""),"",_xlfn.LET(_xlpm.tarefas,_xlfn._xlws.FILTER(TB_TAREFAS[],(TB_TAREFAS[[Responsável Execução '[*']]:[Responsável Execução '[*']]]=AD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0" s="95" t="str" cm="1">
        <f t="array" ref="AE220">IF(OR(AE$12="",$B220=""),"",_xlfn.LET(_xlpm.tarefas,_xlfn._xlws.FILTER(TB_TAREFAS[],(TB_TAREFAS[[Responsável Execução '[*']]:[Responsável Execução '[*']]]=AE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0" s="96" t="str" cm="1">
        <f t="array" ref="AF220">IF(OR(AF$12="",$B220=""),"",_xlfn.LET(_xlpm.tarefas,_xlfn._xlws.FILTER(TB_TAREFAS[],(TB_TAREFAS[[Responsável Execução '[*']]:[Responsável Execução '[*']]]=AF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0" s="95" t="str" cm="1">
        <f t="array" ref="AG220">IF(OR(AG$12="",$B220=""),"",_xlfn.LET(_xlpm.tarefas,_xlfn._xlws.FILTER(TB_TAREFAS[],(TB_TAREFAS[[Responsável Execução '[*']]:[Responsável Execução '[*']]]=AG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0" s="96" t="str" cm="1">
        <f t="array" ref="AH220">IF(OR(AH$12="",$B220=""),"",_xlfn.LET(_xlpm.tarefas,_xlfn._xlws.FILTER(TB_TAREFAS[],(TB_TAREFAS[[Responsável Execução '[*']]:[Responsável Execução '[*']]]=AH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0" s="95" t="str" cm="1">
        <f t="array" ref="AI220">IF(OR(AI$12="",$B220=""),"",_xlfn.LET(_xlpm.tarefas,_xlfn._xlws.FILTER(TB_TAREFAS[],(TB_TAREFAS[[Responsável Execução '[*']]:[Responsável Execução '[*']]]=AI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0" s="96" t="str" cm="1">
        <f t="array" ref="AJ220">IF(OR(AJ$12="",$B220=""),"",_xlfn.LET(_xlpm.tarefas,_xlfn._xlws.FILTER(TB_TAREFAS[],(TB_TAREFAS[[Responsável Execução '[*']]:[Responsável Execução '[*']]]=AJ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0" s="95" t="str" cm="1">
        <f t="array" ref="AK220">IF(OR(AK$12="",$B220=""),"",_xlfn.LET(_xlpm.tarefas,_xlfn._xlws.FILTER(TB_TAREFAS[],(TB_TAREFAS[[Responsável Execução '[*']]:[Responsável Execução '[*']]]=AK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0" s="96" t="str" cm="1">
        <f t="array" ref="AL220">IF(OR(AL$12="",$B220=""),"",_xlfn.LET(_xlpm.tarefas,_xlfn._xlws.FILTER(TB_TAREFAS[],(TB_TAREFAS[[Responsável Execução '[*']]:[Responsável Execução '[*']]]=AL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0" s="95" t="str" cm="1">
        <f t="array" ref="AM220">IF(OR(AM$12="",$B220=""),"",_xlfn.LET(_xlpm.tarefas,_xlfn._xlws.FILTER(TB_TAREFAS[],(TB_TAREFAS[[Responsável Execução '[*']]:[Responsável Execução '[*']]]=AM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0" s="96" t="str" cm="1">
        <f t="array" ref="AN220">IF(OR(AN$12="",$B220=""),"",_xlfn.LET(_xlpm.tarefas,_xlfn._xlws.FILTER(TB_TAREFAS[],(TB_TAREFAS[[Responsável Execução '[*']]:[Responsável Execução '[*']]]=AN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0" s="95" t="str" cm="1">
        <f t="array" ref="AO220">IF(OR(AO$12="",$B220=""),"",_xlfn.LET(_xlpm.tarefas,_xlfn._xlws.FILTER(TB_TAREFAS[],(TB_TAREFAS[[Responsável Execução '[*']]:[Responsável Execução '[*']]]=AO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0" s="96" t="str" cm="1">
        <f t="array" ref="AP220">IF(OR(AP$12="",$B220=""),"",_xlfn.LET(_xlpm.tarefas,_xlfn._xlws.FILTER(TB_TAREFAS[],(TB_TAREFAS[[Responsável Execução '[*']]:[Responsável Execução '[*']]]=AP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0" s="95" t="str" cm="1">
        <f t="array" ref="AQ220">IF(OR(AQ$12="",$B220=""),"",_xlfn.LET(_xlpm.tarefas,_xlfn._xlws.FILTER(TB_TAREFAS[],(TB_TAREFAS[[Responsável Execução '[*']]:[Responsável Execução '[*']]]=AQ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0" s="96" t="str" cm="1">
        <f t="array" ref="AR220">IF(OR(AR$12="",$B220=""),"",_xlfn.LET(_xlpm.tarefas,_xlfn._xlws.FILTER(TB_TAREFAS[],(TB_TAREFAS[[Responsável Execução '[*']]:[Responsável Execução '[*']]]=AR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0" s="95" t="str" cm="1">
        <f t="array" ref="AS220">IF(OR(AS$12="",$B220=""),"",_xlfn.LET(_xlpm.tarefas,_xlfn._xlws.FILTER(TB_TAREFAS[],(TB_TAREFAS[[Responsável Execução '[*']]:[Responsável Execução '[*']]]=AS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0" s="96" t="str" cm="1">
        <f t="array" ref="AT220">IF(OR(AT$12="",$B220=""),"",_xlfn.LET(_xlpm.tarefas,_xlfn._xlws.FILTER(TB_TAREFAS[],(TB_TAREFAS[[Responsável Execução '[*']]:[Responsável Execução '[*']]]=AT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0" s="95" t="str" cm="1">
        <f t="array" ref="AU220">IF(OR(AU$12="",$B220=""),"",_xlfn.LET(_xlpm.tarefas,_xlfn._xlws.FILTER(TB_TAREFAS[],(TB_TAREFAS[[Responsável Execução '[*']]:[Responsável Execução '[*']]]=AU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0" s="96" t="str" cm="1">
        <f t="array" ref="AV220">IF(OR(AV$12="",$B220=""),"",_xlfn.LET(_xlpm.tarefas,_xlfn._xlws.FILTER(TB_TAREFAS[],(TB_TAREFAS[[Responsável Execução '[*']]:[Responsável Execução '[*']]]=AV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0" s="95" t="str" cm="1">
        <f t="array" ref="AW220">IF(OR(AW$12="",$B220=""),"",_xlfn.LET(_xlpm.tarefas,_xlfn._xlws.FILTER(TB_TAREFAS[],(TB_TAREFAS[[Responsável Execução '[*']]:[Responsável Execução '[*']]]=AW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0" s="96" t="str" cm="1">
        <f t="array" ref="AX220">IF(OR(AX$12="",$B220=""),"",_xlfn.LET(_xlpm.tarefas,_xlfn._xlws.FILTER(TB_TAREFAS[],(TB_TAREFAS[[Responsável Execução '[*']]:[Responsável Execução '[*']]]=AX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0" s="95" t="str" cm="1">
        <f t="array" ref="AY220">IF(OR(AY$12="",$B220=""),"",_xlfn.LET(_xlpm.tarefas,_xlfn._xlws.FILTER(TB_TAREFAS[],(TB_TAREFAS[[Responsável Execução '[*']]:[Responsável Execução '[*']]]=AY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0" s="97" t="str" cm="1">
        <f t="array" ref="AZ220">IF(OR(AZ$12="",$B220=""),"",_xlfn.LET(_xlpm.tarefas,_xlfn._xlws.FILTER(TB_TAREFAS[],(TB_TAREFAS[[Responsável Execução '[*']]:[Responsável Execução '[*']]]=AZ$12),"-"),IF(_xlfn.ARRAYTOTEXT(_xlpm.tarefas)="-",0,SUM(IF(DATE(YEAR($B220),MONTH($B220),DAY($B220))&gt;=DATE(YEAR(_xlfn.CHOOSECOLS(_xlpm.tarefas,10)),MONTH(_xlfn.CHOOSECOLS(_xlpm.tarefas,10)),DAY(_xlfn.CHOOSECOLS(_xlpm.tarefas,10))),IF(DATE(YEAR($B220),MONTH($B220),DAY($B220)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1" spans="2:52" x14ac:dyDescent="0.3">
      <c r="B221" s="94"/>
      <c r="C221" s="95" t="str" cm="1">
        <f t="array" ref="C221">IF(OR(C$12="",$B221=""),"",_xlfn.LET(_xlpm.tarefas,_xlfn._xlws.FILTER(TB_TAREFAS[],(TB_TAREFAS[[Responsável Execução '[*']]:[Responsável Execução '[*']]]=C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1" s="96" t="str" cm="1">
        <f t="array" ref="D221">IF(OR(D$12="",$B221=""),"",_xlfn.LET(_xlpm.tarefas,_xlfn._xlws.FILTER(TB_TAREFAS[],(TB_TAREFAS[[Responsável Execução '[*']]:[Responsável Execução '[*']]]=D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1" s="95" t="str" cm="1">
        <f t="array" ref="E221">IF(OR(E$12="",$B221=""),"",_xlfn.LET(_xlpm.tarefas,_xlfn._xlws.FILTER(TB_TAREFAS[],(TB_TAREFAS[[Responsável Execução '[*']]:[Responsável Execução '[*']]]=E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1" s="96" t="str" cm="1">
        <f t="array" ref="F221">IF(OR(F$12="",$B221=""),"",_xlfn.LET(_xlpm.tarefas,_xlfn._xlws.FILTER(TB_TAREFAS[],(TB_TAREFAS[[Responsável Execução '[*']]:[Responsável Execução '[*']]]=F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1" s="95" t="str" cm="1">
        <f t="array" ref="G221">IF(OR(G$12="",$B221=""),"",_xlfn.LET(_xlpm.tarefas,_xlfn._xlws.FILTER(TB_TAREFAS[],(TB_TAREFAS[[Responsável Execução '[*']]:[Responsável Execução '[*']]]=G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1" s="96" t="str" cm="1">
        <f t="array" ref="H221">IF(OR(H$12="",$B221=""),"",_xlfn.LET(_xlpm.tarefas,_xlfn._xlws.FILTER(TB_TAREFAS[],(TB_TAREFAS[[Responsável Execução '[*']]:[Responsável Execução '[*']]]=H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1" s="95" t="str" cm="1">
        <f t="array" ref="I221">IF(OR(I$12="",$B221=""),"",_xlfn.LET(_xlpm.tarefas,_xlfn._xlws.FILTER(TB_TAREFAS[],(TB_TAREFAS[[Responsável Execução '[*']]:[Responsável Execução '[*']]]=I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1" s="96" t="str" cm="1">
        <f t="array" ref="J221">IF(OR(J$12="",$B221=""),"",_xlfn.LET(_xlpm.tarefas,_xlfn._xlws.FILTER(TB_TAREFAS[],(TB_TAREFAS[[Responsável Execução '[*']]:[Responsável Execução '[*']]]=J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1" s="95" t="str" cm="1">
        <f t="array" ref="K221">IF(OR(K$12="",$B221=""),"",_xlfn.LET(_xlpm.tarefas,_xlfn._xlws.FILTER(TB_TAREFAS[],(TB_TAREFAS[[Responsável Execução '[*']]:[Responsável Execução '[*']]]=K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1" s="96" t="str" cm="1">
        <f t="array" ref="L221">IF(OR(L$12="",$B221=""),"",_xlfn.LET(_xlpm.tarefas,_xlfn._xlws.FILTER(TB_TAREFAS[],(TB_TAREFAS[[Responsável Execução '[*']]:[Responsável Execução '[*']]]=L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1" s="95" t="str" cm="1">
        <f t="array" ref="M221">IF(OR(M$12="",$B221=""),"",_xlfn.LET(_xlpm.tarefas,_xlfn._xlws.FILTER(TB_TAREFAS[],(TB_TAREFAS[[Responsável Execução '[*']]:[Responsável Execução '[*']]]=M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1" s="96" t="str" cm="1">
        <f t="array" ref="N221">IF(OR(N$12="",$B221=""),"",_xlfn.LET(_xlpm.tarefas,_xlfn._xlws.FILTER(TB_TAREFAS[],(TB_TAREFAS[[Responsável Execução '[*']]:[Responsável Execução '[*']]]=N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1" s="95" t="str" cm="1">
        <f t="array" ref="O221">IF(OR(O$12="",$B221=""),"",_xlfn.LET(_xlpm.tarefas,_xlfn._xlws.FILTER(TB_TAREFAS[],(TB_TAREFAS[[Responsável Execução '[*']]:[Responsável Execução '[*']]]=O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1" s="96" t="str" cm="1">
        <f t="array" ref="P221">IF(OR(P$12="",$B221=""),"",_xlfn.LET(_xlpm.tarefas,_xlfn._xlws.FILTER(TB_TAREFAS[],(TB_TAREFAS[[Responsável Execução '[*']]:[Responsável Execução '[*']]]=P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1" s="95" t="str" cm="1">
        <f t="array" ref="Q221">IF(OR(Q$12="",$B221=""),"",_xlfn.LET(_xlpm.tarefas,_xlfn._xlws.FILTER(TB_TAREFAS[],(TB_TAREFAS[[Responsável Execução '[*']]:[Responsável Execução '[*']]]=Q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1" s="96" t="str" cm="1">
        <f t="array" ref="R221">IF(OR(R$12="",$B221=""),"",_xlfn.LET(_xlpm.tarefas,_xlfn._xlws.FILTER(TB_TAREFAS[],(TB_TAREFAS[[Responsável Execução '[*']]:[Responsável Execução '[*']]]=R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1" s="95" t="str" cm="1">
        <f t="array" ref="S221">IF(OR(S$12="",$B221=""),"",_xlfn.LET(_xlpm.tarefas,_xlfn._xlws.FILTER(TB_TAREFAS[],(TB_TAREFAS[[Responsável Execução '[*']]:[Responsável Execução '[*']]]=S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1" s="96" t="str" cm="1">
        <f t="array" ref="T221">IF(OR(T$12="",$B221=""),"",_xlfn.LET(_xlpm.tarefas,_xlfn._xlws.FILTER(TB_TAREFAS[],(TB_TAREFAS[[Responsável Execução '[*']]:[Responsável Execução '[*']]]=T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1" s="95" t="str" cm="1">
        <f t="array" ref="U221">IF(OR(U$12="",$B221=""),"",_xlfn.LET(_xlpm.tarefas,_xlfn._xlws.FILTER(TB_TAREFAS[],(TB_TAREFAS[[Responsável Execução '[*']]:[Responsável Execução '[*']]]=U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1" s="96" t="str" cm="1">
        <f t="array" ref="V221">IF(OR(V$12="",$B221=""),"",_xlfn.LET(_xlpm.tarefas,_xlfn._xlws.FILTER(TB_TAREFAS[],(TB_TAREFAS[[Responsável Execução '[*']]:[Responsável Execução '[*']]]=V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1" s="95" t="str" cm="1">
        <f t="array" ref="W221">IF(OR(W$12="",$B221=""),"",_xlfn.LET(_xlpm.tarefas,_xlfn._xlws.FILTER(TB_TAREFAS[],(TB_TAREFAS[[Responsável Execução '[*']]:[Responsável Execução '[*']]]=W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1" s="96" t="str" cm="1">
        <f t="array" ref="X221">IF(OR(X$12="",$B221=""),"",_xlfn.LET(_xlpm.tarefas,_xlfn._xlws.FILTER(TB_TAREFAS[],(TB_TAREFAS[[Responsável Execução '[*']]:[Responsável Execução '[*']]]=X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1" s="95" t="str" cm="1">
        <f t="array" ref="Y221">IF(OR(Y$12="",$B221=""),"",_xlfn.LET(_xlpm.tarefas,_xlfn._xlws.FILTER(TB_TAREFAS[],(TB_TAREFAS[[Responsável Execução '[*']]:[Responsável Execução '[*']]]=Y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1" s="96" t="str" cm="1">
        <f t="array" ref="Z221">IF(OR(Z$12="",$B221=""),"",_xlfn.LET(_xlpm.tarefas,_xlfn._xlws.FILTER(TB_TAREFAS[],(TB_TAREFAS[[Responsável Execução '[*']]:[Responsável Execução '[*']]]=Z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1" s="95" t="str" cm="1">
        <f t="array" ref="AA221">IF(OR(AA$12="",$B221=""),"",_xlfn.LET(_xlpm.tarefas,_xlfn._xlws.FILTER(TB_TAREFAS[],(TB_TAREFAS[[Responsável Execução '[*']]:[Responsável Execução '[*']]]=AA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1" s="96" t="str" cm="1">
        <f t="array" ref="AB221">IF(OR(AB$12="",$B221=""),"",_xlfn.LET(_xlpm.tarefas,_xlfn._xlws.FILTER(TB_TAREFAS[],(TB_TAREFAS[[Responsável Execução '[*']]:[Responsável Execução '[*']]]=AB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1" s="95" t="str" cm="1">
        <f t="array" ref="AC221">IF(OR(AC$12="",$B221=""),"",_xlfn.LET(_xlpm.tarefas,_xlfn._xlws.FILTER(TB_TAREFAS[],(TB_TAREFAS[[Responsável Execução '[*']]:[Responsável Execução '[*']]]=AC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1" s="96" t="str" cm="1">
        <f t="array" ref="AD221">IF(OR(AD$12="",$B221=""),"",_xlfn.LET(_xlpm.tarefas,_xlfn._xlws.FILTER(TB_TAREFAS[],(TB_TAREFAS[[Responsável Execução '[*']]:[Responsável Execução '[*']]]=AD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1" s="95" t="str" cm="1">
        <f t="array" ref="AE221">IF(OR(AE$12="",$B221=""),"",_xlfn.LET(_xlpm.tarefas,_xlfn._xlws.FILTER(TB_TAREFAS[],(TB_TAREFAS[[Responsável Execução '[*']]:[Responsável Execução '[*']]]=AE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1" s="96" t="str" cm="1">
        <f t="array" ref="AF221">IF(OR(AF$12="",$B221=""),"",_xlfn.LET(_xlpm.tarefas,_xlfn._xlws.FILTER(TB_TAREFAS[],(TB_TAREFAS[[Responsável Execução '[*']]:[Responsável Execução '[*']]]=AF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1" s="95" t="str" cm="1">
        <f t="array" ref="AG221">IF(OR(AG$12="",$B221=""),"",_xlfn.LET(_xlpm.tarefas,_xlfn._xlws.FILTER(TB_TAREFAS[],(TB_TAREFAS[[Responsável Execução '[*']]:[Responsável Execução '[*']]]=AG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1" s="96" t="str" cm="1">
        <f t="array" ref="AH221">IF(OR(AH$12="",$B221=""),"",_xlfn.LET(_xlpm.tarefas,_xlfn._xlws.FILTER(TB_TAREFAS[],(TB_TAREFAS[[Responsável Execução '[*']]:[Responsável Execução '[*']]]=AH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1" s="95" t="str" cm="1">
        <f t="array" ref="AI221">IF(OR(AI$12="",$B221=""),"",_xlfn.LET(_xlpm.tarefas,_xlfn._xlws.FILTER(TB_TAREFAS[],(TB_TAREFAS[[Responsável Execução '[*']]:[Responsável Execução '[*']]]=AI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1" s="96" t="str" cm="1">
        <f t="array" ref="AJ221">IF(OR(AJ$12="",$B221=""),"",_xlfn.LET(_xlpm.tarefas,_xlfn._xlws.FILTER(TB_TAREFAS[],(TB_TAREFAS[[Responsável Execução '[*']]:[Responsável Execução '[*']]]=AJ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1" s="95" t="str" cm="1">
        <f t="array" ref="AK221">IF(OR(AK$12="",$B221=""),"",_xlfn.LET(_xlpm.tarefas,_xlfn._xlws.FILTER(TB_TAREFAS[],(TB_TAREFAS[[Responsável Execução '[*']]:[Responsável Execução '[*']]]=AK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1" s="96" t="str" cm="1">
        <f t="array" ref="AL221">IF(OR(AL$12="",$B221=""),"",_xlfn.LET(_xlpm.tarefas,_xlfn._xlws.FILTER(TB_TAREFAS[],(TB_TAREFAS[[Responsável Execução '[*']]:[Responsável Execução '[*']]]=AL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1" s="95" t="str" cm="1">
        <f t="array" ref="AM221">IF(OR(AM$12="",$B221=""),"",_xlfn.LET(_xlpm.tarefas,_xlfn._xlws.FILTER(TB_TAREFAS[],(TB_TAREFAS[[Responsável Execução '[*']]:[Responsável Execução '[*']]]=AM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1" s="96" t="str" cm="1">
        <f t="array" ref="AN221">IF(OR(AN$12="",$B221=""),"",_xlfn.LET(_xlpm.tarefas,_xlfn._xlws.FILTER(TB_TAREFAS[],(TB_TAREFAS[[Responsável Execução '[*']]:[Responsável Execução '[*']]]=AN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1" s="95" t="str" cm="1">
        <f t="array" ref="AO221">IF(OR(AO$12="",$B221=""),"",_xlfn.LET(_xlpm.tarefas,_xlfn._xlws.FILTER(TB_TAREFAS[],(TB_TAREFAS[[Responsável Execução '[*']]:[Responsável Execução '[*']]]=AO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1" s="96" t="str" cm="1">
        <f t="array" ref="AP221">IF(OR(AP$12="",$B221=""),"",_xlfn.LET(_xlpm.tarefas,_xlfn._xlws.FILTER(TB_TAREFAS[],(TB_TAREFAS[[Responsável Execução '[*']]:[Responsável Execução '[*']]]=AP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1" s="95" t="str" cm="1">
        <f t="array" ref="AQ221">IF(OR(AQ$12="",$B221=""),"",_xlfn.LET(_xlpm.tarefas,_xlfn._xlws.FILTER(TB_TAREFAS[],(TB_TAREFAS[[Responsável Execução '[*']]:[Responsável Execução '[*']]]=AQ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1" s="96" t="str" cm="1">
        <f t="array" ref="AR221">IF(OR(AR$12="",$B221=""),"",_xlfn.LET(_xlpm.tarefas,_xlfn._xlws.FILTER(TB_TAREFAS[],(TB_TAREFAS[[Responsável Execução '[*']]:[Responsável Execução '[*']]]=AR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1" s="95" t="str" cm="1">
        <f t="array" ref="AS221">IF(OR(AS$12="",$B221=""),"",_xlfn.LET(_xlpm.tarefas,_xlfn._xlws.FILTER(TB_TAREFAS[],(TB_TAREFAS[[Responsável Execução '[*']]:[Responsável Execução '[*']]]=AS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1" s="96" t="str" cm="1">
        <f t="array" ref="AT221">IF(OR(AT$12="",$B221=""),"",_xlfn.LET(_xlpm.tarefas,_xlfn._xlws.FILTER(TB_TAREFAS[],(TB_TAREFAS[[Responsável Execução '[*']]:[Responsável Execução '[*']]]=AT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1" s="95" t="str" cm="1">
        <f t="array" ref="AU221">IF(OR(AU$12="",$B221=""),"",_xlfn.LET(_xlpm.tarefas,_xlfn._xlws.FILTER(TB_TAREFAS[],(TB_TAREFAS[[Responsável Execução '[*']]:[Responsável Execução '[*']]]=AU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1" s="96" t="str" cm="1">
        <f t="array" ref="AV221">IF(OR(AV$12="",$B221=""),"",_xlfn.LET(_xlpm.tarefas,_xlfn._xlws.FILTER(TB_TAREFAS[],(TB_TAREFAS[[Responsável Execução '[*']]:[Responsável Execução '[*']]]=AV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1" s="95" t="str" cm="1">
        <f t="array" ref="AW221">IF(OR(AW$12="",$B221=""),"",_xlfn.LET(_xlpm.tarefas,_xlfn._xlws.FILTER(TB_TAREFAS[],(TB_TAREFAS[[Responsável Execução '[*']]:[Responsável Execução '[*']]]=AW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1" s="96" t="str" cm="1">
        <f t="array" ref="AX221">IF(OR(AX$12="",$B221=""),"",_xlfn.LET(_xlpm.tarefas,_xlfn._xlws.FILTER(TB_TAREFAS[],(TB_TAREFAS[[Responsável Execução '[*']]:[Responsável Execução '[*']]]=AX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1" s="95" t="str" cm="1">
        <f t="array" ref="AY221">IF(OR(AY$12="",$B221=""),"",_xlfn.LET(_xlpm.tarefas,_xlfn._xlws.FILTER(TB_TAREFAS[],(TB_TAREFAS[[Responsável Execução '[*']]:[Responsável Execução '[*']]]=AY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1" s="97" t="str" cm="1">
        <f t="array" ref="AZ221">IF(OR(AZ$12="",$B221=""),"",_xlfn.LET(_xlpm.tarefas,_xlfn._xlws.FILTER(TB_TAREFAS[],(TB_TAREFAS[[Responsável Execução '[*']]:[Responsável Execução '[*']]]=AZ$12),"-"),IF(_xlfn.ARRAYTOTEXT(_xlpm.tarefas)="-",0,SUM(IF(DATE(YEAR($B221),MONTH($B221),DAY($B221))&gt;=DATE(YEAR(_xlfn.CHOOSECOLS(_xlpm.tarefas,10)),MONTH(_xlfn.CHOOSECOLS(_xlpm.tarefas,10)),DAY(_xlfn.CHOOSECOLS(_xlpm.tarefas,10))),IF(DATE(YEAR($B221),MONTH($B221),DAY($B221)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2" spans="2:52" x14ac:dyDescent="0.3">
      <c r="B222" s="94"/>
      <c r="C222" s="95" t="str" cm="1">
        <f t="array" ref="C222">IF(OR(C$12="",$B222=""),"",_xlfn.LET(_xlpm.tarefas,_xlfn._xlws.FILTER(TB_TAREFAS[],(TB_TAREFAS[[Responsável Execução '[*']]:[Responsável Execução '[*']]]=C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2" s="96" t="str" cm="1">
        <f t="array" ref="D222">IF(OR(D$12="",$B222=""),"",_xlfn.LET(_xlpm.tarefas,_xlfn._xlws.FILTER(TB_TAREFAS[],(TB_TAREFAS[[Responsável Execução '[*']]:[Responsável Execução '[*']]]=D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2" s="95" t="str" cm="1">
        <f t="array" ref="E222">IF(OR(E$12="",$B222=""),"",_xlfn.LET(_xlpm.tarefas,_xlfn._xlws.FILTER(TB_TAREFAS[],(TB_TAREFAS[[Responsável Execução '[*']]:[Responsável Execução '[*']]]=E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2" s="96" t="str" cm="1">
        <f t="array" ref="F222">IF(OR(F$12="",$B222=""),"",_xlfn.LET(_xlpm.tarefas,_xlfn._xlws.FILTER(TB_TAREFAS[],(TB_TAREFAS[[Responsável Execução '[*']]:[Responsável Execução '[*']]]=F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2" s="95" t="str" cm="1">
        <f t="array" ref="G222">IF(OR(G$12="",$B222=""),"",_xlfn.LET(_xlpm.tarefas,_xlfn._xlws.FILTER(TB_TAREFAS[],(TB_TAREFAS[[Responsável Execução '[*']]:[Responsável Execução '[*']]]=G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2" s="96" t="str" cm="1">
        <f t="array" ref="H222">IF(OR(H$12="",$B222=""),"",_xlfn.LET(_xlpm.tarefas,_xlfn._xlws.FILTER(TB_TAREFAS[],(TB_TAREFAS[[Responsável Execução '[*']]:[Responsável Execução '[*']]]=H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2" s="95" t="str" cm="1">
        <f t="array" ref="I222">IF(OR(I$12="",$B222=""),"",_xlfn.LET(_xlpm.tarefas,_xlfn._xlws.FILTER(TB_TAREFAS[],(TB_TAREFAS[[Responsável Execução '[*']]:[Responsável Execução '[*']]]=I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2" s="96" t="str" cm="1">
        <f t="array" ref="J222">IF(OR(J$12="",$B222=""),"",_xlfn.LET(_xlpm.tarefas,_xlfn._xlws.FILTER(TB_TAREFAS[],(TB_TAREFAS[[Responsável Execução '[*']]:[Responsável Execução '[*']]]=J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2" s="95" t="str" cm="1">
        <f t="array" ref="K222">IF(OR(K$12="",$B222=""),"",_xlfn.LET(_xlpm.tarefas,_xlfn._xlws.FILTER(TB_TAREFAS[],(TB_TAREFAS[[Responsável Execução '[*']]:[Responsável Execução '[*']]]=K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2" s="96" t="str" cm="1">
        <f t="array" ref="L222">IF(OR(L$12="",$B222=""),"",_xlfn.LET(_xlpm.tarefas,_xlfn._xlws.FILTER(TB_TAREFAS[],(TB_TAREFAS[[Responsável Execução '[*']]:[Responsável Execução '[*']]]=L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2" s="95" t="str" cm="1">
        <f t="array" ref="M222">IF(OR(M$12="",$B222=""),"",_xlfn.LET(_xlpm.tarefas,_xlfn._xlws.FILTER(TB_TAREFAS[],(TB_TAREFAS[[Responsável Execução '[*']]:[Responsável Execução '[*']]]=M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2" s="96" t="str" cm="1">
        <f t="array" ref="N222">IF(OR(N$12="",$B222=""),"",_xlfn.LET(_xlpm.tarefas,_xlfn._xlws.FILTER(TB_TAREFAS[],(TB_TAREFAS[[Responsável Execução '[*']]:[Responsável Execução '[*']]]=N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2" s="95" t="str" cm="1">
        <f t="array" ref="O222">IF(OR(O$12="",$B222=""),"",_xlfn.LET(_xlpm.tarefas,_xlfn._xlws.FILTER(TB_TAREFAS[],(TB_TAREFAS[[Responsável Execução '[*']]:[Responsável Execução '[*']]]=O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2" s="96" t="str" cm="1">
        <f t="array" ref="P222">IF(OR(P$12="",$B222=""),"",_xlfn.LET(_xlpm.tarefas,_xlfn._xlws.FILTER(TB_TAREFAS[],(TB_TAREFAS[[Responsável Execução '[*']]:[Responsável Execução '[*']]]=P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2" s="95" t="str" cm="1">
        <f t="array" ref="Q222">IF(OR(Q$12="",$B222=""),"",_xlfn.LET(_xlpm.tarefas,_xlfn._xlws.FILTER(TB_TAREFAS[],(TB_TAREFAS[[Responsável Execução '[*']]:[Responsável Execução '[*']]]=Q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2" s="96" t="str" cm="1">
        <f t="array" ref="R222">IF(OR(R$12="",$B222=""),"",_xlfn.LET(_xlpm.tarefas,_xlfn._xlws.FILTER(TB_TAREFAS[],(TB_TAREFAS[[Responsável Execução '[*']]:[Responsável Execução '[*']]]=R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2" s="95" t="str" cm="1">
        <f t="array" ref="S222">IF(OR(S$12="",$B222=""),"",_xlfn.LET(_xlpm.tarefas,_xlfn._xlws.FILTER(TB_TAREFAS[],(TB_TAREFAS[[Responsável Execução '[*']]:[Responsável Execução '[*']]]=S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2" s="96" t="str" cm="1">
        <f t="array" ref="T222">IF(OR(T$12="",$B222=""),"",_xlfn.LET(_xlpm.tarefas,_xlfn._xlws.FILTER(TB_TAREFAS[],(TB_TAREFAS[[Responsável Execução '[*']]:[Responsável Execução '[*']]]=T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2" s="95" t="str" cm="1">
        <f t="array" ref="U222">IF(OR(U$12="",$B222=""),"",_xlfn.LET(_xlpm.tarefas,_xlfn._xlws.FILTER(TB_TAREFAS[],(TB_TAREFAS[[Responsável Execução '[*']]:[Responsável Execução '[*']]]=U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2" s="96" t="str" cm="1">
        <f t="array" ref="V222">IF(OR(V$12="",$B222=""),"",_xlfn.LET(_xlpm.tarefas,_xlfn._xlws.FILTER(TB_TAREFAS[],(TB_TAREFAS[[Responsável Execução '[*']]:[Responsável Execução '[*']]]=V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2" s="95" t="str" cm="1">
        <f t="array" ref="W222">IF(OR(W$12="",$B222=""),"",_xlfn.LET(_xlpm.tarefas,_xlfn._xlws.FILTER(TB_TAREFAS[],(TB_TAREFAS[[Responsável Execução '[*']]:[Responsável Execução '[*']]]=W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2" s="96" t="str" cm="1">
        <f t="array" ref="X222">IF(OR(X$12="",$B222=""),"",_xlfn.LET(_xlpm.tarefas,_xlfn._xlws.FILTER(TB_TAREFAS[],(TB_TAREFAS[[Responsável Execução '[*']]:[Responsável Execução '[*']]]=X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2" s="95" t="str" cm="1">
        <f t="array" ref="Y222">IF(OR(Y$12="",$B222=""),"",_xlfn.LET(_xlpm.tarefas,_xlfn._xlws.FILTER(TB_TAREFAS[],(TB_TAREFAS[[Responsável Execução '[*']]:[Responsável Execução '[*']]]=Y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2" s="96" t="str" cm="1">
        <f t="array" ref="Z222">IF(OR(Z$12="",$B222=""),"",_xlfn.LET(_xlpm.tarefas,_xlfn._xlws.FILTER(TB_TAREFAS[],(TB_TAREFAS[[Responsável Execução '[*']]:[Responsável Execução '[*']]]=Z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2" s="95" t="str" cm="1">
        <f t="array" ref="AA222">IF(OR(AA$12="",$B222=""),"",_xlfn.LET(_xlpm.tarefas,_xlfn._xlws.FILTER(TB_TAREFAS[],(TB_TAREFAS[[Responsável Execução '[*']]:[Responsável Execução '[*']]]=AA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2" s="96" t="str" cm="1">
        <f t="array" ref="AB222">IF(OR(AB$12="",$B222=""),"",_xlfn.LET(_xlpm.tarefas,_xlfn._xlws.FILTER(TB_TAREFAS[],(TB_TAREFAS[[Responsável Execução '[*']]:[Responsável Execução '[*']]]=AB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2" s="95" t="str" cm="1">
        <f t="array" ref="AC222">IF(OR(AC$12="",$B222=""),"",_xlfn.LET(_xlpm.tarefas,_xlfn._xlws.FILTER(TB_TAREFAS[],(TB_TAREFAS[[Responsável Execução '[*']]:[Responsável Execução '[*']]]=AC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2" s="96" t="str" cm="1">
        <f t="array" ref="AD222">IF(OR(AD$12="",$B222=""),"",_xlfn.LET(_xlpm.tarefas,_xlfn._xlws.FILTER(TB_TAREFAS[],(TB_TAREFAS[[Responsável Execução '[*']]:[Responsável Execução '[*']]]=AD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2" s="95" t="str" cm="1">
        <f t="array" ref="AE222">IF(OR(AE$12="",$B222=""),"",_xlfn.LET(_xlpm.tarefas,_xlfn._xlws.FILTER(TB_TAREFAS[],(TB_TAREFAS[[Responsável Execução '[*']]:[Responsável Execução '[*']]]=AE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2" s="96" t="str" cm="1">
        <f t="array" ref="AF222">IF(OR(AF$12="",$B222=""),"",_xlfn.LET(_xlpm.tarefas,_xlfn._xlws.FILTER(TB_TAREFAS[],(TB_TAREFAS[[Responsável Execução '[*']]:[Responsável Execução '[*']]]=AF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2" s="95" t="str" cm="1">
        <f t="array" ref="AG222">IF(OR(AG$12="",$B222=""),"",_xlfn.LET(_xlpm.tarefas,_xlfn._xlws.FILTER(TB_TAREFAS[],(TB_TAREFAS[[Responsável Execução '[*']]:[Responsável Execução '[*']]]=AG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2" s="96" t="str" cm="1">
        <f t="array" ref="AH222">IF(OR(AH$12="",$B222=""),"",_xlfn.LET(_xlpm.tarefas,_xlfn._xlws.FILTER(TB_TAREFAS[],(TB_TAREFAS[[Responsável Execução '[*']]:[Responsável Execução '[*']]]=AH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2" s="95" t="str" cm="1">
        <f t="array" ref="AI222">IF(OR(AI$12="",$B222=""),"",_xlfn.LET(_xlpm.tarefas,_xlfn._xlws.FILTER(TB_TAREFAS[],(TB_TAREFAS[[Responsável Execução '[*']]:[Responsável Execução '[*']]]=AI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2" s="96" t="str" cm="1">
        <f t="array" ref="AJ222">IF(OR(AJ$12="",$B222=""),"",_xlfn.LET(_xlpm.tarefas,_xlfn._xlws.FILTER(TB_TAREFAS[],(TB_TAREFAS[[Responsável Execução '[*']]:[Responsável Execução '[*']]]=AJ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2" s="95" t="str" cm="1">
        <f t="array" ref="AK222">IF(OR(AK$12="",$B222=""),"",_xlfn.LET(_xlpm.tarefas,_xlfn._xlws.FILTER(TB_TAREFAS[],(TB_TAREFAS[[Responsável Execução '[*']]:[Responsável Execução '[*']]]=AK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2" s="96" t="str" cm="1">
        <f t="array" ref="AL222">IF(OR(AL$12="",$B222=""),"",_xlfn.LET(_xlpm.tarefas,_xlfn._xlws.FILTER(TB_TAREFAS[],(TB_TAREFAS[[Responsável Execução '[*']]:[Responsável Execução '[*']]]=AL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2" s="95" t="str" cm="1">
        <f t="array" ref="AM222">IF(OR(AM$12="",$B222=""),"",_xlfn.LET(_xlpm.tarefas,_xlfn._xlws.FILTER(TB_TAREFAS[],(TB_TAREFAS[[Responsável Execução '[*']]:[Responsável Execução '[*']]]=AM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2" s="96" t="str" cm="1">
        <f t="array" ref="AN222">IF(OR(AN$12="",$B222=""),"",_xlfn.LET(_xlpm.tarefas,_xlfn._xlws.FILTER(TB_TAREFAS[],(TB_TAREFAS[[Responsável Execução '[*']]:[Responsável Execução '[*']]]=AN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2" s="95" t="str" cm="1">
        <f t="array" ref="AO222">IF(OR(AO$12="",$B222=""),"",_xlfn.LET(_xlpm.tarefas,_xlfn._xlws.FILTER(TB_TAREFAS[],(TB_TAREFAS[[Responsável Execução '[*']]:[Responsável Execução '[*']]]=AO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2" s="96" t="str" cm="1">
        <f t="array" ref="AP222">IF(OR(AP$12="",$B222=""),"",_xlfn.LET(_xlpm.tarefas,_xlfn._xlws.FILTER(TB_TAREFAS[],(TB_TAREFAS[[Responsável Execução '[*']]:[Responsável Execução '[*']]]=AP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2" s="95" t="str" cm="1">
        <f t="array" ref="AQ222">IF(OR(AQ$12="",$B222=""),"",_xlfn.LET(_xlpm.tarefas,_xlfn._xlws.FILTER(TB_TAREFAS[],(TB_TAREFAS[[Responsável Execução '[*']]:[Responsável Execução '[*']]]=AQ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2" s="96" t="str" cm="1">
        <f t="array" ref="AR222">IF(OR(AR$12="",$B222=""),"",_xlfn.LET(_xlpm.tarefas,_xlfn._xlws.FILTER(TB_TAREFAS[],(TB_TAREFAS[[Responsável Execução '[*']]:[Responsável Execução '[*']]]=AR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2" s="95" t="str" cm="1">
        <f t="array" ref="AS222">IF(OR(AS$12="",$B222=""),"",_xlfn.LET(_xlpm.tarefas,_xlfn._xlws.FILTER(TB_TAREFAS[],(TB_TAREFAS[[Responsável Execução '[*']]:[Responsável Execução '[*']]]=AS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2" s="96" t="str" cm="1">
        <f t="array" ref="AT222">IF(OR(AT$12="",$B222=""),"",_xlfn.LET(_xlpm.tarefas,_xlfn._xlws.FILTER(TB_TAREFAS[],(TB_TAREFAS[[Responsável Execução '[*']]:[Responsável Execução '[*']]]=AT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2" s="95" t="str" cm="1">
        <f t="array" ref="AU222">IF(OR(AU$12="",$B222=""),"",_xlfn.LET(_xlpm.tarefas,_xlfn._xlws.FILTER(TB_TAREFAS[],(TB_TAREFAS[[Responsável Execução '[*']]:[Responsável Execução '[*']]]=AU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2" s="96" t="str" cm="1">
        <f t="array" ref="AV222">IF(OR(AV$12="",$B222=""),"",_xlfn.LET(_xlpm.tarefas,_xlfn._xlws.FILTER(TB_TAREFAS[],(TB_TAREFAS[[Responsável Execução '[*']]:[Responsável Execução '[*']]]=AV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2" s="95" t="str" cm="1">
        <f t="array" ref="AW222">IF(OR(AW$12="",$B222=""),"",_xlfn.LET(_xlpm.tarefas,_xlfn._xlws.FILTER(TB_TAREFAS[],(TB_TAREFAS[[Responsável Execução '[*']]:[Responsável Execução '[*']]]=AW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2" s="96" t="str" cm="1">
        <f t="array" ref="AX222">IF(OR(AX$12="",$B222=""),"",_xlfn.LET(_xlpm.tarefas,_xlfn._xlws.FILTER(TB_TAREFAS[],(TB_TAREFAS[[Responsável Execução '[*']]:[Responsável Execução '[*']]]=AX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2" s="95" t="str" cm="1">
        <f t="array" ref="AY222">IF(OR(AY$12="",$B222=""),"",_xlfn.LET(_xlpm.tarefas,_xlfn._xlws.FILTER(TB_TAREFAS[],(TB_TAREFAS[[Responsável Execução '[*']]:[Responsável Execução '[*']]]=AY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2" s="97" t="str" cm="1">
        <f t="array" ref="AZ222">IF(OR(AZ$12="",$B222=""),"",_xlfn.LET(_xlpm.tarefas,_xlfn._xlws.FILTER(TB_TAREFAS[],(TB_TAREFAS[[Responsável Execução '[*']]:[Responsável Execução '[*']]]=AZ$12),"-"),IF(_xlfn.ARRAYTOTEXT(_xlpm.tarefas)="-",0,SUM(IF(DATE(YEAR($B222),MONTH($B222),DAY($B222))&gt;=DATE(YEAR(_xlfn.CHOOSECOLS(_xlpm.tarefas,10)),MONTH(_xlfn.CHOOSECOLS(_xlpm.tarefas,10)),DAY(_xlfn.CHOOSECOLS(_xlpm.tarefas,10))),IF(DATE(YEAR($B222),MONTH($B222),DAY($B222)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3" spans="2:52" x14ac:dyDescent="0.3">
      <c r="B223" s="94"/>
      <c r="C223" s="95" t="str" cm="1">
        <f t="array" ref="C223">IF(OR(C$12="",$B223=""),"",_xlfn.LET(_xlpm.tarefas,_xlfn._xlws.FILTER(TB_TAREFAS[],(TB_TAREFAS[[Responsável Execução '[*']]:[Responsável Execução '[*']]]=C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3" s="96" t="str" cm="1">
        <f t="array" ref="D223">IF(OR(D$12="",$B223=""),"",_xlfn.LET(_xlpm.tarefas,_xlfn._xlws.FILTER(TB_TAREFAS[],(TB_TAREFAS[[Responsável Execução '[*']]:[Responsável Execução '[*']]]=D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3" s="95" t="str" cm="1">
        <f t="array" ref="E223">IF(OR(E$12="",$B223=""),"",_xlfn.LET(_xlpm.tarefas,_xlfn._xlws.FILTER(TB_TAREFAS[],(TB_TAREFAS[[Responsável Execução '[*']]:[Responsável Execução '[*']]]=E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3" s="96" t="str" cm="1">
        <f t="array" ref="F223">IF(OR(F$12="",$B223=""),"",_xlfn.LET(_xlpm.tarefas,_xlfn._xlws.FILTER(TB_TAREFAS[],(TB_TAREFAS[[Responsável Execução '[*']]:[Responsável Execução '[*']]]=F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3" s="95" t="str" cm="1">
        <f t="array" ref="G223">IF(OR(G$12="",$B223=""),"",_xlfn.LET(_xlpm.tarefas,_xlfn._xlws.FILTER(TB_TAREFAS[],(TB_TAREFAS[[Responsável Execução '[*']]:[Responsável Execução '[*']]]=G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3" s="96" t="str" cm="1">
        <f t="array" ref="H223">IF(OR(H$12="",$B223=""),"",_xlfn.LET(_xlpm.tarefas,_xlfn._xlws.FILTER(TB_TAREFAS[],(TB_TAREFAS[[Responsável Execução '[*']]:[Responsável Execução '[*']]]=H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3" s="95" t="str" cm="1">
        <f t="array" ref="I223">IF(OR(I$12="",$B223=""),"",_xlfn.LET(_xlpm.tarefas,_xlfn._xlws.FILTER(TB_TAREFAS[],(TB_TAREFAS[[Responsável Execução '[*']]:[Responsável Execução '[*']]]=I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3" s="96" t="str" cm="1">
        <f t="array" ref="J223">IF(OR(J$12="",$B223=""),"",_xlfn.LET(_xlpm.tarefas,_xlfn._xlws.FILTER(TB_TAREFAS[],(TB_TAREFAS[[Responsável Execução '[*']]:[Responsável Execução '[*']]]=J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3" s="95" t="str" cm="1">
        <f t="array" ref="K223">IF(OR(K$12="",$B223=""),"",_xlfn.LET(_xlpm.tarefas,_xlfn._xlws.FILTER(TB_TAREFAS[],(TB_TAREFAS[[Responsável Execução '[*']]:[Responsável Execução '[*']]]=K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3" s="96" t="str" cm="1">
        <f t="array" ref="L223">IF(OR(L$12="",$B223=""),"",_xlfn.LET(_xlpm.tarefas,_xlfn._xlws.FILTER(TB_TAREFAS[],(TB_TAREFAS[[Responsável Execução '[*']]:[Responsável Execução '[*']]]=L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3" s="95" t="str" cm="1">
        <f t="array" ref="M223">IF(OR(M$12="",$B223=""),"",_xlfn.LET(_xlpm.tarefas,_xlfn._xlws.FILTER(TB_TAREFAS[],(TB_TAREFAS[[Responsável Execução '[*']]:[Responsável Execução '[*']]]=M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3" s="96" t="str" cm="1">
        <f t="array" ref="N223">IF(OR(N$12="",$B223=""),"",_xlfn.LET(_xlpm.tarefas,_xlfn._xlws.FILTER(TB_TAREFAS[],(TB_TAREFAS[[Responsável Execução '[*']]:[Responsável Execução '[*']]]=N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3" s="95" t="str" cm="1">
        <f t="array" ref="O223">IF(OR(O$12="",$B223=""),"",_xlfn.LET(_xlpm.tarefas,_xlfn._xlws.FILTER(TB_TAREFAS[],(TB_TAREFAS[[Responsável Execução '[*']]:[Responsável Execução '[*']]]=O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3" s="96" t="str" cm="1">
        <f t="array" ref="P223">IF(OR(P$12="",$B223=""),"",_xlfn.LET(_xlpm.tarefas,_xlfn._xlws.FILTER(TB_TAREFAS[],(TB_TAREFAS[[Responsável Execução '[*']]:[Responsável Execução '[*']]]=P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3" s="95" t="str" cm="1">
        <f t="array" ref="Q223">IF(OR(Q$12="",$B223=""),"",_xlfn.LET(_xlpm.tarefas,_xlfn._xlws.FILTER(TB_TAREFAS[],(TB_TAREFAS[[Responsável Execução '[*']]:[Responsável Execução '[*']]]=Q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3" s="96" t="str" cm="1">
        <f t="array" ref="R223">IF(OR(R$12="",$B223=""),"",_xlfn.LET(_xlpm.tarefas,_xlfn._xlws.FILTER(TB_TAREFAS[],(TB_TAREFAS[[Responsável Execução '[*']]:[Responsável Execução '[*']]]=R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3" s="95" t="str" cm="1">
        <f t="array" ref="S223">IF(OR(S$12="",$B223=""),"",_xlfn.LET(_xlpm.tarefas,_xlfn._xlws.FILTER(TB_TAREFAS[],(TB_TAREFAS[[Responsável Execução '[*']]:[Responsável Execução '[*']]]=S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3" s="96" t="str" cm="1">
        <f t="array" ref="T223">IF(OR(T$12="",$B223=""),"",_xlfn.LET(_xlpm.tarefas,_xlfn._xlws.FILTER(TB_TAREFAS[],(TB_TAREFAS[[Responsável Execução '[*']]:[Responsável Execução '[*']]]=T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3" s="95" t="str" cm="1">
        <f t="array" ref="U223">IF(OR(U$12="",$B223=""),"",_xlfn.LET(_xlpm.tarefas,_xlfn._xlws.FILTER(TB_TAREFAS[],(TB_TAREFAS[[Responsável Execução '[*']]:[Responsável Execução '[*']]]=U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3" s="96" t="str" cm="1">
        <f t="array" ref="V223">IF(OR(V$12="",$B223=""),"",_xlfn.LET(_xlpm.tarefas,_xlfn._xlws.FILTER(TB_TAREFAS[],(TB_TAREFAS[[Responsável Execução '[*']]:[Responsável Execução '[*']]]=V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3" s="95" t="str" cm="1">
        <f t="array" ref="W223">IF(OR(W$12="",$B223=""),"",_xlfn.LET(_xlpm.tarefas,_xlfn._xlws.FILTER(TB_TAREFAS[],(TB_TAREFAS[[Responsável Execução '[*']]:[Responsável Execução '[*']]]=W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3" s="96" t="str" cm="1">
        <f t="array" ref="X223">IF(OR(X$12="",$B223=""),"",_xlfn.LET(_xlpm.tarefas,_xlfn._xlws.FILTER(TB_TAREFAS[],(TB_TAREFAS[[Responsável Execução '[*']]:[Responsável Execução '[*']]]=X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3" s="95" t="str" cm="1">
        <f t="array" ref="Y223">IF(OR(Y$12="",$B223=""),"",_xlfn.LET(_xlpm.tarefas,_xlfn._xlws.FILTER(TB_TAREFAS[],(TB_TAREFAS[[Responsável Execução '[*']]:[Responsável Execução '[*']]]=Y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3" s="96" t="str" cm="1">
        <f t="array" ref="Z223">IF(OR(Z$12="",$B223=""),"",_xlfn.LET(_xlpm.tarefas,_xlfn._xlws.FILTER(TB_TAREFAS[],(TB_TAREFAS[[Responsável Execução '[*']]:[Responsável Execução '[*']]]=Z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3" s="95" t="str" cm="1">
        <f t="array" ref="AA223">IF(OR(AA$12="",$B223=""),"",_xlfn.LET(_xlpm.tarefas,_xlfn._xlws.FILTER(TB_TAREFAS[],(TB_TAREFAS[[Responsável Execução '[*']]:[Responsável Execução '[*']]]=AA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3" s="96" t="str" cm="1">
        <f t="array" ref="AB223">IF(OR(AB$12="",$B223=""),"",_xlfn.LET(_xlpm.tarefas,_xlfn._xlws.FILTER(TB_TAREFAS[],(TB_TAREFAS[[Responsável Execução '[*']]:[Responsável Execução '[*']]]=AB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3" s="95" t="str" cm="1">
        <f t="array" ref="AC223">IF(OR(AC$12="",$B223=""),"",_xlfn.LET(_xlpm.tarefas,_xlfn._xlws.FILTER(TB_TAREFAS[],(TB_TAREFAS[[Responsável Execução '[*']]:[Responsável Execução '[*']]]=AC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3" s="96" t="str" cm="1">
        <f t="array" ref="AD223">IF(OR(AD$12="",$B223=""),"",_xlfn.LET(_xlpm.tarefas,_xlfn._xlws.FILTER(TB_TAREFAS[],(TB_TAREFAS[[Responsável Execução '[*']]:[Responsável Execução '[*']]]=AD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3" s="95" t="str" cm="1">
        <f t="array" ref="AE223">IF(OR(AE$12="",$B223=""),"",_xlfn.LET(_xlpm.tarefas,_xlfn._xlws.FILTER(TB_TAREFAS[],(TB_TAREFAS[[Responsável Execução '[*']]:[Responsável Execução '[*']]]=AE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3" s="96" t="str" cm="1">
        <f t="array" ref="AF223">IF(OR(AF$12="",$B223=""),"",_xlfn.LET(_xlpm.tarefas,_xlfn._xlws.FILTER(TB_TAREFAS[],(TB_TAREFAS[[Responsável Execução '[*']]:[Responsável Execução '[*']]]=AF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3" s="95" t="str" cm="1">
        <f t="array" ref="AG223">IF(OR(AG$12="",$B223=""),"",_xlfn.LET(_xlpm.tarefas,_xlfn._xlws.FILTER(TB_TAREFAS[],(TB_TAREFAS[[Responsável Execução '[*']]:[Responsável Execução '[*']]]=AG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3" s="96" t="str" cm="1">
        <f t="array" ref="AH223">IF(OR(AH$12="",$B223=""),"",_xlfn.LET(_xlpm.tarefas,_xlfn._xlws.FILTER(TB_TAREFAS[],(TB_TAREFAS[[Responsável Execução '[*']]:[Responsável Execução '[*']]]=AH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3" s="95" t="str" cm="1">
        <f t="array" ref="AI223">IF(OR(AI$12="",$B223=""),"",_xlfn.LET(_xlpm.tarefas,_xlfn._xlws.FILTER(TB_TAREFAS[],(TB_TAREFAS[[Responsável Execução '[*']]:[Responsável Execução '[*']]]=AI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3" s="96" t="str" cm="1">
        <f t="array" ref="AJ223">IF(OR(AJ$12="",$B223=""),"",_xlfn.LET(_xlpm.tarefas,_xlfn._xlws.FILTER(TB_TAREFAS[],(TB_TAREFAS[[Responsável Execução '[*']]:[Responsável Execução '[*']]]=AJ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3" s="95" t="str" cm="1">
        <f t="array" ref="AK223">IF(OR(AK$12="",$B223=""),"",_xlfn.LET(_xlpm.tarefas,_xlfn._xlws.FILTER(TB_TAREFAS[],(TB_TAREFAS[[Responsável Execução '[*']]:[Responsável Execução '[*']]]=AK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3" s="96" t="str" cm="1">
        <f t="array" ref="AL223">IF(OR(AL$12="",$B223=""),"",_xlfn.LET(_xlpm.tarefas,_xlfn._xlws.FILTER(TB_TAREFAS[],(TB_TAREFAS[[Responsável Execução '[*']]:[Responsável Execução '[*']]]=AL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3" s="95" t="str" cm="1">
        <f t="array" ref="AM223">IF(OR(AM$12="",$B223=""),"",_xlfn.LET(_xlpm.tarefas,_xlfn._xlws.FILTER(TB_TAREFAS[],(TB_TAREFAS[[Responsável Execução '[*']]:[Responsável Execução '[*']]]=AM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3" s="96" t="str" cm="1">
        <f t="array" ref="AN223">IF(OR(AN$12="",$B223=""),"",_xlfn.LET(_xlpm.tarefas,_xlfn._xlws.FILTER(TB_TAREFAS[],(TB_TAREFAS[[Responsável Execução '[*']]:[Responsável Execução '[*']]]=AN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3" s="95" t="str" cm="1">
        <f t="array" ref="AO223">IF(OR(AO$12="",$B223=""),"",_xlfn.LET(_xlpm.tarefas,_xlfn._xlws.FILTER(TB_TAREFAS[],(TB_TAREFAS[[Responsável Execução '[*']]:[Responsável Execução '[*']]]=AO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3" s="96" t="str" cm="1">
        <f t="array" ref="AP223">IF(OR(AP$12="",$B223=""),"",_xlfn.LET(_xlpm.tarefas,_xlfn._xlws.FILTER(TB_TAREFAS[],(TB_TAREFAS[[Responsável Execução '[*']]:[Responsável Execução '[*']]]=AP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3" s="95" t="str" cm="1">
        <f t="array" ref="AQ223">IF(OR(AQ$12="",$B223=""),"",_xlfn.LET(_xlpm.tarefas,_xlfn._xlws.FILTER(TB_TAREFAS[],(TB_TAREFAS[[Responsável Execução '[*']]:[Responsável Execução '[*']]]=AQ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3" s="96" t="str" cm="1">
        <f t="array" ref="AR223">IF(OR(AR$12="",$B223=""),"",_xlfn.LET(_xlpm.tarefas,_xlfn._xlws.FILTER(TB_TAREFAS[],(TB_TAREFAS[[Responsável Execução '[*']]:[Responsável Execução '[*']]]=AR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3" s="95" t="str" cm="1">
        <f t="array" ref="AS223">IF(OR(AS$12="",$B223=""),"",_xlfn.LET(_xlpm.tarefas,_xlfn._xlws.FILTER(TB_TAREFAS[],(TB_TAREFAS[[Responsável Execução '[*']]:[Responsável Execução '[*']]]=AS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3" s="96" t="str" cm="1">
        <f t="array" ref="AT223">IF(OR(AT$12="",$B223=""),"",_xlfn.LET(_xlpm.tarefas,_xlfn._xlws.FILTER(TB_TAREFAS[],(TB_TAREFAS[[Responsável Execução '[*']]:[Responsável Execução '[*']]]=AT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3" s="95" t="str" cm="1">
        <f t="array" ref="AU223">IF(OR(AU$12="",$B223=""),"",_xlfn.LET(_xlpm.tarefas,_xlfn._xlws.FILTER(TB_TAREFAS[],(TB_TAREFAS[[Responsável Execução '[*']]:[Responsável Execução '[*']]]=AU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3" s="96" t="str" cm="1">
        <f t="array" ref="AV223">IF(OR(AV$12="",$B223=""),"",_xlfn.LET(_xlpm.tarefas,_xlfn._xlws.FILTER(TB_TAREFAS[],(TB_TAREFAS[[Responsável Execução '[*']]:[Responsável Execução '[*']]]=AV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3" s="95" t="str" cm="1">
        <f t="array" ref="AW223">IF(OR(AW$12="",$B223=""),"",_xlfn.LET(_xlpm.tarefas,_xlfn._xlws.FILTER(TB_TAREFAS[],(TB_TAREFAS[[Responsável Execução '[*']]:[Responsável Execução '[*']]]=AW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3" s="96" t="str" cm="1">
        <f t="array" ref="AX223">IF(OR(AX$12="",$B223=""),"",_xlfn.LET(_xlpm.tarefas,_xlfn._xlws.FILTER(TB_TAREFAS[],(TB_TAREFAS[[Responsável Execução '[*']]:[Responsável Execução '[*']]]=AX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3" s="95" t="str" cm="1">
        <f t="array" ref="AY223">IF(OR(AY$12="",$B223=""),"",_xlfn.LET(_xlpm.tarefas,_xlfn._xlws.FILTER(TB_TAREFAS[],(TB_TAREFAS[[Responsável Execução '[*']]:[Responsável Execução '[*']]]=AY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3" s="97" t="str" cm="1">
        <f t="array" ref="AZ223">IF(OR(AZ$12="",$B223=""),"",_xlfn.LET(_xlpm.tarefas,_xlfn._xlws.FILTER(TB_TAREFAS[],(TB_TAREFAS[[Responsável Execução '[*']]:[Responsável Execução '[*']]]=AZ$12),"-"),IF(_xlfn.ARRAYTOTEXT(_xlpm.tarefas)="-",0,SUM(IF(DATE(YEAR($B223),MONTH($B223),DAY($B223))&gt;=DATE(YEAR(_xlfn.CHOOSECOLS(_xlpm.tarefas,10)),MONTH(_xlfn.CHOOSECOLS(_xlpm.tarefas,10)),DAY(_xlfn.CHOOSECOLS(_xlpm.tarefas,10))),IF(DATE(YEAR($B223),MONTH($B223),DAY($B223)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4" spans="2:52" x14ac:dyDescent="0.3">
      <c r="B224" s="94"/>
      <c r="C224" s="95" t="str" cm="1">
        <f t="array" ref="C224">IF(OR(C$12="",$B224=""),"",_xlfn.LET(_xlpm.tarefas,_xlfn._xlws.FILTER(TB_TAREFAS[],(TB_TAREFAS[[Responsável Execução '[*']]:[Responsável Execução '[*']]]=C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4" s="96" t="str" cm="1">
        <f t="array" ref="D224">IF(OR(D$12="",$B224=""),"",_xlfn.LET(_xlpm.tarefas,_xlfn._xlws.FILTER(TB_TAREFAS[],(TB_TAREFAS[[Responsável Execução '[*']]:[Responsável Execução '[*']]]=D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4" s="95" t="str" cm="1">
        <f t="array" ref="E224">IF(OR(E$12="",$B224=""),"",_xlfn.LET(_xlpm.tarefas,_xlfn._xlws.FILTER(TB_TAREFAS[],(TB_TAREFAS[[Responsável Execução '[*']]:[Responsável Execução '[*']]]=E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4" s="96" t="str" cm="1">
        <f t="array" ref="F224">IF(OR(F$12="",$B224=""),"",_xlfn.LET(_xlpm.tarefas,_xlfn._xlws.FILTER(TB_TAREFAS[],(TB_TAREFAS[[Responsável Execução '[*']]:[Responsável Execução '[*']]]=F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4" s="95" t="str" cm="1">
        <f t="array" ref="G224">IF(OR(G$12="",$B224=""),"",_xlfn.LET(_xlpm.tarefas,_xlfn._xlws.FILTER(TB_TAREFAS[],(TB_TAREFAS[[Responsável Execução '[*']]:[Responsável Execução '[*']]]=G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4" s="96" t="str" cm="1">
        <f t="array" ref="H224">IF(OR(H$12="",$B224=""),"",_xlfn.LET(_xlpm.tarefas,_xlfn._xlws.FILTER(TB_TAREFAS[],(TB_TAREFAS[[Responsável Execução '[*']]:[Responsável Execução '[*']]]=H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4" s="95" t="str" cm="1">
        <f t="array" ref="I224">IF(OR(I$12="",$B224=""),"",_xlfn.LET(_xlpm.tarefas,_xlfn._xlws.FILTER(TB_TAREFAS[],(TB_TAREFAS[[Responsável Execução '[*']]:[Responsável Execução '[*']]]=I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4" s="96" t="str" cm="1">
        <f t="array" ref="J224">IF(OR(J$12="",$B224=""),"",_xlfn.LET(_xlpm.tarefas,_xlfn._xlws.FILTER(TB_TAREFAS[],(TB_TAREFAS[[Responsável Execução '[*']]:[Responsável Execução '[*']]]=J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4" s="95" t="str" cm="1">
        <f t="array" ref="K224">IF(OR(K$12="",$B224=""),"",_xlfn.LET(_xlpm.tarefas,_xlfn._xlws.FILTER(TB_TAREFAS[],(TB_TAREFAS[[Responsável Execução '[*']]:[Responsável Execução '[*']]]=K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4" s="96" t="str" cm="1">
        <f t="array" ref="L224">IF(OR(L$12="",$B224=""),"",_xlfn.LET(_xlpm.tarefas,_xlfn._xlws.FILTER(TB_TAREFAS[],(TB_TAREFAS[[Responsável Execução '[*']]:[Responsável Execução '[*']]]=L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4" s="95" t="str" cm="1">
        <f t="array" ref="M224">IF(OR(M$12="",$B224=""),"",_xlfn.LET(_xlpm.tarefas,_xlfn._xlws.FILTER(TB_TAREFAS[],(TB_TAREFAS[[Responsável Execução '[*']]:[Responsável Execução '[*']]]=M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4" s="96" t="str" cm="1">
        <f t="array" ref="N224">IF(OR(N$12="",$B224=""),"",_xlfn.LET(_xlpm.tarefas,_xlfn._xlws.FILTER(TB_TAREFAS[],(TB_TAREFAS[[Responsável Execução '[*']]:[Responsável Execução '[*']]]=N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4" s="95" t="str" cm="1">
        <f t="array" ref="O224">IF(OR(O$12="",$B224=""),"",_xlfn.LET(_xlpm.tarefas,_xlfn._xlws.FILTER(TB_TAREFAS[],(TB_TAREFAS[[Responsável Execução '[*']]:[Responsável Execução '[*']]]=O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4" s="96" t="str" cm="1">
        <f t="array" ref="P224">IF(OR(P$12="",$B224=""),"",_xlfn.LET(_xlpm.tarefas,_xlfn._xlws.FILTER(TB_TAREFAS[],(TB_TAREFAS[[Responsável Execução '[*']]:[Responsável Execução '[*']]]=P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4" s="95" t="str" cm="1">
        <f t="array" ref="Q224">IF(OR(Q$12="",$B224=""),"",_xlfn.LET(_xlpm.tarefas,_xlfn._xlws.FILTER(TB_TAREFAS[],(TB_TAREFAS[[Responsável Execução '[*']]:[Responsável Execução '[*']]]=Q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4" s="96" t="str" cm="1">
        <f t="array" ref="R224">IF(OR(R$12="",$B224=""),"",_xlfn.LET(_xlpm.tarefas,_xlfn._xlws.FILTER(TB_TAREFAS[],(TB_TAREFAS[[Responsável Execução '[*']]:[Responsável Execução '[*']]]=R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4" s="95" t="str" cm="1">
        <f t="array" ref="S224">IF(OR(S$12="",$B224=""),"",_xlfn.LET(_xlpm.tarefas,_xlfn._xlws.FILTER(TB_TAREFAS[],(TB_TAREFAS[[Responsável Execução '[*']]:[Responsável Execução '[*']]]=S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4" s="96" t="str" cm="1">
        <f t="array" ref="T224">IF(OR(T$12="",$B224=""),"",_xlfn.LET(_xlpm.tarefas,_xlfn._xlws.FILTER(TB_TAREFAS[],(TB_TAREFAS[[Responsável Execução '[*']]:[Responsável Execução '[*']]]=T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4" s="95" t="str" cm="1">
        <f t="array" ref="U224">IF(OR(U$12="",$B224=""),"",_xlfn.LET(_xlpm.tarefas,_xlfn._xlws.FILTER(TB_TAREFAS[],(TB_TAREFAS[[Responsável Execução '[*']]:[Responsável Execução '[*']]]=U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4" s="96" t="str" cm="1">
        <f t="array" ref="V224">IF(OR(V$12="",$B224=""),"",_xlfn.LET(_xlpm.tarefas,_xlfn._xlws.FILTER(TB_TAREFAS[],(TB_TAREFAS[[Responsável Execução '[*']]:[Responsável Execução '[*']]]=V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4" s="95" t="str" cm="1">
        <f t="array" ref="W224">IF(OR(W$12="",$B224=""),"",_xlfn.LET(_xlpm.tarefas,_xlfn._xlws.FILTER(TB_TAREFAS[],(TB_TAREFAS[[Responsável Execução '[*']]:[Responsável Execução '[*']]]=W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4" s="96" t="str" cm="1">
        <f t="array" ref="X224">IF(OR(X$12="",$B224=""),"",_xlfn.LET(_xlpm.tarefas,_xlfn._xlws.FILTER(TB_TAREFAS[],(TB_TAREFAS[[Responsável Execução '[*']]:[Responsável Execução '[*']]]=X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4" s="95" t="str" cm="1">
        <f t="array" ref="Y224">IF(OR(Y$12="",$B224=""),"",_xlfn.LET(_xlpm.tarefas,_xlfn._xlws.FILTER(TB_TAREFAS[],(TB_TAREFAS[[Responsável Execução '[*']]:[Responsável Execução '[*']]]=Y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4" s="96" t="str" cm="1">
        <f t="array" ref="Z224">IF(OR(Z$12="",$B224=""),"",_xlfn.LET(_xlpm.tarefas,_xlfn._xlws.FILTER(TB_TAREFAS[],(TB_TAREFAS[[Responsável Execução '[*']]:[Responsável Execução '[*']]]=Z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4" s="95" t="str" cm="1">
        <f t="array" ref="AA224">IF(OR(AA$12="",$B224=""),"",_xlfn.LET(_xlpm.tarefas,_xlfn._xlws.FILTER(TB_TAREFAS[],(TB_TAREFAS[[Responsável Execução '[*']]:[Responsável Execução '[*']]]=AA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4" s="96" t="str" cm="1">
        <f t="array" ref="AB224">IF(OR(AB$12="",$B224=""),"",_xlfn.LET(_xlpm.tarefas,_xlfn._xlws.FILTER(TB_TAREFAS[],(TB_TAREFAS[[Responsável Execução '[*']]:[Responsável Execução '[*']]]=AB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4" s="95" t="str" cm="1">
        <f t="array" ref="AC224">IF(OR(AC$12="",$B224=""),"",_xlfn.LET(_xlpm.tarefas,_xlfn._xlws.FILTER(TB_TAREFAS[],(TB_TAREFAS[[Responsável Execução '[*']]:[Responsável Execução '[*']]]=AC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4" s="96" t="str" cm="1">
        <f t="array" ref="AD224">IF(OR(AD$12="",$B224=""),"",_xlfn.LET(_xlpm.tarefas,_xlfn._xlws.FILTER(TB_TAREFAS[],(TB_TAREFAS[[Responsável Execução '[*']]:[Responsável Execução '[*']]]=AD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4" s="95" t="str" cm="1">
        <f t="array" ref="AE224">IF(OR(AE$12="",$B224=""),"",_xlfn.LET(_xlpm.tarefas,_xlfn._xlws.FILTER(TB_TAREFAS[],(TB_TAREFAS[[Responsável Execução '[*']]:[Responsável Execução '[*']]]=AE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4" s="96" t="str" cm="1">
        <f t="array" ref="AF224">IF(OR(AF$12="",$B224=""),"",_xlfn.LET(_xlpm.tarefas,_xlfn._xlws.FILTER(TB_TAREFAS[],(TB_TAREFAS[[Responsável Execução '[*']]:[Responsável Execução '[*']]]=AF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4" s="95" t="str" cm="1">
        <f t="array" ref="AG224">IF(OR(AG$12="",$B224=""),"",_xlfn.LET(_xlpm.tarefas,_xlfn._xlws.FILTER(TB_TAREFAS[],(TB_TAREFAS[[Responsável Execução '[*']]:[Responsável Execução '[*']]]=AG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4" s="96" t="str" cm="1">
        <f t="array" ref="AH224">IF(OR(AH$12="",$B224=""),"",_xlfn.LET(_xlpm.tarefas,_xlfn._xlws.FILTER(TB_TAREFAS[],(TB_TAREFAS[[Responsável Execução '[*']]:[Responsável Execução '[*']]]=AH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4" s="95" t="str" cm="1">
        <f t="array" ref="AI224">IF(OR(AI$12="",$B224=""),"",_xlfn.LET(_xlpm.tarefas,_xlfn._xlws.FILTER(TB_TAREFAS[],(TB_TAREFAS[[Responsável Execução '[*']]:[Responsável Execução '[*']]]=AI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4" s="96" t="str" cm="1">
        <f t="array" ref="AJ224">IF(OR(AJ$12="",$B224=""),"",_xlfn.LET(_xlpm.tarefas,_xlfn._xlws.FILTER(TB_TAREFAS[],(TB_TAREFAS[[Responsável Execução '[*']]:[Responsável Execução '[*']]]=AJ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4" s="95" t="str" cm="1">
        <f t="array" ref="AK224">IF(OR(AK$12="",$B224=""),"",_xlfn.LET(_xlpm.tarefas,_xlfn._xlws.FILTER(TB_TAREFAS[],(TB_TAREFAS[[Responsável Execução '[*']]:[Responsável Execução '[*']]]=AK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4" s="96" t="str" cm="1">
        <f t="array" ref="AL224">IF(OR(AL$12="",$B224=""),"",_xlfn.LET(_xlpm.tarefas,_xlfn._xlws.FILTER(TB_TAREFAS[],(TB_TAREFAS[[Responsável Execução '[*']]:[Responsável Execução '[*']]]=AL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4" s="95" t="str" cm="1">
        <f t="array" ref="AM224">IF(OR(AM$12="",$B224=""),"",_xlfn.LET(_xlpm.tarefas,_xlfn._xlws.FILTER(TB_TAREFAS[],(TB_TAREFAS[[Responsável Execução '[*']]:[Responsável Execução '[*']]]=AM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4" s="96" t="str" cm="1">
        <f t="array" ref="AN224">IF(OR(AN$12="",$B224=""),"",_xlfn.LET(_xlpm.tarefas,_xlfn._xlws.FILTER(TB_TAREFAS[],(TB_TAREFAS[[Responsável Execução '[*']]:[Responsável Execução '[*']]]=AN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4" s="95" t="str" cm="1">
        <f t="array" ref="AO224">IF(OR(AO$12="",$B224=""),"",_xlfn.LET(_xlpm.tarefas,_xlfn._xlws.FILTER(TB_TAREFAS[],(TB_TAREFAS[[Responsável Execução '[*']]:[Responsável Execução '[*']]]=AO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4" s="96" t="str" cm="1">
        <f t="array" ref="AP224">IF(OR(AP$12="",$B224=""),"",_xlfn.LET(_xlpm.tarefas,_xlfn._xlws.FILTER(TB_TAREFAS[],(TB_TAREFAS[[Responsável Execução '[*']]:[Responsável Execução '[*']]]=AP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4" s="95" t="str" cm="1">
        <f t="array" ref="AQ224">IF(OR(AQ$12="",$B224=""),"",_xlfn.LET(_xlpm.tarefas,_xlfn._xlws.FILTER(TB_TAREFAS[],(TB_TAREFAS[[Responsável Execução '[*']]:[Responsável Execução '[*']]]=AQ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4" s="96" t="str" cm="1">
        <f t="array" ref="AR224">IF(OR(AR$12="",$B224=""),"",_xlfn.LET(_xlpm.tarefas,_xlfn._xlws.FILTER(TB_TAREFAS[],(TB_TAREFAS[[Responsável Execução '[*']]:[Responsável Execução '[*']]]=AR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4" s="95" t="str" cm="1">
        <f t="array" ref="AS224">IF(OR(AS$12="",$B224=""),"",_xlfn.LET(_xlpm.tarefas,_xlfn._xlws.FILTER(TB_TAREFAS[],(TB_TAREFAS[[Responsável Execução '[*']]:[Responsável Execução '[*']]]=AS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4" s="96" t="str" cm="1">
        <f t="array" ref="AT224">IF(OR(AT$12="",$B224=""),"",_xlfn.LET(_xlpm.tarefas,_xlfn._xlws.FILTER(TB_TAREFAS[],(TB_TAREFAS[[Responsável Execução '[*']]:[Responsável Execução '[*']]]=AT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4" s="95" t="str" cm="1">
        <f t="array" ref="AU224">IF(OR(AU$12="",$B224=""),"",_xlfn.LET(_xlpm.tarefas,_xlfn._xlws.FILTER(TB_TAREFAS[],(TB_TAREFAS[[Responsável Execução '[*']]:[Responsável Execução '[*']]]=AU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4" s="96" t="str" cm="1">
        <f t="array" ref="AV224">IF(OR(AV$12="",$B224=""),"",_xlfn.LET(_xlpm.tarefas,_xlfn._xlws.FILTER(TB_TAREFAS[],(TB_TAREFAS[[Responsável Execução '[*']]:[Responsável Execução '[*']]]=AV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4" s="95" t="str" cm="1">
        <f t="array" ref="AW224">IF(OR(AW$12="",$B224=""),"",_xlfn.LET(_xlpm.tarefas,_xlfn._xlws.FILTER(TB_TAREFAS[],(TB_TAREFAS[[Responsável Execução '[*']]:[Responsável Execução '[*']]]=AW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4" s="96" t="str" cm="1">
        <f t="array" ref="AX224">IF(OR(AX$12="",$B224=""),"",_xlfn.LET(_xlpm.tarefas,_xlfn._xlws.FILTER(TB_TAREFAS[],(TB_TAREFAS[[Responsável Execução '[*']]:[Responsável Execução '[*']]]=AX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4" s="95" t="str" cm="1">
        <f t="array" ref="AY224">IF(OR(AY$12="",$B224=""),"",_xlfn.LET(_xlpm.tarefas,_xlfn._xlws.FILTER(TB_TAREFAS[],(TB_TAREFAS[[Responsável Execução '[*']]:[Responsável Execução '[*']]]=AY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4" s="97" t="str" cm="1">
        <f t="array" ref="AZ224">IF(OR(AZ$12="",$B224=""),"",_xlfn.LET(_xlpm.tarefas,_xlfn._xlws.FILTER(TB_TAREFAS[],(TB_TAREFAS[[Responsável Execução '[*']]:[Responsável Execução '[*']]]=AZ$12),"-"),IF(_xlfn.ARRAYTOTEXT(_xlpm.tarefas)="-",0,SUM(IF(DATE(YEAR($B224),MONTH($B224),DAY($B224))&gt;=DATE(YEAR(_xlfn.CHOOSECOLS(_xlpm.tarefas,10)),MONTH(_xlfn.CHOOSECOLS(_xlpm.tarefas,10)),DAY(_xlfn.CHOOSECOLS(_xlpm.tarefas,10))),IF(DATE(YEAR($B224),MONTH($B224),DAY($B224)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5" spans="2:52" x14ac:dyDescent="0.3">
      <c r="B225" s="94"/>
      <c r="C225" s="95" t="str" cm="1">
        <f t="array" ref="C225">IF(OR(C$12="",$B225=""),"",_xlfn.LET(_xlpm.tarefas,_xlfn._xlws.FILTER(TB_TAREFAS[],(TB_TAREFAS[[Responsável Execução '[*']]:[Responsável Execução '[*']]]=C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5" s="96" t="str" cm="1">
        <f t="array" ref="D225">IF(OR(D$12="",$B225=""),"",_xlfn.LET(_xlpm.tarefas,_xlfn._xlws.FILTER(TB_TAREFAS[],(TB_TAREFAS[[Responsável Execução '[*']]:[Responsável Execução '[*']]]=D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5" s="95" t="str" cm="1">
        <f t="array" ref="E225">IF(OR(E$12="",$B225=""),"",_xlfn.LET(_xlpm.tarefas,_xlfn._xlws.FILTER(TB_TAREFAS[],(TB_TAREFAS[[Responsável Execução '[*']]:[Responsável Execução '[*']]]=E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5" s="96" t="str" cm="1">
        <f t="array" ref="F225">IF(OR(F$12="",$B225=""),"",_xlfn.LET(_xlpm.tarefas,_xlfn._xlws.FILTER(TB_TAREFAS[],(TB_TAREFAS[[Responsável Execução '[*']]:[Responsável Execução '[*']]]=F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5" s="95" t="str" cm="1">
        <f t="array" ref="G225">IF(OR(G$12="",$B225=""),"",_xlfn.LET(_xlpm.tarefas,_xlfn._xlws.FILTER(TB_TAREFAS[],(TB_TAREFAS[[Responsável Execução '[*']]:[Responsável Execução '[*']]]=G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5" s="96" t="str" cm="1">
        <f t="array" ref="H225">IF(OR(H$12="",$B225=""),"",_xlfn.LET(_xlpm.tarefas,_xlfn._xlws.FILTER(TB_TAREFAS[],(TB_TAREFAS[[Responsável Execução '[*']]:[Responsável Execução '[*']]]=H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5" s="95" t="str" cm="1">
        <f t="array" ref="I225">IF(OR(I$12="",$B225=""),"",_xlfn.LET(_xlpm.tarefas,_xlfn._xlws.FILTER(TB_TAREFAS[],(TB_TAREFAS[[Responsável Execução '[*']]:[Responsável Execução '[*']]]=I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5" s="96" t="str" cm="1">
        <f t="array" ref="J225">IF(OR(J$12="",$B225=""),"",_xlfn.LET(_xlpm.tarefas,_xlfn._xlws.FILTER(TB_TAREFAS[],(TB_TAREFAS[[Responsável Execução '[*']]:[Responsável Execução '[*']]]=J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5" s="95" t="str" cm="1">
        <f t="array" ref="K225">IF(OR(K$12="",$B225=""),"",_xlfn.LET(_xlpm.tarefas,_xlfn._xlws.FILTER(TB_TAREFAS[],(TB_TAREFAS[[Responsável Execução '[*']]:[Responsável Execução '[*']]]=K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5" s="96" t="str" cm="1">
        <f t="array" ref="L225">IF(OR(L$12="",$B225=""),"",_xlfn.LET(_xlpm.tarefas,_xlfn._xlws.FILTER(TB_TAREFAS[],(TB_TAREFAS[[Responsável Execução '[*']]:[Responsável Execução '[*']]]=L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5" s="95" t="str" cm="1">
        <f t="array" ref="M225">IF(OR(M$12="",$B225=""),"",_xlfn.LET(_xlpm.tarefas,_xlfn._xlws.FILTER(TB_TAREFAS[],(TB_TAREFAS[[Responsável Execução '[*']]:[Responsável Execução '[*']]]=M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5" s="96" t="str" cm="1">
        <f t="array" ref="N225">IF(OR(N$12="",$B225=""),"",_xlfn.LET(_xlpm.tarefas,_xlfn._xlws.FILTER(TB_TAREFAS[],(TB_TAREFAS[[Responsável Execução '[*']]:[Responsável Execução '[*']]]=N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5" s="95" t="str" cm="1">
        <f t="array" ref="O225">IF(OR(O$12="",$B225=""),"",_xlfn.LET(_xlpm.tarefas,_xlfn._xlws.FILTER(TB_TAREFAS[],(TB_TAREFAS[[Responsável Execução '[*']]:[Responsável Execução '[*']]]=O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5" s="96" t="str" cm="1">
        <f t="array" ref="P225">IF(OR(P$12="",$B225=""),"",_xlfn.LET(_xlpm.tarefas,_xlfn._xlws.FILTER(TB_TAREFAS[],(TB_TAREFAS[[Responsável Execução '[*']]:[Responsável Execução '[*']]]=P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5" s="95" t="str" cm="1">
        <f t="array" ref="Q225">IF(OR(Q$12="",$B225=""),"",_xlfn.LET(_xlpm.tarefas,_xlfn._xlws.FILTER(TB_TAREFAS[],(TB_TAREFAS[[Responsável Execução '[*']]:[Responsável Execução '[*']]]=Q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5" s="96" t="str" cm="1">
        <f t="array" ref="R225">IF(OR(R$12="",$B225=""),"",_xlfn.LET(_xlpm.tarefas,_xlfn._xlws.FILTER(TB_TAREFAS[],(TB_TAREFAS[[Responsável Execução '[*']]:[Responsável Execução '[*']]]=R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5" s="95" t="str" cm="1">
        <f t="array" ref="S225">IF(OR(S$12="",$B225=""),"",_xlfn.LET(_xlpm.tarefas,_xlfn._xlws.FILTER(TB_TAREFAS[],(TB_TAREFAS[[Responsável Execução '[*']]:[Responsável Execução '[*']]]=S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5" s="96" t="str" cm="1">
        <f t="array" ref="T225">IF(OR(T$12="",$B225=""),"",_xlfn.LET(_xlpm.tarefas,_xlfn._xlws.FILTER(TB_TAREFAS[],(TB_TAREFAS[[Responsável Execução '[*']]:[Responsável Execução '[*']]]=T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5" s="95" t="str" cm="1">
        <f t="array" ref="U225">IF(OR(U$12="",$B225=""),"",_xlfn.LET(_xlpm.tarefas,_xlfn._xlws.FILTER(TB_TAREFAS[],(TB_TAREFAS[[Responsável Execução '[*']]:[Responsável Execução '[*']]]=U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5" s="96" t="str" cm="1">
        <f t="array" ref="V225">IF(OR(V$12="",$B225=""),"",_xlfn.LET(_xlpm.tarefas,_xlfn._xlws.FILTER(TB_TAREFAS[],(TB_TAREFAS[[Responsável Execução '[*']]:[Responsável Execução '[*']]]=V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5" s="95" t="str" cm="1">
        <f t="array" ref="W225">IF(OR(W$12="",$B225=""),"",_xlfn.LET(_xlpm.tarefas,_xlfn._xlws.FILTER(TB_TAREFAS[],(TB_TAREFAS[[Responsável Execução '[*']]:[Responsável Execução '[*']]]=W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5" s="96" t="str" cm="1">
        <f t="array" ref="X225">IF(OR(X$12="",$B225=""),"",_xlfn.LET(_xlpm.tarefas,_xlfn._xlws.FILTER(TB_TAREFAS[],(TB_TAREFAS[[Responsável Execução '[*']]:[Responsável Execução '[*']]]=X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5" s="95" t="str" cm="1">
        <f t="array" ref="Y225">IF(OR(Y$12="",$B225=""),"",_xlfn.LET(_xlpm.tarefas,_xlfn._xlws.FILTER(TB_TAREFAS[],(TB_TAREFAS[[Responsável Execução '[*']]:[Responsável Execução '[*']]]=Y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5" s="96" t="str" cm="1">
        <f t="array" ref="Z225">IF(OR(Z$12="",$B225=""),"",_xlfn.LET(_xlpm.tarefas,_xlfn._xlws.FILTER(TB_TAREFAS[],(TB_TAREFAS[[Responsável Execução '[*']]:[Responsável Execução '[*']]]=Z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5" s="95" t="str" cm="1">
        <f t="array" ref="AA225">IF(OR(AA$12="",$B225=""),"",_xlfn.LET(_xlpm.tarefas,_xlfn._xlws.FILTER(TB_TAREFAS[],(TB_TAREFAS[[Responsável Execução '[*']]:[Responsável Execução '[*']]]=AA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5" s="96" t="str" cm="1">
        <f t="array" ref="AB225">IF(OR(AB$12="",$B225=""),"",_xlfn.LET(_xlpm.tarefas,_xlfn._xlws.FILTER(TB_TAREFAS[],(TB_TAREFAS[[Responsável Execução '[*']]:[Responsável Execução '[*']]]=AB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5" s="95" t="str" cm="1">
        <f t="array" ref="AC225">IF(OR(AC$12="",$B225=""),"",_xlfn.LET(_xlpm.tarefas,_xlfn._xlws.FILTER(TB_TAREFAS[],(TB_TAREFAS[[Responsável Execução '[*']]:[Responsável Execução '[*']]]=AC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5" s="96" t="str" cm="1">
        <f t="array" ref="AD225">IF(OR(AD$12="",$B225=""),"",_xlfn.LET(_xlpm.tarefas,_xlfn._xlws.FILTER(TB_TAREFAS[],(TB_TAREFAS[[Responsável Execução '[*']]:[Responsável Execução '[*']]]=AD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5" s="95" t="str" cm="1">
        <f t="array" ref="AE225">IF(OR(AE$12="",$B225=""),"",_xlfn.LET(_xlpm.tarefas,_xlfn._xlws.FILTER(TB_TAREFAS[],(TB_TAREFAS[[Responsável Execução '[*']]:[Responsável Execução '[*']]]=AE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5" s="96" t="str" cm="1">
        <f t="array" ref="AF225">IF(OR(AF$12="",$B225=""),"",_xlfn.LET(_xlpm.tarefas,_xlfn._xlws.FILTER(TB_TAREFAS[],(TB_TAREFAS[[Responsável Execução '[*']]:[Responsável Execução '[*']]]=AF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5" s="95" t="str" cm="1">
        <f t="array" ref="AG225">IF(OR(AG$12="",$B225=""),"",_xlfn.LET(_xlpm.tarefas,_xlfn._xlws.FILTER(TB_TAREFAS[],(TB_TAREFAS[[Responsável Execução '[*']]:[Responsável Execução '[*']]]=AG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5" s="96" t="str" cm="1">
        <f t="array" ref="AH225">IF(OR(AH$12="",$B225=""),"",_xlfn.LET(_xlpm.tarefas,_xlfn._xlws.FILTER(TB_TAREFAS[],(TB_TAREFAS[[Responsável Execução '[*']]:[Responsável Execução '[*']]]=AH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5" s="95" t="str" cm="1">
        <f t="array" ref="AI225">IF(OR(AI$12="",$B225=""),"",_xlfn.LET(_xlpm.tarefas,_xlfn._xlws.FILTER(TB_TAREFAS[],(TB_TAREFAS[[Responsável Execução '[*']]:[Responsável Execução '[*']]]=AI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5" s="96" t="str" cm="1">
        <f t="array" ref="AJ225">IF(OR(AJ$12="",$B225=""),"",_xlfn.LET(_xlpm.tarefas,_xlfn._xlws.FILTER(TB_TAREFAS[],(TB_TAREFAS[[Responsável Execução '[*']]:[Responsável Execução '[*']]]=AJ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5" s="95" t="str" cm="1">
        <f t="array" ref="AK225">IF(OR(AK$12="",$B225=""),"",_xlfn.LET(_xlpm.tarefas,_xlfn._xlws.FILTER(TB_TAREFAS[],(TB_TAREFAS[[Responsável Execução '[*']]:[Responsável Execução '[*']]]=AK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5" s="96" t="str" cm="1">
        <f t="array" ref="AL225">IF(OR(AL$12="",$B225=""),"",_xlfn.LET(_xlpm.tarefas,_xlfn._xlws.FILTER(TB_TAREFAS[],(TB_TAREFAS[[Responsável Execução '[*']]:[Responsável Execução '[*']]]=AL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5" s="95" t="str" cm="1">
        <f t="array" ref="AM225">IF(OR(AM$12="",$B225=""),"",_xlfn.LET(_xlpm.tarefas,_xlfn._xlws.FILTER(TB_TAREFAS[],(TB_TAREFAS[[Responsável Execução '[*']]:[Responsável Execução '[*']]]=AM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5" s="96" t="str" cm="1">
        <f t="array" ref="AN225">IF(OR(AN$12="",$B225=""),"",_xlfn.LET(_xlpm.tarefas,_xlfn._xlws.FILTER(TB_TAREFAS[],(TB_TAREFAS[[Responsável Execução '[*']]:[Responsável Execução '[*']]]=AN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5" s="95" t="str" cm="1">
        <f t="array" ref="AO225">IF(OR(AO$12="",$B225=""),"",_xlfn.LET(_xlpm.tarefas,_xlfn._xlws.FILTER(TB_TAREFAS[],(TB_TAREFAS[[Responsável Execução '[*']]:[Responsável Execução '[*']]]=AO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5" s="96" t="str" cm="1">
        <f t="array" ref="AP225">IF(OR(AP$12="",$B225=""),"",_xlfn.LET(_xlpm.tarefas,_xlfn._xlws.FILTER(TB_TAREFAS[],(TB_TAREFAS[[Responsável Execução '[*']]:[Responsável Execução '[*']]]=AP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5" s="95" t="str" cm="1">
        <f t="array" ref="AQ225">IF(OR(AQ$12="",$B225=""),"",_xlfn.LET(_xlpm.tarefas,_xlfn._xlws.FILTER(TB_TAREFAS[],(TB_TAREFAS[[Responsável Execução '[*']]:[Responsável Execução '[*']]]=AQ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5" s="96" t="str" cm="1">
        <f t="array" ref="AR225">IF(OR(AR$12="",$B225=""),"",_xlfn.LET(_xlpm.tarefas,_xlfn._xlws.FILTER(TB_TAREFAS[],(TB_TAREFAS[[Responsável Execução '[*']]:[Responsável Execução '[*']]]=AR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5" s="95" t="str" cm="1">
        <f t="array" ref="AS225">IF(OR(AS$12="",$B225=""),"",_xlfn.LET(_xlpm.tarefas,_xlfn._xlws.FILTER(TB_TAREFAS[],(TB_TAREFAS[[Responsável Execução '[*']]:[Responsável Execução '[*']]]=AS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5" s="96" t="str" cm="1">
        <f t="array" ref="AT225">IF(OR(AT$12="",$B225=""),"",_xlfn.LET(_xlpm.tarefas,_xlfn._xlws.FILTER(TB_TAREFAS[],(TB_TAREFAS[[Responsável Execução '[*']]:[Responsável Execução '[*']]]=AT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5" s="95" t="str" cm="1">
        <f t="array" ref="AU225">IF(OR(AU$12="",$B225=""),"",_xlfn.LET(_xlpm.tarefas,_xlfn._xlws.FILTER(TB_TAREFAS[],(TB_TAREFAS[[Responsável Execução '[*']]:[Responsável Execução '[*']]]=AU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5" s="96" t="str" cm="1">
        <f t="array" ref="AV225">IF(OR(AV$12="",$B225=""),"",_xlfn.LET(_xlpm.tarefas,_xlfn._xlws.FILTER(TB_TAREFAS[],(TB_TAREFAS[[Responsável Execução '[*']]:[Responsável Execução '[*']]]=AV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5" s="95" t="str" cm="1">
        <f t="array" ref="AW225">IF(OR(AW$12="",$B225=""),"",_xlfn.LET(_xlpm.tarefas,_xlfn._xlws.FILTER(TB_TAREFAS[],(TB_TAREFAS[[Responsável Execução '[*']]:[Responsável Execução '[*']]]=AW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5" s="96" t="str" cm="1">
        <f t="array" ref="AX225">IF(OR(AX$12="",$B225=""),"",_xlfn.LET(_xlpm.tarefas,_xlfn._xlws.FILTER(TB_TAREFAS[],(TB_TAREFAS[[Responsável Execução '[*']]:[Responsável Execução '[*']]]=AX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5" s="95" t="str" cm="1">
        <f t="array" ref="AY225">IF(OR(AY$12="",$B225=""),"",_xlfn.LET(_xlpm.tarefas,_xlfn._xlws.FILTER(TB_TAREFAS[],(TB_TAREFAS[[Responsável Execução '[*']]:[Responsável Execução '[*']]]=AY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5" s="97" t="str" cm="1">
        <f t="array" ref="AZ225">IF(OR(AZ$12="",$B225=""),"",_xlfn.LET(_xlpm.tarefas,_xlfn._xlws.FILTER(TB_TAREFAS[],(TB_TAREFAS[[Responsável Execução '[*']]:[Responsável Execução '[*']]]=AZ$12),"-"),IF(_xlfn.ARRAYTOTEXT(_xlpm.tarefas)="-",0,SUM(IF(DATE(YEAR($B225),MONTH($B225),DAY($B225))&gt;=DATE(YEAR(_xlfn.CHOOSECOLS(_xlpm.tarefas,10)),MONTH(_xlfn.CHOOSECOLS(_xlpm.tarefas,10)),DAY(_xlfn.CHOOSECOLS(_xlpm.tarefas,10))),IF(DATE(YEAR($B225),MONTH($B225),DAY($B225)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6" spans="2:52" x14ac:dyDescent="0.3">
      <c r="B226" s="94"/>
      <c r="C226" s="95" t="str" cm="1">
        <f t="array" ref="C226">IF(OR(C$12="",$B226=""),"",_xlfn.LET(_xlpm.tarefas,_xlfn._xlws.FILTER(TB_TAREFAS[],(TB_TAREFAS[[Responsável Execução '[*']]:[Responsável Execução '[*']]]=C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6" s="96" t="str" cm="1">
        <f t="array" ref="D226">IF(OR(D$12="",$B226=""),"",_xlfn.LET(_xlpm.tarefas,_xlfn._xlws.FILTER(TB_TAREFAS[],(TB_TAREFAS[[Responsável Execução '[*']]:[Responsável Execução '[*']]]=D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6" s="95" t="str" cm="1">
        <f t="array" ref="E226">IF(OR(E$12="",$B226=""),"",_xlfn.LET(_xlpm.tarefas,_xlfn._xlws.FILTER(TB_TAREFAS[],(TB_TAREFAS[[Responsável Execução '[*']]:[Responsável Execução '[*']]]=E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6" s="96" t="str" cm="1">
        <f t="array" ref="F226">IF(OR(F$12="",$B226=""),"",_xlfn.LET(_xlpm.tarefas,_xlfn._xlws.FILTER(TB_TAREFAS[],(TB_TAREFAS[[Responsável Execução '[*']]:[Responsável Execução '[*']]]=F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6" s="95" t="str" cm="1">
        <f t="array" ref="G226">IF(OR(G$12="",$B226=""),"",_xlfn.LET(_xlpm.tarefas,_xlfn._xlws.FILTER(TB_TAREFAS[],(TB_TAREFAS[[Responsável Execução '[*']]:[Responsável Execução '[*']]]=G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6" s="96" t="str" cm="1">
        <f t="array" ref="H226">IF(OR(H$12="",$B226=""),"",_xlfn.LET(_xlpm.tarefas,_xlfn._xlws.FILTER(TB_TAREFAS[],(TB_TAREFAS[[Responsável Execução '[*']]:[Responsável Execução '[*']]]=H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6" s="95" t="str" cm="1">
        <f t="array" ref="I226">IF(OR(I$12="",$B226=""),"",_xlfn.LET(_xlpm.tarefas,_xlfn._xlws.FILTER(TB_TAREFAS[],(TB_TAREFAS[[Responsável Execução '[*']]:[Responsável Execução '[*']]]=I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6" s="96" t="str" cm="1">
        <f t="array" ref="J226">IF(OR(J$12="",$B226=""),"",_xlfn.LET(_xlpm.tarefas,_xlfn._xlws.FILTER(TB_TAREFAS[],(TB_TAREFAS[[Responsável Execução '[*']]:[Responsável Execução '[*']]]=J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6" s="95" t="str" cm="1">
        <f t="array" ref="K226">IF(OR(K$12="",$B226=""),"",_xlfn.LET(_xlpm.tarefas,_xlfn._xlws.FILTER(TB_TAREFAS[],(TB_TAREFAS[[Responsável Execução '[*']]:[Responsável Execução '[*']]]=K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6" s="96" t="str" cm="1">
        <f t="array" ref="L226">IF(OR(L$12="",$B226=""),"",_xlfn.LET(_xlpm.tarefas,_xlfn._xlws.FILTER(TB_TAREFAS[],(TB_TAREFAS[[Responsável Execução '[*']]:[Responsável Execução '[*']]]=L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6" s="95" t="str" cm="1">
        <f t="array" ref="M226">IF(OR(M$12="",$B226=""),"",_xlfn.LET(_xlpm.tarefas,_xlfn._xlws.FILTER(TB_TAREFAS[],(TB_TAREFAS[[Responsável Execução '[*']]:[Responsável Execução '[*']]]=M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6" s="96" t="str" cm="1">
        <f t="array" ref="N226">IF(OR(N$12="",$B226=""),"",_xlfn.LET(_xlpm.tarefas,_xlfn._xlws.FILTER(TB_TAREFAS[],(TB_TAREFAS[[Responsável Execução '[*']]:[Responsável Execução '[*']]]=N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6" s="95" t="str" cm="1">
        <f t="array" ref="O226">IF(OR(O$12="",$B226=""),"",_xlfn.LET(_xlpm.tarefas,_xlfn._xlws.FILTER(TB_TAREFAS[],(TB_TAREFAS[[Responsável Execução '[*']]:[Responsável Execução '[*']]]=O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6" s="96" t="str" cm="1">
        <f t="array" ref="P226">IF(OR(P$12="",$B226=""),"",_xlfn.LET(_xlpm.tarefas,_xlfn._xlws.FILTER(TB_TAREFAS[],(TB_TAREFAS[[Responsável Execução '[*']]:[Responsável Execução '[*']]]=P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6" s="95" t="str" cm="1">
        <f t="array" ref="Q226">IF(OR(Q$12="",$B226=""),"",_xlfn.LET(_xlpm.tarefas,_xlfn._xlws.FILTER(TB_TAREFAS[],(TB_TAREFAS[[Responsável Execução '[*']]:[Responsável Execução '[*']]]=Q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6" s="96" t="str" cm="1">
        <f t="array" ref="R226">IF(OR(R$12="",$B226=""),"",_xlfn.LET(_xlpm.tarefas,_xlfn._xlws.FILTER(TB_TAREFAS[],(TB_TAREFAS[[Responsável Execução '[*']]:[Responsável Execução '[*']]]=R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6" s="95" t="str" cm="1">
        <f t="array" ref="S226">IF(OR(S$12="",$B226=""),"",_xlfn.LET(_xlpm.tarefas,_xlfn._xlws.FILTER(TB_TAREFAS[],(TB_TAREFAS[[Responsável Execução '[*']]:[Responsável Execução '[*']]]=S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6" s="96" t="str" cm="1">
        <f t="array" ref="T226">IF(OR(T$12="",$B226=""),"",_xlfn.LET(_xlpm.tarefas,_xlfn._xlws.FILTER(TB_TAREFAS[],(TB_TAREFAS[[Responsável Execução '[*']]:[Responsável Execução '[*']]]=T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6" s="95" t="str" cm="1">
        <f t="array" ref="U226">IF(OR(U$12="",$B226=""),"",_xlfn.LET(_xlpm.tarefas,_xlfn._xlws.FILTER(TB_TAREFAS[],(TB_TAREFAS[[Responsável Execução '[*']]:[Responsável Execução '[*']]]=U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6" s="96" t="str" cm="1">
        <f t="array" ref="V226">IF(OR(V$12="",$B226=""),"",_xlfn.LET(_xlpm.tarefas,_xlfn._xlws.FILTER(TB_TAREFAS[],(TB_TAREFAS[[Responsável Execução '[*']]:[Responsável Execução '[*']]]=V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6" s="95" t="str" cm="1">
        <f t="array" ref="W226">IF(OR(W$12="",$B226=""),"",_xlfn.LET(_xlpm.tarefas,_xlfn._xlws.FILTER(TB_TAREFAS[],(TB_TAREFAS[[Responsável Execução '[*']]:[Responsável Execução '[*']]]=W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6" s="96" t="str" cm="1">
        <f t="array" ref="X226">IF(OR(X$12="",$B226=""),"",_xlfn.LET(_xlpm.tarefas,_xlfn._xlws.FILTER(TB_TAREFAS[],(TB_TAREFAS[[Responsável Execução '[*']]:[Responsável Execução '[*']]]=X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6" s="95" t="str" cm="1">
        <f t="array" ref="Y226">IF(OR(Y$12="",$B226=""),"",_xlfn.LET(_xlpm.tarefas,_xlfn._xlws.FILTER(TB_TAREFAS[],(TB_TAREFAS[[Responsável Execução '[*']]:[Responsável Execução '[*']]]=Y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6" s="96" t="str" cm="1">
        <f t="array" ref="Z226">IF(OR(Z$12="",$B226=""),"",_xlfn.LET(_xlpm.tarefas,_xlfn._xlws.FILTER(TB_TAREFAS[],(TB_TAREFAS[[Responsável Execução '[*']]:[Responsável Execução '[*']]]=Z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6" s="95" t="str" cm="1">
        <f t="array" ref="AA226">IF(OR(AA$12="",$B226=""),"",_xlfn.LET(_xlpm.tarefas,_xlfn._xlws.FILTER(TB_TAREFAS[],(TB_TAREFAS[[Responsável Execução '[*']]:[Responsável Execução '[*']]]=AA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6" s="96" t="str" cm="1">
        <f t="array" ref="AB226">IF(OR(AB$12="",$B226=""),"",_xlfn.LET(_xlpm.tarefas,_xlfn._xlws.FILTER(TB_TAREFAS[],(TB_TAREFAS[[Responsável Execução '[*']]:[Responsável Execução '[*']]]=AB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6" s="95" t="str" cm="1">
        <f t="array" ref="AC226">IF(OR(AC$12="",$B226=""),"",_xlfn.LET(_xlpm.tarefas,_xlfn._xlws.FILTER(TB_TAREFAS[],(TB_TAREFAS[[Responsável Execução '[*']]:[Responsável Execução '[*']]]=AC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6" s="96" t="str" cm="1">
        <f t="array" ref="AD226">IF(OR(AD$12="",$B226=""),"",_xlfn.LET(_xlpm.tarefas,_xlfn._xlws.FILTER(TB_TAREFAS[],(TB_TAREFAS[[Responsável Execução '[*']]:[Responsável Execução '[*']]]=AD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6" s="95" t="str" cm="1">
        <f t="array" ref="AE226">IF(OR(AE$12="",$B226=""),"",_xlfn.LET(_xlpm.tarefas,_xlfn._xlws.FILTER(TB_TAREFAS[],(TB_TAREFAS[[Responsável Execução '[*']]:[Responsável Execução '[*']]]=AE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6" s="96" t="str" cm="1">
        <f t="array" ref="AF226">IF(OR(AF$12="",$B226=""),"",_xlfn.LET(_xlpm.tarefas,_xlfn._xlws.FILTER(TB_TAREFAS[],(TB_TAREFAS[[Responsável Execução '[*']]:[Responsável Execução '[*']]]=AF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6" s="95" t="str" cm="1">
        <f t="array" ref="AG226">IF(OR(AG$12="",$B226=""),"",_xlfn.LET(_xlpm.tarefas,_xlfn._xlws.FILTER(TB_TAREFAS[],(TB_TAREFAS[[Responsável Execução '[*']]:[Responsável Execução '[*']]]=AG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6" s="96" t="str" cm="1">
        <f t="array" ref="AH226">IF(OR(AH$12="",$B226=""),"",_xlfn.LET(_xlpm.tarefas,_xlfn._xlws.FILTER(TB_TAREFAS[],(TB_TAREFAS[[Responsável Execução '[*']]:[Responsável Execução '[*']]]=AH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6" s="95" t="str" cm="1">
        <f t="array" ref="AI226">IF(OR(AI$12="",$B226=""),"",_xlfn.LET(_xlpm.tarefas,_xlfn._xlws.FILTER(TB_TAREFAS[],(TB_TAREFAS[[Responsável Execução '[*']]:[Responsável Execução '[*']]]=AI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6" s="96" t="str" cm="1">
        <f t="array" ref="AJ226">IF(OR(AJ$12="",$B226=""),"",_xlfn.LET(_xlpm.tarefas,_xlfn._xlws.FILTER(TB_TAREFAS[],(TB_TAREFAS[[Responsável Execução '[*']]:[Responsável Execução '[*']]]=AJ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6" s="95" t="str" cm="1">
        <f t="array" ref="AK226">IF(OR(AK$12="",$B226=""),"",_xlfn.LET(_xlpm.tarefas,_xlfn._xlws.FILTER(TB_TAREFAS[],(TB_TAREFAS[[Responsável Execução '[*']]:[Responsável Execução '[*']]]=AK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6" s="96" t="str" cm="1">
        <f t="array" ref="AL226">IF(OR(AL$12="",$B226=""),"",_xlfn.LET(_xlpm.tarefas,_xlfn._xlws.FILTER(TB_TAREFAS[],(TB_TAREFAS[[Responsável Execução '[*']]:[Responsável Execução '[*']]]=AL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6" s="95" t="str" cm="1">
        <f t="array" ref="AM226">IF(OR(AM$12="",$B226=""),"",_xlfn.LET(_xlpm.tarefas,_xlfn._xlws.FILTER(TB_TAREFAS[],(TB_TAREFAS[[Responsável Execução '[*']]:[Responsável Execução '[*']]]=AM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6" s="96" t="str" cm="1">
        <f t="array" ref="AN226">IF(OR(AN$12="",$B226=""),"",_xlfn.LET(_xlpm.tarefas,_xlfn._xlws.FILTER(TB_TAREFAS[],(TB_TAREFAS[[Responsável Execução '[*']]:[Responsável Execução '[*']]]=AN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6" s="95" t="str" cm="1">
        <f t="array" ref="AO226">IF(OR(AO$12="",$B226=""),"",_xlfn.LET(_xlpm.tarefas,_xlfn._xlws.FILTER(TB_TAREFAS[],(TB_TAREFAS[[Responsável Execução '[*']]:[Responsável Execução '[*']]]=AO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6" s="96" t="str" cm="1">
        <f t="array" ref="AP226">IF(OR(AP$12="",$B226=""),"",_xlfn.LET(_xlpm.tarefas,_xlfn._xlws.FILTER(TB_TAREFAS[],(TB_TAREFAS[[Responsável Execução '[*']]:[Responsável Execução '[*']]]=AP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6" s="95" t="str" cm="1">
        <f t="array" ref="AQ226">IF(OR(AQ$12="",$B226=""),"",_xlfn.LET(_xlpm.tarefas,_xlfn._xlws.FILTER(TB_TAREFAS[],(TB_TAREFAS[[Responsável Execução '[*']]:[Responsável Execução '[*']]]=AQ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6" s="96" t="str" cm="1">
        <f t="array" ref="AR226">IF(OR(AR$12="",$B226=""),"",_xlfn.LET(_xlpm.tarefas,_xlfn._xlws.FILTER(TB_TAREFAS[],(TB_TAREFAS[[Responsável Execução '[*']]:[Responsável Execução '[*']]]=AR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6" s="95" t="str" cm="1">
        <f t="array" ref="AS226">IF(OR(AS$12="",$B226=""),"",_xlfn.LET(_xlpm.tarefas,_xlfn._xlws.FILTER(TB_TAREFAS[],(TB_TAREFAS[[Responsável Execução '[*']]:[Responsável Execução '[*']]]=AS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6" s="96" t="str" cm="1">
        <f t="array" ref="AT226">IF(OR(AT$12="",$B226=""),"",_xlfn.LET(_xlpm.tarefas,_xlfn._xlws.FILTER(TB_TAREFAS[],(TB_TAREFAS[[Responsável Execução '[*']]:[Responsável Execução '[*']]]=AT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6" s="95" t="str" cm="1">
        <f t="array" ref="AU226">IF(OR(AU$12="",$B226=""),"",_xlfn.LET(_xlpm.tarefas,_xlfn._xlws.FILTER(TB_TAREFAS[],(TB_TAREFAS[[Responsável Execução '[*']]:[Responsável Execução '[*']]]=AU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6" s="96" t="str" cm="1">
        <f t="array" ref="AV226">IF(OR(AV$12="",$B226=""),"",_xlfn.LET(_xlpm.tarefas,_xlfn._xlws.FILTER(TB_TAREFAS[],(TB_TAREFAS[[Responsável Execução '[*']]:[Responsável Execução '[*']]]=AV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6" s="95" t="str" cm="1">
        <f t="array" ref="AW226">IF(OR(AW$12="",$B226=""),"",_xlfn.LET(_xlpm.tarefas,_xlfn._xlws.FILTER(TB_TAREFAS[],(TB_TAREFAS[[Responsável Execução '[*']]:[Responsável Execução '[*']]]=AW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6" s="96" t="str" cm="1">
        <f t="array" ref="AX226">IF(OR(AX$12="",$B226=""),"",_xlfn.LET(_xlpm.tarefas,_xlfn._xlws.FILTER(TB_TAREFAS[],(TB_TAREFAS[[Responsável Execução '[*']]:[Responsável Execução '[*']]]=AX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6" s="95" t="str" cm="1">
        <f t="array" ref="AY226">IF(OR(AY$12="",$B226=""),"",_xlfn.LET(_xlpm.tarefas,_xlfn._xlws.FILTER(TB_TAREFAS[],(TB_TAREFAS[[Responsável Execução '[*']]:[Responsável Execução '[*']]]=AY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6" s="97" t="str" cm="1">
        <f t="array" ref="AZ226">IF(OR(AZ$12="",$B226=""),"",_xlfn.LET(_xlpm.tarefas,_xlfn._xlws.FILTER(TB_TAREFAS[],(TB_TAREFAS[[Responsável Execução '[*']]:[Responsável Execução '[*']]]=AZ$12),"-"),IF(_xlfn.ARRAYTOTEXT(_xlpm.tarefas)="-",0,SUM(IF(DATE(YEAR($B226),MONTH($B226),DAY($B226))&gt;=DATE(YEAR(_xlfn.CHOOSECOLS(_xlpm.tarefas,10)),MONTH(_xlfn.CHOOSECOLS(_xlpm.tarefas,10)),DAY(_xlfn.CHOOSECOLS(_xlpm.tarefas,10))),IF(DATE(YEAR($B226),MONTH($B226),DAY($B226)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7" spans="2:52" x14ac:dyDescent="0.3">
      <c r="B227" s="94"/>
      <c r="C227" s="95" t="str" cm="1">
        <f t="array" ref="C227">IF(OR(C$12="",$B227=""),"",_xlfn.LET(_xlpm.tarefas,_xlfn._xlws.FILTER(TB_TAREFAS[],(TB_TAREFAS[[Responsável Execução '[*']]:[Responsável Execução '[*']]]=C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7" s="96" t="str" cm="1">
        <f t="array" ref="D227">IF(OR(D$12="",$B227=""),"",_xlfn.LET(_xlpm.tarefas,_xlfn._xlws.FILTER(TB_TAREFAS[],(TB_TAREFAS[[Responsável Execução '[*']]:[Responsável Execução '[*']]]=D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7" s="95" t="str" cm="1">
        <f t="array" ref="E227">IF(OR(E$12="",$B227=""),"",_xlfn.LET(_xlpm.tarefas,_xlfn._xlws.FILTER(TB_TAREFAS[],(TB_TAREFAS[[Responsável Execução '[*']]:[Responsável Execução '[*']]]=E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7" s="96" t="str" cm="1">
        <f t="array" ref="F227">IF(OR(F$12="",$B227=""),"",_xlfn.LET(_xlpm.tarefas,_xlfn._xlws.FILTER(TB_TAREFAS[],(TB_TAREFAS[[Responsável Execução '[*']]:[Responsável Execução '[*']]]=F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7" s="95" t="str" cm="1">
        <f t="array" ref="G227">IF(OR(G$12="",$B227=""),"",_xlfn.LET(_xlpm.tarefas,_xlfn._xlws.FILTER(TB_TAREFAS[],(TB_TAREFAS[[Responsável Execução '[*']]:[Responsável Execução '[*']]]=G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7" s="96" t="str" cm="1">
        <f t="array" ref="H227">IF(OR(H$12="",$B227=""),"",_xlfn.LET(_xlpm.tarefas,_xlfn._xlws.FILTER(TB_TAREFAS[],(TB_TAREFAS[[Responsável Execução '[*']]:[Responsável Execução '[*']]]=H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7" s="95" t="str" cm="1">
        <f t="array" ref="I227">IF(OR(I$12="",$B227=""),"",_xlfn.LET(_xlpm.tarefas,_xlfn._xlws.FILTER(TB_TAREFAS[],(TB_TAREFAS[[Responsável Execução '[*']]:[Responsável Execução '[*']]]=I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7" s="96" t="str" cm="1">
        <f t="array" ref="J227">IF(OR(J$12="",$B227=""),"",_xlfn.LET(_xlpm.tarefas,_xlfn._xlws.FILTER(TB_TAREFAS[],(TB_TAREFAS[[Responsável Execução '[*']]:[Responsável Execução '[*']]]=J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7" s="95" t="str" cm="1">
        <f t="array" ref="K227">IF(OR(K$12="",$B227=""),"",_xlfn.LET(_xlpm.tarefas,_xlfn._xlws.FILTER(TB_TAREFAS[],(TB_TAREFAS[[Responsável Execução '[*']]:[Responsável Execução '[*']]]=K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7" s="96" t="str" cm="1">
        <f t="array" ref="L227">IF(OR(L$12="",$B227=""),"",_xlfn.LET(_xlpm.tarefas,_xlfn._xlws.FILTER(TB_TAREFAS[],(TB_TAREFAS[[Responsável Execução '[*']]:[Responsável Execução '[*']]]=L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7" s="95" t="str" cm="1">
        <f t="array" ref="M227">IF(OR(M$12="",$B227=""),"",_xlfn.LET(_xlpm.tarefas,_xlfn._xlws.FILTER(TB_TAREFAS[],(TB_TAREFAS[[Responsável Execução '[*']]:[Responsável Execução '[*']]]=M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7" s="96" t="str" cm="1">
        <f t="array" ref="N227">IF(OR(N$12="",$B227=""),"",_xlfn.LET(_xlpm.tarefas,_xlfn._xlws.FILTER(TB_TAREFAS[],(TB_TAREFAS[[Responsável Execução '[*']]:[Responsável Execução '[*']]]=N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7" s="95" t="str" cm="1">
        <f t="array" ref="O227">IF(OR(O$12="",$B227=""),"",_xlfn.LET(_xlpm.tarefas,_xlfn._xlws.FILTER(TB_TAREFAS[],(TB_TAREFAS[[Responsável Execução '[*']]:[Responsável Execução '[*']]]=O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7" s="96" t="str" cm="1">
        <f t="array" ref="P227">IF(OR(P$12="",$B227=""),"",_xlfn.LET(_xlpm.tarefas,_xlfn._xlws.FILTER(TB_TAREFAS[],(TB_TAREFAS[[Responsável Execução '[*']]:[Responsável Execução '[*']]]=P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7" s="95" t="str" cm="1">
        <f t="array" ref="Q227">IF(OR(Q$12="",$B227=""),"",_xlfn.LET(_xlpm.tarefas,_xlfn._xlws.FILTER(TB_TAREFAS[],(TB_TAREFAS[[Responsável Execução '[*']]:[Responsável Execução '[*']]]=Q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7" s="96" t="str" cm="1">
        <f t="array" ref="R227">IF(OR(R$12="",$B227=""),"",_xlfn.LET(_xlpm.tarefas,_xlfn._xlws.FILTER(TB_TAREFAS[],(TB_TAREFAS[[Responsável Execução '[*']]:[Responsável Execução '[*']]]=R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7" s="95" t="str" cm="1">
        <f t="array" ref="S227">IF(OR(S$12="",$B227=""),"",_xlfn.LET(_xlpm.tarefas,_xlfn._xlws.FILTER(TB_TAREFAS[],(TB_TAREFAS[[Responsável Execução '[*']]:[Responsável Execução '[*']]]=S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7" s="96" t="str" cm="1">
        <f t="array" ref="T227">IF(OR(T$12="",$B227=""),"",_xlfn.LET(_xlpm.tarefas,_xlfn._xlws.FILTER(TB_TAREFAS[],(TB_TAREFAS[[Responsável Execução '[*']]:[Responsável Execução '[*']]]=T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7" s="95" t="str" cm="1">
        <f t="array" ref="U227">IF(OR(U$12="",$B227=""),"",_xlfn.LET(_xlpm.tarefas,_xlfn._xlws.FILTER(TB_TAREFAS[],(TB_TAREFAS[[Responsável Execução '[*']]:[Responsável Execução '[*']]]=U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7" s="96" t="str" cm="1">
        <f t="array" ref="V227">IF(OR(V$12="",$B227=""),"",_xlfn.LET(_xlpm.tarefas,_xlfn._xlws.FILTER(TB_TAREFAS[],(TB_TAREFAS[[Responsável Execução '[*']]:[Responsável Execução '[*']]]=V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7" s="95" t="str" cm="1">
        <f t="array" ref="W227">IF(OR(W$12="",$B227=""),"",_xlfn.LET(_xlpm.tarefas,_xlfn._xlws.FILTER(TB_TAREFAS[],(TB_TAREFAS[[Responsável Execução '[*']]:[Responsável Execução '[*']]]=W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7" s="96" t="str" cm="1">
        <f t="array" ref="X227">IF(OR(X$12="",$B227=""),"",_xlfn.LET(_xlpm.tarefas,_xlfn._xlws.FILTER(TB_TAREFAS[],(TB_TAREFAS[[Responsável Execução '[*']]:[Responsável Execução '[*']]]=X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7" s="95" t="str" cm="1">
        <f t="array" ref="Y227">IF(OR(Y$12="",$B227=""),"",_xlfn.LET(_xlpm.tarefas,_xlfn._xlws.FILTER(TB_TAREFAS[],(TB_TAREFAS[[Responsável Execução '[*']]:[Responsável Execução '[*']]]=Y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7" s="96" t="str" cm="1">
        <f t="array" ref="Z227">IF(OR(Z$12="",$B227=""),"",_xlfn.LET(_xlpm.tarefas,_xlfn._xlws.FILTER(TB_TAREFAS[],(TB_TAREFAS[[Responsável Execução '[*']]:[Responsável Execução '[*']]]=Z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7" s="95" t="str" cm="1">
        <f t="array" ref="AA227">IF(OR(AA$12="",$B227=""),"",_xlfn.LET(_xlpm.tarefas,_xlfn._xlws.FILTER(TB_TAREFAS[],(TB_TAREFAS[[Responsável Execução '[*']]:[Responsável Execução '[*']]]=AA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7" s="96" t="str" cm="1">
        <f t="array" ref="AB227">IF(OR(AB$12="",$B227=""),"",_xlfn.LET(_xlpm.tarefas,_xlfn._xlws.FILTER(TB_TAREFAS[],(TB_TAREFAS[[Responsável Execução '[*']]:[Responsável Execução '[*']]]=AB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7" s="95" t="str" cm="1">
        <f t="array" ref="AC227">IF(OR(AC$12="",$B227=""),"",_xlfn.LET(_xlpm.tarefas,_xlfn._xlws.FILTER(TB_TAREFAS[],(TB_TAREFAS[[Responsável Execução '[*']]:[Responsável Execução '[*']]]=AC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7" s="96" t="str" cm="1">
        <f t="array" ref="AD227">IF(OR(AD$12="",$B227=""),"",_xlfn.LET(_xlpm.tarefas,_xlfn._xlws.FILTER(TB_TAREFAS[],(TB_TAREFAS[[Responsável Execução '[*']]:[Responsável Execução '[*']]]=AD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7" s="95" t="str" cm="1">
        <f t="array" ref="AE227">IF(OR(AE$12="",$B227=""),"",_xlfn.LET(_xlpm.tarefas,_xlfn._xlws.FILTER(TB_TAREFAS[],(TB_TAREFAS[[Responsável Execução '[*']]:[Responsável Execução '[*']]]=AE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7" s="96" t="str" cm="1">
        <f t="array" ref="AF227">IF(OR(AF$12="",$B227=""),"",_xlfn.LET(_xlpm.tarefas,_xlfn._xlws.FILTER(TB_TAREFAS[],(TB_TAREFAS[[Responsável Execução '[*']]:[Responsável Execução '[*']]]=AF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7" s="95" t="str" cm="1">
        <f t="array" ref="AG227">IF(OR(AG$12="",$B227=""),"",_xlfn.LET(_xlpm.tarefas,_xlfn._xlws.FILTER(TB_TAREFAS[],(TB_TAREFAS[[Responsável Execução '[*']]:[Responsável Execução '[*']]]=AG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7" s="96" t="str" cm="1">
        <f t="array" ref="AH227">IF(OR(AH$12="",$B227=""),"",_xlfn.LET(_xlpm.tarefas,_xlfn._xlws.FILTER(TB_TAREFAS[],(TB_TAREFAS[[Responsável Execução '[*']]:[Responsável Execução '[*']]]=AH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7" s="95" t="str" cm="1">
        <f t="array" ref="AI227">IF(OR(AI$12="",$B227=""),"",_xlfn.LET(_xlpm.tarefas,_xlfn._xlws.FILTER(TB_TAREFAS[],(TB_TAREFAS[[Responsável Execução '[*']]:[Responsável Execução '[*']]]=AI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7" s="96" t="str" cm="1">
        <f t="array" ref="AJ227">IF(OR(AJ$12="",$B227=""),"",_xlfn.LET(_xlpm.tarefas,_xlfn._xlws.FILTER(TB_TAREFAS[],(TB_TAREFAS[[Responsável Execução '[*']]:[Responsável Execução '[*']]]=AJ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7" s="95" t="str" cm="1">
        <f t="array" ref="AK227">IF(OR(AK$12="",$B227=""),"",_xlfn.LET(_xlpm.tarefas,_xlfn._xlws.FILTER(TB_TAREFAS[],(TB_TAREFAS[[Responsável Execução '[*']]:[Responsável Execução '[*']]]=AK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7" s="96" t="str" cm="1">
        <f t="array" ref="AL227">IF(OR(AL$12="",$B227=""),"",_xlfn.LET(_xlpm.tarefas,_xlfn._xlws.FILTER(TB_TAREFAS[],(TB_TAREFAS[[Responsável Execução '[*']]:[Responsável Execução '[*']]]=AL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7" s="95" t="str" cm="1">
        <f t="array" ref="AM227">IF(OR(AM$12="",$B227=""),"",_xlfn.LET(_xlpm.tarefas,_xlfn._xlws.FILTER(TB_TAREFAS[],(TB_TAREFAS[[Responsável Execução '[*']]:[Responsável Execução '[*']]]=AM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7" s="96" t="str" cm="1">
        <f t="array" ref="AN227">IF(OR(AN$12="",$B227=""),"",_xlfn.LET(_xlpm.tarefas,_xlfn._xlws.FILTER(TB_TAREFAS[],(TB_TAREFAS[[Responsável Execução '[*']]:[Responsável Execução '[*']]]=AN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7" s="95" t="str" cm="1">
        <f t="array" ref="AO227">IF(OR(AO$12="",$B227=""),"",_xlfn.LET(_xlpm.tarefas,_xlfn._xlws.FILTER(TB_TAREFAS[],(TB_TAREFAS[[Responsável Execução '[*']]:[Responsável Execução '[*']]]=AO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7" s="96" t="str" cm="1">
        <f t="array" ref="AP227">IF(OR(AP$12="",$B227=""),"",_xlfn.LET(_xlpm.tarefas,_xlfn._xlws.FILTER(TB_TAREFAS[],(TB_TAREFAS[[Responsável Execução '[*']]:[Responsável Execução '[*']]]=AP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7" s="95" t="str" cm="1">
        <f t="array" ref="AQ227">IF(OR(AQ$12="",$B227=""),"",_xlfn.LET(_xlpm.tarefas,_xlfn._xlws.FILTER(TB_TAREFAS[],(TB_TAREFAS[[Responsável Execução '[*']]:[Responsável Execução '[*']]]=AQ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7" s="96" t="str" cm="1">
        <f t="array" ref="AR227">IF(OR(AR$12="",$B227=""),"",_xlfn.LET(_xlpm.tarefas,_xlfn._xlws.FILTER(TB_TAREFAS[],(TB_TAREFAS[[Responsável Execução '[*']]:[Responsável Execução '[*']]]=AR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7" s="95" t="str" cm="1">
        <f t="array" ref="AS227">IF(OR(AS$12="",$B227=""),"",_xlfn.LET(_xlpm.tarefas,_xlfn._xlws.FILTER(TB_TAREFAS[],(TB_TAREFAS[[Responsável Execução '[*']]:[Responsável Execução '[*']]]=AS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7" s="96" t="str" cm="1">
        <f t="array" ref="AT227">IF(OR(AT$12="",$B227=""),"",_xlfn.LET(_xlpm.tarefas,_xlfn._xlws.FILTER(TB_TAREFAS[],(TB_TAREFAS[[Responsável Execução '[*']]:[Responsável Execução '[*']]]=AT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7" s="95" t="str" cm="1">
        <f t="array" ref="AU227">IF(OR(AU$12="",$B227=""),"",_xlfn.LET(_xlpm.tarefas,_xlfn._xlws.FILTER(TB_TAREFAS[],(TB_TAREFAS[[Responsável Execução '[*']]:[Responsável Execução '[*']]]=AU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7" s="96" t="str" cm="1">
        <f t="array" ref="AV227">IF(OR(AV$12="",$B227=""),"",_xlfn.LET(_xlpm.tarefas,_xlfn._xlws.FILTER(TB_TAREFAS[],(TB_TAREFAS[[Responsável Execução '[*']]:[Responsável Execução '[*']]]=AV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7" s="95" t="str" cm="1">
        <f t="array" ref="AW227">IF(OR(AW$12="",$B227=""),"",_xlfn.LET(_xlpm.tarefas,_xlfn._xlws.FILTER(TB_TAREFAS[],(TB_TAREFAS[[Responsável Execução '[*']]:[Responsável Execução '[*']]]=AW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7" s="96" t="str" cm="1">
        <f t="array" ref="AX227">IF(OR(AX$12="",$B227=""),"",_xlfn.LET(_xlpm.tarefas,_xlfn._xlws.FILTER(TB_TAREFAS[],(TB_TAREFAS[[Responsável Execução '[*']]:[Responsável Execução '[*']]]=AX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7" s="95" t="str" cm="1">
        <f t="array" ref="AY227">IF(OR(AY$12="",$B227=""),"",_xlfn.LET(_xlpm.tarefas,_xlfn._xlws.FILTER(TB_TAREFAS[],(TB_TAREFAS[[Responsável Execução '[*']]:[Responsável Execução '[*']]]=AY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7" s="97" t="str" cm="1">
        <f t="array" ref="AZ227">IF(OR(AZ$12="",$B227=""),"",_xlfn.LET(_xlpm.tarefas,_xlfn._xlws.FILTER(TB_TAREFAS[],(TB_TAREFAS[[Responsável Execução '[*']]:[Responsável Execução '[*']]]=AZ$12),"-"),IF(_xlfn.ARRAYTOTEXT(_xlpm.tarefas)="-",0,SUM(IF(DATE(YEAR($B227),MONTH($B227),DAY($B227))&gt;=DATE(YEAR(_xlfn.CHOOSECOLS(_xlpm.tarefas,10)),MONTH(_xlfn.CHOOSECOLS(_xlpm.tarefas,10)),DAY(_xlfn.CHOOSECOLS(_xlpm.tarefas,10))),IF(DATE(YEAR($B227),MONTH($B227),DAY($B227)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8" spans="2:52" x14ac:dyDescent="0.3">
      <c r="B228" s="94"/>
      <c r="C228" s="95" t="str" cm="1">
        <f t="array" ref="C228">IF(OR(C$12="",$B228=""),"",_xlfn.LET(_xlpm.tarefas,_xlfn._xlws.FILTER(TB_TAREFAS[],(TB_TAREFAS[[Responsável Execução '[*']]:[Responsável Execução '[*']]]=C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8" s="96" t="str" cm="1">
        <f t="array" ref="D228">IF(OR(D$12="",$B228=""),"",_xlfn.LET(_xlpm.tarefas,_xlfn._xlws.FILTER(TB_TAREFAS[],(TB_TAREFAS[[Responsável Execução '[*']]:[Responsável Execução '[*']]]=D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8" s="95" t="str" cm="1">
        <f t="array" ref="E228">IF(OR(E$12="",$B228=""),"",_xlfn.LET(_xlpm.tarefas,_xlfn._xlws.FILTER(TB_TAREFAS[],(TB_TAREFAS[[Responsável Execução '[*']]:[Responsável Execução '[*']]]=E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8" s="96" t="str" cm="1">
        <f t="array" ref="F228">IF(OR(F$12="",$B228=""),"",_xlfn.LET(_xlpm.tarefas,_xlfn._xlws.FILTER(TB_TAREFAS[],(TB_TAREFAS[[Responsável Execução '[*']]:[Responsável Execução '[*']]]=F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8" s="95" t="str" cm="1">
        <f t="array" ref="G228">IF(OR(G$12="",$B228=""),"",_xlfn.LET(_xlpm.tarefas,_xlfn._xlws.FILTER(TB_TAREFAS[],(TB_TAREFAS[[Responsável Execução '[*']]:[Responsável Execução '[*']]]=G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8" s="96" t="str" cm="1">
        <f t="array" ref="H228">IF(OR(H$12="",$B228=""),"",_xlfn.LET(_xlpm.tarefas,_xlfn._xlws.FILTER(TB_TAREFAS[],(TB_TAREFAS[[Responsável Execução '[*']]:[Responsável Execução '[*']]]=H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8" s="95" t="str" cm="1">
        <f t="array" ref="I228">IF(OR(I$12="",$B228=""),"",_xlfn.LET(_xlpm.tarefas,_xlfn._xlws.FILTER(TB_TAREFAS[],(TB_TAREFAS[[Responsável Execução '[*']]:[Responsável Execução '[*']]]=I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8" s="96" t="str" cm="1">
        <f t="array" ref="J228">IF(OR(J$12="",$B228=""),"",_xlfn.LET(_xlpm.tarefas,_xlfn._xlws.FILTER(TB_TAREFAS[],(TB_TAREFAS[[Responsável Execução '[*']]:[Responsável Execução '[*']]]=J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8" s="95" t="str" cm="1">
        <f t="array" ref="K228">IF(OR(K$12="",$B228=""),"",_xlfn.LET(_xlpm.tarefas,_xlfn._xlws.FILTER(TB_TAREFAS[],(TB_TAREFAS[[Responsável Execução '[*']]:[Responsável Execução '[*']]]=K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8" s="96" t="str" cm="1">
        <f t="array" ref="L228">IF(OR(L$12="",$B228=""),"",_xlfn.LET(_xlpm.tarefas,_xlfn._xlws.FILTER(TB_TAREFAS[],(TB_TAREFAS[[Responsável Execução '[*']]:[Responsável Execução '[*']]]=L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8" s="95" t="str" cm="1">
        <f t="array" ref="M228">IF(OR(M$12="",$B228=""),"",_xlfn.LET(_xlpm.tarefas,_xlfn._xlws.FILTER(TB_TAREFAS[],(TB_TAREFAS[[Responsável Execução '[*']]:[Responsável Execução '[*']]]=M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8" s="96" t="str" cm="1">
        <f t="array" ref="N228">IF(OR(N$12="",$B228=""),"",_xlfn.LET(_xlpm.tarefas,_xlfn._xlws.FILTER(TB_TAREFAS[],(TB_TAREFAS[[Responsável Execução '[*']]:[Responsável Execução '[*']]]=N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8" s="95" t="str" cm="1">
        <f t="array" ref="O228">IF(OR(O$12="",$B228=""),"",_xlfn.LET(_xlpm.tarefas,_xlfn._xlws.FILTER(TB_TAREFAS[],(TB_TAREFAS[[Responsável Execução '[*']]:[Responsável Execução '[*']]]=O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8" s="96" t="str" cm="1">
        <f t="array" ref="P228">IF(OR(P$12="",$B228=""),"",_xlfn.LET(_xlpm.tarefas,_xlfn._xlws.FILTER(TB_TAREFAS[],(TB_TAREFAS[[Responsável Execução '[*']]:[Responsável Execução '[*']]]=P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8" s="95" t="str" cm="1">
        <f t="array" ref="Q228">IF(OR(Q$12="",$B228=""),"",_xlfn.LET(_xlpm.tarefas,_xlfn._xlws.FILTER(TB_TAREFAS[],(TB_TAREFAS[[Responsável Execução '[*']]:[Responsável Execução '[*']]]=Q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8" s="96" t="str" cm="1">
        <f t="array" ref="R228">IF(OR(R$12="",$B228=""),"",_xlfn.LET(_xlpm.tarefas,_xlfn._xlws.FILTER(TB_TAREFAS[],(TB_TAREFAS[[Responsável Execução '[*']]:[Responsável Execução '[*']]]=R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8" s="95" t="str" cm="1">
        <f t="array" ref="S228">IF(OR(S$12="",$B228=""),"",_xlfn.LET(_xlpm.tarefas,_xlfn._xlws.FILTER(TB_TAREFAS[],(TB_TAREFAS[[Responsável Execução '[*']]:[Responsável Execução '[*']]]=S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8" s="96" t="str" cm="1">
        <f t="array" ref="T228">IF(OR(T$12="",$B228=""),"",_xlfn.LET(_xlpm.tarefas,_xlfn._xlws.FILTER(TB_TAREFAS[],(TB_TAREFAS[[Responsável Execução '[*']]:[Responsável Execução '[*']]]=T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8" s="95" t="str" cm="1">
        <f t="array" ref="U228">IF(OR(U$12="",$B228=""),"",_xlfn.LET(_xlpm.tarefas,_xlfn._xlws.FILTER(TB_TAREFAS[],(TB_TAREFAS[[Responsável Execução '[*']]:[Responsável Execução '[*']]]=U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8" s="96" t="str" cm="1">
        <f t="array" ref="V228">IF(OR(V$12="",$B228=""),"",_xlfn.LET(_xlpm.tarefas,_xlfn._xlws.FILTER(TB_TAREFAS[],(TB_TAREFAS[[Responsável Execução '[*']]:[Responsável Execução '[*']]]=V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8" s="95" t="str" cm="1">
        <f t="array" ref="W228">IF(OR(W$12="",$B228=""),"",_xlfn.LET(_xlpm.tarefas,_xlfn._xlws.FILTER(TB_TAREFAS[],(TB_TAREFAS[[Responsável Execução '[*']]:[Responsável Execução '[*']]]=W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8" s="96" t="str" cm="1">
        <f t="array" ref="X228">IF(OR(X$12="",$B228=""),"",_xlfn.LET(_xlpm.tarefas,_xlfn._xlws.FILTER(TB_TAREFAS[],(TB_TAREFAS[[Responsável Execução '[*']]:[Responsável Execução '[*']]]=X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8" s="95" t="str" cm="1">
        <f t="array" ref="Y228">IF(OR(Y$12="",$B228=""),"",_xlfn.LET(_xlpm.tarefas,_xlfn._xlws.FILTER(TB_TAREFAS[],(TB_TAREFAS[[Responsável Execução '[*']]:[Responsável Execução '[*']]]=Y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8" s="96" t="str" cm="1">
        <f t="array" ref="Z228">IF(OR(Z$12="",$B228=""),"",_xlfn.LET(_xlpm.tarefas,_xlfn._xlws.FILTER(TB_TAREFAS[],(TB_TAREFAS[[Responsável Execução '[*']]:[Responsável Execução '[*']]]=Z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8" s="95" t="str" cm="1">
        <f t="array" ref="AA228">IF(OR(AA$12="",$B228=""),"",_xlfn.LET(_xlpm.tarefas,_xlfn._xlws.FILTER(TB_TAREFAS[],(TB_TAREFAS[[Responsável Execução '[*']]:[Responsável Execução '[*']]]=AA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8" s="96" t="str" cm="1">
        <f t="array" ref="AB228">IF(OR(AB$12="",$B228=""),"",_xlfn.LET(_xlpm.tarefas,_xlfn._xlws.FILTER(TB_TAREFAS[],(TB_TAREFAS[[Responsável Execução '[*']]:[Responsável Execução '[*']]]=AB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8" s="95" t="str" cm="1">
        <f t="array" ref="AC228">IF(OR(AC$12="",$B228=""),"",_xlfn.LET(_xlpm.tarefas,_xlfn._xlws.FILTER(TB_TAREFAS[],(TB_TAREFAS[[Responsável Execução '[*']]:[Responsável Execução '[*']]]=AC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8" s="96" t="str" cm="1">
        <f t="array" ref="AD228">IF(OR(AD$12="",$B228=""),"",_xlfn.LET(_xlpm.tarefas,_xlfn._xlws.FILTER(TB_TAREFAS[],(TB_TAREFAS[[Responsável Execução '[*']]:[Responsável Execução '[*']]]=AD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8" s="95" t="str" cm="1">
        <f t="array" ref="AE228">IF(OR(AE$12="",$B228=""),"",_xlfn.LET(_xlpm.tarefas,_xlfn._xlws.FILTER(TB_TAREFAS[],(TB_TAREFAS[[Responsável Execução '[*']]:[Responsável Execução '[*']]]=AE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8" s="96" t="str" cm="1">
        <f t="array" ref="AF228">IF(OR(AF$12="",$B228=""),"",_xlfn.LET(_xlpm.tarefas,_xlfn._xlws.FILTER(TB_TAREFAS[],(TB_TAREFAS[[Responsável Execução '[*']]:[Responsável Execução '[*']]]=AF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8" s="95" t="str" cm="1">
        <f t="array" ref="AG228">IF(OR(AG$12="",$B228=""),"",_xlfn.LET(_xlpm.tarefas,_xlfn._xlws.FILTER(TB_TAREFAS[],(TB_TAREFAS[[Responsável Execução '[*']]:[Responsável Execução '[*']]]=AG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8" s="96" t="str" cm="1">
        <f t="array" ref="AH228">IF(OR(AH$12="",$B228=""),"",_xlfn.LET(_xlpm.tarefas,_xlfn._xlws.FILTER(TB_TAREFAS[],(TB_TAREFAS[[Responsável Execução '[*']]:[Responsável Execução '[*']]]=AH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8" s="95" t="str" cm="1">
        <f t="array" ref="AI228">IF(OR(AI$12="",$B228=""),"",_xlfn.LET(_xlpm.tarefas,_xlfn._xlws.FILTER(TB_TAREFAS[],(TB_TAREFAS[[Responsável Execução '[*']]:[Responsável Execução '[*']]]=AI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8" s="96" t="str" cm="1">
        <f t="array" ref="AJ228">IF(OR(AJ$12="",$B228=""),"",_xlfn.LET(_xlpm.tarefas,_xlfn._xlws.FILTER(TB_TAREFAS[],(TB_TAREFAS[[Responsável Execução '[*']]:[Responsável Execução '[*']]]=AJ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8" s="95" t="str" cm="1">
        <f t="array" ref="AK228">IF(OR(AK$12="",$B228=""),"",_xlfn.LET(_xlpm.tarefas,_xlfn._xlws.FILTER(TB_TAREFAS[],(TB_TAREFAS[[Responsável Execução '[*']]:[Responsável Execução '[*']]]=AK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8" s="96" t="str" cm="1">
        <f t="array" ref="AL228">IF(OR(AL$12="",$B228=""),"",_xlfn.LET(_xlpm.tarefas,_xlfn._xlws.FILTER(TB_TAREFAS[],(TB_TAREFAS[[Responsável Execução '[*']]:[Responsável Execução '[*']]]=AL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8" s="95" t="str" cm="1">
        <f t="array" ref="AM228">IF(OR(AM$12="",$B228=""),"",_xlfn.LET(_xlpm.tarefas,_xlfn._xlws.FILTER(TB_TAREFAS[],(TB_TAREFAS[[Responsável Execução '[*']]:[Responsável Execução '[*']]]=AM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8" s="96" t="str" cm="1">
        <f t="array" ref="AN228">IF(OR(AN$12="",$B228=""),"",_xlfn.LET(_xlpm.tarefas,_xlfn._xlws.FILTER(TB_TAREFAS[],(TB_TAREFAS[[Responsável Execução '[*']]:[Responsável Execução '[*']]]=AN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8" s="95" t="str" cm="1">
        <f t="array" ref="AO228">IF(OR(AO$12="",$B228=""),"",_xlfn.LET(_xlpm.tarefas,_xlfn._xlws.FILTER(TB_TAREFAS[],(TB_TAREFAS[[Responsável Execução '[*']]:[Responsável Execução '[*']]]=AO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8" s="96" t="str" cm="1">
        <f t="array" ref="AP228">IF(OR(AP$12="",$B228=""),"",_xlfn.LET(_xlpm.tarefas,_xlfn._xlws.FILTER(TB_TAREFAS[],(TB_TAREFAS[[Responsável Execução '[*']]:[Responsável Execução '[*']]]=AP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8" s="95" t="str" cm="1">
        <f t="array" ref="AQ228">IF(OR(AQ$12="",$B228=""),"",_xlfn.LET(_xlpm.tarefas,_xlfn._xlws.FILTER(TB_TAREFAS[],(TB_TAREFAS[[Responsável Execução '[*']]:[Responsável Execução '[*']]]=AQ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8" s="96" t="str" cm="1">
        <f t="array" ref="AR228">IF(OR(AR$12="",$B228=""),"",_xlfn.LET(_xlpm.tarefas,_xlfn._xlws.FILTER(TB_TAREFAS[],(TB_TAREFAS[[Responsável Execução '[*']]:[Responsável Execução '[*']]]=AR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8" s="95" t="str" cm="1">
        <f t="array" ref="AS228">IF(OR(AS$12="",$B228=""),"",_xlfn.LET(_xlpm.tarefas,_xlfn._xlws.FILTER(TB_TAREFAS[],(TB_TAREFAS[[Responsável Execução '[*']]:[Responsável Execução '[*']]]=AS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8" s="96" t="str" cm="1">
        <f t="array" ref="AT228">IF(OR(AT$12="",$B228=""),"",_xlfn.LET(_xlpm.tarefas,_xlfn._xlws.FILTER(TB_TAREFAS[],(TB_TAREFAS[[Responsável Execução '[*']]:[Responsável Execução '[*']]]=AT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8" s="95" t="str" cm="1">
        <f t="array" ref="AU228">IF(OR(AU$12="",$B228=""),"",_xlfn.LET(_xlpm.tarefas,_xlfn._xlws.FILTER(TB_TAREFAS[],(TB_TAREFAS[[Responsável Execução '[*']]:[Responsável Execução '[*']]]=AU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8" s="96" t="str" cm="1">
        <f t="array" ref="AV228">IF(OR(AV$12="",$B228=""),"",_xlfn.LET(_xlpm.tarefas,_xlfn._xlws.FILTER(TB_TAREFAS[],(TB_TAREFAS[[Responsável Execução '[*']]:[Responsável Execução '[*']]]=AV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8" s="95" t="str" cm="1">
        <f t="array" ref="AW228">IF(OR(AW$12="",$B228=""),"",_xlfn.LET(_xlpm.tarefas,_xlfn._xlws.FILTER(TB_TAREFAS[],(TB_TAREFAS[[Responsável Execução '[*']]:[Responsável Execução '[*']]]=AW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8" s="96" t="str" cm="1">
        <f t="array" ref="AX228">IF(OR(AX$12="",$B228=""),"",_xlfn.LET(_xlpm.tarefas,_xlfn._xlws.FILTER(TB_TAREFAS[],(TB_TAREFAS[[Responsável Execução '[*']]:[Responsável Execução '[*']]]=AX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8" s="95" t="str" cm="1">
        <f t="array" ref="AY228">IF(OR(AY$12="",$B228=""),"",_xlfn.LET(_xlpm.tarefas,_xlfn._xlws.FILTER(TB_TAREFAS[],(TB_TAREFAS[[Responsável Execução '[*']]:[Responsável Execução '[*']]]=AY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8" s="97" t="str" cm="1">
        <f t="array" ref="AZ228">IF(OR(AZ$12="",$B228=""),"",_xlfn.LET(_xlpm.tarefas,_xlfn._xlws.FILTER(TB_TAREFAS[],(TB_TAREFAS[[Responsável Execução '[*']]:[Responsável Execução '[*']]]=AZ$12),"-"),IF(_xlfn.ARRAYTOTEXT(_xlpm.tarefas)="-",0,SUM(IF(DATE(YEAR($B228),MONTH($B228),DAY($B228))&gt;=DATE(YEAR(_xlfn.CHOOSECOLS(_xlpm.tarefas,10)),MONTH(_xlfn.CHOOSECOLS(_xlpm.tarefas,10)),DAY(_xlfn.CHOOSECOLS(_xlpm.tarefas,10))),IF(DATE(YEAR($B228),MONTH($B228),DAY($B228)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29" spans="2:52" x14ac:dyDescent="0.3">
      <c r="B229" s="94"/>
      <c r="C229" s="95" t="str" cm="1">
        <f t="array" ref="C229">IF(OR(C$12="",$B229=""),"",_xlfn.LET(_xlpm.tarefas,_xlfn._xlws.FILTER(TB_TAREFAS[],(TB_TAREFAS[[Responsável Execução '[*']]:[Responsável Execução '[*']]]=C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29" s="96" t="str" cm="1">
        <f t="array" ref="D229">IF(OR(D$12="",$B229=""),"",_xlfn.LET(_xlpm.tarefas,_xlfn._xlws.FILTER(TB_TAREFAS[],(TB_TAREFAS[[Responsável Execução '[*']]:[Responsável Execução '[*']]]=D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29" s="95" t="str" cm="1">
        <f t="array" ref="E229">IF(OR(E$12="",$B229=""),"",_xlfn.LET(_xlpm.tarefas,_xlfn._xlws.FILTER(TB_TAREFAS[],(TB_TAREFAS[[Responsável Execução '[*']]:[Responsável Execução '[*']]]=E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29" s="96" t="str" cm="1">
        <f t="array" ref="F229">IF(OR(F$12="",$B229=""),"",_xlfn.LET(_xlpm.tarefas,_xlfn._xlws.FILTER(TB_TAREFAS[],(TB_TAREFAS[[Responsável Execução '[*']]:[Responsável Execução '[*']]]=F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29" s="95" t="str" cm="1">
        <f t="array" ref="G229">IF(OR(G$12="",$B229=""),"",_xlfn.LET(_xlpm.tarefas,_xlfn._xlws.FILTER(TB_TAREFAS[],(TB_TAREFAS[[Responsável Execução '[*']]:[Responsável Execução '[*']]]=G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29" s="96" t="str" cm="1">
        <f t="array" ref="H229">IF(OR(H$12="",$B229=""),"",_xlfn.LET(_xlpm.tarefas,_xlfn._xlws.FILTER(TB_TAREFAS[],(TB_TAREFAS[[Responsável Execução '[*']]:[Responsável Execução '[*']]]=H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29" s="95" t="str" cm="1">
        <f t="array" ref="I229">IF(OR(I$12="",$B229=""),"",_xlfn.LET(_xlpm.tarefas,_xlfn._xlws.FILTER(TB_TAREFAS[],(TB_TAREFAS[[Responsável Execução '[*']]:[Responsável Execução '[*']]]=I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29" s="96" t="str" cm="1">
        <f t="array" ref="J229">IF(OR(J$12="",$B229=""),"",_xlfn.LET(_xlpm.tarefas,_xlfn._xlws.FILTER(TB_TAREFAS[],(TB_TAREFAS[[Responsável Execução '[*']]:[Responsável Execução '[*']]]=J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29" s="95" t="str" cm="1">
        <f t="array" ref="K229">IF(OR(K$12="",$B229=""),"",_xlfn.LET(_xlpm.tarefas,_xlfn._xlws.FILTER(TB_TAREFAS[],(TB_TAREFAS[[Responsável Execução '[*']]:[Responsável Execução '[*']]]=K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29" s="96" t="str" cm="1">
        <f t="array" ref="L229">IF(OR(L$12="",$B229=""),"",_xlfn.LET(_xlpm.tarefas,_xlfn._xlws.FILTER(TB_TAREFAS[],(TB_TAREFAS[[Responsável Execução '[*']]:[Responsável Execução '[*']]]=L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29" s="95" t="str" cm="1">
        <f t="array" ref="M229">IF(OR(M$12="",$B229=""),"",_xlfn.LET(_xlpm.tarefas,_xlfn._xlws.FILTER(TB_TAREFAS[],(TB_TAREFAS[[Responsável Execução '[*']]:[Responsável Execução '[*']]]=M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29" s="96" t="str" cm="1">
        <f t="array" ref="N229">IF(OR(N$12="",$B229=""),"",_xlfn.LET(_xlpm.tarefas,_xlfn._xlws.FILTER(TB_TAREFAS[],(TB_TAREFAS[[Responsável Execução '[*']]:[Responsável Execução '[*']]]=N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29" s="95" t="str" cm="1">
        <f t="array" ref="O229">IF(OR(O$12="",$B229=""),"",_xlfn.LET(_xlpm.tarefas,_xlfn._xlws.FILTER(TB_TAREFAS[],(TB_TAREFAS[[Responsável Execução '[*']]:[Responsável Execução '[*']]]=O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29" s="96" t="str" cm="1">
        <f t="array" ref="P229">IF(OR(P$12="",$B229=""),"",_xlfn.LET(_xlpm.tarefas,_xlfn._xlws.FILTER(TB_TAREFAS[],(TB_TAREFAS[[Responsável Execução '[*']]:[Responsável Execução '[*']]]=P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29" s="95" t="str" cm="1">
        <f t="array" ref="Q229">IF(OR(Q$12="",$B229=""),"",_xlfn.LET(_xlpm.tarefas,_xlfn._xlws.FILTER(TB_TAREFAS[],(TB_TAREFAS[[Responsável Execução '[*']]:[Responsável Execução '[*']]]=Q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29" s="96" t="str" cm="1">
        <f t="array" ref="R229">IF(OR(R$12="",$B229=""),"",_xlfn.LET(_xlpm.tarefas,_xlfn._xlws.FILTER(TB_TAREFAS[],(TB_TAREFAS[[Responsável Execução '[*']]:[Responsável Execução '[*']]]=R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29" s="95" t="str" cm="1">
        <f t="array" ref="S229">IF(OR(S$12="",$B229=""),"",_xlfn.LET(_xlpm.tarefas,_xlfn._xlws.FILTER(TB_TAREFAS[],(TB_TAREFAS[[Responsável Execução '[*']]:[Responsável Execução '[*']]]=S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29" s="96" t="str" cm="1">
        <f t="array" ref="T229">IF(OR(T$12="",$B229=""),"",_xlfn.LET(_xlpm.tarefas,_xlfn._xlws.FILTER(TB_TAREFAS[],(TB_TAREFAS[[Responsável Execução '[*']]:[Responsável Execução '[*']]]=T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29" s="95" t="str" cm="1">
        <f t="array" ref="U229">IF(OR(U$12="",$B229=""),"",_xlfn.LET(_xlpm.tarefas,_xlfn._xlws.FILTER(TB_TAREFAS[],(TB_TAREFAS[[Responsável Execução '[*']]:[Responsável Execução '[*']]]=U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29" s="96" t="str" cm="1">
        <f t="array" ref="V229">IF(OR(V$12="",$B229=""),"",_xlfn.LET(_xlpm.tarefas,_xlfn._xlws.FILTER(TB_TAREFAS[],(TB_TAREFAS[[Responsável Execução '[*']]:[Responsável Execução '[*']]]=V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29" s="95" t="str" cm="1">
        <f t="array" ref="W229">IF(OR(W$12="",$B229=""),"",_xlfn.LET(_xlpm.tarefas,_xlfn._xlws.FILTER(TB_TAREFAS[],(TB_TAREFAS[[Responsável Execução '[*']]:[Responsável Execução '[*']]]=W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29" s="96" t="str" cm="1">
        <f t="array" ref="X229">IF(OR(X$12="",$B229=""),"",_xlfn.LET(_xlpm.tarefas,_xlfn._xlws.FILTER(TB_TAREFAS[],(TB_TAREFAS[[Responsável Execução '[*']]:[Responsável Execução '[*']]]=X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29" s="95" t="str" cm="1">
        <f t="array" ref="Y229">IF(OR(Y$12="",$B229=""),"",_xlfn.LET(_xlpm.tarefas,_xlfn._xlws.FILTER(TB_TAREFAS[],(TB_TAREFAS[[Responsável Execução '[*']]:[Responsável Execução '[*']]]=Y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29" s="96" t="str" cm="1">
        <f t="array" ref="Z229">IF(OR(Z$12="",$B229=""),"",_xlfn.LET(_xlpm.tarefas,_xlfn._xlws.FILTER(TB_TAREFAS[],(TB_TAREFAS[[Responsável Execução '[*']]:[Responsável Execução '[*']]]=Z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29" s="95" t="str" cm="1">
        <f t="array" ref="AA229">IF(OR(AA$12="",$B229=""),"",_xlfn.LET(_xlpm.tarefas,_xlfn._xlws.FILTER(TB_TAREFAS[],(TB_TAREFAS[[Responsável Execução '[*']]:[Responsável Execução '[*']]]=AA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29" s="96" t="str" cm="1">
        <f t="array" ref="AB229">IF(OR(AB$12="",$B229=""),"",_xlfn.LET(_xlpm.tarefas,_xlfn._xlws.FILTER(TB_TAREFAS[],(TB_TAREFAS[[Responsável Execução '[*']]:[Responsável Execução '[*']]]=AB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29" s="95" t="str" cm="1">
        <f t="array" ref="AC229">IF(OR(AC$12="",$B229=""),"",_xlfn.LET(_xlpm.tarefas,_xlfn._xlws.FILTER(TB_TAREFAS[],(TB_TAREFAS[[Responsável Execução '[*']]:[Responsável Execução '[*']]]=AC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29" s="96" t="str" cm="1">
        <f t="array" ref="AD229">IF(OR(AD$12="",$B229=""),"",_xlfn.LET(_xlpm.tarefas,_xlfn._xlws.FILTER(TB_TAREFAS[],(TB_TAREFAS[[Responsável Execução '[*']]:[Responsável Execução '[*']]]=AD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29" s="95" t="str" cm="1">
        <f t="array" ref="AE229">IF(OR(AE$12="",$B229=""),"",_xlfn.LET(_xlpm.tarefas,_xlfn._xlws.FILTER(TB_TAREFAS[],(TB_TAREFAS[[Responsável Execução '[*']]:[Responsável Execução '[*']]]=AE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29" s="96" t="str" cm="1">
        <f t="array" ref="AF229">IF(OR(AF$12="",$B229=""),"",_xlfn.LET(_xlpm.tarefas,_xlfn._xlws.FILTER(TB_TAREFAS[],(TB_TAREFAS[[Responsável Execução '[*']]:[Responsável Execução '[*']]]=AF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29" s="95" t="str" cm="1">
        <f t="array" ref="AG229">IF(OR(AG$12="",$B229=""),"",_xlfn.LET(_xlpm.tarefas,_xlfn._xlws.FILTER(TB_TAREFAS[],(TB_TAREFAS[[Responsável Execução '[*']]:[Responsável Execução '[*']]]=AG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29" s="96" t="str" cm="1">
        <f t="array" ref="AH229">IF(OR(AH$12="",$B229=""),"",_xlfn.LET(_xlpm.tarefas,_xlfn._xlws.FILTER(TB_TAREFAS[],(TB_TAREFAS[[Responsável Execução '[*']]:[Responsável Execução '[*']]]=AH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29" s="95" t="str" cm="1">
        <f t="array" ref="AI229">IF(OR(AI$12="",$B229=""),"",_xlfn.LET(_xlpm.tarefas,_xlfn._xlws.FILTER(TB_TAREFAS[],(TB_TAREFAS[[Responsável Execução '[*']]:[Responsável Execução '[*']]]=AI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29" s="96" t="str" cm="1">
        <f t="array" ref="AJ229">IF(OR(AJ$12="",$B229=""),"",_xlfn.LET(_xlpm.tarefas,_xlfn._xlws.FILTER(TB_TAREFAS[],(TB_TAREFAS[[Responsável Execução '[*']]:[Responsável Execução '[*']]]=AJ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29" s="95" t="str" cm="1">
        <f t="array" ref="AK229">IF(OR(AK$12="",$B229=""),"",_xlfn.LET(_xlpm.tarefas,_xlfn._xlws.FILTER(TB_TAREFAS[],(TB_TAREFAS[[Responsável Execução '[*']]:[Responsável Execução '[*']]]=AK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29" s="96" t="str" cm="1">
        <f t="array" ref="AL229">IF(OR(AL$12="",$B229=""),"",_xlfn.LET(_xlpm.tarefas,_xlfn._xlws.FILTER(TB_TAREFAS[],(TB_TAREFAS[[Responsável Execução '[*']]:[Responsável Execução '[*']]]=AL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29" s="95" t="str" cm="1">
        <f t="array" ref="AM229">IF(OR(AM$12="",$B229=""),"",_xlfn.LET(_xlpm.tarefas,_xlfn._xlws.FILTER(TB_TAREFAS[],(TB_TAREFAS[[Responsável Execução '[*']]:[Responsável Execução '[*']]]=AM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29" s="96" t="str" cm="1">
        <f t="array" ref="AN229">IF(OR(AN$12="",$B229=""),"",_xlfn.LET(_xlpm.tarefas,_xlfn._xlws.FILTER(TB_TAREFAS[],(TB_TAREFAS[[Responsável Execução '[*']]:[Responsável Execução '[*']]]=AN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29" s="95" t="str" cm="1">
        <f t="array" ref="AO229">IF(OR(AO$12="",$B229=""),"",_xlfn.LET(_xlpm.tarefas,_xlfn._xlws.FILTER(TB_TAREFAS[],(TB_TAREFAS[[Responsável Execução '[*']]:[Responsável Execução '[*']]]=AO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29" s="96" t="str" cm="1">
        <f t="array" ref="AP229">IF(OR(AP$12="",$B229=""),"",_xlfn.LET(_xlpm.tarefas,_xlfn._xlws.FILTER(TB_TAREFAS[],(TB_TAREFAS[[Responsável Execução '[*']]:[Responsável Execução '[*']]]=AP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29" s="95" t="str" cm="1">
        <f t="array" ref="AQ229">IF(OR(AQ$12="",$B229=""),"",_xlfn.LET(_xlpm.tarefas,_xlfn._xlws.FILTER(TB_TAREFAS[],(TB_TAREFAS[[Responsável Execução '[*']]:[Responsável Execução '[*']]]=AQ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29" s="96" t="str" cm="1">
        <f t="array" ref="AR229">IF(OR(AR$12="",$B229=""),"",_xlfn.LET(_xlpm.tarefas,_xlfn._xlws.FILTER(TB_TAREFAS[],(TB_TAREFAS[[Responsável Execução '[*']]:[Responsável Execução '[*']]]=AR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29" s="95" t="str" cm="1">
        <f t="array" ref="AS229">IF(OR(AS$12="",$B229=""),"",_xlfn.LET(_xlpm.tarefas,_xlfn._xlws.FILTER(TB_TAREFAS[],(TB_TAREFAS[[Responsável Execução '[*']]:[Responsável Execução '[*']]]=AS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29" s="96" t="str" cm="1">
        <f t="array" ref="AT229">IF(OR(AT$12="",$B229=""),"",_xlfn.LET(_xlpm.tarefas,_xlfn._xlws.FILTER(TB_TAREFAS[],(TB_TAREFAS[[Responsável Execução '[*']]:[Responsável Execução '[*']]]=AT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29" s="95" t="str" cm="1">
        <f t="array" ref="AU229">IF(OR(AU$12="",$B229=""),"",_xlfn.LET(_xlpm.tarefas,_xlfn._xlws.FILTER(TB_TAREFAS[],(TB_TAREFAS[[Responsável Execução '[*']]:[Responsável Execução '[*']]]=AU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29" s="96" t="str" cm="1">
        <f t="array" ref="AV229">IF(OR(AV$12="",$B229=""),"",_xlfn.LET(_xlpm.tarefas,_xlfn._xlws.FILTER(TB_TAREFAS[],(TB_TAREFAS[[Responsável Execução '[*']]:[Responsável Execução '[*']]]=AV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29" s="95" t="str" cm="1">
        <f t="array" ref="AW229">IF(OR(AW$12="",$B229=""),"",_xlfn.LET(_xlpm.tarefas,_xlfn._xlws.FILTER(TB_TAREFAS[],(TB_TAREFAS[[Responsável Execução '[*']]:[Responsável Execução '[*']]]=AW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29" s="96" t="str" cm="1">
        <f t="array" ref="AX229">IF(OR(AX$12="",$B229=""),"",_xlfn.LET(_xlpm.tarefas,_xlfn._xlws.FILTER(TB_TAREFAS[],(TB_TAREFAS[[Responsável Execução '[*']]:[Responsável Execução '[*']]]=AX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29" s="95" t="str" cm="1">
        <f t="array" ref="AY229">IF(OR(AY$12="",$B229=""),"",_xlfn.LET(_xlpm.tarefas,_xlfn._xlws.FILTER(TB_TAREFAS[],(TB_TAREFAS[[Responsável Execução '[*']]:[Responsável Execução '[*']]]=AY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29" s="97" t="str" cm="1">
        <f t="array" ref="AZ229">IF(OR(AZ$12="",$B229=""),"",_xlfn.LET(_xlpm.tarefas,_xlfn._xlws.FILTER(TB_TAREFAS[],(TB_TAREFAS[[Responsável Execução '[*']]:[Responsável Execução '[*']]]=AZ$12),"-"),IF(_xlfn.ARRAYTOTEXT(_xlpm.tarefas)="-",0,SUM(IF(DATE(YEAR($B229),MONTH($B229),DAY($B229))&gt;=DATE(YEAR(_xlfn.CHOOSECOLS(_xlpm.tarefas,10)),MONTH(_xlfn.CHOOSECOLS(_xlpm.tarefas,10)),DAY(_xlfn.CHOOSECOLS(_xlpm.tarefas,10))),IF(DATE(YEAR($B229),MONTH($B229),DAY($B229)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0" spans="2:52" x14ac:dyDescent="0.3">
      <c r="B230" s="94"/>
      <c r="C230" s="95" t="str" cm="1">
        <f t="array" ref="C230">IF(OR(C$12="",$B230=""),"",_xlfn.LET(_xlpm.tarefas,_xlfn._xlws.FILTER(TB_TAREFAS[],(TB_TAREFAS[[Responsável Execução '[*']]:[Responsável Execução '[*']]]=C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0" s="96" t="str" cm="1">
        <f t="array" ref="D230">IF(OR(D$12="",$B230=""),"",_xlfn.LET(_xlpm.tarefas,_xlfn._xlws.FILTER(TB_TAREFAS[],(TB_TAREFAS[[Responsável Execução '[*']]:[Responsável Execução '[*']]]=D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0" s="95" t="str" cm="1">
        <f t="array" ref="E230">IF(OR(E$12="",$B230=""),"",_xlfn.LET(_xlpm.tarefas,_xlfn._xlws.FILTER(TB_TAREFAS[],(TB_TAREFAS[[Responsável Execução '[*']]:[Responsável Execução '[*']]]=E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0" s="96" t="str" cm="1">
        <f t="array" ref="F230">IF(OR(F$12="",$B230=""),"",_xlfn.LET(_xlpm.tarefas,_xlfn._xlws.FILTER(TB_TAREFAS[],(TB_TAREFAS[[Responsável Execução '[*']]:[Responsável Execução '[*']]]=F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0" s="95" t="str" cm="1">
        <f t="array" ref="G230">IF(OR(G$12="",$B230=""),"",_xlfn.LET(_xlpm.tarefas,_xlfn._xlws.FILTER(TB_TAREFAS[],(TB_TAREFAS[[Responsável Execução '[*']]:[Responsável Execução '[*']]]=G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0" s="96" t="str" cm="1">
        <f t="array" ref="H230">IF(OR(H$12="",$B230=""),"",_xlfn.LET(_xlpm.tarefas,_xlfn._xlws.FILTER(TB_TAREFAS[],(TB_TAREFAS[[Responsável Execução '[*']]:[Responsável Execução '[*']]]=H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0" s="95" t="str" cm="1">
        <f t="array" ref="I230">IF(OR(I$12="",$B230=""),"",_xlfn.LET(_xlpm.tarefas,_xlfn._xlws.FILTER(TB_TAREFAS[],(TB_TAREFAS[[Responsável Execução '[*']]:[Responsável Execução '[*']]]=I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0" s="96" t="str" cm="1">
        <f t="array" ref="J230">IF(OR(J$12="",$B230=""),"",_xlfn.LET(_xlpm.tarefas,_xlfn._xlws.FILTER(TB_TAREFAS[],(TB_TAREFAS[[Responsável Execução '[*']]:[Responsável Execução '[*']]]=J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0" s="95" t="str" cm="1">
        <f t="array" ref="K230">IF(OR(K$12="",$B230=""),"",_xlfn.LET(_xlpm.tarefas,_xlfn._xlws.FILTER(TB_TAREFAS[],(TB_TAREFAS[[Responsável Execução '[*']]:[Responsável Execução '[*']]]=K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0" s="96" t="str" cm="1">
        <f t="array" ref="L230">IF(OR(L$12="",$B230=""),"",_xlfn.LET(_xlpm.tarefas,_xlfn._xlws.FILTER(TB_TAREFAS[],(TB_TAREFAS[[Responsável Execução '[*']]:[Responsável Execução '[*']]]=L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0" s="95" t="str" cm="1">
        <f t="array" ref="M230">IF(OR(M$12="",$B230=""),"",_xlfn.LET(_xlpm.tarefas,_xlfn._xlws.FILTER(TB_TAREFAS[],(TB_TAREFAS[[Responsável Execução '[*']]:[Responsável Execução '[*']]]=M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0" s="96" t="str" cm="1">
        <f t="array" ref="N230">IF(OR(N$12="",$B230=""),"",_xlfn.LET(_xlpm.tarefas,_xlfn._xlws.FILTER(TB_TAREFAS[],(TB_TAREFAS[[Responsável Execução '[*']]:[Responsável Execução '[*']]]=N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0" s="95" t="str" cm="1">
        <f t="array" ref="O230">IF(OR(O$12="",$B230=""),"",_xlfn.LET(_xlpm.tarefas,_xlfn._xlws.FILTER(TB_TAREFAS[],(TB_TAREFAS[[Responsável Execução '[*']]:[Responsável Execução '[*']]]=O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0" s="96" t="str" cm="1">
        <f t="array" ref="P230">IF(OR(P$12="",$B230=""),"",_xlfn.LET(_xlpm.tarefas,_xlfn._xlws.FILTER(TB_TAREFAS[],(TB_TAREFAS[[Responsável Execução '[*']]:[Responsável Execução '[*']]]=P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0" s="95" t="str" cm="1">
        <f t="array" ref="Q230">IF(OR(Q$12="",$B230=""),"",_xlfn.LET(_xlpm.tarefas,_xlfn._xlws.FILTER(TB_TAREFAS[],(TB_TAREFAS[[Responsável Execução '[*']]:[Responsável Execução '[*']]]=Q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0" s="96" t="str" cm="1">
        <f t="array" ref="R230">IF(OR(R$12="",$B230=""),"",_xlfn.LET(_xlpm.tarefas,_xlfn._xlws.FILTER(TB_TAREFAS[],(TB_TAREFAS[[Responsável Execução '[*']]:[Responsável Execução '[*']]]=R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0" s="95" t="str" cm="1">
        <f t="array" ref="S230">IF(OR(S$12="",$B230=""),"",_xlfn.LET(_xlpm.tarefas,_xlfn._xlws.FILTER(TB_TAREFAS[],(TB_TAREFAS[[Responsável Execução '[*']]:[Responsável Execução '[*']]]=S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0" s="96" t="str" cm="1">
        <f t="array" ref="T230">IF(OR(T$12="",$B230=""),"",_xlfn.LET(_xlpm.tarefas,_xlfn._xlws.FILTER(TB_TAREFAS[],(TB_TAREFAS[[Responsável Execução '[*']]:[Responsável Execução '[*']]]=T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0" s="95" t="str" cm="1">
        <f t="array" ref="U230">IF(OR(U$12="",$B230=""),"",_xlfn.LET(_xlpm.tarefas,_xlfn._xlws.FILTER(TB_TAREFAS[],(TB_TAREFAS[[Responsável Execução '[*']]:[Responsável Execução '[*']]]=U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0" s="96" t="str" cm="1">
        <f t="array" ref="V230">IF(OR(V$12="",$B230=""),"",_xlfn.LET(_xlpm.tarefas,_xlfn._xlws.FILTER(TB_TAREFAS[],(TB_TAREFAS[[Responsável Execução '[*']]:[Responsável Execução '[*']]]=V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0" s="95" t="str" cm="1">
        <f t="array" ref="W230">IF(OR(W$12="",$B230=""),"",_xlfn.LET(_xlpm.tarefas,_xlfn._xlws.FILTER(TB_TAREFAS[],(TB_TAREFAS[[Responsável Execução '[*']]:[Responsável Execução '[*']]]=W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0" s="96" t="str" cm="1">
        <f t="array" ref="X230">IF(OR(X$12="",$B230=""),"",_xlfn.LET(_xlpm.tarefas,_xlfn._xlws.FILTER(TB_TAREFAS[],(TB_TAREFAS[[Responsável Execução '[*']]:[Responsável Execução '[*']]]=X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0" s="95" t="str" cm="1">
        <f t="array" ref="Y230">IF(OR(Y$12="",$B230=""),"",_xlfn.LET(_xlpm.tarefas,_xlfn._xlws.FILTER(TB_TAREFAS[],(TB_TAREFAS[[Responsável Execução '[*']]:[Responsável Execução '[*']]]=Y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0" s="96" t="str" cm="1">
        <f t="array" ref="Z230">IF(OR(Z$12="",$B230=""),"",_xlfn.LET(_xlpm.tarefas,_xlfn._xlws.FILTER(TB_TAREFAS[],(TB_TAREFAS[[Responsável Execução '[*']]:[Responsável Execução '[*']]]=Z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0" s="95" t="str" cm="1">
        <f t="array" ref="AA230">IF(OR(AA$12="",$B230=""),"",_xlfn.LET(_xlpm.tarefas,_xlfn._xlws.FILTER(TB_TAREFAS[],(TB_TAREFAS[[Responsável Execução '[*']]:[Responsável Execução '[*']]]=AA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0" s="96" t="str" cm="1">
        <f t="array" ref="AB230">IF(OR(AB$12="",$B230=""),"",_xlfn.LET(_xlpm.tarefas,_xlfn._xlws.FILTER(TB_TAREFAS[],(TB_TAREFAS[[Responsável Execução '[*']]:[Responsável Execução '[*']]]=AB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0" s="95" t="str" cm="1">
        <f t="array" ref="AC230">IF(OR(AC$12="",$B230=""),"",_xlfn.LET(_xlpm.tarefas,_xlfn._xlws.FILTER(TB_TAREFAS[],(TB_TAREFAS[[Responsável Execução '[*']]:[Responsável Execução '[*']]]=AC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0" s="96" t="str" cm="1">
        <f t="array" ref="AD230">IF(OR(AD$12="",$B230=""),"",_xlfn.LET(_xlpm.tarefas,_xlfn._xlws.FILTER(TB_TAREFAS[],(TB_TAREFAS[[Responsável Execução '[*']]:[Responsável Execução '[*']]]=AD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0" s="95" t="str" cm="1">
        <f t="array" ref="AE230">IF(OR(AE$12="",$B230=""),"",_xlfn.LET(_xlpm.tarefas,_xlfn._xlws.FILTER(TB_TAREFAS[],(TB_TAREFAS[[Responsável Execução '[*']]:[Responsável Execução '[*']]]=AE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0" s="96" t="str" cm="1">
        <f t="array" ref="AF230">IF(OR(AF$12="",$B230=""),"",_xlfn.LET(_xlpm.tarefas,_xlfn._xlws.FILTER(TB_TAREFAS[],(TB_TAREFAS[[Responsável Execução '[*']]:[Responsável Execução '[*']]]=AF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0" s="95" t="str" cm="1">
        <f t="array" ref="AG230">IF(OR(AG$12="",$B230=""),"",_xlfn.LET(_xlpm.tarefas,_xlfn._xlws.FILTER(TB_TAREFAS[],(TB_TAREFAS[[Responsável Execução '[*']]:[Responsável Execução '[*']]]=AG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0" s="96" t="str" cm="1">
        <f t="array" ref="AH230">IF(OR(AH$12="",$B230=""),"",_xlfn.LET(_xlpm.tarefas,_xlfn._xlws.FILTER(TB_TAREFAS[],(TB_TAREFAS[[Responsável Execução '[*']]:[Responsável Execução '[*']]]=AH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0" s="95" t="str" cm="1">
        <f t="array" ref="AI230">IF(OR(AI$12="",$B230=""),"",_xlfn.LET(_xlpm.tarefas,_xlfn._xlws.FILTER(TB_TAREFAS[],(TB_TAREFAS[[Responsável Execução '[*']]:[Responsável Execução '[*']]]=AI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0" s="96" t="str" cm="1">
        <f t="array" ref="AJ230">IF(OR(AJ$12="",$B230=""),"",_xlfn.LET(_xlpm.tarefas,_xlfn._xlws.FILTER(TB_TAREFAS[],(TB_TAREFAS[[Responsável Execução '[*']]:[Responsável Execução '[*']]]=AJ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0" s="95" t="str" cm="1">
        <f t="array" ref="AK230">IF(OR(AK$12="",$B230=""),"",_xlfn.LET(_xlpm.tarefas,_xlfn._xlws.FILTER(TB_TAREFAS[],(TB_TAREFAS[[Responsável Execução '[*']]:[Responsável Execução '[*']]]=AK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0" s="96" t="str" cm="1">
        <f t="array" ref="AL230">IF(OR(AL$12="",$B230=""),"",_xlfn.LET(_xlpm.tarefas,_xlfn._xlws.FILTER(TB_TAREFAS[],(TB_TAREFAS[[Responsável Execução '[*']]:[Responsável Execução '[*']]]=AL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0" s="95" t="str" cm="1">
        <f t="array" ref="AM230">IF(OR(AM$12="",$B230=""),"",_xlfn.LET(_xlpm.tarefas,_xlfn._xlws.FILTER(TB_TAREFAS[],(TB_TAREFAS[[Responsável Execução '[*']]:[Responsável Execução '[*']]]=AM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0" s="96" t="str" cm="1">
        <f t="array" ref="AN230">IF(OR(AN$12="",$B230=""),"",_xlfn.LET(_xlpm.tarefas,_xlfn._xlws.FILTER(TB_TAREFAS[],(TB_TAREFAS[[Responsável Execução '[*']]:[Responsável Execução '[*']]]=AN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0" s="95" t="str" cm="1">
        <f t="array" ref="AO230">IF(OR(AO$12="",$B230=""),"",_xlfn.LET(_xlpm.tarefas,_xlfn._xlws.FILTER(TB_TAREFAS[],(TB_TAREFAS[[Responsável Execução '[*']]:[Responsável Execução '[*']]]=AO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0" s="96" t="str" cm="1">
        <f t="array" ref="AP230">IF(OR(AP$12="",$B230=""),"",_xlfn.LET(_xlpm.tarefas,_xlfn._xlws.FILTER(TB_TAREFAS[],(TB_TAREFAS[[Responsável Execução '[*']]:[Responsável Execução '[*']]]=AP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0" s="95" t="str" cm="1">
        <f t="array" ref="AQ230">IF(OR(AQ$12="",$B230=""),"",_xlfn.LET(_xlpm.tarefas,_xlfn._xlws.FILTER(TB_TAREFAS[],(TB_TAREFAS[[Responsável Execução '[*']]:[Responsável Execução '[*']]]=AQ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0" s="96" t="str" cm="1">
        <f t="array" ref="AR230">IF(OR(AR$12="",$B230=""),"",_xlfn.LET(_xlpm.tarefas,_xlfn._xlws.FILTER(TB_TAREFAS[],(TB_TAREFAS[[Responsável Execução '[*']]:[Responsável Execução '[*']]]=AR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0" s="95" t="str" cm="1">
        <f t="array" ref="AS230">IF(OR(AS$12="",$B230=""),"",_xlfn.LET(_xlpm.tarefas,_xlfn._xlws.FILTER(TB_TAREFAS[],(TB_TAREFAS[[Responsável Execução '[*']]:[Responsável Execução '[*']]]=AS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0" s="96" t="str" cm="1">
        <f t="array" ref="AT230">IF(OR(AT$12="",$B230=""),"",_xlfn.LET(_xlpm.tarefas,_xlfn._xlws.FILTER(TB_TAREFAS[],(TB_TAREFAS[[Responsável Execução '[*']]:[Responsável Execução '[*']]]=AT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0" s="95" t="str" cm="1">
        <f t="array" ref="AU230">IF(OR(AU$12="",$B230=""),"",_xlfn.LET(_xlpm.tarefas,_xlfn._xlws.FILTER(TB_TAREFAS[],(TB_TAREFAS[[Responsável Execução '[*']]:[Responsável Execução '[*']]]=AU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0" s="96" t="str" cm="1">
        <f t="array" ref="AV230">IF(OR(AV$12="",$B230=""),"",_xlfn.LET(_xlpm.tarefas,_xlfn._xlws.FILTER(TB_TAREFAS[],(TB_TAREFAS[[Responsável Execução '[*']]:[Responsável Execução '[*']]]=AV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0" s="95" t="str" cm="1">
        <f t="array" ref="AW230">IF(OR(AW$12="",$B230=""),"",_xlfn.LET(_xlpm.tarefas,_xlfn._xlws.FILTER(TB_TAREFAS[],(TB_TAREFAS[[Responsável Execução '[*']]:[Responsável Execução '[*']]]=AW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0" s="96" t="str" cm="1">
        <f t="array" ref="AX230">IF(OR(AX$12="",$B230=""),"",_xlfn.LET(_xlpm.tarefas,_xlfn._xlws.FILTER(TB_TAREFAS[],(TB_TAREFAS[[Responsável Execução '[*']]:[Responsável Execução '[*']]]=AX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0" s="95" t="str" cm="1">
        <f t="array" ref="AY230">IF(OR(AY$12="",$B230=""),"",_xlfn.LET(_xlpm.tarefas,_xlfn._xlws.FILTER(TB_TAREFAS[],(TB_TAREFAS[[Responsável Execução '[*']]:[Responsável Execução '[*']]]=AY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0" s="97" t="str" cm="1">
        <f t="array" ref="AZ230">IF(OR(AZ$12="",$B230=""),"",_xlfn.LET(_xlpm.tarefas,_xlfn._xlws.FILTER(TB_TAREFAS[],(TB_TAREFAS[[Responsável Execução '[*']]:[Responsável Execução '[*']]]=AZ$12),"-"),IF(_xlfn.ARRAYTOTEXT(_xlpm.tarefas)="-",0,SUM(IF(DATE(YEAR($B230),MONTH($B230),DAY($B230))&gt;=DATE(YEAR(_xlfn.CHOOSECOLS(_xlpm.tarefas,10)),MONTH(_xlfn.CHOOSECOLS(_xlpm.tarefas,10)),DAY(_xlfn.CHOOSECOLS(_xlpm.tarefas,10))),IF(DATE(YEAR($B230),MONTH($B230),DAY($B230)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1" spans="2:52" x14ac:dyDescent="0.3">
      <c r="B231" s="94"/>
      <c r="C231" s="95" t="str" cm="1">
        <f t="array" ref="C231">IF(OR(C$12="",$B231=""),"",_xlfn.LET(_xlpm.tarefas,_xlfn._xlws.FILTER(TB_TAREFAS[],(TB_TAREFAS[[Responsável Execução '[*']]:[Responsável Execução '[*']]]=C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1" s="96" t="str" cm="1">
        <f t="array" ref="D231">IF(OR(D$12="",$B231=""),"",_xlfn.LET(_xlpm.tarefas,_xlfn._xlws.FILTER(TB_TAREFAS[],(TB_TAREFAS[[Responsável Execução '[*']]:[Responsável Execução '[*']]]=D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1" s="95" t="str" cm="1">
        <f t="array" ref="E231">IF(OR(E$12="",$B231=""),"",_xlfn.LET(_xlpm.tarefas,_xlfn._xlws.FILTER(TB_TAREFAS[],(TB_TAREFAS[[Responsável Execução '[*']]:[Responsável Execução '[*']]]=E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1" s="96" t="str" cm="1">
        <f t="array" ref="F231">IF(OR(F$12="",$B231=""),"",_xlfn.LET(_xlpm.tarefas,_xlfn._xlws.FILTER(TB_TAREFAS[],(TB_TAREFAS[[Responsável Execução '[*']]:[Responsável Execução '[*']]]=F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1" s="95" t="str" cm="1">
        <f t="array" ref="G231">IF(OR(G$12="",$B231=""),"",_xlfn.LET(_xlpm.tarefas,_xlfn._xlws.FILTER(TB_TAREFAS[],(TB_TAREFAS[[Responsável Execução '[*']]:[Responsável Execução '[*']]]=G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1" s="96" t="str" cm="1">
        <f t="array" ref="H231">IF(OR(H$12="",$B231=""),"",_xlfn.LET(_xlpm.tarefas,_xlfn._xlws.FILTER(TB_TAREFAS[],(TB_TAREFAS[[Responsável Execução '[*']]:[Responsável Execução '[*']]]=H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1" s="95" t="str" cm="1">
        <f t="array" ref="I231">IF(OR(I$12="",$B231=""),"",_xlfn.LET(_xlpm.tarefas,_xlfn._xlws.FILTER(TB_TAREFAS[],(TB_TAREFAS[[Responsável Execução '[*']]:[Responsável Execução '[*']]]=I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1" s="96" t="str" cm="1">
        <f t="array" ref="J231">IF(OR(J$12="",$B231=""),"",_xlfn.LET(_xlpm.tarefas,_xlfn._xlws.FILTER(TB_TAREFAS[],(TB_TAREFAS[[Responsável Execução '[*']]:[Responsável Execução '[*']]]=J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1" s="95" t="str" cm="1">
        <f t="array" ref="K231">IF(OR(K$12="",$B231=""),"",_xlfn.LET(_xlpm.tarefas,_xlfn._xlws.FILTER(TB_TAREFAS[],(TB_TAREFAS[[Responsável Execução '[*']]:[Responsável Execução '[*']]]=K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1" s="96" t="str" cm="1">
        <f t="array" ref="L231">IF(OR(L$12="",$B231=""),"",_xlfn.LET(_xlpm.tarefas,_xlfn._xlws.FILTER(TB_TAREFAS[],(TB_TAREFAS[[Responsável Execução '[*']]:[Responsável Execução '[*']]]=L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1" s="95" t="str" cm="1">
        <f t="array" ref="M231">IF(OR(M$12="",$B231=""),"",_xlfn.LET(_xlpm.tarefas,_xlfn._xlws.FILTER(TB_TAREFAS[],(TB_TAREFAS[[Responsável Execução '[*']]:[Responsável Execução '[*']]]=M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1" s="96" t="str" cm="1">
        <f t="array" ref="N231">IF(OR(N$12="",$B231=""),"",_xlfn.LET(_xlpm.tarefas,_xlfn._xlws.FILTER(TB_TAREFAS[],(TB_TAREFAS[[Responsável Execução '[*']]:[Responsável Execução '[*']]]=N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1" s="95" t="str" cm="1">
        <f t="array" ref="O231">IF(OR(O$12="",$B231=""),"",_xlfn.LET(_xlpm.tarefas,_xlfn._xlws.FILTER(TB_TAREFAS[],(TB_TAREFAS[[Responsável Execução '[*']]:[Responsável Execução '[*']]]=O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1" s="96" t="str" cm="1">
        <f t="array" ref="P231">IF(OR(P$12="",$B231=""),"",_xlfn.LET(_xlpm.tarefas,_xlfn._xlws.FILTER(TB_TAREFAS[],(TB_TAREFAS[[Responsável Execução '[*']]:[Responsável Execução '[*']]]=P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1" s="95" t="str" cm="1">
        <f t="array" ref="Q231">IF(OR(Q$12="",$B231=""),"",_xlfn.LET(_xlpm.tarefas,_xlfn._xlws.FILTER(TB_TAREFAS[],(TB_TAREFAS[[Responsável Execução '[*']]:[Responsável Execução '[*']]]=Q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1" s="96" t="str" cm="1">
        <f t="array" ref="R231">IF(OR(R$12="",$B231=""),"",_xlfn.LET(_xlpm.tarefas,_xlfn._xlws.FILTER(TB_TAREFAS[],(TB_TAREFAS[[Responsável Execução '[*']]:[Responsável Execução '[*']]]=R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1" s="95" t="str" cm="1">
        <f t="array" ref="S231">IF(OR(S$12="",$B231=""),"",_xlfn.LET(_xlpm.tarefas,_xlfn._xlws.FILTER(TB_TAREFAS[],(TB_TAREFAS[[Responsável Execução '[*']]:[Responsável Execução '[*']]]=S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1" s="96" t="str" cm="1">
        <f t="array" ref="T231">IF(OR(T$12="",$B231=""),"",_xlfn.LET(_xlpm.tarefas,_xlfn._xlws.FILTER(TB_TAREFAS[],(TB_TAREFAS[[Responsável Execução '[*']]:[Responsável Execução '[*']]]=T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1" s="95" t="str" cm="1">
        <f t="array" ref="U231">IF(OR(U$12="",$B231=""),"",_xlfn.LET(_xlpm.tarefas,_xlfn._xlws.FILTER(TB_TAREFAS[],(TB_TAREFAS[[Responsável Execução '[*']]:[Responsável Execução '[*']]]=U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1" s="96" t="str" cm="1">
        <f t="array" ref="V231">IF(OR(V$12="",$B231=""),"",_xlfn.LET(_xlpm.tarefas,_xlfn._xlws.FILTER(TB_TAREFAS[],(TB_TAREFAS[[Responsável Execução '[*']]:[Responsável Execução '[*']]]=V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1" s="95" t="str" cm="1">
        <f t="array" ref="W231">IF(OR(W$12="",$B231=""),"",_xlfn.LET(_xlpm.tarefas,_xlfn._xlws.FILTER(TB_TAREFAS[],(TB_TAREFAS[[Responsável Execução '[*']]:[Responsável Execução '[*']]]=W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1" s="96" t="str" cm="1">
        <f t="array" ref="X231">IF(OR(X$12="",$B231=""),"",_xlfn.LET(_xlpm.tarefas,_xlfn._xlws.FILTER(TB_TAREFAS[],(TB_TAREFAS[[Responsável Execução '[*']]:[Responsável Execução '[*']]]=X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1" s="95" t="str" cm="1">
        <f t="array" ref="Y231">IF(OR(Y$12="",$B231=""),"",_xlfn.LET(_xlpm.tarefas,_xlfn._xlws.FILTER(TB_TAREFAS[],(TB_TAREFAS[[Responsável Execução '[*']]:[Responsável Execução '[*']]]=Y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1" s="96" t="str" cm="1">
        <f t="array" ref="Z231">IF(OR(Z$12="",$B231=""),"",_xlfn.LET(_xlpm.tarefas,_xlfn._xlws.FILTER(TB_TAREFAS[],(TB_TAREFAS[[Responsável Execução '[*']]:[Responsável Execução '[*']]]=Z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1" s="95" t="str" cm="1">
        <f t="array" ref="AA231">IF(OR(AA$12="",$B231=""),"",_xlfn.LET(_xlpm.tarefas,_xlfn._xlws.FILTER(TB_TAREFAS[],(TB_TAREFAS[[Responsável Execução '[*']]:[Responsável Execução '[*']]]=AA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1" s="96" t="str" cm="1">
        <f t="array" ref="AB231">IF(OR(AB$12="",$B231=""),"",_xlfn.LET(_xlpm.tarefas,_xlfn._xlws.FILTER(TB_TAREFAS[],(TB_TAREFAS[[Responsável Execução '[*']]:[Responsável Execução '[*']]]=AB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1" s="95" t="str" cm="1">
        <f t="array" ref="AC231">IF(OR(AC$12="",$B231=""),"",_xlfn.LET(_xlpm.tarefas,_xlfn._xlws.FILTER(TB_TAREFAS[],(TB_TAREFAS[[Responsável Execução '[*']]:[Responsável Execução '[*']]]=AC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1" s="96" t="str" cm="1">
        <f t="array" ref="AD231">IF(OR(AD$12="",$B231=""),"",_xlfn.LET(_xlpm.tarefas,_xlfn._xlws.FILTER(TB_TAREFAS[],(TB_TAREFAS[[Responsável Execução '[*']]:[Responsável Execução '[*']]]=AD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1" s="95" t="str" cm="1">
        <f t="array" ref="AE231">IF(OR(AE$12="",$B231=""),"",_xlfn.LET(_xlpm.tarefas,_xlfn._xlws.FILTER(TB_TAREFAS[],(TB_TAREFAS[[Responsável Execução '[*']]:[Responsável Execução '[*']]]=AE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1" s="96" t="str" cm="1">
        <f t="array" ref="AF231">IF(OR(AF$12="",$B231=""),"",_xlfn.LET(_xlpm.tarefas,_xlfn._xlws.FILTER(TB_TAREFAS[],(TB_TAREFAS[[Responsável Execução '[*']]:[Responsável Execução '[*']]]=AF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1" s="95" t="str" cm="1">
        <f t="array" ref="AG231">IF(OR(AG$12="",$B231=""),"",_xlfn.LET(_xlpm.tarefas,_xlfn._xlws.FILTER(TB_TAREFAS[],(TB_TAREFAS[[Responsável Execução '[*']]:[Responsável Execução '[*']]]=AG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1" s="96" t="str" cm="1">
        <f t="array" ref="AH231">IF(OR(AH$12="",$B231=""),"",_xlfn.LET(_xlpm.tarefas,_xlfn._xlws.FILTER(TB_TAREFAS[],(TB_TAREFAS[[Responsável Execução '[*']]:[Responsável Execução '[*']]]=AH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1" s="95" t="str" cm="1">
        <f t="array" ref="AI231">IF(OR(AI$12="",$B231=""),"",_xlfn.LET(_xlpm.tarefas,_xlfn._xlws.FILTER(TB_TAREFAS[],(TB_TAREFAS[[Responsável Execução '[*']]:[Responsável Execução '[*']]]=AI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1" s="96" t="str" cm="1">
        <f t="array" ref="AJ231">IF(OR(AJ$12="",$B231=""),"",_xlfn.LET(_xlpm.tarefas,_xlfn._xlws.FILTER(TB_TAREFAS[],(TB_TAREFAS[[Responsável Execução '[*']]:[Responsável Execução '[*']]]=AJ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1" s="95" t="str" cm="1">
        <f t="array" ref="AK231">IF(OR(AK$12="",$B231=""),"",_xlfn.LET(_xlpm.tarefas,_xlfn._xlws.FILTER(TB_TAREFAS[],(TB_TAREFAS[[Responsável Execução '[*']]:[Responsável Execução '[*']]]=AK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1" s="96" t="str" cm="1">
        <f t="array" ref="AL231">IF(OR(AL$12="",$B231=""),"",_xlfn.LET(_xlpm.tarefas,_xlfn._xlws.FILTER(TB_TAREFAS[],(TB_TAREFAS[[Responsável Execução '[*']]:[Responsável Execução '[*']]]=AL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1" s="95" t="str" cm="1">
        <f t="array" ref="AM231">IF(OR(AM$12="",$B231=""),"",_xlfn.LET(_xlpm.tarefas,_xlfn._xlws.FILTER(TB_TAREFAS[],(TB_TAREFAS[[Responsável Execução '[*']]:[Responsável Execução '[*']]]=AM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1" s="96" t="str" cm="1">
        <f t="array" ref="AN231">IF(OR(AN$12="",$B231=""),"",_xlfn.LET(_xlpm.tarefas,_xlfn._xlws.FILTER(TB_TAREFAS[],(TB_TAREFAS[[Responsável Execução '[*']]:[Responsável Execução '[*']]]=AN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1" s="95" t="str" cm="1">
        <f t="array" ref="AO231">IF(OR(AO$12="",$B231=""),"",_xlfn.LET(_xlpm.tarefas,_xlfn._xlws.FILTER(TB_TAREFAS[],(TB_TAREFAS[[Responsável Execução '[*']]:[Responsável Execução '[*']]]=AO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1" s="96" t="str" cm="1">
        <f t="array" ref="AP231">IF(OR(AP$12="",$B231=""),"",_xlfn.LET(_xlpm.tarefas,_xlfn._xlws.FILTER(TB_TAREFAS[],(TB_TAREFAS[[Responsável Execução '[*']]:[Responsável Execução '[*']]]=AP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1" s="95" t="str" cm="1">
        <f t="array" ref="AQ231">IF(OR(AQ$12="",$B231=""),"",_xlfn.LET(_xlpm.tarefas,_xlfn._xlws.FILTER(TB_TAREFAS[],(TB_TAREFAS[[Responsável Execução '[*']]:[Responsável Execução '[*']]]=AQ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1" s="96" t="str" cm="1">
        <f t="array" ref="AR231">IF(OR(AR$12="",$B231=""),"",_xlfn.LET(_xlpm.tarefas,_xlfn._xlws.FILTER(TB_TAREFAS[],(TB_TAREFAS[[Responsável Execução '[*']]:[Responsável Execução '[*']]]=AR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1" s="95" t="str" cm="1">
        <f t="array" ref="AS231">IF(OR(AS$12="",$B231=""),"",_xlfn.LET(_xlpm.tarefas,_xlfn._xlws.FILTER(TB_TAREFAS[],(TB_TAREFAS[[Responsável Execução '[*']]:[Responsável Execução '[*']]]=AS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1" s="96" t="str" cm="1">
        <f t="array" ref="AT231">IF(OR(AT$12="",$B231=""),"",_xlfn.LET(_xlpm.tarefas,_xlfn._xlws.FILTER(TB_TAREFAS[],(TB_TAREFAS[[Responsável Execução '[*']]:[Responsável Execução '[*']]]=AT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1" s="95" t="str" cm="1">
        <f t="array" ref="AU231">IF(OR(AU$12="",$B231=""),"",_xlfn.LET(_xlpm.tarefas,_xlfn._xlws.FILTER(TB_TAREFAS[],(TB_TAREFAS[[Responsável Execução '[*']]:[Responsável Execução '[*']]]=AU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1" s="96" t="str" cm="1">
        <f t="array" ref="AV231">IF(OR(AV$12="",$B231=""),"",_xlfn.LET(_xlpm.tarefas,_xlfn._xlws.FILTER(TB_TAREFAS[],(TB_TAREFAS[[Responsável Execução '[*']]:[Responsável Execução '[*']]]=AV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1" s="95" t="str" cm="1">
        <f t="array" ref="AW231">IF(OR(AW$12="",$B231=""),"",_xlfn.LET(_xlpm.tarefas,_xlfn._xlws.FILTER(TB_TAREFAS[],(TB_TAREFAS[[Responsável Execução '[*']]:[Responsável Execução '[*']]]=AW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1" s="96" t="str" cm="1">
        <f t="array" ref="AX231">IF(OR(AX$12="",$B231=""),"",_xlfn.LET(_xlpm.tarefas,_xlfn._xlws.FILTER(TB_TAREFAS[],(TB_TAREFAS[[Responsável Execução '[*']]:[Responsável Execução '[*']]]=AX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1" s="95" t="str" cm="1">
        <f t="array" ref="AY231">IF(OR(AY$12="",$B231=""),"",_xlfn.LET(_xlpm.tarefas,_xlfn._xlws.FILTER(TB_TAREFAS[],(TB_TAREFAS[[Responsável Execução '[*']]:[Responsável Execução '[*']]]=AY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1" s="97" t="str" cm="1">
        <f t="array" ref="AZ231">IF(OR(AZ$12="",$B231=""),"",_xlfn.LET(_xlpm.tarefas,_xlfn._xlws.FILTER(TB_TAREFAS[],(TB_TAREFAS[[Responsável Execução '[*']]:[Responsável Execução '[*']]]=AZ$12),"-"),IF(_xlfn.ARRAYTOTEXT(_xlpm.tarefas)="-",0,SUM(IF(DATE(YEAR($B231),MONTH($B231),DAY($B231))&gt;=DATE(YEAR(_xlfn.CHOOSECOLS(_xlpm.tarefas,10)),MONTH(_xlfn.CHOOSECOLS(_xlpm.tarefas,10)),DAY(_xlfn.CHOOSECOLS(_xlpm.tarefas,10))),IF(DATE(YEAR($B231),MONTH($B231),DAY($B231)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2" spans="2:52" x14ac:dyDescent="0.3">
      <c r="B232" s="94"/>
      <c r="C232" s="95" t="str" cm="1">
        <f t="array" ref="C232">IF(OR(C$12="",$B232=""),"",_xlfn.LET(_xlpm.tarefas,_xlfn._xlws.FILTER(TB_TAREFAS[],(TB_TAREFAS[[Responsável Execução '[*']]:[Responsável Execução '[*']]]=C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2" s="96" t="str" cm="1">
        <f t="array" ref="D232">IF(OR(D$12="",$B232=""),"",_xlfn.LET(_xlpm.tarefas,_xlfn._xlws.FILTER(TB_TAREFAS[],(TB_TAREFAS[[Responsável Execução '[*']]:[Responsável Execução '[*']]]=D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2" s="95" t="str" cm="1">
        <f t="array" ref="E232">IF(OR(E$12="",$B232=""),"",_xlfn.LET(_xlpm.tarefas,_xlfn._xlws.FILTER(TB_TAREFAS[],(TB_TAREFAS[[Responsável Execução '[*']]:[Responsável Execução '[*']]]=E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2" s="96" t="str" cm="1">
        <f t="array" ref="F232">IF(OR(F$12="",$B232=""),"",_xlfn.LET(_xlpm.tarefas,_xlfn._xlws.FILTER(TB_TAREFAS[],(TB_TAREFAS[[Responsável Execução '[*']]:[Responsável Execução '[*']]]=F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2" s="95" t="str" cm="1">
        <f t="array" ref="G232">IF(OR(G$12="",$B232=""),"",_xlfn.LET(_xlpm.tarefas,_xlfn._xlws.FILTER(TB_TAREFAS[],(TB_TAREFAS[[Responsável Execução '[*']]:[Responsável Execução '[*']]]=G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2" s="96" t="str" cm="1">
        <f t="array" ref="H232">IF(OR(H$12="",$B232=""),"",_xlfn.LET(_xlpm.tarefas,_xlfn._xlws.FILTER(TB_TAREFAS[],(TB_TAREFAS[[Responsável Execução '[*']]:[Responsável Execução '[*']]]=H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2" s="95" t="str" cm="1">
        <f t="array" ref="I232">IF(OR(I$12="",$B232=""),"",_xlfn.LET(_xlpm.tarefas,_xlfn._xlws.FILTER(TB_TAREFAS[],(TB_TAREFAS[[Responsável Execução '[*']]:[Responsável Execução '[*']]]=I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2" s="96" t="str" cm="1">
        <f t="array" ref="J232">IF(OR(J$12="",$B232=""),"",_xlfn.LET(_xlpm.tarefas,_xlfn._xlws.FILTER(TB_TAREFAS[],(TB_TAREFAS[[Responsável Execução '[*']]:[Responsável Execução '[*']]]=J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2" s="95" t="str" cm="1">
        <f t="array" ref="K232">IF(OR(K$12="",$B232=""),"",_xlfn.LET(_xlpm.tarefas,_xlfn._xlws.FILTER(TB_TAREFAS[],(TB_TAREFAS[[Responsável Execução '[*']]:[Responsável Execução '[*']]]=K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2" s="96" t="str" cm="1">
        <f t="array" ref="L232">IF(OR(L$12="",$B232=""),"",_xlfn.LET(_xlpm.tarefas,_xlfn._xlws.FILTER(TB_TAREFAS[],(TB_TAREFAS[[Responsável Execução '[*']]:[Responsável Execução '[*']]]=L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2" s="95" t="str" cm="1">
        <f t="array" ref="M232">IF(OR(M$12="",$B232=""),"",_xlfn.LET(_xlpm.tarefas,_xlfn._xlws.FILTER(TB_TAREFAS[],(TB_TAREFAS[[Responsável Execução '[*']]:[Responsável Execução '[*']]]=M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2" s="96" t="str" cm="1">
        <f t="array" ref="N232">IF(OR(N$12="",$B232=""),"",_xlfn.LET(_xlpm.tarefas,_xlfn._xlws.FILTER(TB_TAREFAS[],(TB_TAREFAS[[Responsável Execução '[*']]:[Responsável Execução '[*']]]=N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2" s="95" t="str" cm="1">
        <f t="array" ref="O232">IF(OR(O$12="",$B232=""),"",_xlfn.LET(_xlpm.tarefas,_xlfn._xlws.FILTER(TB_TAREFAS[],(TB_TAREFAS[[Responsável Execução '[*']]:[Responsável Execução '[*']]]=O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2" s="96" t="str" cm="1">
        <f t="array" ref="P232">IF(OR(P$12="",$B232=""),"",_xlfn.LET(_xlpm.tarefas,_xlfn._xlws.FILTER(TB_TAREFAS[],(TB_TAREFAS[[Responsável Execução '[*']]:[Responsável Execução '[*']]]=P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2" s="95" t="str" cm="1">
        <f t="array" ref="Q232">IF(OR(Q$12="",$B232=""),"",_xlfn.LET(_xlpm.tarefas,_xlfn._xlws.FILTER(TB_TAREFAS[],(TB_TAREFAS[[Responsável Execução '[*']]:[Responsável Execução '[*']]]=Q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2" s="96" t="str" cm="1">
        <f t="array" ref="R232">IF(OR(R$12="",$B232=""),"",_xlfn.LET(_xlpm.tarefas,_xlfn._xlws.FILTER(TB_TAREFAS[],(TB_TAREFAS[[Responsável Execução '[*']]:[Responsável Execução '[*']]]=R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2" s="95" t="str" cm="1">
        <f t="array" ref="S232">IF(OR(S$12="",$B232=""),"",_xlfn.LET(_xlpm.tarefas,_xlfn._xlws.FILTER(TB_TAREFAS[],(TB_TAREFAS[[Responsável Execução '[*']]:[Responsável Execução '[*']]]=S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2" s="96" t="str" cm="1">
        <f t="array" ref="T232">IF(OR(T$12="",$B232=""),"",_xlfn.LET(_xlpm.tarefas,_xlfn._xlws.FILTER(TB_TAREFAS[],(TB_TAREFAS[[Responsável Execução '[*']]:[Responsável Execução '[*']]]=T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2" s="95" t="str" cm="1">
        <f t="array" ref="U232">IF(OR(U$12="",$B232=""),"",_xlfn.LET(_xlpm.tarefas,_xlfn._xlws.FILTER(TB_TAREFAS[],(TB_TAREFAS[[Responsável Execução '[*']]:[Responsável Execução '[*']]]=U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2" s="96" t="str" cm="1">
        <f t="array" ref="V232">IF(OR(V$12="",$B232=""),"",_xlfn.LET(_xlpm.tarefas,_xlfn._xlws.FILTER(TB_TAREFAS[],(TB_TAREFAS[[Responsável Execução '[*']]:[Responsável Execução '[*']]]=V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2" s="95" t="str" cm="1">
        <f t="array" ref="W232">IF(OR(W$12="",$B232=""),"",_xlfn.LET(_xlpm.tarefas,_xlfn._xlws.FILTER(TB_TAREFAS[],(TB_TAREFAS[[Responsável Execução '[*']]:[Responsável Execução '[*']]]=W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2" s="96" t="str" cm="1">
        <f t="array" ref="X232">IF(OR(X$12="",$B232=""),"",_xlfn.LET(_xlpm.tarefas,_xlfn._xlws.FILTER(TB_TAREFAS[],(TB_TAREFAS[[Responsável Execução '[*']]:[Responsável Execução '[*']]]=X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2" s="95" t="str" cm="1">
        <f t="array" ref="Y232">IF(OR(Y$12="",$B232=""),"",_xlfn.LET(_xlpm.tarefas,_xlfn._xlws.FILTER(TB_TAREFAS[],(TB_TAREFAS[[Responsável Execução '[*']]:[Responsável Execução '[*']]]=Y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2" s="96" t="str" cm="1">
        <f t="array" ref="Z232">IF(OR(Z$12="",$B232=""),"",_xlfn.LET(_xlpm.tarefas,_xlfn._xlws.FILTER(TB_TAREFAS[],(TB_TAREFAS[[Responsável Execução '[*']]:[Responsável Execução '[*']]]=Z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2" s="95" t="str" cm="1">
        <f t="array" ref="AA232">IF(OR(AA$12="",$B232=""),"",_xlfn.LET(_xlpm.tarefas,_xlfn._xlws.FILTER(TB_TAREFAS[],(TB_TAREFAS[[Responsável Execução '[*']]:[Responsável Execução '[*']]]=AA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2" s="96" t="str" cm="1">
        <f t="array" ref="AB232">IF(OR(AB$12="",$B232=""),"",_xlfn.LET(_xlpm.tarefas,_xlfn._xlws.FILTER(TB_TAREFAS[],(TB_TAREFAS[[Responsável Execução '[*']]:[Responsável Execução '[*']]]=AB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2" s="95" t="str" cm="1">
        <f t="array" ref="AC232">IF(OR(AC$12="",$B232=""),"",_xlfn.LET(_xlpm.tarefas,_xlfn._xlws.FILTER(TB_TAREFAS[],(TB_TAREFAS[[Responsável Execução '[*']]:[Responsável Execução '[*']]]=AC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2" s="96" t="str" cm="1">
        <f t="array" ref="AD232">IF(OR(AD$12="",$B232=""),"",_xlfn.LET(_xlpm.tarefas,_xlfn._xlws.FILTER(TB_TAREFAS[],(TB_TAREFAS[[Responsável Execução '[*']]:[Responsável Execução '[*']]]=AD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2" s="95" t="str" cm="1">
        <f t="array" ref="AE232">IF(OR(AE$12="",$B232=""),"",_xlfn.LET(_xlpm.tarefas,_xlfn._xlws.FILTER(TB_TAREFAS[],(TB_TAREFAS[[Responsável Execução '[*']]:[Responsável Execução '[*']]]=AE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2" s="96" t="str" cm="1">
        <f t="array" ref="AF232">IF(OR(AF$12="",$B232=""),"",_xlfn.LET(_xlpm.tarefas,_xlfn._xlws.FILTER(TB_TAREFAS[],(TB_TAREFAS[[Responsável Execução '[*']]:[Responsável Execução '[*']]]=AF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2" s="95" t="str" cm="1">
        <f t="array" ref="AG232">IF(OR(AG$12="",$B232=""),"",_xlfn.LET(_xlpm.tarefas,_xlfn._xlws.FILTER(TB_TAREFAS[],(TB_TAREFAS[[Responsável Execução '[*']]:[Responsável Execução '[*']]]=AG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2" s="96" t="str" cm="1">
        <f t="array" ref="AH232">IF(OR(AH$12="",$B232=""),"",_xlfn.LET(_xlpm.tarefas,_xlfn._xlws.FILTER(TB_TAREFAS[],(TB_TAREFAS[[Responsável Execução '[*']]:[Responsável Execução '[*']]]=AH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2" s="95" t="str" cm="1">
        <f t="array" ref="AI232">IF(OR(AI$12="",$B232=""),"",_xlfn.LET(_xlpm.tarefas,_xlfn._xlws.FILTER(TB_TAREFAS[],(TB_TAREFAS[[Responsável Execução '[*']]:[Responsável Execução '[*']]]=AI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2" s="96" t="str" cm="1">
        <f t="array" ref="AJ232">IF(OR(AJ$12="",$B232=""),"",_xlfn.LET(_xlpm.tarefas,_xlfn._xlws.FILTER(TB_TAREFAS[],(TB_TAREFAS[[Responsável Execução '[*']]:[Responsável Execução '[*']]]=AJ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2" s="95" t="str" cm="1">
        <f t="array" ref="AK232">IF(OR(AK$12="",$B232=""),"",_xlfn.LET(_xlpm.tarefas,_xlfn._xlws.FILTER(TB_TAREFAS[],(TB_TAREFAS[[Responsável Execução '[*']]:[Responsável Execução '[*']]]=AK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2" s="96" t="str" cm="1">
        <f t="array" ref="AL232">IF(OR(AL$12="",$B232=""),"",_xlfn.LET(_xlpm.tarefas,_xlfn._xlws.FILTER(TB_TAREFAS[],(TB_TAREFAS[[Responsável Execução '[*']]:[Responsável Execução '[*']]]=AL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2" s="95" t="str" cm="1">
        <f t="array" ref="AM232">IF(OR(AM$12="",$B232=""),"",_xlfn.LET(_xlpm.tarefas,_xlfn._xlws.FILTER(TB_TAREFAS[],(TB_TAREFAS[[Responsável Execução '[*']]:[Responsável Execução '[*']]]=AM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2" s="96" t="str" cm="1">
        <f t="array" ref="AN232">IF(OR(AN$12="",$B232=""),"",_xlfn.LET(_xlpm.tarefas,_xlfn._xlws.FILTER(TB_TAREFAS[],(TB_TAREFAS[[Responsável Execução '[*']]:[Responsável Execução '[*']]]=AN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2" s="95" t="str" cm="1">
        <f t="array" ref="AO232">IF(OR(AO$12="",$B232=""),"",_xlfn.LET(_xlpm.tarefas,_xlfn._xlws.FILTER(TB_TAREFAS[],(TB_TAREFAS[[Responsável Execução '[*']]:[Responsável Execução '[*']]]=AO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2" s="96" t="str" cm="1">
        <f t="array" ref="AP232">IF(OR(AP$12="",$B232=""),"",_xlfn.LET(_xlpm.tarefas,_xlfn._xlws.FILTER(TB_TAREFAS[],(TB_TAREFAS[[Responsável Execução '[*']]:[Responsável Execução '[*']]]=AP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2" s="95" t="str" cm="1">
        <f t="array" ref="AQ232">IF(OR(AQ$12="",$B232=""),"",_xlfn.LET(_xlpm.tarefas,_xlfn._xlws.FILTER(TB_TAREFAS[],(TB_TAREFAS[[Responsável Execução '[*']]:[Responsável Execução '[*']]]=AQ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2" s="96" t="str" cm="1">
        <f t="array" ref="AR232">IF(OR(AR$12="",$B232=""),"",_xlfn.LET(_xlpm.tarefas,_xlfn._xlws.FILTER(TB_TAREFAS[],(TB_TAREFAS[[Responsável Execução '[*']]:[Responsável Execução '[*']]]=AR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2" s="95" t="str" cm="1">
        <f t="array" ref="AS232">IF(OR(AS$12="",$B232=""),"",_xlfn.LET(_xlpm.tarefas,_xlfn._xlws.FILTER(TB_TAREFAS[],(TB_TAREFAS[[Responsável Execução '[*']]:[Responsável Execução '[*']]]=AS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2" s="96" t="str" cm="1">
        <f t="array" ref="AT232">IF(OR(AT$12="",$B232=""),"",_xlfn.LET(_xlpm.tarefas,_xlfn._xlws.FILTER(TB_TAREFAS[],(TB_TAREFAS[[Responsável Execução '[*']]:[Responsável Execução '[*']]]=AT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2" s="95" t="str" cm="1">
        <f t="array" ref="AU232">IF(OR(AU$12="",$B232=""),"",_xlfn.LET(_xlpm.tarefas,_xlfn._xlws.FILTER(TB_TAREFAS[],(TB_TAREFAS[[Responsável Execução '[*']]:[Responsável Execução '[*']]]=AU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2" s="96" t="str" cm="1">
        <f t="array" ref="AV232">IF(OR(AV$12="",$B232=""),"",_xlfn.LET(_xlpm.tarefas,_xlfn._xlws.FILTER(TB_TAREFAS[],(TB_TAREFAS[[Responsável Execução '[*']]:[Responsável Execução '[*']]]=AV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2" s="95" t="str" cm="1">
        <f t="array" ref="AW232">IF(OR(AW$12="",$B232=""),"",_xlfn.LET(_xlpm.tarefas,_xlfn._xlws.FILTER(TB_TAREFAS[],(TB_TAREFAS[[Responsável Execução '[*']]:[Responsável Execução '[*']]]=AW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2" s="96" t="str" cm="1">
        <f t="array" ref="AX232">IF(OR(AX$12="",$B232=""),"",_xlfn.LET(_xlpm.tarefas,_xlfn._xlws.FILTER(TB_TAREFAS[],(TB_TAREFAS[[Responsável Execução '[*']]:[Responsável Execução '[*']]]=AX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2" s="95" t="str" cm="1">
        <f t="array" ref="AY232">IF(OR(AY$12="",$B232=""),"",_xlfn.LET(_xlpm.tarefas,_xlfn._xlws.FILTER(TB_TAREFAS[],(TB_TAREFAS[[Responsável Execução '[*']]:[Responsável Execução '[*']]]=AY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2" s="97" t="str" cm="1">
        <f t="array" ref="AZ232">IF(OR(AZ$12="",$B232=""),"",_xlfn.LET(_xlpm.tarefas,_xlfn._xlws.FILTER(TB_TAREFAS[],(TB_TAREFAS[[Responsável Execução '[*']]:[Responsável Execução '[*']]]=AZ$12),"-"),IF(_xlfn.ARRAYTOTEXT(_xlpm.tarefas)="-",0,SUM(IF(DATE(YEAR($B232),MONTH($B232),DAY($B232))&gt;=DATE(YEAR(_xlfn.CHOOSECOLS(_xlpm.tarefas,10)),MONTH(_xlfn.CHOOSECOLS(_xlpm.tarefas,10)),DAY(_xlfn.CHOOSECOLS(_xlpm.tarefas,10))),IF(DATE(YEAR($B232),MONTH($B232),DAY($B232)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3" spans="2:52" x14ac:dyDescent="0.3">
      <c r="B233" s="94"/>
      <c r="C233" s="95" t="str" cm="1">
        <f t="array" ref="C233">IF(OR(C$12="",$B233=""),"",_xlfn.LET(_xlpm.tarefas,_xlfn._xlws.FILTER(TB_TAREFAS[],(TB_TAREFAS[[Responsável Execução '[*']]:[Responsável Execução '[*']]]=C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3" s="96" t="str" cm="1">
        <f t="array" ref="D233">IF(OR(D$12="",$B233=""),"",_xlfn.LET(_xlpm.tarefas,_xlfn._xlws.FILTER(TB_TAREFAS[],(TB_TAREFAS[[Responsável Execução '[*']]:[Responsável Execução '[*']]]=D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3" s="95" t="str" cm="1">
        <f t="array" ref="E233">IF(OR(E$12="",$B233=""),"",_xlfn.LET(_xlpm.tarefas,_xlfn._xlws.FILTER(TB_TAREFAS[],(TB_TAREFAS[[Responsável Execução '[*']]:[Responsável Execução '[*']]]=E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3" s="96" t="str" cm="1">
        <f t="array" ref="F233">IF(OR(F$12="",$B233=""),"",_xlfn.LET(_xlpm.tarefas,_xlfn._xlws.FILTER(TB_TAREFAS[],(TB_TAREFAS[[Responsável Execução '[*']]:[Responsável Execução '[*']]]=F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3" s="95" t="str" cm="1">
        <f t="array" ref="G233">IF(OR(G$12="",$B233=""),"",_xlfn.LET(_xlpm.tarefas,_xlfn._xlws.FILTER(TB_TAREFAS[],(TB_TAREFAS[[Responsável Execução '[*']]:[Responsável Execução '[*']]]=G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3" s="96" t="str" cm="1">
        <f t="array" ref="H233">IF(OR(H$12="",$B233=""),"",_xlfn.LET(_xlpm.tarefas,_xlfn._xlws.FILTER(TB_TAREFAS[],(TB_TAREFAS[[Responsável Execução '[*']]:[Responsável Execução '[*']]]=H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3" s="95" t="str" cm="1">
        <f t="array" ref="I233">IF(OR(I$12="",$B233=""),"",_xlfn.LET(_xlpm.tarefas,_xlfn._xlws.FILTER(TB_TAREFAS[],(TB_TAREFAS[[Responsável Execução '[*']]:[Responsável Execução '[*']]]=I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3" s="96" t="str" cm="1">
        <f t="array" ref="J233">IF(OR(J$12="",$B233=""),"",_xlfn.LET(_xlpm.tarefas,_xlfn._xlws.FILTER(TB_TAREFAS[],(TB_TAREFAS[[Responsável Execução '[*']]:[Responsável Execução '[*']]]=J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3" s="95" t="str" cm="1">
        <f t="array" ref="K233">IF(OR(K$12="",$B233=""),"",_xlfn.LET(_xlpm.tarefas,_xlfn._xlws.FILTER(TB_TAREFAS[],(TB_TAREFAS[[Responsável Execução '[*']]:[Responsável Execução '[*']]]=K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3" s="96" t="str" cm="1">
        <f t="array" ref="L233">IF(OR(L$12="",$B233=""),"",_xlfn.LET(_xlpm.tarefas,_xlfn._xlws.FILTER(TB_TAREFAS[],(TB_TAREFAS[[Responsável Execução '[*']]:[Responsável Execução '[*']]]=L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3" s="95" t="str" cm="1">
        <f t="array" ref="M233">IF(OR(M$12="",$B233=""),"",_xlfn.LET(_xlpm.tarefas,_xlfn._xlws.FILTER(TB_TAREFAS[],(TB_TAREFAS[[Responsável Execução '[*']]:[Responsável Execução '[*']]]=M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3" s="96" t="str" cm="1">
        <f t="array" ref="N233">IF(OR(N$12="",$B233=""),"",_xlfn.LET(_xlpm.tarefas,_xlfn._xlws.FILTER(TB_TAREFAS[],(TB_TAREFAS[[Responsável Execução '[*']]:[Responsável Execução '[*']]]=N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3" s="95" t="str" cm="1">
        <f t="array" ref="O233">IF(OR(O$12="",$B233=""),"",_xlfn.LET(_xlpm.tarefas,_xlfn._xlws.FILTER(TB_TAREFAS[],(TB_TAREFAS[[Responsável Execução '[*']]:[Responsável Execução '[*']]]=O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3" s="96" t="str" cm="1">
        <f t="array" ref="P233">IF(OR(P$12="",$B233=""),"",_xlfn.LET(_xlpm.tarefas,_xlfn._xlws.FILTER(TB_TAREFAS[],(TB_TAREFAS[[Responsável Execução '[*']]:[Responsável Execução '[*']]]=P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3" s="95" t="str" cm="1">
        <f t="array" ref="Q233">IF(OR(Q$12="",$B233=""),"",_xlfn.LET(_xlpm.tarefas,_xlfn._xlws.FILTER(TB_TAREFAS[],(TB_TAREFAS[[Responsável Execução '[*']]:[Responsável Execução '[*']]]=Q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3" s="96" t="str" cm="1">
        <f t="array" ref="R233">IF(OR(R$12="",$B233=""),"",_xlfn.LET(_xlpm.tarefas,_xlfn._xlws.FILTER(TB_TAREFAS[],(TB_TAREFAS[[Responsável Execução '[*']]:[Responsável Execução '[*']]]=R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3" s="95" t="str" cm="1">
        <f t="array" ref="S233">IF(OR(S$12="",$B233=""),"",_xlfn.LET(_xlpm.tarefas,_xlfn._xlws.FILTER(TB_TAREFAS[],(TB_TAREFAS[[Responsável Execução '[*']]:[Responsável Execução '[*']]]=S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3" s="96" t="str" cm="1">
        <f t="array" ref="T233">IF(OR(T$12="",$B233=""),"",_xlfn.LET(_xlpm.tarefas,_xlfn._xlws.FILTER(TB_TAREFAS[],(TB_TAREFAS[[Responsável Execução '[*']]:[Responsável Execução '[*']]]=T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3" s="95" t="str" cm="1">
        <f t="array" ref="U233">IF(OR(U$12="",$B233=""),"",_xlfn.LET(_xlpm.tarefas,_xlfn._xlws.FILTER(TB_TAREFAS[],(TB_TAREFAS[[Responsável Execução '[*']]:[Responsável Execução '[*']]]=U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3" s="96" t="str" cm="1">
        <f t="array" ref="V233">IF(OR(V$12="",$B233=""),"",_xlfn.LET(_xlpm.tarefas,_xlfn._xlws.FILTER(TB_TAREFAS[],(TB_TAREFAS[[Responsável Execução '[*']]:[Responsável Execução '[*']]]=V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3" s="95" t="str" cm="1">
        <f t="array" ref="W233">IF(OR(W$12="",$B233=""),"",_xlfn.LET(_xlpm.tarefas,_xlfn._xlws.FILTER(TB_TAREFAS[],(TB_TAREFAS[[Responsável Execução '[*']]:[Responsável Execução '[*']]]=W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3" s="96" t="str" cm="1">
        <f t="array" ref="X233">IF(OR(X$12="",$B233=""),"",_xlfn.LET(_xlpm.tarefas,_xlfn._xlws.FILTER(TB_TAREFAS[],(TB_TAREFAS[[Responsável Execução '[*']]:[Responsável Execução '[*']]]=X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3" s="95" t="str" cm="1">
        <f t="array" ref="Y233">IF(OR(Y$12="",$B233=""),"",_xlfn.LET(_xlpm.tarefas,_xlfn._xlws.FILTER(TB_TAREFAS[],(TB_TAREFAS[[Responsável Execução '[*']]:[Responsável Execução '[*']]]=Y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3" s="96" t="str" cm="1">
        <f t="array" ref="Z233">IF(OR(Z$12="",$B233=""),"",_xlfn.LET(_xlpm.tarefas,_xlfn._xlws.FILTER(TB_TAREFAS[],(TB_TAREFAS[[Responsável Execução '[*']]:[Responsável Execução '[*']]]=Z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3" s="95" t="str" cm="1">
        <f t="array" ref="AA233">IF(OR(AA$12="",$B233=""),"",_xlfn.LET(_xlpm.tarefas,_xlfn._xlws.FILTER(TB_TAREFAS[],(TB_TAREFAS[[Responsável Execução '[*']]:[Responsável Execução '[*']]]=AA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3" s="96" t="str" cm="1">
        <f t="array" ref="AB233">IF(OR(AB$12="",$B233=""),"",_xlfn.LET(_xlpm.tarefas,_xlfn._xlws.FILTER(TB_TAREFAS[],(TB_TAREFAS[[Responsável Execução '[*']]:[Responsável Execução '[*']]]=AB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3" s="95" t="str" cm="1">
        <f t="array" ref="AC233">IF(OR(AC$12="",$B233=""),"",_xlfn.LET(_xlpm.tarefas,_xlfn._xlws.FILTER(TB_TAREFAS[],(TB_TAREFAS[[Responsável Execução '[*']]:[Responsável Execução '[*']]]=AC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3" s="96" t="str" cm="1">
        <f t="array" ref="AD233">IF(OR(AD$12="",$B233=""),"",_xlfn.LET(_xlpm.tarefas,_xlfn._xlws.FILTER(TB_TAREFAS[],(TB_TAREFAS[[Responsável Execução '[*']]:[Responsável Execução '[*']]]=AD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3" s="95" t="str" cm="1">
        <f t="array" ref="AE233">IF(OR(AE$12="",$B233=""),"",_xlfn.LET(_xlpm.tarefas,_xlfn._xlws.FILTER(TB_TAREFAS[],(TB_TAREFAS[[Responsável Execução '[*']]:[Responsável Execução '[*']]]=AE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3" s="96" t="str" cm="1">
        <f t="array" ref="AF233">IF(OR(AF$12="",$B233=""),"",_xlfn.LET(_xlpm.tarefas,_xlfn._xlws.FILTER(TB_TAREFAS[],(TB_TAREFAS[[Responsável Execução '[*']]:[Responsável Execução '[*']]]=AF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3" s="95" t="str" cm="1">
        <f t="array" ref="AG233">IF(OR(AG$12="",$B233=""),"",_xlfn.LET(_xlpm.tarefas,_xlfn._xlws.FILTER(TB_TAREFAS[],(TB_TAREFAS[[Responsável Execução '[*']]:[Responsável Execução '[*']]]=AG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3" s="96" t="str" cm="1">
        <f t="array" ref="AH233">IF(OR(AH$12="",$B233=""),"",_xlfn.LET(_xlpm.tarefas,_xlfn._xlws.FILTER(TB_TAREFAS[],(TB_TAREFAS[[Responsável Execução '[*']]:[Responsável Execução '[*']]]=AH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3" s="95" t="str" cm="1">
        <f t="array" ref="AI233">IF(OR(AI$12="",$B233=""),"",_xlfn.LET(_xlpm.tarefas,_xlfn._xlws.FILTER(TB_TAREFAS[],(TB_TAREFAS[[Responsável Execução '[*']]:[Responsável Execução '[*']]]=AI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3" s="96" t="str" cm="1">
        <f t="array" ref="AJ233">IF(OR(AJ$12="",$B233=""),"",_xlfn.LET(_xlpm.tarefas,_xlfn._xlws.FILTER(TB_TAREFAS[],(TB_TAREFAS[[Responsável Execução '[*']]:[Responsável Execução '[*']]]=AJ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3" s="95" t="str" cm="1">
        <f t="array" ref="AK233">IF(OR(AK$12="",$B233=""),"",_xlfn.LET(_xlpm.tarefas,_xlfn._xlws.FILTER(TB_TAREFAS[],(TB_TAREFAS[[Responsável Execução '[*']]:[Responsável Execução '[*']]]=AK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3" s="96" t="str" cm="1">
        <f t="array" ref="AL233">IF(OR(AL$12="",$B233=""),"",_xlfn.LET(_xlpm.tarefas,_xlfn._xlws.FILTER(TB_TAREFAS[],(TB_TAREFAS[[Responsável Execução '[*']]:[Responsável Execução '[*']]]=AL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3" s="95" t="str" cm="1">
        <f t="array" ref="AM233">IF(OR(AM$12="",$B233=""),"",_xlfn.LET(_xlpm.tarefas,_xlfn._xlws.FILTER(TB_TAREFAS[],(TB_TAREFAS[[Responsável Execução '[*']]:[Responsável Execução '[*']]]=AM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3" s="96" t="str" cm="1">
        <f t="array" ref="AN233">IF(OR(AN$12="",$B233=""),"",_xlfn.LET(_xlpm.tarefas,_xlfn._xlws.FILTER(TB_TAREFAS[],(TB_TAREFAS[[Responsável Execução '[*']]:[Responsável Execução '[*']]]=AN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3" s="95" t="str" cm="1">
        <f t="array" ref="AO233">IF(OR(AO$12="",$B233=""),"",_xlfn.LET(_xlpm.tarefas,_xlfn._xlws.FILTER(TB_TAREFAS[],(TB_TAREFAS[[Responsável Execução '[*']]:[Responsável Execução '[*']]]=AO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3" s="96" t="str" cm="1">
        <f t="array" ref="AP233">IF(OR(AP$12="",$B233=""),"",_xlfn.LET(_xlpm.tarefas,_xlfn._xlws.FILTER(TB_TAREFAS[],(TB_TAREFAS[[Responsável Execução '[*']]:[Responsável Execução '[*']]]=AP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3" s="95" t="str" cm="1">
        <f t="array" ref="AQ233">IF(OR(AQ$12="",$B233=""),"",_xlfn.LET(_xlpm.tarefas,_xlfn._xlws.FILTER(TB_TAREFAS[],(TB_TAREFAS[[Responsável Execução '[*']]:[Responsável Execução '[*']]]=AQ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3" s="96" t="str" cm="1">
        <f t="array" ref="AR233">IF(OR(AR$12="",$B233=""),"",_xlfn.LET(_xlpm.tarefas,_xlfn._xlws.FILTER(TB_TAREFAS[],(TB_TAREFAS[[Responsável Execução '[*']]:[Responsável Execução '[*']]]=AR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3" s="95" t="str" cm="1">
        <f t="array" ref="AS233">IF(OR(AS$12="",$B233=""),"",_xlfn.LET(_xlpm.tarefas,_xlfn._xlws.FILTER(TB_TAREFAS[],(TB_TAREFAS[[Responsável Execução '[*']]:[Responsável Execução '[*']]]=AS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3" s="96" t="str" cm="1">
        <f t="array" ref="AT233">IF(OR(AT$12="",$B233=""),"",_xlfn.LET(_xlpm.tarefas,_xlfn._xlws.FILTER(TB_TAREFAS[],(TB_TAREFAS[[Responsável Execução '[*']]:[Responsável Execução '[*']]]=AT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3" s="95" t="str" cm="1">
        <f t="array" ref="AU233">IF(OR(AU$12="",$B233=""),"",_xlfn.LET(_xlpm.tarefas,_xlfn._xlws.FILTER(TB_TAREFAS[],(TB_TAREFAS[[Responsável Execução '[*']]:[Responsável Execução '[*']]]=AU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3" s="96" t="str" cm="1">
        <f t="array" ref="AV233">IF(OR(AV$12="",$B233=""),"",_xlfn.LET(_xlpm.tarefas,_xlfn._xlws.FILTER(TB_TAREFAS[],(TB_TAREFAS[[Responsável Execução '[*']]:[Responsável Execução '[*']]]=AV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3" s="95" t="str" cm="1">
        <f t="array" ref="AW233">IF(OR(AW$12="",$B233=""),"",_xlfn.LET(_xlpm.tarefas,_xlfn._xlws.FILTER(TB_TAREFAS[],(TB_TAREFAS[[Responsável Execução '[*']]:[Responsável Execução '[*']]]=AW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3" s="96" t="str" cm="1">
        <f t="array" ref="AX233">IF(OR(AX$12="",$B233=""),"",_xlfn.LET(_xlpm.tarefas,_xlfn._xlws.FILTER(TB_TAREFAS[],(TB_TAREFAS[[Responsável Execução '[*']]:[Responsável Execução '[*']]]=AX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3" s="95" t="str" cm="1">
        <f t="array" ref="AY233">IF(OR(AY$12="",$B233=""),"",_xlfn.LET(_xlpm.tarefas,_xlfn._xlws.FILTER(TB_TAREFAS[],(TB_TAREFAS[[Responsável Execução '[*']]:[Responsável Execução '[*']]]=AY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3" s="97" t="str" cm="1">
        <f t="array" ref="AZ233">IF(OR(AZ$12="",$B233=""),"",_xlfn.LET(_xlpm.tarefas,_xlfn._xlws.FILTER(TB_TAREFAS[],(TB_TAREFAS[[Responsável Execução '[*']]:[Responsável Execução '[*']]]=AZ$12),"-"),IF(_xlfn.ARRAYTOTEXT(_xlpm.tarefas)="-",0,SUM(IF(DATE(YEAR($B233),MONTH($B233),DAY($B233))&gt;=DATE(YEAR(_xlfn.CHOOSECOLS(_xlpm.tarefas,10)),MONTH(_xlfn.CHOOSECOLS(_xlpm.tarefas,10)),DAY(_xlfn.CHOOSECOLS(_xlpm.tarefas,10))),IF(DATE(YEAR($B233),MONTH($B233),DAY($B233)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4" spans="2:52" x14ac:dyDescent="0.3">
      <c r="B234" s="94"/>
      <c r="C234" s="95" t="str" cm="1">
        <f t="array" ref="C234">IF(OR(C$12="",$B234=""),"",_xlfn.LET(_xlpm.tarefas,_xlfn._xlws.FILTER(TB_TAREFAS[],(TB_TAREFAS[[Responsável Execução '[*']]:[Responsável Execução '[*']]]=C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4" s="96" t="str" cm="1">
        <f t="array" ref="D234">IF(OR(D$12="",$B234=""),"",_xlfn.LET(_xlpm.tarefas,_xlfn._xlws.FILTER(TB_TAREFAS[],(TB_TAREFAS[[Responsável Execução '[*']]:[Responsável Execução '[*']]]=D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4" s="95" t="str" cm="1">
        <f t="array" ref="E234">IF(OR(E$12="",$B234=""),"",_xlfn.LET(_xlpm.tarefas,_xlfn._xlws.FILTER(TB_TAREFAS[],(TB_TAREFAS[[Responsável Execução '[*']]:[Responsável Execução '[*']]]=E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4" s="96" t="str" cm="1">
        <f t="array" ref="F234">IF(OR(F$12="",$B234=""),"",_xlfn.LET(_xlpm.tarefas,_xlfn._xlws.FILTER(TB_TAREFAS[],(TB_TAREFAS[[Responsável Execução '[*']]:[Responsável Execução '[*']]]=F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4" s="95" t="str" cm="1">
        <f t="array" ref="G234">IF(OR(G$12="",$B234=""),"",_xlfn.LET(_xlpm.tarefas,_xlfn._xlws.FILTER(TB_TAREFAS[],(TB_TAREFAS[[Responsável Execução '[*']]:[Responsável Execução '[*']]]=G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4" s="96" t="str" cm="1">
        <f t="array" ref="H234">IF(OR(H$12="",$B234=""),"",_xlfn.LET(_xlpm.tarefas,_xlfn._xlws.FILTER(TB_TAREFAS[],(TB_TAREFAS[[Responsável Execução '[*']]:[Responsável Execução '[*']]]=H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4" s="95" t="str" cm="1">
        <f t="array" ref="I234">IF(OR(I$12="",$B234=""),"",_xlfn.LET(_xlpm.tarefas,_xlfn._xlws.FILTER(TB_TAREFAS[],(TB_TAREFAS[[Responsável Execução '[*']]:[Responsável Execução '[*']]]=I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4" s="96" t="str" cm="1">
        <f t="array" ref="J234">IF(OR(J$12="",$B234=""),"",_xlfn.LET(_xlpm.tarefas,_xlfn._xlws.FILTER(TB_TAREFAS[],(TB_TAREFAS[[Responsável Execução '[*']]:[Responsável Execução '[*']]]=J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4" s="95" t="str" cm="1">
        <f t="array" ref="K234">IF(OR(K$12="",$B234=""),"",_xlfn.LET(_xlpm.tarefas,_xlfn._xlws.FILTER(TB_TAREFAS[],(TB_TAREFAS[[Responsável Execução '[*']]:[Responsável Execução '[*']]]=K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4" s="96" t="str" cm="1">
        <f t="array" ref="L234">IF(OR(L$12="",$B234=""),"",_xlfn.LET(_xlpm.tarefas,_xlfn._xlws.FILTER(TB_TAREFAS[],(TB_TAREFAS[[Responsável Execução '[*']]:[Responsável Execução '[*']]]=L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4" s="95" t="str" cm="1">
        <f t="array" ref="M234">IF(OR(M$12="",$B234=""),"",_xlfn.LET(_xlpm.tarefas,_xlfn._xlws.FILTER(TB_TAREFAS[],(TB_TAREFAS[[Responsável Execução '[*']]:[Responsável Execução '[*']]]=M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4" s="96" t="str" cm="1">
        <f t="array" ref="N234">IF(OR(N$12="",$B234=""),"",_xlfn.LET(_xlpm.tarefas,_xlfn._xlws.FILTER(TB_TAREFAS[],(TB_TAREFAS[[Responsável Execução '[*']]:[Responsável Execução '[*']]]=N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4" s="95" t="str" cm="1">
        <f t="array" ref="O234">IF(OR(O$12="",$B234=""),"",_xlfn.LET(_xlpm.tarefas,_xlfn._xlws.FILTER(TB_TAREFAS[],(TB_TAREFAS[[Responsável Execução '[*']]:[Responsável Execução '[*']]]=O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4" s="96" t="str" cm="1">
        <f t="array" ref="P234">IF(OR(P$12="",$B234=""),"",_xlfn.LET(_xlpm.tarefas,_xlfn._xlws.FILTER(TB_TAREFAS[],(TB_TAREFAS[[Responsável Execução '[*']]:[Responsável Execução '[*']]]=P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4" s="95" t="str" cm="1">
        <f t="array" ref="Q234">IF(OR(Q$12="",$B234=""),"",_xlfn.LET(_xlpm.tarefas,_xlfn._xlws.FILTER(TB_TAREFAS[],(TB_TAREFAS[[Responsável Execução '[*']]:[Responsável Execução '[*']]]=Q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4" s="96" t="str" cm="1">
        <f t="array" ref="R234">IF(OR(R$12="",$B234=""),"",_xlfn.LET(_xlpm.tarefas,_xlfn._xlws.FILTER(TB_TAREFAS[],(TB_TAREFAS[[Responsável Execução '[*']]:[Responsável Execução '[*']]]=R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4" s="95" t="str" cm="1">
        <f t="array" ref="S234">IF(OR(S$12="",$B234=""),"",_xlfn.LET(_xlpm.tarefas,_xlfn._xlws.FILTER(TB_TAREFAS[],(TB_TAREFAS[[Responsável Execução '[*']]:[Responsável Execução '[*']]]=S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4" s="96" t="str" cm="1">
        <f t="array" ref="T234">IF(OR(T$12="",$B234=""),"",_xlfn.LET(_xlpm.tarefas,_xlfn._xlws.FILTER(TB_TAREFAS[],(TB_TAREFAS[[Responsável Execução '[*']]:[Responsável Execução '[*']]]=T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4" s="95" t="str" cm="1">
        <f t="array" ref="U234">IF(OR(U$12="",$B234=""),"",_xlfn.LET(_xlpm.tarefas,_xlfn._xlws.FILTER(TB_TAREFAS[],(TB_TAREFAS[[Responsável Execução '[*']]:[Responsável Execução '[*']]]=U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4" s="96" t="str" cm="1">
        <f t="array" ref="V234">IF(OR(V$12="",$B234=""),"",_xlfn.LET(_xlpm.tarefas,_xlfn._xlws.FILTER(TB_TAREFAS[],(TB_TAREFAS[[Responsável Execução '[*']]:[Responsável Execução '[*']]]=V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4" s="95" t="str" cm="1">
        <f t="array" ref="W234">IF(OR(W$12="",$B234=""),"",_xlfn.LET(_xlpm.tarefas,_xlfn._xlws.FILTER(TB_TAREFAS[],(TB_TAREFAS[[Responsável Execução '[*']]:[Responsável Execução '[*']]]=W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4" s="96" t="str" cm="1">
        <f t="array" ref="X234">IF(OR(X$12="",$B234=""),"",_xlfn.LET(_xlpm.tarefas,_xlfn._xlws.FILTER(TB_TAREFAS[],(TB_TAREFAS[[Responsável Execução '[*']]:[Responsável Execução '[*']]]=X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4" s="95" t="str" cm="1">
        <f t="array" ref="Y234">IF(OR(Y$12="",$B234=""),"",_xlfn.LET(_xlpm.tarefas,_xlfn._xlws.FILTER(TB_TAREFAS[],(TB_TAREFAS[[Responsável Execução '[*']]:[Responsável Execução '[*']]]=Y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4" s="96" t="str" cm="1">
        <f t="array" ref="Z234">IF(OR(Z$12="",$B234=""),"",_xlfn.LET(_xlpm.tarefas,_xlfn._xlws.FILTER(TB_TAREFAS[],(TB_TAREFAS[[Responsável Execução '[*']]:[Responsável Execução '[*']]]=Z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4" s="95" t="str" cm="1">
        <f t="array" ref="AA234">IF(OR(AA$12="",$B234=""),"",_xlfn.LET(_xlpm.tarefas,_xlfn._xlws.FILTER(TB_TAREFAS[],(TB_TAREFAS[[Responsável Execução '[*']]:[Responsável Execução '[*']]]=AA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4" s="96" t="str" cm="1">
        <f t="array" ref="AB234">IF(OR(AB$12="",$B234=""),"",_xlfn.LET(_xlpm.tarefas,_xlfn._xlws.FILTER(TB_TAREFAS[],(TB_TAREFAS[[Responsável Execução '[*']]:[Responsável Execução '[*']]]=AB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4" s="95" t="str" cm="1">
        <f t="array" ref="AC234">IF(OR(AC$12="",$B234=""),"",_xlfn.LET(_xlpm.tarefas,_xlfn._xlws.FILTER(TB_TAREFAS[],(TB_TAREFAS[[Responsável Execução '[*']]:[Responsável Execução '[*']]]=AC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4" s="96" t="str" cm="1">
        <f t="array" ref="AD234">IF(OR(AD$12="",$B234=""),"",_xlfn.LET(_xlpm.tarefas,_xlfn._xlws.FILTER(TB_TAREFAS[],(TB_TAREFAS[[Responsável Execução '[*']]:[Responsável Execução '[*']]]=AD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4" s="95" t="str" cm="1">
        <f t="array" ref="AE234">IF(OR(AE$12="",$B234=""),"",_xlfn.LET(_xlpm.tarefas,_xlfn._xlws.FILTER(TB_TAREFAS[],(TB_TAREFAS[[Responsável Execução '[*']]:[Responsável Execução '[*']]]=AE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4" s="96" t="str" cm="1">
        <f t="array" ref="AF234">IF(OR(AF$12="",$B234=""),"",_xlfn.LET(_xlpm.tarefas,_xlfn._xlws.FILTER(TB_TAREFAS[],(TB_TAREFAS[[Responsável Execução '[*']]:[Responsável Execução '[*']]]=AF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4" s="95" t="str" cm="1">
        <f t="array" ref="AG234">IF(OR(AG$12="",$B234=""),"",_xlfn.LET(_xlpm.tarefas,_xlfn._xlws.FILTER(TB_TAREFAS[],(TB_TAREFAS[[Responsável Execução '[*']]:[Responsável Execução '[*']]]=AG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4" s="96" t="str" cm="1">
        <f t="array" ref="AH234">IF(OR(AH$12="",$B234=""),"",_xlfn.LET(_xlpm.tarefas,_xlfn._xlws.FILTER(TB_TAREFAS[],(TB_TAREFAS[[Responsável Execução '[*']]:[Responsável Execução '[*']]]=AH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4" s="95" t="str" cm="1">
        <f t="array" ref="AI234">IF(OR(AI$12="",$B234=""),"",_xlfn.LET(_xlpm.tarefas,_xlfn._xlws.FILTER(TB_TAREFAS[],(TB_TAREFAS[[Responsável Execução '[*']]:[Responsável Execução '[*']]]=AI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4" s="96" t="str" cm="1">
        <f t="array" ref="AJ234">IF(OR(AJ$12="",$B234=""),"",_xlfn.LET(_xlpm.tarefas,_xlfn._xlws.FILTER(TB_TAREFAS[],(TB_TAREFAS[[Responsável Execução '[*']]:[Responsável Execução '[*']]]=AJ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4" s="95" t="str" cm="1">
        <f t="array" ref="AK234">IF(OR(AK$12="",$B234=""),"",_xlfn.LET(_xlpm.tarefas,_xlfn._xlws.FILTER(TB_TAREFAS[],(TB_TAREFAS[[Responsável Execução '[*']]:[Responsável Execução '[*']]]=AK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4" s="96" t="str" cm="1">
        <f t="array" ref="AL234">IF(OR(AL$12="",$B234=""),"",_xlfn.LET(_xlpm.tarefas,_xlfn._xlws.FILTER(TB_TAREFAS[],(TB_TAREFAS[[Responsável Execução '[*']]:[Responsável Execução '[*']]]=AL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4" s="95" t="str" cm="1">
        <f t="array" ref="AM234">IF(OR(AM$12="",$B234=""),"",_xlfn.LET(_xlpm.tarefas,_xlfn._xlws.FILTER(TB_TAREFAS[],(TB_TAREFAS[[Responsável Execução '[*']]:[Responsável Execução '[*']]]=AM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4" s="96" t="str" cm="1">
        <f t="array" ref="AN234">IF(OR(AN$12="",$B234=""),"",_xlfn.LET(_xlpm.tarefas,_xlfn._xlws.FILTER(TB_TAREFAS[],(TB_TAREFAS[[Responsável Execução '[*']]:[Responsável Execução '[*']]]=AN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4" s="95" t="str" cm="1">
        <f t="array" ref="AO234">IF(OR(AO$12="",$B234=""),"",_xlfn.LET(_xlpm.tarefas,_xlfn._xlws.FILTER(TB_TAREFAS[],(TB_TAREFAS[[Responsável Execução '[*']]:[Responsável Execução '[*']]]=AO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4" s="96" t="str" cm="1">
        <f t="array" ref="AP234">IF(OR(AP$12="",$B234=""),"",_xlfn.LET(_xlpm.tarefas,_xlfn._xlws.FILTER(TB_TAREFAS[],(TB_TAREFAS[[Responsável Execução '[*']]:[Responsável Execução '[*']]]=AP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4" s="95" t="str" cm="1">
        <f t="array" ref="AQ234">IF(OR(AQ$12="",$B234=""),"",_xlfn.LET(_xlpm.tarefas,_xlfn._xlws.FILTER(TB_TAREFAS[],(TB_TAREFAS[[Responsável Execução '[*']]:[Responsável Execução '[*']]]=AQ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4" s="96" t="str" cm="1">
        <f t="array" ref="AR234">IF(OR(AR$12="",$B234=""),"",_xlfn.LET(_xlpm.tarefas,_xlfn._xlws.FILTER(TB_TAREFAS[],(TB_TAREFAS[[Responsável Execução '[*']]:[Responsável Execução '[*']]]=AR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4" s="95" t="str" cm="1">
        <f t="array" ref="AS234">IF(OR(AS$12="",$B234=""),"",_xlfn.LET(_xlpm.tarefas,_xlfn._xlws.FILTER(TB_TAREFAS[],(TB_TAREFAS[[Responsável Execução '[*']]:[Responsável Execução '[*']]]=AS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4" s="96" t="str" cm="1">
        <f t="array" ref="AT234">IF(OR(AT$12="",$B234=""),"",_xlfn.LET(_xlpm.tarefas,_xlfn._xlws.FILTER(TB_TAREFAS[],(TB_TAREFAS[[Responsável Execução '[*']]:[Responsável Execução '[*']]]=AT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4" s="95" t="str" cm="1">
        <f t="array" ref="AU234">IF(OR(AU$12="",$B234=""),"",_xlfn.LET(_xlpm.tarefas,_xlfn._xlws.FILTER(TB_TAREFAS[],(TB_TAREFAS[[Responsável Execução '[*']]:[Responsável Execução '[*']]]=AU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4" s="96" t="str" cm="1">
        <f t="array" ref="AV234">IF(OR(AV$12="",$B234=""),"",_xlfn.LET(_xlpm.tarefas,_xlfn._xlws.FILTER(TB_TAREFAS[],(TB_TAREFAS[[Responsável Execução '[*']]:[Responsável Execução '[*']]]=AV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4" s="95" t="str" cm="1">
        <f t="array" ref="AW234">IF(OR(AW$12="",$B234=""),"",_xlfn.LET(_xlpm.tarefas,_xlfn._xlws.FILTER(TB_TAREFAS[],(TB_TAREFAS[[Responsável Execução '[*']]:[Responsável Execução '[*']]]=AW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4" s="96" t="str" cm="1">
        <f t="array" ref="AX234">IF(OR(AX$12="",$B234=""),"",_xlfn.LET(_xlpm.tarefas,_xlfn._xlws.FILTER(TB_TAREFAS[],(TB_TAREFAS[[Responsável Execução '[*']]:[Responsável Execução '[*']]]=AX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4" s="95" t="str" cm="1">
        <f t="array" ref="AY234">IF(OR(AY$12="",$B234=""),"",_xlfn.LET(_xlpm.tarefas,_xlfn._xlws.FILTER(TB_TAREFAS[],(TB_TAREFAS[[Responsável Execução '[*']]:[Responsável Execução '[*']]]=AY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4" s="97" t="str" cm="1">
        <f t="array" ref="AZ234">IF(OR(AZ$12="",$B234=""),"",_xlfn.LET(_xlpm.tarefas,_xlfn._xlws.FILTER(TB_TAREFAS[],(TB_TAREFAS[[Responsável Execução '[*']]:[Responsável Execução '[*']]]=AZ$12),"-"),IF(_xlfn.ARRAYTOTEXT(_xlpm.tarefas)="-",0,SUM(IF(DATE(YEAR($B234),MONTH($B234),DAY($B234))&gt;=DATE(YEAR(_xlfn.CHOOSECOLS(_xlpm.tarefas,10)),MONTH(_xlfn.CHOOSECOLS(_xlpm.tarefas,10)),DAY(_xlfn.CHOOSECOLS(_xlpm.tarefas,10))),IF(DATE(YEAR($B234),MONTH($B234),DAY($B234)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5" spans="2:52" x14ac:dyDescent="0.3">
      <c r="B235" s="94"/>
      <c r="C235" s="95" t="str" cm="1">
        <f t="array" ref="C235">IF(OR(C$12="",$B235=""),"",_xlfn.LET(_xlpm.tarefas,_xlfn._xlws.FILTER(TB_TAREFAS[],(TB_TAREFAS[[Responsável Execução '[*']]:[Responsável Execução '[*']]]=C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5" s="96" t="str" cm="1">
        <f t="array" ref="D235">IF(OR(D$12="",$B235=""),"",_xlfn.LET(_xlpm.tarefas,_xlfn._xlws.FILTER(TB_TAREFAS[],(TB_TAREFAS[[Responsável Execução '[*']]:[Responsável Execução '[*']]]=D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5" s="95" t="str" cm="1">
        <f t="array" ref="E235">IF(OR(E$12="",$B235=""),"",_xlfn.LET(_xlpm.tarefas,_xlfn._xlws.FILTER(TB_TAREFAS[],(TB_TAREFAS[[Responsável Execução '[*']]:[Responsável Execução '[*']]]=E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5" s="96" t="str" cm="1">
        <f t="array" ref="F235">IF(OR(F$12="",$B235=""),"",_xlfn.LET(_xlpm.tarefas,_xlfn._xlws.FILTER(TB_TAREFAS[],(TB_TAREFAS[[Responsável Execução '[*']]:[Responsável Execução '[*']]]=F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5" s="95" t="str" cm="1">
        <f t="array" ref="G235">IF(OR(G$12="",$B235=""),"",_xlfn.LET(_xlpm.tarefas,_xlfn._xlws.FILTER(TB_TAREFAS[],(TB_TAREFAS[[Responsável Execução '[*']]:[Responsável Execução '[*']]]=G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5" s="96" t="str" cm="1">
        <f t="array" ref="H235">IF(OR(H$12="",$B235=""),"",_xlfn.LET(_xlpm.tarefas,_xlfn._xlws.FILTER(TB_TAREFAS[],(TB_TAREFAS[[Responsável Execução '[*']]:[Responsável Execução '[*']]]=H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5" s="95" t="str" cm="1">
        <f t="array" ref="I235">IF(OR(I$12="",$B235=""),"",_xlfn.LET(_xlpm.tarefas,_xlfn._xlws.FILTER(TB_TAREFAS[],(TB_TAREFAS[[Responsável Execução '[*']]:[Responsável Execução '[*']]]=I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5" s="96" t="str" cm="1">
        <f t="array" ref="J235">IF(OR(J$12="",$B235=""),"",_xlfn.LET(_xlpm.tarefas,_xlfn._xlws.FILTER(TB_TAREFAS[],(TB_TAREFAS[[Responsável Execução '[*']]:[Responsável Execução '[*']]]=J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5" s="95" t="str" cm="1">
        <f t="array" ref="K235">IF(OR(K$12="",$B235=""),"",_xlfn.LET(_xlpm.tarefas,_xlfn._xlws.FILTER(TB_TAREFAS[],(TB_TAREFAS[[Responsável Execução '[*']]:[Responsável Execução '[*']]]=K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5" s="96" t="str" cm="1">
        <f t="array" ref="L235">IF(OR(L$12="",$B235=""),"",_xlfn.LET(_xlpm.tarefas,_xlfn._xlws.FILTER(TB_TAREFAS[],(TB_TAREFAS[[Responsável Execução '[*']]:[Responsável Execução '[*']]]=L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5" s="95" t="str" cm="1">
        <f t="array" ref="M235">IF(OR(M$12="",$B235=""),"",_xlfn.LET(_xlpm.tarefas,_xlfn._xlws.FILTER(TB_TAREFAS[],(TB_TAREFAS[[Responsável Execução '[*']]:[Responsável Execução '[*']]]=M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5" s="96" t="str" cm="1">
        <f t="array" ref="N235">IF(OR(N$12="",$B235=""),"",_xlfn.LET(_xlpm.tarefas,_xlfn._xlws.FILTER(TB_TAREFAS[],(TB_TAREFAS[[Responsável Execução '[*']]:[Responsável Execução '[*']]]=N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5" s="95" t="str" cm="1">
        <f t="array" ref="O235">IF(OR(O$12="",$B235=""),"",_xlfn.LET(_xlpm.tarefas,_xlfn._xlws.FILTER(TB_TAREFAS[],(TB_TAREFAS[[Responsável Execução '[*']]:[Responsável Execução '[*']]]=O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5" s="96" t="str" cm="1">
        <f t="array" ref="P235">IF(OR(P$12="",$B235=""),"",_xlfn.LET(_xlpm.tarefas,_xlfn._xlws.FILTER(TB_TAREFAS[],(TB_TAREFAS[[Responsável Execução '[*']]:[Responsável Execução '[*']]]=P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5" s="95" t="str" cm="1">
        <f t="array" ref="Q235">IF(OR(Q$12="",$B235=""),"",_xlfn.LET(_xlpm.tarefas,_xlfn._xlws.FILTER(TB_TAREFAS[],(TB_TAREFAS[[Responsável Execução '[*']]:[Responsável Execução '[*']]]=Q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5" s="96" t="str" cm="1">
        <f t="array" ref="R235">IF(OR(R$12="",$B235=""),"",_xlfn.LET(_xlpm.tarefas,_xlfn._xlws.FILTER(TB_TAREFAS[],(TB_TAREFAS[[Responsável Execução '[*']]:[Responsável Execução '[*']]]=R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5" s="95" t="str" cm="1">
        <f t="array" ref="S235">IF(OR(S$12="",$B235=""),"",_xlfn.LET(_xlpm.tarefas,_xlfn._xlws.FILTER(TB_TAREFAS[],(TB_TAREFAS[[Responsável Execução '[*']]:[Responsável Execução '[*']]]=S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5" s="96" t="str" cm="1">
        <f t="array" ref="T235">IF(OR(T$12="",$B235=""),"",_xlfn.LET(_xlpm.tarefas,_xlfn._xlws.FILTER(TB_TAREFAS[],(TB_TAREFAS[[Responsável Execução '[*']]:[Responsável Execução '[*']]]=T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5" s="95" t="str" cm="1">
        <f t="array" ref="U235">IF(OR(U$12="",$B235=""),"",_xlfn.LET(_xlpm.tarefas,_xlfn._xlws.FILTER(TB_TAREFAS[],(TB_TAREFAS[[Responsável Execução '[*']]:[Responsável Execução '[*']]]=U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5" s="96" t="str" cm="1">
        <f t="array" ref="V235">IF(OR(V$12="",$B235=""),"",_xlfn.LET(_xlpm.tarefas,_xlfn._xlws.FILTER(TB_TAREFAS[],(TB_TAREFAS[[Responsável Execução '[*']]:[Responsável Execução '[*']]]=V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5" s="95" t="str" cm="1">
        <f t="array" ref="W235">IF(OR(W$12="",$B235=""),"",_xlfn.LET(_xlpm.tarefas,_xlfn._xlws.FILTER(TB_TAREFAS[],(TB_TAREFAS[[Responsável Execução '[*']]:[Responsável Execução '[*']]]=W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5" s="96" t="str" cm="1">
        <f t="array" ref="X235">IF(OR(X$12="",$B235=""),"",_xlfn.LET(_xlpm.tarefas,_xlfn._xlws.FILTER(TB_TAREFAS[],(TB_TAREFAS[[Responsável Execução '[*']]:[Responsável Execução '[*']]]=X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5" s="95" t="str" cm="1">
        <f t="array" ref="Y235">IF(OR(Y$12="",$B235=""),"",_xlfn.LET(_xlpm.tarefas,_xlfn._xlws.FILTER(TB_TAREFAS[],(TB_TAREFAS[[Responsável Execução '[*']]:[Responsável Execução '[*']]]=Y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5" s="96" t="str" cm="1">
        <f t="array" ref="Z235">IF(OR(Z$12="",$B235=""),"",_xlfn.LET(_xlpm.tarefas,_xlfn._xlws.FILTER(TB_TAREFAS[],(TB_TAREFAS[[Responsável Execução '[*']]:[Responsável Execução '[*']]]=Z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5" s="95" t="str" cm="1">
        <f t="array" ref="AA235">IF(OR(AA$12="",$B235=""),"",_xlfn.LET(_xlpm.tarefas,_xlfn._xlws.FILTER(TB_TAREFAS[],(TB_TAREFAS[[Responsável Execução '[*']]:[Responsável Execução '[*']]]=AA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5" s="96" t="str" cm="1">
        <f t="array" ref="AB235">IF(OR(AB$12="",$B235=""),"",_xlfn.LET(_xlpm.tarefas,_xlfn._xlws.FILTER(TB_TAREFAS[],(TB_TAREFAS[[Responsável Execução '[*']]:[Responsável Execução '[*']]]=AB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5" s="95" t="str" cm="1">
        <f t="array" ref="AC235">IF(OR(AC$12="",$B235=""),"",_xlfn.LET(_xlpm.tarefas,_xlfn._xlws.FILTER(TB_TAREFAS[],(TB_TAREFAS[[Responsável Execução '[*']]:[Responsável Execução '[*']]]=AC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5" s="96" t="str" cm="1">
        <f t="array" ref="AD235">IF(OR(AD$12="",$B235=""),"",_xlfn.LET(_xlpm.tarefas,_xlfn._xlws.FILTER(TB_TAREFAS[],(TB_TAREFAS[[Responsável Execução '[*']]:[Responsável Execução '[*']]]=AD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5" s="95" t="str" cm="1">
        <f t="array" ref="AE235">IF(OR(AE$12="",$B235=""),"",_xlfn.LET(_xlpm.tarefas,_xlfn._xlws.FILTER(TB_TAREFAS[],(TB_TAREFAS[[Responsável Execução '[*']]:[Responsável Execução '[*']]]=AE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5" s="96" t="str" cm="1">
        <f t="array" ref="AF235">IF(OR(AF$12="",$B235=""),"",_xlfn.LET(_xlpm.tarefas,_xlfn._xlws.FILTER(TB_TAREFAS[],(TB_TAREFAS[[Responsável Execução '[*']]:[Responsável Execução '[*']]]=AF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5" s="95" t="str" cm="1">
        <f t="array" ref="AG235">IF(OR(AG$12="",$B235=""),"",_xlfn.LET(_xlpm.tarefas,_xlfn._xlws.FILTER(TB_TAREFAS[],(TB_TAREFAS[[Responsável Execução '[*']]:[Responsável Execução '[*']]]=AG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5" s="96" t="str" cm="1">
        <f t="array" ref="AH235">IF(OR(AH$12="",$B235=""),"",_xlfn.LET(_xlpm.tarefas,_xlfn._xlws.FILTER(TB_TAREFAS[],(TB_TAREFAS[[Responsável Execução '[*']]:[Responsável Execução '[*']]]=AH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5" s="95" t="str" cm="1">
        <f t="array" ref="AI235">IF(OR(AI$12="",$B235=""),"",_xlfn.LET(_xlpm.tarefas,_xlfn._xlws.FILTER(TB_TAREFAS[],(TB_TAREFAS[[Responsável Execução '[*']]:[Responsável Execução '[*']]]=AI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5" s="96" t="str" cm="1">
        <f t="array" ref="AJ235">IF(OR(AJ$12="",$B235=""),"",_xlfn.LET(_xlpm.tarefas,_xlfn._xlws.FILTER(TB_TAREFAS[],(TB_TAREFAS[[Responsável Execução '[*']]:[Responsável Execução '[*']]]=AJ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5" s="95" t="str" cm="1">
        <f t="array" ref="AK235">IF(OR(AK$12="",$B235=""),"",_xlfn.LET(_xlpm.tarefas,_xlfn._xlws.FILTER(TB_TAREFAS[],(TB_TAREFAS[[Responsável Execução '[*']]:[Responsável Execução '[*']]]=AK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5" s="96" t="str" cm="1">
        <f t="array" ref="AL235">IF(OR(AL$12="",$B235=""),"",_xlfn.LET(_xlpm.tarefas,_xlfn._xlws.FILTER(TB_TAREFAS[],(TB_TAREFAS[[Responsável Execução '[*']]:[Responsável Execução '[*']]]=AL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5" s="95" t="str" cm="1">
        <f t="array" ref="AM235">IF(OR(AM$12="",$B235=""),"",_xlfn.LET(_xlpm.tarefas,_xlfn._xlws.FILTER(TB_TAREFAS[],(TB_TAREFAS[[Responsável Execução '[*']]:[Responsável Execução '[*']]]=AM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5" s="96" t="str" cm="1">
        <f t="array" ref="AN235">IF(OR(AN$12="",$B235=""),"",_xlfn.LET(_xlpm.tarefas,_xlfn._xlws.FILTER(TB_TAREFAS[],(TB_TAREFAS[[Responsável Execução '[*']]:[Responsável Execução '[*']]]=AN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5" s="95" t="str" cm="1">
        <f t="array" ref="AO235">IF(OR(AO$12="",$B235=""),"",_xlfn.LET(_xlpm.tarefas,_xlfn._xlws.FILTER(TB_TAREFAS[],(TB_TAREFAS[[Responsável Execução '[*']]:[Responsável Execução '[*']]]=AO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5" s="96" t="str" cm="1">
        <f t="array" ref="AP235">IF(OR(AP$12="",$B235=""),"",_xlfn.LET(_xlpm.tarefas,_xlfn._xlws.FILTER(TB_TAREFAS[],(TB_TAREFAS[[Responsável Execução '[*']]:[Responsável Execução '[*']]]=AP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5" s="95" t="str" cm="1">
        <f t="array" ref="AQ235">IF(OR(AQ$12="",$B235=""),"",_xlfn.LET(_xlpm.tarefas,_xlfn._xlws.FILTER(TB_TAREFAS[],(TB_TAREFAS[[Responsável Execução '[*']]:[Responsável Execução '[*']]]=AQ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5" s="96" t="str" cm="1">
        <f t="array" ref="AR235">IF(OR(AR$12="",$B235=""),"",_xlfn.LET(_xlpm.tarefas,_xlfn._xlws.FILTER(TB_TAREFAS[],(TB_TAREFAS[[Responsável Execução '[*']]:[Responsável Execução '[*']]]=AR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5" s="95" t="str" cm="1">
        <f t="array" ref="AS235">IF(OR(AS$12="",$B235=""),"",_xlfn.LET(_xlpm.tarefas,_xlfn._xlws.FILTER(TB_TAREFAS[],(TB_TAREFAS[[Responsável Execução '[*']]:[Responsável Execução '[*']]]=AS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5" s="96" t="str" cm="1">
        <f t="array" ref="AT235">IF(OR(AT$12="",$B235=""),"",_xlfn.LET(_xlpm.tarefas,_xlfn._xlws.FILTER(TB_TAREFAS[],(TB_TAREFAS[[Responsável Execução '[*']]:[Responsável Execução '[*']]]=AT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5" s="95" t="str" cm="1">
        <f t="array" ref="AU235">IF(OR(AU$12="",$B235=""),"",_xlfn.LET(_xlpm.tarefas,_xlfn._xlws.FILTER(TB_TAREFAS[],(TB_TAREFAS[[Responsável Execução '[*']]:[Responsável Execução '[*']]]=AU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5" s="96" t="str" cm="1">
        <f t="array" ref="AV235">IF(OR(AV$12="",$B235=""),"",_xlfn.LET(_xlpm.tarefas,_xlfn._xlws.FILTER(TB_TAREFAS[],(TB_TAREFAS[[Responsável Execução '[*']]:[Responsável Execução '[*']]]=AV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5" s="95" t="str" cm="1">
        <f t="array" ref="AW235">IF(OR(AW$12="",$B235=""),"",_xlfn.LET(_xlpm.tarefas,_xlfn._xlws.FILTER(TB_TAREFAS[],(TB_TAREFAS[[Responsável Execução '[*']]:[Responsável Execução '[*']]]=AW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5" s="96" t="str" cm="1">
        <f t="array" ref="AX235">IF(OR(AX$12="",$B235=""),"",_xlfn.LET(_xlpm.tarefas,_xlfn._xlws.FILTER(TB_TAREFAS[],(TB_TAREFAS[[Responsável Execução '[*']]:[Responsável Execução '[*']]]=AX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5" s="95" t="str" cm="1">
        <f t="array" ref="AY235">IF(OR(AY$12="",$B235=""),"",_xlfn.LET(_xlpm.tarefas,_xlfn._xlws.FILTER(TB_TAREFAS[],(TB_TAREFAS[[Responsável Execução '[*']]:[Responsável Execução '[*']]]=AY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5" s="97" t="str" cm="1">
        <f t="array" ref="AZ235">IF(OR(AZ$12="",$B235=""),"",_xlfn.LET(_xlpm.tarefas,_xlfn._xlws.FILTER(TB_TAREFAS[],(TB_TAREFAS[[Responsável Execução '[*']]:[Responsável Execução '[*']]]=AZ$12),"-"),IF(_xlfn.ARRAYTOTEXT(_xlpm.tarefas)="-",0,SUM(IF(DATE(YEAR($B235),MONTH($B235),DAY($B235))&gt;=DATE(YEAR(_xlfn.CHOOSECOLS(_xlpm.tarefas,10)),MONTH(_xlfn.CHOOSECOLS(_xlpm.tarefas,10)),DAY(_xlfn.CHOOSECOLS(_xlpm.tarefas,10))),IF(DATE(YEAR($B235),MONTH($B235),DAY($B235)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6" spans="2:52" x14ac:dyDescent="0.3">
      <c r="B236" s="94"/>
      <c r="C236" s="95" t="str" cm="1">
        <f t="array" ref="C236">IF(OR(C$12="",$B236=""),"",_xlfn.LET(_xlpm.tarefas,_xlfn._xlws.FILTER(TB_TAREFAS[],(TB_TAREFAS[[Responsável Execução '[*']]:[Responsável Execução '[*']]]=C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6" s="96" t="str" cm="1">
        <f t="array" ref="D236">IF(OR(D$12="",$B236=""),"",_xlfn.LET(_xlpm.tarefas,_xlfn._xlws.FILTER(TB_TAREFAS[],(TB_TAREFAS[[Responsável Execução '[*']]:[Responsável Execução '[*']]]=D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6" s="95" t="str" cm="1">
        <f t="array" ref="E236">IF(OR(E$12="",$B236=""),"",_xlfn.LET(_xlpm.tarefas,_xlfn._xlws.FILTER(TB_TAREFAS[],(TB_TAREFAS[[Responsável Execução '[*']]:[Responsável Execução '[*']]]=E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6" s="96" t="str" cm="1">
        <f t="array" ref="F236">IF(OR(F$12="",$B236=""),"",_xlfn.LET(_xlpm.tarefas,_xlfn._xlws.FILTER(TB_TAREFAS[],(TB_TAREFAS[[Responsável Execução '[*']]:[Responsável Execução '[*']]]=F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6" s="95" t="str" cm="1">
        <f t="array" ref="G236">IF(OR(G$12="",$B236=""),"",_xlfn.LET(_xlpm.tarefas,_xlfn._xlws.FILTER(TB_TAREFAS[],(TB_TAREFAS[[Responsável Execução '[*']]:[Responsável Execução '[*']]]=G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6" s="96" t="str" cm="1">
        <f t="array" ref="H236">IF(OR(H$12="",$B236=""),"",_xlfn.LET(_xlpm.tarefas,_xlfn._xlws.FILTER(TB_TAREFAS[],(TB_TAREFAS[[Responsável Execução '[*']]:[Responsável Execução '[*']]]=H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6" s="95" t="str" cm="1">
        <f t="array" ref="I236">IF(OR(I$12="",$B236=""),"",_xlfn.LET(_xlpm.tarefas,_xlfn._xlws.FILTER(TB_TAREFAS[],(TB_TAREFAS[[Responsável Execução '[*']]:[Responsável Execução '[*']]]=I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6" s="96" t="str" cm="1">
        <f t="array" ref="J236">IF(OR(J$12="",$B236=""),"",_xlfn.LET(_xlpm.tarefas,_xlfn._xlws.FILTER(TB_TAREFAS[],(TB_TAREFAS[[Responsável Execução '[*']]:[Responsável Execução '[*']]]=J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6" s="95" t="str" cm="1">
        <f t="array" ref="K236">IF(OR(K$12="",$B236=""),"",_xlfn.LET(_xlpm.tarefas,_xlfn._xlws.FILTER(TB_TAREFAS[],(TB_TAREFAS[[Responsável Execução '[*']]:[Responsável Execução '[*']]]=K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6" s="96" t="str" cm="1">
        <f t="array" ref="L236">IF(OR(L$12="",$B236=""),"",_xlfn.LET(_xlpm.tarefas,_xlfn._xlws.FILTER(TB_TAREFAS[],(TB_TAREFAS[[Responsável Execução '[*']]:[Responsável Execução '[*']]]=L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6" s="95" t="str" cm="1">
        <f t="array" ref="M236">IF(OR(M$12="",$B236=""),"",_xlfn.LET(_xlpm.tarefas,_xlfn._xlws.FILTER(TB_TAREFAS[],(TB_TAREFAS[[Responsável Execução '[*']]:[Responsável Execução '[*']]]=M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6" s="96" t="str" cm="1">
        <f t="array" ref="N236">IF(OR(N$12="",$B236=""),"",_xlfn.LET(_xlpm.tarefas,_xlfn._xlws.FILTER(TB_TAREFAS[],(TB_TAREFAS[[Responsável Execução '[*']]:[Responsável Execução '[*']]]=N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6" s="95" t="str" cm="1">
        <f t="array" ref="O236">IF(OR(O$12="",$B236=""),"",_xlfn.LET(_xlpm.tarefas,_xlfn._xlws.FILTER(TB_TAREFAS[],(TB_TAREFAS[[Responsável Execução '[*']]:[Responsável Execução '[*']]]=O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6" s="96" t="str" cm="1">
        <f t="array" ref="P236">IF(OR(P$12="",$B236=""),"",_xlfn.LET(_xlpm.tarefas,_xlfn._xlws.FILTER(TB_TAREFAS[],(TB_TAREFAS[[Responsável Execução '[*']]:[Responsável Execução '[*']]]=P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6" s="95" t="str" cm="1">
        <f t="array" ref="Q236">IF(OR(Q$12="",$B236=""),"",_xlfn.LET(_xlpm.tarefas,_xlfn._xlws.FILTER(TB_TAREFAS[],(TB_TAREFAS[[Responsável Execução '[*']]:[Responsável Execução '[*']]]=Q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6" s="96" t="str" cm="1">
        <f t="array" ref="R236">IF(OR(R$12="",$B236=""),"",_xlfn.LET(_xlpm.tarefas,_xlfn._xlws.FILTER(TB_TAREFAS[],(TB_TAREFAS[[Responsável Execução '[*']]:[Responsável Execução '[*']]]=R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6" s="95" t="str" cm="1">
        <f t="array" ref="S236">IF(OR(S$12="",$B236=""),"",_xlfn.LET(_xlpm.tarefas,_xlfn._xlws.FILTER(TB_TAREFAS[],(TB_TAREFAS[[Responsável Execução '[*']]:[Responsável Execução '[*']]]=S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6" s="96" t="str" cm="1">
        <f t="array" ref="T236">IF(OR(T$12="",$B236=""),"",_xlfn.LET(_xlpm.tarefas,_xlfn._xlws.FILTER(TB_TAREFAS[],(TB_TAREFAS[[Responsável Execução '[*']]:[Responsável Execução '[*']]]=T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6" s="95" t="str" cm="1">
        <f t="array" ref="U236">IF(OR(U$12="",$B236=""),"",_xlfn.LET(_xlpm.tarefas,_xlfn._xlws.FILTER(TB_TAREFAS[],(TB_TAREFAS[[Responsável Execução '[*']]:[Responsável Execução '[*']]]=U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6" s="96" t="str" cm="1">
        <f t="array" ref="V236">IF(OR(V$12="",$B236=""),"",_xlfn.LET(_xlpm.tarefas,_xlfn._xlws.FILTER(TB_TAREFAS[],(TB_TAREFAS[[Responsável Execução '[*']]:[Responsável Execução '[*']]]=V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6" s="95" t="str" cm="1">
        <f t="array" ref="W236">IF(OR(W$12="",$B236=""),"",_xlfn.LET(_xlpm.tarefas,_xlfn._xlws.FILTER(TB_TAREFAS[],(TB_TAREFAS[[Responsável Execução '[*']]:[Responsável Execução '[*']]]=W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6" s="96" t="str" cm="1">
        <f t="array" ref="X236">IF(OR(X$12="",$B236=""),"",_xlfn.LET(_xlpm.tarefas,_xlfn._xlws.FILTER(TB_TAREFAS[],(TB_TAREFAS[[Responsável Execução '[*']]:[Responsável Execução '[*']]]=X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6" s="95" t="str" cm="1">
        <f t="array" ref="Y236">IF(OR(Y$12="",$B236=""),"",_xlfn.LET(_xlpm.tarefas,_xlfn._xlws.FILTER(TB_TAREFAS[],(TB_TAREFAS[[Responsável Execução '[*']]:[Responsável Execução '[*']]]=Y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6" s="96" t="str" cm="1">
        <f t="array" ref="Z236">IF(OR(Z$12="",$B236=""),"",_xlfn.LET(_xlpm.tarefas,_xlfn._xlws.FILTER(TB_TAREFAS[],(TB_TAREFAS[[Responsável Execução '[*']]:[Responsável Execução '[*']]]=Z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6" s="95" t="str" cm="1">
        <f t="array" ref="AA236">IF(OR(AA$12="",$B236=""),"",_xlfn.LET(_xlpm.tarefas,_xlfn._xlws.FILTER(TB_TAREFAS[],(TB_TAREFAS[[Responsável Execução '[*']]:[Responsável Execução '[*']]]=AA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6" s="96" t="str" cm="1">
        <f t="array" ref="AB236">IF(OR(AB$12="",$B236=""),"",_xlfn.LET(_xlpm.tarefas,_xlfn._xlws.FILTER(TB_TAREFAS[],(TB_TAREFAS[[Responsável Execução '[*']]:[Responsável Execução '[*']]]=AB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6" s="95" t="str" cm="1">
        <f t="array" ref="AC236">IF(OR(AC$12="",$B236=""),"",_xlfn.LET(_xlpm.tarefas,_xlfn._xlws.FILTER(TB_TAREFAS[],(TB_TAREFAS[[Responsável Execução '[*']]:[Responsável Execução '[*']]]=AC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6" s="96" t="str" cm="1">
        <f t="array" ref="AD236">IF(OR(AD$12="",$B236=""),"",_xlfn.LET(_xlpm.tarefas,_xlfn._xlws.FILTER(TB_TAREFAS[],(TB_TAREFAS[[Responsável Execução '[*']]:[Responsável Execução '[*']]]=AD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6" s="95" t="str" cm="1">
        <f t="array" ref="AE236">IF(OR(AE$12="",$B236=""),"",_xlfn.LET(_xlpm.tarefas,_xlfn._xlws.FILTER(TB_TAREFAS[],(TB_TAREFAS[[Responsável Execução '[*']]:[Responsável Execução '[*']]]=AE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6" s="96" t="str" cm="1">
        <f t="array" ref="AF236">IF(OR(AF$12="",$B236=""),"",_xlfn.LET(_xlpm.tarefas,_xlfn._xlws.FILTER(TB_TAREFAS[],(TB_TAREFAS[[Responsável Execução '[*']]:[Responsável Execução '[*']]]=AF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6" s="95" t="str" cm="1">
        <f t="array" ref="AG236">IF(OR(AG$12="",$B236=""),"",_xlfn.LET(_xlpm.tarefas,_xlfn._xlws.FILTER(TB_TAREFAS[],(TB_TAREFAS[[Responsável Execução '[*']]:[Responsável Execução '[*']]]=AG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6" s="96" t="str" cm="1">
        <f t="array" ref="AH236">IF(OR(AH$12="",$B236=""),"",_xlfn.LET(_xlpm.tarefas,_xlfn._xlws.FILTER(TB_TAREFAS[],(TB_TAREFAS[[Responsável Execução '[*']]:[Responsável Execução '[*']]]=AH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6" s="95" t="str" cm="1">
        <f t="array" ref="AI236">IF(OR(AI$12="",$B236=""),"",_xlfn.LET(_xlpm.tarefas,_xlfn._xlws.FILTER(TB_TAREFAS[],(TB_TAREFAS[[Responsável Execução '[*']]:[Responsável Execução '[*']]]=AI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6" s="96" t="str" cm="1">
        <f t="array" ref="AJ236">IF(OR(AJ$12="",$B236=""),"",_xlfn.LET(_xlpm.tarefas,_xlfn._xlws.FILTER(TB_TAREFAS[],(TB_TAREFAS[[Responsável Execução '[*']]:[Responsável Execução '[*']]]=AJ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6" s="95" t="str" cm="1">
        <f t="array" ref="AK236">IF(OR(AK$12="",$B236=""),"",_xlfn.LET(_xlpm.tarefas,_xlfn._xlws.FILTER(TB_TAREFAS[],(TB_TAREFAS[[Responsável Execução '[*']]:[Responsável Execução '[*']]]=AK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6" s="96" t="str" cm="1">
        <f t="array" ref="AL236">IF(OR(AL$12="",$B236=""),"",_xlfn.LET(_xlpm.tarefas,_xlfn._xlws.FILTER(TB_TAREFAS[],(TB_TAREFAS[[Responsável Execução '[*']]:[Responsável Execução '[*']]]=AL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6" s="95" t="str" cm="1">
        <f t="array" ref="AM236">IF(OR(AM$12="",$B236=""),"",_xlfn.LET(_xlpm.tarefas,_xlfn._xlws.FILTER(TB_TAREFAS[],(TB_TAREFAS[[Responsável Execução '[*']]:[Responsável Execução '[*']]]=AM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6" s="96" t="str" cm="1">
        <f t="array" ref="AN236">IF(OR(AN$12="",$B236=""),"",_xlfn.LET(_xlpm.tarefas,_xlfn._xlws.FILTER(TB_TAREFAS[],(TB_TAREFAS[[Responsável Execução '[*']]:[Responsável Execução '[*']]]=AN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6" s="95" t="str" cm="1">
        <f t="array" ref="AO236">IF(OR(AO$12="",$B236=""),"",_xlfn.LET(_xlpm.tarefas,_xlfn._xlws.FILTER(TB_TAREFAS[],(TB_TAREFAS[[Responsável Execução '[*']]:[Responsável Execução '[*']]]=AO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6" s="96" t="str" cm="1">
        <f t="array" ref="AP236">IF(OR(AP$12="",$B236=""),"",_xlfn.LET(_xlpm.tarefas,_xlfn._xlws.FILTER(TB_TAREFAS[],(TB_TAREFAS[[Responsável Execução '[*']]:[Responsável Execução '[*']]]=AP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6" s="95" t="str" cm="1">
        <f t="array" ref="AQ236">IF(OR(AQ$12="",$B236=""),"",_xlfn.LET(_xlpm.tarefas,_xlfn._xlws.FILTER(TB_TAREFAS[],(TB_TAREFAS[[Responsável Execução '[*']]:[Responsável Execução '[*']]]=AQ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6" s="96" t="str" cm="1">
        <f t="array" ref="AR236">IF(OR(AR$12="",$B236=""),"",_xlfn.LET(_xlpm.tarefas,_xlfn._xlws.FILTER(TB_TAREFAS[],(TB_TAREFAS[[Responsável Execução '[*']]:[Responsável Execução '[*']]]=AR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6" s="95" t="str" cm="1">
        <f t="array" ref="AS236">IF(OR(AS$12="",$B236=""),"",_xlfn.LET(_xlpm.tarefas,_xlfn._xlws.FILTER(TB_TAREFAS[],(TB_TAREFAS[[Responsável Execução '[*']]:[Responsável Execução '[*']]]=AS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6" s="96" t="str" cm="1">
        <f t="array" ref="AT236">IF(OR(AT$12="",$B236=""),"",_xlfn.LET(_xlpm.tarefas,_xlfn._xlws.FILTER(TB_TAREFAS[],(TB_TAREFAS[[Responsável Execução '[*']]:[Responsável Execução '[*']]]=AT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6" s="95" t="str" cm="1">
        <f t="array" ref="AU236">IF(OR(AU$12="",$B236=""),"",_xlfn.LET(_xlpm.tarefas,_xlfn._xlws.FILTER(TB_TAREFAS[],(TB_TAREFAS[[Responsável Execução '[*']]:[Responsável Execução '[*']]]=AU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6" s="96" t="str" cm="1">
        <f t="array" ref="AV236">IF(OR(AV$12="",$B236=""),"",_xlfn.LET(_xlpm.tarefas,_xlfn._xlws.FILTER(TB_TAREFAS[],(TB_TAREFAS[[Responsável Execução '[*']]:[Responsável Execução '[*']]]=AV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6" s="95" t="str" cm="1">
        <f t="array" ref="AW236">IF(OR(AW$12="",$B236=""),"",_xlfn.LET(_xlpm.tarefas,_xlfn._xlws.FILTER(TB_TAREFAS[],(TB_TAREFAS[[Responsável Execução '[*']]:[Responsável Execução '[*']]]=AW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6" s="96" t="str" cm="1">
        <f t="array" ref="AX236">IF(OR(AX$12="",$B236=""),"",_xlfn.LET(_xlpm.tarefas,_xlfn._xlws.FILTER(TB_TAREFAS[],(TB_TAREFAS[[Responsável Execução '[*']]:[Responsável Execução '[*']]]=AX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6" s="95" t="str" cm="1">
        <f t="array" ref="AY236">IF(OR(AY$12="",$B236=""),"",_xlfn.LET(_xlpm.tarefas,_xlfn._xlws.FILTER(TB_TAREFAS[],(TB_TAREFAS[[Responsável Execução '[*']]:[Responsável Execução '[*']]]=AY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6" s="97" t="str" cm="1">
        <f t="array" ref="AZ236">IF(OR(AZ$12="",$B236=""),"",_xlfn.LET(_xlpm.tarefas,_xlfn._xlws.FILTER(TB_TAREFAS[],(TB_TAREFAS[[Responsável Execução '[*']]:[Responsável Execução '[*']]]=AZ$12),"-"),IF(_xlfn.ARRAYTOTEXT(_xlpm.tarefas)="-",0,SUM(IF(DATE(YEAR($B236),MONTH($B236),DAY($B236))&gt;=DATE(YEAR(_xlfn.CHOOSECOLS(_xlpm.tarefas,10)),MONTH(_xlfn.CHOOSECOLS(_xlpm.tarefas,10)),DAY(_xlfn.CHOOSECOLS(_xlpm.tarefas,10))),IF(DATE(YEAR($B236),MONTH($B236),DAY($B236)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7" spans="2:52" x14ac:dyDescent="0.3">
      <c r="B237" s="94"/>
      <c r="C237" s="95" t="str" cm="1">
        <f t="array" ref="C237">IF(OR(C$12="",$B237=""),"",_xlfn.LET(_xlpm.tarefas,_xlfn._xlws.FILTER(TB_TAREFAS[],(TB_TAREFAS[[Responsável Execução '[*']]:[Responsável Execução '[*']]]=C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7" s="96" t="str" cm="1">
        <f t="array" ref="D237">IF(OR(D$12="",$B237=""),"",_xlfn.LET(_xlpm.tarefas,_xlfn._xlws.FILTER(TB_TAREFAS[],(TB_TAREFAS[[Responsável Execução '[*']]:[Responsável Execução '[*']]]=D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7" s="95" t="str" cm="1">
        <f t="array" ref="E237">IF(OR(E$12="",$B237=""),"",_xlfn.LET(_xlpm.tarefas,_xlfn._xlws.FILTER(TB_TAREFAS[],(TB_TAREFAS[[Responsável Execução '[*']]:[Responsável Execução '[*']]]=E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7" s="96" t="str" cm="1">
        <f t="array" ref="F237">IF(OR(F$12="",$B237=""),"",_xlfn.LET(_xlpm.tarefas,_xlfn._xlws.FILTER(TB_TAREFAS[],(TB_TAREFAS[[Responsável Execução '[*']]:[Responsável Execução '[*']]]=F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7" s="95" t="str" cm="1">
        <f t="array" ref="G237">IF(OR(G$12="",$B237=""),"",_xlfn.LET(_xlpm.tarefas,_xlfn._xlws.FILTER(TB_TAREFAS[],(TB_TAREFAS[[Responsável Execução '[*']]:[Responsável Execução '[*']]]=G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7" s="96" t="str" cm="1">
        <f t="array" ref="H237">IF(OR(H$12="",$B237=""),"",_xlfn.LET(_xlpm.tarefas,_xlfn._xlws.FILTER(TB_TAREFAS[],(TB_TAREFAS[[Responsável Execução '[*']]:[Responsável Execução '[*']]]=H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7" s="95" t="str" cm="1">
        <f t="array" ref="I237">IF(OR(I$12="",$B237=""),"",_xlfn.LET(_xlpm.tarefas,_xlfn._xlws.FILTER(TB_TAREFAS[],(TB_TAREFAS[[Responsável Execução '[*']]:[Responsável Execução '[*']]]=I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7" s="96" t="str" cm="1">
        <f t="array" ref="J237">IF(OR(J$12="",$B237=""),"",_xlfn.LET(_xlpm.tarefas,_xlfn._xlws.FILTER(TB_TAREFAS[],(TB_TAREFAS[[Responsável Execução '[*']]:[Responsável Execução '[*']]]=J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7" s="95" t="str" cm="1">
        <f t="array" ref="K237">IF(OR(K$12="",$B237=""),"",_xlfn.LET(_xlpm.tarefas,_xlfn._xlws.FILTER(TB_TAREFAS[],(TB_TAREFAS[[Responsável Execução '[*']]:[Responsável Execução '[*']]]=K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7" s="96" t="str" cm="1">
        <f t="array" ref="L237">IF(OR(L$12="",$B237=""),"",_xlfn.LET(_xlpm.tarefas,_xlfn._xlws.FILTER(TB_TAREFAS[],(TB_TAREFAS[[Responsável Execução '[*']]:[Responsável Execução '[*']]]=L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7" s="95" t="str" cm="1">
        <f t="array" ref="M237">IF(OR(M$12="",$B237=""),"",_xlfn.LET(_xlpm.tarefas,_xlfn._xlws.FILTER(TB_TAREFAS[],(TB_TAREFAS[[Responsável Execução '[*']]:[Responsável Execução '[*']]]=M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7" s="96" t="str" cm="1">
        <f t="array" ref="N237">IF(OR(N$12="",$B237=""),"",_xlfn.LET(_xlpm.tarefas,_xlfn._xlws.FILTER(TB_TAREFAS[],(TB_TAREFAS[[Responsável Execução '[*']]:[Responsável Execução '[*']]]=N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7" s="95" t="str" cm="1">
        <f t="array" ref="O237">IF(OR(O$12="",$B237=""),"",_xlfn.LET(_xlpm.tarefas,_xlfn._xlws.FILTER(TB_TAREFAS[],(TB_TAREFAS[[Responsável Execução '[*']]:[Responsável Execução '[*']]]=O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7" s="96" t="str" cm="1">
        <f t="array" ref="P237">IF(OR(P$12="",$B237=""),"",_xlfn.LET(_xlpm.tarefas,_xlfn._xlws.FILTER(TB_TAREFAS[],(TB_TAREFAS[[Responsável Execução '[*']]:[Responsável Execução '[*']]]=P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7" s="95" t="str" cm="1">
        <f t="array" ref="Q237">IF(OR(Q$12="",$B237=""),"",_xlfn.LET(_xlpm.tarefas,_xlfn._xlws.FILTER(TB_TAREFAS[],(TB_TAREFAS[[Responsável Execução '[*']]:[Responsável Execução '[*']]]=Q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7" s="96" t="str" cm="1">
        <f t="array" ref="R237">IF(OR(R$12="",$B237=""),"",_xlfn.LET(_xlpm.tarefas,_xlfn._xlws.FILTER(TB_TAREFAS[],(TB_TAREFAS[[Responsável Execução '[*']]:[Responsável Execução '[*']]]=R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7" s="95" t="str" cm="1">
        <f t="array" ref="S237">IF(OR(S$12="",$B237=""),"",_xlfn.LET(_xlpm.tarefas,_xlfn._xlws.FILTER(TB_TAREFAS[],(TB_TAREFAS[[Responsável Execução '[*']]:[Responsável Execução '[*']]]=S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7" s="96" t="str" cm="1">
        <f t="array" ref="T237">IF(OR(T$12="",$B237=""),"",_xlfn.LET(_xlpm.tarefas,_xlfn._xlws.FILTER(TB_TAREFAS[],(TB_TAREFAS[[Responsável Execução '[*']]:[Responsável Execução '[*']]]=T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7" s="95" t="str" cm="1">
        <f t="array" ref="U237">IF(OR(U$12="",$B237=""),"",_xlfn.LET(_xlpm.tarefas,_xlfn._xlws.FILTER(TB_TAREFAS[],(TB_TAREFAS[[Responsável Execução '[*']]:[Responsável Execução '[*']]]=U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7" s="96" t="str" cm="1">
        <f t="array" ref="V237">IF(OR(V$12="",$B237=""),"",_xlfn.LET(_xlpm.tarefas,_xlfn._xlws.FILTER(TB_TAREFAS[],(TB_TAREFAS[[Responsável Execução '[*']]:[Responsável Execução '[*']]]=V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7" s="95" t="str" cm="1">
        <f t="array" ref="W237">IF(OR(W$12="",$B237=""),"",_xlfn.LET(_xlpm.tarefas,_xlfn._xlws.FILTER(TB_TAREFAS[],(TB_TAREFAS[[Responsável Execução '[*']]:[Responsável Execução '[*']]]=W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7" s="96" t="str" cm="1">
        <f t="array" ref="X237">IF(OR(X$12="",$B237=""),"",_xlfn.LET(_xlpm.tarefas,_xlfn._xlws.FILTER(TB_TAREFAS[],(TB_TAREFAS[[Responsável Execução '[*']]:[Responsável Execução '[*']]]=X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7" s="95" t="str" cm="1">
        <f t="array" ref="Y237">IF(OR(Y$12="",$B237=""),"",_xlfn.LET(_xlpm.tarefas,_xlfn._xlws.FILTER(TB_TAREFAS[],(TB_TAREFAS[[Responsável Execução '[*']]:[Responsável Execução '[*']]]=Y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7" s="96" t="str" cm="1">
        <f t="array" ref="Z237">IF(OR(Z$12="",$B237=""),"",_xlfn.LET(_xlpm.tarefas,_xlfn._xlws.FILTER(TB_TAREFAS[],(TB_TAREFAS[[Responsável Execução '[*']]:[Responsável Execução '[*']]]=Z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7" s="95" t="str" cm="1">
        <f t="array" ref="AA237">IF(OR(AA$12="",$B237=""),"",_xlfn.LET(_xlpm.tarefas,_xlfn._xlws.FILTER(TB_TAREFAS[],(TB_TAREFAS[[Responsável Execução '[*']]:[Responsável Execução '[*']]]=AA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7" s="96" t="str" cm="1">
        <f t="array" ref="AB237">IF(OR(AB$12="",$B237=""),"",_xlfn.LET(_xlpm.tarefas,_xlfn._xlws.FILTER(TB_TAREFAS[],(TB_TAREFAS[[Responsável Execução '[*']]:[Responsável Execução '[*']]]=AB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7" s="95" t="str" cm="1">
        <f t="array" ref="AC237">IF(OR(AC$12="",$B237=""),"",_xlfn.LET(_xlpm.tarefas,_xlfn._xlws.FILTER(TB_TAREFAS[],(TB_TAREFAS[[Responsável Execução '[*']]:[Responsável Execução '[*']]]=AC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7" s="96" t="str" cm="1">
        <f t="array" ref="AD237">IF(OR(AD$12="",$B237=""),"",_xlfn.LET(_xlpm.tarefas,_xlfn._xlws.FILTER(TB_TAREFAS[],(TB_TAREFAS[[Responsável Execução '[*']]:[Responsável Execução '[*']]]=AD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7" s="95" t="str" cm="1">
        <f t="array" ref="AE237">IF(OR(AE$12="",$B237=""),"",_xlfn.LET(_xlpm.tarefas,_xlfn._xlws.FILTER(TB_TAREFAS[],(TB_TAREFAS[[Responsável Execução '[*']]:[Responsável Execução '[*']]]=AE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7" s="96" t="str" cm="1">
        <f t="array" ref="AF237">IF(OR(AF$12="",$B237=""),"",_xlfn.LET(_xlpm.tarefas,_xlfn._xlws.FILTER(TB_TAREFAS[],(TB_TAREFAS[[Responsável Execução '[*']]:[Responsável Execução '[*']]]=AF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7" s="95" t="str" cm="1">
        <f t="array" ref="AG237">IF(OR(AG$12="",$B237=""),"",_xlfn.LET(_xlpm.tarefas,_xlfn._xlws.FILTER(TB_TAREFAS[],(TB_TAREFAS[[Responsável Execução '[*']]:[Responsável Execução '[*']]]=AG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7" s="96" t="str" cm="1">
        <f t="array" ref="AH237">IF(OR(AH$12="",$B237=""),"",_xlfn.LET(_xlpm.tarefas,_xlfn._xlws.FILTER(TB_TAREFAS[],(TB_TAREFAS[[Responsável Execução '[*']]:[Responsável Execução '[*']]]=AH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7" s="95" t="str" cm="1">
        <f t="array" ref="AI237">IF(OR(AI$12="",$B237=""),"",_xlfn.LET(_xlpm.tarefas,_xlfn._xlws.FILTER(TB_TAREFAS[],(TB_TAREFAS[[Responsável Execução '[*']]:[Responsável Execução '[*']]]=AI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7" s="96" t="str" cm="1">
        <f t="array" ref="AJ237">IF(OR(AJ$12="",$B237=""),"",_xlfn.LET(_xlpm.tarefas,_xlfn._xlws.FILTER(TB_TAREFAS[],(TB_TAREFAS[[Responsável Execução '[*']]:[Responsável Execução '[*']]]=AJ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7" s="95" t="str" cm="1">
        <f t="array" ref="AK237">IF(OR(AK$12="",$B237=""),"",_xlfn.LET(_xlpm.tarefas,_xlfn._xlws.FILTER(TB_TAREFAS[],(TB_TAREFAS[[Responsável Execução '[*']]:[Responsável Execução '[*']]]=AK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7" s="96" t="str" cm="1">
        <f t="array" ref="AL237">IF(OR(AL$12="",$B237=""),"",_xlfn.LET(_xlpm.tarefas,_xlfn._xlws.FILTER(TB_TAREFAS[],(TB_TAREFAS[[Responsável Execução '[*']]:[Responsável Execução '[*']]]=AL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7" s="95" t="str" cm="1">
        <f t="array" ref="AM237">IF(OR(AM$12="",$B237=""),"",_xlfn.LET(_xlpm.tarefas,_xlfn._xlws.FILTER(TB_TAREFAS[],(TB_TAREFAS[[Responsável Execução '[*']]:[Responsável Execução '[*']]]=AM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7" s="96" t="str" cm="1">
        <f t="array" ref="AN237">IF(OR(AN$12="",$B237=""),"",_xlfn.LET(_xlpm.tarefas,_xlfn._xlws.FILTER(TB_TAREFAS[],(TB_TAREFAS[[Responsável Execução '[*']]:[Responsável Execução '[*']]]=AN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7" s="95" t="str" cm="1">
        <f t="array" ref="AO237">IF(OR(AO$12="",$B237=""),"",_xlfn.LET(_xlpm.tarefas,_xlfn._xlws.FILTER(TB_TAREFAS[],(TB_TAREFAS[[Responsável Execução '[*']]:[Responsável Execução '[*']]]=AO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7" s="96" t="str" cm="1">
        <f t="array" ref="AP237">IF(OR(AP$12="",$B237=""),"",_xlfn.LET(_xlpm.tarefas,_xlfn._xlws.FILTER(TB_TAREFAS[],(TB_TAREFAS[[Responsável Execução '[*']]:[Responsável Execução '[*']]]=AP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7" s="95" t="str" cm="1">
        <f t="array" ref="AQ237">IF(OR(AQ$12="",$B237=""),"",_xlfn.LET(_xlpm.tarefas,_xlfn._xlws.FILTER(TB_TAREFAS[],(TB_TAREFAS[[Responsável Execução '[*']]:[Responsável Execução '[*']]]=AQ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7" s="96" t="str" cm="1">
        <f t="array" ref="AR237">IF(OR(AR$12="",$B237=""),"",_xlfn.LET(_xlpm.tarefas,_xlfn._xlws.FILTER(TB_TAREFAS[],(TB_TAREFAS[[Responsável Execução '[*']]:[Responsável Execução '[*']]]=AR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7" s="95" t="str" cm="1">
        <f t="array" ref="AS237">IF(OR(AS$12="",$B237=""),"",_xlfn.LET(_xlpm.tarefas,_xlfn._xlws.FILTER(TB_TAREFAS[],(TB_TAREFAS[[Responsável Execução '[*']]:[Responsável Execução '[*']]]=AS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7" s="96" t="str" cm="1">
        <f t="array" ref="AT237">IF(OR(AT$12="",$B237=""),"",_xlfn.LET(_xlpm.tarefas,_xlfn._xlws.FILTER(TB_TAREFAS[],(TB_TAREFAS[[Responsável Execução '[*']]:[Responsável Execução '[*']]]=AT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7" s="95" t="str" cm="1">
        <f t="array" ref="AU237">IF(OR(AU$12="",$B237=""),"",_xlfn.LET(_xlpm.tarefas,_xlfn._xlws.FILTER(TB_TAREFAS[],(TB_TAREFAS[[Responsável Execução '[*']]:[Responsável Execução '[*']]]=AU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7" s="96" t="str" cm="1">
        <f t="array" ref="AV237">IF(OR(AV$12="",$B237=""),"",_xlfn.LET(_xlpm.tarefas,_xlfn._xlws.FILTER(TB_TAREFAS[],(TB_TAREFAS[[Responsável Execução '[*']]:[Responsável Execução '[*']]]=AV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7" s="95" t="str" cm="1">
        <f t="array" ref="AW237">IF(OR(AW$12="",$B237=""),"",_xlfn.LET(_xlpm.tarefas,_xlfn._xlws.FILTER(TB_TAREFAS[],(TB_TAREFAS[[Responsável Execução '[*']]:[Responsável Execução '[*']]]=AW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7" s="96" t="str" cm="1">
        <f t="array" ref="AX237">IF(OR(AX$12="",$B237=""),"",_xlfn.LET(_xlpm.tarefas,_xlfn._xlws.FILTER(TB_TAREFAS[],(TB_TAREFAS[[Responsável Execução '[*']]:[Responsável Execução '[*']]]=AX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7" s="95" t="str" cm="1">
        <f t="array" ref="AY237">IF(OR(AY$12="",$B237=""),"",_xlfn.LET(_xlpm.tarefas,_xlfn._xlws.FILTER(TB_TAREFAS[],(TB_TAREFAS[[Responsável Execução '[*']]:[Responsável Execução '[*']]]=AY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7" s="97" t="str" cm="1">
        <f t="array" ref="AZ237">IF(OR(AZ$12="",$B237=""),"",_xlfn.LET(_xlpm.tarefas,_xlfn._xlws.FILTER(TB_TAREFAS[],(TB_TAREFAS[[Responsável Execução '[*']]:[Responsável Execução '[*']]]=AZ$12),"-"),IF(_xlfn.ARRAYTOTEXT(_xlpm.tarefas)="-",0,SUM(IF(DATE(YEAR($B237),MONTH($B237),DAY($B237))&gt;=DATE(YEAR(_xlfn.CHOOSECOLS(_xlpm.tarefas,10)),MONTH(_xlfn.CHOOSECOLS(_xlpm.tarefas,10)),DAY(_xlfn.CHOOSECOLS(_xlpm.tarefas,10))),IF(DATE(YEAR($B237),MONTH($B237),DAY($B237)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8" spans="2:52" x14ac:dyDescent="0.3">
      <c r="B238" s="94"/>
      <c r="C238" s="95" t="str" cm="1">
        <f t="array" ref="C238">IF(OR(C$12="",$B238=""),"",_xlfn.LET(_xlpm.tarefas,_xlfn._xlws.FILTER(TB_TAREFAS[],(TB_TAREFAS[[Responsável Execução '[*']]:[Responsável Execução '[*']]]=C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8" s="96" t="str" cm="1">
        <f t="array" ref="D238">IF(OR(D$12="",$B238=""),"",_xlfn.LET(_xlpm.tarefas,_xlfn._xlws.FILTER(TB_TAREFAS[],(TB_TAREFAS[[Responsável Execução '[*']]:[Responsável Execução '[*']]]=D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8" s="95" t="str" cm="1">
        <f t="array" ref="E238">IF(OR(E$12="",$B238=""),"",_xlfn.LET(_xlpm.tarefas,_xlfn._xlws.FILTER(TB_TAREFAS[],(TB_TAREFAS[[Responsável Execução '[*']]:[Responsável Execução '[*']]]=E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8" s="96" t="str" cm="1">
        <f t="array" ref="F238">IF(OR(F$12="",$B238=""),"",_xlfn.LET(_xlpm.tarefas,_xlfn._xlws.FILTER(TB_TAREFAS[],(TB_TAREFAS[[Responsável Execução '[*']]:[Responsável Execução '[*']]]=F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8" s="95" t="str" cm="1">
        <f t="array" ref="G238">IF(OR(G$12="",$B238=""),"",_xlfn.LET(_xlpm.tarefas,_xlfn._xlws.FILTER(TB_TAREFAS[],(TB_TAREFAS[[Responsável Execução '[*']]:[Responsável Execução '[*']]]=G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8" s="96" t="str" cm="1">
        <f t="array" ref="H238">IF(OR(H$12="",$B238=""),"",_xlfn.LET(_xlpm.tarefas,_xlfn._xlws.FILTER(TB_TAREFAS[],(TB_TAREFAS[[Responsável Execução '[*']]:[Responsável Execução '[*']]]=H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8" s="95" t="str" cm="1">
        <f t="array" ref="I238">IF(OR(I$12="",$B238=""),"",_xlfn.LET(_xlpm.tarefas,_xlfn._xlws.FILTER(TB_TAREFAS[],(TB_TAREFAS[[Responsável Execução '[*']]:[Responsável Execução '[*']]]=I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8" s="96" t="str" cm="1">
        <f t="array" ref="J238">IF(OR(J$12="",$B238=""),"",_xlfn.LET(_xlpm.tarefas,_xlfn._xlws.FILTER(TB_TAREFAS[],(TB_TAREFAS[[Responsável Execução '[*']]:[Responsável Execução '[*']]]=J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8" s="95" t="str" cm="1">
        <f t="array" ref="K238">IF(OR(K$12="",$B238=""),"",_xlfn.LET(_xlpm.tarefas,_xlfn._xlws.FILTER(TB_TAREFAS[],(TB_TAREFAS[[Responsável Execução '[*']]:[Responsável Execução '[*']]]=K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8" s="96" t="str" cm="1">
        <f t="array" ref="L238">IF(OR(L$12="",$B238=""),"",_xlfn.LET(_xlpm.tarefas,_xlfn._xlws.FILTER(TB_TAREFAS[],(TB_TAREFAS[[Responsável Execução '[*']]:[Responsável Execução '[*']]]=L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8" s="95" t="str" cm="1">
        <f t="array" ref="M238">IF(OR(M$12="",$B238=""),"",_xlfn.LET(_xlpm.tarefas,_xlfn._xlws.FILTER(TB_TAREFAS[],(TB_TAREFAS[[Responsável Execução '[*']]:[Responsável Execução '[*']]]=M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8" s="96" t="str" cm="1">
        <f t="array" ref="N238">IF(OR(N$12="",$B238=""),"",_xlfn.LET(_xlpm.tarefas,_xlfn._xlws.FILTER(TB_TAREFAS[],(TB_TAREFAS[[Responsável Execução '[*']]:[Responsável Execução '[*']]]=N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8" s="95" t="str" cm="1">
        <f t="array" ref="O238">IF(OR(O$12="",$B238=""),"",_xlfn.LET(_xlpm.tarefas,_xlfn._xlws.FILTER(TB_TAREFAS[],(TB_TAREFAS[[Responsável Execução '[*']]:[Responsável Execução '[*']]]=O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8" s="96" t="str" cm="1">
        <f t="array" ref="P238">IF(OR(P$12="",$B238=""),"",_xlfn.LET(_xlpm.tarefas,_xlfn._xlws.FILTER(TB_TAREFAS[],(TB_TAREFAS[[Responsável Execução '[*']]:[Responsável Execução '[*']]]=P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8" s="95" t="str" cm="1">
        <f t="array" ref="Q238">IF(OR(Q$12="",$B238=""),"",_xlfn.LET(_xlpm.tarefas,_xlfn._xlws.FILTER(TB_TAREFAS[],(TB_TAREFAS[[Responsável Execução '[*']]:[Responsável Execução '[*']]]=Q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8" s="96" t="str" cm="1">
        <f t="array" ref="R238">IF(OR(R$12="",$B238=""),"",_xlfn.LET(_xlpm.tarefas,_xlfn._xlws.FILTER(TB_TAREFAS[],(TB_TAREFAS[[Responsável Execução '[*']]:[Responsável Execução '[*']]]=R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8" s="95" t="str" cm="1">
        <f t="array" ref="S238">IF(OR(S$12="",$B238=""),"",_xlfn.LET(_xlpm.tarefas,_xlfn._xlws.FILTER(TB_TAREFAS[],(TB_TAREFAS[[Responsável Execução '[*']]:[Responsável Execução '[*']]]=S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8" s="96" t="str" cm="1">
        <f t="array" ref="T238">IF(OR(T$12="",$B238=""),"",_xlfn.LET(_xlpm.tarefas,_xlfn._xlws.FILTER(TB_TAREFAS[],(TB_TAREFAS[[Responsável Execução '[*']]:[Responsável Execução '[*']]]=T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8" s="95" t="str" cm="1">
        <f t="array" ref="U238">IF(OR(U$12="",$B238=""),"",_xlfn.LET(_xlpm.tarefas,_xlfn._xlws.FILTER(TB_TAREFAS[],(TB_TAREFAS[[Responsável Execução '[*']]:[Responsável Execução '[*']]]=U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8" s="96" t="str" cm="1">
        <f t="array" ref="V238">IF(OR(V$12="",$B238=""),"",_xlfn.LET(_xlpm.tarefas,_xlfn._xlws.FILTER(TB_TAREFAS[],(TB_TAREFAS[[Responsável Execução '[*']]:[Responsável Execução '[*']]]=V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8" s="95" t="str" cm="1">
        <f t="array" ref="W238">IF(OR(W$12="",$B238=""),"",_xlfn.LET(_xlpm.tarefas,_xlfn._xlws.FILTER(TB_TAREFAS[],(TB_TAREFAS[[Responsável Execução '[*']]:[Responsável Execução '[*']]]=W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8" s="96" t="str" cm="1">
        <f t="array" ref="X238">IF(OR(X$12="",$B238=""),"",_xlfn.LET(_xlpm.tarefas,_xlfn._xlws.FILTER(TB_TAREFAS[],(TB_TAREFAS[[Responsável Execução '[*']]:[Responsável Execução '[*']]]=X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8" s="95" t="str" cm="1">
        <f t="array" ref="Y238">IF(OR(Y$12="",$B238=""),"",_xlfn.LET(_xlpm.tarefas,_xlfn._xlws.FILTER(TB_TAREFAS[],(TB_TAREFAS[[Responsável Execução '[*']]:[Responsável Execução '[*']]]=Y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8" s="96" t="str" cm="1">
        <f t="array" ref="Z238">IF(OR(Z$12="",$B238=""),"",_xlfn.LET(_xlpm.tarefas,_xlfn._xlws.FILTER(TB_TAREFAS[],(TB_TAREFAS[[Responsável Execução '[*']]:[Responsável Execução '[*']]]=Z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8" s="95" t="str" cm="1">
        <f t="array" ref="AA238">IF(OR(AA$12="",$B238=""),"",_xlfn.LET(_xlpm.tarefas,_xlfn._xlws.FILTER(TB_TAREFAS[],(TB_TAREFAS[[Responsável Execução '[*']]:[Responsável Execução '[*']]]=AA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8" s="96" t="str" cm="1">
        <f t="array" ref="AB238">IF(OR(AB$12="",$B238=""),"",_xlfn.LET(_xlpm.tarefas,_xlfn._xlws.FILTER(TB_TAREFAS[],(TB_TAREFAS[[Responsável Execução '[*']]:[Responsável Execução '[*']]]=AB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8" s="95" t="str" cm="1">
        <f t="array" ref="AC238">IF(OR(AC$12="",$B238=""),"",_xlfn.LET(_xlpm.tarefas,_xlfn._xlws.FILTER(TB_TAREFAS[],(TB_TAREFAS[[Responsável Execução '[*']]:[Responsável Execução '[*']]]=AC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8" s="96" t="str" cm="1">
        <f t="array" ref="AD238">IF(OR(AD$12="",$B238=""),"",_xlfn.LET(_xlpm.tarefas,_xlfn._xlws.FILTER(TB_TAREFAS[],(TB_TAREFAS[[Responsável Execução '[*']]:[Responsável Execução '[*']]]=AD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8" s="95" t="str" cm="1">
        <f t="array" ref="AE238">IF(OR(AE$12="",$B238=""),"",_xlfn.LET(_xlpm.tarefas,_xlfn._xlws.FILTER(TB_TAREFAS[],(TB_TAREFAS[[Responsável Execução '[*']]:[Responsável Execução '[*']]]=AE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8" s="96" t="str" cm="1">
        <f t="array" ref="AF238">IF(OR(AF$12="",$B238=""),"",_xlfn.LET(_xlpm.tarefas,_xlfn._xlws.FILTER(TB_TAREFAS[],(TB_TAREFAS[[Responsável Execução '[*']]:[Responsável Execução '[*']]]=AF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8" s="95" t="str" cm="1">
        <f t="array" ref="AG238">IF(OR(AG$12="",$B238=""),"",_xlfn.LET(_xlpm.tarefas,_xlfn._xlws.FILTER(TB_TAREFAS[],(TB_TAREFAS[[Responsável Execução '[*']]:[Responsável Execução '[*']]]=AG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8" s="96" t="str" cm="1">
        <f t="array" ref="AH238">IF(OR(AH$12="",$B238=""),"",_xlfn.LET(_xlpm.tarefas,_xlfn._xlws.FILTER(TB_TAREFAS[],(TB_TAREFAS[[Responsável Execução '[*']]:[Responsável Execução '[*']]]=AH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8" s="95" t="str" cm="1">
        <f t="array" ref="AI238">IF(OR(AI$12="",$B238=""),"",_xlfn.LET(_xlpm.tarefas,_xlfn._xlws.FILTER(TB_TAREFAS[],(TB_TAREFAS[[Responsável Execução '[*']]:[Responsável Execução '[*']]]=AI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8" s="96" t="str" cm="1">
        <f t="array" ref="AJ238">IF(OR(AJ$12="",$B238=""),"",_xlfn.LET(_xlpm.tarefas,_xlfn._xlws.FILTER(TB_TAREFAS[],(TB_TAREFAS[[Responsável Execução '[*']]:[Responsável Execução '[*']]]=AJ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8" s="95" t="str" cm="1">
        <f t="array" ref="AK238">IF(OR(AK$12="",$B238=""),"",_xlfn.LET(_xlpm.tarefas,_xlfn._xlws.FILTER(TB_TAREFAS[],(TB_TAREFAS[[Responsável Execução '[*']]:[Responsável Execução '[*']]]=AK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8" s="96" t="str" cm="1">
        <f t="array" ref="AL238">IF(OR(AL$12="",$B238=""),"",_xlfn.LET(_xlpm.tarefas,_xlfn._xlws.FILTER(TB_TAREFAS[],(TB_TAREFAS[[Responsável Execução '[*']]:[Responsável Execução '[*']]]=AL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8" s="95" t="str" cm="1">
        <f t="array" ref="AM238">IF(OR(AM$12="",$B238=""),"",_xlfn.LET(_xlpm.tarefas,_xlfn._xlws.FILTER(TB_TAREFAS[],(TB_TAREFAS[[Responsável Execução '[*']]:[Responsável Execução '[*']]]=AM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8" s="96" t="str" cm="1">
        <f t="array" ref="AN238">IF(OR(AN$12="",$B238=""),"",_xlfn.LET(_xlpm.tarefas,_xlfn._xlws.FILTER(TB_TAREFAS[],(TB_TAREFAS[[Responsável Execução '[*']]:[Responsável Execução '[*']]]=AN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8" s="95" t="str" cm="1">
        <f t="array" ref="AO238">IF(OR(AO$12="",$B238=""),"",_xlfn.LET(_xlpm.tarefas,_xlfn._xlws.FILTER(TB_TAREFAS[],(TB_TAREFAS[[Responsável Execução '[*']]:[Responsável Execução '[*']]]=AO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8" s="96" t="str" cm="1">
        <f t="array" ref="AP238">IF(OR(AP$12="",$B238=""),"",_xlfn.LET(_xlpm.tarefas,_xlfn._xlws.FILTER(TB_TAREFAS[],(TB_TAREFAS[[Responsável Execução '[*']]:[Responsável Execução '[*']]]=AP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8" s="95" t="str" cm="1">
        <f t="array" ref="AQ238">IF(OR(AQ$12="",$B238=""),"",_xlfn.LET(_xlpm.tarefas,_xlfn._xlws.FILTER(TB_TAREFAS[],(TB_TAREFAS[[Responsável Execução '[*']]:[Responsável Execução '[*']]]=AQ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8" s="96" t="str" cm="1">
        <f t="array" ref="AR238">IF(OR(AR$12="",$B238=""),"",_xlfn.LET(_xlpm.tarefas,_xlfn._xlws.FILTER(TB_TAREFAS[],(TB_TAREFAS[[Responsável Execução '[*']]:[Responsável Execução '[*']]]=AR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8" s="95" t="str" cm="1">
        <f t="array" ref="AS238">IF(OR(AS$12="",$B238=""),"",_xlfn.LET(_xlpm.tarefas,_xlfn._xlws.FILTER(TB_TAREFAS[],(TB_TAREFAS[[Responsável Execução '[*']]:[Responsável Execução '[*']]]=AS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8" s="96" t="str" cm="1">
        <f t="array" ref="AT238">IF(OR(AT$12="",$B238=""),"",_xlfn.LET(_xlpm.tarefas,_xlfn._xlws.FILTER(TB_TAREFAS[],(TB_TAREFAS[[Responsável Execução '[*']]:[Responsável Execução '[*']]]=AT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8" s="95" t="str" cm="1">
        <f t="array" ref="AU238">IF(OR(AU$12="",$B238=""),"",_xlfn.LET(_xlpm.tarefas,_xlfn._xlws.FILTER(TB_TAREFAS[],(TB_TAREFAS[[Responsável Execução '[*']]:[Responsável Execução '[*']]]=AU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8" s="96" t="str" cm="1">
        <f t="array" ref="AV238">IF(OR(AV$12="",$B238=""),"",_xlfn.LET(_xlpm.tarefas,_xlfn._xlws.FILTER(TB_TAREFAS[],(TB_TAREFAS[[Responsável Execução '[*']]:[Responsável Execução '[*']]]=AV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8" s="95" t="str" cm="1">
        <f t="array" ref="AW238">IF(OR(AW$12="",$B238=""),"",_xlfn.LET(_xlpm.tarefas,_xlfn._xlws.FILTER(TB_TAREFAS[],(TB_TAREFAS[[Responsável Execução '[*']]:[Responsável Execução '[*']]]=AW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8" s="96" t="str" cm="1">
        <f t="array" ref="AX238">IF(OR(AX$12="",$B238=""),"",_xlfn.LET(_xlpm.tarefas,_xlfn._xlws.FILTER(TB_TAREFAS[],(TB_TAREFAS[[Responsável Execução '[*']]:[Responsável Execução '[*']]]=AX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8" s="95" t="str" cm="1">
        <f t="array" ref="AY238">IF(OR(AY$12="",$B238=""),"",_xlfn.LET(_xlpm.tarefas,_xlfn._xlws.FILTER(TB_TAREFAS[],(TB_TAREFAS[[Responsável Execução '[*']]:[Responsável Execução '[*']]]=AY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8" s="97" t="str" cm="1">
        <f t="array" ref="AZ238">IF(OR(AZ$12="",$B238=""),"",_xlfn.LET(_xlpm.tarefas,_xlfn._xlws.FILTER(TB_TAREFAS[],(TB_TAREFAS[[Responsável Execução '[*']]:[Responsável Execução '[*']]]=AZ$12),"-"),IF(_xlfn.ARRAYTOTEXT(_xlpm.tarefas)="-",0,SUM(IF(DATE(YEAR($B238),MONTH($B238),DAY($B238))&gt;=DATE(YEAR(_xlfn.CHOOSECOLS(_xlpm.tarefas,10)),MONTH(_xlfn.CHOOSECOLS(_xlpm.tarefas,10)),DAY(_xlfn.CHOOSECOLS(_xlpm.tarefas,10))),IF(DATE(YEAR($B238),MONTH($B238),DAY($B238)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39" spans="2:52" x14ac:dyDescent="0.3">
      <c r="B239" s="94"/>
      <c r="C239" s="95" t="str" cm="1">
        <f t="array" ref="C239">IF(OR(C$12="",$B239=""),"",_xlfn.LET(_xlpm.tarefas,_xlfn._xlws.FILTER(TB_TAREFAS[],(TB_TAREFAS[[Responsável Execução '[*']]:[Responsável Execução '[*']]]=C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39" s="96" t="str" cm="1">
        <f t="array" ref="D239">IF(OR(D$12="",$B239=""),"",_xlfn.LET(_xlpm.tarefas,_xlfn._xlws.FILTER(TB_TAREFAS[],(TB_TAREFAS[[Responsável Execução '[*']]:[Responsável Execução '[*']]]=D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39" s="95" t="str" cm="1">
        <f t="array" ref="E239">IF(OR(E$12="",$B239=""),"",_xlfn.LET(_xlpm.tarefas,_xlfn._xlws.FILTER(TB_TAREFAS[],(TB_TAREFAS[[Responsável Execução '[*']]:[Responsável Execução '[*']]]=E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39" s="96" t="str" cm="1">
        <f t="array" ref="F239">IF(OR(F$12="",$B239=""),"",_xlfn.LET(_xlpm.tarefas,_xlfn._xlws.FILTER(TB_TAREFAS[],(TB_TAREFAS[[Responsável Execução '[*']]:[Responsável Execução '[*']]]=F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39" s="95" t="str" cm="1">
        <f t="array" ref="G239">IF(OR(G$12="",$B239=""),"",_xlfn.LET(_xlpm.tarefas,_xlfn._xlws.FILTER(TB_TAREFAS[],(TB_TAREFAS[[Responsável Execução '[*']]:[Responsável Execução '[*']]]=G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39" s="96" t="str" cm="1">
        <f t="array" ref="H239">IF(OR(H$12="",$B239=""),"",_xlfn.LET(_xlpm.tarefas,_xlfn._xlws.FILTER(TB_TAREFAS[],(TB_TAREFAS[[Responsável Execução '[*']]:[Responsável Execução '[*']]]=H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39" s="95" t="str" cm="1">
        <f t="array" ref="I239">IF(OR(I$12="",$B239=""),"",_xlfn.LET(_xlpm.tarefas,_xlfn._xlws.FILTER(TB_TAREFAS[],(TB_TAREFAS[[Responsável Execução '[*']]:[Responsável Execução '[*']]]=I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39" s="96" t="str" cm="1">
        <f t="array" ref="J239">IF(OR(J$12="",$B239=""),"",_xlfn.LET(_xlpm.tarefas,_xlfn._xlws.FILTER(TB_TAREFAS[],(TB_TAREFAS[[Responsável Execução '[*']]:[Responsável Execução '[*']]]=J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39" s="95" t="str" cm="1">
        <f t="array" ref="K239">IF(OR(K$12="",$B239=""),"",_xlfn.LET(_xlpm.tarefas,_xlfn._xlws.FILTER(TB_TAREFAS[],(TB_TAREFAS[[Responsável Execução '[*']]:[Responsável Execução '[*']]]=K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39" s="96" t="str" cm="1">
        <f t="array" ref="L239">IF(OR(L$12="",$B239=""),"",_xlfn.LET(_xlpm.tarefas,_xlfn._xlws.FILTER(TB_TAREFAS[],(TB_TAREFAS[[Responsável Execução '[*']]:[Responsável Execução '[*']]]=L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39" s="95" t="str" cm="1">
        <f t="array" ref="M239">IF(OR(M$12="",$B239=""),"",_xlfn.LET(_xlpm.tarefas,_xlfn._xlws.FILTER(TB_TAREFAS[],(TB_TAREFAS[[Responsável Execução '[*']]:[Responsável Execução '[*']]]=M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39" s="96" t="str" cm="1">
        <f t="array" ref="N239">IF(OR(N$12="",$B239=""),"",_xlfn.LET(_xlpm.tarefas,_xlfn._xlws.FILTER(TB_TAREFAS[],(TB_TAREFAS[[Responsável Execução '[*']]:[Responsável Execução '[*']]]=N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39" s="95" t="str" cm="1">
        <f t="array" ref="O239">IF(OR(O$12="",$B239=""),"",_xlfn.LET(_xlpm.tarefas,_xlfn._xlws.FILTER(TB_TAREFAS[],(TB_TAREFAS[[Responsável Execução '[*']]:[Responsável Execução '[*']]]=O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39" s="96" t="str" cm="1">
        <f t="array" ref="P239">IF(OR(P$12="",$B239=""),"",_xlfn.LET(_xlpm.tarefas,_xlfn._xlws.FILTER(TB_TAREFAS[],(TB_TAREFAS[[Responsável Execução '[*']]:[Responsável Execução '[*']]]=P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39" s="95" t="str" cm="1">
        <f t="array" ref="Q239">IF(OR(Q$12="",$B239=""),"",_xlfn.LET(_xlpm.tarefas,_xlfn._xlws.FILTER(TB_TAREFAS[],(TB_TAREFAS[[Responsável Execução '[*']]:[Responsável Execução '[*']]]=Q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39" s="96" t="str" cm="1">
        <f t="array" ref="R239">IF(OR(R$12="",$B239=""),"",_xlfn.LET(_xlpm.tarefas,_xlfn._xlws.FILTER(TB_TAREFAS[],(TB_TAREFAS[[Responsável Execução '[*']]:[Responsável Execução '[*']]]=R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39" s="95" t="str" cm="1">
        <f t="array" ref="S239">IF(OR(S$12="",$B239=""),"",_xlfn.LET(_xlpm.tarefas,_xlfn._xlws.FILTER(TB_TAREFAS[],(TB_TAREFAS[[Responsável Execução '[*']]:[Responsável Execução '[*']]]=S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39" s="96" t="str" cm="1">
        <f t="array" ref="T239">IF(OR(T$12="",$B239=""),"",_xlfn.LET(_xlpm.tarefas,_xlfn._xlws.FILTER(TB_TAREFAS[],(TB_TAREFAS[[Responsável Execução '[*']]:[Responsável Execução '[*']]]=T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39" s="95" t="str" cm="1">
        <f t="array" ref="U239">IF(OR(U$12="",$B239=""),"",_xlfn.LET(_xlpm.tarefas,_xlfn._xlws.FILTER(TB_TAREFAS[],(TB_TAREFAS[[Responsável Execução '[*']]:[Responsável Execução '[*']]]=U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39" s="96" t="str" cm="1">
        <f t="array" ref="V239">IF(OR(V$12="",$B239=""),"",_xlfn.LET(_xlpm.tarefas,_xlfn._xlws.FILTER(TB_TAREFAS[],(TB_TAREFAS[[Responsável Execução '[*']]:[Responsável Execução '[*']]]=V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39" s="95" t="str" cm="1">
        <f t="array" ref="W239">IF(OR(W$12="",$B239=""),"",_xlfn.LET(_xlpm.tarefas,_xlfn._xlws.FILTER(TB_TAREFAS[],(TB_TAREFAS[[Responsável Execução '[*']]:[Responsável Execução '[*']]]=W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39" s="96" t="str" cm="1">
        <f t="array" ref="X239">IF(OR(X$12="",$B239=""),"",_xlfn.LET(_xlpm.tarefas,_xlfn._xlws.FILTER(TB_TAREFAS[],(TB_TAREFAS[[Responsável Execução '[*']]:[Responsável Execução '[*']]]=X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39" s="95" t="str" cm="1">
        <f t="array" ref="Y239">IF(OR(Y$12="",$B239=""),"",_xlfn.LET(_xlpm.tarefas,_xlfn._xlws.FILTER(TB_TAREFAS[],(TB_TAREFAS[[Responsável Execução '[*']]:[Responsável Execução '[*']]]=Y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39" s="96" t="str" cm="1">
        <f t="array" ref="Z239">IF(OR(Z$12="",$B239=""),"",_xlfn.LET(_xlpm.tarefas,_xlfn._xlws.FILTER(TB_TAREFAS[],(TB_TAREFAS[[Responsável Execução '[*']]:[Responsável Execução '[*']]]=Z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39" s="95" t="str" cm="1">
        <f t="array" ref="AA239">IF(OR(AA$12="",$B239=""),"",_xlfn.LET(_xlpm.tarefas,_xlfn._xlws.FILTER(TB_TAREFAS[],(TB_TAREFAS[[Responsável Execução '[*']]:[Responsável Execução '[*']]]=AA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39" s="96" t="str" cm="1">
        <f t="array" ref="AB239">IF(OR(AB$12="",$B239=""),"",_xlfn.LET(_xlpm.tarefas,_xlfn._xlws.FILTER(TB_TAREFAS[],(TB_TAREFAS[[Responsável Execução '[*']]:[Responsável Execução '[*']]]=AB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39" s="95" t="str" cm="1">
        <f t="array" ref="AC239">IF(OR(AC$12="",$B239=""),"",_xlfn.LET(_xlpm.tarefas,_xlfn._xlws.FILTER(TB_TAREFAS[],(TB_TAREFAS[[Responsável Execução '[*']]:[Responsável Execução '[*']]]=AC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39" s="96" t="str" cm="1">
        <f t="array" ref="AD239">IF(OR(AD$12="",$B239=""),"",_xlfn.LET(_xlpm.tarefas,_xlfn._xlws.FILTER(TB_TAREFAS[],(TB_TAREFAS[[Responsável Execução '[*']]:[Responsável Execução '[*']]]=AD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39" s="95" t="str" cm="1">
        <f t="array" ref="AE239">IF(OR(AE$12="",$B239=""),"",_xlfn.LET(_xlpm.tarefas,_xlfn._xlws.FILTER(TB_TAREFAS[],(TB_TAREFAS[[Responsável Execução '[*']]:[Responsável Execução '[*']]]=AE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39" s="96" t="str" cm="1">
        <f t="array" ref="AF239">IF(OR(AF$12="",$B239=""),"",_xlfn.LET(_xlpm.tarefas,_xlfn._xlws.FILTER(TB_TAREFAS[],(TB_TAREFAS[[Responsável Execução '[*']]:[Responsável Execução '[*']]]=AF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39" s="95" t="str" cm="1">
        <f t="array" ref="AG239">IF(OR(AG$12="",$B239=""),"",_xlfn.LET(_xlpm.tarefas,_xlfn._xlws.FILTER(TB_TAREFAS[],(TB_TAREFAS[[Responsável Execução '[*']]:[Responsável Execução '[*']]]=AG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39" s="96" t="str" cm="1">
        <f t="array" ref="AH239">IF(OR(AH$12="",$B239=""),"",_xlfn.LET(_xlpm.tarefas,_xlfn._xlws.FILTER(TB_TAREFAS[],(TB_TAREFAS[[Responsável Execução '[*']]:[Responsável Execução '[*']]]=AH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39" s="95" t="str" cm="1">
        <f t="array" ref="AI239">IF(OR(AI$12="",$B239=""),"",_xlfn.LET(_xlpm.tarefas,_xlfn._xlws.FILTER(TB_TAREFAS[],(TB_TAREFAS[[Responsável Execução '[*']]:[Responsável Execução '[*']]]=AI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39" s="96" t="str" cm="1">
        <f t="array" ref="AJ239">IF(OR(AJ$12="",$B239=""),"",_xlfn.LET(_xlpm.tarefas,_xlfn._xlws.FILTER(TB_TAREFAS[],(TB_TAREFAS[[Responsável Execução '[*']]:[Responsável Execução '[*']]]=AJ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39" s="95" t="str" cm="1">
        <f t="array" ref="AK239">IF(OR(AK$12="",$B239=""),"",_xlfn.LET(_xlpm.tarefas,_xlfn._xlws.FILTER(TB_TAREFAS[],(TB_TAREFAS[[Responsável Execução '[*']]:[Responsável Execução '[*']]]=AK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39" s="96" t="str" cm="1">
        <f t="array" ref="AL239">IF(OR(AL$12="",$B239=""),"",_xlfn.LET(_xlpm.tarefas,_xlfn._xlws.FILTER(TB_TAREFAS[],(TB_TAREFAS[[Responsável Execução '[*']]:[Responsável Execução '[*']]]=AL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39" s="95" t="str" cm="1">
        <f t="array" ref="AM239">IF(OR(AM$12="",$B239=""),"",_xlfn.LET(_xlpm.tarefas,_xlfn._xlws.FILTER(TB_TAREFAS[],(TB_TAREFAS[[Responsável Execução '[*']]:[Responsável Execução '[*']]]=AM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39" s="96" t="str" cm="1">
        <f t="array" ref="AN239">IF(OR(AN$12="",$B239=""),"",_xlfn.LET(_xlpm.tarefas,_xlfn._xlws.FILTER(TB_TAREFAS[],(TB_TAREFAS[[Responsável Execução '[*']]:[Responsável Execução '[*']]]=AN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39" s="95" t="str" cm="1">
        <f t="array" ref="AO239">IF(OR(AO$12="",$B239=""),"",_xlfn.LET(_xlpm.tarefas,_xlfn._xlws.FILTER(TB_TAREFAS[],(TB_TAREFAS[[Responsável Execução '[*']]:[Responsável Execução '[*']]]=AO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39" s="96" t="str" cm="1">
        <f t="array" ref="AP239">IF(OR(AP$12="",$B239=""),"",_xlfn.LET(_xlpm.tarefas,_xlfn._xlws.FILTER(TB_TAREFAS[],(TB_TAREFAS[[Responsável Execução '[*']]:[Responsável Execução '[*']]]=AP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39" s="95" t="str" cm="1">
        <f t="array" ref="AQ239">IF(OR(AQ$12="",$B239=""),"",_xlfn.LET(_xlpm.tarefas,_xlfn._xlws.FILTER(TB_TAREFAS[],(TB_TAREFAS[[Responsável Execução '[*']]:[Responsável Execução '[*']]]=AQ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39" s="96" t="str" cm="1">
        <f t="array" ref="AR239">IF(OR(AR$12="",$B239=""),"",_xlfn.LET(_xlpm.tarefas,_xlfn._xlws.FILTER(TB_TAREFAS[],(TB_TAREFAS[[Responsável Execução '[*']]:[Responsável Execução '[*']]]=AR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39" s="95" t="str" cm="1">
        <f t="array" ref="AS239">IF(OR(AS$12="",$B239=""),"",_xlfn.LET(_xlpm.tarefas,_xlfn._xlws.FILTER(TB_TAREFAS[],(TB_TAREFAS[[Responsável Execução '[*']]:[Responsável Execução '[*']]]=AS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39" s="96" t="str" cm="1">
        <f t="array" ref="AT239">IF(OR(AT$12="",$B239=""),"",_xlfn.LET(_xlpm.tarefas,_xlfn._xlws.FILTER(TB_TAREFAS[],(TB_TAREFAS[[Responsável Execução '[*']]:[Responsável Execução '[*']]]=AT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39" s="95" t="str" cm="1">
        <f t="array" ref="AU239">IF(OR(AU$12="",$B239=""),"",_xlfn.LET(_xlpm.tarefas,_xlfn._xlws.FILTER(TB_TAREFAS[],(TB_TAREFAS[[Responsável Execução '[*']]:[Responsável Execução '[*']]]=AU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39" s="96" t="str" cm="1">
        <f t="array" ref="AV239">IF(OR(AV$12="",$B239=""),"",_xlfn.LET(_xlpm.tarefas,_xlfn._xlws.FILTER(TB_TAREFAS[],(TB_TAREFAS[[Responsável Execução '[*']]:[Responsável Execução '[*']]]=AV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39" s="95" t="str" cm="1">
        <f t="array" ref="AW239">IF(OR(AW$12="",$B239=""),"",_xlfn.LET(_xlpm.tarefas,_xlfn._xlws.FILTER(TB_TAREFAS[],(TB_TAREFAS[[Responsável Execução '[*']]:[Responsável Execução '[*']]]=AW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39" s="96" t="str" cm="1">
        <f t="array" ref="AX239">IF(OR(AX$12="",$B239=""),"",_xlfn.LET(_xlpm.tarefas,_xlfn._xlws.FILTER(TB_TAREFAS[],(TB_TAREFAS[[Responsável Execução '[*']]:[Responsável Execução '[*']]]=AX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39" s="95" t="str" cm="1">
        <f t="array" ref="AY239">IF(OR(AY$12="",$B239=""),"",_xlfn.LET(_xlpm.tarefas,_xlfn._xlws.FILTER(TB_TAREFAS[],(TB_TAREFAS[[Responsável Execução '[*']]:[Responsável Execução '[*']]]=AY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39" s="97" t="str" cm="1">
        <f t="array" ref="AZ239">IF(OR(AZ$12="",$B239=""),"",_xlfn.LET(_xlpm.tarefas,_xlfn._xlws.FILTER(TB_TAREFAS[],(TB_TAREFAS[[Responsável Execução '[*']]:[Responsável Execução '[*']]]=AZ$12),"-"),IF(_xlfn.ARRAYTOTEXT(_xlpm.tarefas)="-",0,SUM(IF(DATE(YEAR($B239),MONTH($B239),DAY($B239))&gt;=DATE(YEAR(_xlfn.CHOOSECOLS(_xlpm.tarefas,10)),MONTH(_xlfn.CHOOSECOLS(_xlpm.tarefas,10)),DAY(_xlfn.CHOOSECOLS(_xlpm.tarefas,10))),IF(DATE(YEAR($B239),MONTH($B239),DAY($B239)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0" spans="2:52" x14ac:dyDescent="0.3">
      <c r="B240" s="94"/>
      <c r="C240" s="95" t="str" cm="1">
        <f t="array" ref="C240">IF(OR(C$12="",$B240=""),"",_xlfn.LET(_xlpm.tarefas,_xlfn._xlws.FILTER(TB_TAREFAS[],(TB_TAREFAS[[Responsável Execução '[*']]:[Responsável Execução '[*']]]=C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0" s="96" t="str" cm="1">
        <f t="array" ref="D240">IF(OR(D$12="",$B240=""),"",_xlfn.LET(_xlpm.tarefas,_xlfn._xlws.FILTER(TB_TAREFAS[],(TB_TAREFAS[[Responsável Execução '[*']]:[Responsável Execução '[*']]]=D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0" s="95" t="str" cm="1">
        <f t="array" ref="E240">IF(OR(E$12="",$B240=""),"",_xlfn.LET(_xlpm.tarefas,_xlfn._xlws.FILTER(TB_TAREFAS[],(TB_TAREFAS[[Responsável Execução '[*']]:[Responsável Execução '[*']]]=E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0" s="96" t="str" cm="1">
        <f t="array" ref="F240">IF(OR(F$12="",$B240=""),"",_xlfn.LET(_xlpm.tarefas,_xlfn._xlws.FILTER(TB_TAREFAS[],(TB_TAREFAS[[Responsável Execução '[*']]:[Responsável Execução '[*']]]=F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0" s="95" t="str" cm="1">
        <f t="array" ref="G240">IF(OR(G$12="",$B240=""),"",_xlfn.LET(_xlpm.tarefas,_xlfn._xlws.FILTER(TB_TAREFAS[],(TB_TAREFAS[[Responsável Execução '[*']]:[Responsável Execução '[*']]]=G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0" s="96" t="str" cm="1">
        <f t="array" ref="H240">IF(OR(H$12="",$B240=""),"",_xlfn.LET(_xlpm.tarefas,_xlfn._xlws.FILTER(TB_TAREFAS[],(TB_TAREFAS[[Responsável Execução '[*']]:[Responsável Execução '[*']]]=H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0" s="95" t="str" cm="1">
        <f t="array" ref="I240">IF(OR(I$12="",$B240=""),"",_xlfn.LET(_xlpm.tarefas,_xlfn._xlws.FILTER(TB_TAREFAS[],(TB_TAREFAS[[Responsável Execução '[*']]:[Responsável Execução '[*']]]=I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0" s="96" t="str" cm="1">
        <f t="array" ref="J240">IF(OR(J$12="",$B240=""),"",_xlfn.LET(_xlpm.tarefas,_xlfn._xlws.FILTER(TB_TAREFAS[],(TB_TAREFAS[[Responsável Execução '[*']]:[Responsável Execução '[*']]]=J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0" s="95" t="str" cm="1">
        <f t="array" ref="K240">IF(OR(K$12="",$B240=""),"",_xlfn.LET(_xlpm.tarefas,_xlfn._xlws.FILTER(TB_TAREFAS[],(TB_TAREFAS[[Responsável Execução '[*']]:[Responsável Execução '[*']]]=K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0" s="96" t="str" cm="1">
        <f t="array" ref="L240">IF(OR(L$12="",$B240=""),"",_xlfn.LET(_xlpm.tarefas,_xlfn._xlws.FILTER(TB_TAREFAS[],(TB_TAREFAS[[Responsável Execução '[*']]:[Responsável Execução '[*']]]=L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0" s="95" t="str" cm="1">
        <f t="array" ref="M240">IF(OR(M$12="",$B240=""),"",_xlfn.LET(_xlpm.tarefas,_xlfn._xlws.FILTER(TB_TAREFAS[],(TB_TAREFAS[[Responsável Execução '[*']]:[Responsável Execução '[*']]]=M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0" s="96" t="str" cm="1">
        <f t="array" ref="N240">IF(OR(N$12="",$B240=""),"",_xlfn.LET(_xlpm.tarefas,_xlfn._xlws.FILTER(TB_TAREFAS[],(TB_TAREFAS[[Responsável Execução '[*']]:[Responsável Execução '[*']]]=N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0" s="95" t="str" cm="1">
        <f t="array" ref="O240">IF(OR(O$12="",$B240=""),"",_xlfn.LET(_xlpm.tarefas,_xlfn._xlws.FILTER(TB_TAREFAS[],(TB_TAREFAS[[Responsável Execução '[*']]:[Responsável Execução '[*']]]=O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0" s="96" t="str" cm="1">
        <f t="array" ref="P240">IF(OR(P$12="",$B240=""),"",_xlfn.LET(_xlpm.tarefas,_xlfn._xlws.FILTER(TB_TAREFAS[],(TB_TAREFAS[[Responsável Execução '[*']]:[Responsável Execução '[*']]]=P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0" s="95" t="str" cm="1">
        <f t="array" ref="Q240">IF(OR(Q$12="",$B240=""),"",_xlfn.LET(_xlpm.tarefas,_xlfn._xlws.FILTER(TB_TAREFAS[],(TB_TAREFAS[[Responsável Execução '[*']]:[Responsável Execução '[*']]]=Q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0" s="96" t="str" cm="1">
        <f t="array" ref="R240">IF(OR(R$12="",$B240=""),"",_xlfn.LET(_xlpm.tarefas,_xlfn._xlws.FILTER(TB_TAREFAS[],(TB_TAREFAS[[Responsável Execução '[*']]:[Responsável Execução '[*']]]=R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0" s="95" t="str" cm="1">
        <f t="array" ref="S240">IF(OR(S$12="",$B240=""),"",_xlfn.LET(_xlpm.tarefas,_xlfn._xlws.FILTER(TB_TAREFAS[],(TB_TAREFAS[[Responsável Execução '[*']]:[Responsável Execução '[*']]]=S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0" s="96" t="str" cm="1">
        <f t="array" ref="T240">IF(OR(T$12="",$B240=""),"",_xlfn.LET(_xlpm.tarefas,_xlfn._xlws.FILTER(TB_TAREFAS[],(TB_TAREFAS[[Responsável Execução '[*']]:[Responsável Execução '[*']]]=T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0" s="95" t="str" cm="1">
        <f t="array" ref="U240">IF(OR(U$12="",$B240=""),"",_xlfn.LET(_xlpm.tarefas,_xlfn._xlws.FILTER(TB_TAREFAS[],(TB_TAREFAS[[Responsável Execução '[*']]:[Responsável Execução '[*']]]=U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0" s="96" t="str" cm="1">
        <f t="array" ref="V240">IF(OR(V$12="",$B240=""),"",_xlfn.LET(_xlpm.tarefas,_xlfn._xlws.FILTER(TB_TAREFAS[],(TB_TAREFAS[[Responsável Execução '[*']]:[Responsável Execução '[*']]]=V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0" s="95" t="str" cm="1">
        <f t="array" ref="W240">IF(OR(W$12="",$B240=""),"",_xlfn.LET(_xlpm.tarefas,_xlfn._xlws.FILTER(TB_TAREFAS[],(TB_TAREFAS[[Responsável Execução '[*']]:[Responsável Execução '[*']]]=W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0" s="96" t="str" cm="1">
        <f t="array" ref="X240">IF(OR(X$12="",$B240=""),"",_xlfn.LET(_xlpm.tarefas,_xlfn._xlws.FILTER(TB_TAREFAS[],(TB_TAREFAS[[Responsável Execução '[*']]:[Responsável Execução '[*']]]=X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0" s="95" t="str" cm="1">
        <f t="array" ref="Y240">IF(OR(Y$12="",$B240=""),"",_xlfn.LET(_xlpm.tarefas,_xlfn._xlws.FILTER(TB_TAREFAS[],(TB_TAREFAS[[Responsável Execução '[*']]:[Responsável Execução '[*']]]=Y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0" s="96" t="str" cm="1">
        <f t="array" ref="Z240">IF(OR(Z$12="",$B240=""),"",_xlfn.LET(_xlpm.tarefas,_xlfn._xlws.FILTER(TB_TAREFAS[],(TB_TAREFAS[[Responsável Execução '[*']]:[Responsável Execução '[*']]]=Z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0" s="95" t="str" cm="1">
        <f t="array" ref="AA240">IF(OR(AA$12="",$B240=""),"",_xlfn.LET(_xlpm.tarefas,_xlfn._xlws.FILTER(TB_TAREFAS[],(TB_TAREFAS[[Responsável Execução '[*']]:[Responsável Execução '[*']]]=AA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0" s="96" t="str" cm="1">
        <f t="array" ref="AB240">IF(OR(AB$12="",$B240=""),"",_xlfn.LET(_xlpm.tarefas,_xlfn._xlws.FILTER(TB_TAREFAS[],(TB_TAREFAS[[Responsável Execução '[*']]:[Responsável Execução '[*']]]=AB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0" s="95" t="str" cm="1">
        <f t="array" ref="AC240">IF(OR(AC$12="",$B240=""),"",_xlfn.LET(_xlpm.tarefas,_xlfn._xlws.FILTER(TB_TAREFAS[],(TB_TAREFAS[[Responsável Execução '[*']]:[Responsável Execução '[*']]]=AC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0" s="96" t="str" cm="1">
        <f t="array" ref="AD240">IF(OR(AD$12="",$B240=""),"",_xlfn.LET(_xlpm.tarefas,_xlfn._xlws.FILTER(TB_TAREFAS[],(TB_TAREFAS[[Responsável Execução '[*']]:[Responsável Execução '[*']]]=AD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0" s="95" t="str" cm="1">
        <f t="array" ref="AE240">IF(OR(AE$12="",$B240=""),"",_xlfn.LET(_xlpm.tarefas,_xlfn._xlws.FILTER(TB_TAREFAS[],(TB_TAREFAS[[Responsável Execução '[*']]:[Responsável Execução '[*']]]=AE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0" s="96" t="str" cm="1">
        <f t="array" ref="AF240">IF(OR(AF$12="",$B240=""),"",_xlfn.LET(_xlpm.tarefas,_xlfn._xlws.FILTER(TB_TAREFAS[],(TB_TAREFAS[[Responsável Execução '[*']]:[Responsável Execução '[*']]]=AF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0" s="95" t="str" cm="1">
        <f t="array" ref="AG240">IF(OR(AG$12="",$B240=""),"",_xlfn.LET(_xlpm.tarefas,_xlfn._xlws.FILTER(TB_TAREFAS[],(TB_TAREFAS[[Responsável Execução '[*']]:[Responsável Execução '[*']]]=AG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0" s="96" t="str" cm="1">
        <f t="array" ref="AH240">IF(OR(AH$12="",$B240=""),"",_xlfn.LET(_xlpm.tarefas,_xlfn._xlws.FILTER(TB_TAREFAS[],(TB_TAREFAS[[Responsável Execução '[*']]:[Responsável Execução '[*']]]=AH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0" s="95" t="str" cm="1">
        <f t="array" ref="AI240">IF(OR(AI$12="",$B240=""),"",_xlfn.LET(_xlpm.tarefas,_xlfn._xlws.FILTER(TB_TAREFAS[],(TB_TAREFAS[[Responsável Execução '[*']]:[Responsável Execução '[*']]]=AI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0" s="96" t="str" cm="1">
        <f t="array" ref="AJ240">IF(OR(AJ$12="",$B240=""),"",_xlfn.LET(_xlpm.tarefas,_xlfn._xlws.FILTER(TB_TAREFAS[],(TB_TAREFAS[[Responsável Execução '[*']]:[Responsável Execução '[*']]]=AJ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0" s="95" t="str" cm="1">
        <f t="array" ref="AK240">IF(OR(AK$12="",$B240=""),"",_xlfn.LET(_xlpm.tarefas,_xlfn._xlws.FILTER(TB_TAREFAS[],(TB_TAREFAS[[Responsável Execução '[*']]:[Responsável Execução '[*']]]=AK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0" s="96" t="str" cm="1">
        <f t="array" ref="AL240">IF(OR(AL$12="",$B240=""),"",_xlfn.LET(_xlpm.tarefas,_xlfn._xlws.FILTER(TB_TAREFAS[],(TB_TAREFAS[[Responsável Execução '[*']]:[Responsável Execução '[*']]]=AL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0" s="95" t="str" cm="1">
        <f t="array" ref="AM240">IF(OR(AM$12="",$B240=""),"",_xlfn.LET(_xlpm.tarefas,_xlfn._xlws.FILTER(TB_TAREFAS[],(TB_TAREFAS[[Responsável Execução '[*']]:[Responsável Execução '[*']]]=AM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0" s="96" t="str" cm="1">
        <f t="array" ref="AN240">IF(OR(AN$12="",$B240=""),"",_xlfn.LET(_xlpm.tarefas,_xlfn._xlws.FILTER(TB_TAREFAS[],(TB_TAREFAS[[Responsável Execução '[*']]:[Responsável Execução '[*']]]=AN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0" s="95" t="str" cm="1">
        <f t="array" ref="AO240">IF(OR(AO$12="",$B240=""),"",_xlfn.LET(_xlpm.tarefas,_xlfn._xlws.FILTER(TB_TAREFAS[],(TB_TAREFAS[[Responsável Execução '[*']]:[Responsável Execução '[*']]]=AO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0" s="96" t="str" cm="1">
        <f t="array" ref="AP240">IF(OR(AP$12="",$B240=""),"",_xlfn.LET(_xlpm.tarefas,_xlfn._xlws.FILTER(TB_TAREFAS[],(TB_TAREFAS[[Responsável Execução '[*']]:[Responsável Execução '[*']]]=AP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0" s="95" t="str" cm="1">
        <f t="array" ref="AQ240">IF(OR(AQ$12="",$B240=""),"",_xlfn.LET(_xlpm.tarefas,_xlfn._xlws.FILTER(TB_TAREFAS[],(TB_TAREFAS[[Responsável Execução '[*']]:[Responsável Execução '[*']]]=AQ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0" s="96" t="str" cm="1">
        <f t="array" ref="AR240">IF(OR(AR$12="",$B240=""),"",_xlfn.LET(_xlpm.tarefas,_xlfn._xlws.FILTER(TB_TAREFAS[],(TB_TAREFAS[[Responsável Execução '[*']]:[Responsável Execução '[*']]]=AR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0" s="95" t="str" cm="1">
        <f t="array" ref="AS240">IF(OR(AS$12="",$B240=""),"",_xlfn.LET(_xlpm.tarefas,_xlfn._xlws.FILTER(TB_TAREFAS[],(TB_TAREFAS[[Responsável Execução '[*']]:[Responsável Execução '[*']]]=AS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0" s="96" t="str" cm="1">
        <f t="array" ref="AT240">IF(OR(AT$12="",$B240=""),"",_xlfn.LET(_xlpm.tarefas,_xlfn._xlws.FILTER(TB_TAREFAS[],(TB_TAREFAS[[Responsável Execução '[*']]:[Responsável Execução '[*']]]=AT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0" s="95" t="str" cm="1">
        <f t="array" ref="AU240">IF(OR(AU$12="",$B240=""),"",_xlfn.LET(_xlpm.tarefas,_xlfn._xlws.FILTER(TB_TAREFAS[],(TB_TAREFAS[[Responsável Execução '[*']]:[Responsável Execução '[*']]]=AU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0" s="96" t="str" cm="1">
        <f t="array" ref="AV240">IF(OR(AV$12="",$B240=""),"",_xlfn.LET(_xlpm.tarefas,_xlfn._xlws.FILTER(TB_TAREFAS[],(TB_TAREFAS[[Responsável Execução '[*']]:[Responsável Execução '[*']]]=AV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0" s="95" t="str" cm="1">
        <f t="array" ref="AW240">IF(OR(AW$12="",$B240=""),"",_xlfn.LET(_xlpm.tarefas,_xlfn._xlws.FILTER(TB_TAREFAS[],(TB_TAREFAS[[Responsável Execução '[*']]:[Responsável Execução '[*']]]=AW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0" s="96" t="str" cm="1">
        <f t="array" ref="AX240">IF(OR(AX$12="",$B240=""),"",_xlfn.LET(_xlpm.tarefas,_xlfn._xlws.FILTER(TB_TAREFAS[],(TB_TAREFAS[[Responsável Execução '[*']]:[Responsável Execução '[*']]]=AX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0" s="95" t="str" cm="1">
        <f t="array" ref="AY240">IF(OR(AY$12="",$B240=""),"",_xlfn.LET(_xlpm.tarefas,_xlfn._xlws.FILTER(TB_TAREFAS[],(TB_TAREFAS[[Responsável Execução '[*']]:[Responsável Execução '[*']]]=AY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0" s="97" t="str" cm="1">
        <f t="array" ref="AZ240">IF(OR(AZ$12="",$B240=""),"",_xlfn.LET(_xlpm.tarefas,_xlfn._xlws.FILTER(TB_TAREFAS[],(TB_TAREFAS[[Responsável Execução '[*']]:[Responsável Execução '[*']]]=AZ$12),"-"),IF(_xlfn.ARRAYTOTEXT(_xlpm.tarefas)="-",0,SUM(IF(DATE(YEAR($B240),MONTH($B240),DAY($B240))&gt;=DATE(YEAR(_xlfn.CHOOSECOLS(_xlpm.tarefas,10)),MONTH(_xlfn.CHOOSECOLS(_xlpm.tarefas,10)),DAY(_xlfn.CHOOSECOLS(_xlpm.tarefas,10))),IF(DATE(YEAR($B240),MONTH($B240),DAY($B240)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1" spans="2:52" x14ac:dyDescent="0.3">
      <c r="B241" s="94"/>
      <c r="C241" s="95" t="str" cm="1">
        <f t="array" ref="C241">IF(OR(C$12="",$B241=""),"",_xlfn.LET(_xlpm.tarefas,_xlfn._xlws.FILTER(TB_TAREFAS[],(TB_TAREFAS[[Responsável Execução '[*']]:[Responsável Execução '[*']]]=C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1" s="96" t="str" cm="1">
        <f t="array" ref="D241">IF(OR(D$12="",$B241=""),"",_xlfn.LET(_xlpm.tarefas,_xlfn._xlws.FILTER(TB_TAREFAS[],(TB_TAREFAS[[Responsável Execução '[*']]:[Responsável Execução '[*']]]=D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1" s="95" t="str" cm="1">
        <f t="array" ref="E241">IF(OR(E$12="",$B241=""),"",_xlfn.LET(_xlpm.tarefas,_xlfn._xlws.FILTER(TB_TAREFAS[],(TB_TAREFAS[[Responsável Execução '[*']]:[Responsável Execução '[*']]]=E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1" s="96" t="str" cm="1">
        <f t="array" ref="F241">IF(OR(F$12="",$B241=""),"",_xlfn.LET(_xlpm.tarefas,_xlfn._xlws.FILTER(TB_TAREFAS[],(TB_TAREFAS[[Responsável Execução '[*']]:[Responsável Execução '[*']]]=F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1" s="95" t="str" cm="1">
        <f t="array" ref="G241">IF(OR(G$12="",$B241=""),"",_xlfn.LET(_xlpm.tarefas,_xlfn._xlws.FILTER(TB_TAREFAS[],(TB_TAREFAS[[Responsável Execução '[*']]:[Responsável Execução '[*']]]=G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1" s="96" t="str" cm="1">
        <f t="array" ref="H241">IF(OR(H$12="",$B241=""),"",_xlfn.LET(_xlpm.tarefas,_xlfn._xlws.FILTER(TB_TAREFAS[],(TB_TAREFAS[[Responsável Execução '[*']]:[Responsável Execução '[*']]]=H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1" s="95" t="str" cm="1">
        <f t="array" ref="I241">IF(OR(I$12="",$B241=""),"",_xlfn.LET(_xlpm.tarefas,_xlfn._xlws.FILTER(TB_TAREFAS[],(TB_TAREFAS[[Responsável Execução '[*']]:[Responsável Execução '[*']]]=I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1" s="96" t="str" cm="1">
        <f t="array" ref="J241">IF(OR(J$12="",$B241=""),"",_xlfn.LET(_xlpm.tarefas,_xlfn._xlws.FILTER(TB_TAREFAS[],(TB_TAREFAS[[Responsável Execução '[*']]:[Responsável Execução '[*']]]=J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1" s="95" t="str" cm="1">
        <f t="array" ref="K241">IF(OR(K$12="",$B241=""),"",_xlfn.LET(_xlpm.tarefas,_xlfn._xlws.FILTER(TB_TAREFAS[],(TB_TAREFAS[[Responsável Execução '[*']]:[Responsável Execução '[*']]]=K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1" s="96" t="str" cm="1">
        <f t="array" ref="L241">IF(OR(L$12="",$B241=""),"",_xlfn.LET(_xlpm.tarefas,_xlfn._xlws.FILTER(TB_TAREFAS[],(TB_TAREFAS[[Responsável Execução '[*']]:[Responsável Execução '[*']]]=L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1" s="95" t="str" cm="1">
        <f t="array" ref="M241">IF(OR(M$12="",$B241=""),"",_xlfn.LET(_xlpm.tarefas,_xlfn._xlws.FILTER(TB_TAREFAS[],(TB_TAREFAS[[Responsável Execução '[*']]:[Responsável Execução '[*']]]=M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1" s="96" t="str" cm="1">
        <f t="array" ref="N241">IF(OR(N$12="",$B241=""),"",_xlfn.LET(_xlpm.tarefas,_xlfn._xlws.FILTER(TB_TAREFAS[],(TB_TAREFAS[[Responsável Execução '[*']]:[Responsável Execução '[*']]]=N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1" s="95" t="str" cm="1">
        <f t="array" ref="O241">IF(OR(O$12="",$B241=""),"",_xlfn.LET(_xlpm.tarefas,_xlfn._xlws.FILTER(TB_TAREFAS[],(TB_TAREFAS[[Responsável Execução '[*']]:[Responsável Execução '[*']]]=O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1" s="96" t="str" cm="1">
        <f t="array" ref="P241">IF(OR(P$12="",$B241=""),"",_xlfn.LET(_xlpm.tarefas,_xlfn._xlws.FILTER(TB_TAREFAS[],(TB_TAREFAS[[Responsável Execução '[*']]:[Responsável Execução '[*']]]=P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1" s="95" t="str" cm="1">
        <f t="array" ref="Q241">IF(OR(Q$12="",$B241=""),"",_xlfn.LET(_xlpm.tarefas,_xlfn._xlws.FILTER(TB_TAREFAS[],(TB_TAREFAS[[Responsável Execução '[*']]:[Responsável Execução '[*']]]=Q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1" s="96" t="str" cm="1">
        <f t="array" ref="R241">IF(OR(R$12="",$B241=""),"",_xlfn.LET(_xlpm.tarefas,_xlfn._xlws.FILTER(TB_TAREFAS[],(TB_TAREFAS[[Responsável Execução '[*']]:[Responsável Execução '[*']]]=R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1" s="95" t="str" cm="1">
        <f t="array" ref="S241">IF(OR(S$12="",$B241=""),"",_xlfn.LET(_xlpm.tarefas,_xlfn._xlws.FILTER(TB_TAREFAS[],(TB_TAREFAS[[Responsável Execução '[*']]:[Responsável Execução '[*']]]=S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1" s="96" t="str" cm="1">
        <f t="array" ref="T241">IF(OR(T$12="",$B241=""),"",_xlfn.LET(_xlpm.tarefas,_xlfn._xlws.FILTER(TB_TAREFAS[],(TB_TAREFAS[[Responsável Execução '[*']]:[Responsável Execução '[*']]]=T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1" s="95" t="str" cm="1">
        <f t="array" ref="U241">IF(OR(U$12="",$B241=""),"",_xlfn.LET(_xlpm.tarefas,_xlfn._xlws.FILTER(TB_TAREFAS[],(TB_TAREFAS[[Responsável Execução '[*']]:[Responsável Execução '[*']]]=U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1" s="96" t="str" cm="1">
        <f t="array" ref="V241">IF(OR(V$12="",$B241=""),"",_xlfn.LET(_xlpm.tarefas,_xlfn._xlws.FILTER(TB_TAREFAS[],(TB_TAREFAS[[Responsável Execução '[*']]:[Responsável Execução '[*']]]=V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1" s="95" t="str" cm="1">
        <f t="array" ref="W241">IF(OR(W$12="",$B241=""),"",_xlfn.LET(_xlpm.tarefas,_xlfn._xlws.FILTER(TB_TAREFAS[],(TB_TAREFAS[[Responsável Execução '[*']]:[Responsável Execução '[*']]]=W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1" s="96" t="str" cm="1">
        <f t="array" ref="X241">IF(OR(X$12="",$B241=""),"",_xlfn.LET(_xlpm.tarefas,_xlfn._xlws.FILTER(TB_TAREFAS[],(TB_TAREFAS[[Responsável Execução '[*']]:[Responsável Execução '[*']]]=X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1" s="95" t="str" cm="1">
        <f t="array" ref="Y241">IF(OR(Y$12="",$B241=""),"",_xlfn.LET(_xlpm.tarefas,_xlfn._xlws.FILTER(TB_TAREFAS[],(TB_TAREFAS[[Responsável Execução '[*']]:[Responsável Execução '[*']]]=Y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1" s="96" t="str" cm="1">
        <f t="array" ref="Z241">IF(OR(Z$12="",$B241=""),"",_xlfn.LET(_xlpm.tarefas,_xlfn._xlws.FILTER(TB_TAREFAS[],(TB_TAREFAS[[Responsável Execução '[*']]:[Responsável Execução '[*']]]=Z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1" s="95" t="str" cm="1">
        <f t="array" ref="AA241">IF(OR(AA$12="",$B241=""),"",_xlfn.LET(_xlpm.tarefas,_xlfn._xlws.FILTER(TB_TAREFAS[],(TB_TAREFAS[[Responsável Execução '[*']]:[Responsável Execução '[*']]]=AA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1" s="96" t="str" cm="1">
        <f t="array" ref="AB241">IF(OR(AB$12="",$B241=""),"",_xlfn.LET(_xlpm.tarefas,_xlfn._xlws.FILTER(TB_TAREFAS[],(TB_TAREFAS[[Responsável Execução '[*']]:[Responsável Execução '[*']]]=AB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1" s="95" t="str" cm="1">
        <f t="array" ref="AC241">IF(OR(AC$12="",$B241=""),"",_xlfn.LET(_xlpm.tarefas,_xlfn._xlws.FILTER(TB_TAREFAS[],(TB_TAREFAS[[Responsável Execução '[*']]:[Responsável Execução '[*']]]=AC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1" s="96" t="str" cm="1">
        <f t="array" ref="AD241">IF(OR(AD$12="",$B241=""),"",_xlfn.LET(_xlpm.tarefas,_xlfn._xlws.FILTER(TB_TAREFAS[],(TB_TAREFAS[[Responsável Execução '[*']]:[Responsável Execução '[*']]]=AD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1" s="95" t="str" cm="1">
        <f t="array" ref="AE241">IF(OR(AE$12="",$B241=""),"",_xlfn.LET(_xlpm.tarefas,_xlfn._xlws.FILTER(TB_TAREFAS[],(TB_TAREFAS[[Responsável Execução '[*']]:[Responsável Execução '[*']]]=AE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1" s="96" t="str" cm="1">
        <f t="array" ref="AF241">IF(OR(AF$12="",$B241=""),"",_xlfn.LET(_xlpm.tarefas,_xlfn._xlws.FILTER(TB_TAREFAS[],(TB_TAREFAS[[Responsável Execução '[*']]:[Responsável Execução '[*']]]=AF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1" s="95" t="str" cm="1">
        <f t="array" ref="AG241">IF(OR(AG$12="",$B241=""),"",_xlfn.LET(_xlpm.tarefas,_xlfn._xlws.FILTER(TB_TAREFAS[],(TB_TAREFAS[[Responsável Execução '[*']]:[Responsável Execução '[*']]]=AG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1" s="96" t="str" cm="1">
        <f t="array" ref="AH241">IF(OR(AH$12="",$B241=""),"",_xlfn.LET(_xlpm.tarefas,_xlfn._xlws.FILTER(TB_TAREFAS[],(TB_TAREFAS[[Responsável Execução '[*']]:[Responsável Execução '[*']]]=AH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1" s="95" t="str" cm="1">
        <f t="array" ref="AI241">IF(OR(AI$12="",$B241=""),"",_xlfn.LET(_xlpm.tarefas,_xlfn._xlws.FILTER(TB_TAREFAS[],(TB_TAREFAS[[Responsável Execução '[*']]:[Responsável Execução '[*']]]=AI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1" s="96" t="str" cm="1">
        <f t="array" ref="AJ241">IF(OR(AJ$12="",$B241=""),"",_xlfn.LET(_xlpm.tarefas,_xlfn._xlws.FILTER(TB_TAREFAS[],(TB_TAREFAS[[Responsável Execução '[*']]:[Responsável Execução '[*']]]=AJ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1" s="95" t="str" cm="1">
        <f t="array" ref="AK241">IF(OR(AK$12="",$B241=""),"",_xlfn.LET(_xlpm.tarefas,_xlfn._xlws.FILTER(TB_TAREFAS[],(TB_TAREFAS[[Responsável Execução '[*']]:[Responsável Execução '[*']]]=AK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1" s="96" t="str" cm="1">
        <f t="array" ref="AL241">IF(OR(AL$12="",$B241=""),"",_xlfn.LET(_xlpm.tarefas,_xlfn._xlws.FILTER(TB_TAREFAS[],(TB_TAREFAS[[Responsável Execução '[*']]:[Responsável Execução '[*']]]=AL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1" s="95" t="str" cm="1">
        <f t="array" ref="AM241">IF(OR(AM$12="",$B241=""),"",_xlfn.LET(_xlpm.tarefas,_xlfn._xlws.FILTER(TB_TAREFAS[],(TB_TAREFAS[[Responsável Execução '[*']]:[Responsável Execução '[*']]]=AM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1" s="96" t="str" cm="1">
        <f t="array" ref="AN241">IF(OR(AN$12="",$B241=""),"",_xlfn.LET(_xlpm.tarefas,_xlfn._xlws.FILTER(TB_TAREFAS[],(TB_TAREFAS[[Responsável Execução '[*']]:[Responsável Execução '[*']]]=AN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1" s="95" t="str" cm="1">
        <f t="array" ref="AO241">IF(OR(AO$12="",$B241=""),"",_xlfn.LET(_xlpm.tarefas,_xlfn._xlws.FILTER(TB_TAREFAS[],(TB_TAREFAS[[Responsável Execução '[*']]:[Responsável Execução '[*']]]=AO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1" s="96" t="str" cm="1">
        <f t="array" ref="AP241">IF(OR(AP$12="",$B241=""),"",_xlfn.LET(_xlpm.tarefas,_xlfn._xlws.FILTER(TB_TAREFAS[],(TB_TAREFAS[[Responsável Execução '[*']]:[Responsável Execução '[*']]]=AP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1" s="95" t="str" cm="1">
        <f t="array" ref="AQ241">IF(OR(AQ$12="",$B241=""),"",_xlfn.LET(_xlpm.tarefas,_xlfn._xlws.FILTER(TB_TAREFAS[],(TB_TAREFAS[[Responsável Execução '[*']]:[Responsável Execução '[*']]]=AQ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1" s="96" t="str" cm="1">
        <f t="array" ref="AR241">IF(OR(AR$12="",$B241=""),"",_xlfn.LET(_xlpm.tarefas,_xlfn._xlws.FILTER(TB_TAREFAS[],(TB_TAREFAS[[Responsável Execução '[*']]:[Responsável Execução '[*']]]=AR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1" s="95" t="str" cm="1">
        <f t="array" ref="AS241">IF(OR(AS$12="",$B241=""),"",_xlfn.LET(_xlpm.tarefas,_xlfn._xlws.FILTER(TB_TAREFAS[],(TB_TAREFAS[[Responsável Execução '[*']]:[Responsável Execução '[*']]]=AS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1" s="96" t="str" cm="1">
        <f t="array" ref="AT241">IF(OR(AT$12="",$B241=""),"",_xlfn.LET(_xlpm.tarefas,_xlfn._xlws.FILTER(TB_TAREFAS[],(TB_TAREFAS[[Responsável Execução '[*']]:[Responsável Execução '[*']]]=AT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1" s="95" t="str" cm="1">
        <f t="array" ref="AU241">IF(OR(AU$12="",$B241=""),"",_xlfn.LET(_xlpm.tarefas,_xlfn._xlws.FILTER(TB_TAREFAS[],(TB_TAREFAS[[Responsável Execução '[*']]:[Responsável Execução '[*']]]=AU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1" s="96" t="str" cm="1">
        <f t="array" ref="AV241">IF(OR(AV$12="",$B241=""),"",_xlfn.LET(_xlpm.tarefas,_xlfn._xlws.FILTER(TB_TAREFAS[],(TB_TAREFAS[[Responsável Execução '[*']]:[Responsável Execução '[*']]]=AV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1" s="95" t="str" cm="1">
        <f t="array" ref="AW241">IF(OR(AW$12="",$B241=""),"",_xlfn.LET(_xlpm.tarefas,_xlfn._xlws.FILTER(TB_TAREFAS[],(TB_TAREFAS[[Responsável Execução '[*']]:[Responsável Execução '[*']]]=AW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1" s="96" t="str" cm="1">
        <f t="array" ref="AX241">IF(OR(AX$12="",$B241=""),"",_xlfn.LET(_xlpm.tarefas,_xlfn._xlws.FILTER(TB_TAREFAS[],(TB_TAREFAS[[Responsável Execução '[*']]:[Responsável Execução '[*']]]=AX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1" s="95" t="str" cm="1">
        <f t="array" ref="AY241">IF(OR(AY$12="",$B241=""),"",_xlfn.LET(_xlpm.tarefas,_xlfn._xlws.FILTER(TB_TAREFAS[],(TB_TAREFAS[[Responsável Execução '[*']]:[Responsável Execução '[*']]]=AY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1" s="97" t="str" cm="1">
        <f t="array" ref="AZ241">IF(OR(AZ$12="",$B241=""),"",_xlfn.LET(_xlpm.tarefas,_xlfn._xlws.FILTER(TB_TAREFAS[],(TB_TAREFAS[[Responsável Execução '[*']]:[Responsável Execução '[*']]]=AZ$12),"-"),IF(_xlfn.ARRAYTOTEXT(_xlpm.tarefas)="-",0,SUM(IF(DATE(YEAR($B241),MONTH($B241),DAY($B241))&gt;=DATE(YEAR(_xlfn.CHOOSECOLS(_xlpm.tarefas,10)),MONTH(_xlfn.CHOOSECOLS(_xlpm.tarefas,10)),DAY(_xlfn.CHOOSECOLS(_xlpm.tarefas,10))),IF(DATE(YEAR($B241),MONTH($B241),DAY($B241)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2" spans="2:52" x14ac:dyDescent="0.3">
      <c r="B242" s="94"/>
      <c r="C242" s="95" t="str" cm="1">
        <f t="array" ref="C242">IF(OR(C$12="",$B242=""),"",_xlfn.LET(_xlpm.tarefas,_xlfn._xlws.FILTER(TB_TAREFAS[],(TB_TAREFAS[[Responsável Execução '[*']]:[Responsável Execução '[*']]]=C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2" s="96" t="str" cm="1">
        <f t="array" ref="D242">IF(OR(D$12="",$B242=""),"",_xlfn.LET(_xlpm.tarefas,_xlfn._xlws.FILTER(TB_TAREFAS[],(TB_TAREFAS[[Responsável Execução '[*']]:[Responsável Execução '[*']]]=D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2" s="95" t="str" cm="1">
        <f t="array" ref="E242">IF(OR(E$12="",$B242=""),"",_xlfn.LET(_xlpm.tarefas,_xlfn._xlws.FILTER(TB_TAREFAS[],(TB_TAREFAS[[Responsável Execução '[*']]:[Responsável Execução '[*']]]=E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2" s="96" t="str" cm="1">
        <f t="array" ref="F242">IF(OR(F$12="",$B242=""),"",_xlfn.LET(_xlpm.tarefas,_xlfn._xlws.FILTER(TB_TAREFAS[],(TB_TAREFAS[[Responsável Execução '[*']]:[Responsável Execução '[*']]]=F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2" s="95" t="str" cm="1">
        <f t="array" ref="G242">IF(OR(G$12="",$B242=""),"",_xlfn.LET(_xlpm.tarefas,_xlfn._xlws.FILTER(TB_TAREFAS[],(TB_TAREFAS[[Responsável Execução '[*']]:[Responsável Execução '[*']]]=G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2" s="96" t="str" cm="1">
        <f t="array" ref="H242">IF(OR(H$12="",$B242=""),"",_xlfn.LET(_xlpm.tarefas,_xlfn._xlws.FILTER(TB_TAREFAS[],(TB_TAREFAS[[Responsável Execução '[*']]:[Responsável Execução '[*']]]=H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2" s="95" t="str" cm="1">
        <f t="array" ref="I242">IF(OR(I$12="",$B242=""),"",_xlfn.LET(_xlpm.tarefas,_xlfn._xlws.FILTER(TB_TAREFAS[],(TB_TAREFAS[[Responsável Execução '[*']]:[Responsável Execução '[*']]]=I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2" s="96" t="str" cm="1">
        <f t="array" ref="J242">IF(OR(J$12="",$B242=""),"",_xlfn.LET(_xlpm.tarefas,_xlfn._xlws.FILTER(TB_TAREFAS[],(TB_TAREFAS[[Responsável Execução '[*']]:[Responsável Execução '[*']]]=J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2" s="95" t="str" cm="1">
        <f t="array" ref="K242">IF(OR(K$12="",$B242=""),"",_xlfn.LET(_xlpm.tarefas,_xlfn._xlws.FILTER(TB_TAREFAS[],(TB_TAREFAS[[Responsável Execução '[*']]:[Responsável Execução '[*']]]=K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2" s="96" t="str" cm="1">
        <f t="array" ref="L242">IF(OR(L$12="",$B242=""),"",_xlfn.LET(_xlpm.tarefas,_xlfn._xlws.FILTER(TB_TAREFAS[],(TB_TAREFAS[[Responsável Execução '[*']]:[Responsável Execução '[*']]]=L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2" s="95" t="str" cm="1">
        <f t="array" ref="M242">IF(OR(M$12="",$B242=""),"",_xlfn.LET(_xlpm.tarefas,_xlfn._xlws.FILTER(TB_TAREFAS[],(TB_TAREFAS[[Responsável Execução '[*']]:[Responsável Execução '[*']]]=M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2" s="96" t="str" cm="1">
        <f t="array" ref="N242">IF(OR(N$12="",$B242=""),"",_xlfn.LET(_xlpm.tarefas,_xlfn._xlws.FILTER(TB_TAREFAS[],(TB_TAREFAS[[Responsável Execução '[*']]:[Responsável Execução '[*']]]=N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2" s="95" t="str" cm="1">
        <f t="array" ref="O242">IF(OR(O$12="",$B242=""),"",_xlfn.LET(_xlpm.tarefas,_xlfn._xlws.FILTER(TB_TAREFAS[],(TB_TAREFAS[[Responsável Execução '[*']]:[Responsável Execução '[*']]]=O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2" s="96" t="str" cm="1">
        <f t="array" ref="P242">IF(OR(P$12="",$B242=""),"",_xlfn.LET(_xlpm.tarefas,_xlfn._xlws.FILTER(TB_TAREFAS[],(TB_TAREFAS[[Responsável Execução '[*']]:[Responsável Execução '[*']]]=P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2" s="95" t="str" cm="1">
        <f t="array" ref="Q242">IF(OR(Q$12="",$B242=""),"",_xlfn.LET(_xlpm.tarefas,_xlfn._xlws.FILTER(TB_TAREFAS[],(TB_TAREFAS[[Responsável Execução '[*']]:[Responsável Execução '[*']]]=Q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2" s="96" t="str" cm="1">
        <f t="array" ref="R242">IF(OR(R$12="",$B242=""),"",_xlfn.LET(_xlpm.tarefas,_xlfn._xlws.FILTER(TB_TAREFAS[],(TB_TAREFAS[[Responsável Execução '[*']]:[Responsável Execução '[*']]]=R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2" s="95" t="str" cm="1">
        <f t="array" ref="S242">IF(OR(S$12="",$B242=""),"",_xlfn.LET(_xlpm.tarefas,_xlfn._xlws.FILTER(TB_TAREFAS[],(TB_TAREFAS[[Responsável Execução '[*']]:[Responsável Execução '[*']]]=S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2" s="96" t="str" cm="1">
        <f t="array" ref="T242">IF(OR(T$12="",$B242=""),"",_xlfn.LET(_xlpm.tarefas,_xlfn._xlws.FILTER(TB_TAREFAS[],(TB_TAREFAS[[Responsável Execução '[*']]:[Responsável Execução '[*']]]=T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2" s="95" t="str" cm="1">
        <f t="array" ref="U242">IF(OR(U$12="",$B242=""),"",_xlfn.LET(_xlpm.tarefas,_xlfn._xlws.FILTER(TB_TAREFAS[],(TB_TAREFAS[[Responsável Execução '[*']]:[Responsável Execução '[*']]]=U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2" s="96" t="str" cm="1">
        <f t="array" ref="V242">IF(OR(V$12="",$B242=""),"",_xlfn.LET(_xlpm.tarefas,_xlfn._xlws.FILTER(TB_TAREFAS[],(TB_TAREFAS[[Responsável Execução '[*']]:[Responsável Execução '[*']]]=V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2" s="95" t="str" cm="1">
        <f t="array" ref="W242">IF(OR(W$12="",$B242=""),"",_xlfn.LET(_xlpm.tarefas,_xlfn._xlws.FILTER(TB_TAREFAS[],(TB_TAREFAS[[Responsável Execução '[*']]:[Responsável Execução '[*']]]=W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2" s="96" t="str" cm="1">
        <f t="array" ref="X242">IF(OR(X$12="",$B242=""),"",_xlfn.LET(_xlpm.tarefas,_xlfn._xlws.FILTER(TB_TAREFAS[],(TB_TAREFAS[[Responsável Execução '[*']]:[Responsável Execução '[*']]]=X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2" s="95" t="str" cm="1">
        <f t="array" ref="Y242">IF(OR(Y$12="",$B242=""),"",_xlfn.LET(_xlpm.tarefas,_xlfn._xlws.FILTER(TB_TAREFAS[],(TB_TAREFAS[[Responsável Execução '[*']]:[Responsável Execução '[*']]]=Y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2" s="96" t="str" cm="1">
        <f t="array" ref="Z242">IF(OR(Z$12="",$B242=""),"",_xlfn.LET(_xlpm.tarefas,_xlfn._xlws.FILTER(TB_TAREFAS[],(TB_TAREFAS[[Responsável Execução '[*']]:[Responsável Execução '[*']]]=Z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2" s="95" t="str" cm="1">
        <f t="array" ref="AA242">IF(OR(AA$12="",$B242=""),"",_xlfn.LET(_xlpm.tarefas,_xlfn._xlws.FILTER(TB_TAREFAS[],(TB_TAREFAS[[Responsável Execução '[*']]:[Responsável Execução '[*']]]=AA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2" s="96" t="str" cm="1">
        <f t="array" ref="AB242">IF(OR(AB$12="",$B242=""),"",_xlfn.LET(_xlpm.tarefas,_xlfn._xlws.FILTER(TB_TAREFAS[],(TB_TAREFAS[[Responsável Execução '[*']]:[Responsável Execução '[*']]]=AB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2" s="95" t="str" cm="1">
        <f t="array" ref="AC242">IF(OR(AC$12="",$B242=""),"",_xlfn.LET(_xlpm.tarefas,_xlfn._xlws.FILTER(TB_TAREFAS[],(TB_TAREFAS[[Responsável Execução '[*']]:[Responsável Execução '[*']]]=AC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2" s="96" t="str" cm="1">
        <f t="array" ref="AD242">IF(OR(AD$12="",$B242=""),"",_xlfn.LET(_xlpm.tarefas,_xlfn._xlws.FILTER(TB_TAREFAS[],(TB_TAREFAS[[Responsável Execução '[*']]:[Responsável Execução '[*']]]=AD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2" s="95" t="str" cm="1">
        <f t="array" ref="AE242">IF(OR(AE$12="",$B242=""),"",_xlfn.LET(_xlpm.tarefas,_xlfn._xlws.FILTER(TB_TAREFAS[],(TB_TAREFAS[[Responsável Execução '[*']]:[Responsável Execução '[*']]]=AE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2" s="96" t="str" cm="1">
        <f t="array" ref="AF242">IF(OR(AF$12="",$B242=""),"",_xlfn.LET(_xlpm.tarefas,_xlfn._xlws.FILTER(TB_TAREFAS[],(TB_TAREFAS[[Responsável Execução '[*']]:[Responsável Execução '[*']]]=AF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2" s="95" t="str" cm="1">
        <f t="array" ref="AG242">IF(OR(AG$12="",$B242=""),"",_xlfn.LET(_xlpm.tarefas,_xlfn._xlws.FILTER(TB_TAREFAS[],(TB_TAREFAS[[Responsável Execução '[*']]:[Responsável Execução '[*']]]=AG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2" s="96" t="str" cm="1">
        <f t="array" ref="AH242">IF(OR(AH$12="",$B242=""),"",_xlfn.LET(_xlpm.tarefas,_xlfn._xlws.FILTER(TB_TAREFAS[],(TB_TAREFAS[[Responsável Execução '[*']]:[Responsável Execução '[*']]]=AH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2" s="95" t="str" cm="1">
        <f t="array" ref="AI242">IF(OR(AI$12="",$B242=""),"",_xlfn.LET(_xlpm.tarefas,_xlfn._xlws.FILTER(TB_TAREFAS[],(TB_TAREFAS[[Responsável Execução '[*']]:[Responsável Execução '[*']]]=AI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2" s="96" t="str" cm="1">
        <f t="array" ref="AJ242">IF(OR(AJ$12="",$B242=""),"",_xlfn.LET(_xlpm.tarefas,_xlfn._xlws.FILTER(TB_TAREFAS[],(TB_TAREFAS[[Responsável Execução '[*']]:[Responsável Execução '[*']]]=AJ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2" s="95" t="str" cm="1">
        <f t="array" ref="AK242">IF(OR(AK$12="",$B242=""),"",_xlfn.LET(_xlpm.tarefas,_xlfn._xlws.FILTER(TB_TAREFAS[],(TB_TAREFAS[[Responsável Execução '[*']]:[Responsável Execução '[*']]]=AK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2" s="96" t="str" cm="1">
        <f t="array" ref="AL242">IF(OR(AL$12="",$B242=""),"",_xlfn.LET(_xlpm.tarefas,_xlfn._xlws.FILTER(TB_TAREFAS[],(TB_TAREFAS[[Responsável Execução '[*']]:[Responsável Execução '[*']]]=AL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2" s="95" t="str" cm="1">
        <f t="array" ref="AM242">IF(OR(AM$12="",$B242=""),"",_xlfn.LET(_xlpm.tarefas,_xlfn._xlws.FILTER(TB_TAREFAS[],(TB_TAREFAS[[Responsável Execução '[*']]:[Responsável Execução '[*']]]=AM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2" s="96" t="str" cm="1">
        <f t="array" ref="AN242">IF(OR(AN$12="",$B242=""),"",_xlfn.LET(_xlpm.tarefas,_xlfn._xlws.FILTER(TB_TAREFAS[],(TB_TAREFAS[[Responsável Execução '[*']]:[Responsável Execução '[*']]]=AN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2" s="95" t="str" cm="1">
        <f t="array" ref="AO242">IF(OR(AO$12="",$B242=""),"",_xlfn.LET(_xlpm.tarefas,_xlfn._xlws.FILTER(TB_TAREFAS[],(TB_TAREFAS[[Responsável Execução '[*']]:[Responsável Execução '[*']]]=AO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2" s="96" t="str" cm="1">
        <f t="array" ref="AP242">IF(OR(AP$12="",$B242=""),"",_xlfn.LET(_xlpm.tarefas,_xlfn._xlws.FILTER(TB_TAREFAS[],(TB_TAREFAS[[Responsável Execução '[*']]:[Responsável Execução '[*']]]=AP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2" s="95" t="str" cm="1">
        <f t="array" ref="AQ242">IF(OR(AQ$12="",$B242=""),"",_xlfn.LET(_xlpm.tarefas,_xlfn._xlws.FILTER(TB_TAREFAS[],(TB_TAREFAS[[Responsável Execução '[*']]:[Responsável Execução '[*']]]=AQ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2" s="96" t="str" cm="1">
        <f t="array" ref="AR242">IF(OR(AR$12="",$B242=""),"",_xlfn.LET(_xlpm.tarefas,_xlfn._xlws.FILTER(TB_TAREFAS[],(TB_TAREFAS[[Responsável Execução '[*']]:[Responsável Execução '[*']]]=AR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2" s="95" t="str" cm="1">
        <f t="array" ref="AS242">IF(OR(AS$12="",$B242=""),"",_xlfn.LET(_xlpm.tarefas,_xlfn._xlws.FILTER(TB_TAREFAS[],(TB_TAREFAS[[Responsável Execução '[*']]:[Responsável Execução '[*']]]=AS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2" s="96" t="str" cm="1">
        <f t="array" ref="AT242">IF(OR(AT$12="",$B242=""),"",_xlfn.LET(_xlpm.tarefas,_xlfn._xlws.FILTER(TB_TAREFAS[],(TB_TAREFAS[[Responsável Execução '[*']]:[Responsável Execução '[*']]]=AT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2" s="95" t="str" cm="1">
        <f t="array" ref="AU242">IF(OR(AU$12="",$B242=""),"",_xlfn.LET(_xlpm.tarefas,_xlfn._xlws.FILTER(TB_TAREFAS[],(TB_TAREFAS[[Responsável Execução '[*']]:[Responsável Execução '[*']]]=AU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2" s="96" t="str" cm="1">
        <f t="array" ref="AV242">IF(OR(AV$12="",$B242=""),"",_xlfn.LET(_xlpm.tarefas,_xlfn._xlws.FILTER(TB_TAREFAS[],(TB_TAREFAS[[Responsável Execução '[*']]:[Responsável Execução '[*']]]=AV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2" s="95" t="str" cm="1">
        <f t="array" ref="AW242">IF(OR(AW$12="",$B242=""),"",_xlfn.LET(_xlpm.tarefas,_xlfn._xlws.FILTER(TB_TAREFAS[],(TB_TAREFAS[[Responsável Execução '[*']]:[Responsável Execução '[*']]]=AW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2" s="96" t="str" cm="1">
        <f t="array" ref="AX242">IF(OR(AX$12="",$B242=""),"",_xlfn.LET(_xlpm.tarefas,_xlfn._xlws.FILTER(TB_TAREFAS[],(TB_TAREFAS[[Responsável Execução '[*']]:[Responsável Execução '[*']]]=AX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2" s="95" t="str" cm="1">
        <f t="array" ref="AY242">IF(OR(AY$12="",$B242=""),"",_xlfn.LET(_xlpm.tarefas,_xlfn._xlws.FILTER(TB_TAREFAS[],(TB_TAREFAS[[Responsável Execução '[*']]:[Responsável Execução '[*']]]=AY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2" s="97" t="str" cm="1">
        <f t="array" ref="AZ242">IF(OR(AZ$12="",$B242=""),"",_xlfn.LET(_xlpm.tarefas,_xlfn._xlws.FILTER(TB_TAREFAS[],(TB_TAREFAS[[Responsável Execução '[*']]:[Responsável Execução '[*']]]=AZ$12),"-"),IF(_xlfn.ARRAYTOTEXT(_xlpm.tarefas)="-",0,SUM(IF(DATE(YEAR($B242),MONTH($B242),DAY($B242))&gt;=DATE(YEAR(_xlfn.CHOOSECOLS(_xlpm.tarefas,10)),MONTH(_xlfn.CHOOSECOLS(_xlpm.tarefas,10)),DAY(_xlfn.CHOOSECOLS(_xlpm.tarefas,10))),IF(DATE(YEAR($B242),MONTH($B242),DAY($B242)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3" spans="2:52" x14ac:dyDescent="0.3">
      <c r="B243" s="94"/>
      <c r="C243" s="95" t="str" cm="1">
        <f t="array" ref="C243">IF(OR(C$12="",$B243=""),"",_xlfn.LET(_xlpm.tarefas,_xlfn._xlws.FILTER(TB_TAREFAS[],(TB_TAREFAS[[Responsável Execução '[*']]:[Responsável Execução '[*']]]=C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3" s="96" t="str" cm="1">
        <f t="array" ref="D243">IF(OR(D$12="",$B243=""),"",_xlfn.LET(_xlpm.tarefas,_xlfn._xlws.FILTER(TB_TAREFAS[],(TB_TAREFAS[[Responsável Execução '[*']]:[Responsável Execução '[*']]]=D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3" s="95" t="str" cm="1">
        <f t="array" ref="E243">IF(OR(E$12="",$B243=""),"",_xlfn.LET(_xlpm.tarefas,_xlfn._xlws.FILTER(TB_TAREFAS[],(TB_TAREFAS[[Responsável Execução '[*']]:[Responsável Execução '[*']]]=E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3" s="96" t="str" cm="1">
        <f t="array" ref="F243">IF(OR(F$12="",$B243=""),"",_xlfn.LET(_xlpm.tarefas,_xlfn._xlws.FILTER(TB_TAREFAS[],(TB_TAREFAS[[Responsável Execução '[*']]:[Responsável Execução '[*']]]=F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3" s="95" t="str" cm="1">
        <f t="array" ref="G243">IF(OR(G$12="",$B243=""),"",_xlfn.LET(_xlpm.tarefas,_xlfn._xlws.FILTER(TB_TAREFAS[],(TB_TAREFAS[[Responsável Execução '[*']]:[Responsável Execução '[*']]]=G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3" s="96" t="str" cm="1">
        <f t="array" ref="H243">IF(OR(H$12="",$B243=""),"",_xlfn.LET(_xlpm.tarefas,_xlfn._xlws.FILTER(TB_TAREFAS[],(TB_TAREFAS[[Responsável Execução '[*']]:[Responsável Execução '[*']]]=H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3" s="95" t="str" cm="1">
        <f t="array" ref="I243">IF(OR(I$12="",$B243=""),"",_xlfn.LET(_xlpm.tarefas,_xlfn._xlws.FILTER(TB_TAREFAS[],(TB_TAREFAS[[Responsável Execução '[*']]:[Responsável Execução '[*']]]=I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3" s="96" t="str" cm="1">
        <f t="array" ref="J243">IF(OR(J$12="",$B243=""),"",_xlfn.LET(_xlpm.tarefas,_xlfn._xlws.FILTER(TB_TAREFAS[],(TB_TAREFAS[[Responsável Execução '[*']]:[Responsável Execução '[*']]]=J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3" s="95" t="str" cm="1">
        <f t="array" ref="K243">IF(OR(K$12="",$B243=""),"",_xlfn.LET(_xlpm.tarefas,_xlfn._xlws.FILTER(TB_TAREFAS[],(TB_TAREFAS[[Responsável Execução '[*']]:[Responsável Execução '[*']]]=K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3" s="96" t="str" cm="1">
        <f t="array" ref="L243">IF(OR(L$12="",$B243=""),"",_xlfn.LET(_xlpm.tarefas,_xlfn._xlws.FILTER(TB_TAREFAS[],(TB_TAREFAS[[Responsável Execução '[*']]:[Responsável Execução '[*']]]=L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3" s="95" t="str" cm="1">
        <f t="array" ref="M243">IF(OR(M$12="",$B243=""),"",_xlfn.LET(_xlpm.tarefas,_xlfn._xlws.FILTER(TB_TAREFAS[],(TB_TAREFAS[[Responsável Execução '[*']]:[Responsável Execução '[*']]]=M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3" s="96" t="str" cm="1">
        <f t="array" ref="N243">IF(OR(N$12="",$B243=""),"",_xlfn.LET(_xlpm.tarefas,_xlfn._xlws.FILTER(TB_TAREFAS[],(TB_TAREFAS[[Responsável Execução '[*']]:[Responsável Execução '[*']]]=N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3" s="95" t="str" cm="1">
        <f t="array" ref="O243">IF(OR(O$12="",$B243=""),"",_xlfn.LET(_xlpm.tarefas,_xlfn._xlws.FILTER(TB_TAREFAS[],(TB_TAREFAS[[Responsável Execução '[*']]:[Responsável Execução '[*']]]=O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3" s="96" t="str" cm="1">
        <f t="array" ref="P243">IF(OR(P$12="",$B243=""),"",_xlfn.LET(_xlpm.tarefas,_xlfn._xlws.FILTER(TB_TAREFAS[],(TB_TAREFAS[[Responsável Execução '[*']]:[Responsável Execução '[*']]]=P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3" s="95" t="str" cm="1">
        <f t="array" ref="Q243">IF(OR(Q$12="",$B243=""),"",_xlfn.LET(_xlpm.tarefas,_xlfn._xlws.FILTER(TB_TAREFAS[],(TB_TAREFAS[[Responsável Execução '[*']]:[Responsável Execução '[*']]]=Q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3" s="96" t="str" cm="1">
        <f t="array" ref="R243">IF(OR(R$12="",$B243=""),"",_xlfn.LET(_xlpm.tarefas,_xlfn._xlws.FILTER(TB_TAREFAS[],(TB_TAREFAS[[Responsável Execução '[*']]:[Responsável Execução '[*']]]=R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3" s="95" t="str" cm="1">
        <f t="array" ref="S243">IF(OR(S$12="",$B243=""),"",_xlfn.LET(_xlpm.tarefas,_xlfn._xlws.FILTER(TB_TAREFAS[],(TB_TAREFAS[[Responsável Execução '[*']]:[Responsável Execução '[*']]]=S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3" s="96" t="str" cm="1">
        <f t="array" ref="T243">IF(OR(T$12="",$B243=""),"",_xlfn.LET(_xlpm.tarefas,_xlfn._xlws.FILTER(TB_TAREFAS[],(TB_TAREFAS[[Responsável Execução '[*']]:[Responsável Execução '[*']]]=T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3" s="95" t="str" cm="1">
        <f t="array" ref="U243">IF(OR(U$12="",$B243=""),"",_xlfn.LET(_xlpm.tarefas,_xlfn._xlws.FILTER(TB_TAREFAS[],(TB_TAREFAS[[Responsável Execução '[*']]:[Responsável Execução '[*']]]=U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3" s="96" t="str" cm="1">
        <f t="array" ref="V243">IF(OR(V$12="",$B243=""),"",_xlfn.LET(_xlpm.tarefas,_xlfn._xlws.FILTER(TB_TAREFAS[],(TB_TAREFAS[[Responsável Execução '[*']]:[Responsável Execução '[*']]]=V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3" s="95" t="str" cm="1">
        <f t="array" ref="W243">IF(OR(W$12="",$B243=""),"",_xlfn.LET(_xlpm.tarefas,_xlfn._xlws.FILTER(TB_TAREFAS[],(TB_TAREFAS[[Responsável Execução '[*']]:[Responsável Execução '[*']]]=W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3" s="96" t="str" cm="1">
        <f t="array" ref="X243">IF(OR(X$12="",$B243=""),"",_xlfn.LET(_xlpm.tarefas,_xlfn._xlws.FILTER(TB_TAREFAS[],(TB_TAREFAS[[Responsável Execução '[*']]:[Responsável Execução '[*']]]=X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3" s="95" t="str" cm="1">
        <f t="array" ref="Y243">IF(OR(Y$12="",$B243=""),"",_xlfn.LET(_xlpm.tarefas,_xlfn._xlws.FILTER(TB_TAREFAS[],(TB_TAREFAS[[Responsável Execução '[*']]:[Responsável Execução '[*']]]=Y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3" s="96" t="str" cm="1">
        <f t="array" ref="Z243">IF(OR(Z$12="",$B243=""),"",_xlfn.LET(_xlpm.tarefas,_xlfn._xlws.FILTER(TB_TAREFAS[],(TB_TAREFAS[[Responsável Execução '[*']]:[Responsável Execução '[*']]]=Z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3" s="95" t="str" cm="1">
        <f t="array" ref="AA243">IF(OR(AA$12="",$B243=""),"",_xlfn.LET(_xlpm.tarefas,_xlfn._xlws.FILTER(TB_TAREFAS[],(TB_TAREFAS[[Responsável Execução '[*']]:[Responsável Execução '[*']]]=AA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3" s="96" t="str" cm="1">
        <f t="array" ref="AB243">IF(OR(AB$12="",$B243=""),"",_xlfn.LET(_xlpm.tarefas,_xlfn._xlws.FILTER(TB_TAREFAS[],(TB_TAREFAS[[Responsável Execução '[*']]:[Responsável Execução '[*']]]=AB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3" s="95" t="str" cm="1">
        <f t="array" ref="AC243">IF(OR(AC$12="",$B243=""),"",_xlfn.LET(_xlpm.tarefas,_xlfn._xlws.FILTER(TB_TAREFAS[],(TB_TAREFAS[[Responsável Execução '[*']]:[Responsável Execução '[*']]]=AC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3" s="96" t="str" cm="1">
        <f t="array" ref="AD243">IF(OR(AD$12="",$B243=""),"",_xlfn.LET(_xlpm.tarefas,_xlfn._xlws.FILTER(TB_TAREFAS[],(TB_TAREFAS[[Responsável Execução '[*']]:[Responsável Execução '[*']]]=AD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3" s="95" t="str" cm="1">
        <f t="array" ref="AE243">IF(OR(AE$12="",$B243=""),"",_xlfn.LET(_xlpm.tarefas,_xlfn._xlws.FILTER(TB_TAREFAS[],(TB_TAREFAS[[Responsável Execução '[*']]:[Responsável Execução '[*']]]=AE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3" s="96" t="str" cm="1">
        <f t="array" ref="AF243">IF(OR(AF$12="",$B243=""),"",_xlfn.LET(_xlpm.tarefas,_xlfn._xlws.FILTER(TB_TAREFAS[],(TB_TAREFAS[[Responsável Execução '[*']]:[Responsável Execução '[*']]]=AF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3" s="95" t="str" cm="1">
        <f t="array" ref="AG243">IF(OR(AG$12="",$B243=""),"",_xlfn.LET(_xlpm.tarefas,_xlfn._xlws.FILTER(TB_TAREFAS[],(TB_TAREFAS[[Responsável Execução '[*']]:[Responsável Execução '[*']]]=AG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3" s="96" t="str" cm="1">
        <f t="array" ref="AH243">IF(OR(AH$12="",$B243=""),"",_xlfn.LET(_xlpm.tarefas,_xlfn._xlws.FILTER(TB_TAREFAS[],(TB_TAREFAS[[Responsável Execução '[*']]:[Responsável Execução '[*']]]=AH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3" s="95" t="str" cm="1">
        <f t="array" ref="AI243">IF(OR(AI$12="",$B243=""),"",_xlfn.LET(_xlpm.tarefas,_xlfn._xlws.FILTER(TB_TAREFAS[],(TB_TAREFAS[[Responsável Execução '[*']]:[Responsável Execução '[*']]]=AI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3" s="96" t="str" cm="1">
        <f t="array" ref="AJ243">IF(OR(AJ$12="",$B243=""),"",_xlfn.LET(_xlpm.tarefas,_xlfn._xlws.FILTER(TB_TAREFAS[],(TB_TAREFAS[[Responsável Execução '[*']]:[Responsável Execução '[*']]]=AJ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3" s="95" t="str" cm="1">
        <f t="array" ref="AK243">IF(OR(AK$12="",$B243=""),"",_xlfn.LET(_xlpm.tarefas,_xlfn._xlws.FILTER(TB_TAREFAS[],(TB_TAREFAS[[Responsável Execução '[*']]:[Responsável Execução '[*']]]=AK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3" s="96" t="str" cm="1">
        <f t="array" ref="AL243">IF(OR(AL$12="",$B243=""),"",_xlfn.LET(_xlpm.tarefas,_xlfn._xlws.FILTER(TB_TAREFAS[],(TB_TAREFAS[[Responsável Execução '[*']]:[Responsável Execução '[*']]]=AL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3" s="95" t="str" cm="1">
        <f t="array" ref="AM243">IF(OR(AM$12="",$B243=""),"",_xlfn.LET(_xlpm.tarefas,_xlfn._xlws.FILTER(TB_TAREFAS[],(TB_TAREFAS[[Responsável Execução '[*']]:[Responsável Execução '[*']]]=AM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3" s="96" t="str" cm="1">
        <f t="array" ref="AN243">IF(OR(AN$12="",$B243=""),"",_xlfn.LET(_xlpm.tarefas,_xlfn._xlws.FILTER(TB_TAREFAS[],(TB_TAREFAS[[Responsável Execução '[*']]:[Responsável Execução '[*']]]=AN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3" s="95" t="str" cm="1">
        <f t="array" ref="AO243">IF(OR(AO$12="",$B243=""),"",_xlfn.LET(_xlpm.tarefas,_xlfn._xlws.FILTER(TB_TAREFAS[],(TB_TAREFAS[[Responsável Execução '[*']]:[Responsável Execução '[*']]]=AO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3" s="96" t="str" cm="1">
        <f t="array" ref="AP243">IF(OR(AP$12="",$B243=""),"",_xlfn.LET(_xlpm.tarefas,_xlfn._xlws.FILTER(TB_TAREFAS[],(TB_TAREFAS[[Responsável Execução '[*']]:[Responsável Execução '[*']]]=AP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3" s="95" t="str" cm="1">
        <f t="array" ref="AQ243">IF(OR(AQ$12="",$B243=""),"",_xlfn.LET(_xlpm.tarefas,_xlfn._xlws.FILTER(TB_TAREFAS[],(TB_TAREFAS[[Responsável Execução '[*']]:[Responsável Execução '[*']]]=AQ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3" s="96" t="str" cm="1">
        <f t="array" ref="AR243">IF(OR(AR$12="",$B243=""),"",_xlfn.LET(_xlpm.tarefas,_xlfn._xlws.FILTER(TB_TAREFAS[],(TB_TAREFAS[[Responsável Execução '[*']]:[Responsável Execução '[*']]]=AR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3" s="95" t="str" cm="1">
        <f t="array" ref="AS243">IF(OR(AS$12="",$B243=""),"",_xlfn.LET(_xlpm.tarefas,_xlfn._xlws.FILTER(TB_TAREFAS[],(TB_TAREFAS[[Responsável Execução '[*']]:[Responsável Execução '[*']]]=AS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3" s="96" t="str" cm="1">
        <f t="array" ref="AT243">IF(OR(AT$12="",$B243=""),"",_xlfn.LET(_xlpm.tarefas,_xlfn._xlws.FILTER(TB_TAREFAS[],(TB_TAREFAS[[Responsável Execução '[*']]:[Responsável Execução '[*']]]=AT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3" s="95" t="str" cm="1">
        <f t="array" ref="AU243">IF(OR(AU$12="",$B243=""),"",_xlfn.LET(_xlpm.tarefas,_xlfn._xlws.FILTER(TB_TAREFAS[],(TB_TAREFAS[[Responsável Execução '[*']]:[Responsável Execução '[*']]]=AU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3" s="96" t="str" cm="1">
        <f t="array" ref="AV243">IF(OR(AV$12="",$B243=""),"",_xlfn.LET(_xlpm.tarefas,_xlfn._xlws.FILTER(TB_TAREFAS[],(TB_TAREFAS[[Responsável Execução '[*']]:[Responsável Execução '[*']]]=AV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3" s="95" t="str" cm="1">
        <f t="array" ref="AW243">IF(OR(AW$12="",$B243=""),"",_xlfn.LET(_xlpm.tarefas,_xlfn._xlws.FILTER(TB_TAREFAS[],(TB_TAREFAS[[Responsável Execução '[*']]:[Responsável Execução '[*']]]=AW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3" s="96" t="str" cm="1">
        <f t="array" ref="AX243">IF(OR(AX$12="",$B243=""),"",_xlfn.LET(_xlpm.tarefas,_xlfn._xlws.FILTER(TB_TAREFAS[],(TB_TAREFAS[[Responsável Execução '[*']]:[Responsável Execução '[*']]]=AX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3" s="95" t="str" cm="1">
        <f t="array" ref="AY243">IF(OR(AY$12="",$B243=""),"",_xlfn.LET(_xlpm.tarefas,_xlfn._xlws.FILTER(TB_TAREFAS[],(TB_TAREFAS[[Responsável Execução '[*']]:[Responsável Execução '[*']]]=AY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3" s="97" t="str" cm="1">
        <f t="array" ref="AZ243">IF(OR(AZ$12="",$B243=""),"",_xlfn.LET(_xlpm.tarefas,_xlfn._xlws.FILTER(TB_TAREFAS[],(TB_TAREFAS[[Responsável Execução '[*']]:[Responsável Execução '[*']]]=AZ$12),"-"),IF(_xlfn.ARRAYTOTEXT(_xlpm.tarefas)="-",0,SUM(IF(DATE(YEAR($B243),MONTH($B243),DAY($B243))&gt;=DATE(YEAR(_xlfn.CHOOSECOLS(_xlpm.tarefas,10)),MONTH(_xlfn.CHOOSECOLS(_xlpm.tarefas,10)),DAY(_xlfn.CHOOSECOLS(_xlpm.tarefas,10))),IF(DATE(YEAR($B243),MONTH($B243),DAY($B243)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4" spans="2:52" x14ac:dyDescent="0.3">
      <c r="B244" s="94"/>
      <c r="C244" s="95" t="str" cm="1">
        <f t="array" ref="C244">IF(OR(C$12="",$B244=""),"",_xlfn.LET(_xlpm.tarefas,_xlfn._xlws.FILTER(TB_TAREFAS[],(TB_TAREFAS[[Responsável Execução '[*']]:[Responsável Execução '[*']]]=C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4" s="96" t="str" cm="1">
        <f t="array" ref="D244">IF(OR(D$12="",$B244=""),"",_xlfn.LET(_xlpm.tarefas,_xlfn._xlws.FILTER(TB_TAREFAS[],(TB_TAREFAS[[Responsável Execução '[*']]:[Responsável Execução '[*']]]=D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4" s="95" t="str" cm="1">
        <f t="array" ref="E244">IF(OR(E$12="",$B244=""),"",_xlfn.LET(_xlpm.tarefas,_xlfn._xlws.FILTER(TB_TAREFAS[],(TB_TAREFAS[[Responsável Execução '[*']]:[Responsável Execução '[*']]]=E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4" s="96" t="str" cm="1">
        <f t="array" ref="F244">IF(OR(F$12="",$B244=""),"",_xlfn.LET(_xlpm.tarefas,_xlfn._xlws.FILTER(TB_TAREFAS[],(TB_TAREFAS[[Responsável Execução '[*']]:[Responsável Execução '[*']]]=F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4" s="95" t="str" cm="1">
        <f t="array" ref="G244">IF(OR(G$12="",$B244=""),"",_xlfn.LET(_xlpm.tarefas,_xlfn._xlws.FILTER(TB_TAREFAS[],(TB_TAREFAS[[Responsável Execução '[*']]:[Responsável Execução '[*']]]=G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4" s="96" t="str" cm="1">
        <f t="array" ref="H244">IF(OR(H$12="",$B244=""),"",_xlfn.LET(_xlpm.tarefas,_xlfn._xlws.FILTER(TB_TAREFAS[],(TB_TAREFAS[[Responsável Execução '[*']]:[Responsável Execução '[*']]]=H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4" s="95" t="str" cm="1">
        <f t="array" ref="I244">IF(OR(I$12="",$B244=""),"",_xlfn.LET(_xlpm.tarefas,_xlfn._xlws.FILTER(TB_TAREFAS[],(TB_TAREFAS[[Responsável Execução '[*']]:[Responsável Execução '[*']]]=I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4" s="96" t="str" cm="1">
        <f t="array" ref="J244">IF(OR(J$12="",$B244=""),"",_xlfn.LET(_xlpm.tarefas,_xlfn._xlws.FILTER(TB_TAREFAS[],(TB_TAREFAS[[Responsável Execução '[*']]:[Responsável Execução '[*']]]=J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4" s="95" t="str" cm="1">
        <f t="array" ref="K244">IF(OR(K$12="",$B244=""),"",_xlfn.LET(_xlpm.tarefas,_xlfn._xlws.FILTER(TB_TAREFAS[],(TB_TAREFAS[[Responsável Execução '[*']]:[Responsável Execução '[*']]]=K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4" s="96" t="str" cm="1">
        <f t="array" ref="L244">IF(OR(L$12="",$B244=""),"",_xlfn.LET(_xlpm.tarefas,_xlfn._xlws.FILTER(TB_TAREFAS[],(TB_TAREFAS[[Responsável Execução '[*']]:[Responsável Execução '[*']]]=L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4" s="95" t="str" cm="1">
        <f t="array" ref="M244">IF(OR(M$12="",$B244=""),"",_xlfn.LET(_xlpm.tarefas,_xlfn._xlws.FILTER(TB_TAREFAS[],(TB_TAREFAS[[Responsável Execução '[*']]:[Responsável Execução '[*']]]=M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4" s="96" t="str" cm="1">
        <f t="array" ref="N244">IF(OR(N$12="",$B244=""),"",_xlfn.LET(_xlpm.tarefas,_xlfn._xlws.FILTER(TB_TAREFAS[],(TB_TAREFAS[[Responsável Execução '[*']]:[Responsável Execução '[*']]]=N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4" s="95" t="str" cm="1">
        <f t="array" ref="O244">IF(OR(O$12="",$B244=""),"",_xlfn.LET(_xlpm.tarefas,_xlfn._xlws.FILTER(TB_TAREFAS[],(TB_TAREFAS[[Responsável Execução '[*']]:[Responsável Execução '[*']]]=O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4" s="96" t="str" cm="1">
        <f t="array" ref="P244">IF(OR(P$12="",$B244=""),"",_xlfn.LET(_xlpm.tarefas,_xlfn._xlws.FILTER(TB_TAREFAS[],(TB_TAREFAS[[Responsável Execução '[*']]:[Responsável Execução '[*']]]=P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4" s="95" t="str" cm="1">
        <f t="array" ref="Q244">IF(OR(Q$12="",$B244=""),"",_xlfn.LET(_xlpm.tarefas,_xlfn._xlws.FILTER(TB_TAREFAS[],(TB_TAREFAS[[Responsável Execução '[*']]:[Responsável Execução '[*']]]=Q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4" s="96" t="str" cm="1">
        <f t="array" ref="R244">IF(OR(R$12="",$B244=""),"",_xlfn.LET(_xlpm.tarefas,_xlfn._xlws.FILTER(TB_TAREFAS[],(TB_TAREFAS[[Responsável Execução '[*']]:[Responsável Execução '[*']]]=R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4" s="95" t="str" cm="1">
        <f t="array" ref="S244">IF(OR(S$12="",$B244=""),"",_xlfn.LET(_xlpm.tarefas,_xlfn._xlws.FILTER(TB_TAREFAS[],(TB_TAREFAS[[Responsável Execução '[*']]:[Responsável Execução '[*']]]=S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4" s="96" t="str" cm="1">
        <f t="array" ref="T244">IF(OR(T$12="",$B244=""),"",_xlfn.LET(_xlpm.tarefas,_xlfn._xlws.FILTER(TB_TAREFAS[],(TB_TAREFAS[[Responsável Execução '[*']]:[Responsável Execução '[*']]]=T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4" s="95" t="str" cm="1">
        <f t="array" ref="U244">IF(OR(U$12="",$B244=""),"",_xlfn.LET(_xlpm.tarefas,_xlfn._xlws.FILTER(TB_TAREFAS[],(TB_TAREFAS[[Responsável Execução '[*']]:[Responsável Execução '[*']]]=U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4" s="96" t="str" cm="1">
        <f t="array" ref="V244">IF(OR(V$12="",$B244=""),"",_xlfn.LET(_xlpm.tarefas,_xlfn._xlws.FILTER(TB_TAREFAS[],(TB_TAREFAS[[Responsável Execução '[*']]:[Responsável Execução '[*']]]=V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4" s="95" t="str" cm="1">
        <f t="array" ref="W244">IF(OR(W$12="",$B244=""),"",_xlfn.LET(_xlpm.tarefas,_xlfn._xlws.FILTER(TB_TAREFAS[],(TB_TAREFAS[[Responsável Execução '[*']]:[Responsável Execução '[*']]]=W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4" s="96" t="str" cm="1">
        <f t="array" ref="X244">IF(OR(X$12="",$B244=""),"",_xlfn.LET(_xlpm.tarefas,_xlfn._xlws.FILTER(TB_TAREFAS[],(TB_TAREFAS[[Responsável Execução '[*']]:[Responsável Execução '[*']]]=X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4" s="95" t="str" cm="1">
        <f t="array" ref="Y244">IF(OR(Y$12="",$B244=""),"",_xlfn.LET(_xlpm.tarefas,_xlfn._xlws.FILTER(TB_TAREFAS[],(TB_TAREFAS[[Responsável Execução '[*']]:[Responsável Execução '[*']]]=Y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4" s="96" t="str" cm="1">
        <f t="array" ref="Z244">IF(OR(Z$12="",$B244=""),"",_xlfn.LET(_xlpm.tarefas,_xlfn._xlws.FILTER(TB_TAREFAS[],(TB_TAREFAS[[Responsável Execução '[*']]:[Responsável Execução '[*']]]=Z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4" s="95" t="str" cm="1">
        <f t="array" ref="AA244">IF(OR(AA$12="",$B244=""),"",_xlfn.LET(_xlpm.tarefas,_xlfn._xlws.FILTER(TB_TAREFAS[],(TB_TAREFAS[[Responsável Execução '[*']]:[Responsável Execução '[*']]]=AA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4" s="96" t="str" cm="1">
        <f t="array" ref="AB244">IF(OR(AB$12="",$B244=""),"",_xlfn.LET(_xlpm.tarefas,_xlfn._xlws.FILTER(TB_TAREFAS[],(TB_TAREFAS[[Responsável Execução '[*']]:[Responsável Execução '[*']]]=AB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4" s="95" t="str" cm="1">
        <f t="array" ref="AC244">IF(OR(AC$12="",$B244=""),"",_xlfn.LET(_xlpm.tarefas,_xlfn._xlws.FILTER(TB_TAREFAS[],(TB_TAREFAS[[Responsável Execução '[*']]:[Responsável Execução '[*']]]=AC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4" s="96" t="str" cm="1">
        <f t="array" ref="AD244">IF(OR(AD$12="",$B244=""),"",_xlfn.LET(_xlpm.tarefas,_xlfn._xlws.FILTER(TB_TAREFAS[],(TB_TAREFAS[[Responsável Execução '[*']]:[Responsável Execução '[*']]]=AD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4" s="95" t="str" cm="1">
        <f t="array" ref="AE244">IF(OR(AE$12="",$B244=""),"",_xlfn.LET(_xlpm.tarefas,_xlfn._xlws.FILTER(TB_TAREFAS[],(TB_TAREFAS[[Responsável Execução '[*']]:[Responsável Execução '[*']]]=AE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4" s="96" t="str" cm="1">
        <f t="array" ref="AF244">IF(OR(AF$12="",$B244=""),"",_xlfn.LET(_xlpm.tarefas,_xlfn._xlws.FILTER(TB_TAREFAS[],(TB_TAREFAS[[Responsável Execução '[*']]:[Responsável Execução '[*']]]=AF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4" s="95" t="str" cm="1">
        <f t="array" ref="AG244">IF(OR(AG$12="",$B244=""),"",_xlfn.LET(_xlpm.tarefas,_xlfn._xlws.FILTER(TB_TAREFAS[],(TB_TAREFAS[[Responsável Execução '[*']]:[Responsável Execução '[*']]]=AG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4" s="96" t="str" cm="1">
        <f t="array" ref="AH244">IF(OR(AH$12="",$B244=""),"",_xlfn.LET(_xlpm.tarefas,_xlfn._xlws.FILTER(TB_TAREFAS[],(TB_TAREFAS[[Responsável Execução '[*']]:[Responsável Execução '[*']]]=AH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4" s="95" t="str" cm="1">
        <f t="array" ref="AI244">IF(OR(AI$12="",$B244=""),"",_xlfn.LET(_xlpm.tarefas,_xlfn._xlws.FILTER(TB_TAREFAS[],(TB_TAREFAS[[Responsável Execução '[*']]:[Responsável Execução '[*']]]=AI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4" s="96" t="str" cm="1">
        <f t="array" ref="AJ244">IF(OR(AJ$12="",$B244=""),"",_xlfn.LET(_xlpm.tarefas,_xlfn._xlws.FILTER(TB_TAREFAS[],(TB_TAREFAS[[Responsável Execução '[*']]:[Responsável Execução '[*']]]=AJ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4" s="95" t="str" cm="1">
        <f t="array" ref="AK244">IF(OR(AK$12="",$B244=""),"",_xlfn.LET(_xlpm.tarefas,_xlfn._xlws.FILTER(TB_TAREFAS[],(TB_TAREFAS[[Responsável Execução '[*']]:[Responsável Execução '[*']]]=AK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4" s="96" t="str" cm="1">
        <f t="array" ref="AL244">IF(OR(AL$12="",$B244=""),"",_xlfn.LET(_xlpm.tarefas,_xlfn._xlws.FILTER(TB_TAREFAS[],(TB_TAREFAS[[Responsável Execução '[*']]:[Responsável Execução '[*']]]=AL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4" s="95" t="str" cm="1">
        <f t="array" ref="AM244">IF(OR(AM$12="",$B244=""),"",_xlfn.LET(_xlpm.tarefas,_xlfn._xlws.FILTER(TB_TAREFAS[],(TB_TAREFAS[[Responsável Execução '[*']]:[Responsável Execução '[*']]]=AM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4" s="96" t="str" cm="1">
        <f t="array" ref="AN244">IF(OR(AN$12="",$B244=""),"",_xlfn.LET(_xlpm.tarefas,_xlfn._xlws.FILTER(TB_TAREFAS[],(TB_TAREFAS[[Responsável Execução '[*']]:[Responsável Execução '[*']]]=AN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4" s="95" t="str" cm="1">
        <f t="array" ref="AO244">IF(OR(AO$12="",$B244=""),"",_xlfn.LET(_xlpm.tarefas,_xlfn._xlws.FILTER(TB_TAREFAS[],(TB_TAREFAS[[Responsável Execução '[*']]:[Responsável Execução '[*']]]=AO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4" s="96" t="str" cm="1">
        <f t="array" ref="AP244">IF(OR(AP$12="",$B244=""),"",_xlfn.LET(_xlpm.tarefas,_xlfn._xlws.FILTER(TB_TAREFAS[],(TB_TAREFAS[[Responsável Execução '[*']]:[Responsável Execução '[*']]]=AP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4" s="95" t="str" cm="1">
        <f t="array" ref="AQ244">IF(OR(AQ$12="",$B244=""),"",_xlfn.LET(_xlpm.tarefas,_xlfn._xlws.FILTER(TB_TAREFAS[],(TB_TAREFAS[[Responsável Execução '[*']]:[Responsável Execução '[*']]]=AQ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4" s="96" t="str" cm="1">
        <f t="array" ref="AR244">IF(OR(AR$12="",$B244=""),"",_xlfn.LET(_xlpm.tarefas,_xlfn._xlws.FILTER(TB_TAREFAS[],(TB_TAREFAS[[Responsável Execução '[*']]:[Responsável Execução '[*']]]=AR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4" s="95" t="str" cm="1">
        <f t="array" ref="AS244">IF(OR(AS$12="",$B244=""),"",_xlfn.LET(_xlpm.tarefas,_xlfn._xlws.FILTER(TB_TAREFAS[],(TB_TAREFAS[[Responsável Execução '[*']]:[Responsável Execução '[*']]]=AS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4" s="96" t="str" cm="1">
        <f t="array" ref="AT244">IF(OR(AT$12="",$B244=""),"",_xlfn.LET(_xlpm.tarefas,_xlfn._xlws.FILTER(TB_TAREFAS[],(TB_TAREFAS[[Responsável Execução '[*']]:[Responsável Execução '[*']]]=AT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4" s="95" t="str" cm="1">
        <f t="array" ref="AU244">IF(OR(AU$12="",$B244=""),"",_xlfn.LET(_xlpm.tarefas,_xlfn._xlws.FILTER(TB_TAREFAS[],(TB_TAREFAS[[Responsável Execução '[*']]:[Responsável Execução '[*']]]=AU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4" s="96" t="str" cm="1">
        <f t="array" ref="AV244">IF(OR(AV$12="",$B244=""),"",_xlfn.LET(_xlpm.tarefas,_xlfn._xlws.FILTER(TB_TAREFAS[],(TB_TAREFAS[[Responsável Execução '[*']]:[Responsável Execução '[*']]]=AV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4" s="95" t="str" cm="1">
        <f t="array" ref="AW244">IF(OR(AW$12="",$B244=""),"",_xlfn.LET(_xlpm.tarefas,_xlfn._xlws.FILTER(TB_TAREFAS[],(TB_TAREFAS[[Responsável Execução '[*']]:[Responsável Execução '[*']]]=AW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4" s="96" t="str" cm="1">
        <f t="array" ref="AX244">IF(OR(AX$12="",$B244=""),"",_xlfn.LET(_xlpm.tarefas,_xlfn._xlws.FILTER(TB_TAREFAS[],(TB_TAREFAS[[Responsável Execução '[*']]:[Responsável Execução '[*']]]=AX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4" s="95" t="str" cm="1">
        <f t="array" ref="AY244">IF(OR(AY$12="",$B244=""),"",_xlfn.LET(_xlpm.tarefas,_xlfn._xlws.FILTER(TB_TAREFAS[],(TB_TAREFAS[[Responsável Execução '[*']]:[Responsável Execução '[*']]]=AY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4" s="97" t="str" cm="1">
        <f t="array" ref="AZ244">IF(OR(AZ$12="",$B244=""),"",_xlfn.LET(_xlpm.tarefas,_xlfn._xlws.FILTER(TB_TAREFAS[],(TB_TAREFAS[[Responsável Execução '[*']]:[Responsável Execução '[*']]]=AZ$12),"-"),IF(_xlfn.ARRAYTOTEXT(_xlpm.tarefas)="-",0,SUM(IF(DATE(YEAR($B244),MONTH($B244),DAY($B244))&gt;=DATE(YEAR(_xlfn.CHOOSECOLS(_xlpm.tarefas,10)),MONTH(_xlfn.CHOOSECOLS(_xlpm.tarefas,10)),DAY(_xlfn.CHOOSECOLS(_xlpm.tarefas,10))),IF(DATE(YEAR($B244),MONTH($B244),DAY($B244)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5" spans="2:52" x14ac:dyDescent="0.3">
      <c r="B245" s="94"/>
      <c r="C245" s="95" t="str" cm="1">
        <f t="array" ref="C245">IF(OR(C$12="",$B245=""),"",_xlfn.LET(_xlpm.tarefas,_xlfn._xlws.FILTER(TB_TAREFAS[],(TB_TAREFAS[[Responsável Execução '[*']]:[Responsável Execução '[*']]]=C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5" s="96" t="str" cm="1">
        <f t="array" ref="D245">IF(OR(D$12="",$B245=""),"",_xlfn.LET(_xlpm.tarefas,_xlfn._xlws.FILTER(TB_TAREFAS[],(TB_TAREFAS[[Responsável Execução '[*']]:[Responsável Execução '[*']]]=D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5" s="95" t="str" cm="1">
        <f t="array" ref="E245">IF(OR(E$12="",$B245=""),"",_xlfn.LET(_xlpm.tarefas,_xlfn._xlws.FILTER(TB_TAREFAS[],(TB_TAREFAS[[Responsável Execução '[*']]:[Responsável Execução '[*']]]=E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5" s="96" t="str" cm="1">
        <f t="array" ref="F245">IF(OR(F$12="",$B245=""),"",_xlfn.LET(_xlpm.tarefas,_xlfn._xlws.FILTER(TB_TAREFAS[],(TB_TAREFAS[[Responsável Execução '[*']]:[Responsável Execução '[*']]]=F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5" s="95" t="str" cm="1">
        <f t="array" ref="G245">IF(OR(G$12="",$B245=""),"",_xlfn.LET(_xlpm.tarefas,_xlfn._xlws.FILTER(TB_TAREFAS[],(TB_TAREFAS[[Responsável Execução '[*']]:[Responsável Execução '[*']]]=G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5" s="96" t="str" cm="1">
        <f t="array" ref="H245">IF(OR(H$12="",$B245=""),"",_xlfn.LET(_xlpm.tarefas,_xlfn._xlws.FILTER(TB_TAREFAS[],(TB_TAREFAS[[Responsável Execução '[*']]:[Responsável Execução '[*']]]=H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5" s="95" t="str" cm="1">
        <f t="array" ref="I245">IF(OR(I$12="",$B245=""),"",_xlfn.LET(_xlpm.tarefas,_xlfn._xlws.FILTER(TB_TAREFAS[],(TB_TAREFAS[[Responsável Execução '[*']]:[Responsável Execução '[*']]]=I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5" s="96" t="str" cm="1">
        <f t="array" ref="J245">IF(OR(J$12="",$B245=""),"",_xlfn.LET(_xlpm.tarefas,_xlfn._xlws.FILTER(TB_TAREFAS[],(TB_TAREFAS[[Responsável Execução '[*']]:[Responsável Execução '[*']]]=J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5" s="95" t="str" cm="1">
        <f t="array" ref="K245">IF(OR(K$12="",$B245=""),"",_xlfn.LET(_xlpm.tarefas,_xlfn._xlws.FILTER(TB_TAREFAS[],(TB_TAREFAS[[Responsável Execução '[*']]:[Responsável Execução '[*']]]=K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5" s="96" t="str" cm="1">
        <f t="array" ref="L245">IF(OR(L$12="",$B245=""),"",_xlfn.LET(_xlpm.tarefas,_xlfn._xlws.FILTER(TB_TAREFAS[],(TB_TAREFAS[[Responsável Execução '[*']]:[Responsável Execução '[*']]]=L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5" s="95" t="str" cm="1">
        <f t="array" ref="M245">IF(OR(M$12="",$B245=""),"",_xlfn.LET(_xlpm.tarefas,_xlfn._xlws.FILTER(TB_TAREFAS[],(TB_TAREFAS[[Responsável Execução '[*']]:[Responsável Execução '[*']]]=M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5" s="96" t="str" cm="1">
        <f t="array" ref="N245">IF(OR(N$12="",$B245=""),"",_xlfn.LET(_xlpm.tarefas,_xlfn._xlws.FILTER(TB_TAREFAS[],(TB_TAREFAS[[Responsável Execução '[*']]:[Responsável Execução '[*']]]=N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5" s="95" t="str" cm="1">
        <f t="array" ref="O245">IF(OR(O$12="",$B245=""),"",_xlfn.LET(_xlpm.tarefas,_xlfn._xlws.FILTER(TB_TAREFAS[],(TB_TAREFAS[[Responsável Execução '[*']]:[Responsável Execução '[*']]]=O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5" s="96" t="str" cm="1">
        <f t="array" ref="P245">IF(OR(P$12="",$B245=""),"",_xlfn.LET(_xlpm.tarefas,_xlfn._xlws.FILTER(TB_TAREFAS[],(TB_TAREFAS[[Responsável Execução '[*']]:[Responsável Execução '[*']]]=P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5" s="95" t="str" cm="1">
        <f t="array" ref="Q245">IF(OR(Q$12="",$B245=""),"",_xlfn.LET(_xlpm.tarefas,_xlfn._xlws.FILTER(TB_TAREFAS[],(TB_TAREFAS[[Responsável Execução '[*']]:[Responsável Execução '[*']]]=Q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5" s="96" t="str" cm="1">
        <f t="array" ref="R245">IF(OR(R$12="",$B245=""),"",_xlfn.LET(_xlpm.tarefas,_xlfn._xlws.FILTER(TB_TAREFAS[],(TB_TAREFAS[[Responsável Execução '[*']]:[Responsável Execução '[*']]]=R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5" s="95" t="str" cm="1">
        <f t="array" ref="S245">IF(OR(S$12="",$B245=""),"",_xlfn.LET(_xlpm.tarefas,_xlfn._xlws.FILTER(TB_TAREFAS[],(TB_TAREFAS[[Responsável Execução '[*']]:[Responsável Execução '[*']]]=S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5" s="96" t="str" cm="1">
        <f t="array" ref="T245">IF(OR(T$12="",$B245=""),"",_xlfn.LET(_xlpm.tarefas,_xlfn._xlws.FILTER(TB_TAREFAS[],(TB_TAREFAS[[Responsável Execução '[*']]:[Responsável Execução '[*']]]=T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5" s="95" t="str" cm="1">
        <f t="array" ref="U245">IF(OR(U$12="",$B245=""),"",_xlfn.LET(_xlpm.tarefas,_xlfn._xlws.FILTER(TB_TAREFAS[],(TB_TAREFAS[[Responsável Execução '[*']]:[Responsável Execução '[*']]]=U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5" s="96" t="str" cm="1">
        <f t="array" ref="V245">IF(OR(V$12="",$B245=""),"",_xlfn.LET(_xlpm.tarefas,_xlfn._xlws.FILTER(TB_TAREFAS[],(TB_TAREFAS[[Responsável Execução '[*']]:[Responsável Execução '[*']]]=V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5" s="95" t="str" cm="1">
        <f t="array" ref="W245">IF(OR(W$12="",$B245=""),"",_xlfn.LET(_xlpm.tarefas,_xlfn._xlws.FILTER(TB_TAREFAS[],(TB_TAREFAS[[Responsável Execução '[*']]:[Responsável Execução '[*']]]=W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5" s="96" t="str" cm="1">
        <f t="array" ref="X245">IF(OR(X$12="",$B245=""),"",_xlfn.LET(_xlpm.tarefas,_xlfn._xlws.FILTER(TB_TAREFAS[],(TB_TAREFAS[[Responsável Execução '[*']]:[Responsável Execução '[*']]]=X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5" s="95" t="str" cm="1">
        <f t="array" ref="Y245">IF(OR(Y$12="",$B245=""),"",_xlfn.LET(_xlpm.tarefas,_xlfn._xlws.FILTER(TB_TAREFAS[],(TB_TAREFAS[[Responsável Execução '[*']]:[Responsável Execução '[*']]]=Y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5" s="96" t="str" cm="1">
        <f t="array" ref="Z245">IF(OR(Z$12="",$B245=""),"",_xlfn.LET(_xlpm.tarefas,_xlfn._xlws.FILTER(TB_TAREFAS[],(TB_TAREFAS[[Responsável Execução '[*']]:[Responsável Execução '[*']]]=Z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5" s="95" t="str" cm="1">
        <f t="array" ref="AA245">IF(OR(AA$12="",$B245=""),"",_xlfn.LET(_xlpm.tarefas,_xlfn._xlws.FILTER(TB_TAREFAS[],(TB_TAREFAS[[Responsável Execução '[*']]:[Responsável Execução '[*']]]=AA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5" s="96" t="str" cm="1">
        <f t="array" ref="AB245">IF(OR(AB$12="",$B245=""),"",_xlfn.LET(_xlpm.tarefas,_xlfn._xlws.FILTER(TB_TAREFAS[],(TB_TAREFAS[[Responsável Execução '[*']]:[Responsável Execução '[*']]]=AB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5" s="95" t="str" cm="1">
        <f t="array" ref="AC245">IF(OR(AC$12="",$B245=""),"",_xlfn.LET(_xlpm.tarefas,_xlfn._xlws.FILTER(TB_TAREFAS[],(TB_TAREFAS[[Responsável Execução '[*']]:[Responsável Execução '[*']]]=AC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5" s="96" t="str" cm="1">
        <f t="array" ref="AD245">IF(OR(AD$12="",$B245=""),"",_xlfn.LET(_xlpm.tarefas,_xlfn._xlws.FILTER(TB_TAREFAS[],(TB_TAREFAS[[Responsável Execução '[*']]:[Responsável Execução '[*']]]=AD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5" s="95" t="str" cm="1">
        <f t="array" ref="AE245">IF(OR(AE$12="",$B245=""),"",_xlfn.LET(_xlpm.tarefas,_xlfn._xlws.FILTER(TB_TAREFAS[],(TB_TAREFAS[[Responsável Execução '[*']]:[Responsável Execução '[*']]]=AE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5" s="96" t="str" cm="1">
        <f t="array" ref="AF245">IF(OR(AF$12="",$B245=""),"",_xlfn.LET(_xlpm.tarefas,_xlfn._xlws.FILTER(TB_TAREFAS[],(TB_TAREFAS[[Responsável Execução '[*']]:[Responsável Execução '[*']]]=AF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5" s="95" t="str" cm="1">
        <f t="array" ref="AG245">IF(OR(AG$12="",$B245=""),"",_xlfn.LET(_xlpm.tarefas,_xlfn._xlws.FILTER(TB_TAREFAS[],(TB_TAREFAS[[Responsável Execução '[*']]:[Responsável Execução '[*']]]=AG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5" s="96" t="str" cm="1">
        <f t="array" ref="AH245">IF(OR(AH$12="",$B245=""),"",_xlfn.LET(_xlpm.tarefas,_xlfn._xlws.FILTER(TB_TAREFAS[],(TB_TAREFAS[[Responsável Execução '[*']]:[Responsável Execução '[*']]]=AH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5" s="95" t="str" cm="1">
        <f t="array" ref="AI245">IF(OR(AI$12="",$B245=""),"",_xlfn.LET(_xlpm.tarefas,_xlfn._xlws.FILTER(TB_TAREFAS[],(TB_TAREFAS[[Responsável Execução '[*']]:[Responsável Execução '[*']]]=AI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5" s="96" t="str" cm="1">
        <f t="array" ref="AJ245">IF(OR(AJ$12="",$B245=""),"",_xlfn.LET(_xlpm.tarefas,_xlfn._xlws.FILTER(TB_TAREFAS[],(TB_TAREFAS[[Responsável Execução '[*']]:[Responsável Execução '[*']]]=AJ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5" s="95" t="str" cm="1">
        <f t="array" ref="AK245">IF(OR(AK$12="",$B245=""),"",_xlfn.LET(_xlpm.tarefas,_xlfn._xlws.FILTER(TB_TAREFAS[],(TB_TAREFAS[[Responsável Execução '[*']]:[Responsável Execução '[*']]]=AK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5" s="96" t="str" cm="1">
        <f t="array" ref="AL245">IF(OR(AL$12="",$B245=""),"",_xlfn.LET(_xlpm.tarefas,_xlfn._xlws.FILTER(TB_TAREFAS[],(TB_TAREFAS[[Responsável Execução '[*']]:[Responsável Execução '[*']]]=AL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5" s="95" t="str" cm="1">
        <f t="array" ref="AM245">IF(OR(AM$12="",$B245=""),"",_xlfn.LET(_xlpm.tarefas,_xlfn._xlws.FILTER(TB_TAREFAS[],(TB_TAREFAS[[Responsável Execução '[*']]:[Responsável Execução '[*']]]=AM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5" s="96" t="str" cm="1">
        <f t="array" ref="AN245">IF(OR(AN$12="",$B245=""),"",_xlfn.LET(_xlpm.tarefas,_xlfn._xlws.FILTER(TB_TAREFAS[],(TB_TAREFAS[[Responsável Execução '[*']]:[Responsável Execução '[*']]]=AN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5" s="95" t="str" cm="1">
        <f t="array" ref="AO245">IF(OR(AO$12="",$B245=""),"",_xlfn.LET(_xlpm.tarefas,_xlfn._xlws.FILTER(TB_TAREFAS[],(TB_TAREFAS[[Responsável Execução '[*']]:[Responsável Execução '[*']]]=AO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5" s="96" t="str" cm="1">
        <f t="array" ref="AP245">IF(OR(AP$12="",$B245=""),"",_xlfn.LET(_xlpm.tarefas,_xlfn._xlws.FILTER(TB_TAREFAS[],(TB_TAREFAS[[Responsável Execução '[*']]:[Responsável Execução '[*']]]=AP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5" s="95" t="str" cm="1">
        <f t="array" ref="AQ245">IF(OR(AQ$12="",$B245=""),"",_xlfn.LET(_xlpm.tarefas,_xlfn._xlws.FILTER(TB_TAREFAS[],(TB_TAREFAS[[Responsável Execução '[*']]:[Responsável Execução '[*']]]=AQ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5" s="96" t="str" cm="1">
        <f t="array" ref="AR245">IF(OR(AR$12="",$B245=""),"",_xlfn.LET(_xlpm.tarefas,_xlfn._xlws.FILTER(TB_TAREFAS[],(TB_TAREFAS[[Responsável Execução '[*']]:[Responsável Execução '[*']]]=AR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5" s="95" t="str" cm="1">
        <f t="array" ref="AS245">IF(OR(AS$12="",$B245=""),"",_xlfn.LET(_xlpm.tarefas,_xlfn._xlws.FILTER(TB_TAREFAS[],(TB_TAREFAS[[Responsável Execução '[*']]:[Responsável Execução '[*']]]=AS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5" s="96" t="str" cm="1">
        <f t="array" ref="AT245">IF(OR(AT$12="",$B245=""),"",_xlfn.LET(_xlpm.tarefas,_xlfn._xlws.FILTER(TB_TAREFAS[],(TB_TAREFAS[[Responsável Execução '[*']]:[Responsável Execução '[*']]]=AT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5" s="95" t="str" cm="1">
        <f t="array" ref="AU245">IF(OR(AU$12="",$B245=""),"",_xlfn.LET(_xlpm.tarefas,_xlfn._xlws.FILTER(TB_TAREFAS[],(TB_TAREFAS[[Responsável Execução '[*']]:[Responsável Execução '[*']]]=AU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5" s="96" t="str" cm="1">
        <f t="array" ref="AV245">IF(OR(AV$12="",$B245=""),"",_xlfn.LET(_xlpm.tarefas,_xlfn._xlws.FILTER(TB_TAREFAS[],(TB_TAREFAS[[Responsável Execução '[*']]:[Responsável Execução '[*']]]=AV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5" s="95" t="str" cm="1">
        <f t="array" ref="AW245">IF(OR(AW$12="",$B245=""),"",_xlfn.LET(_xlpm.tarefas,_xlfn._xlws.FILTER(TB_TAREFAS[],(TB_TAREFAS[[Responsável Execução '[*']]:[Responsável Execução '[*']]]=AW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5" s="96" t="str" cm="1">
        <f t="array" ref="AX245">IF(OR(AX$12="",$B245=""),"",_xlfn.LET(_xlpm.tarefas,_xlfn._xlws.FILTER(TB_TAREFAS[],(TB_TAREFAS[[Responsável Execução '[*']]:[Responsável Execução '[*']]]=AX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5" s="95" t="str" cm="1">
        <f t="array" ref="AY245">IF(OR(AY$12="",$B245=""),"",_xlfn.LET(_xlpm.tarefas,_xlfn._xlws.FILTER(TB_TAREFAS[],(TB_TAREFAS[[Responsável Execução '[*']]:[Responsável Execução '[*']]]=AY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5" s="97" t="str" cm="1">
        <f t="array" ref="AZ245">IF(OR(AZ$12="",$B245=""),"",_xlfn.LET(_xlpm.tarefas,_xlfn._xlws.FILTER(TB_TAREFAS[],(TB_TAREFAS[[Responsável Execução '[*']]:[Responsável Execução '[*']]]=AZ$12),"-"),IF(_xlfn.ARRAYTOTEXT(_xlpm.tarefas)="-",0,SUM(IF(DATE(YEAR($B245),MONTH($B245),DAY($B245))&gt;=DATE(YEAR(_xlfn.CHOOSECOLS(_xlpm.tarefas,10)),MONTH(_xlfn.CHOOSECOLS(_xlpm.tarefas,10)),DAY(_xlfn.CHOOSECOLS(_xlpm.tarefas,10))),IF(DATE(YEAR($B245),MONTH($B245),DAY($B245)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6" spans="2:52" x14ac:dyDescent="0.3">
      <c r="B246" s="94"/>
      <c r="C246" s="95" t="str" cm="1">
        <f t="array" ref="C246">IF(OR(C$12="",$B246=""),"",_xlfn.LET(_xlpm.tarefas,_xlfn._xlws.FILTER(TB_TAREFAS[],(TB_TAREFAS[[Responsável Execução '[*']]:[Responsável Execução '[*']]]=C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6" s="96" t="str" cm="1">
        <f t="array" ref="D246">IF(OR(D$12="",$B246=""),"",_xlfn.LET(_xlpm.tarefas,_xlfn._xlws.FILTER(TB_TAREFAS[],(TB_TAREFAS[[Responsável Execução '[*']]:[Responsável Execução '[*']]]=D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6" s="95" t="str" cm="1">
        <f t="array" ref="E246">IF(OR(E$12="",$B246=""),"",_xlfn.LET(_xlpm.tarefas,_xlfn._xlws.FILTER(TB_TAREFAS[],(TB_TAREFAS[[Responsável Execução '[*']]:[Responsável Execução '[*']]]=E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6" s="96" t="str" cm="1">
        <f t="array" ref="F246">IF(OR(F$12="",$B246=""),"",_xlfn.LET(_xlpm.tarefas,_xlfn._xlws.FILTER(TB_TAREFAS[],(TB_TAREFAS[[Responsável Execução '[*']]:[Responsável Execução '[*']]]=F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6" s="95" t="str" cm="1">
        <f t="array" ref="G246">IF(OR(G$12="",$B246=""),"",_xlfn.LET(_xlpm.tarefas,_xlfn._xlws.FILTER(TB_TAREFAS[],(TB_TAREFAS[[Responsável Execução '[*']]:[Responsável Execução '[*']]]=G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6" s="96" t="str" cm="1">
        <f t="array" ref="H246">IF(OR(H$12="",$B246=""),"",_xlfn.LET(_xlpm.tarefas,_xlfn._xlws.FILTER(TB_TAREFAS[],(TB_TAREFAS[[Responsável Execução '[*']]:[Responsável Execução '[*']]]=H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6" s="95" t="str" cm="1">
        <f t="array" ref="I246">IF(OR(I$12="",$B246=""),"",_xlfn.LET(_xlpm.tarefas,_xlfn._xlws.FILTER(TB_TAREFAS[],(TB_TAREFAS[[Responsável Execução '[*']]:[Responsável Execução '[*']]]=I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6" s="96" t="str" cm="1">
        <f t="array" ref="J246">IF(OR(J$12="",$B246=""),"",_xlfn.LET(_xlpm.tarefas,_xlfn._xlws.FILTER(TB_TAREFAS[],(TB_TAREFAS[[Responsável Execução '[*']]:[Responsável Execução '[*']]]=J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6" s="95" t="str" cm="1">
        <f t="array" ref="K246">IF(OR(K$12="",$B246=""),"",_xlfn.LET(_xlpm.tarefas,_xlfn._xlws.FILTER(TB_TAREFAS[],(TB_TAREFAS[[Responsável Execução '[*']]:[Responsável Execução '[*']]]=K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6" s="96" t="str" cm="1">
        <f t="array" ref="L246">IF(OR(L$12="",$B246=""),"",_xlfn.LET(_xlpm.tarefas,_xlfn._xlws.FILTER(TB_TAREFAS[],(TB_TAREFAS[[Responsável Execução '[*']]:[Responsável Execução '[*']]]=L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6" s="95" t="str" cm="1">
        <f t="array" ref="M246">IF(OR(M$12="",$B246=""),"",_xlfn.LET(_xlpm.tarefas,_xlfn._xlws.FILTER(TB_TAREFAS[],(TB_TAREFAS[[Responsável Execução '[*']]:[Responsável Execução '[*']]]=M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6" s="96" t="str" cm="1">
        <f t="array" ref="N246">IF(OR(N$12="",$B246=""),"",_xlfn.LET(_xlpm.tarefas,_xlfn._xlws.FILTER(TB_TAREFAS[],(TB_TAREFAS[[Responsável Execução '[*']]:[Responsável Execução '[*']]]=N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6" s="95" t="str" cm="1">
        <f t="array" ref="O246">IF(OR(O$12="",$B246=""),"",_xlfn.LET(_xlpm.tarefas,_xlfn._xlws.FILTER(TB_TAREFAS[],(TB_TAREFAS[[Responsável Execução '[*']]:[Responsável Execução '[*']]]=O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6" s="96" t="str" cm="1">
        <f t="array" ref="P246">IF(OR(P$12="",$B246=""),"",_xlfn.LET(_xlpm.tarefas,_xlfn._xlws.FILTER(TB_TAREFAS[],(TB_TAREFAS[[Responsável Execução '[*']]:[Responsável Execução '[*']]]=P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6" s="95" t="str" cm="1">
        <f t="array" ref="Q246">IF(OR(Q$12="",$B246=""),"",_xlfn.LET(_xlpm.tarefas,_xlfn._xlws.FILTER(TB_TAREFAS[],(TB_TAREFAS[[Responsável Execução '[*']]:[Responsável Execução '[*']]]=Q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6" s="96" t="str" cm="1">
        <f t="array" ref="R246">IF(OR(R$12="",$B246=""),"",_xlfn.LET(_xlpm.tarefas,_xlfn._xlws.FILTER(TB_TAREFAS[],(TB_TAREFAS[[Responsável Execução '[*']]:[Responsável Execução '[*']]]=R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6" s="95" t="str" cm="1">
        <f t="array" ref="S246">IF(OR(S$12="",$B246=""),"",_xlfn.LET(_xlpm.tarefas,_xlfn._xlws.FILTER(TB_TAREFAS[],(TB_TAREFAS[[Responsável Execução '[*']]:[Responsável Execução '[*']]]=S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6" s="96" t="str" cm="1">
        <f t="array" ref="T246">IF(OR(T$12="",$B246=""),"",_xlfn.LET(_xlpm.tarefas,_xlfn._xlws.FILTER(TB_TAREFAS[],(TB_TAREFAS[[Responsável Execução '[*']]:[Responsável Execução '[*']]]=T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6" s="95" t="str" cm="1">
        <f t="array" ref="U246">IF(OR(U$12="",$B246=""),"",_xlfn.LET(_xlpm.tarefas,_xlfn._xlws.FILTER(TB_TAREFAS[],(TB_TAREFAS[[Responsável Execução '[*']]:[Responsável Execução '[*']]]=U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6" s="96" t="str" cm="1">
        <f t="array" ref="V246">IF(OR(V$12="",$B246=""),"",_xlfn.LET(_xlpm.tarefas,_xlfn._xlws.FILTER(TB_TAREFAS[],(TB_TAREFAS[[Responsável Execução '[*']]:[Responsável Execução '[*']]]=V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6" s="95" t="str" cm="1">
        <f t="array" ref="W246">IF(OR(W$12="",$B246=""),"",_xlfn.LET(_xlpm.tarefas,_xlfn._xlws.FILTER(TB_TAREFAS[],(TB_TAREFAS[[Responsável Execução '[*']]:[Responsável Execução '[*']]]=W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6" s="96" t="str" cm="1">
        <f t="array" ref="X246">IF(OR(X$12="",$B246=""),"",_xlfn.LET(_xlpm.tarefas,_xlfn._xlws.FILTER(TB_TAREFAS[],(TB_TAREFAS[[Responsável Execução '[*']]:[Responsável Execução '[*']]]=X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6" s="95" t="str" cm="1">
        <f t="array" ref="Y246">IF(OR(Y$12="",$B246=""),"",_xlfn.LET(_xlpm.tarefas,_xlfn._xlws.FILTER(TB_TAREFAS[],(TB_TAREFAS[[Responsável Execução '[*']]:[Responsável Execução '[*']]]=Y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6" s="96" t="str" cm="1">
        <f t="array" ref="Z246">IF(OR(Z$12="",$B246=""),"",_xlfn.LET(_xlpm.tarefas,_xlfn._xlws.FILTER(TB_TAREFAS[],(TB_TAREFAS[[Responsável Execução '[*']]:[Responsável Execução '[*']]]=Z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6" s="95" t="str" cm="1">
        <f t="array" ref="AA246">IF(OR(AA$12="",$B246=""),"",_xlfn.LET(_xlpm.tarefas,_xlfn._xlws.FILTER(TB_TAREFAS[],(TB_TAREFAS[[Responsável Execução '[*']]:[Responsável Execução '[*']]]=AA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6" s="96" t="str" cm="1">
        <f t="array" ref="AB246">IF(OR(AB$12="",$B246=""),"",_xlfn.LET(_xlpm.tarefas,_xlfn._xlws.FILTER(TB_TAREFAS[],(TB_TAREFAS[[Responsável Execução '[*']]:[Responsável Execução '[*']]]=AB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6" s="95" t="str" cm="1">
        <f t="array" ref="AC246">IF(OR(AC$12="",$B246=""),"",_xlfn.LET(_xlpm.tarefas,_xlfn._xlws.FILTER(TB_TAREFAS[],(TB_TAREFAS[[Responsável Execução '[*']]:[Responsável Execução '[*']]]=AC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6" s="96" t="str" cm="1">
        <f t="array" ref="AD246">IF(OR(AD$12="",$B246=""),"",_xlfn.LET(_xlpm.tarefas,_xlfn._xlws.FILTER(TB_TAREFAS[],(TB_TAREFAS[[Responsável Execução '[*']]:[Responsável Execução '[*']]]=AD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6" s="95" t="str" cm="1">
        <f t="array" ref="AE246">IF(OR(AE$12="",$B246=""),"",_xlfn.LET(_xlpm.tarefas,_xlfn._xlws.FILTER(TB_TAREFAS[],(TB_TAREFAS[[Responsável Execução '[*']]:[Responsável Execução '[*']]]=AE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6" s="96" t="str" cm="1">
        <f t="array" ref="AF246">IF(OR(AF$12="",$B246=""),"",_xlfn.LET(_xlpm.tarefas,_xlfn._xlws.FILTER(TB_TAREFAS[],(TB_TAREFAS[[Responsável Execução '[*']]:[Responsável Execução '[*']]]=AF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6" s="95" t="str" cm="1">
        <f t="array" ref="AG246">IF(OR(AG$12="",$B246=""),"",_xlfn.LET(_xlpm.tarefas,_xlfn._xlws.FILTER(TB_TAREFAS[],(TB_TAREFAS[[Responsável Execução '[*']]:[Responsável Execução '[*']]]=AG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6" s="96" t="str" cm="1">
        <f t="array" ref="AH246">IF(OR(AH$12="",$B246=""),"",_xlfn.LET(_xlpm.tarefas,_xlfn._xlws.FILTER(TB_TAREFAS[],(TB_TAREFAS[[Responsável Execução '[*']]:[Responsável Execução '[*']]]=AH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6" s="95" t="str" cm="1">
        <f t="array" ref="AI246">IF(OR(AI$12="",$B246=""),"",_xlfn.LET(_xlpm.tarefas,_xlfn._xlws.FILTER(TB_TAREFAS[],(TB_TAREFAS[[Responsável Execução '[*']]:[Responsável Execução '[*']]]=AI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6" s="96" t="str" cm="1">
        <f t="array" ref="AJ246">IF(OR(AJ$12="",$B246=""),"",_xlfn.LET(_xlpm.tarefas,_xlfn._xlws.FILTER(TB_TAREFAS[],(TB_TAREFAS[[Responsável Execução '[*']]:[Responsável Execução '[*']]]=AJ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6" s="95" t="str" cm="1">
        <f t="array" ref="AK246">IF(OR(AK$12="",$B246=""),"",_xlfn.LET(_xlpm.tarefas,_xlfn._xlws.FILTER(TB_TAREFAS[],(TB_TAREFAS[[Responsável Execução '[*']]:[Responsável Execução '[*']]]=AK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6" s="96" t="str" cm="1">
        <f t="array" ref="AL246">IF(OR(AL$12="",$B246=""),"",_xlfn.LET(_xlpm.tarefas,_xlfn._xlws.FILTER(TB_TAREFAS[],(TB_TAREFAS[[Responsável Execução '[*']]:[Responsável Execução '[*']]]=AL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6" s="95" t="str" cm="1">
        <f t="array" ref="AM246">IF(OR(AM$12="",$B246=""),"",_xlfn.LET(_xlpm.tarefas,_xlfn._xlws.FILTER(TB_TAREFAS[],(TB_TAREFAS[[Responsável Execução '[*']]:[Responsável Execução '[*']]]=AM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6" s="96" t="str" cm="1">
        <f t="array" ref="AN246">IF(OR(AN$12="",$B246=""),"",_xlfn.LET(_xlpm.tarefas,_xlfn._xlws.FILTER(TB_TAREFAS[],(TB_TAREFAS[[Responsável Execução '[*']]:[Responsável Execução '[*']]]=AN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6" s="95" t="str" cm="1">
        <f t="array" ref="AO246">IF(OR(AO$12="",$B246=""),"",_xlfn.LET(_xlpm.tarefas,_xlfn._xlws.FILTER(TB_TAREFAS[],(TB_TAREFAS[[Responsável Execução '[*']]:[Responsável Execução '[*']]]=AO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6" s="96" t="str" cm="1">
        <f t="array" ref="AP246">IF(OR(AP$12="",$B246=""),"",_xlfn.LET(_xlpm.tarefas,_xlfn._xlws.FILTER(TB_TAREFAS[],(TB_TAREFAS[[Responsável Execução '[*']]:[Responsável Execução '[*']]]=AP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6" s="95" t="str" cm="1">
        <f t="array" ref="AQ246">IF(OR(AQ$12="",$B246=""),"",_xlfn.LET(_xlpm.tarefas,_xlfn._xlws.FILTER(TB_TAREFAS[],(TB_TAREFAS[[Responsável Execução '[*']]:[Responsável Execução '[*']]]=AQ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6" s="96" t="str" cm="1">
        <f t="array" ref="AR246">IF(OR(AR$12="",$B246=""),"",_xlfn.LET(_xlpm.tarefas,_xlfn._xlws.FILTER(TB_TAREFAS[],(TB_TAREFAS[[Responsável Execução '[*']]:[Responsável Execução '[*']]]=AR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6" s="95" t="str" cm="1">
        <f t="array" ref="AS246">IF(OR(AS$12="",$B246=""),"",_xlfn.LET(_xlpm.tarefas,_xlfn._xlws.FILTER(TB_TAREFAS[],(TB_TAREFAS[[Responsável Execução '[*']]:[Responsável Execução '[*']]]=AS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6" s="96" t="str" cm="1">
        <f t="array" ref="AT246">IF(OR(AT$12="",$B246=""),"",_xlfn.LET(_xlpm.tarefas,_xlfn._xlws.FILTER(TB_TAREFAS[],(TB_TAREFAS[[Responsável Execução '[*']]:[Responsável Execução '[*']]]=AT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6" s="95" t="str" cm="1">
        <f t="array" ref="AU246">IF(OR(AU$12="",$B246=""),"",_xlfn.LET(_xlpm.tarefas,_xlfn._xlws.FILTER(TB_TAREFAS[],(TB_TAREFAS[[Responsável Execução '[*']]:[Responsável Execução '[*']]]=AU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6" s="96" t="str" cm="1">
        <f t="array" ref="AV246">IF(OR(AV$12="",$B246=""),"",_xlfn.LET(_xlpm.tarefas,_xlfn._xlws.FILTER(TB_TAREFAS[],(TB_TAREFAS[[Responsável Execução '[*']]:[Responsável Execução '[*']]]=AV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6" s="95" t="str" cm="1">
        <f t="array" ref="AW246">IF(OR(AW$12="",$B246=""),"",_xlfn.LET(_xlpm.tarefas,_xlfn._xlws.FILTER(TB_TAREFAS[],(TB_TAREFAS[[Responsável Execução '[*']]:[Responsável Execução '[*']]]=AW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6" s="96" t="str" cm="1">
        <f t="array" ref="AX246">IF(OR(AX$12="",$B246=""),"",_xlfn.LET(_xlpm.tarefas,_xlfn._xlws.FILTER(TB_TAREFAS[],(TB_TAREFAS[[Responsável Execução '[*']]:[Responsável Execução '[*']]]=AX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6" s="95" t="str" cm="1">
        <f t="array" ref="AY246">IF(OR(AY$12="",$B246=""),"",_xlfn.LET(_xlpm.tarefas,_xlfn._xlws.FILTER(TB_TAREFAS[],(TB_TAREFAS[[Responsável Execução '[*']]:[Responsável Execução '[*']]]=AY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6" s="97" t="str" cm="1">
        <f t="array" ref="AZ246">IF(OR(AZ$12="",$B246=""),"",_xlfn.LET(_xlpm.tarefas,_xlfn._xlws.FILTER(TB_TAREFAS[],(TB_TAREFAS[[Responsável Execução '[*']]:[Responsável Execução '[*']]]=AZ$12),"-"),IF(_xlfn.ARRAYTOTEXT(_xlpm.tarefas)="-",0,SUM(IF(DATE(YEAR($B246),MONTH($B246),DAY($B246))&gt;=DATE(YEAR(_xlfn.CHOOSECOLS(_xlpm.tarefas,10)),MONTH(_xlfn.CHOOSECOLS(_xlpm.tarefas,10)),DAY(_xlfn.CHOOSECOLS(_xlpm.tarefas,10))),IF(DATE(YEAR($B246),MONTH($B246),DAY($B246)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7" spans="2:52" x14ac:dyDescent="0.3">
      <c r="B247" s="94"/>
      <c r="C247" s="95" t="str" cm="1">
        <f t="array" ref="C247">IF(OR(C$12="",$B247=""),"",_xlfn.LET(_xlpm.tarefas,_xlfn._xlws.FILTER(TB_TAREFAS[],(TB_TAREFAS[[Responsável Execução '[*']]:[Responsável Execução '[*']]]=C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7" s="96" t="str" cm="1">
        <f t="array" ref="D247">IF(OR(D$12="",$B247=""),"",_xlfn.LET(_xlpm.tarefas,_xlfn._xlws.FILTER(TB_TAREFAS[],(TB_TAREFAS[[Responsável Execução '[*']]:[Responsável Execução '[*']]]=D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7" s="95" t="str" cm="1">
        <f t="array" ref="E247">IF(OR(E$12="",$B247=""),"",_xlfn.LET(_xlpm.tarefas,_xlfn._xlws.FILTER(TB_TAREFAS[],(TB_TAREFAS[[Responsável Execução '[*']]:[Responsável Execução '[*']]]=E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7" s="96" t="str" cm="1">
        <f t="array" ref="F247">IF(OR(F$12="",$B247=""),"",_xlfn.LET(_xlpm.tarefas,_xlfn._xlws.FILTER(TB_TAREFAS[],(TB_TAREFAS[[Responsável Execução '[*']]:[Responsável Execução '[*']]]=F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7" s="95" t="str" cm="1">
        <f t="array" ref="G247">IF(OR(G$12="",$B247=""),"",_xlfn.LET(_xlpm.tarefas,_xlfn._xlws.FILTER(TB_TAREFAS[],(TB_TAREFAS[[Responsável Execução '[*']]:[Responsável Execução '[*']]]=G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7" s="96" t="str" cm="1">
        <f t="array" ref="H247">IF(OR(H$12="",$B247=""),"",_xlfn.LET(_xlpm.tarefas,_xlfn._xlws.FILTER(TB_TAREFAS[],(TB_TAREFAS[[Responsável Execução '[*']]:[Responsável Execução '[*']]]=H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7" s="95" t="str" cm="1">
        <f t="array" ref="I247">IF(OR(I$12="",$B247=""),"",_xlfn.LET(_xlpm.tarefas,_xlfn._xlws.FILTER(TB_TAREFAS[],(TB_TAREFAS[[Responsável Execução '[*']]:[Responsável Execução '[*']]]=I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7" s="96" t="str" cm="1">
        <f t="array" ref="J247">IF(OR(J$12="",$B247=""),"",_xlfn.LET(_xlpm.tarefas,_xlfn._xlws.FILTER(TB_TAREFAS[],(TB_TAREFAS[[Responsável Execução '[*']]:[Responsável Execução '[*']]]=J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7" s="95" t="str" cm="1">
        <f t="array" ref="K247">IF(OR(K$12="",$B247=""),"",_xlfn.LET(_xlpm.tarefas,_xlfn._xlws.FILTER(TB_TAREFAS[],(TB_TAREFAS[[Responsável Execução '[*']]:[Responsável Execução '[*']]]=K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7" s="96" t="str" cm="1">
        <f t="array" ref="L247">IF(OR(L$12="",$B247=""),"",_xlfn.LET(_xlpm.tarefas,_xlfn._xlws.FILTER(TB_TAREFAS[],(TB_TAREFAS[[Responsável Execução '[*']]:[Responsável Execução '[*']]]=L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7" s="95" t="str" cm="1">
        <f t="array" ref="M247">IF(OR(M$12="",$B247=""),"",_xlfn.LET(_xlpm.tarefas,_xlfn._xlws.FILTER(TB_TAREFAS[],(TB_TAREFAS[[Responsável Execução '[*']]:[Responsável Execução '[*']]]=M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7" s="96" t="str" cm="1">
        <f t="array" ref="N247">IF(OR(N$12="",$B247=""),"",_xlfn.LET(_xlpm.tarefas,_xlfn._xlws.FILTER(TB_TAREFAS[],(TB_TAREFAS[[Responsável Execução '[*']]:[Responsável Execução '[*']]]=N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7" s="95" t="str" cm="1">
        <f t="array" ref="O247">IF(OR(O$12="",$B247=""),"",_xlfn.LET(_xlpm.tarefas,_xlfn._xlws.FILTER(TB_TAREFAS[],(TB_TAREFAS[[Responsável Execução '[*']]:[Responsável Execução '[*']]]=O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7" s="96" t="str" cm="1">
        <f t="array" ref="P247">IF(OR(P$12="",$B247=""),"",_xlfn.LET(_xlpm.tarefas,_xlfn._xlws.FILTER(TB_TAREFAS[],(TB_TAREFAS[[Responsável Execução '[*']]:[Responsável Execução '[*']]]=P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7" s="95" t="str" cm="1">
        <f t="array" ref="Q247">IF(OR(Q$12="",$B247=""),"",_xlfn.LET(_xlpm.tarefas,_xlfn._xlws.FILTER(TB_TAREFAS[],(TB_TAREFAS[[Responsável Execução '[*']]:[Responsável Execução '[*']]]=Q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7" s="96" t="str" cm="1">
        <f t="array" ref="R247">IF(OR(R$12="",$B247=""),"",_xlfn.LET(_xlpm.tarefas,_xlfn._xlws.FILTER(TB_TAREFAS[],(TB_TAREFAS[[Responsável Execução '[*']]:[Responsável Execução '[*']]]=R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7" s="95" t="str" cm="1">
        <f t="array" ref="S247">IF(OR(S$12="",$B247=""),"",_xlfn.LET(_xlpm.tarefas,_xlfn._xlws.FILTER(TB_TAREFAS[],(TB_TAREFAS[[Responsável Execução '[*']]:[Responsável Execução '[*']]]=S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7" s="96" t="str" cm="1">
        <f t="array" ref="T247">IF(OR(T$12="",$B247=""),"",_xlfn.LET(_xlpm.tarefas,_xlfn._xlws.FILTER(TB_TAREFAS[],(TB_TAREFAS[[Responsável Execução '[*']]:[Responsável Execução '[*']]]=T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7" s="95" t="str" cm="1">
        <f t="array" ref="U247">IF(OR(U$12="",$B247=""),"",_xlfn.LET(_xlpm.tarefas,_xlfn._xlws.FILTER(TB_TAREFAS[],(TB_TAREFAS[[Responsável Execução '[*']]:[Responsável Execução '[*']]]=U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7" s="96" t="str" cm="1">
        <f t="array" ref="V247">IF(OR(V$12="",$B247=""),"",_xlfn.LET(_xlpm.tarefas,_xlfn._xlws.FILTER(TB_TAREFAS[],(TB_TAREFAS[[Responsável Execução '[*']]:[Responsável Execução '[*']]]=V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7" s="95" t="str" cm="1">
        <f t="array" ref="W247">IF(OR(W$12="",$B247=""),"",_xlfn.LET(_xlpm.tarefas,_xlfn._xlws.FILTER(TB_TAREFAS[],(TB_TAREFAS[[Responsável Execução '[*']]:[Responsável Execução '[*']]]=W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7" s="96" t="str" cm="1">
        <f t="array" ref="X247">IF(OR(X$12="",$B247=""),"",_xlfn.LET(_xlpm.tarefas,_xlfn._xlws.FILTER(TB_TAREFAS[],(TB_TAREFAS[[Responsável Execução '[*']]:[Responsável Execução '[*']]]=X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7" s="95" t="str" cm="1">
        <f t="array" ref="Y247">IF(OR(Y$12="",$B247=""),"",_xlfn.LET(_xlpm.tarefas,_xlfn._xlws.FILTER(TB_TAREFAS[],(TB_TAREFAS[[Responsável Execução '[*']]:[Responsável Execução '[*']]]=Y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7" s="96" t="str" cm="1">
        <f t="array" ref="Z247">IF(OR(Z$12="",$B247=""),"",_xlfn.LET(_xlpm.tarefas,_xlfn._xlws.FILTER(TB_TAREFAS[],(TB_TAREFAS[[Responsável Execução '[*']]:[Responsável Execução '[*']]]=Z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7" s="95" t="str" cm="1">
        <f t="array" ref="AA247">IF(OR(AA$12="",$B247=""),"",_xlfn.LET(_xlpm.tarefas,_xlfn._xlws.FILTER(TB_TAREFAS[],(TB_TAREFAS[[Responsável Execução '[*']]:[Responsável Execução '[*']]]=AA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7" s="96" t="str" cm="1">
        <f t="array" ref="AB247">IF(OR(AB$12="",$B247=""),"",_xlfn.LET(_xlpm.tarefas,_xlfn._xlws.FILTER(TB_TAREFAS[],(TB_TAREFAS[[Responsável Execução '[*']]:[Responsável Execução '[*']]]=AB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7" s="95" t="str" cm="1">
        <f t="array" ref="AC247">IF(OR(AC$12="",$B247=""),"",_xlfn.LET(_xlpm.tarefas,_xlfn._xlws.FILTER(TB_TAREFAS[],(TB_TAREFAS[[Responsável Execução '[*']]:[Responsável Execução '[*']]]=AC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7" s="96" t="str" cm="1">
        <f t="array" ref="AD247">IF(OR(AD$12="",$B247=""),"",_xlfn.LET(_xlpm.tarefas,_xlfn._xlws.FILTER(TB_TAREFAS[],(TB_TAREFAS[[Responsável Execução '[*']]:[Responsável Execução '[*']]]=AD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7" s="95" t="str" cm="1">
        <f t="array" ref="AE247">IF(OR(AE$12="",$B247=""),"",_xlfn.LET(_xlpm.tarefas,_xlfn._xlws.FILTER(TB_TAREFAS[],(TB_TAREFAS[[Responsável Execução '[*']]:[Responsável Execução '[*']]]=AE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7" s="96" t="str" cm="1">
        <f t="array" ref="AF247">IF(OR(AF$12="",$B247=""),"",_xlfn.LET(_xlpm.tarefas,_xlfn._xlws.FILTER(TB_TAREFAS[],(TB_TAREFAS[[Responsável Execução '[*']]:[Responsável Execução '[*']]]=AF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7" s="95" t="str" cm="1">
        <f t="array" ref="AG247">IF(OR(AG$12="",$B247=""),"",_xlfn.LET(_xlpm.tarefas,_xlfn._xlws.FILTER(TB_TAREFAS[],(TB_TAREFAS[[Responsável Execução '[*']]:[Responsável Execução '[*']]]=AG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7" s="96" t="str" cm="1">
        <f t="array" ref="AH247">IF(OR(AH$12="",$B247=""),"",_xlfn.LET(_xlpm.tarefas,_xlfn._xlws.FILTER(TB_TAREFAS[],(TB_TAREFAS[[Responsável Execução '[*']]:[Responsável Execução '[*']]]=AH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7" s="95" t="str" cm="1">
        <f t="array" ref="AI247">IF(OR(AI$12="",$B247=""),"",_xlfn.LET(_xlpm.tarefas,_xlfn._xlws.FILTER(TB_TAREFAS[],(TB_TAREFAS[[Responsável Execução '[*']]:[Responsável Execução '[*']]]=AI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7" s="96" t="str" cm="1">
        <f t="array" ref="AJ247">IF(OR(AJ$12="",$B247=""),"",_xlfn.LET(_xlpm.tarefas,_xlfn._xlws.FILTER(TB_TAREFAS[],(TB_TAREFAS[[Responsável Execução '[*']]:[Responsável Execução '[*']]]=AJ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7" s="95" t="str" cm="1">
        <f t="array" ref="AK247">IF(OR(AK$12="",$B247=""),"",_xlfn.LET(_xlpm.tarefas,_xlfn._xlws.FILTER(TB_TAREFAS[],(TB_TAREFAS[[Responsável Execução '[*']]:[Responsável Execução '[*']]]=AK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7" s="96" t="str" cm="1">
        <f t="array" ref="AL247">IF(OR(AL$12="",$B247=""),"",_xlfn.LET(_xlpm.tarefas,_xlfn._xlws.FILTER(TB_TAREFAS[],(TB_TAREFAS[[Responsável Execução '[*']]:[Responsável Execução '[*']]]=AL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7" s="95" t="str" cm="1">
        <f t="array" ref="AM247">IF(OR(AM$12="",$B247=""),"",_xlfn.LET(_xlpm.tarefas,_xlfn._xlws.FILTER(TB_TAREFAS[],(TB_TAREFAS[[Responsável Execução '[*']]:[Responsável Execução '[*']]]=AM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7" s="96" t="str" cm="1">
        <f t="array" ref="AN247">IF(OR(AN$12="",$B247=""),"",_xlfn.LET(_xlpm.tarefas,_xlfn._xlws.FILTER(TB_TAREFAS[],(TB_TAREFAS[[Responsável Execução '[*']]:[Responsável Execução '[*']]]=AN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7" s="95" t="str" cm="1">
        <f t="array" ref="AO247">IF(OR(AO$12="",$B247=""),"",_xlfn.LET(_xlpm.tarefas,_xlfn._xlws.FILTER(TB_TAREFAS[],(TB_TAREFAS[[Responsável Execução '[*']]:[Responsável Execução '[*']]]=AO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7" s="96" t="str" cm="1">
        <f t="array" ref="AP247">IF(OR(AP$12="",$B247=""),"",_xlfn.LET(_xlpm.tarefas,_xlfn._xlws.FILTER(TB_TAREFAS[],(TB_TAREFAS[[Responsável Execução '[*']]:[Responsável Execução '[*']]]=AP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7" s="95" t="str" cm="1">
        <f t="array" ref="AQ247">IF(OR(AQ$12="",$B247=""),"",_xlfn.LET(_xlpm.tarefas,_xlfn._xlws.FILTER(TB_TAREFAS[],(TB_TAREFAS[[Responsável Execução '[*']]:[Responsável Execução '[*']]]=AQ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7" s="96" t="str" cm="1">
        <f t="array" ref="AR247">IF(OR(AR$12="",$B247=""),"",_xlfn.LET(_xlpm.tarefas,_xlfn._xlws.FILTER(TB_TAREFAS[],(TB_TAREFAS[[Responsável Execução '[*']]:[Responsável Execução '[*']]]=AR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7" s="95" t="str" cm="1">
        <f t="array" ref="AS247">IF(OR(AS$12="",$B247=""),"",_xlfn.LET(_xlpm.tarefas,_xlfn._xlws.FILTER(TB_TAREFAS[],(TB_TAREFAS[[Responsável Execução '[*']]:[Responsável Execução '[*']]]=AS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7" s="96" t="str" cm="1">
        <f t="array" ref="AT247">IF(OR(AT$12="",$B247=""),"",_xlfn.LET(_xlpm.tarefas,_xlfn._xlws.FILTER(TB_TAREFAS[],(TB_TAREFAS[[Responsável Execução '[*']]:[Responsável Execução '[*']]]=AT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7" s="95" t="str" cm="1">
        <f t="array" ref="AU247">IF(OR(AU$12="",$B247=""),"",_xlfn.LET(_xlpm.tarefas,_xlfn._xlws.FILTER(TB_TAREFAS[],(TB_TAREFAS[[Responsável Execução '[*']]:[Responsável Execução '[*']]]=AU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7" s="96" t="str" cm="1">
        <f t="array" ref="AV247">IF(OR(AV$12="",$B247=""),"",_xlfn.LET(_xlpm.tarefas,_xlfn._xlws.FILTER(TB_TAREFAS[],(TB_TAREFAS[[Responsável Execução '[*']]:[Responsável Execução '[*']]]=AV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7" s="95" t="str" cm="1">
        <f t="array" ref="AW247">IF(OR(AW$12="",$B247=""),"",_xlfn.LET(_xlpm.tarefas,_xlfn._xlws.FILTER(TB_TAREFAS[],(TB_TAREFAS[[Responsável Execução '[*']]:[Responsável Execução '[*']]]=AW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7" s="96" t="str" cm="1">
        <f t="array" ref="AX247">IF(OR(AX$12="",$B247=""),"",_xlfn.LET(_xlpm.tarefas,_xlfn._xlws.FILTER(TB_TAREFAS[],(TB_TAREFAS[[Responsável Execução '[*']]:[Responsável Execução '[*']]]=AX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7" s="95" t="str" cm="1">
        <f t="array" ref="AY247">IF(OR(AY$12="",$B247=""),"",_xlfn.LET(_xlpm.tarefas,_xlfn._xlws.FILTER(TB_TAREFAS[],(TB_TAREFAS[[Responsável Execução '[*']]:[Responsável Execução '[*']]]=AY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7" s="97" t="str" cm="1">
        <f t="array" ref="AZ247">IF(OR(AZ$12="",$B247=""),"",_xlfn.LET(_xlpm.tarefas,_xlfn._xlws.FILTER(TB_TAREFAS[],(TB_TAREFAS[[Responsável Execução '[*']]:[Responsável Execução '[*']]]=AZ$12),"-"),IF(_xlfn.ARRAYTOTEXT(_xlpm.tarefas)="-",0,SUM(IF(DATE(YEAR($B247),MONTH($B247),DAY($B247))&gt;=DATE(YEAR(_xlfn.CHOOSECOLS(_xlpm.tarefas,10)),MONTH(_xlfn.CHOOSECOLS(_xlpm.tarefas,10)),DAY(_xlfn.CHOOSECOLS(_xlpm.tarefas,10))),IF(DATE(YEAR($B247),MONTH($B247),DAY($B247)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8" spans="2:52" x14ac:dyDescent="0.3">
      <c r="B248" s="94"/>
      <c r="C248" s="95" t="str" cm="1">
        <f t="array" ref="C248">IF(OR(C$12="",$B248=""),"",_xlfn.LET(_xlpm.tarefas,_xlfn._xlws.FILTER(TB_TAREFAS[],(TB_TAREFAS[[Responsável Execução '[*']]:[Responsável Execução '[*']]]=C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8" s="96" t="str" cm="1">
        <f t="array" ref="D248">IF(OR(D$12="",$B248=""),"",_xlfn.LET(_xlpm.tarefas,_xlfn._xlws.FILTER(TB_TAREFAS[],(TB_TAREFAS[[Responsável Execução '[*']]:[Responsável Execução '[*']]]=D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8" s="95" t="str" cm="1">
        <f t="array" ref="E248">IF(OR(E$12="",$B248=""),"",_xlfn.LET(_xlpm.tarefas,_xlfn._xlws.FILTER(TB_TAREFAS[],(TB_TAREFAS[[Responsável Execução '[*']]:[Responsável Execução '[*']]]=E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8" s="96" t="str" cm="1">
        <f t="array" ref="F248">IF(OR(F$12="",$B248=""),"",_xlfn.LET(_xlpm.tarefas,_xlfn._xlws.FILTER(TB_TAREFAS[],(TB_TAREFAS[[Responsável Execução '[*']]:[Responsável Execução '[*']]]=F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8" s="95" t="str" cm="1">
        <f t="array" ref="G248">IF(OR(G$12="",$B248=""),"",_xlfn.LET(_xlpm.tarefas,_xlfn._xlws.FILTER(TB_TAREFAS[],(TB_TAREFAS[[Responsável Execução '[*']]:[Responsável Execução '[*']]]=G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8" s="96" t="str" cm="1">
        <f t="array" ref="H248">IF(OR(H$12="",$B248=""),"",_xlfn.LET(_xlpm.tarefas,_xlfn._xlws.FILTER(TB_TAREFAS[],(TB_TAREFAS[[Responsável Execução '[*']]:[Responsável Execução '[*']]]=H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8" s="95" t="str" cm="1">
        <f t="array" ref="I248">IF(OR(I$12="",$B248=""),"",_xlfn.LET(_xlpm.tarefas,_xlfn._xlws.FILTER(TB_TAREFAS[],(TB_TAREFAS[[Responsável Execução '[*']]:[Responsável Execução '[*']]]=I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8" s="96" t="str" cm="1">
        <f t="array" ref="J248">IF(OR(J$12="",$B248=""),"",_xlfn.LET(_xlpm.tarefas,_xlfn._xlws.FILTER(TB_TAREFAS[],(TB_TAREFAS[[Responsável Execução '[*']]:[Responsável Execução '[*']]]=J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8" s="95" t="str" cm="1">
        <f t="array" ref="K248">IF(OR(K$12="",$B248=""),"",_xlfn.LET(_xlpm.tarefas,_xlfn._xlws.FILTER(TB_TAREFAS[],(TB_TAREFAS[[Responsável Execução '[*']]:[Responsável Execução '[*']]]=K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8" s="96" t="str" cm="1">
        <f t="array" ref="L248">IF(OR(L$12="",$B248=""),"",_xlfn.LET(_xlpm.tarefas,_xlfn._xlws.FILTER(TB_TAREFAS[],(TB_TAREFAS[[Responsável Execução '[*']]:[Responsável Execução '[*']]]=L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8" s="95" t="str" cm="1">
        <f t="array" ref="M248">IF(OR(M$12="",$B248=""),"",_xlfn.LET(_xlpm.tarefas,_xlfn._xlws.FILTER(TB_TAREFAS[],(TB_TAREFAS[[Responsável Execução '[*']]:[Responsável Execução '[*']]]=M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8" s="96" t="str" cm="1">
        <f t="array" ref="N248">IF(OR(N$12="",$B248=""),"",_xlfn.LET(_xlpm.tarefas,_xlfn._xlws.FILTER(TB_TAREFAS[],(TB_TAREFAS[[Responsável Execução '[*']]:[Responsável Execução '[*']]]=N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8" s="95" t="str" cm="1">
        <f t="array" ref="O248">IF(OR(O$12="",$B248=""),"",_xlfn.LET(_xlpm.tarefas,_xlfn._xlws.FILTER(TB_TAREFAS[],(TB_TAREFAS[[Responsável Execução '[*']]:[Responsável Execução '[*']]]=O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8" s="96" t="str" cm="1">
        <f t="array" ref="P248">IF(OR(P$12="",$B248=""),"",_xlfn.LET(_xlpm.tarefas,_xlfn._xlws.FILTER(TB_TAREFAS[],(TB_TAREFAS[[Responsável Execução '[*']]:[Responsável Execução '[*']]]=P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8" s="95" t="str" cm="1">
        <f t="array" ref="Q248">IF(OR(Q$12="",$B248=""),"",_xlfn.LET(_xlpm.tarefas,_xlfn._xlws.FILTER(TB_TAREFAS[],(TB_TAREFAS[[Responsável Execução '[*']]:[Responsável Execução '[*']]]=Q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8" s="96" t="str" cm="1">
        <f t="array" ref="R248">IF(OR(R$12="",$B248=""),"",_xlfn.LET(_xlpm.tarefas,_xlfn._xlws.FILTER(TB_TAREFAS[],(TB_TAREFAS[[Responsável Execução '[*']]:[Responsável Execução '[*']]]=R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8" s="95" t="str" cm="1">
        <f t="array" ref="S248">IF(OR(S$12="",$B248=""),"",_xlfn.LET(_xlpm.tarefas,_xlfn._xlws.FILTER(TB_TAREFAS[],(TB_TAREFAS[[Responsável Execução '[*']]:[Responsável Execução '[*']]]=S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8" s="96" t="str" cm="1">
        <f t="array" ref="T248">IF(OR(T$12="",$B248=""),"",_xlfn.LET(_xlpm.tarefas,_xlfn._xlws.FILTER(TB_TAREFAS[],(TB_TAREFAS[[Responsável Execução '[*']]:[Responsável Execução '[*']]]=T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8" s="95" t="str" cm="1">
        <f t="array" ref="U248">IF(OR(U$12="",$B248=""),"",_xlfn.LET(_xlpm.tarefas,_xlfn._xlws.FILTER(TB_TAREFAS[],(TB_TAREFAS[[Responsável Execução '[*']]:[Responsável Execução '[*']]]=U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8" s="96" t="str" cm="1">
        <f t="array" ref="V248">IF(OR(V$12="",$B248=""),"",_xlfn.LET(_xlpm.tarefas,_xlfn._xlws.FILTER(TB_TAREFAS[],(TB_TAREFAS[[Responsável Execução '[*']]:[Responsável Execução '[*']]]=V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8" s="95" t="str" cm="1">
        <f t="array" ref="W248">IF(OR(W$12="",$B248=""),"",_xlfn.LET(_xlpm.tarefas,_xlfn._xlws.FILTER(TB_TAREFAS[],(TB_TAREFAS[[Responsável Execução '[*']]:[Responsável Execução '[*']]]=W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8" s="96" t="str" cm="1">
        <f t="array" ref="X248">IF(OR(X$12="",$B248=""),"",_xlfn.LET(_xlpm.tarefas,_xlfn._xlws.FILTER(TB_TAREFAS[],(TB_TAREFAS[[Responsável Execução '[*']]:[Responsável Execução '[*']]]=X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8" s="95" t="str" cm="1">
        <f t="array" ref="Y248">IF(OR(Y$12="",$B248=""),"",_xlfn.LET(_xlpm.tarefas,_xlfn._xlws.FILTER(TB_TAREFAS[],(TB_TAREFAS[[Responsável Execução '[*']]:[Responsável Execução '[*']]]=Y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8" s="96" t="str" cm="1">
        <f t="array" ref="Z248">IF(OR(Z$12="",$B248=""),"",_xlfn.LET(_xlpm.tarefas,_xlfn._xlws.FILTER(TB_TAREFAS[],(TB_TAREFAS[[Responsável Execução '[*']]:[Responsável Execução '[*']]]=Z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8" s="95" t="str" cm="1">
        <f t="array" ref="AA248">IF(OR(AA$12="",$B248=""),"",_xlfn.LET(_xlpm.tarefas,_xlfn._xlws.FILTER(TB_TAREFAS[],(TB_TAREFAS[[Responsável Execução '[*']]:[Responsável Execução '[*']]]=AA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8" s="96" t="str" cm="1">
        <f t="array" ref="AB248">IF(OR(AB$12="",$B248=""),"",_xlfn.LET(_xlpm.tarefas,_xlfn._xlws.FILTER(TB_TAREFAS[],(TB_TAREFAS[[Responsável Execução '[*']]:[Responsável Execução '[*']]]=AB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8" s="95" t="str" cm="1">
        <f t="array" ref="AC248">IF(OR(AC$12="",$B248=""),"",_xlfn.LET(_xlpm.tarefas,_xlfn._xlws.FILTER(TB_TAREFAS[],(TB_TAREFAS[[Responsável Execução '[*']]:[Responsável Execução '[*']]]=AC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8" s="96" t="str" cm="1">
        <f t="array" ref="AD248">IF(OR(AD$12="",$B248=""),"",_xlfn.LET(_xlpm.tarefas,_xlfn._xlws.FILTER(TB_TAREFAS[],(TB_TAREFAS[[Responsável Execução '[*']]:[Responsável Execução '[*']]]=AD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8" s="95" t="str" cm="1">
        <f t="array" ref="AE248">IF(OR(AE$12="",$B248=""),"",_xlfn.LET(_xlpm.tarefas,_xlfn._xlws.FILTER(TB_TAREFAS[],(TB_TAREFAS[[Responsável Execução '[*']]:[Responsável Execução '[*']]]=AE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8" s="96" t="str" cm="1">
        <f t="array" ref="AF248">IF(OR(AF$12="",$B248=""),"",_xlfn.LET(_xlpm.tarefas,_xlfn._xlws.FILTER(TB_TAREFAS[],(TB_TAREFAS[[Responsável Execução '[*']]:[Responsável Execução '[*']]]=AF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8" s="95" t="str" cm="1">
        <f t="array" ref="AG248">IF(OR(AG$12="",$B248=""),"",_xlfn.LET(_xlpm.tarefas,_xlfn._xlws.FILTER(TB_TAREFAS[],(TB_TAREFAS[[Responsável Execução '[*']]:[Responsável Execução '[*']]]=AG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8" s="96" t="str" cm="1">
        <f t="array" ref="AH248">IF(OR(AH$12="",$B248=""),"",_xlfn.LET(_xlpm.tarefas,_xlfn._xlws.FILTER(TB_TAREFAS[],(TB_TAREFAS[[Responsável Execução '[*']]:[Responsável Execução '[*']]]=AH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8" s="95" t="str" cm="1">
        <f t="array" ref="AI248">IF(OR(AI$12="",$B248=""),"",_xlfn.LET(_xlpm.tarefas,_xlfn._xlws.FILTER(TB_TAREFAS[],(TB_TAREFAS[[Responsável Execução '[*']]:[Responsável Execução '[*']]]=AI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8" s="96" t="str" cm="1">
        <f t="array" ref="AJ248">IF(OR(AJ$12="",$B248=""),"",_xlfn.LET(_xlpm.tarefas,_xlfn._xlws.FILTER(TB_TAREFAS[],(TB_TAREFAS[[Responsável Execução '[*']]:[Responsável Execução '[*']]]=AJ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8" s="95" t="str" cm="1">
        <f t="array" ref="AK248">IF(OR(AK$12="",$B248=""),"",_xlfn.LET(_xlpm.tarefas,_xlfn._xlws.FILTER(TB_TAREFAS[],(TB_TAREFAS[[Responsável Execução '[*']]:[Responsável Execução '[*']]]=AK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8" s="96" t="str" cm="1">
        <f t="array" ref="AL248">IF(OR(AL$12="",$B248=""),"",_xlfn.LET(_xlpm.tarefas,_xlfn._xlws.FILTER(TB_TAREFAS[],(TB_TAREFAS[[Responsável Execução '[*']]:[Responsável Execução '[*']]]=AL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8" s="95" t="str" cm="1">
        <f t="array" ref="AM248">IF(OR(AM$12="",$B248=""),"",_xlfn.LET(_xlpm.tarefas,_xlfn._xlws.FILTER(TB_TAREFAS[],(TB_TAREFAS[[Responsável Execução '[*']]:[Responsável Execução '[*']]]=AM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8" s="96" t="str" cm="1">
        <f t="array" ref="AN248">IF(OR(AN$12="",$B248=""),"",_xlfn.LET(_xlpm.tarefas,_xlfn._xlws.FILTER(TB_TAREFAS[],(TB_TAREFAS[[Responsável Execução '[*']]:[Responsável Execução '[*']]]=AN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8" s="95" t="str" cm="1">
        <f t="array" ref="AO248">IF(OR(AO$12="",$B248=""),"",_xlfn.LET(_xlpm.tarefas,_xlfn._xlws.FILTER(TB_TAREFAS[],(TB_TAREFAS[[Responsável Execução '[*']]:[Responsável Execução '[*']]]=AO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8" s="96" t="str" cm="1">
        <f t="array" ref="AP248">IF(OR(AP$12="",$B248=""),"",_xlfn.LET(_xlpm.tarefas,_xlfn._xlws.FILTER(TB_TAREFAS[],(TB_TAREFAS[[Responsável Execução '[*']]:[Responsável Execução '[*']]]=AP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8" s="95" t="str" cm="1">
        <f t="array" ref="AQ248">IF(OR(AQ$12="",$B248=""),"",_xlfn.LET(_xlpm.tarefas,_xlfn._xlws.FILTER(TB_TAREFAS[],(TB_TAREFAS[[Responsável Execução '[*']]:[Responsável Execução '[*']]]=AQ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8" s="96" t="str" cm="1">
        <f t="array" ref="AR248">IF(OR(AR$12="",$B248=""),"",_xlfn.LET(_xlpm.tarefas,_xlfn._xlws.FILTER(TB_TAREFAS[],(TB_TAREFAS[[Responsável Execução '[*']]:[Responsável Execução '[*']]]=AR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8" s="95" t="str" cm="1">
        <f t="array" ref="AS248">IF(OR(AS$12="",$B248=""),"",_xlfn.LET(_xlpm.tarefas,_xlfn._xlws.FILTER(TB_TAREFAS[],(TB_TAREFAS[[Responsável Execução '[*']]:[Responsável Execução '[*']]]=AS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8" s="96" t="str" cm="1">
        <f t="array" ref="AT248">IF(OR(AT$12="",$B248=""),"",_xlfn.LET(_xlpm.tarefas,_xlfn._xlws.FILTER(TB_TAREFAS[],(TB_TAREFAS[[Responsável Execução '[*']]:[Responsável Execução '[*']]]=AT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8" s="95" t="str" cm="1">
        <f t="array" ref="AU248">IF(OR(AU$12="",$B248=""),"",_xlfn.LET(_xlpm.tarefas,_xlfn._xlws.FILTER(TB_TAREFAS[],(TB_TAREFAS[[Responsável Execução '[*']]:[Responsável Execução '[*']]]=AU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8" s="96" t="str" cm="1">
        <f t="array" ref="AV248">IF(OR(AV$12="",$B248=""),"",_xlfn.LET(_xlpm.tarefas,_xlfn._xlws.FILTER(TB_TAREFAS[],(TB_TAREFAS[[Responsável Execução '[*']]:[Responsável Execução '[*']]]=AV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8" s="95" t="str" cm="1">
        <f t="array" ref="AW248">IF(OR(AW$12="",$B248=""),"",_xlfn.LET(_xlpm.tarefas,_xlfn._xlws.FILTER(TB_TAREFAS[],(TB_TAREFAS[[Responsável Execução '[*']]:[Responsável Execução '[*']]]=AW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8" s="96" t="str" cm="1">
        <f t="array" ref="AX248">IF(OR(AX$12="",$B248=""),"",_xlfn.LET(_xlpm.tarefas,_xlfn._xlws.FILTER(TB_TAREFAS[],(TB_TAREFAS[[Responsável Execução '[*']]:[Responsável Execução '[*']]]=AX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8" s="95" t="str" cm="1">
        <f t="array" ref="AY248">IF(OR(AY$12="",$B248=""),"",_xlfn.LET(_xlpm.tarefas,_xlfn._xlws.FILTER(TB_TAREFAS[],(TB_TAREFAS[[Responsável Execução '[*']]:[Responsável Execução '[*']]]=AY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8" s="97" t="str" cm="1">
        <f t="array" ref="AZ248">IF(OR(AZ$12="",$B248=""),"",_xlfn.LET(_xlpm.tarefas,_xlfn._xlws.FILTER(TB_TAREFAS[],(TB_TAREFAS[[Responsável Execução '[*']]:[Responsável Execução '[*']]]=AZ$12),"-"),IF(_xlfn.ARRAYTOTEXT(_xlpm.tarefas)="-",0,SUM(IF(DATE(YEAR($B248),MONTH($B248),DAY($B248))&gt;=DATE(YEAR(_xlfn.CHOOSECOLS(_xlpm.tarefas,10)),MONTH(_xlfn.CHOOSECOLS(_xlpm.tarefas,10)),DAY(_xlfn.CHOOSECOLS(_xlpm.tarefas,10))),IF(DATE(YEAR($B248),MONTH($B248),DAY($B248)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49" spans="2:52" x14ac:dyDescent="0.3">
      <c r="B249" s="94"/>
      <c r="C249" s="95" t="str" cm="1">
        <f t="array" ref="C249">IF(OR(C$12="",$B249=""),"",_xlfn.LET(_xlpm.tarefas,_xlfn._xlws.FILTER(TB_TAREFAS[],(TB_TAREFAS[[Responsável Execução '[*']]:[Responsável Execução '[*']]]=C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49" s="96" t="str" cm="1">
        <f t="array" ref="D249">IF(OR(D$12="",$B249=""),"",_xlfn.LET(_xlpm.tarefas,_xlfn._xlws.FILTER(TB_TAREFAS[],(TB_TAREFAS[[Responsável Execução '[*']]:[Responsável Execução '[*']]]=D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49" s="95" t="str" cm="1">
        <f t="array" ref="E249">IF(OR(E$12="",$B249=""),"",_xlfn.LET(_xlpm.tarefas,_xlfn._xlws.FILTER(TB_TAREFAS[],(TB_TAREFAS[[Responsável Execução '[*']]:[Responsável Execução '[*']]]=E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49" s="96" t="str" cm="1">
        <f t="array" ref="F249">IF(OR(F$12="",$B249=""),"",_xlfn.LET(_xlpm.tarefas,_xlfn._xlws.FILTER(TB_TAREFAS[],(TB_TAREFAS[[Responsável Execução '[*']]:[Responsável Execução '[*']]]=F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49" s="95" t="str" cm="1">
        <f t="array" ref="G249">IF(OR(G$12="",$B249=""),"",_xlfn.LET(_xlpm.tarefas,_xlfn._xlws.FILTER(TB_TAREFAS[],(TB_TAREFAS[[Responsável Execução '[*']]:[Responsável Execução '[*']]]=G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49" s="96" t="str" cm="1">
        <f t="array" ref="H249">IF(OR(H$12="",$B249=""),"",_xlfn.LET(_xlpm.tarefas,_xlfn._xlws.FILTER(TB_TAREFAS[],(TB_TAREFAS[[Responsável Execução '[*']]:[Responsável Execução '[*']]]=H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49" s="95" t="str" cm="1">
        <f t="array" ref="I249">IF(OR(I$12="",$B249=""),"",_xlfn.LET(_xlpm.tarefas,_xlfn._xlws.FILTER(TB_TAREFAS[],(TB_TAREFAS[[Responsável Execução '[*']]:[Responsável Execução '[*']]]=I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49" s="96" t="str" cm="1">
        <f t="array" ref="J249">IF(OR(J$12="",$B249=""),"",_xlfn.LET(_xlpm.tarefas,_xlfn._xlws.FILTER(TB_TAREFAS[],(TB_TAREFAS[[Responsável Execução '[*']]:[Responsável Execução '[*']]]=J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49" s="95" t="str" cm="1">
        <f t="array" ref="K249">IF(OR(K$12="",$B249=""),"",_xlfn.LET(_xlpm.tarefas,_xlfn._xlws.FILTER(TB_TAREFAS[],(TB_TAREFAS[[Responsável Execução '[*']]:[Responsável Execução '[*']]]=K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49" s="96" t="str" cm="1">
        <f t="array" ref="L249">IF(OR(L$12="",$B249=""),"",_xlfn.LET(_xlpm.tarefas,_xlfn._xlws.FILTER(TB_TAREFAS[],(TB_TAREFAS[[Responsável Execução '[*']]:[Responsável Execução '[*']]]=L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49" s="95" t="str" cm="1">
        <f t="array" ref="M249">IF(OR(M$12="",$B249=""),"",_xlfn.LET(_xlpm.tarefas,_xlfn._xlws.FILTER(TB_TAREFAS[],(TB_TAREFAS[[Responsável Execução '[*']]:[Responsável Execução '[*']]]=M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49" s="96" t="str" cm="1">
        <f t="array" ref="N249">IF(OR(N$12="",$B249=""),"",_xlfn.LET(_xlpm.tarefas,_xlfn._xlws.FILTER(TB_TAREFAS[],(TB_TAREFAS[[Responsável Execução '[*']]:[Responsável Execução '[*']]]=N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49" s="95" t="str" cm="1">
        <f t="array" ref="O249">IF(OR(O$12="",$B249=""),"",_xlfn.LET(_xlpm.tarefas,_xlfn._xlws.FILTER(TB_TAREFAS[],(TB_TAREFAS[[Responsável Execução '[*']]:[Responsável Execução '[*']]]=O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49" s="96" t="str" cm="1">
        <f t="array" ref="P249">IF(OR(P$12="",$B249=""),"",_xlfn.LET(_xlpm.tarefas,_xlfn._xlws.FILTER(TB_TAREFAS[],(TB_TAREFAS[[Responsável Execução '[*']]:[Responsável Execução '[*']]]=P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49" s="95" t="str" cm="1">
        <f t="array" ref="Q249">IF(OR(Q$12="",$B249=""),"",_xlfn.LET(_xlpm.tarefas,_xlfn._xlws.FILTER(TB_TAREFAS[],(TB_TAREFAS[[Responsável Execução '[*']]:[Responsável Execução '[*']]]=Q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49" s="96" t="str" cm="1">
        <f t="array" ref="R249">IF(OR(R$12="",$B249=""),"",_xlfn.LET(_xlpm.tarefas,_xlfn._xlws.FILTER(TB_TAREFAS[],(TB_TAREFAS[[Responsável Execução '[*']]:[Responsável Execução '[*']]]=R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49" s="95" t="str" cm="1">
        <f t="array" ref="S249">IF(OR(S$12="",$B249=""),"",_xlfn.LET(_xlpm.tarefas,_xlfn._xlws.FILTER(TB_TAREFAS[],(TB_TAREFAS[[Responsável Execução '[*']]:[Responsável Execução '[*']]]=S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49" s="96" t="str" cm="1">
        <f t="array" ref="T249">IF(OR(T$12="",$B249=""),"",_xlfn.LET(_xlpm.tarefas,_xlfn._xlws.FILTER(TB_TAREFAS[],(TB_TAREFAS[[Responsável Execução '[*']]:[Responsável Execução '[*']]]=T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49" s="95" t="str" cm="1">
        <f t="array" ref="U249">IF(OR(U$12="",$B249=""),"",_xlfn.LET(_xlpm.tarefas,_xlfn._xlws.FILTER(TB_TAREFAS[],(TB_TAREFAS[[Responsável Execução '[*']]:[Responsável Execução '[*']]]=U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49" s="96" t="str" cm="1">
        <f t="array" ref="V249">IF(OR(V$12="",$B249=""),"",_xlfn.LET(_xlpm.tarefas,_xlfn._xlws.FILTER(TB_TAREFAS[],(TB_TAREFAS[[Responsável Execução '[*']]:[Responsável Execução '[*']]]=V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49" s="95" t="str" cm="1">
        <f t="array" ref="W249">IF(OR(W$12="",$B249=""),"",_xlfn.LET(_xlpm.tarefas,_xlfn._xlws.FILTER(TB_TAREFAS[],(TB_TAREFAS[[Responsável Execução '[*']]:[Responsável Execução '[*']]]=W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49" s="96" t="str" cm="1">
        <f t="array" ref="X249">IF(OR(X$12="",$B249=""),"",_xlfn.LET(_xlpm.tarefas,_xlfn._xlws.FILTER(TB_TAREFAS[],(TB_TAREFAS[[Responsável Execução '[*']]:[Responsável Execução '[*']]]=X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49" s="95" t="str" cm="1">
        <f t="array" ref="Y249">IF(OR(Y$12="",$B249=""),"",_xlfn.LET(_xlpm.tarefas,_xlfn._xlws.FILTER(TB_TAREFAS[],(TB_TAREFAS[[Responsável Execução '[*']]:[Responsável Execução '[*']]]=Y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49" s="96" t="str" cm="1">
        <f t="array" ref="Z249">IF(OR(Z$12="",$B249=""),"",_xlfn.LET(_xlpm.tarefas,_xlfn._xlws.FILTER(TB_TAREFAS[],(TB_TAREFAS[[Responsável Execução '[*']]:[Responsável Execução '[*']]]=Z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49" s="95" t="str" cm="1">
        <f t="array" ref="AA249">IF(OR(AA$12="",$B249=""),"",_xlfn.LET(_xlpm.tarefas,_xlfn._xlws.FILTER(TB_TAREFAS[],(TB_TAREFAS[[Responsável Execução '[*']]:[Responsável Execução '[*']]]=AA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49" s="96" t="str" cm="1">
        <f t="array" ref="AB249">IF(OR(AB$12="",$B249=""),"",_xlfn.LET(_xlpm.tarefas,_xlfn._xlws.FILTER(TB_TAREFAS[],(TB_TAREFAS[[Responsável Execução '[*']]:[Responsável Execução '[*']]]=AB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49" s="95" t="str" cm="1">
        <f t="array" ref="AC249">IF(OR(AC$12="",$B249=""),"",_xlfn.LET(_xlpm.tarefas,_xlfn._xlws.FILTER(TB_TAREFAS[],(TB_TAREFAS[[Responsável Execução '[*']]:[Responsável Execução '[*']]]=AC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49" s="96" t="str" cm="1">
        <f t="array" ref="AD249">IF(OR(AD$12="",$B249=""),"",_xlfn.LET(_xlpm.tarefas,_xlfn._xlws.FILTER(TB_TAREFAS[],(TB_TAREFAS[[Responsável Execução '[*']]:[Responsável Execução '[*']]]=AD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49" s="95" t="str" cm="1">
        <f t="array" ref="AE249">IF(OR(AE$12="",$B249=""),"",_xlfn.LET(_xlpm.tarefas,_xlfn._xlws.FILTER(TB_TAREFAS[],(TB_TAREFAS[[Responsável Execução '[*']]:[Responsável Execução '[*']]]=AE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49" s="96" t="str" cm="1">
        <f t="array" ref="AF249">IF(OR(AF$12="",$B249=""),"",_xlfn.LET(_xlpm.tarefas,_xlfn._xlws.FILTER(TB_TAREFAS[],(TB_TAREFAS[[Responsável Execução '[*']]:[Responsável Execução '[*']]]=AF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49" s="95" t="str" cm="1">
        <f t="array" ref="AG249">IF(OR(AG$12="",$B249=""),"",_xlfn.LET(_xlpm.tarefas,_xlfn._xlws.FILTER(TB_TAREFAS[],(TB_TAREFAS[[Responsável Execução '[*']]:[Responsável Execução '[*']]]=AG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49" s="96" t="str" cm="1">
        <f t="array" ref="AH249">IF(OR(AH$12="",$B249=""),"",_xlfn.LET(_xlpm.tarefas,_xlfn._xlws.FILTER(TB_TAREFAS[],(TB_TAREFAS[[Responsável Execução '[*']]:[Responsável Execução '[*']]]=AH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49" s="95" t="str" cm="1">
        <f t="array" ref="AI249">IF(OR(AI$12="",$B249=""),"",_xlfn.LET(_xlpm.tarefas,_xlfn._xlws.FILTER(TB_TAREFAS[],(TB_TAREFAS[[Responsável Execução '[*']]:[Responsável Execução '[*']]]=AI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49" s="96" t="str" cm="1">
        <f t="array" ref="AJ249">IF(OR(AJ$12="",$B249=""),"",_xlfn.LET(_xlpm.tarefas,_xlfn._xlws.FILTER(TB_TAREFAS[],(TB_TAREFAS[[Responsável Execução '[*']]:[Responsável Execução '[*']]]=AJ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49" s="95" t="str" cm="1">
        <f t="array" ref="AK249">IF(OR(AK$12="",$B249=""),"",_xlfn.LET(_xlpm.tarefas,_xlfn._xlws.FILTER(TB_TAREFAS[],(TB_TAREFAS[[Responsável Execução '[*']]:[Responsável Execução '[*']]]=AK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49" s="96" t="str" cm="1">
        <f t="array" ref="AL249">IF(OR(AL$12="",$B249=""),"",_xlfn.LET(_xlpm.tarefas,_xlfn._xlws.FILTER(TB_TAREFAS[],(TB_TAREFAS[[Responsável Execução '[*']]:[Responsável Execução '[*']]]=AL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49" s="95" t="str" cm="1">
        <f t="array" ref="AM249">IF(OR(AM$12="",$B249=""),"",_xlfn.LET(_xlpm.tarefas,_xlfn._xlws.FILTER(TB_TAREFAS[],(TB_TAREFAS[[Responsável Execução '[*']]:[Responsável Execução '[*']]]=AM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49" s="96" t="str" cm="1">
        <f t="array" ref="AN249">IF(OR(AN$12="",$B249=""),"",_xlfn.LET(_xlpm.tarefas,_xlfn._xlws.FILTER(TB_TAREFAS[],(TB_TAREFAS[[Responsável Execução '[*']]:[Responsável Execução '[*']]]=AN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49" s="95" t="str" cm="1">
        <f t="array" ref="AO249">IF(OR(AO$12="",$B249=""),"",_xlfn.LET(_xlpm.tarefas,_xlfn._xlws.FILTER(TB_TAREFAS[],(TB_TAREFAS[[Responsável Execução '[*']]:[Responsável Execução '[*']]]=AO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49" s="96" t="str" cm="1">
        <f t="array" ref="AP249">IF(OR(AP$12="",$B249=""),"",_xlfn.LET(_xlpm.tarefas,_xlfn._xlws.FILTER(TB_TAREFAS[],(TB_TAREFAS[[Responsável Execução '[*']]:[Responsável Execução '[*']]]=AP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49" s="95" t="str" cm="1">
        <f t="array" ref="AQ249">IF(OR(AQ$12="",$B249=""),"",_xlfn.LET(_xlpm.tarefas,_xlfn._xlws.FILTER(TB_TAREFAS[],(TB_TAREFAS[[Responsável Execução '[*']]:[Responsável Execução '[*']]]=AQ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49" s="96" t="str" cm="1">
        <f t="array" ref="AR249">IF(OR(AR$12="",$B249=""),"",_xlfn.LET(_xlpm.tarefas,_xlfn._xlws.FILTER(TB_TAREFAS[],(TB_TAREFAS[[Responsável Execução '[*']]:[Responsável Execução '[*']]]=AR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49" s="95" t="str" cm="1">
        <f t="array" ref="AS249">IF(OR(AS$12="",$B249=""),"",_xlfn.LET(_xlpm.tarefas,_xlfn._xlws.FILTER(TB_TAREFAS[],(TB_TAREFAS[[Responsável Execução '[*']]:[Responsável Execução '[*']]]=AS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49" s="96" t="str" cm="1">
        <f t="array" ref="AT249">IF(OR(AT$12="",$B249=""),"",_xlfn.LET(_xlpm.tarefas,_xlfn._xlws.FILTER(TB_TAREFAS[],(TB_TAREFAS[[Responsável Execução '[*']]:[Responsável Execução '[*']]]=AT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49" s="95" t="str" cm="1">
        <f t="array" ref="AU249">IF(OR(AU$12="",$B249=""),"",_xlfn.LET(_xlpm.tarefas,_xlfn._xlws.FILTER(TB_TAREFAS[],(TB_TAREFAS[[Responsável Execução '[*']]:[Responsável Execução '[*']]]=AU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49" s="96" t="str" cm="1">
        <f t="array" ref="AV249">IF(OR(AV$12="",$B249=""),"",_xlfn.LET(_xlpm.tarefas,_xlfn._xlws.FILTER(TB_TAREFAS[],(TB_TAREFAS[[Responsável Execução '[*']]:[Responsável Execução '[*']]]=AV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49" s="95" t="str" cm="1">
        <f t="array" ref="AW249">IF(OR(AW$12="",$B249=""),"",_xlfn.LET(_xlpm.tarefas,_xlfn._xlws.FILTER(TB_TAREFAS[],(TB_TAREFAS[[Responsável Execução '[*']]:[Responsável Execução '[*']]]=AW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49" s="96" t="str" cm="1">
        <f t="array" ref="AX249">IF(OR(AX$12="",$B249=""),"",_xlfn.LET(_xlpm.tarefas,_xlfn._xlws.FILTER(TB_TAREFAS[],(TB_TAREFAS[[Responsável Execução '[*']]:[Responsável Execução '[*']]]=AX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49" s="95" t="str" cm="1">
        <f t="array" ref="AY249">IF(OR(AY$12="",$B249=""),"",_xlfn.LET(_xlpm.tarefas,_xlfn._xlws.FILTER(TB_TAREFAS[],(TB_TAREFAS[[Responsável Execução '[*']]:[Responsável Execução '[*']]]=AY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49" s="97" t="str" cm="1">
        <f t="array" ref="AZ249">IF(OR(AZ$12="",$B249=""),"",_xlfn.LET(_xlpm.tarefas,_xlfn._xlws.FILTER(TB_TAREFAS[],(TB_TAREFAS[[Responsável Execução '[*']]:[Responsável Execução '[*']]]=AZ$12),"-"),IF(_xlfn.ARRAYTOTEXT(_xlpm.tarefas)="-",0,SUM(IF(DATE(YEAR($B249),MONTH($B249),DAY($B249))&gt;=DATE(YEAR(_xlfn.CHOOSECOLS(_xlpm.tarefas,10)),MONTH(_xlfn.CHOOSECOLS(_xlpm.tarefas,10)),DAY(_xlfn.CHOOSECOLS(_xlpm.tarefas,10))),IF(DATE(YEAR($B249),MONTH($B249),DAY($B249)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0" spans="2:52" x14ac:dyDescent="0.3">
      <c r="B250" s="94"/>
      <c r="C250" s="95" t="str" cm="1">
        <f t="array" ref="C250">IF(OR(C$12="",$B250=""),"",_xlfn.LET(_xlpm.tarefas,_xlfn._xlws.FILTER(TB_TAREFAS[],(TB_TAREFAS[[Responsável Execução '[*']]:[Responsável Execução '[*']]]=C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0" s="96" t="str" cm="1">
        <f t="array" ref="D250">IF(OR(D$12="",$B250=""),"",_xlfn.LET(_xlpm.tarefas,_xlfn._xlws.FILTER(TB_TAREFAS[],(TB_TAREFAS[[Responsável Execução '[*']]:[Responsável Execução '[*']]]=D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0" s="95" t="str" cm="1">
        <f t="array" ref="E250">IF(OR(E$12="",$B250=""),"",_xlfn.LET(_xlpm.tarefas,_xlfn._xlws.FILTER(TB_TAREFAS[],(TB_TAREFAS[[Responsável Execução '[*']]:[Responsável Execução '[*']]]=E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0" s="96" t="str" cm="1">
        <f t="array" ref="F250">IF(OR(F$12="",$B250=""),"",_xlfn.LET(_xlpm.tarefas,_xlfn._xlws.FILTER(TB_TAREFAS[],(TB_TAREFAS[[Responsável Execução '[*']]:[Responsável Execução '[*']]]=F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0" s="95" t="str" cm="1">
        <f t="array" ref="G250">IF(OR(G$12="",$B250=""),"",_xlfn.LET(_xlpm.tarefas,_xlfn._xlws.FILTER(TB_TAREFAS[],(TB_TAREFAS[[Responsável Execução '[*']]:[Responsável Execução '[*']]]=G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0" s="96" t="str" cm="1">
        <f t="array" ref="H250">IF(OR(H$12="",$B250=""),"",_xlfn.LET(_xlpm.tarefas,_xlfn._xlws.FILTER(TB_TAREFAS[],(TB_TAREFAS[[Responsável Execução '[*']]:[Responsável Execução '[*']]]=H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0" s="95" t="str" cm="1">
        <f t="array" ref="I250">IF(OR(I$12="",$B250=""),"",_xlfn.LET(_xlpm.tarefas,_xlfn._xlws.FILTER(TB_TAREFAS[],(TB_TAREFAS[[Responsável Execução '[*']]:[Responsável Execução '[*']]]=I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0" s="96" t="str" cm="1">
        <f t="array" ref="J250">IF(OR(J$12="",$B250=""),"",_xlfn.LET(_xlpm.tarefas,_xlfn._xlws.FILTER(TB_TAREFAS[],(TB_TAREFAS[[Responsável Execução '[*']]:[Responsável Execução '[*']]]=J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0" s="95" t="str" cm="1">
        <f t="array" ref="K250">IF(OR(K$12="",$B250=""),"",_xlfn.LET(_xlpm.tarefas,_xlfn._xlws.FILTER(TB_TAREFAS[],(TB_TAREFAS[[Responsável Execução '[*']]:[Responsável Execução '[*']]]=K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0" s="96" t="str" cm="1">
        <f t="array" ref="L250">IF(OR(L$12="",$B250=""),"",_xlfn.LET(_xlpm.tarefas,_xlfn._xlws.FILTER(TB_TAREFAS[],(TB_TAREFAS[[Responsável Execução '[*']]:[Responsável Execução '[*']]]=L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0" s="95" t="str" cm="1">
        <f t="array" ref="M250">IF(OR(M$12="",$B250=""),"",_xlfn.LET(_xlpm.tarefas,_xlfn._xlws.FILTER(TB_TAREFAS[],(TB_TAREFAS[[Responsável Execução '[*']]:[Responsável Execução '[*']]]=M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0" s="96" t="str" cm="1">
        <f t="array" ref="N250">IF(OR(N$12="",$B250=""),"",_xlfn.LET(_xlpm.tarefas,_xlfn._xlws.FILTER(TB_TAREFAS[],(TB_TAREFAS[[Responsável Execução '[*']]:[Responsável Execução '[*']]]=N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0" s="95" t="str" cm="1">
        <f t="array" ref="O250">IF(OR(O$12="",$B250=""),"",_xlfn.LET(_xlpm.tarefas,_xlfn._xlws.FILTER(TB_TAREFAS[],(TB_TAREFAS[[Responsável Execução '[*']]:[Responsável Execução '[*']]]=O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0" s="96" t="str" cm="1">
        <f t="array" ref="P250">IF(OR(P$12="",$B250=""),"",_xlfn.LET(_xlpm.tarefas,_xlfn._xlws.FILTER(TB_TAREFAS[],(TB_TAREFAS[[Responsável Execução '[*']]:[Responsável Execução '[*']]]=P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0" s="95" t="str" cm="1">
        <f t="array" ref="Q250">IF(OR(Q$12="",$B250=""),"",_xlfn.LET(_xlpm.tarefas,_xlfn._xlws.FILTER(TB_TAREFAS[],(TB_TAREFAS[[Responsável Execução '[*']]:[Responsável Execução '[*']]]=Q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0" s="96" t="str" cm="1">
        <f t="array" ref="R250">IF(OR(R$12="",$B250=""),"",_xlfn.LET(_xlpm.tarefas,_xlfn._xlws.FILTER(TB_TAREFAS[],(TB_TAREFAS[[Responsável Execução '[*']]:[Responsável Execução '[*']]]=R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0" s="95" t="str" cm="1">
        <f t="array" ref="S250">IF(OR(S$12="",$B250=""),"",_xlfn.LET(_xlpm.tarefas,_xlfn._xlws.FILTER(TB_TAREFAS[],(TB_TAREFAS[[Responsável Execução '[*']]:[Responsável Execução '[*']]]=S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0" s="96" t="str" cm="1">
        <f t="array" ref="T250">IF(OR(T$12="",$B250=""),"",_xlfn.LET(_xlpm.tarefas,_xlfn._xlws.FILTER(TB_TAREFAS[],(TB_TAREFAS[[Responsável Execução '[*']]:[Responsável Execução '[*']]]=T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0" s="95" t="str" cm="1">
        <f t="array" ref="U250">IF(OR(U$12="",$B250=""),"",_xlfn.LET(_xlpm.tarefas,_xlfn._xlws.FILTER(TB_TAREFAS[],(TB_TAREFAS[[Responsável Execução '[*']]:[Responsável Execução '[*']]]=U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0" s="96" t="str" cm="1">
        <f t="array" ref="V250">IF(OR(V$12="",$B250=""),"",_xlfn.LET(_xlpm.tarefas,_xlfn._xlws.FILTER(TB_TAREFAS[],(TB_TAREFAS[[Responsável Execução '[*']]:[Responsável Execução '[*']]]=V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0" s="95" t="str" cm="1">
        <f t="array" ref="W250">IF(OR(W$12="",$B250=""),"",_xlfn.LET(_xlpm.tarefas,_xlfn._xlws.FILTER(TB_TAREFAS[],(TB_TAREFAS[[Responsável Execução '[*']]:[Responsável Execução '[*']]]=W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0" s="96" t="str" cm="1">
        <f t="array" ref="X250">IF(OR(X$12="",$B250=""),"",_xlfn.LET(_xlpm.tarefas,_xlfn._xlws.FILTER(TB_TAREFAS[],(TB_TAREFAS[[Responsável Execução '[*']]:[Responsável Execução '[*']]]=X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0" s="95" t="str" cm="1">
        <f t="array" ref="Y250">IF(OR(Y$12="",$B250=""),"",_xlfn.LET(_xlpm.tarefas,_xlfn._xlws.FILTER(TB_TAREFAS[],(TB_TAREFAS[[Responsável Execução '[*']]:[Responsável Execução '[*']]]=Y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0" s="96" t="str" cm="1">
        <f t="array" ref="Z250">IF(OR(Z$12="",$B250=""),"",_xlfn.LET(_xlpm.tarefas,_xlfn._xlws.FILTER(TB_TAREFAS[],(TB_TAREFAS[[Responsável Execução '[*']]:[Responsável Execução '[*']]]=Z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0" s="95" t="str" cm="1">
        <f t="array" ref="AA250">IF(OR(AA$12="",$B250=""),"",_xlfn.LET(_xlpm.tarefas,_xlfn._xlws.FILTER(TB_TAREFAS[],(TB_TAREFAS[[Responsável Execução '[*']]:[Responsável Execução '[*']]]=AA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0" s="96" t="str" cm="1">
        <f t="array" ref="AB250">IF(OR(AB$12="",$B250=""),"",_xlfn.LET(_xlpm.tarefas,_xlfn._xlws.FILTER(TB_TAREFAS[],(TB_TAREFAS[[Responsável Execução '[*']]:[Responsável Execução '[*']]]=AB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0" s="95" t="str" cm="1">
        <f t="array" ref="AC250">IF(OR(AC$12="",$B250=""),"",_xlfn.LET(_xlpm.tarefas,_xlfn._xlws.FILTER(TB_TAREFAS[],(TB_TAREFAS[[Responsável Execução '[*']]:[Responsável Execução '[*']]]=AC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0" s="96" t="str" cm="1">
        <f t="array" ref="AD250">IF(OR(AD$12="",$B250=""),"",_xlfn.LET(_xlpm.tarefas,_xlfn._xlws.FILTER(TB_TAREFAS[],(TB_TAREFAS[[Responsável Execução '[*']]:[Responsável Execução '[*']]]=AD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0" s="95" t="str" cm="1">
        <f t="array" ref="AE250">IF(OR(AE$12="",$B250=""),"",_xlfn.LET(_xlpm.tarefas,_xlfn._xlws.FILTER(TB_TAREFAS[],(TB_TAREFAS[[Responsável Execução '[*']]:[Responsável Execução '[*']]]=AE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0" s="96" t="str" cm="1">
        <f t="array" ref="AF250">IF(OR(AF$12="",$B250=""),"",_xlfn.LET(_xlpm.tarefas,_xlfn._xlws.FILTER(TB_TAREFAS[],(TB_TAREFAS[[Responsável Execução '[*']]:[Responsável Execução '[*']]]=AF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0" s="95" t="str" cm="1">
        <f t="array" ref="AG250">IF(OR(AG$12="",$B250=""),"",_xlfn.LET(_xlpm.tarefas,_xlfn._xlws.FILTER(TB_TAREFAS[],(TB_TAREFAS[[Responsável Execução '[*']]:[Responsável Execução '[*']]]=AG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0" s="96" t="str" cm="1">
        <f t="array" ref="AH250">IF(OR(AH$12="",$B250=""),"",_xlfn.LET(_xlpm.tarefas,_xlfn._xlws.FILTER(TB_TAREFAS[],(TB_TAREFAS[[Responsável Execução '[*']]:[Responsável Execução '[*']]]=AH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0" s="95" t="str" cm="1">
        <f t="array" ref="AI250">IF(OR(AI$12="",$B250=""),"",_xlfn.LET(_xlpm.tarefas,_xlfn._xlws.FILTER(TB_TAREFAS[],(TB_TAREFAS[[Responsável Execução '[*']]:[Responsável Execução '[*']]]=AI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0" s="96" t="str" cm="1">
        <f t="array" ref="AJ250">IF(OR(AJ$12="",$B250=""),"",_xlfn.LET(_xlpm.tarefas,_xlfn._xlws.FILTER(TB_TAREFAS[],(TB_TAREFAS[[Responsável Execução '[*']]:[Responsável Execução '[*']]]=AJ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0" s="95" t="str" cm="1">
        <f t="array" ref="AK250">IF(OR(AK$12="",$B250=""),"",_xlfn.LET(_xlpm.tarefas,_xlfn._xlws.FILTER(TB_TAREFAS[],(TB_TAREFAS[[Responsável Execução '[*']]:[Responsável Execução '[*']]]=AK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0" s="96" t="str" cm="1">
        <f t="array" ref="AL250">IF(OR(AL$12="",$B250=""),"",_xlfn.LET(_xlpm.tarefas,_xlfn._xlws.FILTER(TB_TAREFAS[],(TB_TAREFAS[[Responsável Execução '[*']]:[Responsável Execução '[*']]]=AL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0" s="95" t="str" cm="1">
        <f t="array" ref="AM250">IF(OR(AM$12="",$B250=""),"",_xlfn.LET(_xlpm.tarefas,_xlfn._xlws.FILTER(TB_TAREFAS[],(TB_TAREFAS[[Responsável Execução '[*']]:[Responsável Execução '[*']]]=AM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0" s="96" t="str" cm="1">
        <f t="array" ref="AN250">IF(OR(AN$12="",$B250=""),"",_xlfn.LET(_xlpm.tarefas,_xlfn._xlws.FILTER(TB_TAREFAS[],(TB_TAREFAS[[Responsável Execução '[*']]:[Responsável Execução '[*']]]=AN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0" s="95" t="str" cm="1">
        <f t="array" ref="AO250">IF(OR(AO$12="",$B250=""),"",_xlfn.LET(_xlpm.tarefas,_xlfn._xlws.FILTER(TB_TAREFAS[],(TB_TAREFAS[[Responsável Execução '[*']]:[Responsável Execução '[*']]]=AO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0" s="96" t="str" cm="1">
        <f t="array" ref="AP250">IF(OR(AP$12="",$B250=""),"",_xlfn.LET(_xlpm.tarefas,_xlfn._xlws.FILTER(TB_TAREFAS[],(TB_TAREFAS[[Responsável Execução '[*']]:[Responsável Execução '[*']]]=AP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0" s="95" t="str" cm="1">
        <f t="array" ref="AQ250">IF(OR(AQ$12="",$B250=""),"",_xlfn.LET(_xlpm.tarefas,_xlfn._xlws.FILTER(TB_TAREFAS[],(TB_TAREFAS[[Responsável Execução '[*']]:[Responsável Execução '[*']]]=AQ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0" s="96" t="str" cm="1">
        <f t="array" ref="AR250">IF(OR(AR$12="",$B250=""),"",_xlfn.LET(_xlpm.tarefas,_xlfn._xlws.FILTER(TB_TAREFAS[],(TB_TAREFAS[[Responsável Execução '[*']]:[Responsável Execução '[*']]]=AR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0" s="95" t="str" cm="1">
        <f t="array" ref="AS250">IF(OR(AS$12="",$B250=""),"",_xlfn.LET(_xlpm.tarefas,_xlfn._xlws.FILTER(TB_TAREFAS[],(TB_TAREFAS[[Responsável Execução '[*']]:[Responsável Execução '[*']]]=AS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0" s="96" t="str" cm="1">
        <f t="array" ref="AT250">IF(OR(AT$12="",$B250=""),"",_xlfn.LET(_xlpm.tarefas,_xlfn._xlws.FILTER(TB_TAREFAS[],(TB_TAREFAS[[Responsável Execução '[*']]:[Responsável Execução '[*']]]=AT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0" s="95" t="str" cm="1">
        <f t="array" ref="AU250">IF(OR(AU$12="",$B250=""),"",_xlfn.LET(_xlpm.tarefas,_xlfn._xlws.FILTER(TB_TAREFAS[],(TB_TAREFAS[[Responsável Execução '[*']]:[Responsável Execução '[*']]]=AU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0" s="96" t="str" cm="1">
        <f t="array" ref="AV250">IF(OR(AV$12="",$B250=""),"",_xlfn.LET(_xlpm.tarefas,_xlfn._xlws.FILTER(TB_TAREFAS[],(TB_TAREFAS[[Responsável Execução '[*']]:[Responsável Execução '[*']]]=AV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0" s="95" t="str" cm="1">
        <f t="array" ref="AW250">IF(OR(AW$12="",$B250=""),"",_xlfn.LET(_xlpm.tarefas,_xlfn._xlws.FILTER(TB_TAREFAS[],(TB_TAREFAS[[Responsável Execução '[*']]:[Responsável Execução '[*']]]=AW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0" s="96" t="str" cm="1">
        <f t="array" ref="AX250">IF(OR(AX$12="",$B250=""),"",_xlfn.LET(_xlpm.tarefas,_xlfn._xlws.FILTER(TB_TAREFAS[],(TB_TAREFAS[[Responsável Execução '[*']]:[Responsável Execução '[*']]]=AX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0" s="95" t="str" cm="1">
        <f t="array" ref="AY250">IF(OR(AY$12="",$B250=""),"",_xlfn.LET(_xlpm.tarefas,_xlfn._xlws.FILTER(TB_TAREFAS[],(TB_TAREFAS[[Responsável Execução '[*']]:[Responsável Execução '[*']]]=AY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0" s="97" t="str" cm="1">
        <f t="array" ref="AZ250">IF(OR(AZ$12="",$B250=""),"",_xlfn.LET(_xlpm.tarefas,_xlfn._xlws.FILTER(TB_TAREFAS[],(TB_TAREFAS[[Responsável Execução '[*']]:[Responsável Execução '[*']]]=AZ$12),"-"),IF(_xlfn.ARRAYTOTEXT(_xlpm.tarefas)="-",0,SUM(IF(DATE(YEAR($B250),MONTH($B250),DAY($B250))&gt;=DATE(YEAR(_xlfn.CHOOSECOLS(_xlpm.tarefas,10)),MONTH(_xlfn.CHOOSECOLS(_xlpm.tarefas,10)),DAY(_xlfn.CHOOSECOLS(_xlpm.tarefas,10))),IF(DATE(YEAR($B250),MONTH($B250),DAY($B250)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1" spans="2:52" x14ac:dyDescent="0.3">
      <c r="B251" s="94"/>
      <c r="C251" s="95" t="str" cm="1">
        <f t="array" ref="C251">IF(OR(C$12="",$B251=""),"",_xlfn.LET(_xlpm.tarefas,_xlfn._xlws.FILTER(TB_TAREFAS[],(TB_TAREFAS[[Responsável Execução '[*']]:[Responsável Execução '[*']]]=C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1" s="96" t="str" cm="1">
        <f t="array" ref="D251">IF(OR(D$12="",$B251=""),"",_xlfn.LET(_xlpm.tarefas,_xlfn._xlws.FILTER(TB_TAREFAS[],(TB_TAREFAS[[Responsável Execução '[*']]:[Responsável Execução '[*']]]=D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1" s="95" t="str" cm="1">
        <f t="array" ref="E251">IF(OR(E$12="",$B251=""),"",_xlfn.LET(_xlpm.tarefas,_xlfn._xlws.FILTER(TB_TAREFAS[],(TB_TAREFAS[[Responsável Execução '[*']]:[Responsável Execução '[*']]]=E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1" s="96" t="str" cm="1">
        <f t="array" ref="F251">IF(OR(F$12="",$B251=""),"",_xlfn.LET(_xlpm.tarefas,_xlfn._xlws.FILTER(TB_TAREFAS[],(TB_TAREFAS[[Responsável Execução '[*']]:[Responsável Execução '[*']]]=F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1" s="95" t="str" cm="1">
        <f t="array" ref="G251">IF(OR(G$12="",$B251=""),"",_xlfn.LET(_xlpm.tarefas,_xlfn._xlws.FILTER(TB_TAREFAS[],(TB_TAREFAS[[Responsável Execução '[*']]:[Responsável Execução '[*']]]=G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1" s="96" t="str" cm="1">
        <f t="array" ref="H251">IF(OR(H$12="",$B251=""),"",_xlfn.LET(_xlpm.tarefas,_xlfn._xlws.FILTER(TB_TAREFAS[],(TB_TAREFAS[[Responsável Execução '[*']]:[Responsável Execução '[*']]]=H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1" s="95" t="str" cm="1">
        <f t="array" ref="I251">IF(OR(I$12="",$B251=""),"",_xlfn.LET(_xlpm.tarefas,_xlfn._xlws.FILTER(TB_TAREFAS[],(TB_TAREFAS[[Responsável Execução '[*']]:[Responsável Execução '[*']]]=I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1" s="96" t="str" cm="1">
        <f t="array" ref="J251">IF(OR(J$12="",$B251=""),"",_xlfn.LET(_xlpm.tarefas,_xlfn._xlws.FILTER(TB_TAREFAS[],(TB_TAREFAS[[Responsável Execução '[*']]:[Responsável Execução '[*']]]=J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1" s="95" t="str" cm="1">
        <f t="array" ref="K251">IF(OR(K$12="",$B251=""),"",_xlfn.LET(_xlpm.tarefas,_xlfn._xlws.FILTER(TB_TAREFAS[],(TB_TAREFAS[[Responsável Execução '[*']]:[Responsável Execução '[*']]]=K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1" s="96" t="str" cm="1">
        <f t="array" ref="L251">IF(OR(L$12="",$B251=""),"",_xlfn.LET(_xlpm.tarefas,_xlfn._xlws.FILTER(TB_TAREFAS[],(TB_TAREFAS[[Responsável Execução '[*']]:[Responsável Execução '[*']]]=L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1" s="95" t="str" cm="1">
        <f t="array" ref="M251">IF(OR(M$12="",$B251=""),"",_xlfn.LET(_xlpm.tarefas,_xlfn._xlws.FILTER(TB_TAREFAS[],(TB_TAREFAS[[Responsável Execução '[*']]:[Responsável Execução '[*']]]=M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1" s="96" t="str" cm="1">
        <f t="array" ref="N251">IF(OR(N$12="",$B251=""),"",_xlfn.LET(_xlpm.tarefas,_xlfn._xlws.FILTER(TB_TAREFAS[],(TB_TAREFAS[[Responsável Execução '[*']]:[Responsável Execução '[*']]]=N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1" s="95" t="str" cm="1">
        <f t="array" ref="O251">IF(OR(O$12="",$B251=""),"",_xlfn.LET(_xlpm.tarefas,_xlfn._xlws.FILTER(TB_TAREFAS[],(TB_TAREFAS[[Responsável Execução '[*']]:[Responsável Execução '[*']]]=O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1" s="96" t="str" cm="1">
        <f t="array" ref="P251">IF(OR(P$12="",$B251=""),"",_xlfn.LET(_xlpm.tarefas,_xlfn._xlws.FILTER(TB_TAREFAS[],(TB_TAREFAS[[Responsável Execução '[*']]:[Responsável Execução '[*']]]=P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1" s="95" t="str" cm="1">
        <f t="array" ref="Q251">IF(OR(Q$12="",$B251=""),"",_xlfn.LET(_xlpm.tarefas,_xlfn._xlws.FILTER(TB_TAREFAS[],(TB_TAREFAS[[Responsável Execução '[*']]:[Responsável Execução '[*']]]=Q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1" s="96" t="str" cm="1">
        <f t="array" ref="R251">IF(OR(R$12="",$B251=""),"",_xlfn.LET(_xlpm.tarefas,_xlfn._xlws.FILTER(TB_TAREFAS[],(TB_TAREFAS[[Responsável Execução '[*']]:[Responsável Execução '[*']]]=R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1" s="95" t="str" cm="1">
        <f t="array" ref="S251">IF(OR(S$12="",$B251=""),"",_xlfn.LET(_xlpm.tarefas,_xlfn._xlws.FILTER(TB_TAREFAS[],(TB_TAREFAS[[Responsável Execução '[*']]:[Responsável Execução '[*']]]=S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1" s="96" t="str" cm="1">
        <f t="array" ref="T251">IF(OR(T$12="",$B251=""),"",_xlfn.LET(_xlpm.tarefas,_xlfn._xlws.FILTER(TB_TAREFAS[],(TB_TAREFAS[[Responsável Execução '[*']]:[Responsável Execução '[*']]]=T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1" s="95" t="str" cm="1">
        <f t="array" ref="U251">IF(OR(U$12="",$B251=""),"",_xlfn.LET(_xlpm.tarefas,_xlfn._xlws.FILTER(TB_TAREFAS[],(TB_TAREFAS[[Responsável Execução '[*']]:[Responsável Execução '[*']]]=U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1" s="96" t="str" cm="1">
        <f t="array" ref="V251">IF(OR(V$12="",$B251=""),"",_xlfn.LET(_xlpm.tarefas,_xlfn._xlws.FILTER(TB_TAREFAS[],(TB_TAREFAS[[Responsável Execução '[*']]:[Responsável Execução '[*']]]=V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1" s="95" t="str" cm="1">
        <f t="array" ref="W251">IF(OR(W$12="",$B251=""),"",_xlfn.LET(_xlpm.tarefas,_xlfn._xlws.FILTER(TB_TAREFAS[],(TB_TAREFAS[[Responsável Execução '[*']]:[Responsável Execução '[*']]]=W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1" s="96" t="str" cm="1">
        <f t="array" ref="X251">IF(OR(X$12="",$B251=""),"",_xlfn.LET(_xlpm.tarefas,_xlfn._xlws.FILTER(TB_TAREFAS[],(TB_TAREFAS[[Responsável Execução '[*']]:[Responsável Execução '[*']]]=X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1" s="95" t="str" cm="1">
        <f t="array" ref="Y251">IF(OR(Y$12="",$B251=""),"",_xlfn.LET(_xlpm.tarefas,_xlfn._xlws.FILTER(TB_TAREFAS[],(TB_TAREFAS[[Responsável Execução '[*']]:[Responsável Execução '[*']]]=Y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1" s="96" t="str" cm="1">
        <f t="array" ref="Z251">IF(OR(Z$12="",$B251=""),"",_xlfn.LET(_xlpm.tarefas,_xlfn._xlws.FILTER(TB_TAREFAS[],(TB_TAREFAS[[Responsável Execução '[*']]:[Responsável Execução '[*']]]=Z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1" s="95" t="str" cm="1">
        <f t="array" ref="AA251">IF(OR(AA$12="",$B251=""),"",_xlfn.LET(_xlpm.tarefas,_xlfn._xlws.FILTER(TB_TAREFAS[],(TB_TAREFAS[[Responsável Execução '[*']]:[Responsável Execução '[*']]]=AA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1" s="96" t="str" cm="1">
        <f t="array" ref="AB251">IF(OR(AB$12="",$B251=""),"",_xlfn.LET(_xlpm.tarefas,_xlfn._xlws.FILTER(TB_TAREFAS[],(TB_TAREFAS[[Responsável Execução '[*']]:[Responsável Execução '[*']]]=AB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1" s="95" t="str" cm="1">
        <f t="array" ref="AC251">IF(OR(AC$12="",$B251=""),"",_xlfn.LET(_xlpm.tarefas,_xlfn._xlws.FILTER(TB_TAREFAS[],(TB_TAREFAS[[Responsável Execução '[*']]:[Responsável Execução '[*']]]=AC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1" s="96" t="str" cm="1">
        <f t="array" ref="AD251">IF(OR(AD$12="",$B251=""),"",_xlfn.LET(_xlpm.tarefas,_xlfn._xlws.FILTER(TB_TAREFAS[],(TB_TAREFAS[[Responsável Execução '[*']]:[Responsável Execução '[*']]]=AD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1" s="95" t="str" cm="1">
        <f t="array" ref="AE251">IF(OR(AE$12="",$B251=""),"",_xlfn.LET(_xlpm.tarefas,_xlfn._xlws.FILTER(TB_TAREFAS[],(TB_TAREFAS[[Responsável Execução '[*']]:[Responsável Execução '[*']]]=AE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1" s="96" t="str" cm="1">
        <f t="array" ref="AF251">IF(OR(AF$12="",$B251=""),"",_xlfn.LET(_xlpm.tarefas,_xlfn._xlws.FILTER(TB_TAREFAS[],(TB_TAREFAS[[Responsável Execução '[*']]:[Responsável Execução '[*']]]=AF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1" s="95" t="str" cm="1">
        <f t="array" ref="AG251">IF(OR(AG$12="",$B251=""),"",_xlfn.LET(_xlpm.tarefas,_xlfn._xlws.FILTER(TB_TAREFAS[],(TB_TAREFAS[[Responsável Execução '[*']]:[Responsável Execução '[*']]]=AG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1" s="96" t="str" cm="1">
        <f t="array" ref="AH251">IF(OR(AH$12="",$B251=""),"",_xlfn.LET(_xlpm.tarefas,_xlfn._xlws.FILTER(TB_TAREFAS[],(TB_TAREFAS[[Responsável Execução '[*']]:[Responsável Execução '[*']]]=AH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1" s="95" t="str" cm="1">
        <f t="array" ref="AI251">IF(OR(AI$12="",$B251=""),"",_xlfn.LET(_xlpm.tarefas,_xlfn._xlws.FILTER(TB_TAREFAS[],(TB_TAREFAS[[Responsável Execução '[*']]:[Responsável Execução '[*']]]=AI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1" s="96" t="str" cm="1">
        <f t="array" ref="AJ251">IF(OR(AJ$12="",$B251=""),"",_xlfn.LET(_xlpm.tarefas,_xlfn._xlws.FILTER(TB_TAREFAS[],(TB_TAREFAS[[Responsável Execução '[*']]:[Responsável Execução '[*']]]=AJ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1" s="95" t="str" cm="1">
        <f t="array" ref="AK251">IF(OR(AK$12="",$B251=""),"",_xlfn.LET(_xlpm.tarefas,_xlfn._xlws.FILTER(TB_TAREFAS[],(TB_TAREFAS[[Responsável Execução '[*']]:[Responsável Execução '[*']]]=AK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1" s="96" t="str" cm="1">
        <f t="array" ref="AL251">IF(OR(AL$12="",$B251=""),"",_xlfn.LET(_xlpm.tarefas,_xlfn._xlws.FILTER(TB_TAREFAS[],(TB_TAREFAS[[Responsável Execução '[*']]:[Responsável Execução '[*']]]=AL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1" s="95" t="str" cm="1">
        <f t="array" ref="AM251">IF(OR(AM$12="",$B251=""),"",_xlfn.LET(_xlpm.tarefas,_xlfn._xlws.FILTER(TB_TAREFAS[],(TB_TAREFAS[[Responsável Execução '[*']]:[Responsável Execução '[*']]]=AM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1" s="96" t="str" cm="1">
        <f t="array" ref="AN251">IF(OR(AN$12="",$B251=""),"",_xlfn.LET(_xlpm.tarefas,_xlfn._xlws.FILTER(TB_TAREFAS[],(TB_TAREFAS[[Responsável Execução '[*']]:[Responsável Execução '[*']]]=AN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1" s="95" t="str" cm="1">
        <f t="array" ref="AO251">IF(OR(AO$12="",$B251=""),"",_xlfn.LET(_xlpm.tarefas,_xlfn._xlws.FILTER(TB_TAREFAS[],(TB_TAREFAS[[Responsável Execução '[*']]:[Responsável Execução '[*']]]=AO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1" s="96" t="str" cm="1">
        <f t="array" ref="AP251">IF(OR(AP$12="",$B251=""),"",_xlfn.LET(_xlpm.tarefas,_xlfn._xlws.FILTER(TB_TAREFAS[],(TB_TAREFAS[[Responsável Execução '[*']]:[Responsável Execução '[*']]]=AP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1" s="95" t="str" cm="1">
        <f t="array" ref="AQ251">IF(OR(AQ$12="",$B251=""),"",_xlfn.LET(_xlpm.tarefas,_xlfn._xlws.FILTER(TB_TAREFAS[],(TB_TAREFAS[[Responsável Execução '[*']]:[Responsável Execução '[*']]]=AQ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1" s="96" t="str" cm="1">
        <f t="array" ref="AR251">IF(OR(AR$12="",$B251=""),"",_xlfn.LET(_xlpm.tarefas,_xlfn._xlws.FILTER(TB_TAREFAS[],(TB_TAREFAS[[Responsável Execução '[*']]:[Responsável Execução '[*']]]=AR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1" s="95" t="str" cm="1">
        <f t="array" ref="AS251">IF(OR(AS$12="",$B251=""),"",_xlfn.LET(_xlpm.tarefas,_xlfn._xlws.FILTER(TB_TAREFAS[],(TB_TAREFAS[[Responsável Execução '[*']]:[Responsável Execução '[*']]]=AS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1" s="96" t="str" cm="1">
        <f t="array" ref="AT251">IF(OR(AT$12="",$B251=""),"",_xlfn.LET(_xlpm.tarefas,_xlfn._xlws.FILTER(TB_TAREFAS[],(TB_TAREFAS[[Responsável Execução '[*']]:[Responsável Execução '[*']]]=AT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1" s="95" t="str" cm="1">
        <f t="array" ref="AU251">IF(OR(AU$12="",$B251=""),"",_xlfn.LET(_xlpm.tarefas,_xlfn._xlws.FILTER(TB_TAREFAS[],(TB_TAREFAS[[Responsável Execução '[*']]:[Responsável Execução '[*']]]=AU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1" s="96" t="str" cm="1">
        <f t="array" ref="AV251">IF(OR(AV$12="",$B251=""),"",_xlfn.LET(_xlpm.tarefas,_xlfn._xlws.FILTER(TB_TAREFAS[],(TB_TAREFAS[[Responsável Execução '[*']]:[Responsável Execução '[*']]]=AV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1" s="95" t="str" cm="1">
        <f t="array" ref="AW251">IF(OR(AW$12="",$B251=""),"",_xlfn.LET(_xlpm.tarefas,_xlfn._xlws.FILTER(TB_TAREFAS[],(TB_TAREFAS[[Responsável Execução '[*']]:[Responsável Execução '[*']]]=AW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1" s="96" t="str" cm="1">
        <f t="array" ref="AX251">IF(OR(AX$12="",$B251=""),"",_xlfn.LET(_xlpm.tarefas,_xlfn._xlws.FILTER(TB_TAREFAS[],(TB_TAREFAS[[Responsável Execução '[*']]:[Responsável Execução '[*']]]=AX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1" s="95" t="str" cm="1">
        <f t="array" ref="AY251">IF(OR(AY$12="",$B251=""),"",_xlfn.LET(_xlpm.tarefas,_xlfn._xlws.FILTER(TB_TAREFAS[],(TB_TAREFAS[[Responsável Execução '[*']]:[Responsável Execução '[*']]]=AY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1" s="97" t="str" cm="1">
        <f t="array" ref="AZ251">IF(OR(AZ$12="",$B251=""),"",_xlfn.LET(_xlpm.tarefas,_xlfn._xlws.FILTER(TB_TAREFAS[],(TB_TAREFAS[[Responsável Execução '[*']]:[Responsável Execução '[*']]]=AZ$12),"-"),IF(_xlfn.ARRAYTOTEXT(_xlpm.tarefas)="-",0,SUM(IF(DATE(YEAR($B251),MONTH($B251),DAY($B251))&gt;=DATE(YEAR(_xlfn.CHOOSECOLS(_xlpm.tarefas,10)),MONTH(_xlfn.CHOOSECOLS(_xlpm.tarefas,10)),DAY(_xlfn.CHOOSECOLS(_xlpm.tarefas,10))),IF(DATE(YEAR($B251),MONTH($B251),DAY($B251)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2" spans="2:52" x14ac:dyDescent="0.3">
      <c r="B252" s="94"/>
      <c r="C252" s="95" t="str" cm="1">
        <f t="array" ref="C252">IF(OR(C$12="",$B252=""),"",_xlfn.LET(_xlpm.tarefas,_xlfn._xlws.FILTER(TB_TAREFAS[],(TB_TAREFAS[[Responsável Execução '[*']]:[Responsável Execução '[*']]]=C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2" s="96" t="str" cm="1">
        <f t="array" ref="D252">IF(OR(D$12="",$B252=""),"",_xlfn.LET(_xlpm.tarefas,_xlfn._xlws.FILTER(TB_TAREFAS[],(TB_TAREFAS[[Responsável Execução '[*']]:[Responsável Execução '[*']]]=D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2" s="95" t="str" cm="1">
        <f t="array" ref="E252">IF(OR(E$12="",$B252=""),"",_xlfn.LET(_xlpm.tarefas,_xlfn._xlws.FILTER(TB_TAREFAS[],(TB_TAREFAS[[Responsável Execução '[*']]:[Responsável Execução '[*']]]=E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2" s="96" t="str" cm="1">
        <f t="array" ref="F252">IF(OR(F$12="",$B252=""),"",_xlfn.LET(_xlpm.tarefas,_xlfn._xlws.FILTER(TB_TAREFAS[],(TB_TAREFAS[[Responsável Execução '[*']]:[Responsável Execução '[*']]]=F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2" s="95" t="str" cm="1">
        <f t="array" ref="G252">IF(OR(G$12="",$B252=""),"",_xlfn.LET(_xlpm.tarefas,_xlfn._xlws.FILTER(TB_TAREFAS[],(TB_TAREFAS[[Responsável Execução '[*']]:[Responsável Execução '[*']]]=G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2" s="96" t="str" cm="1">
        <f t="array" ref="H252">IF(OR(H$12="",$B252=""),"",_xlfn.LET(_xlpm.tarefas,_xlfn._xlws.FILTER(TB_TAREFAS[],(TB_TAREFAS[[Responsável Execução '[*']]:[Responsável Execução '[*']]]=H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2" s="95" t="str" cm="1">
        <f t="array" ref="I252">IF(OR(I$12="",$B252=""),"",_xlfn.LET(_xlpm.tarefas,_xlfn._xlws.FILTER(TB_TAREFAS[],(TB_TAREFAS[[Responsável Execução '[*']]:[Responsável Execução '[*']]]=I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2" s="96" t="str" cm="1">
        <f t="array" ref="J252">IF(OR(J$12="",$B252=""),"",_xlfn.LET(_xlpm.tarefas,_xlfn._xlws.FILTER(TB_TAREFAS[],(TB_TAREFAS[[Responsável Execução '[*']]:[Responsável Execução '[*']]]=J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2" s="95" t="str" cm="1">
        <f t="array" ref="K252">IF(OR(K$12="",$B252=""),"",_xlfn.LET(_xlpm.tarefas,_xlfn._xlws.FILTER(TB_TAREFAS[],(TB_TAREFAS[[Responsável Execução '[*']]:[Responsável Execução '[*']]]=K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2" s="96" t="str" cm="1">
        <f t="array" ref="L252">IF(OR(L$12="",$B252=""),"",_xlfn.LET(_xlpm.tarefas,_xlfn._xlws.FILTER(TB_TAREFAS[],(TB_TAREFAS[[Responsável Execução '[*']]:[Responsável Execução '[*']]]=L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2" s="95" t="str" cm="1">
        <f t="array" ref="M252">IF(OR(M$12="",$B252=""),"",_xlfn.LET(_xlpm.tarefas,_xlfn._xlws.FILTER(TB_TAREFAS[],(TB_TAREFAS[[Responsável Execução '[*']]:[Responsável Execução '[*']]]=M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2" s="96" t="str" cm="1">
        <f t="array" ref="N252">IF(OR(N$12="",$B252=""),"",_xlfn.LET(_xlpm.tarefas,_xlfn._xlws.FILTER(TB_TAREFAS[],(TB_TAREFAS[[Responsável Execução '[*']]:[Responsável Execução '[*']]]=N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2" s="95" t="str" cm="1">
        <f t="array" ref="O252">IF(OR(O$12="",$B252=""),"",_xlfn.LET(_xlpm.tarefas,_xlfn._xlws.FILTER(TB_TAREFAS[],(TB_TAREFAS[[Responsável Execução '[*']]:[Responsável Execução '[*']]]=O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2" s="96" t="str" cm="1">
        <f t="array" ref="P252">IF(OR(P$12="",$B252=""),"",_xlfn.LET(_xlpm.tarefas,_xlfn._xlws.FILTER(TB_TAREFAS[],(TB_TAREFAS[[Responsável Execução '[*']]:[Responsável Execução '[*']]]=P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2" s="95" t="str" cm="1">
        <f t="array" ref="Q252">IF(OR(Q$12="",$B252=""),"",_xlfn.LET(_xlpm.tarefas,_xlfn._xlws.FILTER(TB_TAREFAS[],(TB_TAREFAS[[Responsável Execução '[*']]:[Responsável Execução '[*']]]=Q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2" s="96" t="str" cm="1">
        <f t="array" ref="R252">IF(OR(R$12="",$B252=""),"",_xlfn.LET(_xlpm.tarefas,_xlfn._xlws.FILTER(TB_TAREFAS[],(TB_TAREFAS[[Responsável Execução '[*']]:[Responsável Execução '[*']]]=R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2" s="95" t="str" cm="1">
        <f t="array" ref="S252">IF(OR(S$12="",$B252=""),"",_xlfn.LET(_xlpm.tarefas,_xlfn._xlws.FILTER(TB_TAREFAS[],(TB_TAREFAS[[Responsável Execução '[*']]:[Responsável Execução '[*']]]=S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2" s="96" t="str" cm="1">
        <f t="array" ref="T252">IF(OR(T$12="",$B252=""),"",_xlfn.LET(_xlpm.tarefas,_xlfn._xlws.FILTER(TB_TAREFAS[],(TB_TAREFAS[[Responsável Execução '[*']]:[Responsável Execução '[*']]]=T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2" s="95" t="str" cm="1">
        <f t="array" ref="U252">IF(OR(U$12="",$B252=""),"",_xlfn.LET(_xlpm.tarefas,_xlfn._xlws.FILTER(TB_TAREFAS[],(TB_TAREFAS[[Responsável Execução '[*']]:[Responsável Execução '[*']]]=U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2" s="96" t="str" cm="1">
        <f t="array" ref="V252">IF(OR(V$12="",$B252=""),"",_xlfn.LET(_xlpm.tarefas,_xlfn._xlws.FILTER(TB_TAREFAS[],(TB_TAREFAS[[Responsável Execução '[*']]:[Responsável Execução '[*']]]=V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2" s="95" t="str" cm="1">
        <f t="array" ref="W252">IF(OR(W$12="",$B252=""),"",_xlfn.LET(_xlpm.tarefas,_xlfn._xlws.FILTER(TB_TAREFAS[],(TB_TAREFAS[[Responsável Execução '[*']]:[Responsável Execução '[*']]]=W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2" s="96" t="str" cm="1">
        <f t="array" ref="X252">IF(OR(X$12="",$B252=""),"",_xlfn.LET(_xlpm.tarefas,_xlfn._xlws.FILTER(TB_TAREFAS[],(TB_TAREFAS[[Responsável Execução '[*']]:[Responsável Execução '[*']]]=X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2" s="95" t="str" cm="1">
        <f t="array" ref="Y252">IF(OR(Y$12="",$B252=""),"",_xlfn.LET(_xlpm.tarefas,_xlfn._xlws.FILTER(TB_TAREFAS[],(TB_TAREFAS[[Responsável Execução '[*']]:[Responsável Execução '[*']]]=Y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2" s="96" t="str" cm="1">
        <f t="array" ref="Z252">IF(OR(Z$12="",$B252=""),"",_xlfn.LET(_xlpm.tarefas,_xlfn._xlws.FILTER(TB_TAREFAS[],(TB_TAREFAS[[Responsável Execução '[*']]:[Responsável Execução '[*']]]=Z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2" s="95" t="str" cm="1">
        <f t="array" ref="AA252">IF(OR(AA$12="",$B252=""),"",_xlfn.LET(_xlpm.tarefas,_xlfn._xlws.FILTER(TB_TAREFAS[],(TB_TAREFAS[[Responsável Execução '[*']]:[Responsável Execução '[*']]]=AA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2" s="96" t="str" cm="1">
        <f t="array" ref="AB252">IF(OR(AB$12="",$B252=""),"",_xlfn.LET(_xlpm.tarefas,_xlfn._xlws.FILTER(TB_TAREFAS[],(TB_TAREFAS[[Responsável Execução '[*']]:[Responsável Execução '[*']]]=AB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2" s="95" t="str" cm="1">
        <f t="array" ref="AC252">IF(OR(AC$12="",$B252=""),"",_xlfn.LET(_xlpm.tarefas,_xlfn._xlws.FILTER(TB_TAREFAS[],(TB_TAREFAS[[Responsável Execução '[*']]:[Responsável Execução '[*']]]=AC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2" s="96" t="str" cm="1">
        <f t="array" ref="AD252">IF(OR(AD$12="",$B252=""),"",_xlfn.LET(_xlpm.tarefas,_xlfn._xlws.FILTER(TB_TAREFAS[],(TB_TAREFAS[[Responsável Execução '[*']]:[Responsável Execução '[*']]]=AD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2" s="95" t="str" cm="1">
        <f t="array" ref="AE252">IF(OR(AE$12="",$B252=""),"",_xlfn.LET(_xlpm.tarefas,_xlfn._xlws.FILTER(TB_TAREFAS[],(TB_TAREFAS[[Responsável Execução '[*']]:[Responsável Execução '[*']]]=AE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2" s="96" t="str" cm="1">
        <f t="array" ref="AF252">IF(OR(AF$12="",$B252=""),"",_xlfn.LET(_xlpm.tarefas,_xlfn._xlws.FILTER(TB_TAREFAS[],(TB_TAREFAS[[Responsável Execução '[*']]:[Responsável Execução '[*']]]=AF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2" s="95" t="str" cm="1">
        <f t="array" ref="AG252">IF(OR(AG$12="",$B252=""),"",_xlfn.LET(_xlpm.tarefas,_xlfn._xlws.FILTER(TB_TAREFAS[],(TB_TAREFAS[[Responsável Execução '[*']]:[Responsável Execução '[*']]]=AG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2" s="96" t="str" cm="1">
        <f t="array" ref="AH252">IF(OR(AH$12="",$B252=""),"",_xlfn.LET(_xlpm.tarefas,_xlfn._xlws.FILTER(TB_TAREFAS[],(TB_TAREFAS[[Responsável Execução '[*']]:[Responsável Execução '[*']]]=AH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2" s="95" t="str" cm="1">
        <f t="array" ref="AI252">IF(OR(AI$12="",$B252=""),"",_xlfn.LET(_xlpm.tarefas,_xlfn._xlws.FILTER(TB_TAREFAS[],(TB_TAREFAS[[Responsável Execução '[*']]:[Responsável Execução '[*']]]=AI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2" s="96" t="str" cm="1">
        <f t="array" ref="AJ252">IF(OR(AJ$12="",$B252=""),"",_xlfn.LET(_xlpm.tarefas,_xlfn._xlws.FILTER(TB_TAREFAS[],(TB_TAREFAS[[Responsável Execução '[*']]:[Responsável Execução '[*']]]=AJ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2" s="95" t="str" cm="1">
        <f t="array" ref="AK252">IF(OR(AK$12="",$B252=""),"",_xlfn.LET(_xlpm.tarefas,_xlfn._xlws.FILTER(TB_TAREFAS[],(TB_TAREFAS[[Responsável Execução '[*']]:[Responsável Execução '[*']]]=AK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2" s="96" t="str" cm="1">
        <f t="array" ref="AL252">IF(OR(AL$12="",$B252=""),"",_xlfn.LET(_xlpm.tarefas,_xlfn._xlws.FILTER(TB_TAREFAS[],(TB_TAREFAS[[Responsável Execução '[*']]:[Responsável Execução '[*']]]=AL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2" s="95" t="str" cm="1">
        <f t="array" ref="AM252">IF(OR(AM$12="",$B252=""),"",_xlfn.LET(_xlpm.tarefas,_xlfn._xlws.FILTER(TB_TAREFAS[],(TB_TAREFAS[[Responsável Execução '[*']]:[Responsável Execução '[*']]]=AM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2" s="96" t="str" cm="1">
        <f t="array" ref="AN252">IF(OR(AN$12="",$B252=""),"",_xlfn.LET(_xlpm.tarefas,_xlfn._xlws.FILTER(TB_TAREFAS[],(TB_TAREFAS[[Responsável Execução '[*']]:[Responsável Execução '[*']]]=AN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2" s="95" t="str" cm="1">
        <f t="array" ref="AO252">IF(OR(AO$12="",$B252=""),"",_xlfn.LET(_xlpm.tarefas,_xlfn._xlws.FILTER(TB_TAREFAS[],(TB_TAREFAS[[Responsável Execução '[*']]:[Responsável Execução '[*']]]=AO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2" s="96" t="str" cm="1">
        <f t="array" ref="AP252">IF(OR(AP$12="",$B252=""),"",_xlfn.LET(_xlpm.tarefas,_xlfn._xlws.FILTER(TB_TAREFAS[],(TB_TAREFAS[[Responsável Execução '[*']]:[Responsável Execução '[*']]]=AP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2" s="95" t="str" cm="1">
        <f t="array" ref="AQ252">IF(OR(AQ$12="",$B252=""),"",_xlfn.LET(_xlpm.tarefas,_xlfn._xlws.FILTER(TB_TAREFAS[],(TB_TAREFAS[[Responsável Execução '[*']]:[Responsável Execução '[*']]]=AQ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2" s="96" t="str" cm="1">
        <f t="array" ref="AR252">IF(OR(AR$12="",$B252=""),"",_xlfn.LET(_xlpm.tarefas,_xlfn._xlws.FILTER(TB_TAREFAS[],(TB_TAREFAS[[Responsável Execução '[*']]:[Responsável Execução '[*']]]=AR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2" s="95" t="str" cm="1">
        <f t="array" ref="AS252">IF(OR(AS$12="",$B252=""),"",_xlfn.LET(_xlpm.tarefas,_xlfn._xlws.FILTER(TB_TAREFAS[],(TB_TAREFAS[[Responsável Execução '[*']]:[Responsável Execução '[*']]]=AS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2" s="96" t="str" cm="1">
        <f t="array" ref="AT252">IF(OR(AT$12="",$B252=""),"",_xlfn.LET(_xlpm.tarefas,_xlfn._xlws.FILTER(TB_TAREFAS[],(TB_TAREFAS[[Responsável Execução '[*']]:[Responsável Execução '[*']]]=AT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2" s="95" t="str" cm="1">
        <f t="array" ref="AU252">IF(OR(AU$12="",$B252=""),"",_xlfn.LET(_xlpm.tarefas,_xlfn._xlws.FILTER(TB_TAREFAS[],(TB_TAREFAS[[Responsável Execução '[*']]:[Responsável Execução '[*']]]=AU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2" s="96" t="str" cm="1">
        <f t="array" ref="AV252">IF(OR(AV$12="",$B252=""),"",_xlfn.LET(_xlpm.tarefas,_xlfn._xlws.FILTER(TB_TAREFAS[],(TB_TAREFAS[[Responsável Execução '[*']]:[Responsável Execução '[*']]]=AV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2" s="95" t="str" cm="1">
        <f t="array" ref="AW252">IF(OR(AW$12="",$B252=""),"",_xlfn.LET(_xlpm.tarefas,_xlfn._xlws.FILTER(TB_TAREFAS[],(TB_TAREFAS[[Responsável Execução '[*']]:[Responsável Execução '[*']]]=AW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2" s="96" t="str" cm="1">
        <f t="array" ref="AX252">IF(OR(AX$12="",$B252=""),"",_xlfn.LET(_xlpm.tarefas,_xlfn._xlws.FILTER(TB_TAREFAS[],(TB_TAREFAS[[Responsável Execução '[*']]:[Responsável Execução '[*']]]=AX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2" s="95" t="str" cm="1">
        <f t="array" ref="AY252">IF(OR(AY$12="",$B252=""),"",_xlfn.LET(_xlpm.tarefas,_xlfn._xlws.FILTER(TB_TAREFAS[],(TB_TAREFAS[[Responsável Execução '[*']]:[Responsável Execução '[*']]]=AY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2" s="97" t="str" cm="1">
        <f t="array" ref="AZ252">IF(OR(AZ$12="",$B252=""),"",_xlfn.LET(_xlpm.tarefas,_xlfn._xlws.FILTER(TB_TAREFAS[],(TB_TAREFAS[[Responsável Execução '[*']]:[Responsável Execução '[*']]]=AZ$12),"-"),IF(_xlfn.ARRAYTOTEXT(_xlpm.tarefas)="-",0,SUM(IF(DATE(YEAR($B252),MONTH($B252),DAY($B252))&gt;=DATE(YEAR(_xlfn.CHOOSECOLS(_xlpm.tarefas,10)),MONTH(_xlfn.CHOOSECOLS(_xlpm.tarefas,10)),DAY(_xlfn.CHOOSECOLS(_xlpm.tarefas,10))),IF(DATE(YEAR($B252),MONTH($B252),DAY($B252)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3" spans="2:52" x14ac:dyDescent="0.3">
      <c r="B253" s="94"/>
      <c r="C253" s="95" t="str" cm="1">
        <f t="array" ref="C253">IF(OR(C$12="",$B253=""),"",_xlfn.LET(_xlpm.tarefas,_xlfn._xlws.FILTER(TB_TAREFAS[],(TB_TAREFAS[[Responsável Execução '[*']]:[Responsável Execução '[*']]]=C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3" s="96" t="str" cm="1">
        <f t="array" ref="D253">IF(OR(D$12="",$B253=""),"",_xlfn.LET(_xlpm.tarefas,_xlfn._xlws.FILTER(TB_TAREFAS[],(TB_TAREFAS[[Responsável Execução '[*']]:[Responsável Execução '[*']]]=D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3" s="95" t="str" cm="1">
        <f t="array" ref="E253">IF(OR(E$12="",$B253=""),"",_xlfn.LET(_xlpm.tarefas,_xlfn._xlws.FILTER(TB_TAREFAS[],(TB_TAREFAS[[Responsável Execução '[*']]:[Responsável Execução '[*']]]=E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3" s="96" t="str" cm="1">
        <f t="array" ref="F253">IF(OR(F$12="",$B253=""),"",_xlfn.LET(_xlpm.tarefas,_xlfn._xlws.FILTER(TB_TAREFAS[],(TB_TAREFAS[[Responsável Execução '[*']]:[Responsável Execução '[*']]]=F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3" s="95" t="str" cm="1">
        <f t="array" ref="G253">IF(OR(G$12="",$B253=""),"",_xlfn.LET(_xlpm.tarefas,_xlfn._xlws.FILTER(TB_TAREFAS[],(TB_TAREFAS[[Responsável Execução '[*']]:[Responsável Execução '[*']]]=G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3" s="96" t="str" cm="1">
        <f t="array" ref="H253">IF(OR(H$12="",$B253=""),"",_xlfn.LET(_xlpm.tarefas,_xlfn._xlws.FILTER(TB_TAREFAS[],(TB_TAREFAS[[Responsável Execução '[*']]:[Responsável Execução '[*']]]=H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3" s="95" t="str" cm="1">
        <f t="array" ref="I253">IF(OR(I$12="",$B253=""),"",_xlfn.LET(_xlpm.tarefas,_xlfn._xlws.FILTER(TB_TAREFAS[],(TB_TAREFAS[[Responsável Execução '[*']]:[Responsável Execução '[*']]]=I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3" s="96" t="str" cm="1">
        <f t="array" ref="J253">IF(OR(J$12="",$B253=""),"",_xlfn.LET(_xlpm.tarefas,_xlfn._xlws.FILTER(TB_TAREFAS[],(TB_TAREFAS[[Responsável Execução '[*']]:[Responsável Execução '[*']]]=J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3" s="95" t="str" cm="1">
        <f t="array" ref="K253">IF(OR(K$12="",$B253=""),"",_xlfn.LET(_xlpm.tarefas,_xlfn._xlws.FILTER(TB_TAREFAS[],(TB_TAREFAS[[Responsável Execução '[*']]:[Responsável Execução '[*']]]=K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3" s="96" t="str" cm="1">
        <f t="array" ref="L253">IF(OR(L$12="",$B253=""),"",_xlfn.LET(_xlpm.tarefas,_xlfn._xlws.FILTER(TB_TAREFAS[],(TB_TAREFAS[[Responsável Execução '[*']]:[Responsável Execução '[*']]]=L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3" s="95" t="str" cm="1">
        <f t="array" ref="M253">IF(OR(M$12="",$B253=""),"",_xlfn.LET(_xlpm.tarefas,_xlfn._xlws.FILTER(TB_TAREFAS[],(TB_TAREFAS[[Responsável Execução '[*']]:[Responsável Execução '[*']]]=M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3" s="96" t="str" cm="1">
        <f t="array" ref="N253">IF(OR(N$12="",$B253=""),"",_xlfn.LET(_xlpm.tarefas,_xlfn._xlws.FILTER(TB_TAREFAS[],(TB_TAREFAS[[Responsável Execução '[*']]:[Responsável Execução '[*']]]=N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3" s="95" t="str" cm="1">
        <f t="array" ref="O253">IF(OR(O$12="",$B253=""),"",_xlfn.LET(_xlpm.tarefas,_xlfn._xlws.FILTER(TB_TAREFAS[],(TB_TAREFAS[[Responsável Execução '[*']]:[Responsável Execução '[*']]]=O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3" s="96" t="str" cm="1">
        <f t="array" ref="P253">IF(OR(P$12="",$B253=""),"",_xlfn.LET(_xlpm.tarefas,_xlfn._xlws.FILTER(TB_TAREFAS[],(TB_TAREFAS[[Responsável Execução '[*']]:[Responsável Execução '[*']]]=P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3" s="95" t="str" cm="1">
        <f t="array" ref="Q253">IF(OR(Q$12="",$B253=""),"",_xlfn.LET(_xlpm.tarefas,_xlfn._xlws.FILTER(TB_TAREFAS[],(TB_TAREFAS[[Responsável Execução '[*']]:[Responsável Execução '[*']]]=Q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3" s="96" t="str" cm="1">
        <f t="array" ref="R253">IF(OR(R$12="",$B253=""),"",_xlfn.LET(_xlpm.tarefas,_xlfn._xlws.FILTER(TB_TAREFAS[],(TB_TAREFAS[[Responsável Execução '[*']]:[Responsável Execução '[*']]]=R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3" s="95" t="str" cm="1">
        <f t="array" ref="S253">IF(OR(S$12="",$B253=""),"",_xlfn.LET(_xlpm.tarefas,_xlfn._xlws.FILTER(TB_TAREFAS[],(TB_TAREFAS[[Responsável Execução '[*']]:[Responsável Execução '[*']]]=S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3" s="96" t="str" cm="1">
        <f t="array" ref="T253">IF(OR(T$12="",$B253=""),"",_xlfn.LET(_xlpm.tarefas,_xlfn._xlws.FILTER(TB_TAREFAS[],(TB_TAREFAS[[Responsável Execução '[*']]:[Responsável Execução '[*']]]=T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3" s="95" t="str" cm="1">
        <f t="array" ref="U253">IF(OR(U$12="",$B253=""),"",_xlfn.LET(_xlpm.tarefas,_xlfn._xlws.FILTER(TB_TAREFAS[],(TB_TAREFAS[[Responsável Execução '[*']]:[Responsável Execução '[*']]]=U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3" s="96" t="str" cm="1">
        <f t="array" ref="V253">IF(OR(V$12="",$B253=""),"",_xlfn.LET(_xlpm.tarefas,_xlfn._xlws.FILTER(TB_TAREFAS[],(TB_TAREFAS[[Responsável Execução '[*']]:[Responsável Execução '[*']]]=V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3" s="95" t="str" cm="1">
        <f t="array" ref="W253">IF(OR(W$12="",$B253=""),"",_xlfn.LET(_xlpm.tarefas,_xlfn._xlws.FILTER(TB_TAREFAS[],(TB_TAREFAS[[Responsável Execução '[*']]:[Responsável Execução '[*']]]=W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3" s="96" t="str" cm="1">
        <f t="array" ref="X253">IF(OR(X$12="",$B253=""),"",_xlfn.LET(_xlpm.tarefas,_xlfn._xlws.FILTER(TB_TAREFAS[],(TB_TAREFAS[[Responsável Execução '[*']]:[Responsável Execução '[*']]]=X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3" s="95" t="str" cm="1">
        <f t="array" ref="Y253">IF(OR(Y$12="",$B253=""),"",_xlfn.LET(_xlpm.tarefas,_xlfn._xlws.FILTER(TB_TAREFAS[],(TB_TAREFAS[[Responsável Execução '[*']]:[Responsável Execução '[*']]]=Y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3" s="96" t="str" cm="1">
        <f t="array" ref="Z253">IF(OR(Z$12="",$B253=""),"",_xlfn.LET(_xlpm.tarefas,_xlfn._xlws.FILTER(TB_TAREFAS[],(TB_TAREFAS[[Responsável Execução '[*']]:[Responsável Execução '[*']]]=Z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3" s="95" t="str" cm="1">
        <f t="array" ref="AA253">IF(OR(AA$12="",$B253=""),"",_xlfn.LET(_xlpm.tarefas,_xlfn._xlws.FILTER(TB_TAREFAS[],(TB_TAREFAS[[Responsável Execução '[*']]:[Responsável Execução '[*']]]=AA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3" s="96" t="str" cm="1">
        <f t="array" ref="AB253">IF(OR(AB$12="",$B253=""),"",_xlfn.LET(_xlpm.tarefas,_xlfn._xlws.FILTER(TB_TAREFAS[],(TB_TAREFAS[[Responsável Execução '[*']]:[Responsável Execução '[*']]]=AB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3" s="95" t="str" cm="1">
        <f t="array" ref="AC253">IF(OR(AC$12="",$B253=""),"",_xlfn.LET(_xlpm.tarefas,_xlfn._xlws.FILTER(TB_TAREFAS[],(TB_TAREFAS[[Responsável Execução '[*']]:[Responsável Execução '[*']]]=AC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3" s="96" t="str" cm="1">
        <f t="array" ref="AD253">IF(OR(AD$12="",$B253=""),"",_xlfn.LET(_xlpm.tarefas,_xlfn._xlws.FILTER(TB_TAREFAS[],(TB_TAREFAS[[Responsável Execução '[*']]:[Responsável Execução '[*']]]=AD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3" s="95" t="str" cm="1">
        <f t="array" ref="AE253">IF(OR(AE$12="",$B253=""),"",_xlfn.LET(_xlpm.tarefas,_xlfn._xlws.FILTER(TB_TAREFAS[],(TB_TAREFAS[[Responsável Execução '[*']]:[Responsável Execução '[*']]]=AE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3" s="96" t="str" cm="1">
        <f t="array" ref="AF253">IF(OR(AF$12="",$B253=""),"",_xlfn.LET(_xlpm.tarefas,_xlfn._xlws.FILTER(TB_TAREFAS[],(TB_TAREFAS[[Responsável Execução '[*']]:[Responsável Execução '[*']]]=AF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3" s="95" t="str" cm="1">
        <f t="array" ref="AG253">IF(OR(AG$12="",$B253=""),"",_xlfn.LET(_xlpm.tarefas,_xlfn._xlws.FILTER(TB_TAREFAS[],(TB_TAREFAS[[Responsável Execução '[*']]:[Responsável Execução '[*']]]=AG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3" s="96" t="str" cm="1">
        <f t="array" ref="AH253">IF(OR(AH$12="",$B253=""),"",_xlfn.LET(_xlpm.tarefas,_xlfn._xlws.FILTER(TB_TAREFAS[],(TB_TAREFAS[[Responsável Execução '[*']]:[Responsável Execução '[*']]]=AH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3" s="95" t="str" cm="1">
        <f t="array" ref="AI253">IF(OR(AI$12="",$B253=""),"",_xlfn.LET(_xlpm.tarefas,_xlfn._xlws.FILTER(TB_TAREFAS[],(TB_TAREFAS[[Responsável Execução '[*']]:[Responsável Execução '[*']]]=AI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3" s="96" t="str" cm="1">
        <f t="array" ref="AJ253">IF(OR(AJ$12="",$B253=""),"",_xlfn.LET(_xlpm.tarefas,_xlfn._xlws.FILTER(TB_TAREFAS[],(TB_TAREFAS[[Responsável Execução '[*']]:[Responsável Execução '[*']]]=AJ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3" s="95" t="str" cm="1">
        <f t="array" ref="AK253">IF(OR(AK$12="",$B253=""),"",_xlfn.LET(_xlpm.tarefas,_xlfn._xlws.FILTER(TB_TAREFAS[],(TB_TAREFAS[[Responsável Execução '[*']]:[Responsável Execução '[*']]]=AK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3" s="96" t="str" cm="1">
        <f t="array" ref="AL253">IF(OR(AL$12="",$B253=""),"",_xlfn.LET(_xlpm.tarefas,_xlfn._xlws.FILTER(TB_TAREFAS[],(TB_TAREFAS[[Responsável Execução '[*']]:[Responsável Execução '[*']]]=AL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3" s="95" t="str" cm="1">
        <f t="array" ref="AM253">IF(OR(AM$12="",$B253=""),"",_xlfn.LET(_xlpm.tarefas,_xlfn._xlws.FILTER(TB_TAREFAS[],(TB_TAREFAS[[Responsável Execução '[*']]:[Responsável Execução '[*']]]=AM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3" s="96" t="str" cm="1">
        <f t="array" ref="AN253">IF(OR(AN$12="",$B253=""),"",_xlfn.LET(_xlpm.tarefas,_xlfn._xlws.FILTER(TB_TAREFAS[],(TB_TAREFAS[[Responsável Execução '[*']]:[Responsável Execução '[*']]]=AN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3" s="95" t="str" cm="1">
        <f t="array" ref="AO253">IF(OR(AO$12="",$B253=""),"",_xlfn.LET(_xlpm.tarefas,_xlfn._xlws.FILTER(TB_TAREFAS[],(TB_TAREFAS[[Responsável Execução '[*']]:[Responsável Execução '[*']]]=AO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3" s="96" t="str" cm="1">
        <f t="array" ref="AP253">IF(OR(AP$12="",$B253=""),"",_xlfn.LET(_xlpm.tarefas,_xlfn._xlws.FILTER(TB_TAREFAS[],(TB_TAREFAS[[Responsável Execução '[*']]:[Responsável Execução '[*']]]=AP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3" s="95" t="str" cm="1">
        <f t="array" ref="AQ253">IF(OR(AQ$12="",$B253=""),"",_xlfn.LET(_xlpm.tarefas,_xlfn._xlws.FILTER(TB_TAREFAS[],(TB_TAREFAS[[Responsável Execução '[*']]:[Responsável Execução '[*']]]=AQ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3" s="96" t="str" cm="1">
        <f t="array" ref="AR253">IF(OR(AR$12="",$B253=""),"",_xlfn.LET(_xlpm.tarefas,_xlfn._xlws.FILTER(TB_TAREFAS[],(TB_TAREFAS[[Responsável Execução '[*']]:[Responsável Execução '[*']]]=AR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3" s="95" t="str" cm="1">
        <f t="array" ref="AS253">IF(OR(AS$12="",$B253=""),"",_xlfn.LET(_xlpm.tarefas,_xlfn._xlws.FILTER(TB_TAREFAS[],(TB_TAREFAS[[Responsável Execução '[*']]:[Responsável Execução '[*']]]=AS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3" s="96" t="str" cm="1">
        <f t="array" ref="AT253">IF(OR(AT$12="",$B253=""),"",_xlfn.LET(_xlpm.tarefas,_xlfn._xlws.FILTER(TB_TAREFAS[],(TB_TAREFAS[[Responsável Execução '[*']]:[Responsável Execução '[*']]]=AT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3" s="95" t="str" cm="1">
        <f t="array" ref="AU253">IF(OR(AU$12="",$B253=""),"",_xlfn.LET(_xlpm.tarefas,_xlfn._xlws.FILTER(TB_TAREFAS[],(TB_TAREFAS[[Responsável Execução '[*']]:[Responsável Execução '[*']]]=AU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3" s="96" t="str" cm="1">
        <f t="array" ref="AV253">IF(OR(AV$12="",$B253=""),"",_xlfn.LET(_xlpm.tarefas,_xlfn._xlws.FILTER(TB_TAREFAS[],(TB_TAREFAS[[Responsável Execução '[*']]:[Responsável Execução '[*']]]=AV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3" s="95" t="str" cm="1">
        <f t="array" ref="AW253">IF(OR(AW$12="",$B253=""),"",_xlfn.LET(_xlpm.tarefas,_xlfn._xlws.FILTER(TB_TAREFAS[],(TB_TAREFAS[[Responsável Execução '[*']]:[Responsável Execução '[*']]]=AW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3" s="96" t="str" cm="1">
        <f t="array" ref="AX253">IF(OR(AX$12="",$B253=""),"",_xlfn.LET(_xlpm.tarefas,_xlfn._xlws.FILTER(TB_TAREFAS[],(TB_TAREFAS[[Responsável Execução '[*']]:[Responsável Execução '[*']]]=AX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3" s="95" t="str" cm="1">
        <f t="array" ref="AY253">IF(OR(AY$12="",$B253=""),"",_xlfn.LET(_xlpm.tarefas,_xlfn._xlws.FILTER(TB_TAREFAS[],(TB_TAREFAS[[Responsável Execução '[*']]:[Responsável Execução '[*']]]=AY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3" s="97" t="str" cm="1">
        <f t="array" ref="AZ253">IF(OR(AZ$12="",$B253=""),"",_xlfn.LET(_xlpm.tarefas,_xlfn._xlws.FILTER(TB_TAREFAS[],(TB_TAREFAS[[Responsável Execução '[*']]:[Responsável Execução '[*']]]=AZ$12),"-"),IF(_xlfn.ARRAYTOTEXT(_xlpm.tarefas)="-",0,SUM(IF(DATE(YEAR($B253),MONTH($B253),DAY($B253))&gt;=DATE(YEAR(_xlfn.CHOOSECOLS(_xlpm.tarefas,10)),MONTH(_xlfn.CHOOSECOLS(_xlpm.tarefas,10)),DAY(_xlfn.CHOOSECOLS(_xlpm.tarefas,10))),IF(DATE(YEAR($B253),MONTH($B253),DAY($B253)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4" spans="2:52" x14ac:dyDescent="0.3">
      <c r="B254" s="94"/>
      <c r="C254" s="95" t="str" cm="1">
        <f t="array" ref="C254">IF(OR(C$12="",$B254=""),"",_xlfn.LET(_xlpm.tarefas,_xlfn._xlws.FILTER(TB_TAREFAS[],(TB_TAREFAS[[Responsável Execução '[*']]:[Responsável Execução '[*']]]=C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4" s="96" t="str" cm="1">
        <f t="array" ref="D254">IF(OR(D$12="",$B254=""),"",_xlfn.LET(_xlpm.tarefas,_xlfn._xlws.FILTER(TB_TAREFAS[],(TB_TAREFAS[[Responsável Execução '[*']]:[Responsável Execução '[*']]]=D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4" s="95" t="str" cm="1">
        <f t="array" ref="E254">IF(OR(E$12="",$B254=""),"",_xlfn.LET(_xlpm.tarefas,_xlfn._xlws.FILTER(TB_TAREFAS[],(TB_TAREFAS[[Responsável Execução '[*']]:[Responsável Execução '[*']]]=E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4" s="96" t="str" cm="1">
        <f t="array" ref="F254">IF(OR(F$12="",$B254=""),"",_xlfn.LET(_xlpm.tarefas,_xlfn._xlws.FILTER(TB_TAREFAS[],(TB_TAREFAS[[Responsável Execução '[*']]:[Responsável Execução '[*']]]=F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4" s="95" t="str" cm="1">
        <f t="array" ref="G254">IF(OR(G$12="",$B254=""),"",_xlfn.LET(_xlpm.tarefas,_xlfn._xlws.FILTER(TB_TAREFAS[],(TB_TAREFAS[[Responsável Execução '[*']]:[Responsável Execução '[*']]]=G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4" s="96" t="str" cm="1">
        <f t="array" ref="H254">IF(OR(H$12="",$B254=""),"",_xlfn.LET(_xlpm.tarefas,_xlfn._xlws.FILTER(TB_TAREFAS[],(TB_TAREFAS[[Responsável Execução '[*']]:[Responsável Execução '[*']]]=H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4" s="95" t="str" cm="1">
        <f t="array" ref="I254">IF(OR(I$12="",$B254=""),"",_xlfn.LET(_xlpm.tarefas,_xlfn._xlws.FILTER(TB_TAREFAS[],(TB_TAREFAS[[Responsável Execução '[*']]:[Responsável Execução '[*']]]=I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4" s="96" t="str" cm="1">
        <f t="array" ref="J254">IF(OR(J$12="",$B254=""),"",_xlfn.LET(_xlpm.tarefas,_xlfn._xlws.FILTER(TB_TAREFAS[],(TB_TAREFAS[[Responsável Execução '[*']]:[Responsável Execução '[*']]]=J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4" s="95" t="str" cm="1">
        <f t="array" ref="K254">IF(OR(K$12="",$B254=""),"",_xlfn.LET(_xlpm.tarefas,_xlfn._xlws.FILTER(TB_TAREFAS[],(TB_TAREFAS[[Responsável Execução '[*']]:[Responsável Execução '[*']]]=K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4" s="96" t="str" cm="1">
        <f t="array" ref="L254">IF(OR(L$12="",$B254=""),"",_xlfn.LET(_xlpm.tarefas,_xlfn._xlws.FILTER(TB_TAREFAS[],(TB_TAREFAS[[Responsável Execução '[*']]:[Responsável Execução '[*']]]=L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4" s="95" t="str" cm="1">
        <f t="array" ref="M254">IF(OR(M$12="",$B254=""),"",_xlfn.LET(_xlpm.tarefas,_xlfn._xlws.FILTER(TB_TAREFAS[],(TB_TAREFAS[[Responsável Execução '[*']]:[Responsável Execução '[*']]]=M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4" s="96" t="str" cm="1">
        <f t="array" ref="N254">IF(OR(N$12="",$B254=""),"",_xlfn.LET(_xlpm.tarefas,_xlfn._xlws.FILTER(TB_TAREFAS[],(TB_TAREFAS[[Responsável Execução '[*']]:[Responsável Execução '[*']]]=N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4" s="95" t="str" cm="1">
        <f t="array" ref="O254">IF(OR(O$12="",$B254=""),"",_xlfn.LET(_xlpm.tarefas,_xlfn._xlws.FILTER(TB_TAREFAS[],(TB_TAREFAS[[Responsável Execução '[*']]:[Responsável Execução '[*']]]=O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4" s="96" t="str" cm="1">
        <f t="array" ref="P254">IF(OR(P$12="",$B254=""),"",_xlfn.LET(_xlpm.tarefas,_xlfn._xlws.FILTER(TB_TAREFAS[],(TB_TAREFAS[[Responsável Execução '[*']]:[Responsável Execução '[*']]]=P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4" s="95" t="str" cm="1">
        <f t="array" ref="Q254">IF(OR(Q$12="",$B254=""),"",_xlfn.LET(_xlpm.tarefas,_xlfn._xlws.FILTER(TB_TAREFAS[],(TB_TAREFAS[[Responsável Execução '[*']]:[Responsável Execução '[*']]]=Q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4" s="96" t="str" cm="1">
        <f t="array" ref="R254">IF(OR(R$12="",$B254=""),"",_xlfn.LET(_xlpm.tarefas,_xlfn._xlws.FILTER(TB_TAREFAS[],(TB_TAREFAS[[Responsável Execução '[*']]:[Responsável Execução '[*']]]=R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4" s="95" t="str" cm="1">
        <f t="array" ref="S254">IF(OR(S$12="",$B254=""),"",_xlfn.LET(_xlpm.tarefas,_xlfn._xlws.FILTER(TB_TAREFAS[],(TB_TAREFAS[[Responsável Execução '[*']]:[Responsável Execução '[*']]]=S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4" s="96" t="str" cm="1">
        <f t="array" ref="T254">IF(OR(T$12="",$B254=""),"",_xlfn.LET(_xlpm.tarefas,_xlfn._xlws.FILTER(TB_TAREFAS[],(TB_TAREFAS[[Responsável Execução '[*']]:[Responsável Execução '[*']]]=T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4" s="95" t="str" cm="1">
        <f t="array" ref="U254">IF(OR(U$12="",$B254=""),"",_xlfn.LET(_xlpm.tarefas,_xlfn._xlws.FILTER(TB_TAREFAS[],(TB_TAREFAS[[Responsável Execução '[*']]:[Responsável Execução '[*']]]=U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4" s="96" t="str" cm="1">
        <f t="array" ref="V254">IF(OR(V$12="",$B254=""),"",_xlfn.LET(_xlpm.tarefas,_xlfn._xlws.FILTER(TB_TAREFAS[],(TB_TAREFAS[[Responsável Execução '[*']]:[Responsável Execução '[*']]]=V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4" s="95" t="str" cm="1">
        <f t="array" ref="W254">IF(OR(W$12="",$B254=""),"",_xlfn.LET(_xlpm.tarefas,_xlfn._xlws.FILTER(TB_TAREFAS[],(TB_TAREFAS[[Responsável Execução '[*']]:[Responsável Execução '[*']]]=W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4" s="96" t="str" cm="1">
        <f t="array" ref="X254">IF(OR(X$12="",$B254=""),"",_xlfn.LET(_xlpm.tarefas,_xlfn._xlws.FILTER(TB_TAREFAS[],(TB_TAREFAS[[Responsável Execução '[*']]:[Responsável Execução '[*']]]=X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4" s="95" t="str" cm="1">
        <f t="array" ref="Y254">IF(OR(Y$12="",$B254=""),"",_xlfn.LET(_xlpm.tarefas,_xlfn._xlws.FILTER(TB_TAREFAS[],(TB_TAREFAS[[Responsável Execução '[*']]:[Responsável Execução '[*']]]=Y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4" s="96" t="str" cm="1">
        <f t="array" ref="Z254">IF(OR(Z$12="",$B254=""),"",_xlfn.LET(_xlpm.tarefas,_xlfn._xlws.FILTER(TB_TAREFAS[],(TB_TAREFAS[[Responsável Execução '[*']]:[Responsável Execução '[*']]]=Z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4" s="95" t="str" cm="1">
        <f t="array" ref="AA254">IF(OR(AA$12="",$B254=""),"",_xlfn.LET(_xlpm.tarefas,_xlfn._xlws.FILTER(TB_TAREFAS[],(TB_TAREFAS[[Responsável Execução '[*']]:[Responsável Execução '[*']]]=AA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4" s="96" t="str" cm="1">
        <f t="array" ref="AB254">IF(OR(AB$12="",$B254=""),"",_xlfn.LET(_xlpm.tarefas,_xlfn._xlws.FILTER(TB_TAREFAS[],(TB_TAREFAS[[Responsável Execução '[*']]:[Responsável Execução '[*']]]=AB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4" s="95" t="str" cm="1">
        <f t="array" ref="AC254">IF(OR(AC$12="",$B254=""),"",_xlfn.LET(_xlpm.tarefas,_xlfn._xlws.FILTER(TB_TAREFAS[],(TB_TAREFAS[[Responsável Execução '[*']]:[Responsável Execução '[*']]]=AC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4" s="96" t="str" cm="1">
        <f t="array" ref="AD254">IF(OR(AD$12="",$B254=""),"",_xlfn.LET(_xlpm.tarefas,_xlfn._xlws.FILTER(TB_TAREFAS[],(TB_TAREFAS[[Responsável Execução '[*']]:[Responsável Execução '[*']]]=AD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4" s="95" t="str" cm="1">
        <f t="array" ref="AE254">IF(OR(AE$12="",$B254=""),"",_xlfn.LET(_xlpm.tarefas,_xlfn._xlws.FILTER(TB_TAREFAS[],(TB_TAREFAS[[Responsável Execução '[*']]:[Responsável Execução '[*']]]=AE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4" s="96" t="str" cm="1">
        <f t="array" ref="AF254">IF(OR(AF$12="",$B254=""),"",_xlfn.LET(_xlpm.tarefas,_xlfn._xlws.FILTER(TB_TAREFAS[],(TB_TAREFAS[[Responsável Execução '[*']]:[Responsável Execução '[*']]]=AF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4" s="95" t="str" cm="1">
        <f t="array" ref="AG254">IF(OR(AG$12="",$B254=""),"",_xlfn.LET(_xlpm.tarefas,_xlfn._xlws.FILTER(TB_TAREFAS[],(TB_TAREFAS[[Responsável Execução '[*']]:[Responsável Execução '[*']]]=AG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4" s="96" t="str" cm="1">
        <f t="array" ref="AH254">IF(OR(AH$12="",$B254=""),"",_xlfn.LET(_xlpm.tarefas,_xlfn._xlws.FILTER(TB_TAREFAS[],(TB_TAREFAS[[Responsável Execução '[*']]:[Responsável Execução '[*']]]=AH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4" s="95" t="str" cm="1">
        <f t="array" ref="AI254">IF(OR(AI$12="",$B254=""),"",_xlfn.LET(_xlpm.tarefas,_xlfn._xlws.FILTER(TB_TAREFAS[],(TB_TAREFAS[[Responsável Execução '[*']]:[Responsável Execução '[*']]]=AI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4" s="96" t="str" cm="1">
        <f t="array" ref="AJ254">IF(OR(AJ$12="",$B254=""),"",_xlfn.LET(_xlpm.tarefas,_xlfn._xlws.FILTER(TB_TAREFAS[],(TB_TAREFAS[[Responsável Execução '[*']]:[Responsável Execução '[*']]]=AJ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4" s="95" t="str" cm="1">
        <f t="array" ref="AK254">IF(OR(AK$12="",$B254=""),"",_xlfn.LET(_xlpm.tarefas,_xlfn._xlws.FILTER(TB_TAREFAS[],(TB_TAREFAS[[Responsável Execução '[*']]:[Responsável Execução '[*']]]=AK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4" s="96" t="str" cm="1">
        <f t="array" ref="AL254">IF(OR(AL$12="",$B254=""),"",_xlfn.LET(_xlpm.tarefas,_xlfn._xlws.FILTER(TB_TAREFAS[],(TB_TAREFAS[[Responsável Execução '[*']]:[Responsável Execução '[*']]]=AL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4" s="95" t="str" cm="1">
        <f t="array" ref="AM254">IF(OR(AM$12="",$B254=""),"",_xlfn.LET(_xlpm.tarefas,_xlfn._xlws.FILTER(TB_TAREFAS[],(TB_TAREFAS[[Responsável Execução '[*']]:[Responsável Execução '[*']]]=AM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4" s="96" t="str" cm="1">
        <f t="array" ref="AN254">IF(OR(AN$12="",$B254=""),"",_xlfn.LET(_xlpm.tarefas,_xlfn._xlws.FILTER(TB_TAREFAS[],(TB_TAREFAS[[Responsável Execução '[*']]:[Responsável Execução '[*']]]=AN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4" s="95" t="str" cm="1">
        <f t="array" ref="AO254">IF(OR(AO$12="",$B254=""),"",_xlfn.LET(_xlpm.tarefas,_xlfn._xlws.FILTER(TB_TAREFAS[],(TB_TAREFAS[[Responsável Execução '[*']]:[Responsável Execução '[*']]]=AO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4" s="96" t="str" cm="1">
        <f t="array" ref="AP254">IF(OR(AP$12="",$B254=""),"",_xlfn.LET(_xlpm.tarefas,_xlfn._xlws.FILTER(TB_TAREFAS[],(TB_TAREFAS[[Responsável Execução '[*']]:[Responsável Execução '[*']]]=AP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4" s="95" t="str" cm="1">
        <f t="array" ref="AQ254">IF(OR(AQ$12="",$B254=""),"",_xlfn.LET(_xlpm.tarefas,_xlfn._xlws.FILTER(TB_TAREFAS[],(TB_TAREFAS[[Responsável Execução '[*']]:[Responsável Execução '[*']]]=AQ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4" s="96" t="str" cm="1">
        <f t="array" ref="AR254">IF(OR(AR$12="",$B254=""),"",_xlfn.LET(_xlpm.tarefas,_xlfn._xlws.FILTER(TB_TAREFAS[],(TB_TAREFAS[[Responsável Execução '[*']]:[Responsável Execução '[*']]]=AR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4" s="95" t="str" cm="1">
        <f t="array" ref="AS254">IF(OR(AS$12="",$B254=""),"",_xlfn.LET(_xlpm.tarefas,_xlfn._xlws.FILTER(TB_TAREFAS[],(TB_TAREFAS[[Responsável Execução '[*']]:[Responsável Execução '[*']]]=AS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4" s="96" t="str" cm="1">
        <f t="array" ref="AT254">IF(OR(AT$12="",$B254=""),"",_xlfn.LET(_xlpm.tarefas,_xlfn._xlws.FILTER(TB_TAREFAS[],(TB_TAREFAS[[Responsável Execução '[*']]:[Responsável Execução '[*']]]=AT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4" s="95" t="str" cm="1">
        <f t="array" ref="AU254">IF(OR(AU$12="",$B254=""),"",_xlfn.LET(_xlpm.tarefas,_xlfn._xlws.FILTER(TB_TAREFAS[],(TB_TAREFAS[[Responsável Execução '[*']]:[Responsável Execução '[*']]]=AU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4" s="96" t="str" cm="1">
        <f t="array" ref="AV254">IF(OR(AV$12="",$B254=""),"",_xlfn.LET(_xlpm.tarefas,_xlfn._xlws.FILTER(TB_TAREFAS[],(TB_TAREFAS[[Responsável Execução '[*']]:[Responsável Execução '[*']]]=AV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4" s="95" t="str" cm="1">
        <f t="array" ref="AW254">IF(OR(AW$12="",$B254=""),"",_xlfn.LET(_xlpm.tarefas,_xlfn._xlws.FILTER(TB_TAREFAS[],(TB_TAREFAS[[Responsável Execução '[*']]:[Responsável Execução '[*']]]=AW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4" s="96" t="str" cm="1">
        <f t="array" ref="AX254">IF(OR(AX$12="",$B254=""),"",_xlfn.LET(_xlpm.tarefas,_xlfn._xlws.FILTER(TB_TAREFAS[],(TB_TAREFAS[[Responsável Execução '[*']]:[Responsável Execução '[*']]]=AX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4" s="95" t="str" cm="1">
        <f t="array" ref="AY254">IF(OR(AY$12="",$B254=""),"",_xlfn.LET(_xlpm.tarefas,_xlfn._xlws.FILTER(TB_TAREFAS[],(TB_TAREFAS[[Responsável Execução '[*']]:[Responsável Execução '[*']]]=AY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4" s="97" t="str" cm="1">
        <f t="array" ref="AZ254">IF(OR(AZ$12="",$B254=""),"",_xlfn.LET(_xlpm.tarefas,_xlfn._xlws.FILTER(TB_TAREFAS[],(TB_TAREFAS[[Responsável Execução '[*']]:[Responsável Execução '[*']]]=AZ$12),"-"),IF(_xlfn.ARRAYTOTEXT(_xlpm.tarefas)="-",0,SUM(IF(DATE(YEAR($B254),MONTH($B254),DAY($B254))&gt;=DATE(YEAR(_xlfn.CHOOSECOLS(_xlpm.tarefas,10)),MONTH(_xlfn.CHOOSECOLS(_xlpm.tarefas,10)),DAY(_xlfn.CHOOSECOLS(_xlpm.tarefas,10))),IF(DATE(YEAR($B254),MONTH($B254),DAY($B254)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5" spans="2:52" x14ac:dyDescent="0.3">
      <c r="B255" s="94"/>
      <c r="C255" s="95" t="str" cm="1">
        <f t="array" ref="C255">IF(OR(C$12="",$B255=""),"",_xlfn.LET(_xlpm.tarefas,_xlfn._xlws.FILTER(TB_TAREFAS[],(TB_TAREFAS[[Responsável Execução '[*']]:[Responsável Execução '[*']]]=C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5" s="96" t="str" cm="1">
        <f t="array" ref="D255">IF(OR(D$12="",$B255=""),"",_xlfn.LET(_xlpm.tarefas,_xlfn._xlws.FILTER(TB_TAREFAS[],(TB_TAREFAS[[Responsável Execução '[*']]:[Responsável Execução '[*']]]=D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5" s="95" t="str" cm="1">
        <f t="array" ref="E255">IF(OR(E$12="",$B255=""),"",_xlfn.LET(_xlpm.tarefas,_xlfn._xlws.FILTER(TB_TAREFAS[],(TB_TAREFAS[[Responsável Execução '[*']]:[Responsável Execução '[*']]]=E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5" s="96" t="str" cm="1">
        <f t="array" ref="F255">IF(OR(F$12="",$B255=""),"",_xlfn.LET(_xlpm.tarefas,_xlfn._xlws.FILTER(TB_TAREFAS[],(TB_TAREFAS[[Responsável Execução '[*']]:[Responsável Execução '[*']]]=F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5" s="95" t="str" cm="1">
        <f t="array" ref="G255">IF(OR(G$12="",$B255=""),"",_xlfn.LET(_xlpm.tarefas,_xlfn._xlws.FILTER(TB_TAREFAS[],(TB_TAREFAS[[Responsável Execução '[*']]:[Responsável Execução '[*']]]=G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5" s="96" t="str" cm="1">
        <f t="array" ref="H255">IF(OR(H$12="",$B255=""),"",_xlfn.LET(_xlpm.tarefas,_xlfn._xlws.FILTER(TB_TAREFAS[],(TB_TAREFAS[[Responsável Execução '[*']]:[Responsável Execução '[*']]]=H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5" s="95" t="str" cm="1">
        <f t="array" ref="I255">IF(OR(I$12="",$B255=""),"",_xlfn.LET(_xlpm.tarefas,_xlfn._xlws.FILTER(TB_TAREFAS[],(TB_TAREFAS[[Responsável Execução '[*']]:[Responsável Execução '[*']]]=I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5" s="96" t="str" cm="1">
        <f t="array" ref="J255">IF(OR(J$12="",$B255=""),"",_xlfn.LET(_xlpm.tarefas,_xlfn._xlws.FILTER(TB_TAREFAS[],(TB_TAREFAS[[Responsável Execução '[*']]:[Responsável Execução '[*']]]=J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5" s="95" t="str" cm="1">
        <f t="array" ref="K255">IF(OR(K$12="",$B255=""),"",_xlfn.LET(_xlpm.tarefas,_xlfn._xlws.FILTER(TB_TAREFAS[],(TB_TAREFAS[[Responsável Execução '[*']]:[Responsável Execução '[*']]]=K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5" s="96" t="str" cm="1">
        <f t="array" ref="L255">IF(OR(L$12="",$B255=""),"",_xlfn.LET(_xlpm.tarefas,_xlfn._xlws.FILTER(TB_TAREFAS[],(TB_TAREFAS[[Responsável Execução '[*']]:[Responsável Execução '[*']]]=L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5" s="95" t="str" cm="1">
        <f t="array" ref="M255">IF(OR(M$12="",$B255=""),"",_xlfn.LET(_xlpm.tarefas,_xlfn._xlws.FILTER(TB_TAREFAS[],(TB_TAREFAS[[Responsável Execução '[*']]:[Responsável Execução '[*']]]=M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5" s="96" t="str" cm="1">
        <f t="array" ref="N255">IF(OR(N$12="",$B255=""),"",_xlfn.LET(_xlpm.tarefas,_xlfn._xlws.FILTER(TB_TAREFAS[],(TB_TAREFAS[[Responsável Execução '[*']]:[Responsável Execução '[*']]]=N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5" s="95" t="str" cm="1">
        <f t="array" ref="O255">IF(OR(O$12="",$B255=""),"",_xlfn.LET(_xlpm.tarefas,_xlfn._xlws.FILTER(TB_TAREFAS[],(TB_TAREFAS[[Responsável Execução '[*']]:[Responsável Execução '[*']]]=O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5" s="96" t="str" cm="1">
        <f t="array" ref="P255">IF(OR(P$12="",$B255=""),"",_xlfn.LET(_xlpm.tarefas,_xlfn._xlws.FILTER(TB_TAREFAS[],(TB_TAREFAS[[Responsável Execução '[*']]:[Responsável Execução '[*']]]=P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5" s="95" t="str" cm="1">
        <f t="array" ref="Q255">IF(OR(Q$12="",$B255=""),"",_xlfn.LET(_xlpm.tarefas,_xlfn._xlws.FILTER(TB_TAREFAS[],(TB_TAREFAS[[Responsável Execução '[*']]:[Responsável Execução '[*']]]=Q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5" s="96" t="str" cm="1">
        <f t="array" ref="R255">IF(OR(R$12="",$B255=""),"",_xlfn.LET(_xlpm.tarefas,_xlfn._xlws.FILTER(TB_TAREFAS[],(TB_TAREFAS[[Responsável Execução '[*']]:[Responsável Execução '[*']]]=R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5" s="95" t="str" cm="1">
        <f t="array" ref="S255">IF(OR(S$12="",$B255=""),"",_xlfn.LET(_xlpm.tarefas,_xlfn._xlws.FILTER(TB_TAREFAS[],(TB_TAREFAS[[Responsável Execução '[*']]:[Responsável Execução '[*']]]=S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5" s="96" t="str" cm="1">
        <f t="array" ref="T255">IF(OR(T$12="",$B255=""),"",_xlfn.LET(_xlpm.tarefas,_xlfn._xlws.FILTER(TB_TAREFAS[],(TB_TAREFAS[[Responsável Execução '[*']]:[Responsável Execução '[*']]]=T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5" s="95" t="str" cm="1">
        <f t="array" ref="U255">IF(OR(U$12="",$B255=""),"",_xlfn.LET(_xlpm.tarefas,_xlfn._xlws.FILTER(TB_TAREFAS[],(TB_TAREFAS[[Responsável Execução '[*']]:[Responsável Execução '[*']]]=U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5" s="96" t="str" cm="1">
        <f t="array" ref="V255">IF(OR(V$12="",$B255=""),"",_xlfn.LET(_xlpm.tarefas,_xlfn._xlws.FILTER(TB_TAREFAS[],(TB_TAREFAS[[Responsável Execução '[*']]:[Responsável Execução '[*']]]=V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5" s="95" t="str" cm="1">
        <f t="array" ref="W255">IF(OR(W$12="",$B255=""),"",_xlfn.LET(_xlpm.tarefas,_xlfn._xlws.FILTER(TB_TAREFAS[],(TB_TAREFAS[[Responsável Execução '[*']]:[Responsável Execução '[*']]]=W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5" s="96" t="str" cm="1">
        <f t="array" ref="X255">IF(OR(X$12="",$B255=""),"",_xlfn.LET(_xlpm.tarefas,_xlfn._xlws.FILTER(TB_TAREFAS[],(TB_TAREFAS[[Responsável Execução '[*']]:[Responsável Execução '[*']]]=X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5" s="95" t="str" cm="1">
        <f t="array" ref="Y255">IF(OR(Y$12="",$B255=""),"",_xlfn.LET(_xlpm.tarefas,_xlfn._xlws.FILTER(TB_TAREFAS[],(TB_TAREFAS[[Responsável Execução '[*']]:[Responsável Execução '[*']]]=Y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5" s="96" t="str" cm="1">
        <f t="array" ref="Z255">IF(OR(Z$12="",$B255=""),"",_xlfn.LET(_xlpm.tarefas,_xlfn._xlws.FILTER(TB_TAREFAS[],(TB_TAREFAS[[Responsável Execução '[*']]:[Responsável Execução '[*']]]=Z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5" s="95" t="str" cm="1">
        <f t="array" ref="AA255">IF(OR(AA$12="",$B255=""),"",_xlfn.LET(_xlpm.tarefas,_xlfn._xlws.FILTER(TB_TAREFAS[],(TB_TAREFAS[[Responsável Execução '[*']]:[Responsável Execução '[*']]]=AA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5" s="96" t="str" cm="1">
        <f t="array" ref="AB255">IF(OR(AB$12="",$B255=""),"",_xlfn.LET(_xlpm.tarefas,_xlfn._xlws.FILTER(TB_TAREFAS[],(TB_TAREFAS[[Responsável Execução '[*']]:[Responsável Execução '[*']]]=AB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5" s="95" t="str" cm="1">
        <f t="array" ref="AC255">IF(OR(AC$12="",$B255=""),"",_xlfn.LET(_xlpm.tarefas,_xlfn._xlws.FILTER(TB_TAREFAS[],(TB_TAREFAS[[Responsável Execução '[*']]:[Responsável Execução '[*']]]=AC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5" s="96" t="str" cm="1">
        <f t="array" ref="AD255">IF(OR(AD$12="",$B255=""),"",_xlfn.LET(_xlpm.tarefas,_xlfn._xlws.FILTER(TB_TAREFAS[],(TB_TAREFAS[[Responsável Execução '[*']]:[Responsável Execução '[*']]]=AD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5" s="95" t="str" cm="1">
        <f t="array" ref="AE255">IF(OR(AE$12="",$B255=""),"",_xlfn.LET(_xlpm.tarefas,_xlfn._xlws.FILTER(TB_TAREFAS[],(TB_TAREFAS[[Responsável Execução '[*']]:[Responsável Execução '[*']]]=AE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5" s="96" t="str" cm="1">
        <f t="array" ref="AF255">IF(OR(AF$12="",$B255=""),"",_xlfn.LET(_xlpm.tarefas,_xlfn._xlws.FILTER(TB_TAREFAS[],(TB_TAREFAS[[Responsável Execução '[*']]:[Responsável Execução '[*']]]=AF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5" s="95" t="str" cm="1">
        <f t="array" ref="AG255">IF(OR(AG$12="",$B255=""),"",_xlfn.LET(_xlpm.tarefas,_xlfn._xlws.FILTER(TB_TAREFAS[],(TB_TAREFAS[[Responsável Execução '[*']]:[Responsável Execução '[*']]]=AG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5" s="96" t="str" cm="1">
        <f t="array" ref="AH255">IF(OR(AH$12="",$B255=""),"",_xlfn.LET(_xlpm.tarefas,_xlfn._xlws.FILTER(TB_TAREFAS[],(TB_TAREFAS[[Responsável Execução '[*']]:[Responsável Execução '[*']]]=AH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5" s="95" t="str" cm="1">
        <f t="array" ref="AI255">IF(OR(AI$12="",$B255=""),"",_xlfn.LET(_xlpm.tarefas,_xlfn._xlws.FILTER(TB_TAREFAS[],(TB_TAREFAS[[Responsável Execução '[*']]:[Responsável Execução '[*']]]=AI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5" s="96" t="str" cm="1">
        <f t="array" ref="AJ255">IF(OR(AJ$12="",$B255=""),"",_xlfn.LET(_xlpm.tarefas,_xlfn._xlws.FILTER(TB_TAREFAS[],(TB_TAREFAS[[Responsável Execução '[*']]:[Responsável Execução '[*']]]=AJ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5" s="95" t="str" cm="1">
        <f t="array" ref="AK255">IF(OR(AK$12="",$B255=""),"",_xlfn.LET(_xlpm.tarefas,_xlfn._xlws.FILTER(TB_TAREFAS[],(TB_TAREFAS[[Responsável Execução '[*']]:[Responsável Execução '[*']]]=AK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5" s="96" t="str" cm="1">
        <f t="array" ref="AL255">IF(OR(AL$12="",$B255=""),"",_xlfn.LET(_xlpm.tarefas,_xlfn._xlws.FILTER(TB_TAREFAS[],(TB_TAREFAS[[Responsável Execução '[*']]:[Responsável Execução '[*']]]=AL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5" s="95" t="str" cm="1">
        <f t="array" ref="AM255">IF(OR(AM$12="",$B255=""),"",_xlfn.LET(_xlpm.tarefas,_xlfn._xlws.FILTER(TB_TAREFAS[],(TB_TAREFAS[[Responsável Execução '[*']]:[Responsável Execução '[*']]]=AM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5" s="96" t="str" cm="1">
        <f t="array" ref="AN255">IF(OR(AN$12="",$B255=""),"",_xlfn.LET(_xlpm.tarefas,_xlfn._xlws.FILTER(TB_TAREFAS[],(TB_TAREFAS[[Responsável Execução '[*']]:[Responsável Execução '[*']]]=AN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5" s="95" t="str" cm="1">
        <f t="array" ref="AO255">IF(OR(AO$12="",$B255=""),"",_xlfn.LET(_xlpm.tarefas,_xlfn._xlws.FILTER(TB_TAREFAS[],(TB_TAREFAS[[Responsável Execução '[*']]:[Responsável Execução '[*']]]=AO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5" s="96" t="str" cm="1">
        <f t="array" ref="AP255">IF(OR(AP$12="",$B255=""),"",_xlfn.LET(_xlpm.tarefas,_xlfn._xlws.FILTER(TB_TAREFAS[],(TB_TAREFAS[[Responsável Execução '[*']]:[Responsável Execução '[*']]]=AP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5" s="95" t="str" cm="1">
        <f t="array" ref="AQ255">IF(OR(AQ$12="",$B255=""),"",_xlfn.LET(_xlpm.tarefas,_xlfn._xlws.FILTER(TB_TAREFAS[],(TB_TAREFAS[[Responsável Execução '[*']]:[Responsável Execução '[*']]]=AQ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5" s="96" t="str" cm="1">
        <f t="array" ref="AR255">IF(OR(AR$12="",$B255=""),"",_xlfn.LET(_xlpm.tarefas,_xlfn._xlws.FILTER(TB_TAREFAS[],(TB_TAREFAS[[Responsável Execução '[*']]:[Responsável Execução '[*']]]=AR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5" s="95" t="str" cm="1">
        <f t="array" ref="AS255">IF(OR(AS$12="",$B255=""),"",_xlfn.LET(_xlpm.tarefas,_xlfn._xlws.FILTER(TB_TAREFAS[],(TB_TAREFAS[[Responsável Execução '[*']]:[Responsável Execução '[*']]]=AS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5" s="96" t="str" cm="1">
        <f t="array" ref="AT255">IF(OR(AT$12="",$B255=""),"",_xlfn.LET(_xlpm.tarefas,_xlfn._xlws.FILTER(TB_TAREFAS[],(TB_TAREFAS[[Responsável Execução '[*']]:[Responsável Execução '[*']]]=AT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5" s="95" t="str" cm="1">
        <f t="array" ref="AU255">IF(OR(AU$12="",$B255=""),"",_xlfn.LET(_xlpm.tarefas,_xlfn._xlws.FILTER(TB_TAREFAS[],(TB_TAREFAS[[Responsável Execução '[*']]:[Responsável Execução '[*']]]=AU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5" s="96" t="str" cm="1">
        <f t="array" ref="AV255">IF(OR(AV$12="",$B255=""),"",_xlfn.LET(_xlpm.tarefas,_xlfn._xlws.FILTER(TB_TAREFAS[],(TB_TAREFAS[[Responsável Execução '[*']]:[Responsável Execução '[*']]]=AV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5" s="95" t="str" cm="1">
        <f t="array" ref="AW255">IF(OR(AW$12="",$B255=""),"",_xlfn.LET(_xlpm.tarefas,_xlfn._xlws.FILTER(TB_TAREFAS[],(TB_TAREFAS[[Responsável Execução '[*']]:[Responsável Execução '[*']]]=AW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5" s="96" t="str" cm="1">
        <f t="array" ref="AX255">IF(OR(AX$12="",$B255=""),"",_xlfn.LET(_xlpm.tarefas,_xlfn._xlws.FILTER(TB_TAREFAS[],(TB_TAREFAS[[Responsável Execução '[*']]:[Responsável Execução '[*']]]=AX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5" s="95" t="str" cm="1">
        <f t="array" ref="AY255">IF(OR(AY$12="",$B255=""),"",_xlfn.LET(_xlpm.tarefas,_xlfn._xlws.FILTER(TB_TAREFAS[],(TB_TAREFAS[[Responsável Execução '[*']]:[Responsável Execução '[*']]]=AY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5" s="97" t="str" cm="1">
        <f t="array" ref="AZ255">IF(OR(AZ$12="",$B255=""),"",_xlfn.LET(_xlpm.tarefas,_xlfn._xlws.FILTER(TB_TAREFAS[],(TB_TAREFAS[[Responsável Execução '[*']]:[Responsável Execução '[*']]]=AZ$12),"-"),IF(_xlfn.ARRAYTOTEXT(_xlpm.tarefas)="-",0,SUM(IF(DATE(YEAR($B255),MONTH($B255),DAY($B255))&gt;=DATE(YEAR(_xlfn.CHOOSECOLS(_xlpm.tarefas,10)),MONTH(_xlfn.CHOOSECOLS(_xlpm.tarefas,10)),DAY(_xlfn.CHOOSECOLS(_xlpm.tarefas,10))),IF(DATE(YEAR($B255),MONTH($B255),DAY($B255)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6" spans="2:52" x14ac:dyDescent="0.3">
      <c r="B256" s="94"/>
      <c r="C256" s="95" t="str" cm="1">
        <f t="array" ref="C256">IF(OR(C$12="",$B256=""),"",_xlfn.LET(_xlpm.tarefas,_xlfn._xlws.FILTER(TB_TAREFAS[],(TB_TAREFAS[[Responsável Execução '[*']]:[Responsável Execução '[*']]]=C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6" s="96" t="str" cm="1">
        <f t="array" ref="D256">IF(OR(D$12="",$B256=""),"",_xlfn.LET(_xlpm.tarefas,_xlfn._xlws.FILTER(TB_TAREFAS[],(TB_TAREFAS[[Responsável Execução '[*']]:[Responsável Execução '[*']]]=D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6" s="95" t="str" cm="1">
        <f t="array" ref="E256">IF(OR(E$12="",$B256=""),"",_xlfn.LET(_xlpm.tarefas,_xlfn._xlws.FILTER(TB_TAREFAS[],(TB_TAREFAS[[Responsável Execução '[*']]:[Responsável Execução '[*']]]=E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6" s="96" t="str" cm="1">
        <f t="array" ref="F256">IF(OR(F$12="",$B256=""),"",_xlfn.LET(_xlpm.tarefas,_xlfn._xlws.FILTER(TB_TAREFAS[],(TB_TAREFAS[[Responsável Execução '[*']]:[Responsável Execução '[*']]]=F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6" s="95" t="str" cm="1">
        <f t="array" ref="G256">IF(OR(G$12="",$B256=""),"",_xlfn.LET(_xlpm.tarefas,_xlfn._xlws.FILTER(TB_TAREFAS[],(TB_TAREFAS[[Responsável Execução '[*']]:[Responsável Execução '[*']]]=G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6" s="96" t="str" cm="1">
        <f t="array" ref="H256">IF(OR(H$12="",$B256=""),"",_xlfn.LET(_xlpm.tarefas,_xlfn._xlws.FILTER(TB_TAREFAS[],(TB_TAREFAS[[Responsável Execução '[*']]:[Responsável Execução '[*']]]=H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6" s="95" t="str" cm="1">
        <f t="array" ref="I256">IF(OR(I$12="",$B256=""),"",_xlfn.LET(_xlpm.tarefas,_xlfn._xlws.FILTER(TB_TAREFAS[],(TB_TAREFAS[[Responsável Execução '[*']]:[Responsável Execução '[*']]]=I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6" s="96" t="str" cm="1">
        <f t="array" ref="J256">IF(OR(J$12="",$B256=""),"",_xlfn.LET(_xlpm.tarefas,_xlfn._xlws.FILTER(TB_TAREFAS[],(TB_TAREFAS[[Responsável Execução '[*']]:[Responsável Execução '[*']]]=J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6" s="95" t="str" cm="1">
        <f t="array" ref="K256">IF(OR(K$12="",$B256=""),"",_xlfn.LET(_xlpm.tarefas,_xlfn._xlws.FILTER(TB_TAREFAS[],(TB_TAREFAS[[Responsável Execução '[*']]:[Responsável Execução '[*']]]=K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6" s="96" t="str" cm="1">
        <f t="array" ref="L256">IF(OR(L$12="",$B256=""),"",_xlfn.LET(_xlpm.tarefas,_xlfn._xlws.FILTER(TB_TAREFAS[],(TB_TAREFAS[[Responsável Execução '[*']]:[Responsável Execução '[*']]]=L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6" s="95" t="str" cm="1">
        <f t="array" ref="M256">IF(OR(M$12="",$B256=""),"",_xlfn.LET(_xlpm.tarefas,_xlfn._xlws.FILTER(TB_TAREFAS[],(TB_TAREFAS[[Responsável Execução '[*']]:[Responsável Execução '[*']]]=M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6" s="96" t="str" cm="1">
        <f t="array" ref="N256">IF(OR(N$12="",$B256=""),"",_xlfn.LET(_xlpm.tarefas,_xlfn._xlws.FILTER(TB_TAREFAS[],(TB_TAREFAS[[Responsável Execução '[*']]:[Responsável Execução '[*']]]=N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6" s="95" t="str" cm="1">
        <f t="array" ref="O256">IF(OR(O$12="",$B256=""),"",_xlfn.LET(_xlpm.tarefas,_xlfn._xlws.FILTER(TB_TAREFAS[],(TB_TAREFAS[[Responsável Execução '[*']]:[Responsável Execução '[*']]]=O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6" s="96" t="str" cm="1">
        <f t="array" ref="P256">IF(OR(P$12="",$B256=""),"",_xlfn.LET(_xlpm.tarefas,_xlfn._xlws.FILTER(TB_TAREFAS[],(TB_TAREFAS[[Responsável Execução '[*']]:[Responsável Execução '[*']]]=P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6" s="95" t="str" cm="1">
        <f t="array" ref="Q256">IF(OR(Q$12="",$B256=""),"",_xlfn.LET(_xlpm.tarefas,_xlfn._xlws.FILTER(TB_TAREFAS[],(TB_TAREFAS[[Responsável Execução '[*']]:[Responsável Execução '[*']]]=Q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6" s="96" t="str" cm="1">
        <f t="array" ref="R256">IF(OR(R$12="",$B256=""),"",_xlfn.LET(_xlpm.tarefas,_xlfn._xlws.FILTER(TB_TAREFAS[],(TB_TAREFAS[[Responsável Execução '[*']]:[Responsável Execução '[*']]]=R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6" s="95" t="str" cm="1">
        <f t="array" ref="S256">IF(OR(S$12="",$B256=""),"",_xlfn.LET(_xlpm.tarefas,_xlfn._xlws.FILTER(TB_TAREFAS[],(TB_TAREFAS[[Responsável Execução '[*']]:[Responsável Execução '[*']]]=S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6" s="96" t="str" cm="1">
        <f t="array" ref="T256">IF(OR(T$12="",$B256=""),"",_xlfn.LET(_xlpm.tarefas,_xlfn._xlws.FILTER(TB_TAREFAS[],(TB_TAREFAS[[Responsável Execução '[*']]:[Responsável Execução '[*']]]=T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6" s="95" t="str" cm="1">
        <f t="array" ref="U256">IF(OR(U$12="",$B256=""),"",_xlfn.LET(_xlpm.tarefas,_xlfn._xlws.FILTER(TB_TAREFAS[],(TB_TAREFAS[[Responsável Execução '[*']]:[Responsável Execução '[*']]]=U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6" s="96" t="str" cm="1">
        <f t="array" ref="V256">IF(OR(V$12="",$B256=""),"",_xlfn.LET(_xlpm.tarefas,_xlfn._xlws.FILTER(TB_TAREFAS[],(TB_TAREFAS[[Responsável Execução '[*']]:[Responsável Execução '[*']]]=V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6" s="95" t="str" cm="1">
        <f t="array" ref="W256">IF(OR(W$12="",$B256=""),"",_xlfn.LET(_xlpm.tarefas,_xlfn._xlws.FILTER(TB_TAREFAS[],(TB_TAREFAS[[Responsável Execução '[*']]:[Responsável Execução '[*']]]=W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6" s="96" t="str" cm="1">
        <f t="array" ref="X256">IF(OR(X$12="",$B256=""),"",_xlfn.LET(_xlpm.tarefas,_xlfn._xlws.FILTER(TB_TAREFAS[],(TB_TAREFAS[[Responsável Execução '[*']]:[Responsável Execução '[*']]]=X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6" s="95" t="str" cm="1">
        <f t="array" ref="Y256">IF(OR(Y$12="",$B256=""),"",_xlfn.LET(_xlpm.tarefas,_xlfn._xlws.FILTER(TB_TAREFAS[],(TB_TAREFAS[[Responsável Execução '[*']]:[Responsável Execução '[*']]]=Y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6" s="96" t="str" cm="1">
        <f t="array" ref="Z256">IF(OR(Z$12="",$B256=""),"",_xlfn.LET(_xlpm.tarefas,_xlfn._xlws.FILTER(TB_TAREFAS[],(TB_TAREFAS[[Responsável Execução '[*']]:[Responsável Execução '[*']]]=Z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6" s="95" t="str" cm="1">
        <f t="array" ref="AA256">IF(OR(AA$12="",$B256=""),"",_xlfn.LET(_xlpm.tarefas,_xlfn._xlws.FILTER(TB_TAREFAS[],(TB_TAREFAS[[Responsável Execução '[*']]:[Responsável Execução '[*']]]=AA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6" s="96" t="str" cm="1">
        <f t="array" ref="AB256">IF(OR(AB$12="",$B256=""),"",_xlfn.LET(_xlpm.tarefas,_xlfn._xlws.FILTER(TB_TAREFAS[],(TB_TAREFAS[[Responsável Execução '[*']]:[Responsável Execução '[*']]]=AB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6" s="95" t="str" cm="1">
        <f t="array" ref="AC256">IF(OR(AC$12="",$B256=""),"",_xlfn.LET(_xlpm.tarefas,_xlfn._xlws.FILTER(TB_TAREFAS[],(TB_TAREFAS[[Responsável Execução '[*']]:[Responsável Execução '[*']]]=AC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6" s="96" t="str" cm="1">
        <f t="array" ref="AD256">IF(OR(AD$12="",$B256=""),"",_xlfn.LET(_xlpm.tarefas,_xlfn._xlws.FILTER(TB_TAREFAS[],(TB_TAREFAS[[Responsável Execução '[*']]:[Responsável Execução '[*']]]=AD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6" s="95" t="str" cm="1">
        <f t="array" ref="AE256">IF(OR(AE$12="",$B256=""),"",_xlfn.LET(_xlpm.tarefas,_xlfn._xlws.FILTER(TB_TAREFAS[],(TB_TAREFAS[[Responsável Execução '[*']]:[Responsável Execução '[*']]]=AE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6" s="96" t="str" cm="1">
        <f t="array" ref="AF256">IF(OR(AF$12="",$B256=""),"",_xlfn.LET(_xlpm.tarefas,_xlfn._xlws.FILTER(TB_TAREFAS[],(TB_TAREFAS[[Responsável Execução '[*']]:[Responsável Execução '[*']]]=AF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6" s="95" t="str" cm="1">
        <f t="array" ref="AG256">IF(OR(AG$12="",$B256=""),"",_xlfn.LET(_xlpm.tarefas,_xlfn._xlws.FILTER(TB_TAREFAS[],(TB_TAREFAS[[Responsável Execução '[*']]:[Responsável Execução '[*']]]=AG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6" s="96" t="str" cm="1">
        <f t="array" ref="AH256">IF(OR(AH$12="",$B256=""),"",_xlfn.LET(_xlpm.tarefas,_xlfn._xlws.FILTER(TB_TAREFAS[],(TB_TAREFAS[[Responsável Execução '[*']]:[Responsável Execução '[*']]]=AH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6" s="95" t="str" cm="1">
        <f t="array" ref="AI256">IF(OR(AI$12="",$B256=""),"",_xlfn.LET(_xlpm.tarefas,_xlfn._xlws.FILTER(TB_TAREFAS[],(TB_TAREFAS[[Responsável Execução '[*']]:[Responsável Execução '[*']]]=AI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6" s="96" t="str" cm="1">
        <f t="array" ref="AJ256">IF(OR(AJ$12="",$B256=""),"",_xlfn.LET(_xlpm.tarefas,_xlfn._xlws.FILTER(TB_TAREFAS[],(TB_TAREFAS[[Responsável Execução '[*']]:[Responsável Execução '[*']]]=AJ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6" s="95" t="str" cm="1">
        <f t="array" ref="AK256">IF(OR(AK$12="",$B256=""),"",_xlfn.LET(_xlpm.tarefas,_xlfn._xlws.FILTER(TB_TAREFAS[],(TB_TAREFAS[[Responsável Execução '[*']]:[Responsável Execução '[*']]]=AK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6" s="96" t="str" cm="1">
        <f t="array" ref="AL256">IF(OR(AL$12="",$B256=""),"",_xlfn.LET(_xlpm.tarefas,_xlfn._xlws.FILTER(TB_TAREFAS[],(TB_TAREFAS[[Responsável Execução '[*']]:[Responsável Execução '[*']]]=AL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6" s="95" t="str" cm="1">
        <f t="array" ref="AM256">IF(OR(AM$12="",$B256=""),"",_xlfn.LET(_xlpm.tarefas,_xlfn._xlws.FILTER(TB_TAREFAS[],(TB_TAREFAS[[Responsável Execução '[*']]:[Responsável Execução '[*']]]=AM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6" s="96" t="str" cm="1">
        <f t="array" ref="AN256">IF(OR(AN$12="",$B256=""),"",_xlfn.LET(_xlpm.tarefas,_xlfn._xlws.FILTER(TB_TAREFAS[],(TB_TAREFAS[[Responsável Execução '[*']]:[Responsável Execução '[*']]]=AN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6" s="95" t="str" cm="1">
        <f t="array" ref="AO256">IF(OR(AO$12="",$B256=""),"",_xlfn.LET(_xlpm.tarefas,_xlfn._xlws.FILTER(TB_TAREFAS[],(TB_TAREFAS[[Responsável Execução '[*']]:[Responsável Execução '[*']]]=AO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6" s="96" t="str" cm="1">
        <f t="array" ref="AP256">IF(OR(AP$12="",$B256=""),"",_xlfn.LET(_xlpm.tarefas,_xlfn._xlws.FILTER(TB_TAREFAS[],(TB_TAREFAS[[Responsável Execução '[*']]:[Responsável Execução '[*']]]=AP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6" s="95" t="str" cm="1">
        <f t="array" ref="AQ256">IF(OR(AQ$12="",$B256=""),"",_xlfn.LET(_xlpm.tarefas,_xlfn._xlws.FILTER(TB_TAREFAS[],(TB_TAREFAS[[Responsável Execução '[*']]:[Responsável Execução '[*']]]=AQ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6" s="96" t="str" cm="1">
        <f t="array" ref="AR256">IF(OR(AR$12="",$B256=""),"",_xlfn.LET(_xlpm.tarefas,_xlfn._xlws.FILTER(TB_TAREFAS[],(TB_TAREFAS[[Responsável Execução '[*']]:[Responsável Execução '[*']]]=AR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6" s="95" t="str" cm="1">
        <f t="array" ref="AS256">IF(OR(AS$12="",$B256=""),"",_xlfn.LET(_xlpm.tarefas,_xlfn._xlws.FILTER(TB_TAREFAS[],(TB_TAREFAS[[Responsável Execução '[*']]:[Responsável Execução '[*']]]=AS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6" s="96" t="str" cm="1">
        <f t="array" ref="AT256">IF(OR(AT$12="",$B256=""),"",_xlfn.LET(_xlpm.tarefas,_xlfn._xlws.FILTER(TB_TAREFAS[],(TB_TAREFAS[[Responsável Execução '[*']]:[Responsável Execução '[*']]]=AT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6" s="95" t="str" cm="1">
        <f t="array" ref="AU256">IF(OR(AU$12="",$B256=""),"",_xlfn.LET(_xlpm.tarefas,_xlfn._xlws.FILTER(TB_TAREFAS[],(TB_TAREFAS[[Responsável Execução '[*']]:[Responsável Execução '[*']]]=AU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6" s="96" t="str" cm="1">
        <f t="array" ref="AV256">IF(OR(AV$12="",$B256=""),"",_xlfn.LET(_xlpm.tarefas,_xlfn._xlws.FILTER(TB_TAREFAS[],(TB_TAREFAS[[Responsável Execução '[*']]:[Responsável Execução '[*']]]=AV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6" s="95" t="str" cm="1">
        <f t="array" ref="AW256">IF(OR(AW$12="",$B256=""),"",_xlfn.LET(_xlpm.tarefas,_xlfn._xlws.FILTER(TB_TAREFAS[],(TB_TAREFAS[[Responsável Execução '[*']]:[Responsável Execução '[*']]]=AW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6" s="96" t="str" cm="1">
        <f t="array" ref="AX256">IF(OR(AX$12="",$B256=""),"",_xlfn.LET(_xlpm.tarefas,_xlfn._xlws.FILTER(TB_TAREFAS[],(TB_TAREFAS[[Responsável Execução '[*']]:[Responsável Execução '[*']]]=AX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6" s="95" t="str" cm="1">
        <f t="array" ref="AY256">IF(OR(AY$12="",$B256=""),"",_xlfn.LET(_xlpm.tarefas,_xlfn._xlws.FILTER(TB_TAREFAS[],(TB_TAREFAS[[Responsável Execução '[*']]:[Responsável Execução '[*']]]=AY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6" s="97" t="str" cm="1">
        <f t="array" ref="AZ256">IF(OR(AZ$12="",$B256=""),"",_xlfn.LET(_xlpm.tarefas,_xlfn._xlws.FILTER(TB_TAREFAS[],(TB_TAREFAS[[Responsável Execução '[*']]:[Responsável Execução '[*']]]=AZ$12),"-"),IF(_xlfn.ARRAYTOTEXT(_xlpm.tarefas)="-",0,SUM(IF(DATE(YEAR($B256),MONTH($B256),DAY($B256))&gt;=DATE(YEAR(_xlfn.CHOOSECOLS(_xlpm.tarefas,10)),MONTH(_xlfn.CHOOSECOLS(_xlpm.tarefas,10)),DAY(_xlfn.CHOOSECOLS(_xlpm.tarefas,10))),IF(DATE(YEAR($B256),MONTH($B256),DAY($B256)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7" spans="2:52" x14ac:dyDescent="0.3">
      <c r="B257" s="94"/>
      <c r="C257" s="95" t="str" cm="1">
        <f t="array" ref="C257">IF(OR(C$12="",$B257=""),"",_xlfn.LET(_xlpm.tarefas,_xlfn._xlws.FILTER(TB_TAREFAS[],(TB_TAREFAS[[Responsável Execução '[*']]:[Responsável Execução '[*']]]=C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7" s="96" t="str" cm="1">
        <f t="array" ref="D257">IF(OR(D$12="",$B257=""),"",_xlfn.LET(_xlpm.tarefas,_xlfn._xlws.FILTER(TB_TAREFAS[],(TB_TAREFAS[[Responsável Execução '[*']]:[Responsável Execução '[*']]]=D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7" s="95" t="str" cm="1">
        <f t="array" ref="E257">IF(OR(E$12="",$B257=""),"",_xlfn.LET(_xlpm.tarefas,_xlfn._xlws.FILTER(TB_TAREFAS[],(TB_TAREFAS[[Responsável Execução '[*']]:[Responsável Execução '[*']]]=E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7" s="96" t="str" cm="1">
        <f t="array" ref="F257">IF(OR(F$12="",$B257=""),"",_xlfn.LET(_xlpm.tarefas,_xlfn._xlws.FILTER(TB_TAREFAS[],(TB_TAREFAS[[Responsável Execução '[*']]:[Responsável Execução '[*']]]=F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7" s="95" t="str" cm="1">
        <f t="array" ref="G257">IF(OR(G$12="",$B257=""),"",_xlfn.LET(_xlpm.tarefas,_xlfn._xlws.FILTER(TB_TAREFAS[],(TB_TAREFAS[[Responsável Execução '[*']]:[Responsável Execução '[*']]]=G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7" s="96" t="str" cm="1">
        <f t="array" ref="H257">IF(OR(H$12="",$B257=""),"",_xlfn.LET(_xlpm.tarefas,_xlfn._xlws.FILTER(TB_TAREFAS[],(TB_TAREFAS[[Responsável Execução '[*']]:[Responsável Execução '[*']]]=H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7" s="95" t="str" cm="1">
        <f t="array" ref="I257">IF(OR(I$12="",$B257=""),"",_xlfn.LET(_xlpm.tarefas,_xlfn._xlws.FILTER(TB_TAREFAS[],(TB_TAREFAS[[Responsável Execução '[*']]:[Responsável Execução '[*']]]=I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7" s="96" t="str" cm="1">
        <f t="array" ref="J257">IF(OR(J$12="",$B257=""),"",_xlfn.LET(_xlpm.tarefas,_xlfn._xlws.FILTER(TB_TAREFAS[],(TB_TAREFAS[[Responsável Execução '[*']]:[Responsável Execução '[*']]]=J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7" s="95" t="str" cm="1">
        <f t="array" ref="K257">IF(OR(K$12="",$B257=""),"",_xlfn.LET(_xlpm.tarefas,_xlfn._xlws.FILTER(TB_TAREFAS[],(TB_TAREFAS[[Responsável Execução '[*']]:[Responsável Execução '[*']]]=K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7" s="96" t="str" cm="1">
        <f t="array" ref="L257">IF(OR(L$12="",$B257=""),"",_xlfn.LET(_xlpm.tarefas,_xlfn._xlws.FILTER(TB_TAREFAS[],(TB_TAREFAS[[Responsável Execução '[*']]:[Responsável Execução '[*']]]=L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7" s="95" t="str" cm="1">
        <f t="array" ref="M257">IF(OR(M$12="",$B257=""),"",_xlfn.LET(_xlpm.tarefas,_xlfn._xlws.FILTER(TB_TAREFAS[],(TB_TAREFAS[[Responsável Execução '[*']]:[Responsável Execução '[*']]]=M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7" s="96" t="str" cm="1">
        <f t="array" ref="N257">IF(OR(N$12="",$B257=""),"",_xlfn.LET(_xlpm.tarefas,_xlfn._xlws.FILTER(TB_TAREFAS[],(TB_TAREFAS[[Responsável Execução '[*']]:[Responsável Execução '[*']]]=N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7" s="95" t="str" cm="1">
        <f t="array" ref="O257">IF(OR(O$12="",$B257=""),"",_xlfn.LET(_xlpm.tarefas,_xlfn._xlws.FILTER(TB_TAREFAS[],(TB_TAREFAS[[Responsável Execução '[*']]:[Responsável Execução '[*']]]=O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7" s="96" t="str" cm="1">
        <f t="array" ref="P257">IF(OR(P$12="",$B257=""),"",_xlfn.LET(_xlpm.tarefas,_xlfn._xlws.FILTER(TB_TAREFAS[],(TB_TAREFAS[[Responsável Execução '[*']]:[Responsável Execução '[*']]]=P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7" s="95" t="str" cm="1">
        <f t="array" ref="Q257">IF(OR(Q$12="",$B257=""),"",_xlfn.LET(_xlpm.tarefas,_xlfn._xlws.FILTER(TB_TAREFAS[],(TB_TAREFAS[[Responsável Execução '[*']]:[Responsável Execução '[*']]]=Q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7" s="96" t="str" cm="1">
        <f t="array" ref="R257">IF(OR(R$12="",$B257=""),"",_xlfn.LET(_xlpm.tarefas,_xlfn._xlws.FILTER(TB_TAREFAS[],(TB_TAREFAS[[Responsável Execução '[*']]:[Responsável Execução '[*']]]=R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7" s="95" t="str" cm="1">
        <f t="array" ref="S257">IF(OR(S$12="",$B257=""),"",_xlfn.LET(_xlpm.tarefas,_xlfn._xlws.FILTER(TB_TAREFAS[],(TB_TAREFAS[[Responsável Execução '[*']]:[Responsável Execução '[*']]]=S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7" s="96" t="str" cm="1">
        <f t="array" ref="T257">IF(OR(T$12="",$B257=""),"",_xlfn.LET(_xlpm.tarefas,_xlfn._xlws.FILTER(TB_TAREFAS[],(TB_TAREFAS[[Responsável Execução '[*']]:[Responsável Execução '[*']]]=T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7" s="95" t="str" cm="1">
        <f t="array" ref="U257">IF(OR(U$12="",$B257=""),"",_xlfn.LET(_xlpm.tarefas,_xlfn._xlws.FILTER(TB_TAREFAS[],(TB_TAREFAS[[Responsável Execução '[*']]:[Responsável Execução '[*']]]=U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7" s="96" t="str" cm="1">
        <f t="array" ref="V257">IF(OR(V$12="",$B257=""),"",_xlfn.LET(_xlpm.tarefas,_xlfn._xlws.FILTER(TB_TAREFAS[],(TB_TAREFAS[[Responsável Execução '[*']]:[Responsável Execução '[*']]]=V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7" s="95" t="str" cm="1">
        <f t="array" ref="W257">IF(OR(W$12="",$B257=""),"",_xlfn.LET(_xlpm.tarefas,_xlfn._xlws.FILTER(TB_TAREFAS[],(TB_TAREFAS[[Responsável Execução '[*']]:[Responsável Execução '[*']]]=W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7" s="96" t="str" cm="1">
        <f t="array" ref="X257">IF(OR(X$12="",$B257=""),"",_xlfn.LET(_xlpm.tarefas,_xlfn._xlws.FILTER(TB_TAREFAS[],(TB_TAREFAS[[Responsável Execução '[*']]:[Responsável Execução '[*']]]=X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7" s="95" t="str" cm="1">
        <f t="array" ref="Y257">IF(OR(Y$12="",$B257=""),"",_xlfn.LET(_xlpm.tarefas,_xlfn._xlws.FILTER(TB_TAREFAS[],(TB_TAREFAS[[Responsável Execução '[*']]:[Responsável Execução '[*']]]=Y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7" s="96" t="str" cm="1">
        <f t="array" ref="Z257">IF(OR(Z$12="",$B257=""),"",_xlfn.LET(_xlpm.tarefas,_xlfn._xlws.FILTER(TB_TAREFAS[],(TB_TAREFAS[[Responsável Execução '[*']]:[Responsável Execução '[*']]]=Z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7" s="95" t="str" cm="1">
        <f t="array" ref="AA257">IF(OR(AA$12="",$B257=""),"",_xlfn.LET(_xlpm.tarefas,_xlfn._xlws.FILTER(TB_TAREFAS[],(TB_TAREFAS[[Responsável Execução '[*']]:[Responsável Execução '[*']]]=AA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7" s="96" t="str" cm="1">
        <f t="array" ref="AB257">IF(OR(AB$12="",$B257=""),"",_xlfn.LET(_xlpm.tarefas,_xlfn._xlws.FILTER(TB_TAREFAS[],(TB_TAREFAS[[Responsável Execução '[*']]:[Responsável Execução '[*']]]=AB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7" s="95" t="str" cm="1">
        <f t="array" ref="AC257">IF(OR(AC$12="",$B257=""),"",_xlfn.LET(_xlpm.tarefas,_xlfn._xlws.FILTER(TB_TAREFAS[],(TB_TAREFAS[[Responsável Execução '[*']]:[Responsável Execução '[*']]]=AC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7" s="96" t="str" cm="1">
        <f t="array" ref="AD257">IF(OR(AD$12="",$B257=""),"",_xlfn.LET(_xlpm.tarefas,_xlfn._xlws.FILTER(TB_TAREFAS[],(TB_TAREFAS[[Responsável Execução '[*']]:[Responsável Execução '[*']]]=AD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7" s="95" t="str" cm="1">
        <f t="array" ref="AE257">IF(OR(AE$12="",$B257=""),"",_xlfn.LET(_xlpm.tarefas,_xlfn._xlws.FILTER(TB_TAREFAS[],(TB_TAREFAS[[Responsável Execução '[*']]:[Responsável Execução '[*']]]=AE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7" s="96" t="str" cm="1">
        <f t="array" ref="AF257">IF(OR(AF$12="",$B257=""),"",_xlfn.LET(_xlpm.tarefas,_xlfn._xlws.FILTER(TB_TAREFAS[],(TB_TAREFAS[[Responsável Execução '[*']]:[Responsável Execução '[*']]]=AF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7" s="95" t="str" cm="1">
        <f t="array" ref="AG257">IF(OR(AG$12="",$B257=""),"",_xlfn.LET(_xlpm.tarefas,_xlfn._xlws.FILTER(TB_TAREFAS[],(TB_TAREFAS[[Responsável Execução '[*']]:[Responsável Execução '[*']]]=AG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7" s="96" t="str" cm="1">
        <f t="array" ref="AH257">IF(OR(AH$12="",$B257=""),"",_xlfn.LET(_xlpm.tarefas,_xlfn._xlws.FILTER(TB_TAREFAS[],(TB_TAREFAS[[Responsável Execução '[*']]:[Responsável Execução '[*']]]=AH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7" s="95" t="str" cm="1">
        <f t="array" ref="AI257">IF(OR(AI$12="",$B257=""),"",_xlfn.LET(_xlpm.tarefas,_xlfn._xlws.FILTER(TB_TAREFAS[],(TB_TAREFAS[[Responsável Execução '[*']]:[Responsável Execução '[*']]]=AI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7" s="96" t="str" cm="1">
        <f t="array" ref="AJ257">IF(OR(AJ$12="",$B257=""),"",_xlfn.LET(_xlpm.tarefas,_xlfn._xlws.FILTER(TB_TAREFAS[],(TB_TAREFAS[[Responsável Execução '[*']]:[Responsável Execução '[*']]]=AJ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7" s="95" t="str" cm="1">
        <f t="array" ref="AK257">IF(OR(AK$12="",$B257=""),"",_xlfn.LET(_xlpm.tarefas,_xlfn._xlws.FILTER(TB_TAREFAS[],(TB_TAREFAS[[Responsável Execução '[*']]:[Responsável Execução '[*']]]=AK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7" s="96" t="str" cm="1">
        <f t="array" ref="AL257">IF(OR(AL$12="",$B257=""),"",_xlfn.LET(_xlpm.tarefas,_xlfn._xlws.FILTER(TB_TAREFAS[],(TB_TAREFAS[[Responsável Execução '[*']]:[Responsável Execução '[*']]]=AL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7" s="95" t="str" cm="1">
        <f t="array" ref="AM257">IF(OR(AM$12="",$B257=""),"",_xlfn.LET(_xlpm.tarefas,_xlfn._xlws.FILTER(TB_TAREFAS[],(TB_TAREFAS[[Responsável Execução '[*']]:[Responsável Execução '[*']]]=AM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7" s="96" t="str" cm="1">
        <f t="array" ref="AN257">IF(OR(AN$12="",$B257=""),"",_xlfn.LET(_xlpm.tarefas,_xlfn._xlws.FILTER(TB_TAREFAS[],(TB_TAREFAS[[Responsável Execução '[*']]:[Responsável Execução '[*']]]=AN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7" s="95" t="str" cm="1">
        <f t="array" ref="AO257">IF(OR(AO$12="",$B257=""),"",_xlfn.LET(_xlpm.tarefas,_xlfn._xlws.FILTER(TB_TAREFAS[],(TB_TAREFAS[[Responsável Execução '[*']]:[Responsável Execução '[*']]]=AO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7" s="96" t="str" cm="1">
        <f t="array" ref="AP257">IF(OR(AP$12="",$B257=""),"",_xlfn.LET(_xlpm.tarefas,_xlfn._xlws.FILTER(TB_TAREFAS[],(TB_TAREFAS[[Responsável Execução '[*']]:[Responsável Execução '[*']]]=AP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7" s="95" t="str" cm="1">
        <f t="array" ref="AQ257">IF(OR(AQ$12="",$B257=""),"",_xlfn.LET(_xlpm.tarefas,_xlfn._xlws.FILTER(TB_TAREFAS[],(TB_TAREFAS[[Responsável Execução '[*']]:[Responsável Execução '[*']]]=AQ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7" s="96" t="str" cm="1">
        <f t="array" ref="AR257">IF(OR(AR$12="",$B257=""),"",_xlfn.LET(_xlpm.tarefas,_xlfn._xlws.FILTER(TB_TAREFAS[],(TB_TAREFAS[[Responsável Execução '[*']]:[Responsável Execução '[*']]]=AR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7" s="95" t="str" cm="1">
        <f t="array" ref="AS257">IF(OR(AS$12="",$B257=""),"",_xlfn.LET(_xlpm.tarefas,_xlfn._xlws.FILTER(TB_TAREFAS[],(TB_TAREFAS[[Responsável Execução '[*']]:[Responsável Execução '[*']]]=AS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7" s="96" t="str" cm="1">
        <f t="array" ref="AT257">IF(OR(AT$12="",$B257=""),"",_xlfn.LET(_xlpm.tarefas,_xlfn._xlws.FILTER(TB_TAREFAS[],(TB_TAREFAS[[Responsável Execução '[*']]:[Responsável Execução '[*']]]=AT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7" s="95" t="str" cm="1">
        <f t="array" ref="AU257">IF(OR(AU$12="",$B257=""),"",_xlfn.LET(_xlpm.tarefas,_xlfn._xlws.FILTER(TB_TAREFAS[],(TB_TAREFAS[[Responsável Execução '[*']]:[Responsável Execução '[*']]]=AU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7" s="96" t="str" cm="1">
        <f t="array" ref="AV257">IF(OR(AV$12="",$B257=""),"",_xlfn.LET(_xlpm.tarefas,_xlfn._xlws.FILTER(TB_TAREFAS[],(TB_TAREFAS[[Responsável Execução '[*']]:[Responsável Execução '[*']]]=AV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7" s="95" t="str" cm="1">
        <f t="array" ref="AW257">IF(OR(AW$12="",$B257=""),"",_xlfn.LET(_xlpm.tarefas,_xlfn._xlws.FILTER(TB_TAREFAS[],(TB_TAREFAS[[Responsável Execução '[*']]:[Responsável Execução '[*']]]=AW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7" s="96" t="str" cm="1">
        <f t="array" ref="AX257">IF(OR(AX$12="",$B257=""),"",_xlfn.LET(_xlpm.tarefas,_xlfn._xlws.FILTER(TB_TAREFAS[],(TB_TAREFAS[[Responsável Execução '[*']]:[Responsável Execução '[*']]]=AX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7" s="95" t="str" cm="1">
        <f t="array" ref="AY257">IF(OR(AY$12="",$B257=""),"",_xlfn.LET(_xlpm.tarefas,_xlfn._xlws.FILTER(TB_TAREFAS[],(TB_TAREFAS[[Responsável Execução '[*']]:[Responsável Execução '[*']]]=AY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7" s="97" t="str" cm="1">
        <f t="array" ref="AZ257">IF(OR(AZ$12="",$B257=""),"",_xlfn.LET(_xlpm.tarefas,_xlfn._xlws.FILTER(TB_TAREFAS[],(TB_TAREFAS[[Responsável Execução '[*']]:[Responsável Execução '[*']]]=AZ$12),"-"),IF(_xlfn.ARRAYTOTEXT(_xlpm.tarefas)="-",0,SUM(IF(DATE(YEAR($B257),MONTH($B257),DAY($B257))&gt;=DATE(YEAR(_xlfn.CHOOSECOLS(_xlpm.tarefas,10)),MONTH(_xlfn.CHOOSECOLS(_xlpm.tarefas,10)),DAY(_xlfn.CHOOSECOLS(_xlpm.tarefas,10))),IF(DATE(YEAR($B257),MONTH($B257),DAY($B257)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8" spans="2:52" x14ac:dyDescent="0.3">
      <c r="B258" s="94"/>
      <c r="C258" s="95" t="str" cm="1">
        <f t="array" ref="C258">IF(OR(C$12="",$B258=""),"",_xlfn.LET(_xlpm.tarefas,_xlfn._xlws.FILTER(TB_TAREFAS[],(TB_TAREFAS[[Responsável Execução '[*']]:[Responsável Execução '[*']]]=C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8" s="96" t="str" cm="1">
        <f t="array" ref="D258">IF(OR(D$12="",$B258=""),"",_xlfn.LET(_xlpm.tarefas,_xlfn._xlws.FILTER(TB_TAREFAS[],(TB_TAREFAS[[Responsável Execução '[*']]:[Responsável Execução '[*']]]=D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8" s="95" t="str" cm="1">
        <f t="array" ref="E258">IF(OR(E$12="",$B258=""),"",_xlfn.LET(_xlpm.tarefas,_xlfn._xlws.FILTER(TB_TAREFAS[],(TB_TAREFAS[[Responsável Execução '[*']]:[Responsável Execução '[*']]]=E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8" s="96" t="str" cm="1">
        <f t="array" ref="F258">IF(OR(F$12="",$B258=""),"",_xlfn.LET(_xlpm.tarefas,_xlfn._xlws.FILTER(TB_TAREFAS[],(TB_TAREFAS[[Responsável Execução '[*']]:[Responsável Execução '[*']]]=F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8" s="95" t="str" cm="1">
        <f t="array" ref="G258">IF(OR(G$12="",$B258=""),"",_xlfn.LET(_xlpm.tarefas,_xlfn._xlws.FILTER(TB_TAREFAS[],(TB_TAREFAS[[Responsável Execução '[*']]:[Responsável Execução '[*']]]=G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8" s="96" t="str" cm="1">
        <f t="array" ref="H258">IF(OR(H$12="",$B258=""),"",_xlfn.LET(_xlpm.tarefas,_xlfn._xlws.FILTER(TB_TAREFAS[],(TB_TAREFAS[[Responsável Execução '[*']]:[Responsável Execução '[*']]]=H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8" s="95" t="str" cm="1">
        <f t="array" ref="I258">IF(OR(I$12="",$B258=""),"",_xlfn.LET(_xlpm.tarefas,_xlfn._xlws.FILTER(TB_TAREFAS[],(TB_TAREFAS[[Responsável Execução '[*']]:[Responsável Execução '[*']]]=I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8" s="96" t="str" cm="1">
        <f t="array" ref="J258">IF(OR(J$12="",$B258=""),"",_xlfn.LET(_xlpm.tarefas,_xlfn._xlws.FILTER(TB_TAREFAS[],(TB_TAREFAS[[Responsável Execução '[*']]:[Responsável Execução '[*']]]=J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8" s="95" t="str" cm="1">
        <f t="array" ref="K258">IF(OR(K$12="",$B258=""),"",_xlfn.LET(_xlpm.tarefas,_xlfn._xlws.FILTER(TB_TAREFAS[],(TB_TAREFAS[[Responsável Execução '[*']]:[Responsável Execução '[*']]]=K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8" s="96" t="str" cm="1">
        <f t="array" ref="L258">IF(OR(L$12="",$B258=""),"",_xlfn.LET(_xlpm.tarefas,_xlfn._xlws.FILTER(TB_TAREFAS[],(TB_TAREFAS[[Responsável Execução '[*']]:[Responsável Execução '[*']]]=L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8" s="95" t="str" cm="1">
        <f t="array" ref="M258">IF(OR(M$12="",$B258=""),"",_xlfn.LET(_xlpm.tarefas,_xlfn._xlws.FILTER(TB_TAREFAS[],(TB_TAREFAS[[Responsável Execução '[*']]:[Responsável Execução '[*']]]=M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8" s="96" t="str" cm="1">
        <f t="array" ref="N258">IF(OR(N$12="",$B258=""),"",_xlfn.LET(_xlpm.tarefas,_xlfn._xlws.FILTER(TB_TAREFAS[],(TB_TAREFAS[[Responsável Execução '[*']]:[Responsável Execução '[*']]]=N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8" s="95" t="str" cm="1">
        <f t="array" ref="O258">IF(OR(O$12="",$B258=""),"",_xlfn.LET(_xlpm.tarefas,_xlfn._xlws.FILTER(TB_TAREFAS[],(TB_TAREFAS[[Responsável Execução '[*']]:[Responsável Execução '[*']]]=O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8" s="96" t="str" cm="1">
        <f t="array" ref="P258">IF(OR(P$12="",$B258=""),"",_xlfn.LET(_xlpm.tarefas,_xlfn._xlws.FILTER(TB_TAREFAS[],(TB_TAREFAS[[Responsável Execução '[*']]:[Responsável Execução '[*']]]=P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8" s="95" t="str" cm="1">
        <f t="array" ref="Q258">IF(OR(Q$12="",$B258=""),"",_xlfn.LET(_xlpm.tarefas,_xlfn._xlws.FILTER(TB_TAREFAS[],(TB_TAREFAS[[Responsável Execução '[*']]:[Responsável Execução '[*']]]=Q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8" s="96" t="str" cm="1">
        <f t="array" ref="R258">IF(OR(R$12="",$B258=""),"",_xlfn.LET(_xlpm.tarefas,_xlfn._xlws.FILTER(TB_TAREFAS[],(TB_TAREFAS[[Responsável Execução '[*']]:[Responsável Execução '[*']]]=R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8" s="95" t="str" cm="1">
        <f t="array" ref="S258">IF(OR(S$12="",$B258=""),"",_xlfn.LET(_xlpm.tarefas,_xlfn._xlws.FILTER(TB_TAREFAS[],(TB_TAREFAS[[Responsável Execução '[*']]:[Responsável Execução '[*']]]=S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8" s="96" t="str" cm="1">
        <f t="array" ref="T258">IF(OR(T$12="",$B258=""),"",_xlfn.LET(_xlpm.tarefas,_xlfn._xlws.FILTER(TB_TAREFAS[],(TB_TAREFAS[[Responsável Execução '[*']]:[Responsável Execução '[*']]]=T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8" s="95" t="str" cm="1">
        <f t="array" ref="U258">IF(OR(U$12="",$B258=""),"",_xlfn.LET(_xlpm.tarefas,_xlfn._xlws.FILTER(TB_TAREFAS[],(TB_TAREFAS[[Responsável Execução '[*']]:[Responsável Execução '[*']]]=U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8" s="96" t="str" cm="1">
        <f t="array" ref="V258">IF(OR(V$12="",$B258=""),"",_xlfn.LET(_xlpm.tarefas,_xlfn._xlws.FILTER(TB_TAREFAS[],(TB_TAREFAS[[Responsável Execução '[*']]:[Responsável Execução '[*']]]=V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8" s="95" t="str" cm="1">
        <f t="array" ref="W258">IF(OR(W$12="",$B258=""),"",_xlfn.LET(_xlpm.tarefas,_xlfn._xlws.FILTER(TB_TAREFAS[],(TB_TAREFAS[[Responsável Execução '[*']]:[Responsável Execução '[*']]]=W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8" s="96" t="str" cm="1">
        <f t="array" ref="X258">IF(OR(X$12="",$B258=""),"",_xlfn.LET(_xlpm.tarefas,_xlfn._xlws.FILTER(TB_TAREFAS[],(TB_TAREFAS[[Responsável Execução '[*']]:[Responsável Execução '[*']]]=X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8" s="95" t="str" cm="1">
        <f t="array" ref="Y258">IF(OR(Y$12="",$B258=""),"",_xlfn.LET(_xlpm.tarefas,_xlfn._xlws.FILTER(TB_TAREFAS[],(TB_TAREFAS[[Responsável Execução '[*']]:[Responsável Execução '[*']]]=Y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8" s="96" t="str" cm="1">
        <f t="array" ref="Z258">IF(OR(Z$12="",$B258=""),"",_xlfn.LET(_xlpm.tarefas,_xlfn._xlws.FILTER(TB_TAREFAS[],(TB_TAREFAS[[Responsável Execução '[*']]:[Responsável Execução '[*']]]=Z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8" s="95" t="str" cm="1">
        <f t="array" ref="AA258">IF(OR(AA$12="",$B258=""),"",_xlfn.LET(_xlpm.tarefas,_xlfn._xlws.FILTER(TB_TAREFAS[],(TB_TAREFAS[[Responsável Execução '[*']]:[Responsável Execução '[*']]]=AA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8" s="96" t="str" cm="1">
        <f t="array" ref="AB258">IF(OR(AB$12="",$B258=""),"",_xlfn.LET(_xlpm.tarefas,_xlfn._xlws.FILTER(TB_TAREFAS[],(TB_TAREFAS[[Responsável Execução '[*']]:[Responsável Execução '[*']]]=AB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8" s="95" t="str" cm="1">
        <f t="array" ref="AC258">IF(OR(AC$12="",$B258=""),"",_xlfn.LET(_xlpm.tarefas,_xlfn._xlws.FILTER(TB_TAREFAS[],(TB_TAREFAS[[Responsável Execução '[*']]:[Responsável Execução '[*']]]=AC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8" s="96" t="str" cm="1">
        <f t="array" ref="AD258">IF(OR(AD$12="",$B258=""),"",_xlfn.LET(_xlpm.tarefas,_xlfn._xlws.FILTER(TB_TAREFAS[],(TB_TAREFAS[[Responsável Execução '[*']]:[Responsável Execução '[*']]]=AD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8" s="95" t="str" cm="1">
        <f t="array" ref="AE258">IF(OR(AE$12="",$B258=""),"",_xlfn.LET(_xlpm.tarefas,_xlfn._xlws.FILTER(TB_TAREFAS[],(TB_TAREFAS[[Responsável Execução '[*']]:[Responsável Execução '[*']]]=AE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8" s="96" t="str" cm="1">
        <f t="array" ref="AF258">IF(OR(AF$12="",$B258=""),"",_xlfn.LET(_xlpm.tarefas,_xlfn._xlws.FILTER(TB_TAREFAS[],(TB_TAREFAS[[Responsável Execução '[*']]:[Responsável Execução '[*']]]=AF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8" s="95" t="str" cm="1">
        <f t="array" ref="AG258">IF(OR(AG$12="",$B258=""),"",_xlfn.LET(_xlpm.tarefas,_xlfn._xlws.FILTER(TB_TAREFAS[],(TB_TAREFAS[[Responsável Execução '[*']]:[Responsável Execução '[*']]]=AG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8" s="96" t="str" cm="1">
        <f t="array" ref="AH258">IF(OR(AH$12="",$B258=""),"",_xlfn.LET(_xlpm.tarefas,_xlfn._xlws.FILTER(TB_TAREFAS[],(TB_TAREFAS[[Responsável Execução '[*']]:[Responsável Execução '[*']]]=AH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8" s="95" t="str" cm="1">
        <f t="array" ref="AI258">IF(OR(AI$12="",$B258=""),"",_xlfn.LET(_xlpm.tarefas,_xlfn._xlws.FILTER(TB_TAREFAS[],(TB_TAREFAS[[Responsável Execução '[*']]:[Responsável Execução '[*']]]=AI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8" s="96" t="str" cm="1">
        <f t="array" ref="AJ258">IF(OR(AJ$12="",$B258=""),"",_xlfn.LET(_xlpm.tarefas,_xlfn._xlws.FILTER(TB_TAREFAS[],(TB_TAREFAS[[Responsável Execução '[*']]:[Responsável Execução '[*']]]=AJ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8" s="95" t="str" cm="1">
        <f t="array" ref="AK258">IF(OR(AK$12="",$B258=""),"",_xlfn.LET(_xlpm.tarefas,_xlfn._xlws.FILTER(TB_TAREFAS[],(TB_TAREFAS[[Responsável Execução '[*']]:[Responsável Execução '[*']]]=AK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8" s="96" t="str" cm="1">
        <f t="array" ref="AL258">IF(OR(AL$12="",$B258=""),"",_xlfn.LET(_xlpm.tarefas,_xlfn._xlws.FILTER(TB_TAREFAS[],(TB_TAREFAS[[Responsável Execução '[*']]:[Responsável Execução '[*']]]=AL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8" s="95" t="str" cm="1">
        <f t="array" ref="AM258">IF(OR(AM$12="",$B258=""),"",_xlfn.LET(_xlpm.tarefas,_xlfn._xlws.FILTER(TB_TAREFAS[],(TB_TAREFAS[[Responsável Execução '[*']]:[Responsável Execução '[*']]]=AM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8" s="96" t="str" cm="1">
        <f t="array" ref="AN258">IF(OR(AN$12="",$B258=""),"",_xlfn.LET(_xlpm.tarefas,_xlfn._xlws.FILTER(TB_TAREFAS[],(TB_TAREFAS[[Responsável Execução '[*']]:[Responsável Execução '[*']]]=AN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8" s="95" t="str" cm="1">
        <f t="array" ref="AO258">IF(OR(AO$12="",$B258=""),"",_xlfn.LET(_xlpm.tarefas,_xlfn._xlws.FILTER(TB_TAREFAS[],(TB_TAREFAS[[Responsável Execução '[*']]:[Responsável Execução '[*']]]=AO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8" s="96" t="str" cm="1">
        <f t="array" ref="AP258">IF(OR(AP$12="",$B258=""),"",_xlfn.LET(_xlpm.tarefas,_xlfn._xlws.FILTER(TB_TAREFAS[],(TB_TAREFAS[[Responsável Execução '[*']]:[Responsável Execução '[*']]]=AP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8" s="95" t="str" cm="1">
        <f t="array" ref="AQ258">IF(OR(AQ$12="",$B258=""),"",_xlfn.LET(_xlpm.tarefas,_xlfn._xlws.FILTER(TB_TAREFAS[],(TB_TAREFAS[[Responsável Execução '[*']]:[Responsável Execução '[*']]]=AQ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8" s="96" t="str" cm="1">
        <f t="array" ref="AR258">IF(OR(AR$12="",$B258=""),"",_xlfn.LET(_xlpm.tarefas,_xlfn._xlws.FILTER(TB_TAREFAS[],(TB_TAREFAS[[Responsável Execução '[*']]:[Responsável Execução '[*']]]=AR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8" s="95" t="str" cm="1">
        <f t="array" ref="AS258">IF(OR(AS$12="",$B258=""),"",_xlfn.LET(_xlpm.tarefas,_xlfn._xlws.FILTER(TB_TAREFAS[],(TB_TAREFAS[[Responsável Execução '[*']]:[Responsável Execução '[*']]]=AS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8" s="96" t="str" cm="1">
        <f t="array" ref="AT258">IF(OR(AT$12="",$B258=""),"",_xlfn.LET(_xlpm.tarefas,_xlfn._xlws.FILTER(TB_TAREFAS[],(TB_TAREFAS[[Responsável Execução '[*']]:[Responsável Execução '[*']]]=AT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8" s="95" t="str" cm="1">
        <f t="array" ref="AU258">IF(OR(AU$12="",$B258=""),"",_xlfn.LET(_xlpm.tarefas,_xlfn._xlws.FILTER(TB_TAREFAS[],(TB_TAREFAS[[Responsável Execução '[*']]:[Responsável Execução '[*']]]=AU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8" s="96" t="str" cm="1">
        <f t="array" ref="AV258">IF(OR(AV$12="",$B258=""),"",_xlfn.LET(_xlpm.tarefas,_xlfn._xlws.FILTER(TB_TAREFAS[],(TB_TAREFAS[[Responsável Execução '[*']]:[Responsável Execução '[*']]]=AV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8" s="95" t="str" cm="1">
        <f t="array" ref="AW258">IF(OR(AW$12="",$B258=""),"",_xlfn.LET(_xlpm.tarefas,_xlfn._xlws.FILTER(TB_TAREFAS[],(TB_TAREFAS[[Responsável Execução '[*']]:[Responsável Execução '[*']]]=AW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8" s="96" t="str" cm="1">
        <f t="array" ref="AX258">IF(OR(AX$12="",$B258=""),"",_xlfn.LET(_xlpm.tarefas,_xlfn._xlws.FILTER(TB_TAREFAS[],(TB_TAREFAS[[Responsável Execução '[*']]:[Responsável Execução '[*']]]=AX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8" s="95" t="str" cm="1">
        <f t="array" ref="AY258">IF(OR(AY$12="",$B258=""),"",_xlfn.LET(_xlpm.tarefas,_xlfn._xlws.FILTER(TB_TAREFAS[],(TB_TAREFAS[[Responsável Execução '[*']]:[Responsável Execução '[*']]]=AY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8" s="97" t="str" cm="1">
        <f t="array" ref="AZ258">IF(OR(AZ$12="",$B258=""),"",_xlfn.LET(_xlpm.tarefas,_xlfn._xlws.FILTER(TB_TAREFAS[],(TB_TAREFAS[[Responsável Execução '[*']]:[Responsável Execução '[*']]]=AZ$12),"-"),IF(_xlfn.ARRAYTOTEXT(_xlpm.tarefas)="-",0,SUM(IF(DATE(YEAR($B258),MONTH($B258),DAY($B258))&gt;=DATE(YEAR(_xlfn.CHOOSECOLS(_xlpm.tarefas,10)),MONTH(_xlfn.CHOOSECOLS(_xlpm.tarefas,10)),DAY(_xlfn.CHOOSECOLS(_xlpm.tarefas,10))),IF(DATE(YEAR($B258),MONTH($B258),DAY($B258)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59" spans="2:52" x14ac:dyDescent="0.3">
      <c r="B259" s="94"/>
      <c r="C259" s="95" t="str" cm="1">
        <f t="array" ref="C259">IF(OR(C$12="",$B259=""),"",_xlfn.LET(_xlpm.tarefas,_xlfn._xlws.FILTER(TB_TAREFAS[],(TB_TAREFAS[[Responsável Execução '[*']]:[Responsável Execução '[*']]]=C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59" s="96" t="str" cm="1">
        <f t="array" ref="D259">IF(OR(D$12="",$B259=""),"",_xlfn.LET(_xlpm.tarefas,_xlfn._xlws.FILTER(TB_TAREFAS[],(TB_TAREFAS[[Responsável Execução '[*']]:[Responsável Execução '[*']]]=D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59" s="95" t="str" cm="1">
        <f t="array" ref="E259">IF(OR(E$12="",$B259=""),"",_xlfn.LET(_xlpm.tarefas,_xlfn._xlws.FILTER(TB_TAREFAS[],(TB_TAREFAS[[Responsável Execução '[*']]:[Responsável Execução '[*']]]=E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59" s="96" t="str" cm="1">
        <f t="array" ref="F259">IF(OR(F$12="",$B259=""),"",_xlfn.LET(_xlpm.tarefas,_xlfn._xlws.FILTER(TB_TAREFAS[],(TB_TAREFAS[[Responsável Execução '[*']]:[Responsável Execução '[*']]]=F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59" s="95" t="str" cm="1">
        <f t="array" ref="G259">IF(OR(G$12="",$B259=""),"",_xlfn.LET(_xlpm.tarefas,_xlfn._xlws.FILTER(TB_TAREFAS[],(TB_TAREFAS[[Responsável Execução '[*']]:[Responsável Execução '[*']]]=G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59" s="96" t="str" cm="1">
        <f t="array" ref="H259">IF(OR(H$12="",$B259=""),"",_xlfn.LET(_xlpm.tarefas,_xlfn._xlws.FILTER(TB_TAREFAS[],(TB_TAREFAS[[Responsável Execução '[*']]:[Responsável Execução '[*']]]=H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59" s="95" t="str" cm="1">
        <f t="array" ref="I259">IF(OR(I$12="",$B259=""),"",_xlfn.LET(_xlpm.tarefas,_xlfn._xlws.FILTER(TB_TAREFAS[],(TB_TAREFAS[[Responsável Execução '[*']]:[Responsável Execução '[*']]]=I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59" s="96" t="str" cm="1">
        <f t="array" ref="J259">IF(OR(J$12="",$B259=""),"",_xlfn.LET(_xlpm.tarefas,_xlfn._xlws.FILTER(TB_TAREFAS[],(TB_TAREFAS[[Responsável Execução '[*']]:[Responsável Execução '[*']]]=J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59" s="95" t="str" cm="1">
        <f t="array" ref="K259">IF(OR(K$12="",$B259=""),"",_xlfn.LET(_xlpm.tarefas,_xlfn._xlws.FILTER(TB_TAREFAS[],(TB_TAREFAS[[Responsável Execução '[*']]:[Responsável Execução '[*']]]=K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59" s="96" t="str" cm="1">
        <f t="array" ref="L259">IF(OR(L$12="",$B259=""),"",_xlfn.LET(_xlpm.tarefas,_xlfn._xlws.FILTER(TB_TAREFAS[],(TB_TAREFAS[[Responsável Execução '[*']]:[Responsável Execução '[*']]]=L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59" s="95" t="str" cm="1">
        <f t="array" ref="M259">IF(OR(M$12="",$B259=""),"",_xlfn.LET(_xlpm.tarefas,_xlfn._xlws.FILTER(TB_TAREFAS[],(TB_TAREFAS[[Responsável Execução '[*']]:[Responsável Execução '[*']]]=M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59" s="96" t="str" cm="1">
        <f t="array" ref="N259">IF(OR(N$12="",$B259=""),"",_xlfn.LET(_xlpm.tarefas,_xlfn._xlws.FILTER(TB_TAREFAS[],(TB_TAREFAS[[Responsável Execução '[*']]:[Responsável Execução '[*']]]=N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59" s="95" t="str" cm="1">
        <f t="array" ref="O259">IF(OR(O$12="",$B259=""),"",_xlfn.LET(_xlpm.tarefas,_xlfn._xlws.FILTER(TB_TAREFAS[],(TB_TAREFAS[[Responsável Execução '[*']]:[Responsável Execução '[*']]]=O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59" s="96" t="str" cm="1">
        <f t="array" ref="P259">IF(OR(P$12="",$B259=""),"",_xlfn.LET(_xlpm.tarefas,_xlfn._xlws.FILTER(TB_TAREFAS[],(TB_TAREFAS[[Responsável Execução '[*']]:[Responsável Execução '[*']]]=P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59" s="95" t="str" cm="1">
        <f t="array" ref="Q259">IF(OR(Q$12="",$B259=""),"",_xlfn.LET(_xlpm.tarefas,_xlfn._xlws.FILTER(TB_TAREFAS[],(TB_TAREFAS[[Responsável Execução '[*']]:[Responsável Execução '[*']]]=Q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59" s="96" t="str" cm="1">
        <f t="array" ref="R259">IF(OR(R$12="",$B259=""),"",_xlfn.LET(_xlpm.tarefas,_xlfn._xlws.FILTER(TB_TAREFAS[],(TB_TAREFAS[[Responsável Execução '[*']]:[Responsável Execução '[*']]]=R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59" s="95" t="str" cm="1">
        <f t="array" ref="S259">IF(OR(S$12="",$B259=""),"",_xlfn.LET(_xlpm.tarefas,_xlfn._xlws.FILTER(TB_TAREFAS[],(TB_TAREFAS[[Responsável Execução '[*']]:[Responsável Execução '[*']]]=S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59" s="96" t="str" cm="1">
        <f t="array" ref="T259">IF(OR(T$12="",$B259=""),"",_xlfn.LET(_xlpm.tarefas,_xlfn._xlws.FILTER(TB_TAREFAS[],(TB_TAREFAS[[Responsável Execução '[*']]:[Responsável Execução '[*']]]=T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59" s="95" t="str" cm="1">
        <f t="array" ref="U259">IF(OR(U$12="",$B259=""),"",_xlfn.LET(_xlpm.tarefas,_xlfn._xlws.FILTER(TB_TAREFAS[],(TB_TAREFAS[[Responsável Execução '[*']]:[Responsável Execução '[*']]]=U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59" s="96" t="str" cm="1">
        <f t="array" ref="V259">IF(OR(V$12="",$B259=""),"",_xlfn.LET(_xlpm.tarefas,_xlfn._xlws.FILTER(TB_TAREFAS[],(TB_TAREFAS[[Responsável Execução '[*']]:[Responsável Execução '[*']]]=V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59" s="95" t="str" cm="1">
        <f t="array" ref="W259">IF(OR(W$12="",$B259=""),"",_xlfn.LET(_xlpm.tarefas,_xlfn._xlws.FILTER(TB_TAREFAS[],(TB_TAREFAS[[Responsável Execução '[*']]:[Responsável Execução '[*']]]=W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59" s="96" t="str" cm="1">
        <f t="array" ref="X259">IF(OR(X$12="",$B259=""),"",_xlfn.LET(_xlpm.tarefas,_xlfn._xlws.FILTER(TB_TAREFAS[],(TB_TAREFAS[[Responsável Execução '[*']]:[Responsável Execução '[*']]]=X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59" s="95" t="str" cm="1">
        <f t="array" ref="Y259">IF(OR(Y$12="",$B259=""),"",_xlfn.LET(_xlpm.tarefas,_xlfn._xlws.FILTER(TB_TAREFAS[],(TB_TAREFAS[[Responsável Execução '[*']]:[Responsável Execução '[*']]]=Y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59" s="96" t="str" cm="1">
        <f t="array" ref="Z259">IF(OR(Z$12="",$B259=""),"",_xlfn.LET(_xlpm.tarefas,_xlfn._xlws.FILTER(TB_TAREFAS[],(TB_TAREFAS[[Responsável Execução '[*']]:[Responsável Execução '[*']]]=Z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59" s="95" t="str" cm="1">
        <f t="array" ref="AA259">IF(OR(AA$12="",$B259=""),"",_xlfn.LET(_xlpm.tarefas,_xlfn._xlws.FILTER(TB_TAREFAS[],(TB_TAREFAS[[Responsável Execução '[*']]:[Responsável Execução '[*']]]=AA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59" s="96" t="str" cm="1">
        <f t="array" ref="AB259">IF(OR(AB$12="",$B259=""),"",_xlfn.LET(_xlpm.tarefas,_xlfn._xlws.FILTER(TB_TAREFAS[],(TB_TAREFAS[[Responsável Execução '[*']]:[Responsável Execução '[*']]]=AB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59" s="95" t="str" cm="1">
        <f t="array" ref="AC259">IF(OR(AC$12="",$B259=""),"",_xlfn.LET(_xlpm.tarefas,_xlfn._xlws.FILTER(TB_TAREFAS[],(TB_TAREFAS[[Responsável Execução '[*']]:[Responsável Execução '[*']]]=AC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59" s="96" t="str" cm="1">
        <f t="array" ref="AD259">IF(OR(AD$12="",$B259=""),"",_xlfn.LET(_xlpm.tarefas,_xlfn._xlws.FILTER(TB_TAREFAS[],(TB_TAREFAS[[Responsável Execução '[*']]:[Responsável Execução '[*']]]=AD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59" s="95" t="str" cm="1">
        <f t="array" ref="AE259">IF(OR(AE$12="",$B259=""),"",_xlfn.LET(_xlpm.tarefas,_xlfn._xlws.FILTER(TB_TAREFAS[],(TB_TAREFAS[[Responsável Execução '[*']]:[Responsável Execução '[*']]]=AE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59" s="96" t="str" cm="1">
        <f t="array" ref="AF259">IF(OR(AF$12="",$B259=""),"",_xlfn.LET(_xlpm.tarefas,_xlfn._xlws.FILTER(TB_TAREFAS[],(TB_TAREFAS[[Responsável Execução '[*']]:[Responsável Execução '[*']]]=AF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59" s="95" t="str" cm="1">
        <f t="array" ref="AG259">IF(OR(AG$12="",$B259=""),"",_xlfn.LET(_xlpm.tarefas,_xlfn._xlws.FILTER(TB_TAREFAS[],(TB_TAREFAS[[Responsável Execução '[*']]:[Responsável Execução '[*']]]=AG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59" s="96" t="str" cm="1">
        <f t="array" ref="AH259">IF(OR(AH$12="",$B259=""),"",_xlfn.LET(_xlpm.tarefas,_xlfn._xlws.FILTER(TB_TAREFAS[],(TB_TAREFAS[[Responsável Execução '[*']]:[Responsável Execução '[*']]]=AH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59" s="95" t="str" cm="1">
        <f t="array" ref="AI259">IF(OR(AI$12="",$B259=""),"",_xlfn.LET(_xlpm.tarefas,_xlfn._xlws.FILTER(TB_TAREFAS[],(TB_TAREFAS[[Responsável Execução '[*']]:[Responsável Execução '[*']]]=AI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59" s="96" t="str" cm="1">
        <f t="array" ref="AJ259">IF(OR(AJ$12="",$B259=""),"",_xlfn.LET(_xlpm.tarefas,_xlfn._xlws.FILTER(TB_TAREFAS[],(TB_TAREFAS[[Responsável Execução '[*']]:[Responsável Execução '[*']]]=AJ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59" s="95" t="str" cm="1">
        <f t="array" ref="AK259">IF(OR(AK$12="",$B259=""),"",_xlfn.LET(_xlpm.tarefas,_xlfn._xlws.FILTER(TB_TAREFAS[],(TB_TAREFAS[[Responsável Execução '[*']]:[Responsável Execução '[*']]]=AK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59" s="96" t="str" cm="1">
        <f t="array" ref="AL259">IF(OR(AL$12="",$B259=""),"",_xlfn.LET(_xlpm.tarefas,_xlfn._xlws.FILTER(TB_TAREFAS[],(TB_TAREFAS[[Responsável Execução '[*']]:[Responsável Execução '[*']]]=AL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59" s="95" t="str" cm="1">
        <f t="array" ref="AM259">IF(OR(AM$12="",$B259=""),"",_xlfn.LET(_xlpm.tarefas,_xlfn._xlws.FILTER(TB_TAREFAS[],(TB_TAREFAS[[Responsável Execução '[*']]:[Responsável Execução '[*']]]=AM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59" s="96" t="str" cm="1">
        <f t="array" ref="AN259">IF(OR(AN$12="",$B259=""),"",_xlfn.LET(_xlpm.tarefas,_xlfn._xlws.FILTER(TB_TAREFAS[],(TB_TAREFAS[[Responsável Execução '[*']]:[Responsável Execução '[*']]]=AN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59" s="95" t="str" cm="1">
        <f t="array" ref="AO259">IF(OR(AO$12="",$B259=""),"",_xlfn.LET(_xlpm.tarefas,_xlfn._xlws.FILTER(TB_TAREFAS[],(TB_TAREFAS[[Responsável Execução '[*']]:[Responsável Execução '[*']]]=AO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59" s="96" t="str" cm="1">
        <f t="array" ref="AP259">IF(OR(AP$12="",$B259=""),"",_xlfn.LET(_xlpm.tarefas,_xlfn._xlws.FILTER(TB_TAREFAS[],(TB_TAREFAS[[Responsável Execução '[*']]:[Responsável Execução '[*']]]=AP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59" s="95" t="str" cm="1">
        <f t="array" ref="AQ259">IF(OR(AQ$12="",$B259=""),"",_xlfn.LET(_xlpm.tarefas,_xlfn._xlws.FILTER(TB_TAREFAS[],(TB_TAREFAS[[Responsável Execução '[*']]:[Responsável Execução '[*']]]=AQ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59" s="96" t="str" cm="1">
        <f t="array" ref="AR259">IF(OR(AR$12="",$B259=""),"",_xlfn.LET(_xlpm.tarefas,_xlfn._xlws.FILTER(TB_TAREFAS[],(TB_TAREFAS[[Responsável Execução '[*']]:[Responsável Execução '[*']]]=AR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59" s="95" t="str" cm="1">
        <f t="array" ref="AS259">IF(OR(AS$12="",$B259=""),"",_xlfn.LET(_xlpm.tarefas,_xlfn._xlws.FILTER(TB_TAREFAS[],(TB_TAREFAS[[Responsável Execução '[*']]:[Responsável Execução '[*']]]=AS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59" s="96" t="str" cm="1">
        <f t="array" ref="AT259">IF(OR(AT$12="",$B259=""),"",_xlfn.LET(_xlpm.tarefas,_xlfn._xlws.FILTER(TB_TAREFAS[],(TB_TAREFAS[[Responsável Execução '[*']]:[Responsável Execução '[*']]]=AT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59" s="95" t="str" cm="1">
        <f t="array" ref="AU259">IF(OR(AU$12="",$B259=""),"",_xlfn.LET(_xlpm.tarefas,_xlfn._xlws.FILTER(TB_TAREFAS[],(TB_TAREFAS[[Responsável Execução '[*']]:[Responsável Execução '[*']]]=AU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59" s="96" t="str" cm="1">
        <f t="array" ref="AV259">IF(OR(AV$12="",$B259=""),"",_xlfn.LET(_xlpm.tarefas,_xlfn._xlws.FILTER(TB_TAREFAS[],(TB_TAREFAS[[Responsável Execução '[*']]:[Responsável Execução '[*']]]=AV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59" s="95" t="str" cm="1">
        <f t="array" ref="AW259">IF(OR(AW$12="",$B259=""),"",_xlfn.LET(_xlpm.tarefas,_xlfn._xlws.FILTER(TB_TAREFAS[],(TB_TAREFAS[[Responsável Execução '[*']]:[Responsável Execução '[*']]]=AW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59" s="96" t="str" cm="1">
        <f t="array" ref="AX259">IF(OR(AX$12="",$B259=""),"",_xlfn.LET(_xlpm.tarefas,_xlfn._xlws.FILTER(TB_TAREFAS[],(TB_TAREFAS[[Responsável Execução '[*']]:[Responsável Execução '[*']]]=AX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59" s="95" t="str" cm="1">
        <f t="array" ref="AY259">IF(OR(AY$12="",$B259=""),"",_xlfn.LET(_xlpm.tarefas,_xlfn._xlws.FILTER(TB_TAREFAS[],(TB_TAREFAS[[Responsável Execução '[*']]:[Responsável Execução '[*']]]=AY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59" s="97" t="str" cm="1">
        <f t="array" ref="AZ259">IF(OR(AZ$12="",$B259=""),"",_xlfn.LET(_xlpm.tarefas,_xlfn._xlws.FILTER(TB_TAREFAS[],(TB_TAREFAS[[Responsável Execução '[*']]:[Responsável Execução '[*']]]=AZ$12),"-"),IF(_xlfn.ARRAYTOTEXT(_xlpm.tarefas)="-",0,SUM(IF(DATE(YEAR($B259),MONTH($B259),DAY($B259))&gt;=DATE(YEAR(_xlfn.CHOOSECOLS(_xlpm.tarefas,10)),MONTH(_xlfn.CHOOSECOLS(_xlpm.tarefas,10)),DAY(_xlfn.CHOOSECOLS(_xlpm.tarefas,10))),IF(DATE(YEAR($B259),MONTH($B259),DAY($B259)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0" spans="2:52" x14ac:dyDescent="0.3">
      <c r="B260" s="94"/>
      <c r="C260" s="95" t="str" cm="1">
        <f t="array" ref="C260">IF(OR(C$12="",$B260=""),"",_xlfn.LET(_xlpm.tarefas,_xlfn._xlws.FILTER(TB_TAREFAS[],(TB_TAREFAS[[Responsável Execução '[*']]:[Responsável Execução '[*']]]=C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0" s="96" t="str" cm="1">
        <f t="array" ref="D260">IF(OR(D$12="",$B260=""),"",_xlfn.LET(_xlpm.tarefas,_xlfn._xlws.FILTER(TB_TAREFAS[],(TB_TAREFAS[[Responsável Execução '[*']]:[Responsável Execução '[*']]]=D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0" s="95" t="str" cm="1">
        <f t="array" ref="E260">IF(OR(E$12="",$B260=""),"",_xlfn.LET(_xlpm.tarefas,_xlfn._xlws.FILTER(TB_TAREFAS[],(TB_TAREFAS[[Responsável Execução '[*']]:[Responsável Execução '[*']]]=E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0" s="96" t="str" cm="1">
        <f t="array" ref="F260">IF(OR(F$12="",$B260=""),"",_xlfn.LET(_xlpm.tarefas,_xlfn._xlws.FILTER(TB_TAREFAS[],(TB_TAREFAS[[Responsável Execução '[*']]:[Responsável Execução '[*']]]=F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0" s="95" t="str" cm="1">
        <f t="array" ref="G260">IF(OR(G$12="",$B260=""),"",_xlfn.LET(_xlpm.tarefas,_xlfn._xlws.FILTER(TB_TAREFAS[],(TB_TAREFAS[[Responsável Execução '[*']]:[Responsável Execução '[*']]]=G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0" s="96" t="str" cm="1">
        <f t="array" ref="H260">IF(OR(H$12="",$B260=""),"",_xlfn.LET(_xlpm.tarefas,_xlfn._xlws.FILTER(TB_TAREFAS[],(TB_TAREFAS[[Responsável Execução '[*']]:[Responsável Execução '[*']]]=H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0" s="95" t="str" cm="1">
        <f t="array" ref="I260">IF(OR(I$12="",$B260=""),"",_xlfn.LET(_xlpm.tarefas,_xlfn._xlws.FILTER(TB_TAREFAS[],(TB_TAREFAS[[Responsável Execução '[*']]:[Responsável Execução '[*']]]=I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0" s="96" t="str" cm="1">
        <f t="array" ref="J260">IF(OR(J$12="",$B260=""),"",_xlfn.LET(_xlpm.tarefas,_xlfn._xlws.FILTER(TB_TAREFAS[],(TB_TAREFAS[[Responsável Execução '[*']]:[Responsável Execução '[*']]]=J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0" s="95" t="str" cm="1">
        <f t="array" ref="K260">IF(OR(K$12="",$B260=""),"",_xlfn.LET(_xlpm.tarefas,_xlfn._xlws.FILTER(TB_TAREFAS[],(TB_TAREFAS[[Responsável Execução '[*']]:[Responsável Execução '[*']]]=K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0" s="96" t="str" cm="1">
        <f t="array" ref="L260">IF(OR(L$12="",$B260=""),"",_xlfn.LET(_xlpm.tarefas,_xlfn._xlws.FILTER(TB_TAREFAS[],(TB_TAREFAS[[Responsável Execução '[*']]:[Responsável Execução '[*']]]=L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0" s="95" t="str" cm="1">
        <f t="array" ref="M260">IF(OR(M$12="",$B260=""),"",_xlfn.LET(_xlpm.tarefas,_xlfn._xlws.FILTER(TB_TAREFAS[],(TB_TAREFAS[[Responsável Execução '[*']]:[Responsável Execução '[*']]]=M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0" s="96" t="str" cm="1">
        <f t="array" ref="N260">IF(OR(N$12="",$B260=""),"",_xlfn.LET(_xlpm.tarefas,_xlfn._xlws.FILTER(TB_TAREFAS[],(TB_TAREFAS[[Responsável Execução '[*']]:[Responsável Execução '[*']]]=N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0" s="95" t="str" cm="1">
        <f t="array" ref="O260">IF(OR(O$12="",$B260=""),"",_xlfn.LET(_xlpm.tarefas,_xlfn._xlws.FILTER(TB_TAREFAS[],(TB_TAREFAS[[Responsável Execução '[*']]:[Responsável Execução '[*']]]=O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0" s="96" t="str" cm="1">
        <f t="array" ref="P260">IF(OR(P$12="",$B260=""),"",_xlfn.LET(_xlpm.tarefas,_xlfn._xlws.FILTER(TB_TAREFAS[],(TB_TAREFAS[[Responsável Execução '[*']]:[Responsável Execução '[*']]]=P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0" s="95" t="str" cm="1">
        <f t="array" ref="Q260">IF(OR(Q$12="",$B260=""),"",_xlfn.LET(_xlpm.tarefas,_xlfn._xlws.FILTER(TB_TAREFAS[],(TB_TAREFAS[[Responsável Execução '[*']]:[Responsável Execução '[*']]]=Q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0" s="96" t="str" cm="1">
        <f t="array" ref="R260">IF(OR(R$12="",$B260=""),"",_xlfn.LET(_xlpm.tarefas,_xlfn._xlws.FILTER(TB_TAREFAS[],(TB_TAREFAS[[Responsável Execução '[*']]:[Responsável Execução '[*']]]=R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0" s="95" t="str" cm="1">
        <f t="array" ref="S260">IF(OR(S$12="",$B260=""),"",_xlfn.LET(_xlpm.tarefas,_xlfn._xlws.FILTER(TB_TAREFAS[],(TB_TAREFAS[[Responsável Execução '[*']]:[Responsável Execução '[*']]]=S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0" s="96" t="str" cm="1">
        <f t="array" ref="T260">IF(OR(T$12="",$B260=""),"",_xlfn.LET(_xlpm.tarefas,_xlfn._xlws.FILTER(TB_TAREFAS[],(TB_TAREFAS[[Responsável Execução '[*']]:[Responsável Execução '[*']]]=T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0" s="95" t="str" cm="1">
        <f t="array" ref="U260">IF(OR(U$12="",$B260=""),"",_xlfn.LET(_xlpm.tarefas,_xlfn._xlws.FILTER(TB_TAREFAS[],(TB_TAREFAS[[Responsável Execução '[*']]:[Responsável Execução '[*']]]=U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0" s="96" t="str" cm="1">
        <f t="array" ref="V260">IF(OR(V$12="",$B260=""),"",_xlfn.LET(_xlpm.tarefas,_xlfn._xlws.FILTER(TB_TAREFAS[],(TB_TAREFAS[[Responsável Execução '[*']]:[Responsável Execução '[*']]]=V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0" s="95" t="str" cm="1">
        <f t="array" ref="W260">IF(OR(W$12="",$B260=""),"",_xlfn.LET(_xlpm.tarefas,_xlfn._xlws.FILTER(TB_TAREFAS[],(TB_TAREFAS[[Responsável Execução '[*']]:[Responsável Execução '[*']]]=W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0" s="96" t="str" cm="1">
        <f t="array" ref="X260">IF(OR(X$12="",$B260=""),"",_xlfn.LET(_xlpm.tarefas,_xlfn._xlws.FILTER(TB_TAREFAS[],(TB_TAREFAS[[Responsável Execução '[*']]:[Responsável Execução '[*']]]=X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0" s="95" t="str" cm="1">
        <f t="array" ref="Y260">IF(OR(Y$12="",$B260=""),"",_xlfn.LET(_xlpm.tarefas,_xlfn._xlws.FILTER(TB_TAREFAS[],(TB_TAREFAS[[Responsável Execução '[*']]:[Responsável Execução '[*']]]=Y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0" s="96" t="str" cm="1">
        <f t="array" ref="Z260">IF(OR(Z$12="",$B260=""),"",_xlfn.LET(_xlpm.tarefas,_xlfn._xlws.FILTER(TB_TAREFAS[],(TB_TAREFAS[[Responsável Execução '[*']]:[Responsável Execução '[*']]]=Z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0" s="95" t="str" cm="1">
        <f t="array" ref="AA260">IF(OR(AA$12="",$B260=""),"",_xlfn.LET(_xlpm.tarefas,_xlfn._xlws.FILTER(TB_TAREFAS[],(TB_TAREFAS[[Responsável Execução '[*']]:[Responsável Execução '[*']]]=AA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0" s="96" t="str" cm="1">
        <f t="array" ref="AB260">IF(OR(AB$12="",$B260=""),"",_xlfn.LET(_xlpm.tarefas,_xlfn._xlws.FILTER(TB_TAREFAS[],(TB_TAREFAS[[Responsável Execução '[*']]:[Responsável Execução '[*']]]=AB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0" s="95" t="str" cm="1">
        <f t="array" ref="AC260">IF(OR(AC$12="",$B260=""),"",_xlfn.LET(_xlpm.tarefas,_xlfn._xlws.FILTER(TB_TAREFAS[],(TB_TAREFAS[[Responsável Execução '[*']]:[Responsável Execução '[*']]]=AC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0" s="96" t="str" cm="1">
        <f t="array" ref="AD260">IF(OR(AD$12="",$B260=""),"",_xlfn.LET(_xlpm.tarefas,_xlfn._xlws.FILTER(TB_TAREFAS[],(TB_TAREFAS[[Responsável Execução '[*']]:[Responsável Execução '[*']]]=AD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0" s="95" t="str" cm="1">
        <f t="array" ref="AE260">IF(OR(AE$12="",$B260=""),"",_xlfn.LET(_xlpm.tarefas,_xlfn._xlws.FILTER(TB_TAREFAS[],(TB_TAREFAS[[Responsável Execução '[*']]:[Responsável Execução '[*']]]=AE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0" s="96" t="str" cm="1">
        <f t="array" ref="AF260">IF(OR(AF$12="",$B260=""),"",_xlfn.LET(_xlpm.tarefas,_xlfn._xlws.FILTER(TB_TAREFAS[],(TB_TAREFAS[[Responsável Execução '[*']]:[Responsável Execução '[*']]]=AF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0" s="95" t="str" cm="1">
        <f t="array" ref="AG260">IF(OR(AG$12="",$B260=""),"",_xlfn.LET(_xlpm.tarefas,_xlfn._xlws.FILTER(TB_TAREFAS[],(TB_TAREFAS[[Responsável Execução '[*']]:[Responsável Execução '[*']]]=AG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0" s="96" t="str" cm="1">
        <f t="array" ref="AH260">IF(OR(AH$12="",$B260=""),"",_xlfn.LET(_xlpm.tarefas,_xlfn._xlws.FILTER(TB_TAREFAS[],(TB_TAREFAS[[Responsável Execução '[*']]:[Responsável Execução '[*']]]=AH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0" s="95" t="str" cm="1">
        <f t="array" ref="AI260">IF(OR(AI$12="",$B260=""),"",_xlfn.LET(_xlpm.tarefas,_xlfn._xlws.FILTER(TB_TAREFAS[],(TB_TAREFAS[[Responsável Execução '[*']]:[Responsável Execução '[*']]]=AI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0" s="96" t="str" cm="1">
        <f t="array" ref="AJ260">IF(OR(AJ$12="",$B260=""),"",_xlfn.LET(_xlpm.tarefas,_xlfn._xlws.FILTER(TB_TAREFAS[],(TB_TAREFAS[[Responsável Execução '[*']]:[Responsável Execução '[*']]]=AJ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0" s="95" t="str" cm="1">
        <f t="array" ref="AK260">IF(OR(AK$12="",$B260=""),"",_xlfn.LET(_xlpm.tarefas,_xlfn._xlws.FILTER(TB_TAREFAS[],(TB_TAREFAS[[Responsável Execução '[*']]:[Responsável Execução '[*']]]=AK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0" s="96" t="str" cm="1">
        <f t="array" ref="AL260">IF(OR(AL$12="",$B260=""),"",_xlfn.LET(_xlpm.tarefas,_xlfn._xlws.FILTER(TB_TAREFAS[],(TB_TAREFAS[[Responsável Execução '[*']]:[Responsável Execução '[*']]]=AL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0" s="95" t="str" cm="1">
        <f t="array" ref="AM260">IF(OR(AM$12="",$B260=""),"",_xlfn.LET(_xlpm.tarefas,_xlfn._xlws.FILTER(TB_TAREFAS[],(TB_TAREFAS[[Responsável Execução '[*']]:[Responsável Execução '[*']]]=AM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0" s="96" t="str" cm="1">
        <f t="array" ref="AN260">IF(OR(AN$12="",$B260=""),"",_xlfn.LET(_xlpm.tarefas,_xlfn._xlws.FILTER(TB_TAREFAS[],(TB_TAREFAS[[Responsável Execução '[*']]:[Responsável Execução '[*']]]=AN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0" s="95" t="str" cm="1">
        <f t="array" ref="AO260">IF(OR(AO$12="",$B260=""),"",_xlfn.LET(_xlpm.tarefas,_xlfn._xlws.FILTER(TB_TAREFAS[],(TB_TAREFAS[[Responsável Execução '[*']]:[Responsável Execução '[*']]]=AO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0" s="96" t="str" cm="1">
        <f t="array" ref="AP260">IF(OR(AP$12="",$B260=""),"",_xlfn.LET(_xlpm.tarefas,_xlfn._xlws.FILTER(TB_TAREFAS[],(TB_TAREFAS[[Responsável Execução '[*']]:[Responsável Execução '[*']]]=AP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0" s="95" t="str" cm="1">
        <f t="array" ref="AQ260">IF(OR(AQ$12="",$B260=""),"",_xlfn.LET(_xlpm.tarefas,_xlfn._xlws.FILTER(TB_TAREFAS[],(TB_TAREFAS[[Responsável Execução '[*']]:[Responsável Execução '[*']]]=AQ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0" s="96" t="str" cm="1">
        <f t="array" ref="AR260">IF(OR(AR$12="",$B260=""),"",_xlfn.LET(_xlpm.tarefas,_xlfn._xlws.FILTER(TB_TAREFAS[],(TB_TAREFAS[[Responsável Execução '[*']]:[Responsável Execução '[*']]]=AR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0" s="95" t="str" cm="1">
        <f t="array" ref="AS260">IF(OR(AS$12="",$B260=""),"",_xlfn.LET(_xlpm.tarefas,_xlfn._xlws.FILTER(TB_TAREFAS[],(TB_TAREFAS[[Responsável Execução '[*']]:[Responsável Execução '[*']]]=AS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0" s="96" t="str" cm="1">
        <f t="array" ref="AT260">IF(OR(AT$12="",$B260=""),"",_xlfn.LET(_xlpm.tarefas,_xlfn._xlws.FILTER(TB_TAREFAS[],(TB_TAREFAS[[Responsável Execução '[*']]:[Responsável Execução '[*']]]=AT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0" s="95" t="str" cm="1">
        <f t="array" ref="AU260">IF(OR(AU$12="",$B260=""),"",_xlfn.LET(_xlpm.tarefas,_xlfn._xlws.FILTER(TB_TAREFAS[],(TB_TAREFAS[[Responsável Execução '[*']]:[Responsável Execução '[*']]]=AU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0" s="96" t="str" cm="1">
        <f t="array" ref="AV260">IF(OR(AV$12="",$B260=""),"",_xlfn.LET(_xlpm.tarefas,_xlfn._xlws.FILTER(TB_TAREFAS[],(TB_TAREFAS[[Responsável Execução '[*']]:[Responsável Execução '[*']]]=AV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0" s="95" t="str" cm="1">
        <f t="array" ref="AW260">IF(OR(AW$12="",$B260=""),"",_xlfn.LET(_xlpm.tarefas,_xlfn._xlws.FILTER(TB_TAREFAS[],(TB_TAREFAS[[Responsável Execução '[*']]:[Responsável Execução '[*']]]=AW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0" s="96" t="str" cm="1">
        <f t="array" ref="AX260">IF(OR(AX$12="",$B260=""),"",_xlfn.LET(_xlpm.tarefas,_xlfn._xlws.FILTER(TB_TAREFAS[],(TB_TAREFAS[[Responsável Execução '[*']]:[Responsável Execução '[*']]]=AX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0" s="95" t="str" cm="1">
        <f t="array" ref="AY260">IF(OR(AY$12="",$B260=""),"",_xlfn.LET(_xlpm.tarefas,_xlfn._xlws.FILTER(TB_TAREFAS[],(TB_TAREFAS[[Responsável Execução '[*']]:[Responsável Execução '[*']]]=AY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0" s="97" t="str" cm="1">
        <f t="array" ref="AZ260">IF(OR(AZ$12="",$B260=""),"",_xlfn.LET(_xlpm.tarefas,_xlfn._xlws.FILTER(TB_TAREFAS[],(TB_TAREFAS[[Responsável Execução '[*']]:[Responsável Execução '[*']]]=AZ$12),"-"),IF(_xlfn.ARRAYTOTEXT(_xlpm.tarefas)="-",0,SUM(IF(DATE(YEAR($B260),MONTH($B260),DAY($B260))&gt;=DATE(YEAR(_xlfn.CHOOSECOLS(_xlpm.tarefas,10)),MONTH(_xlfn.CHOOSECOLS(_xlpm.tarefas,10)),DAY(_xlfn.CHOOSECOLS(_xlpm.tarefas,10))),IF(DATE(YEAR($B260),MONTH($B260),DAY($B260)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1" spans="2:52" x14ac:dyDescent="0.3">
      <c r="B261" s="94"/>
      <c r="C261" s="95" t="str" cm="1">
        <f t="array" ref="C261">IF(OR(C$12="",$B261=""),"",_xlfn.LET(_xlpm.tarefas,_xlfn._xlws.FILTER(TB_TAREFAS[],(TB_TAREFAS[[Responsável Execução '[*']]:[Responsável Execução '[*']]]=C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1" s="96" t="str" cm="1">
        <f t="array" ref="D261">IF(OR(D$12="",$B261=""),"",_xlfn.LET(_xlpm.tarefas,_xlfn._xlws.FILTER(TB_TAREFAS[],(TB_TAREFAS[[Responsável Execução '[*']]:[Responsável Execução '[*']]]=D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1" s="95" t="str" cm="1">
        <f t="array" ref="E261">IF(OR(E$12="",$B261=""),"",_xlfn.LET(_xlpm.tarefas,_xlfn._xlws.FILTER(TB_TAREFAS[],(TB_TAREFAS[[Responsável Execução '[*']]:[Responsável Execução '[*']]]=E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1" s="96" t="str" cm="1">
        <f t="array" ref="F261">IF(OR(F$12="",$B261=""),"",_xlfn.LET(_xlpm.tarefas,_xlfn._xlws.FILTER(TB_TAREFAS[],(TB_TAREFAS[[Responsável Execução '[*']]:[Responsável Execução '[*']]]=F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1" s="95" t="str" cm="1">
        <f t="array" ref="G261">IF(OR(G$12="",$B261=""),"",_xlfn.LET(_xlpm.tarefas,_xlfn._xlws.FILTER(TB_TAREFAS[],(TB_TAREFAS[[Responsável Execução '[*']]:[Responsável Execução '[*']]]=G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1" s="96" t="str" cm="1">
        <f t="array" ref="H261">IF(OR(H$12="",$B261=""),"",_xlfn.LET(_xlpm.tarefas,_xlfn._xlws.FILTER(TB_TAREFAS[],(TB_TAREFAS[[Responsável Execução '[*']]:[Responsável Execução '[*']]]=H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1" s="95" t="str" cm="1">
        <f t="array" ref="I261">IF(OR(I$12="",$B261=""),"",_xlfn.LET(_xlpm.tarefas,_xlfn._xlws.FILTER(TB_TAREFAS[],(TB_TAREFAS[[Responsável Execução '[*']]:[Responsável Execução '[*']]]=I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1" s="96" t="str" cm="1">
        <f t="array" ref="J261">IF(OR(J$12="",$B261=""),"",_xlfn.LET(_xlpm.tarefas,_xlfn._xlws.FILTER(TB_TAREFAS[],(TB_TAREFAS[[Responsável Execução '[*']]:[Responsável Execução '[*']]]=J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1" s="95" t="str" cm="1">
        <f t="array" ref="K261">IF(OR(K$12="",$B261=""),"",_xlfn.LET(_xlpm.tarefas,_xlfn._xlws.FILTER(TB_TAREFAS[],(TB_TAREFAS[[Responsável Execução '[*']]:[Responsável Execução '[*']]]=K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1" s="96" t="str" cm="1">
        <f t="array" ref="L261">IF(OR(L$12="",$B261=""),"",_xlfn.LET(_xlpm.tarefas,_xlfn._xlws.FILTER(TB_TAREFAS[],(TB_TAREFAS[[Responsável Execução '[*']]:[Responsável Execução '[*']]]=L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1" s="95" t="str" cm="1">
        <f t="array" ref="M261">IF(OR(M$12="",$B261=""),"",_xlfn.LET(_xlpm.tarefas,_xlfn._xlws.FILTER(TB_TAREFAS[],(TB_TAREFAS[[Responsável Execução '[*']]:[Responsável Execução '[*']]]=M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1" s="96" t="str" cm="1">
        <f t="array" ref="N261">IF(OR(N$12="",$B261=""),"",_xlfn.LET(_xlpm.tarefas,_xlfn._xlws.FILTER(TB_TAREFAS[],(TB_TAREFAS[[Responsável Execução '[*']]:[Responsável Execução '[*']]]=N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1" s="95" t="str" cm="1">
        <f t="array" ref="O261">IF(OR(O$12="",$B261=""),"",_xlfn.LET(_xlpm.tarefas,_xlfn._xlws.FILTER(TB_TAREFAS[],(TB_TAREFAS[[Responsável Execução '[*']]:[Responsável Execução '[*']]]=O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1" s="96" t="str" cm="1">
        <f t="array" ref="P261">IF(OR(P$12="",$B261=""),"",_xlfn.LET(_xlpm.tarefas,_xlfn._xlws.FILTER(TB_TAREFAS[],(TB_TAREFAS[[Responsável Execução '[*']]:[Responsável Execução '[*']]]=P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1" s="95" t="str" cm="1">
        <f t="array" ref="Q261">IF(OR(Q$12="",$B261=""),"",_xlfn.LET(_xlpm.tarefas,_xlfn._xlws.FILTER(TB_TAREFAS[],(TB_TAREFAS[[Responsável Execução '[*']]:[Responsável Execução '[*']]]=Q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1" s="96" t="str" cm="1">
        <f t="array" ref="R261">IF(OR(R$12="",$B261=""),"",_xlfn.LET(_xlpm.tarefas,_xlfn._xlws.FILTER(TB_TAREFAS[],(TB_TAREFAS[[Responsável Execução '[*']]:[Responsável Execução '[*']]]=R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1" s="95" t="str" cm="1">
        <f t="array" ref="S261">IF(OR(S$12="",$B261=""),"",_xlfn.LET(_xlpm.tarefas,_xlfn._xlws.FILTER(TB_TAREFAS[],(TB_TAREFAS[[Responsável Execução '[*']]:[Responsável Execução '[*']]]=S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1" s="96" t="str" cm="1">
        <f t="array" ref="T261">IF(OR(T$12="",$B261=""),"",_xlfn.LET(_xlpm.tarefas,_xlfn._xlws.FILTER(TB_TAREFAS[],(TB_TAREFAS[[Responsável Execução '[*']]:[Responsável Execução '[*']]]=T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1" s="95" t="str" cm="1">
        <f t="array" ref="U261">IF(OR(U$12="",$B261=""),"",_xlfn.LET(_xlpm.tarefas,_xlfn._xlws.FILTER(TB_TAREFAS[],(TB_TAREFAS[[Responsável Execução '[*']]:[Responsável Execução '[*']]]=U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1" s="96" t="str" cm="1">
        <f t="array" ref="V261">IF(OR(V$12="",$B261=""),"",_xlfn.LET(_xlpm.tarefas,_xlfn._xlws.FILTER(TB_TAREFAS[],(TB_TAREFAS[[Responsável Execução '[*']]:[Responsável Execução '[*']]]=V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1" s="95" t="str" cm="1">
        <f t="array" ref="W261">IF(OR(W$12="",$B261=""),"",_xlfn.LET(_xlpm.tarefas,_xlfn._xlws.FILTER(TB_TAREFAS[],(TB_TAREFAS[[Responsável Execução '[*']]:[Responsável Execução '[*']]]=W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1" s="96" t="str" cm="1">
        <f t="array" ref="X261">IF(OR(X$12="",$B261=""),"",_xlfn.LET(_xlpm.tarefas,_xlfn._xlws.FILTER(TB_TAREFAS[],(TB_TAREFAS[[Responsável Execução '[*']]:[Responsável Execução '[*']]]=X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1" s="95" t="str" cm="1">
        <f t="array" ref="Y261">IF(OR(Y$12="",$B261=""),"",_xlfn.LET(_xlpm.tarefas,_xlfn._xlws.FILTER(TB_TAREFAS[],(TB_TAREFAS[[Responsável Execução '[*']]:[Responsável Execução '[*']]]=Y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1" s="96" t="str" cm="1">
        <f t="array" ref="Z261">IF(OR(Z$12="",$B261=""),"",_xlfn.LET(_xlpm.tarefas,_xlfn._xlws.FILTER(TB_TAREFAS[],(TB_TAREFAS[[Responsável Execução '[*']]:[Responsável Execução '[*']]]=Z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1" s="95" t="str" cm="1">
        <f t="array" ref="AA261">IF(OR(AA$12="",$B261=""),"",_xlfn.LET(_xlpm.tarefas,_xlfn._xlws.FILTER(TB_TAREFAS[],(TB_TAREFAS[[Responsável Execução '[*']]:[Responsável Execução '[*']]]=AA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1" s="96" t="str" cm="1">
        <f t="array" ref="AB261">IF(OR(AB$12="",$B261=""),"",_xlfn.LET(_xlpm.tarefas,_xlfn._xlws.FILTER(TB_TAREFAS[],(TB_TAREFAS[[Responsável Execução '[*']]:[Responsável Execução '[*']]]=AB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1" s="95" t="str" cm="1">
        <f t="array" ref="AC261">IF(OR(AC$12="",$B261=""),"",_xlfn.LET(_xlpm.tarefas,_xlfn._xlws.FILTER(TB_TAREFAS[],(TB_TAREFAS[[Responsável Execução '[*']]:[Responsável Execução '[*']]]=AC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1" s="96" t="str" cm="1">
        <f t="array" ref="AD261">IF(OR(AD$12="",$B261=""),"",_xlfn.LET(_xlpm.tarefas,_xlfn._xlws.FILTER(TB_TAREFAS[],(TB_TAREFAS[[Responsável Execução '[*']]:[Responsável Execução '[*']]]=AD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1" s="95" t="str" cm="1">
        <f t="array" ref="AE261">IF(OR(AE$12="",$B261=""),"",_xlfn.LET(_xlpm.tarefas,_xlfn._xlws.FILTER(TB_TAREFAS[],(TB_TAREFAS[[Responsável Execução '[*']]:[Responsável Execução '[*']]]=AE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1" s="96" t="str" cm="1">
        <f t="array" ref="AF261">IF(OR(AF$12="",$B261=""),"",_xlfn.LET(_xlpm.tarefas,_xlfn._xlws.FILTER(TB_TAREFAS[],(TB_TAREFAS[[Responsável Execução '[*']]:[Responsável Execução '[*']]]=AF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1" s="95" t="str" cm="1">
        <f t="array" ref="AG261">IF(OR(AG$12="",$B261=""),"",_xlfn.LET(_xlpm.tarefas,_xlfn._xlws.FILTER(TB_TAREFAS[],(TB_TAREFAS[[Responsável Execução '[*']]:[Responsável Execução '[*']]]=AG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1" s="96" t="str" cm="1">
        <f t="array" ref="AH261">IF(OR(AH$12="",$B261=""),"",_xlfn.LET(_xlpm.tarefas,_xlfn._xlws.FILTER(TB_TAREFAS[],(TB_TAREFAS[[Responsável Execução '[*']]:[Responsável Execução '[*']]]=AH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1" s="95" t="str" cm="1">
        <f t="array" ref="AI261">IF(OR(AI$12="",$B261=""),"",_xlfn.LET(_xlpm.tarefas,_xlfn._xlws.FILTER(TB_TAREFAS[],(TB_TAREFAS[[Responsável Execução '[*']]:[Responsável Execução '[*']]]=AI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1" s="96" t="str" cm="1">
        <f t="array" ref="AJ261">IF(OR(AJ$12="",$B261=""),"",_xlfn.LET(_xlpm.tarefas,_xlfn._xlws.FILTER(TB_TAREFAS[],(TB_TAREFAS[[Responsável Execução '[*']]:[Responsável Execução '[*']]]=AJ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1" s="95" t="str" cm="1">
        <f t="array" ref="AK261">IF(OR(AK$12="",$B261=""),"",_xlfn.LET(_xlpm.tarefas,_xlfn._xlws.FILTER(TB_TAREFAS[],(TB_TAREFAS[[Responsável Execução '[*']]:[Responsável Execução '[*']]]=AK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1" s="96" t="str" cm="1">
        <f t="array" ref="AL261">IF(OR(AL$12="",$B261=""),"",_xlfn.LET(_xlpm.tarefas,_xlfn._xlws.FILTER(TB_TAREFAS[],(TB_TAREFAS[[Responsável Execução '[*']]:[Responsável Execução '[*']]]=AL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1" s="95" t="str" cm="1">
        <f t="array" ref="AM261">IF(OR(AM$12="",$B261=""),"",_xlfn.LET(_xlpm.tarefas,_xlfn._xlws.FILTER(TB_TAREFAS[],(TB_TAREFAS[[Responsável Execução '[*']]:[Responsável Execução '[*']]]=AM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1" s="96" t="str" cm="1">
        <f t="array" ref="AN261">IF(OR(AN$12="",$B261=""),"",_xlfn.LET(_xlpm.tarefas,_xlfn._xlws.FILTER(TB_TAREFAS[],(TB_TAREFAS[[Responsável Execução '[*']]:[Responsável Execução '[*']]]=AN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1" s="95" t="str" cm="1">
        <f t="array" ref="AO261">IF(OR(AO$12="",$B261=""),"",_xlfn.LET(_xlpm.tarefas,_xlfn._xlws.FILTER(TB_TAREFAS[],(TB_TAREFAS[[Responsável Execução '[*']]:[Responsável Execução '[*']]]=AO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1" s="96" t="str" cm="1">
        <f t="array" ref="AP261">IF(OR(AP$12="",$B261=""),"",_xlfn.LET(_xlpm.tarefas,_xlfn._xlws.FILTER(TB_TAREFAS[],(TB_TAREFAS[[Responsável Execução '[*']]:[Responsável Execução '[*']]]=AP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1" s="95" t="str" cm="1">
        <f t="array" ref="AQ261">IF(OR(AQ$12="",$B261=""),"",_xlfn.LET(_xlpm.tarefas,_xlfn._xlws.FILTER(TB_TAREFAS[],(TB_TAREFAS[[Responsável Execução '[*']]:[Responsável Execução '[*']]]=AQ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1" s="96" t="str" cm="1">
        <f t="array" ref="AR261">IF(OR(AR$12="",$B261=""),"",_xlfn.LET(_xlpm.tarefas,_xlfn._xlws.FILTER(TB_TAREFAS[],(TB_TAREFAS[[Responsável Execução '[*']]:[Responsável Execução '[*']]]=AR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1" s="95" t="str" cm="1">
        <f t="array" ref="AS261">IF(OR(AS$12="",$B261=""),"",_xlfn.LET(_xlpm.tarefas,_xlfn._xlws.FILTER(TB_TAREFAS[],(TB_TAREFAS[[Responsável Execução '[*']]:[Responsável Execução '[*']]]=AS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1" s="96" t="str" cm="1">
        <f t="array" ref="AT261">IF(OR(AT$12="",$B261=""),"",_xlfn.LET(_xlpm.tarefas,_xlfn._xlws.FILTER(TB_TAREFAS[],(TB_TAREFAS[[Responsável Execução '[*']]:[Responsável Execução '[*']]]=AT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1" s="95" t="str" cm="1">
        <f t="array" ref="AU261">IF(OR(AU$12="",$B261=""),"",_xlfn.LET(_xlpm.tarefas,_xlfn._xlws.FILTER(TB_TAREFAS[],(TB_TAREFAS[[Responsável Execução '[*']]:[Responsável Execução '[*']]]=AU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1" s="96" t="str" cm="1">
        <f t="array" ref="AV261">IF(OR(AV$12="",$B261=""),"",_xlfn.LET(_xlpm.tarefas,_xlfn._xlws.FILTER(TB_TAREFAS[],(TB_TAREFAS[[Responsável Execução '[*']]:[Responsável Execução '[*']]]=AV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1" s="95" t="str" cm="1">
        <f t="array" ref="AW261">IF(OR(AW$12="",$B261=""),"",_xlfn.LET(_xlpm.tarefas,_xlfn._xlws.FILTER(TB_TAREFAS[],(TB_TAREFAS[[Responsável Execução '[*']]:[Responsável Execução '[*']]]=AW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1" s="96" t="str" cm="1">
        <f t="array" ref="AX261">IF(OR(AX$12="",$B261=""),"",_xlfn.LET(_xlpm.tarefas,_xlfn._xlws.FILTER(TB_TAREFAS[],(TB_TAREFAS[[Responsável Execução '[*']]:[Responsável Execução '[*']]]=AX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1" s="95" t="str" cm="1">
        <f t="array" ref="AY261">IF(OR(AY$12="",$B261=""),"",_xlfn.LET(_xlpm.tarefas,_xlfn._xlws.FILTER(TB_TAREFAS[],(TB_TAREFAS[[Responsável Execução '[*']]:[Responsável Execução '[*']]]=AY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1" s="97" t="str" cm="1">
        <f t="array" ref="AZ261">IF(OR(AZ$12="",$B261=""),"",_xlfn.LET(_xlpm.tarefas,_xlfn._xlws.FILTER(TB_TAREFAS[],(TB_TAREFAS[[Responsável Execução '[*']]:[Responsável Execução '[*']]]=AZ$12),"-"),IF(_xlfn.ARRAYTOTEXT(_xlpm.tarefas)="-",0,SUM(IF(DATE(YEAR($B261),MONTH($B261),DAY($B261))&gt;=DATE(YEAR(_xlfn.CHOOSECOLS(_xlpm.tarefas,10)),MONTH(_xlfn.CHOOSECOLS(_xlpm.tarefas,10)),DAY(_xlfn.CHOOSECOLS(_xlpm.tarefas,10))),IF(DATE(YEAR($B261),MONTH($B261),DAY($B261)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2" spans="2:52" x14ac:dyDescent="0.3">
      <c r="B262" s="94"/>
      <c r="C262" s="95" t="str" cm="1">
        <f t="array" ref="C262">IF(OR(C$12="",$B262=""),"",_xlfn.LET(_xlpm.tarefas,_xlfn._xlws.FILTER(TB_TAREFAS[],(TB_TAREFAS[[Responsável Execução '[*']]:[Responsável Execução '[*']]]=C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2" s="96" t="str" cm="1">
        <f t="array" ref="D262">IF(OR(D$12="",$B262=""),"",_xlfn.LET(_xlpm.tarefas,_xlfn._xlws.FILTER(TB_TAREFAS[],(TB_TAREFAS[[Responsável Execução '[*']]:[Responsável Execução '[*']]]=D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2" s="95" t="str" cm="1">
        <f t="array" ref="E262">IF(OR(E$12="",$B262=""),"",_xlfn.LET(_xlpm.tarefas,_xlfn._xlws.FILTER(TB_TAREFAS[],(TB_TAREFAS[[Responsável Execução '[*']]:[Responsável Execução '[*']]]=E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2" s="96" t="str" cm="1">
        <f t="array" ref="F262">IF(OR(F$12="",$B262=""),"",_xlfn.LET(_xlpm.tarefas,_xlfn._xlws.FILTER(TB_TAREFAS[],(TB_TAREFAS[[Responsável Execução '[*']]:[Responsável Execução '[*']]]=F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2" s="95" t="str" cm="1">
        <f t="array" ref="G262">IF(OR(G$12="",$B262=""),"",_xlfn.LET(_xlpm.tarefas,_xlfn._xlws.FILTER(TB_TAREFAS[],(TB_TAREFAS[[Responsável Execução '[*']]:[Responsável Execução '[*']]]=G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2" s="96" t="str" cm="1">
        <f t="array" ref="H262">IF(OR(H$12="",$B262=""),"",_xlfn.LET(_xlpm.tarefas,_xlfn._xlws.FILTER(TB_TAREFAS[],(TB_TAREFAS[[Responsável Execução '[*']]:[Responsável Execução '[*']]]=H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2" s="95" t="str" cm="1">
        <f t="array" ref="I262">IF(OR(I$12="",$B262=""),"",_xlfn.LET(_xlpm.tarefas,_xlfn._xlws.FILTER(TB_TAREFAS[],(TB_TAREFAS[[Responsável Execução '[*']]:[Responsável Execução '[*']]]=I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2" s="96" t="str" cm="1">
        <f t="array" ref="J262">IF(OR(J$12="",$B262=""),"",_xlfn.LET(_xlpm.tarefas,_xlfn._xlws.FILTER(TB_TAREFAS[],(TB_TAREFAS[[Responsável Execução '[*']]:[Responsável Execução '[*']]]=J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2" s="95" t="str" cm="1">
        <f t="array" ref="K262">IF(OR(K$12="",$B262=""),"",_xlfn.LET(_xlpm.tarefas,_xlfn._xlws.FILTER(TB_TAREFAS[],(TB_TAREFAS[[Responsável Execução '[*']]:[Responsável Execução '[*']]]=K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2" s="96" t="str" cm="1">
        <f t="array" ref="L262">IF(OR(L$12="",$B262=""),"",_xlfn.LET(_xlpm.tarefas,_xlfn._xlws.FILTER(TB_TAREFAS[],(TB_TAREFAS[[Responsável Execução '[*']]:[Responsável Execução '[*']]]=L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2" s="95" t="str" cm="1">
        <f t="array" ref="M262">IF(OR(M$12="",$B262=""),"",_xlfn.LET(_xlpm.tarefas,_xlfn._xlws.FILTER(TB_TAREFAS[],(TB_TAREFAS[[Responsável Execução '[*']]:[Responsável Execução '[*']]]=M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2" s="96" t="str" cm="1">
        <f t="array" ref="N262">IF(OR(N$12="",$B262=""),"",_xlfn.LET(_xlpm.tarefas,_xlfn._xlws.FILTER(TB_TAREFAS[],(TB_TAREFAS[[Responsável Execução '[*']]:[Responsável Execução '[*']]]=N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2" s="95" t="str" cm="1">
        <f t="array" ref="O262">IF(OR(O$12="",$B262=""),"",_xlfn.LET(_xlpm.tarefas,_xlfn._xlws.FILTER(TB_TAREFAS[],(TB_TAREFAS[[Responsável Execução '[*']]:[Responsável Execução '[*']]]=O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2" s="96" t="str" cm="1">
        <f t="array" ref="P262">IF(OR(P$12="",$B262=""),"",_xlfn.LET(_xlpm.tarefas,_xlfn._xlws.FILTER(TB_TAREFAS[],(TB_TAREFAS[[Responsável Execução '[*']]:[Responsável Execução '[*']]]=P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2" s="95" t="str" cm="1">
        <f t="array" ref="Q262">IF(OR(Q$12="",$B262=""),"",_xlfn.LET(_xlpm.tarefas,_xlfn._xlws.FILTER(TB_TAREFAS[],(TB_TAREFAS[[Responsável Execução '[*']]:[Responsável Execução '[*']]]=Q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2" s="96" t="str" cm="1">
        <f t="array" ref="R262">IF(OR(R$12="",$B262=""),"",_xlfn.LET(_xlpm.tarefas,_xlfn._xlws.FILTER(TB_TAREFAS[],(TB_TAREFAS[[Responsável Execução '[*']]:[Responsável Execução '[*']]]=R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2" s="95" t="str" cm="1">
        <f t="array" ref="S262">IF(OR(S$12="",$B262=""),"",_xlfn.LET(_xlpm.tarefas,_xlfn._xlws.FILTER(TB_TAREFAS[],(TB_TAREFAS[[Responsável Execução '[*']]:[Responsável Execução '[*']]]=S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2" s="96" t="str" cm="1">
        <f t="array" ref="T262">IF(OR(T$12="",$B262=""),"",_xlfn.LET(_xlpm.tarefas,_xlfn._xlws.FILTER(TB_TAREFAS[],(TB_TAREFAS[[Responsável Execução '[*']]:[Responsável Execução '[*']]]=T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2" s="95" t="str" cm="1">
        <f t="array" ref="U262">IF(OR(U$12="",$B262=""),"",_xlfn.LET(_xlpm.tarefas,_xlfn._xlws.FILTER(TB_TAREFAS[],(TB_TAREFAS[[Responsável Execução '[*']]:[Responsável Execução '[*']]]=U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2" s="96" t="str" cm="1">
        <f t="array" ref="V262">IF(OR(V$12="",$B262=""),"",_xlfn.LET(_xlpm.tarefas,_xlfn._xlws.FILTER(TB_TAREFAS[],(TB_TAREFAS[[Responsável Execução '[*']]:[Responsável Execução '[*']]]=V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2" s="95" t="str" cm="1">
        <f t="array" ref="W262">IF(OR(W$12="",$B262=""),"",_xlfn.LET(_xlpm.tarefas,_xlfn._xlws.FILTER(TB_TAREFAS[],(TB_TAREFAS[[Responsável Execução '[*']]:[Responsável Execução '[*']]]=W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2" s="96" t="str" cm="1">
        <f t="array" ref="X262">IF(OR(X$12="",$B262=""),"",_xlfn.LET(_xlpm.tarefas,_xlfn._xlws.FILTER(TB_TAREFAS[],(TB_TAREFAS[[Responsável Execução '[*']]:[Responsável Execução '[*']]]=X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2" s="95" t="str" cm="1">
        <f t="array" ref="Y262">IF(OR(Y$12="",$B262=""),"",_xlfn.LET(_xlpm.tarefas,_xlfn._xlws.FILTER(TB_TAREFAS[],(TB_TAREFAS[[Responsável Execução '[*']]:[Responsável Execução '[*']]]=Y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2" s="96" t="str" cm="1">
        <f t="array" ref="Z262">IF(OR(Z$12="",$B262=""),"",_xlfn.LET(_xlpm.tarefas,_xlfn._xlws.FILTER(TB_TAREFAS[],(TB_TAREFAS[[Responsável Execução '[*']]:[Responsável Execução '[*']]]=Z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2" s="95" t="str" cm="1">
        <f t="array" ref="AA262">IF(OR(AA$12="",$B262=""),"",_xlfn.LET(_xlpm.tarefas,_xlfn._xlws.FILTER(TB_TAREFAS[],(TB_TAREFAS[[Responsável Execução '[*']]:[Responsável Execução '[*']]]=AA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2" s="96" t="str" cm="1">
        <f t="array" ref="AB262">IF(OR(AB$12="",$B262=""),"",_xlfn.LET(_xlpm.tarefas,_xlfn._xlws.FILTER(TB_TAREFAS[],(TB_TAREFAS[[Responsável Execução '[*']]:[Responsável Execução '[*']]]=AB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2" s="95" t="str" cm="1">
        <f t="array" ref="AC262">IF(OR(AC$12="",$B262=""),"",_xlfn.LET(_xlpm.tarefas,_xlfn._xlws.FILTER(TB_TAREFAS[],(TB_TAREFAS[[Responsável Execução '[*']]:[Responsável Execução '[*']]]=AC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2" s="96" t="str" cm="1">
        <f t="array" ref="AD262">IF(OR(AD$12="",$B262=""),"",_xlfn.LET(_xlpm.tarefas,_xlfn._xlws.FILTER(TB_TAREFAS[],(TB_TAREFAS[[Responsável Execução '[*']]:[Responsável Execução '[*']]]=AD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2" s="95" t="str" cm="1">
        <f t="array" ref="AE262">IF(OR(AE$12="",$B262=""),"",_xlfn.LET(_xlpm.tarefas,_xlfn._xlws.FILTER(TB_TAREFAS[],(TB_TAREFAS[[Responsável Execução '[*']]:[Responsável Execução '[*']]]=AE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2" s="96" t="str" cm="1">
        <f t="array" ref="AF262">IF(OR(AF$12="",$B262=""),"",_xlfn.LET(_xlpm.tarefas,_xlfn._xlws.FILTER(TB_TAREFAS[],(TB_TAREFAS[[Responsável Execução '[*']]:[Responsável Execução '[*']]]=AF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2" s="95" t="str" cm="1">
        <f t="array" ref="AG262">IF(OR(AG$12="",$B262=""),"",_xlfn.LET(_xlpm.tarefas,_xlfn._xlws.FILTER(TB_TAREFAS[],(TB_TAREFAS[[Responsável Execução '[*']]:[Responsável Execução '[*']]]=AG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2" s="96" t="str" cm="1">
        <f t="array" ref="AH262">IF(OR(AH$12="",$B262=""),"",_xlfn.LET(_xlpm.tarefas,_xlfn._xlws.FILTER(TB_TAREFAS[],(TB_TAREFAS[[Responsável Execução '[*']]:[Responsável Execução '[*']]]=AH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2" s="95" t="str" cm="1">
        <f t="array" ref="AI262">IF(OR(AI$12="",$B262=""),"",_xlfn.LET(_xlpm.tarefas,_xlfn._xlws.FILTER(TB_TAREFAS[],(TB_TAREFAS[[Responsável Execução '[*']]:[Responsável Execução '[*']]]=AI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2" s="96" t="str" cm="1">
        <f t="array" ref="AJ262">IF(OR(AJ$12="",$B262=""),"",_xlfn.LET(_xlpm.tarefas,_xlfn._xlws.FILTER(TB_TAREFAS[],(TB_TAREFAS[[Responsável Execução '[*']]:[Responsável Execução '[*']]]=AJ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2" s="95" t="str" cm="1">
        <f t="array" ref="AK262">IF(OR(AK$12="",$B262=""),"",_xlfn.LET(_xlpm.tarefas,_xlfn._xlws.FILTER(TB_TAREFAS[],(TB_TAREFAS[[Responsável Execução '[*']]:[Responsável Execução '[*']]]=AK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2" s="96" t="str" cm="1">
        <f t="array" ref="AL262">IF(OR(AL$12="",$B262=""),"",_xlfn.LET(_xlpm.tarefas,_xlfn._xlws.FILTER(TB_TAREFAS[],(TB_TAREFAS[[Responsável Execução '[*']]:[Responsável Execução '[*']]]=AL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2" s="95" t="str" cm="1">
        <f t="array" ref="AM262">IF(OR(AM$12="",$B262=""),"",_xlfn.LET(_xlpm.tarefas,_xlfn._xlws.FILTER(TB_TAREFAS[],(TB_TAREFAS[[Responsável Execução '[*']]:[Responsável Execução '[*']]]=AM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2" s="96" t="str" cm="1">
        <f t="array" ref="AN262">IF(OR(AN$12="",$B262=""),"",_xlfn.LET(_xlpm.tarefas,_xlfn._xlws.FILTER(TB_TAREFAS[],(TB_TAREFAS[[Responsável Execução '[*']]:[Responsável Execução '[*']]]=AN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2" s="95" t="str" cm="1">
        <f t="array" ref="AO262">IF(OR(AO$12="",$B262=""),"",_xlfn.LET(_xlpm.tarefas,_xlfn._xlws.FILTER(TB_TAREFAS[],(TB_TAREFAS[[Responsável Execução '[*']]:[Responsável Execução '[*']]]=AO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2" s="96" t="str" cm="1">
        <f t="array" ref="AP262">IF(OR(AP$12="",$B262=""),"",_xlfn.LET(_xlpm.tarefas,_xlfn._xlws.FILTER(TB_TAREFAS[],(TB_TAREFAS[[Responsável Execução '[*']]:[Responsável Execução '[*']]]=AP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2" s="95" t="str" cm="1">
        <f t="array" ref="AQ262">IF(OR(AQ$12="",$B262=""),"",_xlfn.LET(_xlpm.tarefas,_xlfn._xlws.FILTER(TB_TAREFAS[],(TB_TAREFAS[[Responsável Execução '[*']]:[Responsável Execução '[*']]]=AQ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2" s="96" t="str" cm="1">
        <f t="array" ref="AR262">IF(OR(AR$12="",$B262=""),"",_xlfn.LET(_xlpm.tarefas,_xlfn._xlws.FILTER(TB_TAREFAS[],(TB_TAREFAS[[Responsável Execução '[*']]:[Responsável Execução '[*']]]=AR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2" s="95" t="str" cm="1">
        <f t="array" ref="AS262">IF(OR(AS$12="",$B262=""),"",_xlfn.LET(_xlpm.tarefas,_xlfn._xlws.FILTER(TB_TAREFAS[],(TB_TAREFAS[[Responsável Execução '[*']]:[Responsável Execução '[*']]]=AS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2" s="96" t="str" cm="1">
        <f t="array" ref="AT262">IF(OR(AT$12="",$B262=""),"",_xlfn.LET(_xlpm.tarefas,_xlfn._xlws.FILTER(TB_TAREFAS[],(TB_TAREFAS[[Responsável Execução '[*']]:[Responsável Execução '[*']]]=AT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2" s="95" t="str" cm="1">
        <f t="array" ref="AU262">IF(OR(AU$12="",$B262=""),"",_xlfn.LET(_xlpm.tarefas,_xlfn._xlws.FILTER(TB_TAREFAS[],(TB_TAREFAS[[Responsável Execução '[*']]:[Responsável Execução '[*']]]=AU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2" s="96" t="str" cm="1">
        <f t="array" ref="AV262">IF(OR(AV$12="",$B262=""),"",_xlfn.LET(_xlpm.tarefas,_xlfn._xlws.FILTER(TB_TAREFAS[],(TB_TAREFAS[[Responsável Execução '[*']]:[Responsável Execução '[*']]]=AV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2" s="95" t="str" cm="1">
        <f t="array" ref="AW262">IF(OR(AW$12="",$B262=""),"",_xlfn.LET(_xlpm.tarefas,_xlfn._xlws.FILTER(TB_TAREFAS[],(TB_TAREFAS[[Responsável Execução '[*']]:[Responsável Execução '[*']]]=AW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2" s="96" t="str" cm="1">
        <f t="array" ref="AX262">IF(OR(AX$12="",$B262=""),"",_xlfn.LET(_xlpm.tarefas,_xlfn._xlws.FILTER(TB_TAREFAS[],(TB_TAREFAS[[Responsável Execução '[*']]:[Responsável Execução '[*']]]=AX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2" s="95" t="str" cm="1">
        <f t="array" ref="AY262">IF(OR(AY$12="",$B262=""),"",_xlfn.LET(_xlpm.tarefas,_xlfn._xlws.FILTER(TB_TAREFAS[],(TB_TAREFAS[[Responsável Execução '[*']]:[Responsável Execução '[*']]]=AY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2" s="97" t="str" cm="1">
        <f t="array" ref="AZ262">IF(OR(AZ$12="",$B262=""),"",_xlfn.LET(_xlpm.tarefas,_xlfn._xlws.FILTER(TB_TAREFAS[],(TB_TAREFAS[[Responsável Execução '[*']]:[Responsável Execução '[*']]]=AZ$12),"-"),IF(_xlfn.ARRAYTOTEXT(_xlpm.tarefas)="-",0,SUM(IF(DATE(YEAR($B262),MONTH($B262),DAY($B262))&gt;=DATE(YEAR(_xlfn.CHOOSECOLS(_xlpm.tarefas,10)),MONTH(_xlfn.CHOOSECOLS(_xlpm.tarefas,10)),DAY(_xlfn.CHOOSECOLS(_xlpm.tarefas,10))),IF(DATE(YEAR($B262),MONTH($B262),DAY($B262)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3" spans="2:52" x14ac:dyDescent="0.3">
      <c r="B263" s="94"/>
      <c r="C263" s="95" t="str" cm="1">
        <f t="array" ref="C263">IF(OR(C$12="",$B263=""),"",_xlfn.LET(_xlpm.tarefas,_xlfn._xlws.FILTER(TB_TAREFAS[],(TB_TAREFAS[[Responsável Execução '[*']]:[Responsável Execução '[*']]]=C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3" s="96" t="str" cm="1">
        <f t="array" ref="D263">IF(OR(D$12="",$B263=""),"",_xlfn.LET(_xlpm.tarefas,_xlfn._xlws.FILTER(TB_TAREFAS[],(TB_TAREFAS[[Responsável Execução '[*']]:[Responsável Execução '[*']]]=D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3" s="95" t="str" cm="1">
        <f t="array" ref="E263">IF(OR(E$12="",$B263=""),"",_xlfn.LET(_xlpm.tarefas,_xlfn._xlws.FILTER(TB_TAREFAS[],(TB_TAREFAS[[Responsável Execução '[*']]:[Responsável Execução '[*']]]=E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3" s="96" t="str" cm="1">
        <f t="array" ref="F263">IF(OR(F$12="",$B263=""),"",_xlfn.LET(_xlpm.tarefas,_xlfn._xlws.FILTER(TB_TAREFAS[],(TB_TAREFAS[[Responsável Execução '[*']]:[Responsável Execução '[*']]]=F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3" s="95" t="str" cm="1">
        <f t="array" ref="G263">IF(OR(G$12="",$B263=""),"",_xlfn.LET(_xlpm.tarefas,_xlfn._xlws.FILTER(TB_TAREFAS[],(TB_TAREFAS[[Responsável Execução '[*']]:[Responsável Execução '[*']]]=G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3" s="96" t="str" cm="1">
        <f t="array" ref="H263">IF(OR(H$12="",$B263=""),"",_xlfn.LET(_xlpm.tarefas,_xlfn._xlws.FILTER(TB_TAREFAS[],(TB_TAREFAS[[Responsável Execução '[*']]:[Responsável Execução '[*']]]=H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3" s="95" t="str" cm="1">
        <f t="array" ref="I263">IF(OR(I$12="",$B263=""),"",_xlfn.LET(_xlpm.tarefas,_xlfn._xlws.FILTER(TB_TAREFAS[],(TB_TAREFAS[[Responsável Execução '[*']]:[Responsável Execução '[*']]]=I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3" s="96" t="str" cm="1">
        <f t="array" ref="J263">IF(OR(J$12="",$B263=""),"",_xlfn.LET(_xlpm.tarefas,_xlfn._xlws.FILTER(TB_TAREFAS[],(TB_TAREFAS[[Responsável Execução '[*']]:[Responsável Execução '[*']]]=J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3" s="95" t="str" cm="1">
        <f t="array" ref="K263">IF(OR(K$12="",$B263=""),"",_xlfn.LET(_xlpm.tarefas,_xlfn._xlws.FILTER(TB_TAREFAS[],(TB_TAREFAS[[Responsável Execução '[*']]:[Responsável Execução '[*']]]=K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3" s="96" t="str" cm="1">
        <f t="array" ref="L263">IF(OR(L$12="",$B263=""),"",_xlfn.LET(_xlpm.tarefas,_xlfn._xlws.FILTER(TB_TAREFAS[],(TB_TAREFAS[[Responsável Execução '[*']]:[Responsável Execução '[*']]]=L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3" s="95" t="str" cm="1">
        <f t="array" ref="M263">IF(OR(M$12="",$B263=""),"",_xlfn.LET(_xlpm.tarefas,_xlfn._xlws.FILTER(TB_TAREFAS[],(TB_TAREFAS[[Responsável Execução '[*']]:[Responsável Execução '[*']]]=M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3" s="96" t="str" cm="1">
        <f t="array" ref="N263">IF(OR(N$12="",$B263=""),"",_xlfn.LET(_xlpm.tarefas,_xlfn._xlws.FILTER(TB_TAREFAS[],(TB_TAREFAS[[Responsável Execução '[*']]:[Responsável Execução '[*']]]=N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3" s="95" t="str" cm="1">
        <f t="array" ref="O263">IF(OR(O$12="",$B263=""),"",_xlfn.LET(_xlpm.tarefas,_xlfn._xlws.FILTER(TB_TAREFAS[],(TB_TAREFAS[[Responsável Execução '[*']]:[Responsável Execução '[*']]]=O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3" s="96" t="str" cm="1">
        <f t="array" ref="P263">IF(OR(P$12="",$B263=""),"",_xlfn.LET(_xlpm.tarefas,_xlfn._xlws.FILTER(TB_TAREFAS[],(TB_TAREFAS[[Responsável Execução '[*']]:[Responsável Execução '[*']]]=P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3" s="95" t="str" cm="1">
        <f t="array" ref="Q263">IF(OR(Q$12="",$B263=""),"",_xlfn.LET(_xlpm.tarefas,_xlfn._xlws.FILTER(TB_TAREFAS[],(TB_TAREFAS[[Responsável Execução '[*']]:[Responsável Execução '[*']]]=Q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3" s="96" t="str" cm="1">
        <f t="array" ref="R263">IF(OR(R$12="",$B263=""),"",_xlfn.LET(_xlpm.tarefas,_xlfn._xlws.FILTER(TB_TAREFAS[],(TB_TAREFAS[[Responsável Execução '[*']]:[Responsável Execução '[*']]]=R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3" s="95" t="str" cm="1">
        <f t="array" ref="S263">IF(OR(S$12="",$B263=""),"",_xlfn.LET(_xlpm.tarefas,_xlfn._xlws.FILTER(TB_TAREFAS[],(TB_TAREFAS[[Responsável Execução '[*']]:[Responsável Execução '[*']]]=S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3" s="96" t="str" cm="1">
        <f t="array" ref="T263">IF(OR(T$12="",$B263=""),"",_xlfn.LET(_xlpm.tarefas,_xlfn._xlws.FILTER(TB_TAREFAS[],(TB_TAREFAS[[Responsável Execução '[*']]:[Responsável Execução '[*']]]=T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3" s="95" t="str" cm="1">
        <f t="array" ref="U263">IF(OR(U$12="",$B263=""),"",_xlfn.LET(_xlpm.tarefas,_xlfn._xlws.FILTER(TB_TAREFAS[],(TB_TAREFAS[[Responsável Execução '[*']]:[Responsável Execução '[*']]]=U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3" s="96" t="str" cm="1">
        <f t="array" ref="V263">IF(OR(V$12="",$B263=""),"",_xlfn.LET(_xlpm.tarefas,_xlfn._xlws.FILTER(TB_TAREFAS[],(TB_TAREFAS[[Responsável Execução '[*']]:[Responsável Execução '[*']]]=V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3" s="95" t="str" cm="1">
        <f t="array" ref="W263">IF(OR(W$12="",$B263=""),"",_xlfn.LET(_xlpm.tarefas,_xlfn._xlws.FILTER(TB_TAREFAS[],(TB_TAREFAS[[Responsável Execução '[*']]:[Responsável Execução '[*']]]=W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3" s="96" t="str" cm="1">
        <f t="array" ref="X263">IF(OR(X$12="",$B263=""),"",_xlfn.LET(_xlpm.tarefas,_xlfn._xlws.FILTER(TB_TAREFAS[],(TB_TAREFAS[[Responsável Execução '[*']]:[Responsável Execução '[*']]]=X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3" s="95" t="str" cm="1">
        <f t="array" ref="Y263">IF(OR(Y$12="",$B263=""),"",_xlfn.LET(_xlpm.tarefas,_xlfn._xlws.FILTER(TB_TAREFAS[],(TB_TAREFAS[[Responsável Execução '[*']]:[Responsável Execução '[*']]]=Y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3" s="96" t="str" cm="1">
        <f t="array" ref="Z263">IF(OR(Z$12="",$B263=""),"",_xlfn.LET(_xlpm.tarefas,_xlfn._xlws.FILTER(TB_TAREFAS[],(TB_TAREFAS[[Responsável Execução '[*']]:[Responsável Execução '[*']]]=Z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3" s="95" t="str" cm="1">
        <f t="array" ref="AA263">IF(OR(AA$12="",$B263=""),"",_xlfn.LET(_xlpm.tarefas,_xlfn._xlws.FILTER(TB_TAREFAS[],(TB_TAREFAS[[Responsável Execução '[*']]:[Responsável Execução '[*']]]=AA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3" s="96" t="str" cm="1">
        <f t="array" ref="AB263">IF(OR(AB$12="",$B263=""),"",_xlfn.LET(_xlpm.tarefas,_xlfn._xlws.FILTER(TB_TAREFAS[],(TB_TAREFAS[[Responsável Execução '[*']]:[Responsável Execução '[*']]]=AB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3" s="95" t="str" cm="1">
        <f t="array" ref="AC263">IF(OR(AC$12="",$B263=""),"",_xlfn.LET(_xlpm.tarefas,_xlfn._xlws.FILTER(TB_TAREFAS[],(TB_TAREFAS[[Responsável Execução '[*']]:[Responsável Execução '[*']]]=AC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3" s="96" t="str" cm="1">
        <f t="array" ref="AD263">IF(OR(AD$12="",$B263=""),"",_xlfn.LET(_xlpm.tarefas,_xlfn._xlws.FILTER(TB_TAREFAS[],(TB_TAREFAS[[Responsável Execução '[*']]:[Responsável Execução '[*']]]=AD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3" s="95" t="str" cm="1">
        <f t="array" ref="AE263">IF(OR(AE$12="",$B263=""),"",_xlfn.LET(_xlpm.tarefas,_xlfn._xlws.FILTER(TB_TAREFAS[],(TB_TAREFAS[[Responsável Execução '[*']]:[Responsável Execução '[*']]]=AE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3" s="96" t="str" cm="1">
        <f t="array" ref="AF263">IF(OR(AF$12="",$B263=""),"",_xlfn.LET(_xlpm.tarefas,_xlfn._xlws.FILTER(TB_TAREFAS[],(TB_TAREFAS[[Responsável Execução '[*']]:[Responsável Execução '[*']]]=AF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3" s="95" t="str" cm="1">
        <f t="array" ref="AG263">IF(OR(AG$12="",$B263=""),"",_xlfn.LET(_xlpm.tarefas,_xlfn._xlws.FILTER(TB_TAREFAS[],(TB_TAREFAS[[Responsável Execução '[*']]:[Responsável Execução '[*']]]=AG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3" s="96" t="str" cm="1">
        <f t="array" ref="AH263">IF(OR(AH$12="",$B263=""),"",_xlfn.LET(_xlpm.tarefas,_xlfn._xlws.FILTER(TB_TAREFAS[],(TB_TAREFAS[[Responsável Execução '[*']]:[Responsável Execução '[*']]]=AH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3" s="95" t="str" cm="1">
        <f t="array" ref="AI263">IF(OR(AI$12="",$B263=""),"",_xlfn.LET(_xlpm.tarefas,_xlfn._xlws.FILTER(TB_TAREFAS[],(TB_TAREFAS[[Responsável Execução '[*']]:[Responsável Execução '[*']]]=AI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3" s="96" t="str" cm="1">
        <f t="array" ref="AJ263">IF(OR(AJ$12="",$B263=""),"",_xlfn.LET(_xlpm.tarefas,_xlfn._xlws.FILTER(TB_TAREFAS[],(TB_TAREFAS[[Responsável Execução '[*']]:[Responsável Execução '[*']]]=AJ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3" s="95" t="str" cm="1">
        <f t="array" ref="AK263">IF(OR(AK$12="",$B263=""),"",_xlfn.LET(_xlpm.tarefas,_xlfn._xlws.FILTER(TB_TAREFAS[],(TB_TAREFAS[[Responsável Execução '[*']]:[Responsável Execução '[*']]]=AK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3" s="96" t="str" cm="1">
        <f t="array" ref="AL263">IF(OR(AL$12="",$B263=""),"",_xlfn.LET(_xlpm.tarefas,_xlfn._xlws.FILTER(TB_TAREFAS[],(TB_TAREFAS[[Responsável Execução '[*']]:[Responsável Execução '[*']]]=AL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3" s="95" t="str" cm="1">
        <f t="array" ref="AM263">IF(OR(AM$12="",$B263=""),"",_xlfn.LET(_xlpm.tarefas,_xlfn._xlws.FILTER(TB_TAREFAS[],(TB_TAREFAS[[Responsável Execução '[*']]:[Responsável Execução '[*']]]=AM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3" s="96" t="str" cm="1">
        <f t="array" ref="AN263">IF(OR(AN$12="",$B263=""),"",_xlfn.LET(_xlpm.tarefas,_xlfn._xlws.FILTER(TB_TAREFAS[],(TB_TAREFAS[[Responsável Execução '[*']]:[Responsável Execução '[*']]]=AN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3" s="95" t="str" cm="1">
        <f t="array" ref="AO263">IF(OR(AO$12="",$B263=""),"",_xlfn.LET(_xlpm.tarefas,_xlfn._xlws.FILTER(TB_TAREFAS[],(TB_TAREFAS[[Responsável Execução '[*']]:[Responsável Execução '[*']]]=AO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3" s="96" t="str" cm="1">
        <f t="array" ref="AP263">IF(OR(AP$12="",$B263=""),"",_xlfn.LET(_xlpm.tarefas,_xlfn._xlws.FILTER(TB_TAREFAS[],(TB_TAREFAS[[Responsável Execução '[*']]:[Responsável Execução '[*']]]=AP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3" s="95" t="str" cm="1">
        <f t="array" ref="AQ263">IF(OR(AQ$12="",$B263=""),"",_xlfn.LET(_xlpm.tarefas,_xlfn._xlws.FILTER(TB_TAREFAS[],(TB_TAREFAS[[Responsável Execução '[*']]:[Responsável Execução '[*']]]=AQ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3" s="96" t="str" cm="1">
        <f t="array" ref="AR263">IF(OR(AR$12="",$B263=""),"",_xlfn.LET(_xlpm.tarefas,_xlfn._xlws.FILTER(TB_TAREFAS[],(TB_TAREFAS[[Responsável Execução '[*']]:[Responsável Execução '[*']]]=AR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3" s="95" t="str" cm="1">
        <f t="array" ref="AS263">IF(OR(AS$12="",$B263=""),"",_xlfn.LET(_xlpm.tarefas,_xlfn._xlws.FILTER(TB_TAREFAS[],(TB_TAREFAS[[Responsável Execução '[*']]:[Responsável Execução '[*']]]=AS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3" s="96" t="str" cm="1">
        <f t="array" ref="AT263">IF(OR(AT$12="",$B263=""),"",_xlfn.LET(_xlpm.tarefas,_xlfn._xlws.FILTER(TB_TAREFAS[],(TB_TAREFAS[[Responsável Execução '[*']]:[Responsável Execução '[*']]]=AT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3" s="95" t="str" cm="1">
        <f t="array" ref="AU263">IF(OR(AU$12="",$B263=""),"",_xlfn.LET(_xlpm.tarefas,_xlfn._xlws.FILTER(TB_TAREFAS[],(TB_TAREFAS[[Responsável Execução '[*']]:[Responsável Execução '[*']]]=AU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3" s="96" t="str" cm="1">
        <f t="array" ref="AV263">IF(OR(AV$12="",$B263=""),"",_xlfn.LET(_xlpm.tarefas,_xlfn._xlws.FILTER(TB_TAREFAS[],(TB_TAREFAS[[Responsável Execução '[*']]:[Responsável Execução '[*']]]=AV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3" s="95" t="str" cm="1">
        <f t="array" ref="AW263">IF(OR(AW$12="",$B263=""),"",_xlfn.LET(_xlpm.tarefas,_xlfn._xlws.FILTER(TB_TAREFAS[],(TB_TAREFAS[[Responsável Execução '[*']]:[Responsável Execução '[*']]]=AW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3" s="96" t="str" cm="1">
        <f t="array" ref="AX263">IF(OR(AX$12="",$B263=""),"",_xlfn.LET(_xlpm.tarefas,_xlfn._xlws.FILTER(TB_TAREFAS[],(TB_TAREFAS[[Responsável Execução '[*']]:[Responsável Execução '[*']]]=AX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3" s="95" t="str" cm="1">
        <f t="array" ref="AY263">IF(OR(AY$12="",$B263=""),"",_xlfn.LET(_xlpm.tarefas,_xlfn._xlws.FILTER(TB_TAREFAS[],(TB_TAREFAS[[Responsável Execução '[*']]:[Responsável Execução '[*']]]=AY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3" s="97" t="str" cm="1">
        <f t="array" ref="AZ263">IF(OR(AZ$12="",$B263=""),"",_xlfn.LET(_xlpm.tarefas,_xlfn._xlws.FILTER(TB_TAREFAS[],(TB_TAREFAS[[Responsável Execução '[*']]:[Responsável Execução '[*']]]=AZ$12),"-"),IF(_xlfn.ARRAYTOTEXT(_xlpm.tarefas)="-",0,SUM(IF(DATE(YEAR($B263),MONTH($B263),DAY($B263))&gt;=DATE(YEAR(_xlfn.CHOOSECOLS(_xlpm.tarefas,10)),MONTH(_xlfn.CHOOSECOLS(_xlpm.tarefas,10)),DAY(_xlfn.CHOOSECOLS(_xlpm.tarefas,10))),IF(DATE(YEAR($B263),MONTH($B263),DAY($B263)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4" spans="2:52" x14ac:dyDescent="0.3">
      <c r="B264" s="94"/>
      <c r="C264" s="95" t="str" cm="1">
        <f t="array" ref="C264">IF(OR(C$12="",$B264=""),"",_xlfn.LET(_xlpm.tarefas,_xlfn._xlws.FILTER(TB_TAREFAS[],(TB_TAREFAS[[Responsável Execução '[*']]:[Responsável Execução '[*']]]=C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4" s="96" t="str" cm="1">
        <f t="array" ref="D264">IF(OR(D$12="",$B264=""),"",_xlfn.LET(_xlpm.tarefas,_xlfn._xlws.FILTER(TB_TAREFAS[],(TB_TAREFAS[[Responsável Execução '[*']]:[Responsável Execução '[*']]]=D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4" s="95" t="str" cm="1">
        <f t="array" ref="E264">IF(OR(E$12="",$B264=""),"",_xlfn.LET(_xlpm.tarefas,_xlfn._xlws.FILTER(TB_TAREFAS[],(TB_TAREFAS[[Responsável Execução '[*']]:[Responsável Execução '[*']]]=E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4" s="96" t="str" cm="1">
        <f t="array" ref="F264">IF(OR(F$12="",$B264=""),"",_xlfn.LET(_xlpm.tarefas,_xlfn._xlws.FILTER(TB_TAREFAS[],(TB_TAREFAS[[Responsável Execução '[*']]:[Responsável Execução '[*']]]=F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4" s="95" t="str" cm="1">
        <f t="array" ref="G264">IF(OR(G$12="",$B264=""),"",_xlfn.LET(_xlpm.tarefas,_xlfn._xlws.FILTER(TB_TAREFAS[],(TB_TAREFAS[[Responsável Execução '[*']]:[Responsável Execução '[*']]]=G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4" s="96" t="str" cm="1">
        <f t="array" ref="H264">IF(OR(H$12="",$B264=""),"",_xlfn.LET(_xlpm.tarefas,_xlfn._xlws.FILTER(TB_TAREFAS[],(TB_TAREFAS[[Responsável Execução '[*']]:[Responsável Execução '[*']]]=H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4" s="95" t="str" cm="1">
        <f t="array" ref="I264">IF(OR(I$12="",$B264=""),"",_xlfn.LET(_xlpm.tarefas,_xlfn._xlws.FILTER(TB_TAREFAS[],(TB_TAREFAS[[Responsável Execução '[*']]:[Responsável Execução '[*']]]=I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4" s="96" t="str" cm="1">
        <f t="array" ref="J264">IF(OR(J$12="",$B264=""),"",_xlfn.LET(_xlpm.tarefas,_xlfn._xlws.FILTER(TB_TAREFAS[],(TB_TAREFAS[[Responsável Execução '[*']]:[Responsável Execução '[*']]]=J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4" s="95" t="str" cm="1">
        <f t="array" ref="K264">IF(OR(K$12="",$B264=""),"",_xlfn.LET(_xlpm.tarefas,_xlfn._xlws.FILTER(TB_TAREFAS[],(TB_TAREFAS[[Responsável Execução '[*']]:[Responsável Execução '[*']]]=K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4" s="96" t="str" cm="1">
        <f t="array" ref="L264">IF(OR(L$12="",$B264=""),"",_xlfn.LET(_xlpm.tarefas,_xlfn._xlws.FILTER(TB_TAREFAS[],(TB_TAREFAS[[Responsável Execução '[*']]:[Responsável Execução '[*']]]=L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4" s="95" t="str" cm="1">
        <f t="array" ref="M264">IF(OR(M$12="",$B264=""),"",_xlfn.LET(_xlpm.tarefas,_xlfn._xlws.FILTER(TB_TAREFAS[],(TB_TAREFAS[[Responsável Execução '[*']]:[Responsável Execução '[*']]]=M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4" s="96" t="str" cm="1">
        <f t="array" ref="N264">IF(OR(N$12="",$B264=""),"",_xlfn.LET(_xlpm.tarefas,_xlfn._xlws.FILTER(TB_TAREFAS[],(TB_TAREFAS[[Responsável Execução '[*']]:[Responsável Execução '[*']]]=N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4" s="95" t="str" cm="1">
        <f t="array" ref="O264">IF(OR(O$12="",$B264=""),"",_xlfn.LET(_xlpm.tarefas,_xlfn._xlws.FILTER(TB_TAREFAS[],(TB_TAREFAS[[Responsável Execução '[*']]:[Responsável Execução '[*']]]=O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4" s="96" t="str" cm="1">
        <f t="array" ref="P264">IF(OR(P$12="",$B264=""),"",_xlfn.LET(_xlpm.tarefas,_xlfn._xlws.FILTER(TB_TAREFAS[],(TB_TAREFAS[[Responsável Execução '[*']]:[Responsável Execução '[*']]]=P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4" s="95" t="str" cm="1">
        <f t="array" ref="Q264">IF(OR(Q$12="",$B264=""),"",_xlfn.LET(_xlpm.tarefas,_xlfn._xlws.FILTER(TB_TAREFAS[],(TB_TAREFAS[[Responsável Execução '[*']]:[Responsável Execução '[*']]]=Q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4" s="96" t="str" cm="1">
        <f t="array" ref="R264">IF(OR(R$12="",$B264=""),"",_xlfn.LET(_xlpm.tarefas,_xlfn._xlws.FILTER(TB_TAREFAS[],(TB_TAREFAS[[Responsável Execução '[*']]:[Responsável Execução '[*']]]=R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4" s="95" t="str" cm="1">
        <f t="array" ref="S264">IF(OR(S$12="",$B264=""),"",_xlfn.LET(_xlpm.tarefas,_xlfn._xlws.FILTER(TB_TAREFAS[],(TB_TAREFAS[[Responsável Execução '[*']]:[Responsável Execução '[*']]]=S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4" s="96" t="str" cm="1">
        <f t="array" ref="T264">IF(OR(T$12="",$B264=""),"",_xlfn.LET(_xlpm.tarefas,_xlfn._xlws.FILTER(TB_TAREFAS[],(TB_TAREFAS[[Responsável Execução '[*']]:[Responsável Execução '[*']]]=T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4" s="95" t="str" cm="1">
        <f t="array" ref="U264">IF(OR(U$12="",$B264=""),"",_xlfn.LET(_xlpm.tarefas,_xlfn._xlws.FILTER(TB_TAREFAS[],(TB_TAREFAS[[Responsável Execução '[*']]:[Responsável Execução '[*']]]=U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4" s="96" t="str" cm="1">
        <f t="array" ref="V264">IF(OR(V$12="",$B264=""),"",_xlfn.LET(_xlpm.tarefas,_xlfn._xlws.FILTER(TB_TAREFAS[],(TB_TAREFAS[[Responsável Execução '[*']]:[Responsável Execução '[*']]]=V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4" s="95" t="str" cm="1">
        <f t="array" ref="W264">IF(OR(W$12="",$B264=""),"",_xlfn.LET(_xlpm.tarefas,_xlfn._xlws.FILTER(TB_TAREFAS[],(TB_TAREFAS[[Responsável Execução '[*']]:[Responsável Execução '[*']]]=W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4" s="96" t="str" cm="1">
        <f t="array" ref="X264">IF(OR(X$12="",$B264=""),"",_xlfn.LET(_xlpm.tarefas,_xlfn._xlws.FILTER(TB_TAREFAS[],(TB_TAREFAS[[Responsável Execução '[*']]:[Responsável Execução '[*']]]=X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4" s="95" t="str" cm="1">
        <f t="array" ref="Y264">IF(OR(Y$12="",$B264=""),"",_xlfn.LET(_xlpm.tarefas,_xlfn._xlws.FILTER(TB_TAREFAS[],(TB_TAREFAS[[Responsável Execução '[*']]:[Responsável Execução '[*']]]=Y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4" s="96" t="str" cm="1">
        <f t="array" ref="Z264">IF(OR(Z$12="",$B264=""),"",_xlfn.LET(_xlpm.tarefas,_xlfn._xlws.FILTER(TB_TAREFAS[],(TB_TAREFAS[[Responsável Execução '[*']]:[Responsável Execução '[*']]]=Z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4" s="95" t="str" cm="1">
        <f t="array" ref="AA264">IF(OR(AA$12="",$B264=""),"",_xlfn.LET(_xlpm.tarefas,_xlfn._xlws.FILTER(TB_TAREFAS[],(TB_TAREFAS[[Responsável Execução '[*']]:[Responsável Execução '[*']]]=AA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4" s="96" t="str" cm="1">
        <f t="array" ref="AB264">IF(OR(AB$12="",$B264=""),"",_xlfn.LET(_xlpm.tarefas,_xlfn._xlws.FILTER(TB_TAREFAS[],(TB_TAREFAS[[Responsável Execução '[*']]:[Responsável Execução '[*']]]=AB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4" s="95" t="str" cm="1">
        <f t="array" ref="AC264">IF(OR(AC$12="",$B264=""),"",_xlfn.LET(_xlpm.tarefas,_xlfn._xlws.FILTER(TB_TAREFAS[],(TB_TAREFAS[[Responsável Execução '[*']]:[Responsável Execução '[*']]]=AC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4" s="96" t="str" cm="1">
        <f t="array" ref="AD264">IF(OR(AD$12="",$B264=""),"",_xlfn.LET(_xlpm.tarefas,_xlfn._xlws.FILTER(TB_TAREFAS[],(TB_TAREFAS[[Responsável Execução '[*']]:[Responsável Execução '[*']]]=AD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4" s="95" t="str" cm="1">
        <f t="array" ref="AE264">IF(OR(AE$12="",$B264=""),"",_xlfn.LET(_xlpm.tarefas,_xlfn._xlws.FILTER(TB_TAREFAS[],(TB_TAREFAS[[Responsável Execução '[*']]:[Responsável Execução '[*']]]=AE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4" s="96" t="str" cm="1">
        <f t="array" ref="AF264">IF(OR(AF$12="",$B264=""),"",_xlfn.LET(_xlpm.tarefas,_xlfn._xlws.FILTER(TB_TAREFAS[],(TB_TAREFAS[[Responsável Execução '[*']]:[Responsável Execução '[*']]]=AF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4" s="95" t="str" cm="1">
        <f t="array" ref="AG264">IF(OR(AG$12="",$B264=""),"",_xlfn.LET(_xlpm.tarefas,_xlfn._xlws.FILTER(TB_TAREFAS[],(TB_TAREFAS[[Responsável Execução '[*']]:[Responsável Execução '[*']]]=AG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4" s="96" t="str" cm="1">
        <f t="array" ref="AH264">IF(OR(AH$12="",$B264=""),"",_xlfn.LET(_xlpm.tarefas,_xlfn._xlws.FILTER(TB_TAREFAS[],(TB_TAREFAS[[Responsável Execução '[*']]:[Responsável Execução '[*']]]=AH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4" s="95" t="str" cm="1">
        <f t="array" ref="AI264">IF(OR(AI$12="",$B264=""),"",_xlfn.LET(_xlpm.tarefas,_xlfn._xlws.FILTER(TB_TAREFAS[],(TB_TAREFAS[[Responsável Execução '[*']]:[Responsável Execução '[*']]]=AI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4" s="96" t="str" cm="1">
        <f t="array" ref="AJ264">IF(OR(AJ$12="",$B264=""),"",_xlfn.LET(_xlpm.tarefas,_xlfn._xlws.FILTER(TB_TAREFAS[],(TB_TAREFAS[[Responsável Execução '[*']]:[Responsável Execução '[*']]]=AJ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4" s="95" t="str" cm="1">
        <f t="array" ref="AK264">IF(OR(AK$12="",$B264=""),"",_xlfn.LET(_xlpm.tarefas,_xlfn._xlws.FILTER(TB_TAREFAS[],(TB_TAREFAS[[Responsável Execução '[*']]:[Responsável Execução '[*']]]=AK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4" s="96" t="str" cm="1">
        <f t="array" ref="AL264">IF(OR(AL$12="",$B264=""),"",_xlfn.LET(_xlpm.tarefas,_xlfn._xlws.FILTER(TB_TAREFAS[],(TB_TAREFAS[[Responsável Execução '[*']]:[Responsável Execução '[*']]]=AL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4" s="95" t="str" cm="1">
        <f t="array" ref="AM264">IF(OR(AM$12="",$B264=""),"",_xlfn.LET(_xlpm.tarefas,_xlfn._xlws.FILTER(TB_TAREFAS[],(TB_TAREFAS[[Responsável Execução '[*']]:[Responsável Execução '[*']]]=AM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4" s="96" t="str" cm="1">
        <f t="array" ref="AN264">IF(OR(AN$12="",$B264=""),"",_xlfn.LET(_xlpm.tarefas,_xlfn._xlws.FILTER(TB_TAREFAS[],(TB_TAREFAS[[Responsável Execução '[*']]:[Responsável Execução '[*']]]=AN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4" s="95" t="str" cm="1">
        <f t="array" ref="AO264">IF(OR(AO$12="",$B264=""),"",_xlfn.LET(_xlpm.tarefas,_xlfn._xlws.FILTER(TB_TAREFAS[],(TB_TAREFAS[[Responsável Execução '[*']]:[Responsável Execução '[*']]]=AO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4" s="96" t="str" cm="1">
        <f t="array" ref="AP264">IF(OR(AP$12="",$B264=""),"",_xlfn.LET(_xlpm.tarefas,_xlfn._xlws.FILTER(TB_TAREFAS[],(TB_TAREFAS[[Responsável Execução '[*']]:[Responsável Execução '[*']]]=AP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4" s="95" t="str" cm="1">
        <f t="array" ref="AQ264">IF(OR(AQ$12="",$B264=""),"",_xlfn.LET(_xlpm.tarefas,_xlfn._xlws.FILTER(TB_TAREFAS[],(TB_TAREFAS[[Responsável Execução '[*']]:[Responsável Execução '[*']]]=AQ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4" s="96" t="str" cm="1">
        <f t="array" ref="AR264">IF(OR(AR$12="",$B264=""),"",_xlfn.LET(_xlpm.tarefas,_xlfn._xlws.FILTER(TB_TAREFAS[],(TB_TAREFAS[[Responsável Execução '[*']]:[Responsável Execução '[*']]]=AR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4" s="95" t="str" cm="1">
        <f t="array" ref="AS264">IF(OR(AS$12="",$B264=""),"",_xlfn.LET(_xlpm.tarefas,_xlfn._xlws.FILTER(TB_TAREFAS[],(TB_TAREFAS[[Responsável Execução '[*']]:[Responsável Execução '[*']]]=AS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4" s="96" t="str" cm="1">
        <f t="array" ref="AT264">IF(OR(AT$12="",$B264=""),"",_xlfn.LET(_xlpm.tarefas,_xlfn._xlws.FILTER(TB_TAREFAS[],(TB_TAREFAS[[Responsável Execução '[*']]:[Responsável Execução '[*']]]=AT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4" s="95" t="str" cm="1">
        <f t="array" ref="AU264">IF(OR(AU$12="",$B264=""),"",_xlfn.LET(_xlpm.tarefas,_xlfn._xlws.FILTER(TB_TAREFAS[],(TB_TAREFAS[[Responsável Execução '[*']]:[Responsável Execução '[*']]]=AU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4" s="96" t="str" cm="1">
        <f t="array" ref="AV264">IF(OR(AV$12="",$B264=""),"",_xlfn.LET(_xlpm.tarefas,_xlfn._xlws.FILTER(TB_TAREFAS[],(TB_TAREFAS[[Responsável Execução '[*']]:[Responsável Execução '[*']]]=AV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4" s="95" t="str" cm="1">
        <f t="array" ref="AW264">IF(OR(AW$12="",$B264=""),"",_xlfn.LET(_xlpm.tarefas,_xlfn._xlws.FILTER(TB_TAREFAS[],(TB_TAREFAS[[Responsável Execução '[*']]:[Responsável Execução '[*']]]=AW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4" s="96" t="str" cm="1">
        <f t="array" ref="AX264">IF(OR(AX$12="",$B264=""),"",_xlfn.LET(_xlpm.tarefas,_xlfn._xlws.FILTER(TB_TAREFAS[],(TB_TAREFAS[[Responsável Execução '[*']]:[Responsável Execução '[*']]]=AX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4" s="95" t="str" cm="1">
        <f t="array" ref="AY264">IF(OR(AY$12="",$B264=""),"",_xlfn.LET(_xlpm.tarefas,_xlfn._xlws.FILTER(TB_TAREFAS[],(TB_TAREFAS[[Responsável Execução '[*']]:[Responsável Execução '[*']]]=AY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4" s="97" t="str" cm="1">
        <f t="array" ref="AZ264">IF(OR(AZ$12="",$B264=""),"",_xlfn.LET(_xlpm.tarefas,_xlfn._xlws.FILTER(TB_TAREFAS[],(TB_TAREFAS[[Responsável Execução '[*']]:[Responsável Execução '[*']]]=AZ$12),"-"),IF(_xlfn.ARRAYTOTEXT(_xlpm.tarefas)="-",0,SUM(IF(DATE(YEAR($B264),MONTH($B264),DAY($B264))&gt;=DATE(YEAR(_xlfn.CHOOSECOLS(_xlpm.tarefas,10)),MONTH(_xlfn.CHOOSECOLS(_xlpm.tarefas,10)),DAY(_xlfn.CHOOSECOLS(_xlpm.tarefas,10))),IF(DATE(YEAR($B264),MONTH($B264),DAY($B264)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5" spans="2:52" x14ac:dyDescent="0.3">
      <c r="B265" s="94"/>
      <c r="C265" s="95" t="str" cm="1">
        <f t="array" ref="C265">IF(OR(C$12="",$B265=""),"",_xlfn.LET(_xlpm.tarefas,_xlfn._xlws.FILTER(TB_TAREFAS[],(TB_TAREFAS[[Responsável Execução '[*']]:[Responsável Execução '[*']]]=C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5" s="96" t="str" cm="1">
        <f t="array" ref="D265">IF(OR(D$12="",$B265=""),"",_xlfn.LET(_xlpm.tarefas,_xlfn._xlws.FILTER(TB_TAREFAS[],(TB_TAREFAS[[Responsável Execução '[*']]:[Responsável Execução '[*']]]=D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5" s="95" t="str" cm="1">
        <f t="array" ref="E265">IF(OR(E$12="",$B265=""),"",_xlfn.LET(_xlpm.tarefas,_xlfn._xlws.FILTER(TB_TAREFAS[],(TB_TAREFAS[[Responsável Execução '[*']]:[Responsável Execução '[*']]]=E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5" s="96" t="str" cm="1">
        <f t="array" ref="F265">IF(OR(F$12="",$B265=""),"",_xlfn.LET(_xlpm.tarefas,_xlfn._xlws.FILTER(TB_TAREFAS[],(TB_TAREFAS[[Responsável Execução '[*']]:[Responsável Execução '[*']]]=F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5" s="95" t="str" cm="1">
        <f t="array" ref="G265">IF(OR(G$12="",$B265=""),"",_xlfn.LET(_xlpm.tarefas,_xlfn._xlws.FILTER(TB_TAREFAS[],(TB_TAREFAS[[Responsável Execução '[*']]:[Responsável Execução '[*']]]=G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5" s="96" t="str" cm="1">
        <f t="array" ref="H265">IF(OR(H$12="",$B265=""),"",_xlfn.LET(_xlpm.tarefas,_xlfn._xlws.FILTER(TB_TAREFAS[],(TB_TAREFAS[[Responsável Execução '[*']]:[Responsável Execução '[*']]]=H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5" s="95" t="str" cm="1">
        <f t="array" ref="I265">IF(OR(I$12="",$B265=""),"",_xlfn.LET(_xlpm.tarefas,_xlfn._xlws.FILTER(TB_TAREFAS[],(TB_TAREFAS[[Responsável Execução '[*']]:[Responsável Execução '[*']]]=I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5" s="96" t="str" cm="1">
        <f t="array" ref="J265">IF(OR(J$12="",$B265=""),"",_xlfn.LET(_xlpm.tarefas,_xlfn._xlws.FILTER(TB_TAREFAS[],(TB_TAREFAS[[Responsável Execução '[*']]:[Responsável Execução '[*']]]=J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5" s="95" t="str" cm="1">
        <f t="array" ref="K265">IF(OR(K$12="",$B265=""),"",_xlfn.LET(_xlpm.tarefas,_xlfn._xlws.FILTER(TB_TAREFAS[],(TB_TAREFAS[[Responsável Execução '[*']]:[Responsável Execução '[*']]]=K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5" s="96" t="str" cm="1">
        <f t="array" ref="L265">IF(OR(L$12="",$B265=""),"",_xlfn.LET(_xlpm.tarefas,_xlfn._xlws.FILTER(TB_TAREFAS[],(TB_TAREFAS[[Responsável Execução '[*']]:[Responsável Execução '[*']]]=L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5" s="95" t="str" cm="1">
        <f t="array" ref="M265">IF(OR(M$12="",$B265=""),"",_xlfn.LET(_xlpm.tarefas,_xlfn._xlws.FILTER(TB_TAREFAS[],(TB_TAREFAS[[Responsável Execução '[*']]:[Responsável Execução '[*']]]=M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5" s="96" t="str" cm="1">
        <f t="array" ref="N265">IF(OR(N$12="",$B265=""),"",_xlfn.LET(_xlpm.tarefas,_xlfn._xlws.FILTER(TB_TAREFAS[],(TB_TAREFAS[[Responsável Execução '[*']]:[Responsável Execução '[*']]]=N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5" s="95" t="str" cm="1">
        <f t="array" ref="O265">IF(OR(O$12="",$B265=""),"",_xlfn.LET(_xlpm.tarefas,_xlfn._xlws.FILTER(TB_TAREFAS[],(TB_TAREFAS[[Responsável Execução '[*']]:[Responsável Execução '[*']]]=O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5" s="96" t="str" cm="1">
        <f t="array" ref="P265">IF(OR(P$12="",$B265=""),"",_xlfn.LET(_xlpm.tarefas,_xlfn._xlws.FILTER(TB_TAREFAS[],(TB_TAREFAS[[Responsável Execução '[*']]:[Responsável Execução '[*']]]=P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5" s="95" t="str" cm="1">
        <f t="array" ref="Q265">IF(OR(Q$12="",$B265=""),"",_xlfn.LET(_xlpm.tarefas,_xlfn._xlws.FILTER(TB_TAREFAS[],(TB_TAREFAS[[Responsável Execução '[*']]:[Responsável Execução '[*']]]=Q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5" s="96" t="str" cm="1">
        <f t="array" ref="R265">IF(OR(R$12="",$B265=""),"",_xlfn.LET(_xlpm.tarefas,_xlfn._xlws.FILTER(TB_TAREFAS[],(TB_TAREFAS[[Responsável Execução '[*']]:[Responsável Execução '[*']]]=R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5" s="95" t="str" cm="1">
        <f t="array" ref="S265">IF(OR(S$12="",$B265=""),"",_xlfn.LET(_xlpm.tarefas,_xlfn._xlws.FILTER(TB_TAREFAS[],(TB_TAREFAS[[Responsável Execução '[*']]:[Responsável Execução '[*']]]=S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5" s="96" t="str" cm="1">
        <f t="array" ref="T265">IF(OR(T$12="",$B265=""),"",_xlfn.LET(_xlpm.tarefas,_xlfn._xlws.FILTER(TB_TAREFAS[],(TB_TAREFAS[[Responsável Execução '[*']]:[Responsável Execução '[*']]]=T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5" s="95" t="str" cm="1">
        <f t="array" ref="U265">IF(OR(U$12="",$B265=""),"",_xlfn.LET(_xlpm.tarefas,_xlfn._xlws.FILTER(TB_TAREFAS[],(TB_TAREFAS[[Responsável Execução '[*']]:[Responsável Execução '[*']]]=U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5" s="96" t="str" cm="1">
        <f t="array" ref="V265">IF(OR(V$12="",$B265=""),"",_xlfn.LET(_xlpm.tarefas,_xlfn._xlws.FILTER(TB_TAREFAS[],(TB_TAREFAS[[Responsável Execução '[*']]:[Responsável Execução '[*']]]=V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5" s="95" t="str" cm="1">
        <f t="array" ref="W265">IF(OR(W$12="",$B265=""),"",_xlfn.LET(_xlpm.tarefas,_xlfn._xlws.FILTER(TB_TAREFAS[],(TB_TAREFAS[[Responsável Execução '[*']]:[Responsável Execução '[*']]]=W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5" s="96" t="str" cm="1">
        <f t="array" ref="X265">IF(OR(X$12="",$B265=""),"",_xlfn.LET(_xlpm.tarefas,_xlfn._xlws.FILTER(TB_TAREFAS[],(TB_TAREFAS[[Responsável Execução '[*']]:[Responsável Execução '[*']]]=X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5" s="95" t="str" cm="1">
        <f t="array" ref="Y265">IF(OR(Y$12="",$B265=""),"",_xlfn.LET(_xlpm.tarefas,_xlfn._xlws.FILTER(TB_TAREFAS[],(TB_TAREFAS[[Responsável Execução '[*']]:[Responsável Execução '[*']]]=Y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5" s="96" t="str" cm="1">
        <f t="array" ref="Z265">IF(OR(Z$12="",$B265=""),"",_xlfn.LET(_xlpm.tarefas,_xlfn._xlws.FILTER(TB_TAREFAS[],(TB_TAREFAS[[Responsável Execução '[*']]:[Responsável Execução '[*']]]=Z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5" s="95" t="str" cm="1">
        <f t="array" ref="AA265">IF(OR(AA$12="",$B265=""),"",_xlfn.LET(_xlpm.tarefas,_xlfn._xlws.FILTER(TB_TAREFAS[],(TB_TAREFAS[[Responsável Execução '[*']]:[Responsável Execução '[*']]]=AA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5" s="96" t="str" cm="1">
        <f t="array" ref="AB265">IF(OR(AB$12="",$B265=""),"",_xlfn.LET(_xlpm.tarefas,_xlfn._xlws.FILTER(TB_TAREFAS[],(TB_TAREFAS[[Responsável Execução '[*']]:[Responsável Execução '[*']]]=AB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5" s="95" t="str" cm="1">
        <f t="array" ref="AC265">IF(OR(AC$12="",$B265=""),"",_xlfn.LET(_xlpm.tarefas,_xlfn._xlws.FILTER(TB_TAREFAS[],(TB_TAREFAS[[Responsável Execução '[*']]:[Responsável Execução '[*']]]=AC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5" s="96" t="str" cm="1">
        <f t="array" ref="AD265">IF(OR(AD$12="",$B265=""),"",_xlfn.LET(_xlpm.tarefas,_xlfn._xlws.FILTER(TB_TAREFAS[],(TB_TAREFAS[[Responsável Execução '[*']]:[Responsável Execução '[*']]]=AD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5" s="95" t="str" cm="1">
        <f t="array" ref="AE265">IF(OR(AE$12="",$B265=""),"",_xlfn.LET(_xlpm.tarefas,_xlfn._xlws.FILTER(TB_TAREFAS[],(TB_TAREFAS[[Responsável Execução '[*']]:[Responsável Execução '[*']]]=AE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5" s="96" t="str" cm="1">
        <f t="array" ref="AF265">IF(OR(AF$12="",$B265=""),"",_xlfn.LET(_xlpm.tarefas,_xlfn._xlws.FILTER(TB_TAREFAS[],(TB_TAREFAS[[Responsável Execução '[*']]:[Responsável Execução '[*']]]=AF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5" s="95" t="str" cm="1">
        <f t="array" ref="AG265">IF(OR(AG$12="",$B265=""),"",_xlfn.LET(_xlpm.tarefas,_xlfn._xlws.FILTER(TB_TAREFAS[],(TB_TAREFAS[[Responsável Execução '[*']]:[Responsável Execução '[*']]]=AG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5" s="96" t="str" cm="1">
        <f t="array" ref="AH265">IF(OR(AH$12="",$B265=""),"",_xlfn.LET(_xlpm.tarefas,_xlfn._xlws.FILTER(TB_TAREFAS[],(TB_TAREFAS[[Responsável Execução '[*']]:[Responsável Execução '[*']]]=AH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5" s="95" t="str" cm="1">
        <f t="array" ref="AI265">IF(OR(AI$12="",$B265=""),"",_xlfn.LET(_xlpm.tarefas,_xlfn._xlws.FILTER(TB_TAREFAS[],(TB_TAREFAS[[Responsável Execução '[*']]:[Responsável Execução '[*']]]=AI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5" s="96" t="str" cm="1">
        <f t="array" ref="AJ265">IF(OR(AJ$12="",$B265=""),"",_xlfn.LET(_xlpm.tarefas,_xlfn._xlws.FILTER(TB_TAREFAS[],(TB_TAREFAS[[Responsável Execução '[*']]:[Responsável Execução '[*']]]=AJ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5" s="95" t="str" cm="1">
        <f t="array" ref="AK265">IF(OR(AK$12="",$B265=""),"",_xlfn.LET(_xlpm.tarefas,_xlfn._xlws.FILTER(TB_TAREFAS[],(TB_TAREFAS[[Responsável Execução '[*']]:[Responsável Execução '[*']]]=AK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5" s="96" t="str" cm="1">
        <f t="array" ref="AL265">IF(OR(AL$12="",$B265=""),"",_xlfn.LET(_xlpm.tarefas,_xlfn._xlws.FILTER(TB_TAREFAS[],(TB_TAREFAS[[Responsável Execução '[*']]:[Responsável Execução '[*']]]=AL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5" s="95" t="str" cm="1">
        <f t="array" ref="AM265">IF(OR(AM$12="",$B265=""),"",_xlfn.LET(_xlpm.tarefas,_xlfn._xlws.FILTER(TB_TAREFAS[],(TB_TAREFAS[[Responsável Execução '[*']]:[Responsável Execução '[*']]]=AM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5" s="96" t="str" cm="1">
        <f t="array" ref="AN265">IF(OR(AN$12="",$B265=""),"",_xlfn.LET(_xlpm.tarefas,_xlfn._xlws.FILTER(TB_TAREFAS[],(TB_TAREFAS[[Responsável Execução '[*']]:[Responsável Execução '[*']]]=AN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5" s="95" t="str" cm="1">
        <f t="array" ref="AO265">IF(OR(AO$12="",$B265=""),"",_xlfn.LET(_xlpm.tarefas,_xlfn._xlws.FILTER(TB_TAREFAS[],(TB_TAREFAS[[Responsável Execução '[*']]:[Responsável Execução '[*']]]=AO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5" s="96" t="str" cm="1">
        <f t="array" ref="AP265">IF(OR(AP$12="",$B265=""),"",_xlfn.LET(_xlpm.tarefas,_xlfn._xlws.FILTER(TB_TAREFAS[],(TB_TAREFAS[[Responsável Execução '[*']]:[Responsável Execução '[*']]]=AP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5" s="95" t="str" cm="1">
        <f t="array" ref="AQ265">IF(OR(AQ$12="",$B265=""),"",_xlfn.LET(_xlpm.tarefas,_xlfn._xlws.FILTER(TB_TAREFAS[],(TB_TAREFAS[[Responsável Execução '[*']]:[Responsável Execução '[*']]]=AQ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5" s="96" t="str" cm="1">
        <f t="array" ref="AR265">IF(OR(AR$12="",$B265=""),"",_xlfn.LET(_xlpm.tarefas,_xlfn._xlws.FILTER(TB_TAREFAS[],(TB_TAREFAS[[Responsável Execução '[*']]:[Responsável Execução '[*']]]=AR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5" s="95" t="str" cm="1">
        <f t="array" ref="AS265">IF(OR(AS$12="",$B265=""),"",_xlfn.LET(_xlpm.tarefas,_xlfn._xlws.FILTER(TB_TAREFAS[],(TB_TAREFAS[[Responsável Execução '[*']]:[Responsável Execução '[*']]]=AS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5" s="96" t="str" cm="1">
        <f t="array" ref="AT265">IF(OR(AT$12="",$B265=""),"",_xlfn.LET(_xlpm.tarefas,_xlfn._xlws.FILTER(TB_TAREFAS[],(TB_TAREFAS[[Responsável Execução '[*']]:[Responsável Execução '[*']]]=AT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5" s="95" t="str" cm="1">
        <f t="array" ref="AU265">IF(OR(AU$12="",$B265=""),"",_xlfn.LET(_xlpm.tarefas,_xlfn._xlws.FILTER(TB_TAREFAS[],(TB_TAREFAS[[Responsável Execução '[*']]:[Responsável Execução '[*']]]=AU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5" s="96" t="str" cm="1">
        <f t="array" ref="AV265">IF(OR(AV$12="",$B265=""),"",_xlfn.LET(_xlpm.tarefas,_xlfn._xlws.FILTER(TB_TAREFAS[],(TB_TAREFAS[[Responsável Execução '[*']]:[Responsável Execução '[*']]]=AV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5" s="95" t="str" cm="1">
        <f t="array" ref="AW265">IF(OR(AW$12="",$B265=""),"",_xlfn.LET(_xlpm.tarefas,_xlfn._xlws.FILTER(TB_TAREFAS[],(TB_TAREFAS[[Responsável Execução '[*']]:[Responsável Execução '[*']]]=AW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5" s="96" t="str" cm="1">
        <f t="array" ref="AX265">IF(OR(AX$12="",$B265=""),"",_xlfn.LET(_xlpm.tarefas,_xlfn._xlws.FILTER(TB_TAREFAS[],(TB_TAREFAS[[Responsável Execução '[*']]:[Responsável Execução '[*']]]=AX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5" s="95" t="str" cm="1">
        <f t="array" ref="AY265">IF(OR(AY$12="",$B265=""),"",_xlfn.LET(_xlpm.tarefas,_xlfn._xlws.FILTER(TB_TAREFAS[],(TB_TAREFAS[[Responsável Execução '[*']]:[Responsável Execução '[*']]]=AY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5" s="97" t="str" cm="1">
        <f t="array" ref="AZ265">IF(OR(AZ$12="",$B265=""),"",_xlfn.LET(_xlpm.tarefas,_xlfn._xlws.FILTER(TB_TAREFAS[],(TB_TAREFAS[[Responsável Execução '[*']]:[Responsável Execução '[*']]]=AZ$12),"-"),IF(_xlfn.ARRAYTOTEXT(_xlpm.tarefas)="-",0,SUM(IF(DATE(YEAR($B265),MONTH($B265),DAY($B265))&gt;=DATE(YEAR(_xlfn.CHOOSECOLS(_xlpm.tarefas,10)),MONTH(_xlfn.CHOOSECOLS(_xlpm.tarefas,10)),DAY(_xlfn.CHOOSECOLS(_xlpm.tarefas,10))),IF(DATE(YEAR($B265),MONTH($B265),DAY($B265)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6" spans="2:52" x14ac:dyDescent="0.3">
      <c r="B266" s="94"/>
      <c r="C266" s="95" t="str" cm="1">
        <f t="array" ref="C266">IF(OR(C$12="",$B266=""),"",_xlfn.LET(_xlpm.tarefas,_xlfn._xlws.FILTER(TB_TAREFAS[],(TB_TAREFAS[[Responsável Execução '[*']]:[Responsável Execução '[*']]]=C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6" s="96" t="str" cm="1">
        <f t="array" ref="D266">IF(OR(D$12="",$B266=""),"",_xlfn.LET(_xlpm.tarefas,_xlfn._xlws.FILTER(TB_TAREFAS[],(TB_TAREFAS[[Responsável Execução '[*']]:[Responsável Execução '[*']]]=D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6" s="95" t="str" cm="1">
        <f t="array" ref="E266">IF(OR(E$12="",$B266=""),"",_xlfn.LET(_xlpm.tarefas,_xlfn._xlws.FILTER(TB_TAREFAS[],(TB_TAREFAS[[Responsável Execução '[*']]:[Responsável Execução '[*']]]=E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6" s="96" t="str" cm="1">
        <f t="array" ref="F266">IF(OR(F$12="",$B266=""),"",_xlfn.LET(_xlpm.tarefas,_xlfn._xlws.FILTER(TB_TAREFAS[],(TB_TAREFAS[[Responsável Execução '[*']]:[Responsável Execução '[*']]]=F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6" s="95" t="str" cm="1">
        <f t="array" ref="G266">IF(OR(G$12="",$B266=""),"",_xlfn.LET(_xlpm.tarefas,_xlfn._xlws.FILTER(TB_TAREFAS[],(TB_TAREFAS[[Responsável Execução '[*']]:[Responsável Execução '[*']]]=G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6" s="96" t="str" cm="1">
        <f t="array" ref="H266">IF(OR(H$12="",$B266=""),"",_xlfn.LET(_xlpm.tarefas,_xlfn._xlws.FILTER(TB_TAREFAS[],(TB_TAREFAS[[Responsável Execução '[*']]:[Responsável Execução '[*']]]=H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6" s="95" t="str" cm="1">
        <f t="array" ref="I266">IF(OR(I$12="",$B266=""),"",_xlfn.LET(_xlpm.tarefas,_xlfn._xlws.FILTER(TB_TAREFAS[],(TB_TAREFAS[[Responsável Execução '[*']]:[Responsável Execução '[*']]]=I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6" s="96" t="str" cm="1">
        <f t="array" ref="J266">IF(OR(J$12="",$B266=""),"",_xlfn.LET(_xlpm.tarefas,_xlfn._xlws.FILTER(TB_TAREFAS[],(TB_TAREFAS[[Responsável Execução '[*']]:[Responsável Execução '[*']]]=J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6" s="95" t="str" cm="1">
        <f t="array" ref="K266">IF(OR(K$12="",$B266=""),"",_xlfn.LET(_xlpm.tarefas,_xlfn._xlws.FILTER(TB_TAREFAS[],(TB_TAREFAS[[Responsável Execução '[*']]:[Responsável Execução '[*']]]=K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6" s="96" t="str" cm="1">
        <f t="array" ref="L266">IF(OR(L$12="",$B266=""),"",_xlfn.LET(_xlpm.tarefas,_xlfn._xlws.FILTER(TB_TAREFAS[],(TB_TAREFAS[[Responsável Execução '[*']]:[Responsável Execução '[*']]]=L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6" s="95" t="str" cm="1">
        <f t="array" ref="M266">IF(OR(M$12="",$B266=""),"",_xlfn.LET(_xlpm.tarefas,_xlfn._xlws.FILTER(TB_TAREFAS[],(TB_TAREFAS[[Responsável Execução '[*']]:[Responsável Execução '[*']]]=M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6" s="96" t="str" cm="1">
        <f t="array" ref="N266">IF(OR(N$12="",$B266=""),"",_xlfn.LET(_xlpm.tarefas,_xlfn._xlws.FILTER(TB_TAREFAS[],(TB_TAREFAS[[Responsável Execução '[*']]:[Responsável Execução '[*']]]=N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6" s="95" t="str" cm="1">
        <f t="array" ref="O266">IF(OR(O$12="",$B266=""),"",_xlfn.LET(_xlpm.tarefas,_xlfn._xlws.FILTER(TB_TAREFAS[],(TB_TAREFAS[[Responsável Execução '[*']]:[Responsável Execução '[*']]]=O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6" s="96" t="str" cm="1">
        <f t="array" ref="P266">IF(OR(P$12="",$B266=""),"",_xlfn.LET(_xlpm.tarefas,_xlfn._xlws.FILTER(TB_TAREFAS[],(TB_TAREFAS[[Responsável Execução '[*']]:[Responsável Execução '[*']]]=P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6" s="95" t="str" cm="1">
        <f t="array" ref="Q266">IF(OR(Q$12="",$B266=""),"",_xlfn.LET(_xlpm.tarefas,_xlfn._xlws.FILTER(TB_TAREFAS[],(TB_TAREFAS[[Responsável Execução '[*']]:[Responsável Execução '[*']]]=Q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6" s="96" t="str" cm="1">
        <f t="array" ref="R266">IF(OR(R$12="",$B266=""),"",_xlfn.LET(_xlpm.tarefas,_xlfn._xlws.FILTER(TB_TAREFAS[],(TB_TAREFAS[[Responsável Execução '[*']]:[Responsável Execução '[*']]]=R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6" s="95" t="str" cm="1">
        <f t="array" ref="S266">IF(OR(S$12="",$B266=""),"",_xlfn.LET(_xlpm.tarefas,_xlfn._xlws.FILTER(TB_TAREFAS[],(TB_TAREFAS[[Responsável Execução '[*']]:[Responsável Execução '[*']]]=S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6" s="96" t="str" cm="1">
        <f t="array" ref="T266">IF(OR(T$12="",$B266=""),"",_xlfn.LET(_xlpm.tarefas,_xlfn._xlws.FILTER(TB_TAREFAS[],(TB_TAREFAS[[Responsável Execução '[*']]:[Responsável Execução '[*']]]=T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6" s="95" t="str" cm="1">
        <f t="array" ref="U266">IF(OR(U$12="",$B266=""),"",_xlfn.LET(_xlpm.tarefas,_xlfn._xlws.FILTER(TB_TAREFAS[],(TB_TAREFAS[[Responsável Execução '[*']]:[Responsável Execução '[*']]]=U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6" s="96" t="str" cm="1">
        <f t="array" ref="V266">IF(OR(V$12="",$B266=""),"",_xlfn.LET(_xlpm.tarefas,_xlfn._xlws.FILTER(TB_TAREFAS[],(TB_TAREFAS[[Responsável Execução '[*']]:[Responsável Execução '[*']]]=V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6" s="95" t="str" cm="1">
        <f t="array" ref="W266">IF(OR(W$12="",$B266=""),"",_xlfn.LET(_xlpm.tarefas,_xlfn._xlws.FILTER(TB_TAREFAS[],(TB_TAREFAS[[Responsável Execução '[*']]:[Responsável Execução '[*']]]=W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6" s="96" t="str" cm="1">
        <f t="array" ref="X266">IF(OR(X$12="",$B266=""),"",_xlfn.LET(_xlpm.tarefas,_xlfn._xlws.FILTER(TB_TAREFAS[],(TB_TAREFAS[[Responsável Execução '[*']]:[Responsável Execução '[*']]]=X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6" s="95" t="str" cm="1">
        <f t="array" ref="Y266">IF(OR(Y$12="",$B266=""),"",_xlfn.LET(_xlpm.tarefas,_xlfn._xlws.FILTER(TB_TAREFAS[],(TB_TAREFAS[[Responsável Execução '[*']]:[Responsável Execução '[*']]]=Y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6" s="96" t="str" cm="1">
        <f t="array" ref="Z266">IF(OR(Z$12="",$B266=""),"",_xlfn.LET(_xlpm.tarefas,_xlfn._xlws.FILTER(TB_TAREFAS[],(TB_TAREFAS[[Responsável Execução '[*']]:[Responsável Execução '[*']]]=Z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6" s="95" t="str" cm="1">
        <f t="array" ref="AA266">IF(OR(AA$12="",$B266=""),"",_xlfn.LET(_xlpm.tarefas,_xlfn._xlws.FILTER(TB_TAREFAS[],(TB_TAREFAS[[Responsável Execução '[*']]:[Responsável Execução '[*']]]=AA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6" s="96" t="str" cm="1">
        <f t="array" ref="AB266">IF(OR(AB$12="",$B266=""),"",_xlfn.LET(_xlpm.tarefas,_xlfn._xlws.FILTER(TB_TAREFAS[],(TB_TAREFAS[[Responsável Execução '[*']]:[Responsável Execução '[*']]]=AB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6" s="95" t="str" cm="1">
        <f t="array" ref="AC266">IF(OR(AC$12="",$B266=""),"",_xlfn.LET(_xlpm.tarefas,_xlfn._xlws.FILTER(TB_TAREFAS[],(TB_TAREFAS[[Responsável Execução '[*']]:[Responsável Execução '[*']]]=AC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6" s="96" t="str" cm="1">
        <f t="array" ref="AD266">IF(OR(AD$12="",$B266=""),"",_xlfn.LET(_xlpm.tarefas,_xlfn._xlws.FILTER(TB_TAREFAS[],(TB_TAREFAS[[Responsável Execução '[*']]:[Responsável Execução '[*']]]=AD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6" s="95" t="str" cm="1">
        <f t="array" ref="AE266">IF(OR(AE$12="",$B266=""),"",_xlfn.LET(_xlpm.tarefas,_xlfn._xlws.FILTER(TB_TAREFAS[],(TB_TAREFAS[[Responsável Execução '[*']]:[Responsável Execução '[*']]]=AE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6" s="96" t="str" cm="1">
        <f t="array" ref="AF266">IF(OR(AF$12="",$B266=""),"",_xlfn.LET(_xlpm.tarefas,_xlfn._xlws.FILTER(TB_TAREFAS[],(TB_TAREFAS[[Responsável Execução '[*']]:[Responsável Execução '[*']]]=AF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6" s="95" t="str" cm="1">
        <f t="array" ref="AG266">IF(OR(AG$12="",$B266=""),"",_xlfn.LET(_xlpm.tarefas,_xlfn._xlws.FILTER(TB_TAREFAS[],(TB_TAREFAS[[Responsável Execução '[*']]:[Responsável Execução '[*']]]=AG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6" s="96" t="str" cm="1">
        <f t="array" ref="AH266">IF(OR(AH$12="",$B266=""),"",_xlfn.LET(_xlpm.tarefas,_xlfn._xlws.FILTER(TB_TAREFAS[],(TB_TAREFAS[[Responsável Execução '[*']]:[Responsável Execução '[*']]]=AH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6" s="95" t="str" cm="1">
        <f t="array" ref="AI266">IF(OR(AI$12="",$B266=""),"",_xlfn.LET(_xlpm.tarefas,_xlfn._xlws.FILTER(TB_TAREFAS[],(TB_TAREFAS[[Responsável Execução '[*']]:[Responsável Execução '[*']]]=AI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6" s="96" t="str" cm="1">
        <f t="array" ref="AJ266">IF(OR(AJ$12="",$B266=""),"",_xlfn.LET(_xlpm.tarefas,_xlfn._xlws.FILTER(TB_TAREFAS[],(TB_TAREFAS[[Responsável Execução '[*']]:[Responsável Execução '[*']]]=AJ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6" s="95" t="str" cm="1">
        <f t="array" ref="AK266">IF(OR(AK$12="",$B266=""),"",_xlfn.LET(_xlpm.tarefas,_xlfn._xlws.FILTER(TB_TAREFAS[],(TB_TAREFAS[[Responsável Execução '[*']]:[Responsável Execução '[*']]]=AK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6" s="96" t="str" cm="1">
        <f t="array" ref="AL266">IF(OR(AL$12="",$B266=""),"",_xlfn.LET(_xlpm.tarefas,_xlfn._xlws.FILTER(TB_TAREFAS[],(TB_TAREFAS[[Responsável Execução '[*']]:[Responsável Execução '[*']]]=AL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6" s="95" t="str" cm="1">
        <f t="array" ref="AM266">IF(OR(AM$12="",$B266=""),"",_xlfn.LET(_xlpm.tarefas,_xlfn._xlws.FILTER(TB_TAREFAS[],(TB_TAREFAS[[Responsável Execução '[*']]:[Responsável Execução '[*']]]=AM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6" s="96" t="str" cm="1">
        <f t="array" ref="AN266">IF(OR(AN$12="",$B266=""),"",_xlfn.LET(_xlpm.tarefas,_xlfn._xlws.FILTER(TB_TAREFAS[],(TB_TAREFAS[[Responsável Execução '[*']]:[Responsável Execução '[*']]]=AN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6" s="95" t="str" cm="1">
        <f t="array" ref="AO266">IF(OR(AO$12="",$B266=""),"",_xlfn.LET(_xlpm.tarefas,_xlfn._xlws.FILTER(TB_TAREFAS[],(TB_TAREFAS[[Responsável Execução '[*']]:[Responsável Execução '[*']]]=AO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6" s="96" t="str" cm="1">
        <f t="array" ref="AP266">IF(OR(AP$12="",$B266=""),"",_xlfn.LET(_xlpm.tarefas,_xlfn._xlws.FILTER(TB_TAREFAS[],(TB_TAREFAS[[Responsável Execução '[*']]:[Responsável Execução '[*']]]=AP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6" s="95" t="str" cm="1">
        <f t="array" ref="AQ266">IF(OR(AQ$12="",$B266=""),"",_xlfn.LET(_xlpm.tarefas,_xlfn._xlws.FILTER(TB_TAREFAS[],(TB_TAREFAS[[Responsável Execução '[*']]:[Responsável Execução '[*']]]=AQ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6" s="96" t="str" cm="1">
        <f t="array" ref="AR266">IF(OR(AR$12="",$B266=""),"",_xlfn.LET(_xlpm.tarefas,_xlfn._xlws.FILTER(TB_TAREFAS[],(TB_TAREFAS[[Responsável Execução '[*']]:[Responsável Execução '[*']]]=AR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6" s="95" t="str" cm="1">
        <f t="array" ref="AS266">IF(OR(AS$12="",$B266=""),"",_xlfn.LET(_xlpm.tarefas,_xlfn._xlws.FILTER(TB_TAREFAS[],(TB_TAREFAS[[Responsável Execução '[*']]:[Responsável Execução '[*']]]=AS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6" s="96" t="str" cm="1">
        <f t="array" ref="AT266">IF(OR(AT$12="",$B266=""),"",_xlfn.LET(_xlpm.tarefas,_xlfn._xlws.FILTER(TB_TAREFAS[],(TB_TAREFAS[[Responsável Execução '[*']]:[Responsável Execução '[*']]]=AT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6" s="95" t="str" cm="1">
        <f t="array" ref="AU266">IF(OR(AU$12="",$B266=""),"",_xlfn.LET(_xlpm.tarefas,_xlfn._xlws.FILTER(TB_TAREFAS[],(TB_TAREFAS[[Responsável Execução '[*']]:[Responsável Execução '[*']]]=AU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6" s="96" t="str" cm="1">
        <f t="array" ref="AV266">IF(OR(AV$12="",$B266=""),"",_xlfn.LET(_xlpm.tarefas,_xlfn._xlws.FILTER(TB_TAREFAS[],(TB_TAREFAS[[Responsável Execução '[*']]:[Responsável Execução '[*']]]=AV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6" s="95" t="str" cm="1">
        <f t="array" ref="AW266">IF(OR(AW$12="",$B266=""),"",_xlfn.LET(_xlpm.tarefas,_xlfn._xlws.FILTER(TB_TAREFAS[],(TB_TAREFAS[[Responsável Execução '[*']]:[Responsável Execução '[*']]]=AW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6" s="96" t="str" cm="1">
        <f t="array" ref="AX266">IF(OR(AX$12="",$B266=""),"",_xlfn.LET(_xlpm.tarefas,_xlfn._xlws.FILTER(TB_TAREFAS[],(TB_TAREFAS[[Responsável Execução '[*']]:[Responsável Execução '[*']]]=AX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6" s="95" t="str" cm="1">
        <f t="array" ref="AY266">IF(OR(AY$12="",$B266=""),"",_xlfn.LET(_xlpm.tarefas,_xlfn._xlws.FILTER(TB_TAREFAS[],(TB_TAREFAS[[Responsável Execução '[*']]:[Responsável Execução '[*']]]=AY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6" s="97" t="str" cm="1">
        <f t="array" ref="AZ266">IF(OR(AZ$12="",$B266=""),"",_xlfn.LET(_xlpm.tarefas,_xlfn._xlws.FILTER(TB_TAREFAS[],(TB_TAREFAS[[Responsável Execução '[*']]:[Responsável Execução '[*']]]=AZ$12),"-"),IF(_xlfn.ARRAYTOTEXT(_xlpm.tarefas)="-",0,SUM(IF(DATE(YEAR($B266),MONTH($B266),DAY($B266))&gt;=DATE(YEAR(_xlfn.CHOOSECOLS(_xlpm.tarefas,10)),MONTH(_xlfn.CHOOSECOLS(_xlpm.tarefas,10)),DAY(_xlfn.CHOOSECOLS(_xlpm.tarefas,10))),IF(DATE(YEAR($B266),MONTH($B266),DAY($B266)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7" spans="2:52" x14ac:dyDescent="0.3">
      <c r="B267" s="94"/>
      <c r="C267" s="95" t="str" cm="1">
        <f t="array" ref="C267">IF(OR(C$12="",$B267=""),"",_xlfn.LET(_xlpm.tarefas,_xlfn._xlws.FILTER(TB_TAREFAS[],(TB_TAREFAS[[Responsável Execução '[*']]:[Responsável Execução '[*']]]=C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7" s="96" t="str" cm="1">
        <f t="array" ref="D267">IF(OR(D$12="",$B267=""),"",_xlfn.LET(_xlpm.tarefas,_xlfn._xlws.FILTER(TB_TAREFAS[],(TB_TAREFAS[[Responsável Execução '[*']]:[Responsável Execução '[*']]]=D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7" s="95" t="str" cm="1">
        <f t="array" ref="E267">IF(OR(E$12="",$B267=""),"",_xlfn.LET(_xlpm.tarefas,_xlfn._xlws.FILTER(TB_TAREFAS[],(TB_TAREFAS[[Responsável Execução '[*']]:[Responsável Execução '[*']]]=E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7" s="96" t="str" cm="1">
        <f t="array" ref="F267">IF(OR(F$12="",$B267=""),"",_xlfn.LET(_xlpm.tarefas,_xlfn._xlws.FILTER(TB_TAREFAS[],(TB_TAREFAS[[Responsável Execução '[*']]:[Responsável Execução '[*']]]=F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7" s="95" t="str" cm="1">
        <f t="array" ref="G267">IF(OR(G$12="",$B267=""),"",_xlfn.LET(_xlpm.tarefas,_xlfn._xlws.FILTER(TB_TAREFAS[],(TB_TAREFAS[[Responsável Execução '[*']]:[Responsável Execução '[*']]]=G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7" s="96" t="str" cm="1">
        <f t="array" ref="H267">IF(OR(H$12="",$B267=""),"",_xlfn.LET(_xlpm.tarefas,_xlfn._xlws.FILTER(TB_TAREFAS[],(TB_TAREFAS[[Responsável Execução '[*']]:[Responsável Execução '[*']]]=H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7" s="95" t="str" cm="1">
        <f t="array" ref="I267">IF(OR(I$12="",$B267=""),"",_xlfn.LET(_xlpm.tarefas,_xlfn._xlws.FILTER(TB_TAREFAS[],(TB_TAREFAS[[Responsável Execução '[*']]:[Responsável Execução '[*']]]=I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7" s="96" t="str" cm="1">
        <f t="array" ref="J267">IF(OR(J$12="",$B267=""),"",_xlfn.LET(_xlpm.tarefas,_xlfn._xlws.FILTER(TB_TAREFAS[],(TB_TAREFAS[[Responsável Execução '[*']]:[Responsável Execução '[*']]]=J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7" s="95" t="str" cm="1">
        <f t="array" ref="K267">IF(OR(K$12="",$B267=""),"",_xlfn.LET(_xlpm.tarefas,_xlfn._xlws.FILTER(TB_TAREFAS[],(TB_TAREFAS[[Responsável Execução '[*']]:[Responsável Execução '[*']]]=K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7" s="96" t="str" cm="1">
        <f t="array" ref="L267">IF(OR(L$12="",$B267=""),"",_xlfn.LET(_xlpm.tarefas,_xlfn._xlws.FILTER(TB_TAREFAS[],(TB_TAREFAS[[Responsável Execução '[*']]:[Responsável Execução '[*']]]=L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7" s="95" t="str" cm="1">
        <f t="array" ref="M267">IF(OR(M$12="",$B267=""),"",_xlfn.LET(_xlpm.tarefas,_xlfn._xlws.FILTER(TB_TAREFAS[],(TB_TAREFAS[[Responsável Execução '[*']]:[Responsável Execução '[*']]]=M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7" s="96" t="str" cm="1">
        <f t="array" ref="N267">IF(OR(N$12="",$B267=""),"",_xlfn.LET(_xlpm.tarefas,_xlfn._xlws.FILTER(TB_TAREFAS[],(TB_TAREFAS[[Responsável Execução '[*']]:[Responsável Execução '[*']]]=N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7" s="95" t="str" cm="1">
        <f t="array" ref="O267">IF(OR(O$12="",$B267=""),"",_xlfn.LET(_xlpm.tarefas,_xlfn._xlws.FILTER(TB_TAREFAS[],(TB_TAREFAS[[Responsável Execução '[*']]:[Responsável Execução '[*']]]=O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7" s="96" t="str" cm="1">
        <f t="array" ref="P267">IF(OR(P$12="",$B267=""),"",_xlfn.LET(_xlpm.tarefas,_xlfn._xlws.FILTER(TB_TAREFAS[],(TB_TAREFAS[[Responsável Execução '[*']]:[Responsável Execução '[*']]]=P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7" s="95" t="str" cm="1">
        <f t="array" ref="Q267">IF(OR(Q$12="",$B267=""),"",_xlfn.LET(_xlpm.tarefas,_xlfn._xlws.FILTER(TB_TAREFAS[],(TB_TAREFAS[[Responsável Execução '[*']]:[Responsável Execução '[*']]]=Q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7" s="96" t="str" cm="1">
        <f t="array" ref="R267">IF(OR(R$12="",$B267=""),"",_xlfn.LET(_xlpm.tarefas,_xlfn._xlws.FILTER(TB_TAREFAS[],(TB_TAREFAS[[Responsável Execução '[*']]:[Responsável Execução '[*']]]=R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7" s="95" t="str" cm="1">
        <f t="array" ref="S267">IF(OR(S$12="",$B267=""),"",_xlfn.LET(_xlpm.tarefas,_xlfn._xlws.FILTER(TB_TAREFAS[],(TB_TAREFAS[[Responsável Execução '[*']]:[Responsável Execução '[*']]]=S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7" s="96" t="str" cm="1">
        <f t="array" ref="T267">IF(OR(T$12="",$B267=""),"",_xlfn.LET(_xlpm.tarefas,_xlfn._xlws.FILTER(TB_TAREFAS[],(TB_TAREFAS[[Responsável Execução '[*']]:[Responsável Execução '[*']]]=T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7" s="95" t="str" cm="1">
        <f t="array" ref="U267">IF(OR(U$12="",$B267=""),"",_xlfn.LET(_xlpm.tarefas,_xlfn._xlws.FILTER(TB_TAREFAS[],(TB_TAREFAS[[Responsável Execução '[*']]:[Responsável Execução '[*']]]=U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7" s="96" t="str" cm="1">
        <f t="array" ref="V267">IF(OR(V$12="",$B267=""),"",_xlfn.LET(_xlpm.tarefas,_xlfn._xlws.FILTER(TB_TAREFAS[],(TB_TAREFAS[[Responsável Execução '[*']]:[Responsável Execução '[*']]]=V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7" s="95" t="str" cm="1">
        <f t="array" ref="W267">IF(OR(W$12="",$B267=""),"",_xlfn.LET(_xlpm.tarefas,_xlfn._xlws.FILTER(TB_TAREFAS[],(TB_TAREFAS[[Responsável Execução '[*']]:[Responsável Execução '[*']]]=W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7" s="96" t="str" cm="1">
        <f t="array" ref="X267">IF(OR(X$12="",$B267=""),"",_xlfn.LET(_xlpm.tarefas,_xlfn._xlws.FILTER(TB_TAREFAS[],(TB_TAREFAS[[Responsável Execução '[*']]:[Responsável Execução '[*']]]=X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7" s="95" t="str" cm="1">
        <f t="array" ref="Y267">IF(OR(Y$12="",$B267=""),"",_xlfn.LET(_xlpm.tarefas,_xlfn._xlws.FILTER(TB_TAREFAS[],(TB_TAREFAS[[Responsável Execução '[*']]:[Responsável Execução '[*']]]=Y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7" s="96" t="str" cm="1">
        <f t="array" ref="Z267">IF(OR(Z$12="",$B267=""),"",_xlfn.LET(_xlpm.tarefas,_xlfn._xlws.FILTER(TB_TAREFAS[],(TB_TAREFAS[[Responsável Execução '[*']]:[Responsável Execução '[*']]]=Z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7" s="95" t="str" cm="1">
        <f t="array" ref="AA267">IF(OR(AA$12="",$B267=""),"",_xlfn.LET(_xlpm.tarefas,_xlfn._xlws.FILTER(TB_TAREFAS[],(TB_TAREFAS[[Responsável Execução '[*']]:[Responsável Execução '[*']]]=AA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7" s="96" t="str" cm="1">
        <f t="array" ref="AB267">IF(OR(AB$12="",$B267=""),"",_xlfn.LET(_xlpm.tarefas,_xlfn._xlws.FILTER(TB_TAREFAS[],(TB_TAREFAS[[Responsável Execução '[*']]:[Responsável Execução '[*']]]=AB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7" s="95" t="str" cm="1">
        <f t="array" ref="AC267">IF(OR(AC$12="",$B267=""),"",_xlfn.LET(_xlpm.tarefas,_xlfn._xlws.FILTER(TB_TAREFAS[],(TB_TAREFAS[[Responsável Execução '[*']]:[Responsável Execução '[*']]]=AC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7" s="96" t="str" cm="1">
        <f t="array" ref="AD267">IF(OR(AD$12="",$B267=""),"",_xlfn.LET(_xlpm.tarefas,_xlfn._xlws.FILTER(TB_TAREFAS[],(TB_TAREFAS[[Responsável Execução '[*']]:[Responsável Execução '[*']]]=AD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7" s="95" t="str" cm="1">
        <f t="array" ref="AE267">IF(OR(AE$12="",$B267=""),"",_xlfn.LET(_xlpm.tarefas,_xlfn._xlws.FILTER(TB_TAREFAS[],(TB_TAREFAS[[Responsável Execução '[*']]:[Responsável Execução '[*']]]=AE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7" s="96" t="str" cm="1">
        <f t="array" ref="AF267">IF(OR(AF$12="",$B267=""),"",_xlfn.LET(_xlpm.tarefas,_xlfn._xlws.FILTER(TB_TAREFAS[],(TB_TAREFAS[[Responsável Execução '[*']]:[Responsável Execução '[*']]]=AF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7" s="95" t="str" cm="1">
        <f t="array" ref="AG267">IF(OR(AG$12="",$B267=""),"",_xlfn.LET(_xlpm.tarefas,_xlfn._xlws.FILTER(TB_TAREFAS[],(TB_TAREFAS[[Responsável Execução '[*']]:[Responsável Execução '[*']]]=AG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7" s="96" t="str" cm="1">
        <f t="array" ref="AH267">IF(OR(AH$12="",$B267=""),"",_xlfn.LET(_xlpm.tarefas,_xlfn._xlws.FILTER(TB_TAREFAS[],(TB_TAREFAS[[Responsável Execução '[*']]:[Responsável Execução '[*']]]=AH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7" s="95" t="str" cm="1">
        <f t="array" ref="AI267">IF(OR(AI$12="",$B267=""),"",_xlfn.LET(_xlpm.tarefas,_xlfn._xlws.FILTER(TB_TAREFAS[],(TB_TAREFAS[[Responsável Execução '[*']]:[Responsável Execução '[*']]]=AI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7" s="96" t="str" cm="1">
        <f t="array" ref="AJ267">IF(OR(AJ$12="",$B267=""),"",_xlfn.LET(_xlpm.tarefas,_xlfn._xlws.FILTER(TB_TAREFAS[],(TB_TAREFAS[[Responsável Execução '[*']]:[Responsável Execução '[*']]]=AJ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7" s="95" t="str" cm="1">
        <f t="array" ref="AK267">IF(OR(AK$12="",$B267=""),"",_xlfn.LET(_xlpm.tarefas,_xlfn._xlws.FILTER(TB_TAREFAS[],(TB_TAREFAS[[Responsável Execução '[*']]:[Responsável Execução '[*']]]=AK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7" s="96" t="str" cm="1">
        <f t="array" ref="AL267">IF(OR(AL$12="",$B267=""),"",_xlfn.LET(_xlpm.tarefas,_xlfn._xlws.FILTER(TB_TAREFAS[],(TB_TAREFAS[[Responsável Execução '[*']]:[Responsável Execução '[*']]]=AL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7" s="95" t="str" cm="1">
        <f t="array" ref="AM267">IF(OR(AM$12="",$B267=""),"",_xlfn.LET(_xlpm.tarefas,_xlfn._xlws.FILTER(TB_TAREFAS[],(TB_TAREFAS[[Responsável Execução '[*']]:[Responsável Execução '[*']]]=AM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7" s="96" t="str" cm="1">
        <f t="array" ref="AN267">IF(OR(AN$12="",$B267=""),"",_xlfn.LET(_xlpm.tarefas,_xlfn._xlws.FILTER(TB_TAREFAS[],(TB_TAREFAS[[Responsável Execução '[*']]:[Responsável Execução '[*']]]=AN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7" s="95" t="str" cm="1">
        <f t="array" ref="AO267">IF(OR(AO$12="",$B267=""),"",_xlfn.LET(_xlpm.tarefas,_xlfn._xlws.FILTER(TB_TAREFAS[],(TB_TAREFAS[[Responsável Execução '[*']]:[Responsável Execução '[*']]]=AO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7" s="96" t="str" cm="1">
        <f t="array" ref="AP267">IF(OR(AP$12="",$B267=""),"",_xlfn.LET(_xlpm.tarefas,_xlfn._xlws.FILTER(TB_TAREFAS[],(TB_TAREFAS[[Responsável Execução '[*']]:[Responsável Execução '[*']]]=AP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7" s="95" t="str" cm="1">
        <f t="array" ref="AQ267">IF(OR(AQ$12="",$B267=""),"",_xlfn.LET(_xlpm.tarefas,_xlfn._xlws.FILTER(TB_TAREFAS[],(TB_TAREFAS[[Responsável Execução '[*']]:[Responsável Execução '[*']]]=AQ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7" s="96" t="str" cm="1">
        <f t="array" ref="AR267">IF(OR(AR$12="",$B267=""),"",_xlfn.LET(_xlpm.tarefas,_xlfn._xlws.FILTER(TB_TAREFAS[],(TB_TAREFAS[[Responsável Execução '[*']]:[Responsável Execução '[*']]]=AR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7" s="95" t="str" cm="1">
        <f t="array" ref="AS267">IF(OR(AS$12="",$B267=""),"",_xlfn.LET(_xlpm.tarefas,_xlfn._xlws.FILTER(TB_TAREFAS[],(TB_TAREFAS[[Responsável Execução '[*']]:[Responsável Execução '[*']]]=AS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7" s="96" t="str" cm="1">
        <f t="array" ref="AT267">IF(OR(AT$12="",$B267=""),"",_xlfn.LET(_xlpm.tarefas,_xlfn._xlws.FILTER(TB_TAREFAS[],(TB_TAREFAS[[Responsável Execução '[*']]:[Responsável Execução '[*']]]=AT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7" s="95" t="str" cm="1">
        <f t="array" ref="AU267">IF(OR(AU$12="",$B267=""),"",_xlfn.LET(_xlpm.tarefas,_xlfn._xlws.FILTER(TB_TAREFAS[],(TB_TAREFAS[[Responsável Execução '[*']]:[Responsável Execução '[*']]]=AU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7" s="96" t="str" cm="1">
        <f t="array" ref="AV267">IF(OR(AV$12="",$B267=""),"",_xlfn.LET(_xlpm.tarefas,_xlfn._xlws.FILTER(TB_TAREFAS[],(TB_TAREFAS[[Responsável Execução '[*']]:[Responsável Execução '[*']]]=AV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7" s="95" t="str" cm="1">
        <f t="array" ref="AW267">IF(OR(AW$12="",$B267=""),"",_xlfn.LET(_xlpm.tarefas,_xlfn._xlws.FILTER(TB_TAREFAS[],(TB_TAREFAS[[Responsável Execução '[*']]:[Responsável Execução '[*']]]=AW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7" s="96" t="str" cm="1">
        <f t="array" ref="AX267">IF(OR(AX$12="",$B267=""),"",_xlfn.LET(_xlpm.tarefas,_xlfn._xlws.FILTER(TB_TAREFAS[],(TB_TAREFAS[[Responsável Execução '[*']]:[Responsável Execução '[*']]]=AX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7" s="95" t="str" cm="1">
        <f t="array" ref="AY267">IF(OR(AY$12="",$B267=""),"",_xlfn.LET(_xlpm.tarefas,_xlfn._xlws.FILTER(TB_TAREFAS[],(TB_TAREFAS[[Responsável Execução '[*']]:[Responsável Execução '[*']]]=AY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7" s="97" t="str" cm="1">
        <f t="array" ref="AZ267">IF(OR(AZ$12="",$B267=""),"",_xlfn.LET(_xlpm.tarefas,_xlfn._xlws.FILTER(TB_TAREFAS[],(TB_TAREFAS[[Responsável Execução '[*']]:[Responsável Execução '[*']]]=AZ$12),"-"),IF(_xlfn.ARRAYTOTEXT(_xlpm.tarefas)="-",0,SUM(IF(DATE(YEAR($B267),MONTH($B267),DAY($B267))&gt;=DATE(YEAR(_xlfn.CHOOSECOLS(_xlpm.tarefas,10)),MONTH(_xlfn.CHOOSECOLS(_xlpm.tarefas,10)),DAY(_xlfn.CHOOSECOLS(_xlpm.tarefas,10))),IF(DATE(YEAR($B267),MONTH($B267),DAY($B267)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8" spans="2:52" x14ac:dyDescent="0.3">
      <c r="B268" s="94"/>
      <c r="C268" s="95" t="str" cm="1">
        <f t="array" ref="C268">IF(OR(C$12="",$B268=""),"",_xlfn.LET(_xlpm.tarefas,_xlfn._xlws.FILTER(TB_TAREFAS[],(TB_TAREFAS[[Responsável Execução '[*']]:[Responsável Execução '[*']]]=C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8" s="96" t="str" cm="1">
        <f t="array" ref="D268">IF(OR(D$12="",$B268=""),"",_xlfn.LET(_xlpm.tarefas,_xlfn._xlws.FILTER(TB_TAREFAS[],(TB_TAREFAS[[Responsável Execução '[*']]:[Responsável Execução '[*']]]=D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8" s="95" t="str" cm="1">
        <f t="array" ref="E268">IF(OR(E$12="",$B268=""),"",_xlfn.LET(_xlpm.tarefas,_xlfn._xlws.FILTER(TB_TAREFAS[],(TB_TAREFAS[[Responsável Execução '[*']]:[Responsável Execução '[*']]]=E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8" s="96" t="str" cm="1">
        <f t="array" ref="F268">IF(OR(F$12="",$B268=""),"",_xlfn.LET(_xlpm.tarefas,_xlfn._xlws.FILTER(TB_TAREFAS[],(TB_TAREFAS[[Responsável Execução '[*']]:[Responsável Execução '[*']]]=F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8" s="95" t="str" cm="1">
        <f t="array" ref="G268">IF(OR(G$12="",$B268=""),"",_xlfn.LET(_xlpm.tarefas,_xlfn._xlws.FILTER(TB_TAREFAS[],(TB_TAREFAS[[Responsável Execução '[*']]:[Responsável Execução '[*']]]=G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8" s="96" t="str" cm="1">
        <f t="array" ref="H268">IF(OR(H$12="",$B268=""),"",_xlfn.LET(_xlpm.tarefas,_xlfn._xlws.FILTER(TB_TAREFAS[],(TB_TAREFAS[[Responsável Execução '[*']]:[Responsável Execução '[*']]]=H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8" s="95" t="str" cm="1">
        <f t="array" ref="I268">IF(OR(I$12="",$B268=""),"",_xlfn.LET(_xlpm.tarefas,_xlfn._xlws.FILTER(TB_TAREFAS[],(TB_TAREFAS[[Responsável Execução '[*']]:[Responsável Execução '[*']]]=I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8" s="96" t="str" cm="1">
        <f t="array" ref="J268">IF(OR(J$12="",$B268=""),"",_xlfn.LET(_xlpm.tarefas,_xlfn._xlws.FILTER(TB_TAREFAS[],(TB_TAREFAS[[Responsável Execução '[*']]:[Responsável Execução '[*']]]=J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8" s="95" t="str" cm="1">
        <f t="array" ref="K268">IF(OR(K$12="",$B268=""),"",_xlfn.LET(_xlpm.tarefas,_xlfn._xlws.FILTER(TB_TAREFAS[],(TB_TAREFAS[[Responsável Execução '[*']]:[Responsável Execução '[*']]]=K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8" s="96" t="str" cm="1">
        <f t="array" ref="L268">IF(OR(L$12="",$B268=""),"",_xlfn.LET(_xlpm.tarefas,_xlfn._xlws.FILTER(TB_TAREFAS[],(TB_TAREFAS[[Responsável Execução '[*']]:[Responsável Execução '[*']]]=L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8" s="95" t="str" cm="1">
        <f t="array" ref="M268">IF(OR(M$12="",$B268=""),"",_xlfn.LET(_xlpm.tarefas,_xlfn._xlws.FILTER(TB_TAREFAS[],(TB_TAREFAS[[Responsável Execução '[*']]:[Responsável Execução '[*']]]=M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8" s="96" t="str" cm="1">
        <f t="array" ref="N268">IF(OR(N$12="",$B268=""),"",_xlfn.LET(_xlpm.tarefas,_xlfn._xlws.FILTER(TB_TAREFAS[],(TB_TAREFAS[[Responsável Execução '[*']]:[Responsável Execução '[*']]]=N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8" s="95" t="str" cm="1">
        <f t="array" ref="O268">IF(OR(O$12="",$B268=""),"",_xlfn.LET(_xlpm.tarefas,_xlfn._xlws.FILTER(TB_TAREFAS[],(TB_TAREFAS[[Responsável Execução '[*']]:[Responsável Execução '[*']]]=O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8" s="96" t="str" cm="1">
        <f t="array" ref="P268">IF(OR(P$12="",$B268=""),"",_xlfn.LET(_xlpm.tarefas,_xlfn._xlws.FILTER(TB_TAREFAS[],(TB_TAREFAS[[Responsável Execução '[*']]:[Responsável Execução '[*']]]=P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8" s="95" t="str" cm="1">
        <f t="array" ref="Q268">IF(OR(Q$12="",$B268=""),"",_xlfn.LET(_xlpm.tarefas,_xlfn._xlws.FILTER(TB_TAREFAS[],(TB_TAREFAS[[Responsável Execução '[*']]:[Responsável Execução '[*']]]=Q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8" s="96" t="str" cm="1">
        <f t="array" ref="R268">IF(OR(R$12="",$B268=""),"",_xlfn.LET(_xlpm.tarefas,_xlfn._xlws.FILTER(TB_TAREFAS[],(TB_TAREFAS[[Responsável Execução '[*']]:[Responsável Execução '[*']]]=R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8" s="95" t="str" cm="1">
        <f t="array" ref="S268">IF(OR(S$12="",$B268=""),"",_xlfn.LET(_xlpm.tarefas,_xlfn._xlws.FILTER(TB_TAREFAS[],(TB_TAREFAS[[Responsável Execução '[*']]:[Responsável Execução '[*']]]=S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8" s="96" t="str" cm="1">
        <f t="array" ref="T268">IF(OR(T$12="",$B268=""),"",_xlfn.LET(_xlpm.tarefas,_xlfn._xlws.FILTER(TB_TAREFAS[],(TB_TAREFAS[[Responsável Execução '[*']]:[Responsável Execução '[*']]]=T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8" s="95" t="str" cm="1">
        <f t="array" ref="U268">IF(OR(U$12="",$B268=""),"",_xlfn.LET(_xlpm.tarefas,_xlfn._xlws.FILTER(TB_TAREFAS[],(TB_TAREFAS[[Responsável Execução '[*']]:[Responsável Execução '[*']]]=U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8" s="96" t="str" cm="1">
        <f t="array" ref="V268">IF(OR(V$12="",$B268=""),"",_xlfn.LET(_xlpm.tarefas,_xlfn._xlws.FILTER(TB_TAREFAS[],(TB_TAREFAS[[Responsável Execução '[*']]:[Responsável Execução '[*']]]=V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8" s="95" t="str" cm="1">
        <f t="array" ref="W268">IF(OR(W$12="",$B268=""),"",_xlfn.LET(_xlpm.tarefas,_xlfn._xlws.FILTER(TB_TAREFAS[],(TB_TAREFAS[[Responsável Execução '[*']]:[Responsável Execução '[*']]]=W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8" s="96" t="str" cm="1">
        <f t="array" ref="X268">IF(OR(X$12="",$B268=""),"",_xlfn.LET(_xlpm.tarefas,_xlfn._xlws.FILTER(TB_TAREFAS[],(TB_TAREFAS[[Responsável Execução '[*']]:[Responsável Execução '[*']]]=X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8" s="95" t="str" cm="1">
        <f t="array" ref="Y268">IF(OR(Y$12="",$B268=""),"",_xlfn.LET(_xlpm.tarefas,_xlfn._xlws.FILTER(TB_TAREFAS[],(TB_TAREFAS[[Responsável Execução '[*']]:[Responsável Execução '[*']]]=Y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8" s="96" t="str" cm="1">
        <f t="array" ref="Z268">IF(OR(Z$12="",$B268=""),"",_xlfn.LET(_xlpm.tarefas,_xlfn._xlws.FILTER(TB_TAREFAS[],(TB_TAREFAS[[Responsável Execução '[*']]:[Responsável Execução '[*']]]=Z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8" s="95" t="str" cm="1">
        <f t="array" ref="AA268">IF(OR(AA$12="",$B268=""),"",_xlfn.LET(_xlpm.tarefas,_xlfn._xlws.FILTER(TB_TAREFAS[],(TB_TAREFAS[[Responsável Execução '[*']]:[Responsável Execução '[*']]]=AA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8" s="96" t="str" cm="1">
        <f t="array" ref="AB268">IF(OR(AB$12="",$B268=""),"",_xlfn.LET(_xlpm.tarefas,_xlfn._xlws.FILTER(TB_TAREFAS[],(TB_TAREFAS[[Responsável Execução '[*']]:[Responsável Execução '[*']]]=AB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8" s="95" t="str" cm="1">
        <f t="array" ref="AC268">IF(OR(AC$12="",$B268=""),"",_xlfn.LET(_xlpm.tarefas,_xlfn._xlws.FILTER(TB_TAREFAS[],(TB_TAREFAS[[Responsável Execução '[*']]:[Responsável Execução '[*']]]=AC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8" s="96" t="str" cm="1">
        <f t="array" ref="AD268">IF(OR(AD$12="",$B268=""),"",_xlfn.LET(_xlpm.tarefas,_xlfn._xlws.FILTER(TB_TAREFAS[],(TB_TAREFAS[[Responsável Execução '[*']]:[Responsável Execução '[*']]]=AD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8" s="95" t="str" cm="1">
        <f t="array" ref="AE268">IF(OR(AE$12="",$B268=""),"",_xlfn.LET(_xlpm.tarefas,_xlfn._xlws.FILTER(TB_TAREFAS[],(TB_TAREFAS[[Responsável Execução '[*']]:[Responsável Execução '[*']]]=AE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8" s="96" t="str" cm="1">
        <f t="array" ref="AF268">IF(OR(AF$12="",$B268=""),"",_xlfn.LET(_xlpm.tarefas,_xlfn._xlws.FILTER(TB_TAREFAS[],(TB_TAREFAS[[Responsável Execução '[*']]:[Responsável Execução '[*']]]=AF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8" s="95" t="str" cm="1">
        <f t="array" ref="AG268">IF(OR(AG$12="",$B268=""),"",_xlfn.LET(_xlpm.tarefas,_xlfn._xlws.FILTER(TB_TAREFAS[],(TB_TAREFAS[[Responsável Execução '[*']]:[Responsável Execução '[*']]]=AG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8" s="96" t="str" cm="1">
        <f t="array" ref="AH268">IF(OR(AH$12="",$B268=""),"",_xlfn.LET(_xlpm.tarefas,_xlfn._xlws.FILTER(TB_TAREFAS[],(TB_TAREFAS[[Responsável Execução '[*']]:[Responsável Execução '[*']]]=AH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8" s="95" t="str" cm="1">
        <f t="array" ref="AI268">IF(OR(AI$12="",$B268=""),"",_xlfn.LET(_xlpm.tarefas,_xlfn._xlws.FILTER(TB_TAREFAS[],(TB_TAREFAS[[Responsável Execução '[*']]:[Responsável Execução '[*']]]=AI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8" s="96" t="str" cm="1">
        <f t="array" ref="AJ268">IF(OR(AJ$12="",$B268=""),"",_xlfn.LET(_xlpm.tarefas,_xlfn._xlws.FILTER(TB_TAREFAS[],(TB_TAREFAS[[Responsável Execução '[*']]:[Responsável Execução '[*']]]=AJ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8" s="95" t="str" cm="1">
        <f t="array" ref="AK268">IF(OR(AK$12="",$B268=""),"",_xlfn.LET(_xlpm.tarefas,_xlfn._xlws.FILTER(TB_TAREFAS[],(TB_TAREFAS[[Responsável Execução '[*']]:[Responsável Execução '[*']]]=AK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8" s="96" t="str" cm="1">
        <f t="array" ref="AL268">IF(OR(AL$12="",$B268=""),"",_xlfn.LET(_xlpm.tarefas,_xlfn._xlws.FILTER(TB_TAREFAS[],(TB_TAREFAS[[Responsável Execução '[*']]:[Responsável Execução '[*']]]=AL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8" s="95" t="str" cm="1">
        <f t="array" ref="AM268">IF(OR(AM$12="",$B268=""),"",_xlfn.LET(_xlpm.tarefas,_xlfn._xlws.FILTER(TB_TAREFAS[],(TB_TAREFAS[[Responsável Execução '[*']]:[Responsável Execução '[*']]]=AM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8" s="96" t="str" cm="1">
        <f t="array" ref="AN268">IF(OR(AN$12="",$B268=""),"",_xlfn.LET(_xlpm.tarefas,_xlfn._xlws.FILTER(TB_TAREFAS[],(TB_TAREFAS[[Responsável Execução '[*']]:[Responsável Execução '[*']]]=AN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8" s="95" t="str" cm="1">
        <f t="array" ref="AO268">IF(OR(AO$12="",$B268=""),"",_xlfn.LET(_xlpm.tarefas,_xlfn._xlws.FILTER(TB_TAREFAS[],(TB_TAREFAS[[Responsável Execução '[*']]:[Responsável Execução '[*']]]=AO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8" s="96" t="str" cm="1">
        <f t="array" ref="AP268">IF(OR(AP$12="",$B268=""),"",_xlfn.LET(_xlpm.tarefas,_xlfn._xlws.FILTER(TB_TAREFAS[],(TB_TAREFAS[[Responsável Execução '[*']]:[Responsável Execução '[*']]]=AP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8" s="95" t="str" cm="1">
        <f t="array" ref="AQ268">IF(OR(AQ$12="",$B268=""),"",_xlfn.LET(_xlpm.tarefas,_xlfn._xlws.FILTER(TB_TAREFAS[],(TB_TAREFAS[[Responsável Execução '[*']]:[Responsável Execução '[*']]]=AQ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8" s="96" t="str" cm="1">
        <f t="array" ref="AR268">IF(OR(AR$12="",$B268=""),"",_xlfn.LET(_xlpm.tarefas,_xlfn._xlws.FILTER(TB_TAREFAS[],(TB_TAREFAS[[Responsável Execução '[*']]:[Responsável Execução '[*']]]=AR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8" s="95" t="str" cm="1">
        <f t="array" ref="AS268">IF(OR(AS$12="",$B268=""),"",_xlfn.LET(_xlpm.tarefas,_xlfn._xlws.FILTER(TB_TAREFAS[],(TB_TAREFAS[[Responsável Execução '[*']]:[Responsável Execução '[*']]]=AS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8" s="96" t="str" cm="1">
        <f t="array" ref="AT268">IF(OR(AT$12="",$B268=""),"",_xlfn.LET(_xlpm.tarefas,_xlfn._xlws.FILTER(TB_TAREFAS[],(TB_TAREFAS[[Responsável Execução '[*']]:[Responsável Execução '[*']]]=AT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8" s="95" t="str" cm="1">
        <f t="array" ref="AU268">IF(OR(AU$12="",$B268=""),"",_xlfn.LET(_xlpm.tarefas,_xlfn._xlws.FILTER(TB_TAREFAS[],(TB_TAREFAS[[Responsável Execução '[*']]:[Responsável Execução '[*']]]=AU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8" s="96" t="str" cm="1">
        <f t="array" ref="AV268">IF(OR(AV$12="",$B268=""),"",_xlfn.LET(_xlpm.tarefas,_xlfn._xlws.FILTER(TB_TAREFAS[],(TB_TAREFAS[[Responsável Execução '[*']]:[Responsável Execução '[*']]]=AV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8" s="95" t="str" cm="1">
        <f t="array" ref="AW268">IF(OR(AW$12="",$B268=""),"",_xlfn.LET(_xlpm.tarefas,_xlfn._xlws.FILTER(TB_TAREFAS[],(TB_TAREFAS[[Responsável Execução '[*']]:[Responsável Execução '[*']]]=AW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8" s="96" t="str" cm="1">
        <f t="array" ref="AX268">IF(OR(AX$12="",$B268=""),"",_xlfn.LET(_xlpm.tarefas,_xlfn._xlws.FILTER(TB_TAREFAS[],(TB_TAREFAS[[Responsável Execução '[*']]:[Responsável Execução '[*']]]=AX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8" s="95" t="str" cm="1">
        <f t="array" ref="AY268">IF(OR(AY$12="",$B268=""),"",_xlfn.LET(_xlpm.tarefas,_xlfn._xlws.FILTER(TB_TAREFAS[],(TB_TAREFAS[[Responsável Execução '[*']]:[Responsável Execução '[*']]]=AY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8" s="97" t="str" cm="1">
        <f t="array" ref="AZ268">IF(OR(AZ$12="",$B268=""),"",_xlfn.LET(_xlpm.tarefas,_xlfn._xlws.FILTER(TB_TAREFAS[],(TB_TAREFAS[[Responsável Execução '[*']]:[Responsável Execução '[*']]]=AZ$12),"-"),IF(_xlfn.ARRAYTOTEXT(_xlpm.tarefas)="-",0,SUM(IF(DATE(YEAR($B268),MONTH($B268),DAY($B268))&gt;=DATE(YEAR(_xlfn.CHOOSECOLS(_xlpm.tarefas,10)),MONTH(_xlfn.CHOOSECOLS(_xlpm.tarefas,10)),DAY(_xlfn.CHOOSECOLS(_xlpm.tarefas,10))),IF(DATE(YEAR($B268),MONTH($B268),DAY($B268)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69" spans="2:52" x14ac:dyDescent="0.3">
      <c r="B269" s="94"/>
      <c r="C269" s="95" t="str" cm="1">
        <f t="array" ref="C269">IF(OR(C$12="",$B269=""),"",_xlfn.LET(_xlpm.tarefas,_xlfn._xlws.FILTER(TB_TAREFAS[],(TB_TAREFAS[[Responsável Execução '[*']]:[Responsável Execução '[*']]]=C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69" s="96" t="str" cm="1">
        <f t="array" ref="D269">IF(OR(D$12="",$B269=""),"",_xlfn.LET(_xlpm.tarefas,_xlfn._xlws.FILTER(TB_TAREFAS[],(TB_TAREFAS[[Responsável Execução '[*']]:[Responsável Execução '[*']]]=D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69" s="95" t="str" cm="1">
        <f t="array" ref="E269">IF(OR(E$12="",$B269=""),"",_xlfn.LET(_xlpm.tarefas,_xlfn._xlws.FILTER(TB_TAREFAS[],(TB_TAREFAS[[Responsável Execução '[*']]:[Responsável Execução '[*']]]=E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69" s="96" t="str" cm="1">
        <f t="array" ref="F269">IF(OR(F$12="",$B269=""),"",_xlfn.LET(_xlpm.tarefas,_xlfn._xlws.FILTER(TB_TAREFAS[],(TB_TAREFAS[[Responsável Execução '[*']]:[Responsável Execução '[*']]]=F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69" s="95" t="str" cm="1">
        <f t="array" ref="G269">IF(OR(G$12="",$B269=""),"",_xlfn.LET(_xlpm.tarefas,_xlfn._xlws.FILTER(TB_TAREFAS[],(TB_TAREFAS[[Responsável Execução '[*']]:[Responsável Execução '[*']]]=G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69" s="96" t="str" cm="1">
        <f t="array" ref="H269">IF(OR(H$12="",$B269=""),"",_xlfn.LET(_xlpm.tarefas,_xlfn._xlws.FILTER(TB_TAREFAS[],(TB_TAREFAS[[Responsável Execução '[*']]:[Responsável Execução '[*']]]=H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69" s="95" t="str" cm="1">
        <f t="array" ref="I269">IF(OR(I$12="",$B269=""),"",_xlfn.LET(_xlpm.tarefas,_xlfn._xlws.FILTER(TB_TAREFAS[],(TB_TAREFAS[[Responsável Execução '[*']]:[Responsável Execução '[*']]]=I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69" s="96" t="str" cm="1">
        <f t="array" ref="J269">IF(OR(J$12="",$B269=""),"",_xlfn.LET(_xlpm.tarefas,_xlfn._xlws.FILTER(TB_TAREFAS[],(TB_TAREFAS[[Responsável Execução '[*']]:[Responsável Execução '[*']]]=J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69" s="95" t="str" cm="1">
        <f t="array" ref="K269">IF(OR(K$12="",$B269=""),"",_xlfn.LET(_xlpm.tarefas,_xlfn._xlws.FILTER(TB_TAREFAS[],(TB_TAREFAS[[Responsável Execução '[*']]:[Responsável Execução '[*']]]=K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69" s="96" t="str" cm="1">
        <f t="array" ref="L269">IF(OR(L$12="",$B269=""),"",_xlfn.LET(_xlpm.tarefas,_xlfn._xlws.FILTER(TB_TAREFAS[],(TB_TAREFAS[[Responsável Execução '[*']]:[Responsável Execução '[*']]]=L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69" s="95" t="str" cm="1">
        <f t="array" ref="M269">IF(OR(M$12="",$B269=""),"",_xlfn.LET(_xlpm.tarefas,_xlfn._xlws.FILTER(TB_TAREFAS[],(TB_TAREFAS[[Responsável Execução '[*']]:[Responsável Execução '[*']]]=M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69" s="96" t="str" cm="1">
        <f t="array" ref="N269">IF(OR(N$12="",$B269=""),"",_xlfn.LET(_xlpm.tarefas,_xlfn._xlws.FILTER(TB_TAREFAS[],(TB_TAREFAS[[Responsável Execução '[*']]:[Responsável Execução '[*']]]=N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69" s="95" t="str" cm="1">
        <f t="array" ref="O269">IF(OR(O$12="",$B269=""),"",_xlfn.LET(_xlpm.tarefas,_xlfn._xlws.FILTER(TB_TAREFAS[],(TB_TAREFAS[[Responsável Execução '[*']]:[Responsável Execução '[*']]]=O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69" s="96" t="str" cm="1">
        <f t="array" ref="P269">IF(OR(P$12="",$B269=""),"",_xlfn.LET(_xlpm.tarefas,_xlfn._xlws.FILTER(TB_TAREFAS[],(TB_TAREFAS[[Responsável Execução '[*']]:[Responsável Execução '[*']]]=P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69" s="95" t="str" cm="1">
        <f t="array" ref="Q269">IF(OR(Q$12="",$B269=""),"",_xlfn.LET(_xlpm.tarefas,_xlfn._xlws.FILTER(TB_TAREFAS[],(TB_TAREFAS[[Responsável Execução '[*']]:[Responsável Execução '[*']]]=Q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69" s="96" t="str" cm="1">
        <f t="array" ref="R269">IF(OR(R$12="",$B269=""),"",_xlfn.LET(_xlpm.tarefas,_xlfn._xlws.FILTER(TB_TAREFAS[],(TB_TAREFAS[[Responsável Execução '[*']]:[Responsável Execução '[*']]]=R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69" s="95" t="str" cm="1">
        <f t="array" ref="S269">IF(OR(S$12="",$B269=""),"",_xlfn.LET(_xlpm.tarefas,_xlfn._xlws.FILTER(TB_TAREFAS[],(TB_TAREFAS[[Responsável Execução '[*']]:[Responsável Execução '[*']]]=S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69" s="96" t="str" cm="1">
        <f t="array" ref="T269">IF(OR(T$12="",$B269=""),"",_xlfn.LET(_xlpm.tarefas,_xlfn._xlws.FILTER(TB_TAREFAS[],(TB_TAREFAS[[Responsável Execução '[*']]:[Responsável Execução '[*']]]=T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69" s="95" t="str" cm="1">
        <f t="array" ref="U269">IF(OR(U$12="",$B269=""),"",_xlfn.LET(_xlpm.tarefas,_xlfn._xlws.FILTER(TB_TAREFAS[],(TB_TAREFAS[[Responsável Execução '[*']]:[Responsável Execução '[*']]]=U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69" s="96" t="str" cm="1">
        <f t="array" ref="V269">IF(OR(V$12="",$B269=""),"",_xlfn.LET(_xlpm.tarefas,_xlfn._xlws.FILTER(TB_TAREFAS[],(TB_TAREFAS[[Responsável Execução '[*']]:[Responsável Execução '[*']]]=V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69" s="95" t="str" cm="1">
        <f t="array" ref="W269">IF(OR(W$12="",$B269=""),"",_xlfn.LET(_xlpm.tarefas,_xlfn._xlws.FILTER(TB_TAREFAS[],(TB_TAREFAS[[Responsável Execução '[*']]:[Responsável Execução '[*']]]=W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69" s="96" t="str" cm="1">
        <f t="array" ref="X269">IF(OR(X$12="",$B269=""),"",_xlfn.LET(_xlpm.tarefas,_xlfn._xlws.FILTER(TB_TAREFAS[],(TB_TAREFAS[[Responsável Execução '[*']]:[Responsável Execução '[*']]]=X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69" s="95" t="str" cm="1">
        <f t="array" ref="Y269">IF(OR(Y$12="",$B269=""),"",_xlfn.LET(_xlpm.tarefas,_xlfn._xlws.FILTER(TB_TAREFAS[],(TB_TAREFAS[[Responsável Execução '[*']]:[Responsável Execução '[*']]]=Y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69" s="96" t="str" cm="1">
        <f t="array" ref="Z269">IF(OR(Z$12="",$B269=""),"",_xlfn.LET(_xlpm.tarefas,_xlfn._xlws.FILTER(TB_TAREFAS[],(TB_TAREFAS[[Responsável Execução '[*']]:[Responsável Execução '[*']]]=Z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69" s="95" t="str" cm="1">
        <f t="array" ref="AA269">IF(OR(AA$12="",$B269=""),"",_xlfn.LET(_xlpm.tarefas,_xlfn._xlws.FILTER(TB_TAREFAS[],(TB_TAREFAS[[Responsável Execução '[*']]:[Responsável Execução '[*']]]=AA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69" s="96" t="str" cm="1">
        <f t="array" ref="AB269">IF(OR(AB$12="",$B269=""),"",_xlfn.LET(_xlpm.tarefas,_xlfn._xlws.FILTER(TB_TAREFAS[],(TB_TAREFAS[[Responsável Execução '[*']]:[Responsável Execução '[*']]]=AB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69" s="95" t="str" cm="1">
        <f t="array" ref="AC269">IF(OR(AC$12="",$B269=""),"",_xlfn.LET(_xlpm.tarefas,_xlfn._xlws.FILTER(TB_TAREFAS[],(TB_TAREFAS[[Responsável Execução '[*']]:[Responsável Execução '[*']]]=AC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69" s="96" t="str" cm="1">
        <f t="array" ref="AD269">IF(OR(AD$12="",$B269=""),"",_xlfn.LET(_xlpm.tarefas,_xlfn._xlws.FILTER(TB_TAREFAS[],(TB_TAREFAS[[Responsável Execução '[*']]:[Responsável Execução '[*']]]=AD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69" s="95" t="str" cm="1">
        <f t="array" ref="AE269">IF(OR(AE$12="",$B269=""),"",_xlfn.LET(_xlpm.tarefas,_xlfn._xlws.FILTER(TB_TAREFAS[],(TB_TAREFAS[[Responsável Execução '[*']]:[Responsável Execução '[*']]]=AE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69" s="96" t="str" cm="1">
        <f t="array" ref="AF269">IF(OR(AF$12="",$B269=""),"",_xlfn.LET(_xlpm.tarefas,_xlfn._xlws.FILTER(TB_TAREFAS[],(TB_TAREFAS[[Responsável Execução '[*']]:[Responsável Execução '[*']]]=AF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69" s="95" t="str" cm="1">
        <f t="array" ref="AG269">IF(OR(AG$12="",$B269=""),"",_xlfn.LET(_xlpm.tarefas,_xlfn._xlws.FILTER(TB_TAREFAS[],(TB_TAREFAS[[Responsável Execução '[*']]:[Responsável Execução '[*']]]=AG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69" s="96" t="str" cm="1">
        <f t="array" ref="AH269">IF(OR(AH$12="",$B269=""),"",_xlfn.LET(_xlpm.tarefas,_xlfn._xlws.FILTER(TB_TAREFAS[],(TB_TAREFAS[[Responsável Execução '[*']]:[Responsável Execução '[*']]]=AH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69" s="95" t="str" cm="1">
        <f t="array" ref="AI269">IF(OR(AI$12="",$B269=""),"",_xlfn.LET(_xlpm.tarefas,_xlfn._xlws.FILTER(TB_TAREFAS[],(TB_TAREFAS[[Responsável Execução '[*']]:[Responsável Execução '[*']]]=AI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69" s="96" t="str" cm="1">
        <f t="array" ref="AJ269">IF(OR(AJ$12="",$B269=""),"",_xlfn.LET(_xlpm.tarefas,_xlfn._xlws.FILTER(TB_TAREFAS[],(TB_TAREFAS[[Responsável Execução '[*']]:[Responsável Execução '[*']]]=AJ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69" s="95" t="str" cm="1">
        <f t="array" ref="AK269">IF(OR(AK$12="",$B269=""),"",_xlfn.LET(_xlpm.tarefas,_xlfn._xlws.FILTER(TB_TAREFAS[],(TB_TAREFAS[[Responsável Execução '[*']]:[Responsável Execução '[*']]]=AK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69" s="96" t="str" cm="1">
        <f t="array" ref="AL269">IF(OR(AL$12="",$B269=""),"",_xlfn.LET(_xlpm.tarefas,_xlfn._xlws.FILTER(TB_TAREFAS[],(TB_TAREFAS[[Responsável Execução '[*']]:[Responsável Execução '[*']]]=AL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69" s="95" t="str" cm="1">
        <f t="array" ref="AM269">IF(OR(AM$12="",$B269=""),"",_xlfn.LET(_xlpm.tarefas,_xlfn._xlws.FILTER(TB_TAREFAS[],(TB_TAREFAS[[Responsável Execução '[*']]:[Responsável Execução '[*']]]=AM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69" s="96" t="str" cm="1">
        <f t="array" ref="AN269">IF(OR(AN$12="",$B269=""),"",_xlfn.LET(_xlpm.tarefas,_xlfn._xlws.FILTER(TB_TAREFAS[],(TB_TAREFAS[[Responsável Execução '[*']]:[Responsável Execução '[*']]]=AN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69" s="95" t="str" cm="1">
        <f t="array" ref="AO269">IF(OR(AO$12="",$B269=""),"",_xlfn.LET(_xlpm.tarefas,_xlfn._xlws.FILTER(TB_TAREFAS[],(TB_TAREFAS[[Responsável Execução '[*']]:[Responsável Execução '[*']]]=AO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69" s="96" t="str" cm="1">
        <f t="array" ref="AP269">IF(OR(AP$12="",$B269=""),"",_xlfn.LET(_xlpm.tarefas,_xlfn._xlws.FILTER(TB_TAREFAS[],(TB_TAREFAS[[Responsável Execução '[*']]:[Responsável Execução '[*']]]=AP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69" s="95" t="str" cm="1">
        <f t="array" ref="AQ269">IF(OR(AQ$12="",$B269=""),"",_xlfn.LET(_xlpm.tarefas,_xlfn._xlws.FILTER(TB_TAREFAS[],(TB_TAREFAS[[Responsável Execução '[*']]:[Responsável Execução '[*']]]=AQ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69" s="96" t="str" cm="1">
        <f t="array" ref="AR269">IF(OR(AR$12="",$B269=""),"",_xlfn.LET(_xlpm.tarefas,_xlfn._xlws.FILTER(TB_TAREFAS[],(TB_TAREFAS[[Responsável Execução '[*']]:[Responsável Execução '[*']]]=AR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69" s="95" t="str" cm="1">
        <f t="array" ref="AS269">IF(OR(AS$12="",$B269=""),"",_xlfn.LET(_xlpm.tarefas,_xlfn._xlws.FILTER(TB_TAREFAS[],(TB_TAREFAS[[Responsável Execução '[*']]:[Responsável Execução '[*']]]=AS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69" s="96" t="str" cm="1">
        <f t="array" ref="AT269">IF(OR(AT$12="",$B269=""),"",_xlfn.LET(_xlpm.tarefas,_xlfn._xlws.FILTER(TB_TAREFAS[],(TB_TAREFAS[[Responsável Execução '[*']]:[Responsável Execução '[*']]]=AT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69" s="95" t="str" cm="1">
        <f t="array" ref="AU269">IF(OR(AU$12="",$B269=""),"",_xlfn.LET(_xlpm.tarefas,_xlfn._xlws.FILTER(TB_TAREFAS[],(TB_TAREFAS[[Responsável Execução '[*']]:[Responsável Execução '[*']]]=AU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69" s="96" t="str" cm="1">
        <f t="array" ref="AV269">IF(OR(AV$12="",$B269=""),"",_xlfn.LET(_xlpm.tarefas,_xlfn._xlws.FILTER(TB_TAREFAS[],(TB_TAREFAS[[Responsável Execução '[*']]:[Responsável Execução '[*']]]=AV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69" s="95" t="str" cm="1">
        <f t="array" ref="AW269">IF(OR(AW$12="",$B269=""),"",_xlfn.LET(_xlpm.tarefas,_xlfn._xlws.FILTER(TB_TAREFAS[],(TB_TAREFAS[[Responsável Execução '[*']]:[Responsável Execução '[*']]]=AW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69" s="96" t="str" cm="1">
        <f t="array" ref="AX269">IF(OR(AX$12="",$B269=""),"",_xlfn.LET(_xlpm.tarefas,_xlfn._xlws.FILTER(TB_TAREFAS[],(TB_TAREFAS[[Responsável Execução '[*']]:[Responsável Execução '[*']]]=AX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69" s="95" t="str" cm="1">
        <f t="array" ref="AY269">IF(OR(AY$12="",$B269=""),"",_xlfn.LET(_xlpm.tarefas,_xlfn._xlws.FILTER(TB_TAREFAS[],(TB_TAREFAS[[Responsável Execução '[*']]:[Responsável Execução '[*']]]=AY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69" s="97" t="str" cm="1">
        <f t="array" ref="AZ269">IF(OR(AZ$12="",$B269=""),"",_xlfn.LET(_xlpm.tarefas,_xlfn._xlws.FILTER(TB_TAREFAS[],(TB_TAREFAS[[Responsável Execução '[*']]:[Responsável Execução '[*']]]=AZ$12),"-"),IF(_xlfn.ARRAYTOTEXT(_xlpm.tarefas)="-",0,SUM(IF(DATE(YEAR($B269),MONTH($B269),DAY($B269))&gt;=DATE(YEAR(_xlfn.CHOOSECOLS(_xlpm.tarefas,10)),MONTH(_xlfn.CHOOSECOLS(_xlpm.tarefas,10)),DAY(_xlfn.CHOOSECOLS(_xlpm.tarefas,10))),IF(DATE(YEAR($B269),MONTH($B269),DAY($B269)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0" spans="2:52" x14ac:dyDescent="0.3">
      <c r="B270" s="94"/>
      <c r="C270" s="95" t="str" cm="1">
        <f t="array" ref="C270">IF(OR(C$12="",$B270=""),"",_xlfn.LET(_xlpm.tarefas,_xlfn._xlws.FILTER(TB_TAREFAS[],(TB_TAREFAS[[Responsável Execução '[*']]:[Responsável Execução '[*']]]=C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0" s="96" t="str" cm="1">
        <f t="array" ref="D270">IF(OR(D$12="",$B270=""),"",_xlfn.LET(_xlpm.tarefas,_xlfn._xlws.FILTER(TB_TAREFAS[],(TB_TAREFAS[[Responsável Execução '[*']]:[Responsável Execução '[*']]]=D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0" s="95" t="str" cm="1">
        <f t="array" ref="E270">IF(OR(E$12="",$B270=""),"",_xlfn.LET(_xlpm.tarefas,_xlfn._xlws.FILTER(TB_TAREFAS[],(TB_TAREFAS[[Responsável Execução '[*']]:[Responsável Execução '[*']]]=E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0" s="96" t="str" cm="1">
        <f t="array" ref="F270">IF(OR(F$12="",$B270=""),"",_xlfn.LET(_xlpm.tarefas,_xlfn._xlws.FILTER(TB_TAREFAS[],(TB_TAREFAS[[Responsável Execução '[*']]:[Responsável Execução '[*']]]=F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0" s="95" t="str" cm="1">
        <f t="array" ref="G270">IF(OR(G$12="",$B270=""),"",_xlfn.LET(_xlpm.tarefas,_xlfn._xlws.FILTER(TB_TAREFAS[],(TB_TAREFAS[[Responsável Execução '[*']]:[Responsável Execução '[*']]]=G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0" s="96" t="str" cm="1">
        <f t="array" ref="H270">IF(OR(H$12="",$B270=""),"",_xlfn.LET(_xlpm.tarefas,_xlfn._xlws.FILTER(TB_TAREFAS[],(TB_TAREFAS[[Responsável Execução '[*']]:[Responsável Execução '[*']]]=H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0" s="95" t="str" cm="1">
        <f t="array" ref="I270">IF(OR(I$12="",$B270=""),"",_xlfn.LET(_xlpm.tarefas,_xlfn._xlws.FILTER(TB_TAREFAS[],(TB_TAREFAS[[Responsável Execução '[*']]:[Responsável Execução '[*']]]=I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0" s="96" t="str" cm="1">
        <f t="array" ref="J270">IF(OR(J$12="",$B270=""),"",_xlfn.LET(_xlpm.tarefas,_xlfn._xlws.FILTER(TB_TAREFAS[],(TB_TAREFAS[[Responsável Execução '[*']]:[Responsável Execução '[*']]]=J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0" s="95" t="str" cm="1">
        <f t="array" ref="K270">IF(OR(K$12="",$B270=""),"",_xlfn.LET(_xlpm.tarefas,_xlfn._xlws.FILTER(TB_TAREFAS[],(TB_TAREFAS[[Responsável Execução '[*']]:[Responsável Execução '[*']]]=K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0" s="96" t="str" cm="1">
        <f t="array" ref="L270">IF(OR(L$12="",$B270=""),"",_xlfn.LET(_xlpm.tarefas,_xlfn._xlws.FILTER(TB_TAREFAS[],(TB_TAREFAS[[Responsável Execução '[*']]:[Responsável Execução '[*']]]=L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0" s="95" t="str" cm="1">
        <f t="array" ref="M270">IF(OR(M$12="",$B270=""),"",_xlfn.LET(_xlpm.tarefas,_xlfn._xlws.FILTER(TB_TAREFAS[],(TB_TAREFAS[[Responsável Execução '[*']]:[Responsável Execução '[*']]]=M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0" s="96" t="str" cm="1">
        <f t="array" ref="N270">IF(OR(N$12="",$B270=""),"",_xlfn.LET(_xlpm.tarefas,_xlfn._xlws.FILTER(TB_TAREFAS[],(TB_TAREFAS[[Responsável Execução '[*']]:[Responsável Execução '[*']]]=N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0" s="95" t="str" cm="1">
        <f t="array" ref="O270">IF(OR(O$12="",$B270=""),"",_xlfn.LET(_xlpm.tarefas,_xlfn._xlws.FILTER(TB_TAREFAS[],(TB_TAREFAS[[Responsável Execução '[*']]:[Responsável Execução '[*']]]=O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0" s="96" t="str" cm="1">
        <f t="array" ref="P270">IF(OR(P$12="",$B270=""),"",_xlfn.LET(_xlpm.tarefas,_xlfn._xlws.FILTER(TB_TAREFAS[],(TB_TAREFAS[[Responsável Execução '[*']]:[Responsável Execução '[*']]]=P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0" s="95" t="str" cm="1">
        <f t="array" ref="Q270">IF(OR(Q$12="",$B270=""),"",_xlfn.LET(_xlpm.tarefas,_xlfn._xlws.FILTER(TB_TAREFAS[],(TB_TAREFAS[[Responsável Execução '[*']]:[Responsável Execução '[*']]]=Q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0" s="96" t="str" cm="1">
        <f t="array" ref="R270">IF(OR(R$12="",$B270=""),"",_xlfn.LET(_xlpm.tarefas,_xlfn._xlws.FILTER(TB_TAREFAS[],(TB_TAREFAS[[Responsável Execução '[*']]:[Responsável Execução '[*']]]=R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0" s="95" t="str" cm="1">
        <f t="array" ref="S270">IF(OR(S$12="",$B270=""),"",_xlfn.LET(_xlpm.tarefas,_xlfn._xlws.FILTER(TB_TAREFAS[],(TB_TAREFAS[[Responsável Execução '[*']]:[Responsável Execução '[*']]]=S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0" s="96" t="str" cm="1">
        <f t="array" ref="T270">IF(OR(T$12="",$B270=""),"",_xlfn.LET(_xlpm.tarefas,_xlfn._xlws.FILTER(TB_TAREFAS[],(TB_TAREFAS[[Responsável Execução '[*']]:[Responsável Execução '[*']]]=T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0" s="95" t="str" cm="1">
        <f t="array" ref="U270">IF(OR(U$12="",$B270=""),"",_xlfn.LET(_xlpm.tarefas,_xlfn._xlws.FILTER(TB_TAREFAS[],(TB_TAREFAS[[Responsável Execução '[*']]:[Responsável Execução '[*']]]=U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0" s="96" t="str" cm="1">
        <f t="array" ref="V270">IF(OR(V$12="",$B270=""),"",_xlfn.LET(_xlpm.tarefas,_xlfn._xlws.FILTER(TB_TAREFAS[],(TB_TAREFAS[[Responsável Execução '[*']]:[Responsável Execução '[*']]]=V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0" s="95" t="str" cm="1">
        <f t="array" ref="W270">IF(OR(W$12="",$B270=""),"",_xlfn.LET(_xlpm.tarefas,_xlfn._xlws.FILTER(TB_TAREFAS[],(TB_TAREFAS[[Responsável Execução '[*']]:[Responsável Execução '[*']]]=W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0" s="96" t="str" cm="1">
        <f t="array" ref="X270">IF(OR(X$12="",$B270=""),"",_xlfn.LET(_xlpm.tarefas,_xlfn._xlws.FILTER(TB_TAREFAS[],(TB_TAREFAS[[Responsável Execução '[*']]:[Responsável Execução '[*']]]=X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0" s="95" t="str" cm="1">
        <f t="array" ref="Y270">IF(OR(Y$12="",$B270=""),"",_xlfn.LET(_xlpm.tarefas,_xlfn._xlws.FILTER(TB_TAREFAS[],(TB_TAREFAS[[Responsável Execução '[*']]:[Responsável Execução '[*']]]=Y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0" s="96" t="str" cm="1">
        <f t="array" ref="Z270">IF(OR(Z$12="",$B270=""),"",_xlfn.LET(_xlpm.tarefas,_xlfn._xlws.FILTER(TB_TAREFAS[],(TB_TAREFAS[[Responsável Execução '[*']]:[Responsável Execução '[*']]]=Z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0" s="95" t="str" cm="1">
        <f t="array" ref="AA270">IF(OR(AA$12="",$B270=""),"",_xlfn.LET(_xlpm.tarefas,_xlfn._xlws.FILTER(TB_TAREFAS[],(TB_TAREFAS[[Responsável Execução '[*']]:[Responsável Execução '[*']]]=AA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0" s="96" t="str" cm="1">
        <f t="array" ref="AB270">IF(OR(AB$12="",$B270=""),"",_xlfn.LET(_xlpm.tarefas,_xlfn._xlws.FILTER(TB_TAREFAS[],(TB_TAREFAS[[Responsável Execução '[*']]:[Responsável Execução '[*']]]=AB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0" s="95" t="str" cm="1">
        <f t="array" ref="AC270">IF(OR(AC$12="",$B270=""),"",_xlfn.LET(_xlpm.tarefas,_xlfn._xlws.FILTER(TB_TAREFAS[],(TB_TAREFAS[[Responsável Execução '[*']]:[Responsável Execução '[*']]]=AC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0" s="96" t="str" cm="1">
        <f t="array" ref="AD270">IF(OR(AD$12="",$B270=""),"",_xlfn.LET(_xlpm.tarefas,_xlfn._xlws.FILTER(TB_TAREFAS[],(TB_TAREFAS[[Responsável Execução '[*']]:[Responsável Execução '[*']]]=AD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0" s="95" t="str" cm="1">
        <f t="array" ref="AE270">IF(OR(AE$12="",$B270=""),"",_xlfn.LET(_xlpm.tarefas,_xlfn._xlws.FILTER(TB_TAREFAS[],(TB_TAREFAS[[Responsável Execução '[*']]:[Responsável Execução '[*']]]=AE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0" s="96" t="str" cm="1">
        <f t="array" ref="AF270">IF(OR(AF$12="",$B270=""),"",_xlfn.LET(_xlpm.tarefas,_xlfn._xlws.FILTER(TB_TAREFAS[],(TB_TAREFAS[[Responsável Execução '[*']]:[Responsável Execução '[*']]]=AF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0" s="95" t="str" cm="1">
        <f t="array" ref="AG270">IF(OR(AG$12="",$B270=""),"",_xlfn.LET(_xlpm.tarefas,_xlfn._xlws.FILTER(TB_TAREFAS[],(TB_TAREFAS[[Responsável Execução '[*']]:[Responsável Execução '[*']]]=AG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0" s="96" t="str" cm="1">
        <f t="array" ref="AH270">IF(OR(AH$12="",$B270=""),"",_xlfn.LET(_xlpm.tarefas,_xlfn._xlws.FILTER(TB_TAREFAS[],(TB_TAREFAS[[Responsável Execução '[*']]:[Responsável Execução '[*']]]=AH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0" s="95" t="str" cm="1">
        <f t="array" ref="AI270">IF(OR(AI$12="",$B270=""),"",_xlfn.LET(_xlpm.tarefas,_xlfn._xlws.FILTER(TB_TAREFAS[],(TB_TAREFAS[[Responsável Execução '[*']]:[Responsável Execução '[*']]]=AI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0" s="96" t="str" cm="1">
        <f t="array" ref="AJ270">IF(OR(AJ$12="",$B270=""),"",_xlfn.LET(_xlpm.tarefas,_xlfn._xlws.FILTER(TB_TAREFAS[],(TB_TAREFAS[[Responsável Execução '[*']]:[Responsável Execução '[*']]]=AJ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0" s="95" t="str" cm="1">
        <f t="array" ref="AK270">IF(OR(AK$12="",$B270=""),"",_xlfn.LET(_xlpm.tarefas,_xlfn._xlws.FILTER(TB_TAREFAS[],(TB_TAREFAS[[Responsável Execução '[*']]:[Responsável Execução '[*']]]=AK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0" s="96" t="str" cm="1">
        <f t="array" ref="AL270">IF(OR(AL$12="",$B270=""),"",_xlfn.LET(_xlpm.tarefas,_xlfn._xlws.FILTER(TB_TAREFAS[],(TB_TAREFAS[[Responsável Execução '[*']]:[Responsável Execução '[*']]]=AL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0" s="95" t="str" cm="1">
        <f t="array" ref="AM270">IF(OR(AM$12="",$B270=""),"",_xlfn.LET(_xlpm.tarefas,_xlfn._xlws.FILTER(TB_TAREFAS[],(TB_TAREFAS[[Responsável Execução '[*']]:[Responsável Execução '[*']]]=AM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0" s="96" t="str" cm="1">
        <f t="array" ref="AN270">IF(OR(AN$12="",$B270=""),"",_xlfn.LET(_xlpm.tarefas,_xlfn._xlws.FILTER(TB_TAREFAS[],(TB_TAREFAS[[Responsável Execução '[*']]:[Responsável Execução '[*']]]=AN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0" s="95" t="str" cm="1">
        <f t="array" ref="AO270">IF(OR(AO$12="",$B270=""),"",_xlfn.LET(_xlpm.tarefas,_xlfn._xlws.FILTER(TB_TAREFAS[],(TB_TAREFAS[[Responsável Execução '[*']]:[Responsável Execução '[*']]]=AO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0" s="96" t="str" cm="1">
        <f t="array" ref="AP270">IF(OR(AP$12="",$B270=""),"",_xlfn.LET(_xlpm.tarefas,_xlfn._xlws.FILTER(TB_TAREFAS[],(TB_TAREFAS[[Responsável Execução '[*']]:[Responsável Execução '[*']]]=AP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0" s="95" t="str" cm="1">
        <f t="array" ref="AQ270">IF(OR(AQ$12="",$B270=""),"",_xlfn.LET(_xlpm.tarefas,_xlfn._xlws.FILTER(TB_TAREFAS[],(TB_TAREFAS[[Responsável Execução '[*']]:[Responsável Execução '[*']]]=AQ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0" s="96" t="str" cm="1">
        <f t="array" ref="AR270">IF(OR(AR$12="",$B270=""),"",_xlfn.LET(_xlpm.tarefas,_xlfn._xlws.FILTER(TB_TAREFAS[],(TB_TAREFAS[[Responsável Execução '[*']]:[Responsável Execução '[*']]]=AR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0" s="95" t="str" cm="1">
        <f t="array" ref="AS270">IF(OR(AS$12="",$B270=""),"",_xlfn.LET(_xlpm.tarefas,_xlfn._xlws.FILTER(TB_TAREFAS[],(TB_TAREFAS[[Responsável Execução '[*']]:[Responsável Execução '[*']]]=AS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0" s="96" t="str" cm="1">
        <f t="array" ref="AT270">IF(OR(AT$12="",$B270=""),"",_xlfn.LET(_xlpm.tarefas,_xlfn._xlws.FILTER(TB_TAREFAS[],(TB_TAREFAS[[Responsável Execução '[*']]:[Responsável Execução '[*']]]=AT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0" s="95" t="str" cm="1">
        <f t="array" ref="AU270">IF(OR(AU$12="",$B270=""),"",_xlfn.LET(_xlpm.tarefas,_xlfn._xlws.FILTER(TB_TAREFAS[],(TB_TAREFAS[[Responsável Execução '[*']]:[Responsável Execução '[*']]]=AU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0" s="96" t="str" cm="1">
        <f t="array" ref="AV270">IF(OR(AV$12="",$B270=""),"",_xlfn.LET(_xlpm.tarefas,_xlfn._xlws.FILTER(TB_TAREFAS[],(TB_TAREFAS[[Responsável Execução '[*']]:[Responsável Execução '[*']]]=AV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0" s="95" t="str" cm="1">
        <f t="array" ref="AW270">IF(OR(AW$12="",$B270=""),"",_xlfn.LET(_xlpm.tarefas,_xlfn._xlws.FILTER(TB_TAREFAS[],(TB_TAREFAS[[Responsável Execução '[*']]:[Responsável Execução '[*']]]=AW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0" s="96" t="str" cm="1">
        <f t="array" ref="AX270">IF(OR(AX$12="",$B270=""),"",_xlfn.LET(_xlpm.tarefas,_xlfn._xlws.FILTER(TB_TAREFAS[],(TB_TAREFAS[[Responsável Execução '[*']]:[Responsável Execução '[*']]]=AX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0" s="95" t="str" cm="1">
        <f t="array" ref="AY270">IF(OR(AY$12="",$B270=""),"",_xlfn.LET(_xlpm.tarefas,_xlfn._xlws.FILTER(TB_TAREFAS[],(TB_TAREFAS[[Responsável Execução '[*']]:[Responsável Execução '[*']]]=AY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0" s="97" t="str" cm="1">
        <f t="array" ref="AZ270">IF(OR(AZ$12="",$B270=""),"",_xlfn.LET(_xlpm.tarefas,_xlfn._xlws.FILTER(TB_TAREFAS[],(TB_TAREFAS[[Responsável Execução '[*']]:[Responsável Execução '[*']]]=AZ$12),"-"),IF(_xlfn.ARRAYTOTEXT(_xlpm.tarefas)="-",0,SUM(IF(DATE(YEAR($B270),MONTH($B270),DAY($B270))&gt;=DATE(YEAR(_xlfn.CHOOSECOLS(_xlpm.tarefas,10)),MONTH(_xlfn.CHOOSECOLS(_xlpm.tarefas,10)),DAY(_xlfn.CHOOSECOLS(_xlpm.tarefas,10))),IF(DATE(YEAR($B270),MONTH($B270),DAY($B270)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1" spans="2:52" x14ac:dyDescent="0.3">
      <c r="B271" s="94"/>
      <c r="C271" s="95" t="str" cm="1">
        <f t="array" ref="C271">IF(OR(C$12="",$B271=""),"",_xlfn.LET(_xlpm.tarefas,_xlfn._xlws.FILTER(TB_TAREFAS[],(TB_TAREFAS[[Responsável Execução '[*']]:[Responsável Execução '[*']]]=C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1" s="96" t="str" cm="1">
        <f t="array" ref="D271">IF(OR(D$12="",$B271=""),"",_xlfn.LET(_xlpm.tarefas,_xlfn._xlws.FILTER(TB_TAREFAS[],(TB_TAREFAS[[Responsável Execução '[*']]:[Responsável Execução '[*']]]=D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1" s="95" t="str" cm="1">
        <f t="array" ref="E271">IF(OR(E$12="",$B271=""),"",_xlfn.LET(_xlpm.tarefas,_xlfn._xlws.FILTER(TB_TAREFAS[],(TB_TAREFAS[[Responsável Execução '[*']]:[Responsável Execução '[*']]]=E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1" s="96" t="str" cm="1">
        <f t="array" ref="F271">IF(OR(F$12="",$B271=""),"",_xlfn.LET(_xlpm.tarefas,_xlfn._xlws.FILTER(TB_TAREFAS[],(TB_TAREFAS[[Responsável Execução '[*']]:[Responsável Execução '[*']]]=F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1" s="95" t="str" cm="1">
        <f t="array" ref="G271">IF(OR(G$12="",$B271=""),"",_xlfn.LET(_xlpm.tarefas,_xlfn._xlws.FILTER(TB_TAREFAS[],(TB_TAREFAS[[Responsável Execução '[*']]:[Responsável Execução '[*']]]=G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1" s="96" t="str" cm="1">
        <f t="array" ref="H271">IF(OR(H$12="",$B271=""),"",_xlfn.LET(_xlpm.tarefas,_xlfn._xlws.FILTER(TB_TAREFAS[],(TB_TAREFAS[[Responsável Execução '[*']]:[Responsável Execução '[*']]]=H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1" s="95" t="str" cm="1">
        <f t="array" ref="I271">IF(OR(I$12="",$B271=""),"",_xlfn.LET(_xlpm.tarefas,_xlfn._xlws.FILTER(TB_TAREFAS[],(TB_TAREFAS[[Responsável Execução '[*']]:[Responsável Execução '[*']]]=I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1" s="96" t="str" cm="1">
        <f t="array" ref="J271">IF(OR(J$12="",$B271=""),"",_xlfn.LET(_xlpm.tarefas,_xlfn._xlws.FILTER(TB_TAREFAS[],(TB_TAREFAS[[Responsável Execução '[*']]:[Responsável Execução '[*']]]=J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1" s="95" t="str" cm="1">
        <f t="array" ref="K271">IF(OR(K$12="",$B271=""),"",_xlfn.LET(_xlpm.tarefas,_xlfn._xlws.FILTER(TB_TAREFAS[],(TB_TAREFAS[[Responsável Execução '[*']]:[Responsável Execução '[*']]]=K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1" s="96" t="str" cm="1">
        <f t="array" ref="L271">IF(OR(L$12="",$B271=""),"",_xlfn.LET(_xlpm.tarefas,_xlfn._xlws.FILTER(TB_TAREFAS[],(TB_TAREFAS[[Responsável Execução '[*']]:[Responsável Execução '[*']]]=L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1" s="95" t="str" cm="1">
        <f t="array" ref="M271">IF(OR(M$12="",$B271=""),"",_xlfn.LET(_xlpm.tarefas,_xlfn._xlws.FILTER(TB_TAREFAS[],(TB_TAREFAS[[Responsável Execução '[*']]:[Responsável Execução '[*']]]=M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1" s="96" t="str" cm="1">
        <f t="array" ref="N271">IF(OR(N$12="",$B271=""),"",_xlfn.LET(_xlpm.tarefas,_xlfn._xlws.FILTER(TB_TAREFAS[],(TB_TAREFAS[[Responsável Execução '[*']]:[Responsável Execução '[*']]]=N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1" s="95" t="str" cm="1">
        <f t="array" ref="O271">IF(OR(O$12="",$B271=""),"",_xlfn.LET(_xlpm.tarefas,_xlfn._xlws.FILTER(TB_TAREFAS[],(TB_TAREFAS[[Responsável Execução '[*']]:[Responsável Execução '[*']]]=O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1" s="96" t="str" cm="1">
        <f t="array" ref="P271">IF(OR(P$12="",$B271=""),"",_xlfn.LET(_xlpm.tarefas,_xlfn._xlws.FILTER(TB_TAREFAS[],(TB_TAREFAS[[Responsável Execução '[*']]:[Responsável Execução '[*']]]=P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1" s="95" t="str" cm="1">
        <f t="array" ref="Q271">IF(OR(Q$12="",$B271=""),"",_xlfn.LET(_xlpm.tarefas,_xlfn._xlws.FILTER(TB_TAREFAS[],(TB_TAREFAS[[Responsável Execução '[*']]:[Responsável Execução '[*']]]=Q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1" s="96" t="str" cm="1">
        <f t="array" ref="R271">IF(OR(R$12="",$B271=""),"",_xlfn.LET(_xlpm.tarefas,_xlfn._xlws.FILTER(TB_TAREFAS[],(TB_TAREFAS[[Responsável Execução '[*']]:[Responsável Execução '[*']]]=R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1" s="95" t="str" cm="1">
        <f t="array" ref="S271">IF(OR(S$12="",$B271=""),"",_xlfn.LET(_xlpm.tarefas,_xlfn._xlws.FILTER(TB_TAREFAS[],(TB_TAREFAS[[Responsável Execução '[*']]:[Responsável Execução '[*']]]=S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1" s="96" t="str" cm="1">
        <f t="array" ref="T271">IF(OR(T$12="",$B271=""),"",_xlfn.LET(_xlpm.tarefas,_xlfn._xlws.FILTER(TB_TAREFAS[],(TB_TAREFAS[[Responsável Execução '[*']]:[Responsável Execução '[*']]]=T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1" s="95" t="str" cm="1">
        <f t="array" ref="U271">IF(OR(U$12="",$B271=""),"",_xlfn.LET(_xlpm.tarefas,_xlfn._xlws.FILTER(TB_TAREFAS[],(TB_TAREFAS[[Responsável Execução '[*']]:[Responsável Execução '[*']]]=U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1" s="96" t="str" cm="1">
        <f t="array" ref="V271">IF(OR(V$12="",$B271=""),"",_xlfn.LET(_xlpm.tarefas,_xlfn._xlws.FILTER(TB_TAREFAS[],(TB_TAREFAS[[Responsável Execução '[*']]:[Responsável Execução '[*']]]=V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1" s="95" t="str" cm="1">
        <f t="array" ref="W271">IF(OR(W$12="",$B271=""),"",_xlfn.LET(_xlpm.tarefas,_xlfn._xlws.FILTER(TB_TAREFAS[],(TB_TAREFAS[[Responsável Execução '[*']]:[Responsável Execução '[*']]]=W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1" s="96" t="str" cm="1">
        <f t="array" ref="X271">IF(OR(X$12="",$B271=""),"",_xlfn.LET(_xlpm.tarefas,_xlfn._xlws.FILTER(TB_TAREFAS[],(TB_TAREFAS[[Responsável Execução '[*']]:[Responsável Execução '[*']]]=X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1" s="95" t="str" cm="1">
        <f t="array" ref="Y271">IF(OR(Y$12="",$B271=""),"",_xlfn.LET(_xlpm.tarefas,_xlfn._xlws.FILTER(TB_TAREFAS[],(TB_TAREFAS[[Responsável Execução '[*']]:[Responsável Execução '[*']]]=Y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1" s="96" t="str" cm="1">
        <f t="array" ref="Z271">IF(OR(Z$12="",$B271=""),"",_xlfn.LET(_xlpm.tarefas,_xlfn._xlws.FILTER(TB_TAREFAS[],(TB_TAREFAS[[Responsável Execução '[*']]:[Responsável Execução '[*']]]=Z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1" s="95" t="str" cm="1">
        <f t="array" ref="AA271">IF(OR(AA$12="",$B271=""),"",_xlfn.LET(_xlpm.tarefas,_xlfn._xlws.FILTER(TB_TAREFAS[],(TB_TAREFAS[[Responsável Execução '[*']]:[Responsável Execução '[*']]]=AA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1" s="96" t="str" cm="1">
        <f t="array" ref="AB271">IF(OR(AB$12="",$B271=""),"",_xlfn.LET(_xlpm.tarefas,_xlfn._xlws.FILTER(TB_TAREFAS[],(TB_TAREFAS[[Responsável Execução '[*']]:[Responsável Execução '[*']]]=AB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1" s="95" t="str" cm="1">
        <f t="array" ref="AC271">IF(OR(AC$12="",$B271=""),"",_xlfn.LET(_xlpm.tarefas,_xlfn._xlws.FILTER(TB_TAREFAS[],(TB_TAREFAS[[Responsável Execução '[*']]:[Responsável Execução '[*']]]=AC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1" s="96" t="str" cm="1">
        <f t="array" ref="AD271">IF(OR(AD$12="",$B271=""),"",_xlfn.LET(_xlpm.tarefas,_xlfn._xlws.FILTER(TB_TAREFAS[],(TB_TAREFAS[[Responsável Execução '[*']]:[Responsável Execução '[*']]]=AD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1" s="95" t="str" cm="1">
        <f t="array" ref="AE271">IF(OR(AE$12="",$B271=""),"",_xlfn.LET(_xlpm.tarefas,_xlfn._xlws.FILTER(TB_TAREFAS[],(TB_TAREFAS[[Responsável Execução '[*']]:[Responsável Execução '[*']]]=AE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1" s="96" t="str" cm="1">
        <f t="array" ref="AF271">IF(OR(AF$12="",$B271=""),"",_xlfn.LET(_xlpm.tarefas,_xlfn._xlws.FILTER(TB_TAREFAS[],(TB_TAREFAS[[Responsável Execução '[*']]:[Responsável Execução '[*']]]=AF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1" s="95" t="str" cm="1">
        <f t="array" ref="AG271">IF(OR(AG$12="",$B271=""),"",_xlfn.LET(_xlpm.tarefas,_xlfn._xlws.FILTER(TB_TAREFAS[],(TB_TAREFAS[[Responsável Execução '[*']]:[Responsável Execução '[*']]]=AG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1" s="96" t="str" cm="1">
        <f t="array" ref="AH271">IF(OR(AH$12="",$B271=""),"",_xlfn.LET(_xlpm.tarefas,_xlfn._xlws.FILTER(TB_TAREFAS[],(TB_TAREFAS[[Responsável Execução '[*']]:[Responsável Execução '[*']]]=AH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1" s="95" t="str" cm="1">
        <f t="array" ref="AI271">IF(OR(AI$12="",$B271=""),"",_xlfn.LET(_xlpm.tarefas,_xlfn._xlws.FILTER(TB_TAREFAS[],(TB_TAREFAS[[Responsável Execução '[*']]:[Responsável Execução '[*']]]=AI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1" s="96" t="str" cm="1">
        <f t="array" ref="AJ271">IF(OR(AJ$12="",$B271=""),"",_xlfn.LET(_xlpm.tarefas,_xlfn._xlws.FILTER(TB_TAREFAS[],(TB_TAREFAS[[Responsável Execução '[*']]:[Responsável Execução '[*']]]=AJ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1" s="95" t="str" cm="1">
        <f t="array" ref="AK271">IF(OR(AK$12="",$B271=""),"",_xlfn.LET(_xlpm.tarefas,_xlfn._xlws.FILTER(TB_TAREFAS[],(TB_TAREFAS[[Responsável Execução '[*']]:[Responsável Execução '[*']]]=AK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1" s="96" t="str" cm="1">
        <f t="array" ref="AL271">IF(OR(AL$12="",$B271=""),"",_xlfn.LET(_xlpm.tarefas,_xlfn._xlws.FILTER(TB_TAREFAS[],(TB_TAREFAS[[Responsável Execução '[*']]:[Responsável Execução '[*']]]=AL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1" s="95" t="str" cm="1">
        <f t="array" ref="AM271">IF(OR(AM$12="",$B271=""),"",_xlfn.LET(_xlpm.tarefas,_xlfn._xlws.FILTER(TB_TAREFAS[],(TB_TAREFAS[[Responsável Execução '[*']]:[Responsável Execução '[*']]]=AM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1" s="96" t="str" cm="1">
        <f t="array" ref="AN271">IF(OR(AN$12="",$B271=""),"",_xlfn.LET(_xlpm.tarefas,_xlfn._xlws.FILTER(TB_TAREFAS[],(TB_TAREFAS[[Responsável Execução '[*']]:[Responsável Execução '[*']]]=AN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1" s="95" t="str" cm="1">
        <f t="array" ref="AO271">IF(OR(AO$12="",$B271=""),"",_xlfn.LET(_xlpm.tarefas,_xlfn._xlws.FILTER(TB_TAREFAS[],(TB_TAREFAS[[Responsável Execução '[*']]:[Responsável Execução '[*']]]=AO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1" s="96" t="str" cm="1">
        <f t="array" ref="AP271">IF(OR(AP$12="",$B271=""),"",_xlfn.LET(_xlpm.tarefas,_xlfn._xlws.FILTER(TB_TAREFAS[],(TB_TAREFAS[[Responsável Execução '[*']]:[Responsável Execução '[*']]]=AP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1" s="95" t="str" cm="1">
        <f t="array" ref="AQ271">IF(OR(AQ$12="",$B271=""),"",_xlfn.LET(_xlpm.tarefas,_xlfn._xlws.FILTER(TB_TAREFAS[],(TB_TAREFAS[[Responsável Execução '[*']]:[Responsável Execução '[*']]]=AQ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1" s="96" t="str" cm="1">
        <f t="array" ref="AR271">IF(OR(AR$12="",$B271=""),"",_xlfn.LET(_xlpm.tarefas,_xlfn._xlws.FILTER(TB_TAREFAS[],(TB_TAREFAS[[Responsável Execução '[*']]:[Responsável Execução '[*']]]=AR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1" s="95" t="str" cm="1">
        <f t="array" ref="AS271">IF(OR(AS$12="",$B271=""),"",_xlfn.LET(_xlpm.tarefas,_xlfn._xlws.FILTER(TB_TAREFAS[],(TB_TAREFAS[[Responsável Execução '[*']]:[Responsável Execução '[*']]]=AS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1" s="96" t="str" cm="1">
        <f t="array" ref="AT271">IF(OR(AT$12="",$B271=""),"",_xlfn.LET(_xlpm.tarefas,_xlfn._xlws.FILTER(TB_TAREFAS[],(TB_TAREFAS[[Responsável Execução '[*']]:[Responsável Execução '[*']]]=AT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1" s="95" t="str" cm="1">
        <f t="array" ref="AU271">IF(OR(AU$12="",$B271=""),"",_xlfn.LET(_xlpm.tarefas,_xlfn._xlws.FILTER(TB_TAREFAS[],(TB_TAREFAS[[Responsável Execução '[*']]:[Responsável Execução '[*']]]=AU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1" s="96" t="str" cm="1">
        <f t="array" ref="AV271">IF(OR(AV$12="",$B271=""),"",_xlfn.LET(_xlpm.tarefas,_xlfn._xlws.FILTER(TB_TAREFAS[],(TB_TAREFAS[[Responsável Execução '[*']]:[Responsável Execução '[*']]]=AV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1" s="95" t="str" cm="1">
        <f t="array" ref="AW271">IF(OR(AW$12="",$B271=""),"",_xlfn.LET(_xlpm.tarefas,_xlfn._xlws.FILTER(TB_TAREFAS[],(TB_TAREFAS[[Responsável Execução '[*']]:[Responsável Execução '[*']]]=AW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1" s="96" t="str" cm="1">
        <f t="array" ref="AX271">IF(OR(AX$12="",$B271=""),"",_xlfn.LET(_xlpm.tarefas,_xlfn._xlws.FILTER(TB_TAREFAS[],(TB_TAREFAS[[Responsável Execução '[*']]:[Responsável Execução '[*']]]=AX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1" s="95" t="str" cm="1">
        <f t="array" ref="AY271">IF(OR(AY$12="",$B271=""),"",_xlfn.LET(_xlpm.tarefas,_xlfn._xlws.FILTER(TB_TAREFAS[],(TB_TAREFAS[[Responsável Execução '[*']]:[Responsável Execução '[*']]]=AY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1" s="97" t="str" cm="1">
        <f t="array" ref="AZ271">IF(OR(AZ$12="",$B271=""),"",_xlfn.LET(_xlpm.tarefas,_xlfn._xlws.FILTER(TB_TAREFAS[],(TB_TAREFAS[[Responsável Execução '[*']]:[Responsável Execução '[*']]]=AZ$12),"-"),IF(_xlfn.ARRAYTOTEXT(_xlpm.tarefas)="-",0,SUM(IF(DATE(YEAR($B271),MONTH($B271),DAY($B271))&gt;=DATE(YEAR(_xlfn.CHOOSECOLS(_xlpm.tarefas,10)),MONTH(_xlfn.CHOOSECOLS(_xlpm.tarefas,10)),DAY(_xlfn.CHOOSECOLS(_xlpm.tarefas,10))),IF(DATE(YEAR($B271),MONTH($B271),DAY($B271)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2" spans="2:52" x14ac:dyDescent="0.3">
      <c r="B272" s="94"/>
      <c r="C272" s="95" t="str" cm="1">
        <f t="array" ref="C272">IF(OR(C$12="",$B272=""),"",_xlfn.LET(_xlpm.tarefas,_xlfn._xlws.FILTER(TB_TAREFAS[],(TB_TAREFAS[[Responsável Execução '[*']]:[Responsável Execução '[*']]]=C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2" s="96" t="str" cm="1">
        <f t="array" ref="D272">IF(OR(D$12="",$B272=""),"",_xlfn.LET(_xlpm.tarefas,_xlfn._xlws.FILTER(TB_TAREFAS[],(TB_TAREFAS[[Responsável Execução '[*']]:[Responsável Execução '[*']]]=D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2" s="95" t="str" cm="1">
        <f t="array" ref="E272">IF(OR(E$12="",$B272=""),"",_xlfn.LET(_xlpm.tarefas,_xlfn._xlws.FILTER(TB_TAREFAS[],(TB_TAREFAS[[Responsável Execução '[*']]:[Responsável Execução '[*']]]=E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2" s="96" t="str" cm="1">
        <f t="array" ref="F272">IF(OR(F$12="",$B272=""),"",_xlfn.LET(_xlpm.tarefas,_xlfn._xlws.FILTER(TB_TAREFAS[],(TB_TAREFAS[[Responsável Execução '[*']]:[Responsável Execução '[*']]]=F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2" s="95" t="str" cm="1">
        <f t="array" ref="G272">IF(OR(G$12="",$B272=""),"",_xlfn.LET(_xlpm.tarefas,_xlfn._xlws.FILTER(TB_TAREFAS[],(TB_TAREFAS[[Responsável Execução '[*']]:[Responsável Execução '[*']]]=G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2" s="96" t="str" cm="1">
        <f t="array" ref="H272">IF(OR(H$12="",$B272=""),"",_xlfn.LET(_xlpm.tarefas,_xlfn._xlws.FILTER(TB_TAREFAS[],(TB_TAREFAS[[Responsável Execução '[*']]:[Responsável Execução '[*']]]=H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2" s="95" t="str" cm="1">
        <f t="array" ref="I272">IF(OR(I$12="",$B272=""),"",_xlfn.LET(_xlpm.tarefas,_xlfn._xlws.FILTER(TB_TAREFAS[],(TB_TAREFAS[[Responsável Execução '[*']]:[Responsável Execução '[*']]]=I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2" s="96" t="str" cm="1">
        <f t="array" ref="J272">IF(OR(J$12="",$B272=""),"",_xlfn.LET(_xlpm.tarefas,_xlfn._xlws.FILTER(TB_TAREFAS[],(TB_TAREFAS[[Responsável Execução '[*']]:[Responsável Execução '[*']]]=J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2" s="95" t="str" cm="1">
        <f t="array" ref="K272">IF(OR(K$12="",$B272=""),"",_xlfn.LET(_xlpm.tarefas,_xlfn._xlws.FILTER(TB_TAREFAS[],(TB_TAREFAS[[Responsável Execução '[*']]:[Responsável Execução '[*']]]=K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2" s="96" t="str" cm="1">
        <f t="array" ref="L272">IF(OR(L$12="",$B272=""),"",_xlfn.LET(_xlpm.tarefas,_xlfn._xlws.FILTER(TB_TAREFAS[],(TB_TAREFAS[[Responsável Execução '[*']]:[Responsável Execução '[*']]]=L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2" s="95" t="str" cm="1">
        <f t="array" ref="M272">IF(OR(M$12="",$B272=""),"",_xlfn.LET(_xlpm.tarefas,_xlfn._xlws.FILTER(TB_TAREFAS[],(TB_TAREFAS[[Responsável Execução '[*']]:[Responsável Execução '[*']]]=M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2" s="96" t="str" cm="1">
        <f t="array" ref="N272">IF(OR(N$12="",$B272=""),"",_xlfn.LET(_xlpm.tarefas,_xlfn._xlws.FILTER(TB_TAREFAS[],(TB_TAREFAS[[Responsável Execução '[*']]:[Responsável Execução '[*']]]=N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2" s="95" t="str" cm="1">
        <f t="array" ref="O272">IF(OR(O$12="",$B272=""),"",_xlfn.LET(_xlpm.tarefas,_xlfn._xlws.FILTER(TB_TAREFAS[],(TB_TAREFAS[[Responsável Execução '[*']]:[Responsável Execução '[*']]]=O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2" s="96" t="str" cm="1">
        <f t="array" ref="P272">IF(OR(P$12="",$B272=""),"",_xlfn.LET(_xlpm.tarefas,_xlfn._xlws.FILTER(TB_TAREFAS[],(TB_TAREFAS[[Responsável Execução '[*']]:[Responsável Execução '[*']]]=P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2" s="95" t="str" cm="1">
        <f t="array" ref="Q272">IF(OR(Q$12="",$B272=""),"",_xlfn.LET(_xlpm.tarefas,_xlfn._xlws.FILTER(TB_TAREFAS[],(TB_TAREFAS[[Responsável Execução '[*']]:[Responsável Execução '[*']]]=Q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2" s="96" t="str" cm="1">
        <f t="array" ref="R272">IF(OR(R$12="",$B272=""),"",_xlfn.LET(_xlpm.tarefas,_xlfn._xlws.FILTER(TB_TAREFAS[],(TB_TAREFAS[[Responsável Execução '[*']]:[Responsável Execução '[*']]]=R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2" s="95" t="str" cm="1">
        <f t="array" ref="S272">IF(OR(S$12="",$B272=""),"",_xlfn.LET(_xlpm.tarefas,_xlfn._xlws.FILTER(TB_TAREFAS[],(TB_TAREFAS[[Responsável Execução '[*']]:[Responsável Execução '[*']]]=S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2" s="96" t="str" cm="1">
        <f t="array" ref="T272">IF(OR(T$12="",$B272=""),"",_xlfn.LET(_xlpm.tarefas,_xlfn._xlws.FILTER(TB_TAREFAS[],(TB_TAREFAS[[Responsável Execução '[*']]:[Responsável Execução '[*']]]=T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2" s="95" t="str" cm="1">
        <f t="array" ref="U272">IF(OR(U$12="",$B272=""),"",_xlfn.LET(_xlpm.tarefas,_xlfn._xlws.FILTER(TB_TAREFAS[],(TB_TAREFAS[[Responsável Execução '[*']]:[Responsável Execução '[*']]]=U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2" s="96" t="str" cm="1">
        <f t="array" ref="V272">IF(OR(V$12="",$B272=""),"",_xlfn.LET(_xlpm.tarefas,_xlfn._xlws.FILTER(TB_TAREFAS[],(TB_TAREFAS[[Responsável Execução '[*']]:[Responsável Execução '[*']]]=V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2" s="95" t="str" cm="1">
        <f t="array" ref="W272">IF(OR(W$12="",$B272=""),"",_xlfn.LET(_xlpm.tarefas,_xlfn._xlws.FILTER(TB_TAREFAS[],(TB_TAREFAS[[Responsável Execução '[*']]:[Responsável Execução '[*']]]=W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2" s="96" t="str" cm="1">
        <f t="array" ref="X272">IF(OR(X$12="",$B272=""),"",_xlfn.LET(_xlpm.tarefas,_xlfn._xlws.FILTER(TB_TAREFAS[],(TB_TAREFAS[[Responsável Execução '[*']]:[Responsável Execução '[*']]]=X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2" s="95" t="str" cm="1">
        <f t="array" ref="Y272">IF(OR(Y$12="",$B272=""),"",_xlfn.LET(_xlpm.tarefas,_xlfn._xlws.FILTER(TB_TAREFAS[],(TB_TAREFAS[[Responsável Execução '[*']]:[Responsável Execução '[*']]]=Y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2" s="96" t="str" cm="1">
        <f t="array" ref="Z272">IF(OR(Z$12="",$B272=""),"",_xlfn.LET(_xlpm.tarefas,_xlfn._xlws.FILTER(TB_TAREFAS[],(TB_TAREFAS[[Responsável Execução '[*']]:[Responsável Execução '[*']]]=Z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2" s="95" t="str" cm="1">
        <f t="array" ref="AA272">IF(OR(AA$12="",$B272=""),"",_xlfn.LET(_xlpm.tarefas,_xlfn._xlws.FILTER(TB_TAREFAS[],(TB_TAREFAS[[Responsável Execução '[*']]:[Responsável Execução '[*']]]=AA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2" s="96" t="str" cm="1">
        <f t="array" ref="AB272">IF(OR(AB$12="",$B272=""),"",_xlfn.LET(_xlpm.tarefas,_xlfn._xlws.FILTER(TB_TAREFAS[],(TB_TAREFAS[[Responsável Execução '[*']]:[Responsável Execução '[*']]]=AB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2" s="95" t="str" cm="1">
        <f t="array" ref="AC272">IF(OR(AC$12="",$B272=""),"",_xlfn.LET(_xlpm.tarefas,_xlfn._xlws.FILTER(TB_TAREFAS[],(TB_TAREFAS[[Responsável Execução '[*']]:[Responsável Execução '[*']]]=AC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2" s="96" t="str" cm="1">
        <f t="array" ref="AD272">IF(OR(AD$12="",$B272=""),"",_xlfn.LET(_xlpm.tarefas,_xlfn._xlws.FILTER(TB_TAREFAS[],(TB_TAREFAS[[Responsável Execução '[*']]:[Responsável Execução '[*']]]=AD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2" s="95" t="str" cm="1">
        <f t="array" ref="AE272">IF(OR(AE$12="",$B272=""),"",_xlfn.LET(_xlpm.tarefas,_xlfn._xlws.FILTER(TB_TAREFAS[],(TB_TAREFAS[[Responsável Execução '[*']]:[Responsável Execução '[*']]]=AE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2" s="96" t="str" cm="1">
        <f t="array" ref="AF272">IF(OR(AF$12="",$B272=""),"",_xlfn.LET(_xlpm.tarefas,_xlfn._xlws.FILTER(TB_TAREFAS[],(TB_TAREFAS[[Responsável Execução '[*']]:[Responsável Execução '[*']]]=AF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2" s="95" t="str" cm="1">
        <f t="array" ref="AG272">IF(OR(AG$12="",$B272=""),"",_xlfn.LET(_xlpm.tarefas,_xlfn._xlws.FILTER(TB_TAREFAS[],(TB_TAREFAS[[Responsável Execução '[*']]:[Responsável Execução '[*']]]=AG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2" s="96" t="str" cm="1">
        <f t="array" ref="AH272">IF(OR(AH$12="",$B272=""),"",_xlfn.LET(_xlpm.tarefas,_xlfn._xlws.FILTER(TB_TAREFAS[],(TB_TAREFAS[[Responsável Execução '[*']]:[Responsável Execução '[*']]]=AH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2" s="95" t="str" cm="1">
        <f t="array" ref="AI272">IF(OR(AI$12="",$B272=""),"",_xlfn.LET(_xlpm.tarefas,_xlfn._xlws.FILTER(TB_TAREFAS[],(TB_TAREFAS[[Responsável Execução '[*']]:[Responsável Execução '[*']]]=AI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2" s="96" t="str" cm="1">
        <f t="array" ref="AJ272">IF(OR(AJ$12="",$B272=""),"",_xlfn.LET(_xlpm.tarefas,_xlfn._xlws.FILTER(TB_TAREFAS[],(TB_TAREFAS[[Responsável Execução '[*']]:[Responsável Execução '[*']]]=AJ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2" s="95" t="str" cm="1">
        <f t="array" ref="AK272">IF(OR(AK$12="",$B272=""),"",_xlfn.LET(_xlpm.tarefas,_xlfn._xlws.FILTER(TB_TAREFAS[],(TB_TAREFAS[[Responsável Execução '[*']]:[Responsável Execução '[*']]]=AK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2" s="96" t="str" cm="1">
        <f t="array" ref="AL272">IF(OR(AL$12="",$B272=""),"",_xlfn.LET(_xlpm.tarefas,_xlfn._xlws.FILTER(TB_TAREFAS[],(TB_TAREFAS[[Responsável Execução '[*']]:[Responsável Execução '[*']]]=AL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2" s="95" t="str" cm="1">
        <f t="array" ref="AM272">IF(OR(AM$12="",$B272=""),"",_xlfn.LET(_xlpm.tarefas,_xlfn._xlws.FILTER(TB_TAREFAS[],(TB_TAREFAS[[Responsável Execução '[*']]:[Responsável Execução '[*']]]=AM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2" s="96" t="str" cm="1">
        <f t="array" ref="AN272">IF(OR(AN$12="",$B272=""),"",_xlfn.LET(_xlpm.tarefas,_xlfn._xlws.FILTER(TB_TAREFAS[],(TB_TAREFAS[[Responsável Execução '[*']]:[Responsável Execução '[*']]]=AN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2" s="95" t="str" cm="1">
        <f t="array" ref="AO272">IF(OR(AO$12="",$B272=""),"",_xlfn.LET(_xlpm.tarefas,_xlfn._xlws.FILTER(TB_TAREFAS[],(TB_TAREFAS[[Responsável Execução '[*']]:[Responsável Execução '[*']]]=AO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2" s="96" t="str" cm="1">
        <f t="array" ref="AP272">IF(OR(AP$12="",$B272=""),"",_xlfn.LET(_xlpm.tarefas,_xlfn._xlws.FILTER(TB_TAREFAS[],(TB_TAREFAS[[Responsável Execução '[*']]:[Responsável Execução '[*']]]=AP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2" s="95" t="str" cm="1">
        <f t="array" ref="AQ272">IF(OR(AQ$12="",$B272=""),"",_xlfn.LET(_xlpm.tarefas,_xlfn._xlws.FILTER(TB_TAREFAS[],(TB_TAREFAS[[Responsável Execução '[*']]:[Responsável Execução '[*']]]=AQ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2" s="96" t="str" cm="1">
        <f t="array" ref="AR272">IF(OR(AR$12="",$B272=""),"",_xlfn.LET(_xlpm.tarefas,_xlfn._xlws.FILTER(TB_TAREFAS[],(TB_TAREFAS[[Responsável Execução '[*']]:[Responsável Execução '[*']]]=AR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2" s="95" t="str" cm="1">
        <f t="array" ref="AS272">IF(OR(AS$12="",$B272=""),"",_xlfn.LET(_xlpm.tarefas,_xlfn._xlws.FILTER(TB_TAREFAS[],(TB_TAREFAS[[Responsável Execução '[*']]:[Responsável Execução '[*']]]=AS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2" s="96" t="str" cm="1">
        <f t="array" ref="AT272">IF(OR(AT$12="",$B272=""),"",_xlfn.LET(_xlpm.tarefas,_xlfn._xlws.FILTER(TB_TAREFAS[],(TB_TAREFAS[[Responsável Execução '[*']]:[Responsável Execução '[*']]]=AT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2" s="95" t="str" cm="1">
        <f t="array" ref="AU272">IF(OR(AU$12="",$B272=""),"",_xlfn.LET(_xlpm.tarefas,_xlfn._xlws.FILTER(TB_TAREFAS[],(TB_TAREFAS[[Responsável Execução '[*']]:[Responsável Execução '[*']]]=AU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2" s="96" t="str" cm="1">
        <f t="array" ref="AV272">IF(OR(AV$12="",$B272=""),"",_xlfn.LET(_xlpm.tarefas,_xlfn._xlws.FILTER(TB_TAREFAS[],(TB_TAREFAS[[Responsável Execução '[*']]:[Responsável Execução '[*']]]=AV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2" s="95" t="str" cm="1">
        <f t="array" ref="AW272">IF(OR(AW$12="",$B272=""),"",_xlfn.LET(_xlpm.tarefas,_xlfn._xlws.FILTER(TB_TAREFAS[],(TB_TAREFAS[[Responsável Execução '[*']]:[Responsável Execução '[*']]]=AW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2" s="96" t="str" cm="1">
        <f t="array" ref="AX272">IF(OR(AX$12="",$B272=""),"",_xlfn.LET(_xlpm.tarefas,_xlfn._xlws.FILTER(TB_TAREFAS[],(TB_TAREFAS[[Responsável Execução '[*']]:[Responsável Execução '[*']]]=AX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2" s="95" t="str" cm="1">
        <f t="array" ref="AY272">IF(OR(AY$12="",$B272=""),"",_xlfn.LET(_xlpm.tarefas,_xlfn._xlws.FILTER(TB_TAREFAS[],(TB_TAREFAS[[Responsável Execução '[*']]:[Responsável Execução '[*']]]=AY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2" s="97" t="str" cm="1">
        <f t="array" ref="AZ272">IF(OR(AZ$12="",$B272=""),"",_xlfn.LET(_xlpm.tarefas,_xlfn._xlws.FILTER(TB_TAREFAS[],(TB_TAREFAS[[Responsável Execução '[*']]:[Responsável Execução '[*']]]=AZ$12),"-"),IF(_xlfn.ARRAYTOTEXT(_xlpm.tarefas)="-",0,SUM(IF(DATE(YEAR($B272),MONTH($B272),DAY($B272))&gt;=DATE(YEAR(_xlfn.CHOOSECOLS(_xlpm.tarefas,10)),MONTH(_xlfn.CHOOSECOLS(_xlpm.tarefas,10)),DAY(_xlfn.CHOOSECOLS(_xlpm.tarefas,10))),IF(DATE(YEAR($B272),MONTH($B272),DAY($B272)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3" spans="2:52" x14ac:dyDescent="0.3">
      <c r="B273" s="94"/>
      <c r="C273" s="95" t="str" cm="1">
        <f t="array" ref="C273">IF(OR(C$12="",$B273=""),"",_xlfn.LET(_xlpm.tarefas,_xlfn._xlws.FILTER(TB_TAREFAS[],(TB_TAREFAS[[Responsável Execução '[*']]:[Responsável Execução '[*']]]=C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3" s="96" t="str" cm="1">
        <f t="array" ref="D273">IF(OR(D$12="",$B273=""),"",_xlfn.LET(_xlpm.tarefas,_xlfn._xlws.FILTER(TB_TAREFAS[],(TB_TAREFAS[[Responsável Execução '[*']]:[Responsável Execução '[*']]]=D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3" s="95" t="str" cm="1">
        <f t="array" ref="E273">IF(OR(E$12="",$B273=""),"",_xlfn.LET(_xlpm.tarefas,_xlfn._xlws.FILTER(TB_TAREFAS[],(TB_TAREFAS[[Responsável Execução '[*']]:[Responsável Execução '[*']]]=E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3" s="96" t="str" cm="1">
        <f t="array" ref="F273">IF(OR(F$12="",$B273=""),"",_xlfn.LET(_xlpm.tarefas,_xlfn._xlws.FILTER(TB_TAREFAS[],(TB_TAREFAS[[Responsável Execução '[*']]:[Responsável Execução '[*']]]=F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3" s="95" t="str" cm="1">
        <f t="array" ref="G273">IF(OR(G$12="",$B273=""),"",_xlfn.LET(_xlpm.tarefas,_xlfn._xlws.FILTER(TB_TAREFAS[],(TB_TAREFAS[[Responsável Execução '[*']]:[Responsável Execução '[*']]]=G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3" s="96" t="str" cm="1">
        <f t="array" ref="H273">IF(OR(H$12="",$B273=""),"",_xlfn.LET(_xlpm.tarefas,_xlfn._xlws.FILTER(TB_TAREFAS[],(TB_TAREFAS[[Responsável Execução '[*']]:[Responsável Execução '[*']]]=H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3" s="95" t="str" cm="1">
        <f t="array" ref="I273">IF(OR(I$12="",$B273=""),"",_xlfn.LET(_xlpm.tarefas,_xlfn._xlws.FILTER(TB_TAREFAS[],(TB_TAREFAS[[Responsável Execução '[*']]:[Responsável Execução '[*']]]=I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3" s="96" t="str" cm="1">
        <f t="array" ref="J273">IF(OR(J$12="",$B273=""),"",_xlfn.LET(_xlpm.tarefas,_xlfn._xlws.FILTER(TB_TAREFAS[],(TB_TAREFAS[[Responsável Execução '[*']]:[Responsável Execução '[*']]]=J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3" s="95" t="str" cm="1">
        <f t="array" ref="K273">IF(OR(K$12="",$B273=""),"",_xlfn.LET(_xlpm.tarefas,_xlfn._xlws.FILTER(TB_TAREFAS[],(TB_TAREFAS[[Responsável Execução '[*']]:[Responsável Execução '[*']]]=K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3" s="96" t="str" cm="1">
        <f t="array" ref="L273">IF(OR(L$12="",$B273=""),"",_xlfn.LET(_xlpm.tarefas,_xlfn._xlws.FILTER(TB_TAREFAS[],(TB_TAREFAS[[Responsável Execução '[*']]:[Responsável Execução '[*']]]=L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3" s="95" t="str" cm="1">
        <f t="array" ref="M273">IF(OR(M$12="",$B273=""),"",_xlfn.LET(_xlpm.tarefas,_xlfn._xlws.FILTER(TB_TAREFAS[],(TB_TAREFAS[[Responsável Execução '[*']]:[Responsável Execução '[*']]]=M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3" s="96" t="str" cm="1">
        <f t="array" ref="N273">IF(OR(N$12="",$B273=""),"",_xlfn.LET(_xlpm.tarefas,_xlfn._xlws.FILTER(TB_TAREFAS[],(TB_TAREFAS[[Responsável Execução '[*']]:[Responsável Execução '[*']]]=N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3" s="95" t="str" cm="1">
        <f t="array" ref="O273">IF(OR(O$12="",$B273=""),"",_xlfn.LET(_xlpm.tarefas,_xlfn._xlws.FILTER(TB_TAREFAS[],(TB_TAREFAS[[Responsável Execução '[*']]:[Responsável Execução '[*']]]=O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3" s="96" t="str" cm="1">
        <f t="array" ref="P273">IF(OR(P$12="",$B273=""),"",_xlfn.LET(_xlpm.tarefas,_xlfn._xlws.FILTER(TB_TAREFAS[],(TB_TAREFAS[[Responsável Execução '[*']]:[Responsável Execução '[*']]]=P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3" s="95" t="str" cm="1">
        <f t="array" ref="Q273">IF(OR(Q$12="",$B273=""),"",_xlfn.LET(_xlpm.tarefas,_xlfn._xlws.FILTER(TB_TAREFAS[],(TB_TAREFAS[[Responsável Execução '[*']]:[Responsável Execução '[*']]]=Q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3" s="96" t="str" cm="1">
        <f t="array" ref="R273">IF(OR(R$12="",$B273=""),"",_xlfn.LET(_xlpm.tarefas,_xlfn._xlws.FILTER(TB_TAREFAS[],(TB_TAREFAS[[Responsável Execução '[*']]:[Responsável Execução '[*']]]=R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3" s="95" t="str" cm="1">
        <f t="array" ref="S273">IF(OR(S$12="",$B273=""),"",_xlfn.LET(_xlpm.tarefas,_xlfn._xlws.FILTER(TB_TAREFAS[],(TB_TAREFAS[[Responsável Execução '[*']]:[Responsável Execução '[*']]]=S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3" s="96" t="str" cm="1">
        <f t="array" ref="T273">IF(OR(T$12="",$B273=""),"",_xlfn.LET(_xlpm.tarefas,_xlfn._xlws.FILTER(TB_TAREFAS[],(TB_TAREFAS[[Responsável Execução '[*']]:[Responsável Execução '[*']]]=T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3" s="95" t="str" cm="1">
        <f t="array" ref="U273">IF(OR(U$12="",$B273=""),"",_xlfn.LET(_xlpm.tarefas,_xlfn._xlws.FILTER(TB_TAREFAS[],(TB_TAREFAS[[Responsável Execução '[*']]:[Responsável Execução '[*']]]=U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3" s="96" t="str" cm="1">
        <f t="array" ref="V273">IF(OR(V$12="",$B273=""),"",_xlfn.LET(_xlpm.tarefas,_xlfn._xlws.FILTER(TB_TAREFAS[],(TB_TAREFAS[[Responsável Execução '[*']]:[Responsável Execução '[*']]]=V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3" s="95" t="str" cm="1">
        <f t="array" ref="W273">IF(OR(W$12="",$B273=""),"",_xlfn.LET(_xlpm.tarefas,_xlfn._xlws.FILTER(TB_TAREFAS[],(TB_TAREFAS[[Responsável Execução '[*']]:[Responsável Execução '[*']]]=W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3" s="96" t="str" cm="1">
        <f t="array" ref="X273">IF(OR(X$12="",$B273=""),"",_xlfn.LET(_xlpm.tarefas,_xlfn._xlws.FILTER(TB_TAREFAS[],(TB_TAREFAS[[Responsável Execução '[*']]:[Responsável Execução '[*']]]=X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3" s="95" t="str" cm="1">
        <f t="array" ref="Y273">IF(OR(Y$12="",$B273=""),"",_xlfn.LET(_xlpm.tarefas,_xlfn._xlws.FILTER(TB_TAREFAS[],(TB_TAREFAS[[Responsável Execução '[*']]:[Responsável Execução '[*']]]=Y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3" s="96" t="str" cm="1">
        <f t="array" ref="Z273">IF(OR(Z$12="",$B273=""),"",_xlfn.LET(_xlpm.tarefas,_xlfn._xlws.FILTER(TB_TAREFAS[],(TB_TAREFAS[[Responsável Execução '[*']]:[Responsável Execução '[*']]]=Z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3" s="95" t="str" cm="1">
        <f t="array" ref="AA273">IF(OR(AA$12="",$B273=""),"",_xlfn.LET(_xlpm.tarefas,_xlfn._xlws.FILTER(TB_TAREFAS[],(TB_TAREFAS[[Responsável Execução '[*']]:[Responsável Execução '[*']]]=AA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3" s="96" t="str" cm="1">
        <f t="array" ref="AB273">IF(OR(AB$12="",$B273=""),"",_xlfn.LET(_xlpm.tarefas,_xlfn._xlws.FILTER(TB_TAREFAS[],(TB_TAREFAS[[Responsável Execução '[*']]:[Responsável Execução '[*']]]=AB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3" s="95" t="str" cm="1">
        <f t="array" ref="AC273">IF(OR(AC$12="",$B273=""),"",_xlfn.LET(_xlpm.tarefas,_xlfn._xlws.FILTER(TB_TAREFAS[],(TB_TAREFAS[[Responsável Execução '[*']]:[Responsável Execução '[*']]]=AC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3" s="96" t="str" cm="1">
        <f t="array" ref="AD273">IF(OR(AD$12="",$B273=""),"",_xlfn.LET(_xlpm.tarefas,_xlfn._xlws.FILTER(TB_TAREFAS[],(TB_TAREFAS[[Responsável Execução '[*']]:[Responsável Execução '[*']]]=AD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3" s="95" t="str" cm="1">
        <f t="array" ref="AE273">IF(OR(AE$12="",$B273=""),"",_xlfn.LET(_xlpm.tarefas,_xlfn._xlws.FILTER(TB_TAREFAS[],(TB_TAREFAS[[Responsável Execução '[*']]:[Responsável Execução '[*']]]=AE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3" s="96" t="str" cm="1">
        <f t="array" ref="AF273">IF(OR(AF$12="",$B273=""),"",_xlfn.LET(_xlpm.tarefas,_xlfn._xlws.FILTER(TB_TAREFAS[],(TB_TAREFAS[[Responsável Execução '[*']]:[Responsável Execução '[*']]]=AF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3" s="95" t="str" cm="1">
        <f t="array" ref="AG273">IF(OR(AG$12="",$B273=""),"",_xlfn.LET(_xlpm.tarefas,_xlfn._xlws.FILTER(TB_TAREFAS[],(TB_TAREFAS[[Responsável Execução '[*']]:[Responsável Execução '[*']]]=AG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3" s="96" t="str" cm="1">
        <f t="array" ref="AH273">IF(OR(AH$12="",$B273=""),"",_xlfn.LET(_xlpm.tarefas,_xlfn._xlws.FILTER(TB_TAREFAS[],(TB_TAREFAS[[Responsável Execução '[*']]:[Responsável Execução '[*']]]=AH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3" s="95" t="str" cm="1">
        <f t="array" ref="AI273">IF(OR(AI$12="",$B273=""),"",_xlfn.LET(_xlpm.tarefas,_xlfn._xlws.FILTER(TB_TAREFAS[],(TB_TAREFAS[[Responsável Execução '[*']]:[Responsável Execução '[*']]]=AI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3" s="96" t="str" cm="1">
        <f t="array" ref="AJ273">IF(OR(AJ$12="",$B273=""),"",_xlfn.LET(_xlpm.tarefas,_xlfn._xlws.FILTER(TB_TAREFAS[],(TB_TAREFAS[[Responsável Execução '[*']]:[Responsável Execução '[*']]]=AJ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3" s="95" t="str" cm="1">
        <f t="array" ref="AK273">IF(OR(AK$12="",$B273=""),"",_xlfn.LET(_xlpm.tarefas,_xlfn._xlws.FILTER(TB_TAREFAS[],(TB_TAREFAS[[Responsável Execução '[*']]:[Responsável Execução '[*']]]=AK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3" s="96" t="str" cm="1">
        <f t="array" ref="AL273">IF(OR(AL$12="",$B273=""),"",_xlfn.LET(_xlpm.tarefas,_xlfn._xlws.FILTER(TB_TAREFAS[],(TB_TAREFAS[[Responsável Execução '[*']]:[Responsável Execução '[*']]]=AL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3" s="95" t="str" cm="1">
        <f t="array" ref="AM273">IF(OR(AM$12="",$B273=""),"",_xlfn.LET(_xlpm.tarefas,_xlfn._xlws.FILTER(TB_TAREFAS[],(TB_TAREFAS[[Responsável Execução '[*']]:[Responsável Execução '[*']]]=AM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3" s="96" t="str" cm="1">
        <f t="array" ref="AN273">IF(OR(AN$12="",$B273=""),"",_xlfn.LET(_xlpm.tarefas,_xlfn._xlws.FILTER(TB_TAREFAS[],(TB_TAREFAS[[Responsável Execução '[*']]:[Responsável Execução '[*']]]=AN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3" s="95" t="str" cm="1">
        <f t="array" ref="AO273">IF(OR(AO$12="",$B273=""),"",_xlfn.LET(_xlpm.tarefas,_xlfn._xlws.FILTER(TB_TAREFAS[],(TB_TAREFAS[[Responsável Execução '[*']]:[Responsável Execução '[*']]]=AO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3" s="96" t="str" cm="1">
        <f t="array" ref="AP273">IF(OR(AP$12="",$B273=""),"",_xlfn.LET(_xlpm.tarefas,_xlfn._xlws.FILTER(TB_TAREFAS[],(TB_TAREFAS[[Responsável Execução '[*']]:[Responsável Execução '[*']]]=AP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3" s="95" t="str" cm="1">
        <f t="array" ref="AQ273">IF(OR(AQ$12="",$B273=""),"",_xlfn.LET(_xlpm.tarefas,_xlfn._xlws.FILTER(TB_TAREFAS[],(TB_TAREFAS[[Responsável Execução '[*']]:[Responsável Execução '[*']]]=AQ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3" s="96" t="str" cm="1">
        <f t="array" ref="AR273">IF(OR(AR$12="",$B273=""),"",_xlfn.LET(_xlpm.tarefas,_xlfn._xlws.FILTER(TB_TAREFAS[],(TB_TAREFAS[[Responsável Execução '[*']]:[Responsável Execução '[*']]]=AR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3" s="95" t="str" cm="1">
        <f t="array" ref="AS273">IF(OR(AS$12="",$B273=""),"",_xlfn.LET(_xlpm.tarefas,_xlfn._xlws.FILTER(TB_TAREFAS[],(TB_TAREFAS[[Responsável Execução '[*']]:[Responsável Execução '[*']]]=AS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3" s="96" t="str" cm="1">
        <f t="array" ref="AT273">IF(OR(AT$12="",$B273=""),"",_xlfn.LET(_xlpm.tarefas,_xlfn._xlws.FILTER(TB_TAREFAS[],(TB_TAREFAS[[Responsável Execução '[*']]:[Responsável Execução '[*']]]=AT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3" s="95" t="str" cm="1">
        <f t="array" ref="AU273">IF(OR(AU$12="",$B273=""),"",_xlfn.LET(_xlpm.tarefas,_xlfn._xlws.FILTER(TB_TAREFAS[],(TB_TAREFAS[[Responsável Execução '[*']]:[Responsável Execução '[*']]]=AU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3" s="96" t="str" cm="1">
        <f t="array" ref="AV273">IF(OR(AV$12="",$B273=""),"",_xlfn.LET(_xlpm.tarefas,_xlfn._xlws.FILTER(TB_TAREFAS[],(TB_TAREFAS[[Responsável Execução '[*']]:[Responsável Execução '[*']]]=AV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3" s="95" t="str" cm="1">
        <f t="array" ref="AW273">IF(OR(AW$12="",$B273=""),"",_xlfn.LET(_xlpm.tarefas,_xlfn._xlws.FILTER(TB_TAREFAS[],(TB_TAREFAS[[Responsável Execução '[*']]:[Responsável Execução '[*']]]=AW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3" s="96" t="str" cm="1">
        <f t="array" ref="AX273">IF(OR(AX$12="",$B273=""),"",_xlfn.LET(_xlpm.tarefas,_xlfn._xlws.FILTER(TB_TAREFAS[],(TB_TAREFAS[[Responsável Execução '[*']]:[Responsável Execução '[*']]]=AX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3" s="95" t="str" cm="1">
        <f t="array" ref="AY273">IF(OR(AY$12="",$B273=""),"",_xlfn.LET(_xlpm.tarefas,_xlfn._xlws.FILTER(TB_TAREFAS[],(TB_TAREFAS[[Responsável Execução '[*']]:[Responsável Execução '[*']]]=AY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3" s="97" t="str" cm="1">
        <f t="array" ref="AZ273">IF(OR(AZ$12="",$B273=""),"",_xlfn.LET(_xlpm.tarefas,_xlfn._xlws.FILTER(TB_TAREFAS[],(TB_TAREFAS[[Responsável Execução '[*']]:[Responsável Execução '[*']]]=AZ$12),"-"),IF(_xlfn.ARRAYTOTEXT(_xlpm.tarefas)="-",0,SUM(IF(DATE(YEAR($B273),MONTH($B273),DAY($B273))&gt;=DATE(YEAR(_xlfn.CHOOSECOLS(_xlpm.tarefas,10)),MONTH(_xlfn.CHOOSECOLS(_xlpm.tarefas,10)),DAY(_xlfn.CHOOSECOLS(_xlpm.tarefas,10))),IF(DATE(YEAR($B273),MONTH($B273),DAY($B273)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4" spans="2:52" x14ac:dyDescent="0.3">
      <c r="B274" s="94"/>
      <c r="C274" s="95" t="str" cm="1">
        <f t="array" ref="C274">IF(OR(C$12="",$B274=""),"",_xlfn.LET(_xlpm.tarefas,_xlfn._xlws.FILTER(TB_TAREFAS[],(TB_TAREFAS[[Responsável Execução '[*']]:[Responsável Execução '[*']]]=C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4" s="96" t="str" cm="1">
        <f t="array" ref="D274">IF(OR(D$12="",$B274=""),"",_xlfn.LET(_xlpm.tarefas,_xlfn._xlws.FILTER(TB_TAREFAS[],(TB_TAREFAS[[Responsável Execução '[*']]:[Responsável Execução '[*']]]=D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4" s="95" t="str" cm="1">
        <f t="array" ref="E274">IF(OR(E$12="",$B274=""),"",_xlfn.LET(_xlpm.tarefas,_xlfn._xlws.FILTER(TB_TAREFAS[],(TB_TAREFAS[[Responsável Execução '[*']]:[Responsável Execução '[*']]]=E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4" s="96" t="str" cm="1">
        <f t="array" ref="F274">IF(OR(F$12="",$B274=""),"",_xlfn.LET(_xlpm.tarefas,_xlfn._xlws.FILTER(TB_TAREFAS[],(TB_TAREFAS[[Responsável Execução '[*']]:[Responsável Execução '[*']]]=F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4" s="95" t="str" cm="1">
        <f t="array" ref="G274">IF(OR(G$12="",$B274=""),"",_xlfn.LET(_xlpm.tarefas,_xlfn._xlws.FILTER(TB_TAREFAS[],(TB_TAREFAS[[Responsável Execução '[*']]:[Responsável Execução '[*']]]=G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4" s="96" t="str" cm="1">
        <f t="array" ref="H274">IF(OR(H$12="",$B274=""),"",_xlfn.LET(_xlpm.tarefas,_xlfn._xlws.FILTER(TB_TAREFAS[],(TB_TAREFAS[[Responsável Execução '[*']]:[Responsável Execução '[*']]]=H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4" s="95" t="str" cm="1">
        <f t="array" ref="I274">IF(OR(I$12="",$B274=""),"",_xlfn.LET(_xlpm.tarefas,_xlfn._xlws.FILTER(TB_TAREFAS[],(TB_TAREFAS[[Responsável Execução '[*']]:[Responsável Execução '[*']]]=I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4" s="96" t="str" cm="1">
        <f t="array" ref="J274">IF(OR(J$12="",$B274=""),"",_xlfn.LET(_xlpm.tarefas,_xlfn._xlws.FILTER(TB_TAREFAS[],(TB_TAREFAS[[Responsável Execução '[*']]:[Responsável Execução '[*']]]=J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4" s="95" t="str" cm="1">
        <f t="array" ref="K274">IF(OR(K$12="",$B274=""),"",_xlfn.LET(_xlpm.tarefas,_xlfn._xlws.FILTER(TB_TAREFAS[],(TB_TAREFAS[[Responsável Execução '[*']]:[Responsável Execução '[*']]]=K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4" s="96" t="str" cm="1">
        <f t="array" ref="L274">IF(OR(L$12="",$B274=""),"",_xlfn.LET(_xlpm.tarefas,_xlfn._xlws.FILTER(TB_TAREFAS[],(TB_TAREFAS[[Responsável Execução '[*']]:[Responsável Execução '[*']]]=L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4" s="95" t="str" cm="1">
        <f t="array" ref="M274">IF(OR(M$12="",$B274=""),"",_xlfn.LET(_xlpm.tarefas,_xlfn._xlws.FILTER(TB_TAREFAS[],(TB_TAREFAS[[Responsável Execução '[*']]:[Responsável Execução '[*']]]=M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4" s="96" t="str" cm="1">
        <f t="array" ref="N274">IF(OR(N$12="",$B274=""),"",_xlfn.LET(_xlpm.tarefas,_xlfn._xlws.FILTER(TB_TAREFAS[],(TB_TAREFAS[[Responsável Execução '[*']]:[Responsável Execução '[*']]]=N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4" s="95" t="str" cm="1">
        <f t="array" ref="O274">IF(OR(O$12="",$B274=""),"",_xlfn.LET(_xlpm.tarefas,_xlfn._xlws.FILTER(TB_TAREFAS[],(TB_TAREFAS[[Responsável Execução '[*']]:[Responsável Execução '[*']]]=O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4" s="96" t="str" cm="1">
        <f t="array" ref="P274">IF(OR(P$12="",$B274=""),"",_xlfn.LET(_xlpm.tarefas,_xlfn._xlws.FILTER(TB_TAREFAS[],(TB_TAREFAS[[Responsável Execução '[*']]:[Responsável Execução '[*']]]=P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4" s="95" t="str" cm="1">
        <f t="array" ref="Q274">IF(OR(Q$12="",$B274=""),"",_xlfn.LET(_xlpm.tarefas,_xlfn._xlws.FILTER(TB_TAREFAS[],(TB_TAREFAS[[Responsável Execução '[*']]:[Responsável Execução '[*']]]=Q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4" s="96" t="str" cm="1">
        <f t="array" ref="R274">IF(OR(R$12="",$B274=""),"",_xlfn.LET(_xlpm.tarefas,_xlfn._xlws.FILTER(TB_TAREFAS[],(TB_TAREFAS[[Responsável Execução '[*']]:[Responsável Execução '[*']]]=R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4" s="95" t="str" cm="1">
        <f t="array" ref="S274">IF(OR(S$12="",$B274=""),"",_xlfn.LET(_xlpm.tarefas,_xlfn._xlws.FILTER(TB_TAREFAS[],(TB_TAREFAS[[Responsável Execução '[*']]:[Responsável Execução '[*']]]=S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4" s="96" t="str" cm="1">
        <f t="array" ref="T274">IF(OR(T$12="",$B274=""),"",_xlfn.LET(_xlpm.tarefas,_xlfn._xlws.FILTER(TB_TAREFAS[],(TB_TAREFAS[[Responsável Execução '[*']]:[Responsável Execução '[*']]]=T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4" s="95" t="str" cm="1">
        <f t="array" ref="U274">IF(OR(U$12="",$B274=""),"",_xlfn.LET(_xlpm.tarefas,_xlfn._xlws.FILTER(TB_TAREFAS[],(TB_TAREFAS[[Responsável Execução '[*']]:[Responsável Execução '[*']]]=U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4" s="96" t="str" cm="1">
        <f t="array" ref="V274">IF(OR(V$12="",$B274=""),"",_xlfn.LET(_xlpm.tarefas,_xlfn._xlws.FILTER(TB_TAREFAS[],(TB_TAREFAS[[Responsável Execução '[*']]:[Responsável Execução '[*']]]=V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4" s="95" t="str" cm="1">
        <f t="array" ref="W274">IF(OR(W$12="",$B274=""),"",_xlfn.LET(_xlpm.tarefas,_xlfn._xlws.FILTER(TB_TAREFAS[],(TB_TAREFAS[[Responsável Execução '[*']]:[Responsável Execução '[*']]]=W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4" s="96" t="str" cm="1">
        <f t="array" ref="X274">IF(OR(X$12="",$B274=""),"",_xlfn.LET(_xlpm.tarefas,_xlfn._xlws.FILTER(TB_TAREFAS[],(TB_TAREFAS[[Responsável Execução '[*']]:[Responsável Execução '[*']]]=X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4" s="95" t="str" cm="1">
        <f t="array" ref="Y274">IF(OR(Y$12="",$B274=""),"",_xlfn.LET(_xlpm.tarefas,_xlfn._xlws.FILTER(TB_TAREFAS[],(TB_TAREFAS[[Responsável Execução '[*']]:[Responsável Execução '[*']]]=Y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4" s="96" t="str" cm="1">
        <f t="array" ref="Z274">IF(OR(Z$12="",$B274=""),"",_xlfn.LET(_xlpm.tarefas,_xlfn._xlws.FILTER(TB_TAREFAS[],(TB_TAREFAS[[Responsável Execução '[*']]:[Responsável Execução '[*']]]=Z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4" s="95" t="str" cm="1">
        <f t="array" ref="AA274">IF(OR(AA$12="",$B274=""),"",_xlfn.LET(_xlpm.tarefas,_xlfn._xlws.FILTER(TB_TAREFAS[],(TB_TAREFAS[[Responsável Execução '[*']]:[Responsável Execução '[*']]]=AA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4" s="96" t="str" cm="1">
        <f t="array" ref="AB274">IF(OR(AB$12="",$B274=""),"",_xlfn.LET(_xlpm.tarefas,_xlfn._xlws.FILTER(TB_TAREFAS[],(TB_TAREFAS[[Responsável Execução '[*']]:[Responsável Execução '[*']]]=AB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4" s="95" t="str" cm="1">
        <f t="array" ref="AC274">IF(OR(AC$12="",$B274=""),"",_xlfn.LET(_xlpm.tarefas,_xlfn._xlws.FILTER(TB_TAREFAS[],(TB_TAREFAS[[Responsável Execução '[*']]:[Responsável Execução '[*']]]=AC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4" s="96" t="str" cm="1">
        <f t="array" ref="AD274">IF(OR(AD$12="",$B274=""),"",_xlfn.LET(_xlpm.tarefas,_xlfn._xlws.FILTER(TB_TAREFAS[],(TB_TAREFAS[[Responsável Execução '[*']]:[Responsável Execução '[*']]]=AD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4" s="95" t="str" cm="1">
        <f t="array" ref="AE274">IF(OR(AE$12="",$B274=""),"",_xlfn.LET(_xlpm.tarefas,_xlfn._xlws.FILTER(TB_TAREFAS[],(TB_TAREFAS[[Responsável Execução '[*']]:[Responsável Execução '[*']]]=AE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4" s="96" t="str" cm="1">
        <f t="array" ref="AF274">IF(OR(AF$12="",$B274=""),"",_xlfn.LET(_xlpm.tarefas,_xlfn._xlws.FILTER(TB_TAREFAS[],(TB_TAREFAS[[Responsável Execução '[*']]:[Responsável Execução '[*']]]=AF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4" s="95" t="str" cm="1">
        <f t="array" ref="AG274">IF(OR(AG$12="",$B274=""),"",_xlfn.LET(_xlpm.tarefas,_xlfn._xlws.FILTER(TB_TAREFAS[],(TB_TAREFAS[[Responsável Execução '[*']]:[Responsável Execução '[*']]]=AG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4" s="96" t="str" cm="1">
        <f t="array" ref="AH274">IF(OR(AH$12="",$B274=""),"",_xlfn.LET(_xlpm.tarefas,_xlfn._xlws.FILTER(TB_TAREFAS[],(TB_TAREFAS[[Responsável Execução '[*']]:[Responsável Execução '[*']]]=AH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4" s="95" t="str" cm="1">
        <f t="array" ref="AI274">IF(OR(AI$12="",$B274=""),"",_xlfn.LET(_xlpm.tarefas,_xlfn._xlws.FILTER(TB_TAREFAS[],(TB_TAREFAS[[Responsável Execução '[*']]:[Responsável Execução '[*']]]=AI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4" s="96" t="str" cm="1">
        <f t="array" ref="AJ274">IF(OR(AJ$12="",$B274=""),"",_xlfn.LET(_xlpm.tarefas,_xlfn._xlws.FILTER(TB_TAREFAS[],(TB_TAREFAS[[Responsável Execução '[*']]:[Responsável Execução '[*']]]=AJ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4" s="95" t="str" cm="1">
        <f t="array" ref="AK274">IF(OR(AK$12="",$B274=""),"",_xlfn.LET(_xlpm.tarefas,_xlfn._xlws.FILTER(TB_TAREFAS[],(TB_TAREFAS[[Responsável Execução '[*']]:[Responsável Execução '[*']]]=AK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4" s="96" t="str" cm="1">
        <f t="array" ref="AL274">IF(OR(AL$12="",$B274=""),"",_xlfn.LET(_xlpm.tarefas,_xlfn._xlws.FILTER(TB_TAREFAS[],(TB_TAREFAS[[Responsável Execução '[*']]:[Responsável Execução '[*']]]=AL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4" s="95" t="str" cm="1">
        <f t="array" ref="AM274">IF(OR(AM$12="",$B274=""),"",_xlfn.LET(_xlpm.tarefas,_xlfn._xlws.FILTER(TB_TAREFAS[],(TB_TAREFAS[[Responsável Execução '[*']]:[Responsável Execução '[*']]]=AM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4" s="96" t="str" cm="1">
        <f t="array" ref="AN274">IF(OR(AN$12="",$B274=""),"",_xlfn.LET(_xlpm.tarefas,_xlfn._xlws.FILTER(TB_TAREFAS[],(TB_TAREFAS[[Responsável Execução '[*']]:[Responsável Execução '[*']]]=AN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4" s="95" t="str" cm="1">
        <f t="array" ref="AO274">IF(OR(AO$12="",$B274=""),"",_xlfn.LET(_xlpm.tarefas,_xlfn._xlws.FILTER(TB_TAREFAS[],(TB_TAREFAS[[Responsável Execução '[*']]:[Responsável Execução '[*']]]=AO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4" s="96" t="str" cm="1">
        <f t="array" ref="AP274">IF(OR(AP$12="",$B274=""),"",_xlfn.LET(_xlpm.tarefas,_xlfn._xlws.FILTER(TB_TAREFAS[],(TB_TAREFAS[[Responsável Execução '[*']]:[Responsável Execução '[*']]]=AP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4" s="95" t="str" cm="1">
        <f t="array" ref="AQ274">IF(OR(AQ$12="",$B274=""),"",_xlfn.LET(_xlpm.tarefas,_xlfn._xlws.FILTER(TB_TAREFAS[],(TB_TAREFAS[[Responsável Execução '[*']]:[Responsável Execução '[*']]]=AQ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4" s="96" t="str" cm="1">
        <f t="array" ref="AR274">IF(OR(AR$12="",$B274=""),"",_xlfn.LET(_xlpm.tarefas,_xlfn._xlws.FILTER(TB_TAREFAS[],(TB_TAREFAS[[Responsável Execução '[*']]:[Responsável Execução '[*']]]=AR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4" s="95" t="str" cm="1">
        <f t="array" ref="AS274">IF(OR(AS$12="",$B274=""),"",_xlfn.LET(_xlpm.tarefas,_xlfn._xlws.FILTER(TB_TAREFAS[],(TB_TAREFAS[[Responsável Execução '[*']]:[Responsável Execução '[*']]]=AS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4" s="96" t="str" cm="1">
        <f t="array" ref="AT274">IF(OR(AT$12="",$B274=""),"",_xlfn.LET(_xlpm.tarefas,_xlfn._xlws.FILTER(TB_TAREFAS[],(TB_TAREFAS[[Responsável Execução '[*']]:[Responsável Execução '[*']]]=AT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4" s="95" t="str" cm="1">
        <f t="array" ref="AU274">IF(OR(AU$12="",$B274=""),"",_xlfn.LET(_xlpm.tarefas,_xlfn._xlws.FILTER(TB_TAREFAS[],(TB_TAREFAS[[Responsável Execução '[*']]:[Responsável Execução '[*']]]=AU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4" s="96" t="str" cm="1">
        <f t="array" ref="AV274">IF(OR(AV$12="",$B274=""),"",_xlfn.LET(_xlpm.tarefas,_xlfn._xlws.FILTER(TB_TAREFAS[],(TB_TAREFAS[[Responsável Execução '[*']]:[Responsável Execução '[*']]]=AV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4" s="95" t="str" cm="1">
        <f t="array" ref="AW274">IF(OR(AW$12="",$B274=""),"",_xlfn.LET(_xlpm.tarefas,_xlfn._xlws.FILTER(TB_TAREFAS[],(TB_TAREFAS[[Responsável Execução '[*']]:[Responsável Execução '[*']]]=AW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4" s="96" t="str" cm="1">
        <f t="array" ref="AX274">IF(OR(AX$12="",$B274=""),"",_xlfn.LET(_xlpm.tarefas,_xlfn._xlws.FILTER(TB_TAREFAS[],(TB_TAREFAS[[Responsável Execução '[*']]:[Responsável Execução '[*']]]=AX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4" s="95" t="str" cm="1">
        <f t="array" ref="AY274">IF(OR(AY$12="",$B274=""),"",_xlfn.LET(_xlpm.tarefas,_xlfn._xlws.FILTER(TB_TAREFAS[],(TB_TAREFAS[[Responsável Execução '[*']]:[Responsável Execução '[*']]]=AY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4" s="97" t="str" cm="1">
        <f t="array" ref="AZ274">IF(OR(AZ$12="",$B274=""),"",_xlfn.LET(_xlpm.tarefas,_xlfn._xlws.FILTER(TB_TAREFAS[],(TB_TAREFAS[[Responsável Execução '[*']]:[Responsável Execução '[*']]]=AZ$12),"-"),IF(_xlfn.ARRAYTOTEXT(_xlpm.tarefas)="-",0,SUM(IF(DATE(YEAR($B274),MONTH($B274),DAY($B274))&gt;=DATE(YEAR(_xlfn.CHOOSECOLS(_xlpm.tarefas,10)),MONTH(_xlfn.CHOOSECOLS(_xlpm.tarefas,10)),DAY(_xlfn.CHOOSECOLS(_xlpm.tarefas,10))),IF(DATE(YEAR($B274),MONTH($B274),DAY($B274)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5" spans="2:52" x14ac:dyDescent="0.3">
      <c r="B275" s="94"/>
      <c r="C275" s="95" t="str" cm="1">
        <f t="array" ref="C275">IF(OR(C$12="",$B275=""),"",_xlfn.LET(_xlpm.tarefas,_xlfn._xlws.FILTER(TB_TAREFAS[],(TB_TAREFAS[[Responsável Execução '[*']]:[Responsável Execução '[*']]]=C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5" s="96" t="str" cm="1">
        <f t="array" ref="D275">IF(OR(D$12="",$B275=""),"",_xlfn.LET(_xlpm.tarefas,_xlfn._xlws.FILTER(TB_TAREFAS[],(TB_TAREFAS[[Responsável Execução '[*']]:[Responsável Execução '[*']]]=D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5" s="95" t="str" cm="1">
        <f t="array" ref="E275">IF(OR(E$12="",$B275=""),"",_xlfn.LET(_xlpm.tarefas,_xlfn._xlws.FILTER(TB_TAREFAS[],(TB_TAREFAS[[Responsável Execução '[*']]:[Responsável Execução '[*']]]=E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5" s="96" t="str" cm="1">
        <f t="array" ref="F275">IF(OR(F$12="",$B275=""),"",_xlfn.LET(_xlpm.tarefas,_xlfn._xlws.FILTER(TB_TAREFAS[],(TB_TAREFAS[[Responsável Execução '[*']]:[Responsável Execução '[*']]]=F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5" s="95" t="str" cm="1">
        <f t="array" ref="G275">IF(OR(G$12="",$B275=""),"",_xlfn.LET(_xlpm.tarefas,_xlfn._xlws.FILTER(TB_TAREFAS[],(TB_TAREFAS[[Responsável Execução '[*']]:[Responsável Execução '[*']]]=G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5" s="96" t="str" cm="1">
        <f t="array" ref="H275">IF(OR(H$12="",$B275=""),"",_xlfn.LET(_xlpm.tarefas,_xlfn._xlws.FILTER(TB_TAREFAS[],(TB_TAREFAS[[Responsável Execução '[*']]:[Responsável Execução '[*']]]=H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5" s="95" t="str" cm="1">
        <f t="array" ref="I275">IF(OR(I$12="",$B275=""),"",_xlfn.LET(_xlpm.tarefas,_xlfn._xlws.FILTER(TB_TAREFAS[],(TB_TAREFAS[[Responsável Execução '[*']]:[Responsável Execução '[*']]]=I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5" s="96" t="str" cm="1">
        <f t="array" ref="J275">IF(OR(J$12="",$B275=""),"",_xlfn.LET(_xlpm.tarefas,_xlfn._xlws.FILTER(TB_TAREFAS[],(TB_TAREFAS[[Responsável Execução '[*']]:[Responsável Execução '[*']]]=J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5" s="95" t="str" cm="1">
        <f t="array" ref="K275">IF(OR(K$12="",$B275=""),"",_xlfn.LET(_xlpm.tarefas,_xlfn._xlws.FILTER(TB_TAREFAS[],(TB_TAREFAS[[Responsável Execução '[*']]:[Responsável Execução '[*']]]=K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5" s="96" t="str" cm="1">
        <f t="array" ref="L275">IF(OR(L$12="",$B275=""),"",_xlfn.LET(_xlpm.tarefas,_xlfn._xlws.FILTER(TB_TAREFAS[],(TB_TAREFAS[[Responsável Execução '[*']]:[Responsável Execução '[*']]]=L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5" s="95" t="str" cm="1">
        <f t="array" ref="M275">IF(OR(M$12="",$B275=""),"",_xlfn.LET(_xlpm.tarefas,_xlfn._xlws.FILTER(TB_TAREFAS[],(TB_TAREFAS[[Responsável Execução '[*']]:[Responsável Execução '[*']]]=M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5" s="96" t="str" cm="1">
        <f t="array" ref="N275">IF(OR(N$12="",$B275=""),"",_xlfn.LET(_xlpm.tarefas,_xlfn._xlws.FILTER(TB_TAREFAS[],(TB_TAREFAS[[Responsável Execução '[*']]:[Responsável Execução '[*']]]=N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5" s="95" t="str" cm="1">
        <f t="array" ref="O275">IF(OR(O$12="",$B275=""),"",_xlfn.LET(_xlpm.tarefas,_xlfn._xlws.FILTER(TB_TAREFAS[],(TB_TAREFAS[[Responsável Execução '[*']]:[Responsável Execução '[*']]]=O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5" s="96" t="str" cm="1">
        <f t="array" ref="P275">IF(OR(P$12="",$B275=""),"",_xlfn.LET(_xlpm.tarefas,_xlfn._xlws.FILTER(TB_TAREFAS[],(TB_TAREFAS[[Responsável Execução '[*']]:[Responsável Execução '[*']]]=P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5" s="95" t="str" cm="1">
        <f t="array" ref="Q275">IF(OR(Q$12="",$B275=""),"",_xlfn.LET(_xlpm.tarefas,_xlfn._xlws.FILTER(TB_TAREFAS[],(TB_TAREFAS[[Responsável Execução '[*']]:[Responsável Execução '[*']]]=Q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5" s="96" t="str" cm="1">
        <f t="array" ref="R275">IF(OR(R$12="",$B275=""),"",_xlfn.LET(_xlpm.tarefas,_xlfn._xlws.FILTER(TB_TAREFAS[],(TB_TAREFAS[[Responsável Execução '[*']]:[Responsável Execução '[*']]]=R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5" s="95" t="str" cm="1">
        <f t="array" ref="S275">IF(OR(S$12="",$B275=""),"",_xlfn.LET(_xlpm.tarefas,_xlfn._xlws.FILTER(TB_TAREFAS[],(TB_TAREFAS[[Responsável Execução '[*']]:[Responsável Execução '[*']]]=S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5" s="96" t="str" cm="1">
        <f t="array" ref="T275">IF(OR(T$12="",$B275=""),"",_xlfn.LET(_xlpm.tarefas,_xlfn._xlws.FILTER(TB_TAREFAS[],(TB_TAREFAS[[Responsável Execução '[*']]:[Responsável Execução '[*']]]=T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5" s="95" t="str" cm="1">
        <f t="array" ref="U275">IF(OR(U$12="",$B275=""),"",_xlfn.LET(_xlpm.tarefas,_xlfn._xlws.FILTER(TB_TAREFAS[],(TB_TAREFAS[[Responsável Execução '[*']]:[Responsável Execução '[*']]]=U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5" s="96" t="str" cm="1">
        <f t="array" ref="V275">IF(OR(V$12="",$B275=""),"",_xlfn.LET(_xlpm.tarefas,_xlfn._xlws.FILTER(TB_TAREFAS[],(TB_TAREFAS[[Responsável Execução '[*']]:[Responsável Execução '[*']]]=V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5" s="95" t="str" cm="1">
        <f t="array" ref="W275">IF(OR(W$12="",$B275=""),"",_xlfn.LET(_xlpm.tarefas,_xlfn._xlws.FILTER(TB_TAREFAS[],(TB_TAREFAS[[Responsável Execução '[*']]:[Responsável Execução '[*']]]=W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5" s="96" t="str" cm="1">
        <f t="array" ref="X275">IF(OR(X$12="",$B275=""),"",_xlfn.LET(_xlpm.tarefas,_xlfn._xlws.FILTER(TB_TAREFAS[],(TB_TAREFAS[[Responsável Execução '[*']]:[Responsável Execução '[*']]]=X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5" s="95" t="str" cm="1">
        <f t="array" ref="Y275">IF(OR(Y$12="",$B275=""),"",_xlfn.LET(_xlpm.tarefas,_xlfn._xlws.FILTER(TB_TAREFAS[],(TB_TAREFAS[[Responsável Execução '[*']]:[Responsável Execução '[*']]]=Y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5" s="96" t="str" cm="1">
        <f t="array" ref="Z275">IF(OR(Z$12="",$B275=""),"",_xlfn.LET(_xlpm.tarefas,_xlfn._xlws.FILTER(TB_TAREFAS[],(TB_TAREFAS[[Responsável Execução '[*']]:[Responsável Execução '[*']]]=Z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5" s="95" t="str" cm="1">
        <f t="array" ref="AA275">IF(OR(AA$12="",$B275=""),"",_xlfn.LET(_xlpm.tarefas,_xlfn._xlws.FILTER(TB_TAREFAS[],(TB_TAREFAS[[Responsável Execução '[*']]:[Responsável Execução '[*']]]=AA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5" s="96" t="str" cm="1">
        <f t="array" ref="AB275">IF(OR(AB$12="",$B275=""),"",_xlfn.LET(_xlpm.tarefas,_xlfn._xlws.FILTER(TB_TAREFAS[],(TB_TAREFAS[[Responsável Execução '[*']]:[Responsável Execução '[*']]]=AB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5" s="95" t="str" cm="1">
        <f t="array" ref="AC275">IF(OR(AC$12="",$B275=""),"",_xlfn.LET(_xlpm.tarefas,_xlfn._xlws.FILTER(TB_TAREFAS[],(TB_TAREFAS[[Responsável Execução '[*']]:[Responsável Execução '[*']]]=AC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5" s="96" t="str" cm="1">
        <f t="array" ref="AD275">IF(OR(AD$12="",$B275=""),"",_xlfn.LET(_xlpm.tarefas,_xlfn._xlws.FILTER(TB_TAREFAS[],(TB_TAREFAS[[Responsável Execução '[*']]:[Responsável Execução '[*']]]=AD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5" s="95" t="str" cm="1">
        <f t="array" ref="AE275">IF(OR(AE$12="",$B275=""),"",_xlfn.LET(_xlpm.tarefas,_xlfn._xlws.FILTER(TB_TAREFAS[],(TB_TAREFAS[[Responsável Execução '[*']]:[Responsável Execução '[*']]]=AE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5" s="96" t="str" cm="1">
        <f t="array" ref="AF275">IF(OR(AF$12="",$B275=""),"",_xlfn.LET(_xlpm.tarefas,_xlfn._xlws.FILTER(TB_TAREFAS[],(TB_TAREFAS[[Responsável Execução '[*']]:[Responsável Execução '[*']]]=AF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5" s="95" t="str" cm="1">
        <f t="array" ref="AG275">IF(OR(AG$12="",$B275=""),"",_xlfn.LET(_xlpm.tarefas,_xlfn._xlws.FILTER(TB_TAREFAS[],(TB_TAREFAS[[Responsável Execução '[*']]:[Responsável Execução '[*']]]=AG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5" s="96" t="str" cm="1">
        <f t="array" ref="AH275">IF(OR(AH$12="",$B275=""),"",_xlfn.LET(_xlpm.tarefas,_xlfn._xlws.FILTER(TB_TAREFAS[],(TB_TAREFAS[[Responsável Execução '[*']]:[Responsável Execução '[*']]]=AH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5" s="95" t="str" cm="1">
        <f t="array" ref="AI275">IF(OR(AI$12="",$B275=""),"",_xlfn.LET(_xlpm.tarefas,_xlfn._xlws.FILTER(TB_TAREFAS[],(TB_TAREFAS[[Responsável Execução '[*']]:[Responsável Execução '[*']]]=AI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5" s="96" t="str" cm="1">
        <f t="array" ref="AJ275">IF(OR(AJ$12="",$B275=""),"",_xlfn.LET(_xlpm.tarefas,_xlfn._xlws.FILTER(TB_TAREFAS[],(TB_TAREFAS[[Responsável Execução '[*']]:[Responsável Execução '[*']]]=AJ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5" s="95" t="str" cm="1">
        <f t="array" ref="AK275">IF(OR(AK$12="",$B275=""),"",_xlfn.LET(_xlpm.tarefas,_xlfn._xlws.FILTER(TB_TAREFAS[],(TB_TAREFAS[[Responsável Execução '[*']]:[Responsável Execução '[*']]]=AK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5" s="96" t="str" cm="1">
        <f t="array" ref="AL275">IF(OR(AL$12="",$B275=""),"",_xlfn.LET(_xlpm.tarefas,_xlfn._xlws.FILTER(TB_TAREFAS[],(TB_TAREFAS[[Responsável Execução '[*']]:[Responsável Execução '[*']]]=AL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5" s="95" t="str" cm="1">
        <f t="array" ref="AM275">IF(OR(AM$12="",$B275=""),"",_xlfn.LET(_xlpm.tarefas,_xlfn._xlws.FILTER(TB_TAREFAS[],(TB_TAREFAS[[Responsável Execução '[*']]:[Responsável Execução '[*']]]=AM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5" s="96" t="str" cm="1">
        <f t="array" ref="AN275">IF(OR(AN$12="",$B275=""),"",_xlfn.LET(_xlpm.tarefas,_xlfn._xlws.FILTER(TB_TAREFAS[],(TB_TAREFAS[[Responsável Execução '[*']]:[Responsável Execução '[*']]]=AN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5" s="95" t="str" cm="1">
        <f t="array" ref="AO275">IF(OR(AO$12="",$B275=""),"",_xlfn.LET(_xlpm.tarefas,_xlfn._xlws.FILTER(TB_TAREFAS[],(TB_TAREFAS[[Responsável Execução '[*']]:[Responsável Execução '[*']]]=AO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5" s="96" t="str" cm="1">
        <f t="array" ref="AP275">IF(OR(AP$12="",$B275=""),"",_xlfn.LET(_xlpm.tarefas,_xlfn._xlws.FILTER(TB_TAREFAS[],(TB_TAREFAS[[Responsável Execução '[*']]:[Responsável Execução '[*']]]=AP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5" s="95" t="str" cm="1">
        <f t="array" ref="AQ275">IF(OR(AQ$12="",$B275=""),"",_xlfn.LET(_xlpm.tarefas,_xlfn._xlws.FILTER(TB_TAREFAS[],(TB_TAREFAS[[Responsável Execução '[*']]:[Responsável Execução '[*']]]=AQ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5" s="96" t="str" cm="1">
        <f t="array" ref="AR275">IF(OR(AR$12="",$B275=""),"",_xlfn.LET(_xlpm.tarefas,_xlfn._xlws.FILTER(TB_TAREFAS[],(TB_TAREFAS[[Responsável Execução '[*']]:[Responsável Execução '[*']]]=AR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5" s="95" t="str" cm="1">
        <f t="array" ref="AS275">IF(OR(AS$12="",$B275=""),"",_xlfn.LET(_xlpm.tarefas,_xlfn._xlws.FILTER(TB_TAREFAS[],(TB_TAREFAS[[Responsável Execução '[*']]:[Responsável Execução '[*']]]=AS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5" s="96" t="str" cm="1">
        <f t="array" ref="AT275">IF(OR(AT$12="",$B275=""),"",_xlfn.LET(_xlpm.tarefas,_xlfn._xlws.FILTER(TB_TAREFAS[],(TB_TAREFAS[[Responsável Execução '[*']]:[Responsável Execução '[*']]]=AT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5" s="95" t="str" cm="1">
        <f t="array" ref="AU275">IF(OR(AU$12="",$B275=""),"",_xlfn.LET(_xlpm.tarefas,_xlfn._xlws.FILTER(TB_TAREFAS[],(TB_TAREFAS[[Responsável Execução '[*']]:[Responsável Execução '[*']]]=AU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5" s="96" t="str" cm="1">
        <f t="array" ref="AV275">IF(OR(AV$12="",$B275=""),"",_xlfn.LET(_xlpm.tarefas,_xlfn._xlws.FILTER(TB_TAREFAS[],(TB_TAREFAS[[Responsável Execução '[*']]:[Responsável Execução '[*']]]=AV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5" s="95" t="str" cm="1">
        <f t="array" ref="AW275">IF(OR(AW$12="",$B275=""),"",_xlfn.LET(_xlpm.tarefas,_xlfn._xlws.FILTER(TB_TAREFAS[],(TB_TAREFAS[[Responsável Execução '[*']]:[Responsável Execução '[*']]]=AW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5" s="96" t="str" cm="1">
        <f t="array" ref="AX275">IF(OR(AX$12="",$B275=""),"",_xlfn.LET(_xlpm.tarefas,_xlfn._xlws.FILTER(TB_TAREFAS[],(TB_TAREFAS[[Responsável Execução '[*']]:[Responsável Execução '[*']]]=AX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5" s="95" t="str" cm="1">
        <f t="array" ref="AY275">IF(OR(AY$12="",$B275=""),"",_xlfn.LET(_xlpm.tarefas,_xlfn._xlws.FILTER(TB_TAREFAS[],(TB_TAREFAS[[Responsável Execução '[*']]:[Responsável Execução '[*']]]=AY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5" s="97" t="str" cm="1">
        <f t="array" ref="AZ275">IF(OR(AZ$12="",$B275=""),"",_xlfn.LET(_xlpm.tarefas,_xlfn._xlws.FILTER(TB_TAREFAS[],(TB_TAREFAS[[Responsável Execução '[*']]:[Responsável Execução '[*']]]=AZ$12),"-"),IF(_xlfn.ARRAYTOTEXT(_xlpm.tarefas)="-",0,SUM(IF(DATE(YEAR($B275),MONTH($B275),DAY($B275))&gt;=DATE(YEAR(_xlfn.CHOOSECOLS(_xlpm.tarefas,10)),MONTH(_xlfn.CHOOSECOLS(_xlpm.tarefas,10)),DAY(_xlfn.CHOOSECOLS(_xlpm.tarefas,10))),IF(DATE(YEAR($B275),MONTH($B275),DAY($B275)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6" spans="2:52" x14ac:dyDescent="0.3">
      <c r="B276" s="94"/>
      <c r="C276" s="95" t="str" cm="1">
        <f t="array" ref="C276">IF(OR(C$12="",$B276=""),"",_xlfn.LET(_xlpm.tarefas,_xlfn._xlws.FILTER(TB_TAREFAS[],(TB_TAREFAS[[Responsável Execução '[*']]:[Responsável Execução '[*']]]=C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6" s="96" t="str" cm="1">
        <f t="array" ref="D276">IF(OR(D$12="",$B276=""),"",_xlfn.LET(_xlpm.tarefas,_xlfn._xlws.FILTER(TB_TAREFAS[],(TB_TAREFAS[[Responsável Execução '[*']]:[Responsável Execução '[*']]]=D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6" s="95" t="str" cm="1">
        <f t="array" ref="E276">IF(OR(E$12="",$B276=""),"",_xlfn.LET(_xlpm.tarefas,_xlfn._xlws.FILTER(TB_TAREFAS[],(TB_TAREFAS[[Responsável Execução '[*']]:[Responsável Execução '[*']]]=E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6" s="96" t="str" cm="1">
        <f t="array" ref="F276">IF(OR(F$12="",$B276=""),"",_xlfn.LET(_xlpm.tarefas,_xlfn._xlws.FILTER(TB_TAREFAS[],(TB_TAREFAS[[Responsável Execução '[*']]:[Responsável Execução '[*']]]=F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6" s="95" t="str" cm="1">
        <f t="array" ref="G276">IF(OR(G$12="",$B276=""),"",_xlfn.LET(_xlpm.tarefas,_xlfn._xlws.FILTER(TB_TAREFAS[],(TB_TAREFAS[[Responsável Execução '[*']]:[Responsável Execução '[*']]]=G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6" s="96" t="str" cm="1">
        <f t="array" ref="H276">IF(OR(H$12="",$B276=""),"",_xlfn.LET(_xlpm.tarefas,_xlfn._xlws.FILTER(TB_TAREFAS[],(TB_TAREFAS[[Responsável Execução '[*']]:[Responsável Execução '[*']]]=H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6" s="95" t="str" cm="1">
        <f t="array" ref="I276">IF(OR(I$12="",$B276=""),"",_xlfn.LET(_xlpm.tarefas,_xlfn._xlws.FILTER(TB_TAREFAS[],(TB_TAREFAS[[Responsável Execução '[*']]:[Responsável Execução '[*']]]=I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6" s="96" t="str" cm="1">
        <f t="array" ref="J276">IF(OR(J$12="",$B276=""),"",_xlfn.LET(_xlpm.tarefas,_xlfn._xlws.FILTER(TB_TAREFAS[],(TB_TAREFAS[[Responsável Execução '[*']]:[Responsável Execução '[*']]]=J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6" s="95" t="str" cm="1">
        <f t="array" ref="K276">IF(OR(K$12="",$B276=""),"",_xlfn.LET(_xlpm.tarefas,_xlfn._xlws.FILTER(TB_TAREFAS[],(TB_TAREFAS[[Responsável Execução '[*']]:[Responsável Execução '[*']]]=K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6" s="96" t="str" cm="1">
        <f t="array" ref="L276">IF(OR(L$12="",$B276=""),"",_xlfn.LET(_xlpm.tarefas,_xlfn._xlws.FILTER(TB_TAREFAS[],(TB_TAREFAS[[Responsável Execução '[*']]:[Responsável Execução '[*']]]=L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6" s="95" t="str" cm="1">
        <f t="array" ref="M276">IF(OR(M$12="",$B276=""),"",_xlfn.LET(_xlpm.tarefas,_xlfn._xlws.FILTER(TB_TAREFAS[],(TB_TAREFAS[[Responsável Execução '[*']]:[Responsável Execução '[*']]]=M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6" s="96" t="str" cm="1">
        <f t="array" ref="N276">IF(OR(N$12="",$B276=""),"",_xlfn.LET(_xlpm.tarefas,_xlfn._xlws.FILTER(TB_TAREFAS[],(TB_TAREFAS[[Responsável Execução '[*']]:[Responsável Execução '[*']]]=N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6" s="95" t="str" cm="1">
        <f t="array" ref="O276">IF(OR(O$12="",$B276=""),"",_xlfn.LET(_xlpm.tarefas,_xlfn._xlws.FILTER(TB_TAREFAS[],(TB_TAREFAS[[Responsável Execução '[*']]:[Responsável Execução '[*']]]=O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6" s="96" t="str" cm="1">
        <f t="array" ref="P276">IF(OR(P$12="",$B276=""),"",_xlfn.LET(_xlpm.tarefas,_xlfn._xlws.FILTER(TB_TAREFAS[],(TB_TAREFAS[[Responsável Execução '[*']]:[Responsável Execução '[*']]]=P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6" s="95" t="str" cm="1">
        <f t="array" ref="Q276">IF(OR(Q$12="",$B276=""),"",_xlfn.LET(_xlpm.tarefas,_xlfn._xlws.FILTER(TB_TAREFAS[],(TB_TAREFAS[[Responsável Execução '[*']]:[Responsável Execução '[*']]]=Q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6" s="96" t="str" cm="1">
        <f t="array" ref="R276">IF(OR(R$12="",$B276=""),"",_xlfn.LET(_xlpm.tarefas,_xlfn._xlws.FILTER(TB_TAREFAS[],(TB_TAREFAS[[Responsável Execução '[*']]:[Responsável Execução '[*']]]=R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6" s="95" t="str" cm="1">
        <f t="array" ref="S276">IF(OR(S$12="",$B276=""),"",_xlfn.LET(_xlpm.tarefas,_xlfn._xlws.FILTER(TB_TAREFAS[],(TB_TAREFAS[[Responsável Execução '[*']]:[Responsável Execução '[*']]]=S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6" s="96" t="str" cm="1">
        <f t="array" ref="T276">IF(OR(T$12="",$B276=""),"",_xlfn.LET(_xlpm.tarefas,_xlfn._xlws.FILTER(TB_TAREFAS[],(TB_TAREFAS[[Responsável Execução '[*']]:[Responsável Execução '[*']]]=T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6" s="95" t="str" cm="1">
        <f t="array" ref="U276">IF(OR(U$12="",$B276=""),"",_xlfn.LET(_xlpm.tarefas,_xlfn._xlws.FILTER(TB_TAREFAS[],(TB_TAREFAS[[Responsável Execução '[*']]:[Responsável Execução '[*']]]=U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6" s="96" t="str" cm="1">
        <f t="array" ref="V276">IF(OR(V$12="",$B276=""),"",_xlfn.LET(_xlpm.tarefas,_xlfn._xlws.FILTER(TB_TAREFAS[],(TB_TAREFAS[[Responsável Execução '[*']]:[Responsável Execução '[*']]]=V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6" s="95" t="str" cm="1">
        <f t="array" ref="W276">IF(OR(W$12="",$B276=""),"",_xlfn.LET(_xlpm.tarefas,_xlfn._xlws.FILTER(TB_TAREFAS[],(TB_TAREFAS[[Responsável Execução '[*']]:[Responsável Execução '[*']]]=W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6" s="96" t="str" cm="1">
        <f t="array" ref="X276">IF(OR(X$12="",$B276=""),"",_xlfn.LET(_xlpm.tarefas,_xlfn._xlws.FILTER(TB_TAREFAS[],(TB_TAREFAS[[Responsável Execução '[*']]:[Responsável Execução '[*']]]=X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6" s="95" t="str" cm="1">
        <f t="array" ref="Y276">IF(OR(Y$12="",$B276=""),"",_xlfn.LET(_xlpm.tarefas,_xlfn._xlws.FILTER(TB_TAREFAS[],(TB_TAREFAS[[Responsável Execução '[*']]:[Responsável Execução '[*']]]=Y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6" s="96" t="str" cm="1">
        <f t="array" ref="Z276">IF(OR(Z$12="",$B276=""),"",_xlfn.LET(_xlpm.tarefas,_xlfn._xlws.FILTER(TB_TAREFAS[],(TB_TAREFAS[[Responsável Execução '[*']]:[Responsável Execução '[*']]]=Z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6" s="95" t="str" cm="1">
        <f t="array" ref="AA276">IF(OR(AA$12="",$B276=""),"",_xlfn.LET(_xlpm.tarefas,_xlfn._xlws.FILTER(TB_TAREFAS[],(TB_TAREFAS[[Responsável Execução '[*']]:[Responsável Execução '[*']]]=AA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6" s="96" t="str" cm="1">
        <f t="array" ref="AB276">IF(OR(AB$12="",$B276=""),"",_xlfn.LET(_xlpm.tarefas,_xlfn._xlws.FILTER(TB_TAREFAS[],(TB_TAREFAS[[Responsável Execução '[*']]:[Responsável Execução '[*']]]=AB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6" s="95" t="str" cm="1">
        <f t="array" ref="AC276">IF(OR(AC$12="",$B276=""),"",_xlfn.LET(_xlpm.tarefas,_xlfn._xlws.FILTER(TB_TAREFAS[],(TB_TAREFAS[[Responsável Execução '[*']]:[Responsável Execução '[*']]]=AC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6" s="96" t="str" cm="1">
        <f t="array" ref="AD276">IF(OR(AD$12="",$B276=""),"",_xlfn.LET(_xlpm.tarefas,_xlfn._xlws.FILTER(TB_TAREFAS[],(TB_TAREFAS[[Responsável Execução '[*']]:[Responsável Execução '[*']]]=AD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6" s="95" t="str" cm="1">
        <f t="array" ref="AE276">IF(OR(AE$12="",$B276=""),"",_xlfn.LET(_xlpm.tarefas,_xlfn._xlws.FILTER(TB_TAREFAS[],(TB_TAREFAS[[Responsável Execução '[*']]:[Responsável Execução '[*']]]=AE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6" s="96" t="str" cm="1">
        <f t="array" ref="AF276">IF(OR(AF$12="",$B276=""),"",_xlfn.LET(_xlpm.tarefas,_xlfn._xlws.FILTER(TB_TAREFAS[],(TB_TAREFAS[[Responsável Execução '[*']]:[Responsável Execução '[*']]]=AF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6" s="95" t="str" cm="1">
        <f t="array" ref="AG276">IF(OR(AG$12="",$B276=""),"",_xlfn.LET(_xlpm.tarefas,_xlfn._xlws.FILTER(TB_TAREFAS[],(TB_TAREFAS[[Responsável Execução '[*']]:[Responsável Execução '[*']]]=AG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6" s="96" t="str" cm="1">
        <f t="array" ref="AH276">IF(OR(AH$12="",$B276=""),"",_xlfn.LET(_xlpm.tarefas,_xlfn._xlws.FILTER(TB_TAREFAS[],(TB_TAREFAS[[Responsável Execução '[*']]:[Responsável Execução '[*']]]=AH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6" s="95" t="str" cm="1">
        <f t="array" ref="AI276">IF(OR(AI$12="",$B276=""),"",_xlfn.LET(_xlpm.tarefas,_xlfn._xlws.FILTER(TB_TAREFAS[],(TB_TAREFAS[[Responsável Execução '[*']]:[Responsável Execução '[*']]]=AI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6" s="96" t="str" cm="1">
        <f t="array" ref="AJ276">IF(OR(AJ$12="",$B276=""),"",_xlfn.LET(_xlpm.tarefas,_xlfn._xlws.FILTER(TB_TAREFAS[],(TB_TAREFAS[[Responsável Execução '[*']]:[Responsável Execução '[*']]]=AJ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6" s="95" t="str" cm="1">
        <f t="array" ref="AK276">IF(OR(AK$12="",$B276=""),"",_xlfn.LET(_xlpm.tarefas,_xlfn._xlws.FILTER(TB_TAREFAS[],(TB_TAREFAS[[Responsável Execução '[*']]:[Responsável Execução '[*']]]=AK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6" s="96" t="str" cm="1">
        <f t="array" ref="AL276">IF(OR(AL$12="",$B276=""),"",_xlfn.LET(_xlpm.tarefas,_xlfn._xlws.FILTER(TB_TAREFAS[],(TB_TAREFAS[[Responsável Execução '[*']]:[Responsável Execução '[*']]]=AL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6" s="95" t="str" cm="1">
        <f t="array" ref="AM276">IF(OR(AM$12="",$B276=""),"",_xlfn.LET(_xlpm.tarefas,_xlfn._xlws.FILTER(TB_TAREFAS[],(TB_TAREFAS[[Responsável Execução '[*']]:[Responsável Execução '[*']]]=AM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6" s="96" t="str" cm="1">
        <f t="array" ref="AN276">IF(OR(AN$12="",$B276=""),"",_xlfn.LET(_xlpm.tarefas,_xlfn._xlws.FILTER(TB_TAREFAS[],(TB_TAREFAS[[Responsável Execução '[*']]:[Responsável Execução '[*']]]=AN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6" s="95" t="str" cm="1">
        <f t="array" ref="AO276">IF(OR(AO$12="",$B276=""),"",_xlfn.LET(_xlpm.tarefas,_xlfn._xlws.FILTER(TB_TAREFAS[],(TB_TAREFAS[[Responsável Execução '[*']]:[Responsável Execução '[*']]]=AO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6" s="96" t="str" cm="1">
        <f t="array" ref="AP276">IF(OR(AP$12="",$B276=""),"",_xlfn.LET(_xlpm.tarefas,_xlfn._xlws.FILTER(TB_TAREFAS[],(TB_TAREFAS[[Responsável Execução '[*']]:[Responsável Execução '[*']]]=AP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6" s="95" t="str" cm="1">
        <f t="array" ref="AQ276">IF(OR(AQ$12="",$B276=""),"",_xlfn.LET(_xlpm.tarefas,_xlfn._xlws.FILTER(TB_TAREFAS[],(TB_TAREFAS[[Responsável Execução '[*']]:[Responsável Execução '[*']]]=AQ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6" s="96" t="str" cm="1">
        <f t="array" ref="AR276">IF(OR(AR$12="",$B276=""),"",_xlfn.LET(_xlpm.tarefas,_xlfn._xlws.FILTER(TB_TAREFAS[],(TB_TAREFAS[[Responsável Execução '[*']]:[Responsável Execução '[*']]]=AR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6" s="95" t="str" cm="1">
        <f t="array" ref="AS276">IF(OR(AS$12="",$B276=""),"",_xlfn.LET(_xlpm.tarefas,_xlfn._xlws.FILTER(TB_TAREFAS[],(TB_TAREFAS[[Responsável Execução '[*']]:[Responsável Execução '[*']]]=AS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6" s="96" t="str" cm="1">
        <f t="array" ref="AT276">IF(OR(AT$12="",$B276=""),"",_xlfn.LET(_xlpm.tarefas,_xlfn._xlws.FILTER(TB_TAREFAS[],(TB_TAREFAS[[Responsável Execução '[*']]:[Responsável Execução '[*']]]=AT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6" s="95" t="str" cm="1">
        <f t="array" ref="AU276">IF(OR(AU$12="",$B276=""),"",_xlfn.LET(_xlpm.tarefas,_xlfn._xlws.FILTER(TB_TAREFAS[],(TB_TAREFAS[[Responsável Execução '[*']]:[Responsável Execução '[*']]]=AU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6" s="96" t="str" cm="1">
        <f t="array" ref="AV276">IF(OR(AV$12="",$B276=""),"",_xlfn.LET(_xlpm.tarefas,_xlfn._xlws.FILTER(TB_TAREFAS[],(TB_TAREFAS[[Responsável Execução '[*']]:[Responsável Execução '[*']]]=AV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6" s="95" t="str" cm="1">
        <f t="array" ref="AW276">IF(OR(AW$12="",$B276=""),"",_xlfn.LET(_xlpm.tarefas,_xlfn._xlws.FILTER(TB_TAREFAS[],(TB_TAREFAS[[Responsável Execução '[*']]:[Responsável Execução '[*']]]=AW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6" s="96" t="str" cm="1">
        <f t="array" ref="AX276">IF(OR(AX$12="",$B276=""),"",_xlfn.LET(_xlpm.tarefas,_xlfn._xlws.FILTER(TB_TAREFAS[],(TB_TAREFAS[[Responsável Execução '[*']]:[Responsável Execução '[*']]]=AX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6" s="95" t="str" cm="1">
        <f t="array" ref="AY276">IF(OR(AY$12="",$B276=""),"",_xlfn.LET(_xlpm.tarefas,_xlfn._xlws.FILTER(TB_TAREFAS[],(TB_TAREFAS[[Responsável Execução '[*']]:[Responsável Execução '[*']]]=AY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6" s="97" t="str" cm="1">
        <f t="array" ref="AZ276">IF(OR(AZ$12="",$B276=""),"",_xlfn.LET(_xlpm.tarefas,_xlfn._xlws.FILTER(TB_TAREFAS[],(TB_TAREFAS[[Responsável Execução '[*']]:[Responsável Execução '[*']]]=AZ$12),"-"),IF(_xlfn.ARRAYTOTEXT(_xlpm.tarefas)="-",0,SUM(IF(DATE(YEAR($B276),MONTH($B276),DAY($B276))&gt;=DATE(YEAR(_xlfn.CHOOSECOLS(_xlpm.tarefas,10)),MONTH(_xlfn.CHOOSECOLS(_xlpm.tarefas,10)),DAY(_xlfn.CHOOSECOLS(_xlpm.tarefas,10))),IF(DATE(YEAR($B276),MONTH($B276),DAY($B276)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7" spans="2:52" x14ac:dyDescent="0.3">
      <c r="B277" s="94"/>
      <c r="C277" s="95" t="str" cm="1">
        <f t="array" ref="C277">IF(OR(C$12="",$B277=""),"",_xlfn.LET(_xlpm.tarefas,_xlfn._xlws.FILTER(TB_TAREFAS[],(TB_TAREFAS[[Responsável Execução '[*']]:[Responsável Execução '[*']]]=C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7" s="96" t="str" cm="1">
        <f t="array" ref="D277">IF(OR(D$12="",$B277=""),"",_xlfn.LET(_xlpm.tarefas,_xlfn._xlws.FILTER(TB_TAREFAS[],(TB_TAREFAS[[Responsável Execução '[*']]:[Responsável Execução '[*']]]=D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7" s="95" t="str" cm="1">
        <f t="array" ref="E277">IF(OR(E$12="",$B277=""),"",_xlfn.LET(_xlpm.tarefas,_xlfn._xlws.FILTER(TB_TAREFAS[],(TB_TAREFAS[[Responsável Execução '[*']]:[Responsável Execução '[*']]]=E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7" s="96" t="str" cm="1">
        <f t="array" ref="F277">IF(OR(F$12="",$B277=""),"",_xlfn.LET(_xlpm.tarefas,_xlfn._xlws.FILTER(TB_TAREFAS[],(TB_TAREFAS[[Responsável Execução '[*']]:[Responsável Execução '[*']]]=F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7" s="95" t="str" cm="1">
        <f t="array" ref="G277">IF(OR(G$12="",$B277=""),"",_xlfn.LET(_xlpm.tarefas,_xlfn._xlws.FILTER(TB_TAREFAS[],(TB_TAREFAS[[Responsável Execução '[*']]:[Responsável Execução '[*']]]=G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7" s="96" t="str" cm="1">
        <f t="array" ref="H277">IF(OR(H$12="",$B277=""),"",_xlfn.LET(_xlpm.tarefas,_xlfn._xlws.FILTER(TB_TAREFAS[],(TB_TAREFAS[[Responsável Execução '[*']]:[Responsável Execução '[*']]]=H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7" s="95" t="str" cm="1">
        <f t="array" ref="I277">IF(OR(I$12="",$B277=""),"",_xlfn.LET(_xlpm.tarefas,_xlfn._xlws.FILTER(TB_TAREFAS[],(TB_TAREFAS[[Responsável Execução '[*']]:[Responsável Execução '[*']]]=I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7" s="96" t="str" cm="1">
        <f t="array" ref="J277">IF(OR(J$12="",$B277=""),"",_xlfn.LET(_xlpm.tarefas,_xlfn._xlws.FILTER(TB_TAREFAS[],(TB_TAREFAS[[Responsável Execução '[*']]:[Responsável Execução '[*']]]=J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7" s="95" t="str" cm="1">
        <f t="array" ref="K277">IF(OR(K$12="",$B277=""),"",_xlfn.LET(_xlpm.tarefas,_xlfn._xlws.FILTER(TB_TAREFAS[],(TB_TAREFAS[[Responsável Execução '[*']]:[Responsável Execução '[*']]]=K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7" s="96" t="str" cm="1">
        <f t="array" ref="L277">IF(OR(L$12="",$B277=""),"",_xlfn.LET(_xlpm.tarefas,_xlfn._xlws.FILTER(TB_TAREFAS[],(TB_TAREFAS[[Responsável Execução '[*']]:[Responsável Execução '[*']]]=L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7" s="95" t="str" cm="1">
        <f t="array" ref="M277">IF(OR(M$12="",$B277=""),"",_xlfn.LET(_xlpm.tarefas,_xlfn._xlws.FILTER(TB_TAREFAS[],(TB_TAREFAS[[Responsável Execução '[*']]:[Responsável Execução '[*']]]=M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7" s="96" t="str" cm="1">
        <f t="array" ref="N277">IF(OR(N$12="",$B277=""),"",_xlfn.LET(_xlpm.tarefas,_xlfn._xlws.FILTER(TB_TAREFAS[],(TB_TAREFAS[[Responsável Execução '[*']]:[Responsável Execução '[*']]]=N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7" s="95" t="str" cm="1">
        <f t="array" ref="O277">IF(OR(O$12="",$B277=""),"",_xlfn.LET(_xlpm.tarefas,_xlfn._xlws.FILTER(TB_TAREFAS[],(TB_TAREFAS[[Responsável Execução '[*']]:[Responsável Execução '[*']]]=O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7" s="96" t="str" cm="1">
        <f t="array" ref="P277">IF(OR(P$12="",$B277=""),"",_xlfn.LET(_xlpm.tarefas,_xlfn._xlws.FILTER(TB_TAREFAS[],(TB_TAREFAS[[Responsável Execução '[*']]:[Responsável Execução '[*']]]=P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7" s="95" t="str" cm="1">
        <f t="array" ref="Q277">IF(OR(Q$12="",$B277=""),"",_xlfn.LET(_xlpm.tarefas,_xlfn._xlws.FILTER(TB_TAREFAS[],(TB_TAREFAS[[Responsável Execução '[*']]:[Responsável Execução '[*']]]=Q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7" s="96" t="str" cm="1">
        <f t="array" ref="R277">IF(OR(R$12="",$B277=""),"",_xlfn.LET(_xlpm.tarefas,_xlfn._xlws.FILTER(TB_TAREFAS[],(TB_TAREFAS[[Responsável Execução '[*']]:[Responsável Execução '[*']]]=R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7" s="95" t="str" cm="1">
        <f t="array" ref="S277">IF(OR(S$12="",$B277=""),"",_xlfn.LET(_xlpm.tarefas,_xlfn._xlws.FILTER(TB_TAREFAS[],(TB_TAREFAS[[Responsável Execução '[*']]:[Responsável Execução '[*']]]=S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7" s="96" t="str" cm="1">
        <f t="array" ref="T277">IF(OR(T$12="",$B277=""),"",_xlfn.LET(_xlpm.tarefas,_xlfn._xlws.FILTER(TB_TAREFAS[],(TB_TAREFAS[[Responsável Execução '[*']]:[Responsável Execução '[*']]]=T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7" s="95" t="str" cm="1">
        <f t="array" ref="U277">IF(OR(U$12="",$B277=""),"",_xlfn.LET(_xlpm.tarefas,_xlfn._xlws.FILTER(TB_TAREFAS[],(TB_TAREFAS[[Responsável Execução '[*']]:[Responsável Execução '[*']]]=U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7" s="96" t="str" cm="1">
        <f t="array" ref="V277">IF(OR(V$12="",$B277=""),"",_xlfn.LET(_xlpm.tarefas,_xlfn._xlws.FILTER(TB_TAREFAS[],(TB_TAREFAS[[Responsável Execução '[*']]:[Responsável Execução '[*']]]=V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7" s="95" t="str" cm="1">
        <f t="array" ref="W277">IF(OR(W$12="",$B277=""),"",_xlfn.LET(_xlpm.tarefas,_xlfn._xlws.FILTER(TB_TAREFAS[],(TB_TAREFAS[[Responsável Execução '[*']]:[Responsável Execução '[*']]]=W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7" s="96" t="str" cm="1">
        <f t="array" ref="X277">IF(OR(X$12="",$B277=""),"",_xlfn.LET(_xlpm.tarefas,_xlfn._xlws.FILTER(TB_TAREFAS[],(TB_TAREFAS[[Responsável Execução '[*']]:[Responsável Execução '[*']]]=X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7" s="95" t="str" cm="1">
        <f t="array" ref="Y277">IF(OR(Y$12="",$B277=""),"",_xlfn.LET(_xlpm.tarefas,_xlfn._xlws.FILTER(TB_TAREFAS[],(TB_TAREFAS[[Responsável Execução '[*']]:[Responsável Execução '[*']]]=Y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7" s="96" t="str" cm="1">
        <f t="array" ref="Z277">IF(OR(Z$12="",$B277=""),"",_xlfn.LET(_xlpm.tarefas,_xlfn._xlws.FILTER(TB_TAREFAS[],(TB_TAREFAS[[Responsável Execução '[*']]:[Responsável Execução '[*']]]=Z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7" s="95" t="str" cm="1">
        <f t="array" ref="AA277">IF(OR(AA$12="",$B277=""),"",_xlfn.LET(_xlpm.tarefas,_xlfn._xlws.FILTER(TB_TAREFAS[],(TB_TAREFAS[[Responsável Execução '[*']]:[Responsável Execução '[*']]]=AA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7" s="96" t="str" cm="1">
        <f t="array" ref="AB277">IF(OR(AB$12="",$B277=""),"",_xlfn.LET(_xlpm.tarefas,_xlfn._xlws.FILTER(TB_TAREFAS[],(TB_TAREFAS[[Responsável Execução '[*']]:[Responsável Execução '[*']]]=AB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7" s="95" t="str" cm="1">
        <f t="array" ref="AC277">IF(OR(AC$12="",$B277=""),"",_xlfn.LET(_xlpm.tarefas,_xlfn._xlws.FILTER(TB_TAREFAS[],(TB_TAREFAS[[Responsável Execução '[*']]:[Responsável Execução '[*']]]=AC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7" s="96" t="str" cm="1">
        <f t="array" ref="AD277">IF(OR(AD$12="",$B277=""),"",_xlfn.LET(_xlpm.tarefas,_xlfn._xlws.FILTER(TB_TAREFAS[],(TB_TAREFAS[[Responsável Execução '[*']]:[Responsável Execução '[*']]]=AD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7" s="95" t="str" cm="1">
        <f t="array" ref="AE277">IF(OR(AE$12="",$B277=""),"",_xlfn.LET(_xlpm.tarefas,_xlfn._xlws.FILTER(TB_TAREFAS[],(TB_TAREFAS[[Responsável Execução '[*']]:[Responsável Execução '[*']]]=AE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7" s="96" t="str" cm="1">
        <f t="array" ref="AF277">IF(OR(AF$12="",$B277=""),"",_xlfn.LET(_xlpm.tarefas,_xlfn._xlws.FILTER(TB_TAREFAS[],(TB_TAREFAS[[Responsável Execução '[*']]:[Responsável Execução '[*']]]=AF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7" s="95" t="str" cm="1">
        <f t="array" ref="AG277">IF(OR(AG$12="",$B277=""),"",_xlfn.LET(_xlpm.tarefas,_xlfn._xlws.FILTER(TB_TAREFAS[],(TB_TAREFAS[[Responsável Execução '[*']]:[Responsável Execução '[*']]]=AG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7" s="96" t="str" cm="1">
        <f t="array" ref="AH277">IF(OR(AH$12="",$B277=""),"",_xlfn.LET(_xlpm.tarefas,_xlfn._xlws.FILTER(TB_TAREFAS[],(TB_TAREFAS[[Responsável Execução '[*']]:[Responsável Execução '[*']]]=AH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7" s="95" t="str" cm="1">
        <f t="array" ref="AI277">IF(OR(AI$12="",$B277=""),"",_xlfn.LET(_xlpm.tarefas,_xlfn._xlws.FILTER(TB_TAREFAS[],(TB_TAREFAS[[Responsável Execução '[*']]:[Responsável Execução '[*']]]=AI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7" s="96" t="str" cm="1">
        <f t="array" ref="AJ277">IF(OR(AJ$12="",$B277=""),"",_xlfn.LET(_xlpm.tarefas,_xlfn._xlws.FILTER(TB_TAREFAS[],(TB_TAREFAS[[Responsável Execução '[*']]:[Responsável Execução '[*']]]=AJ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7" s="95" t="str" cm="1">
        <f t="array" ref="AK277">IF(OR(AK$12="",$B277=""),"",_xlfn.LET(_xlpm.tarefas,_xlfn._xlws.FILTER(TB_TAREFAS[],(TB_TAREFAS[[Responsável Execução '[*']]:[Responsável Execução '[*']]]=AK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7" s="96" t="str" cm="1">
        <f t="array" ref="AL277">IF(OR(AL$12="",$B277=""),"",_xlfn.LET(_xlpm.tarefas,_xlfn._xlws.FILTER(TB_TAREFAS[],(TB_TAREFAS[[Responsável Execução '[*']]:[Responsável Execução '[*']]]=AL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7" s="95" t="str" cm="1">
        <f t="array" ref="AM277">IF(OR(AM$12="",$B277=""),"",_xlfn.LET(_xlpm.tarefas,_xlfn._xlws.FILTER(TB_TAREFAS[],(TB_TAREFAS[[Responsável Execução '[*']]:[Responsável Execução '[*']]]=AM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7" s="96" t="str" cm="1">
        <f t="array" ref="AN277">IF(OR(AN$12="",$B277=""),"",_xlfn.LET(_xlpm.tarefas,_xlfn._xlws.FILTER(TB_TAREFAS[],(TB_TAREFAS[[Responsável Execução '[*']]:[Responsável Execução '[*']]]=AN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7" s="95" t="str" cm="1">
        <f t="array" ref="AO277">IF(OR(AO$12="",$B277=""),"",_xlfn.LET(_xlpm.tarefas,_xlfn._xlws.FILTER(TB_TAREFAS[],(TB_TAREFAS[[Responsável Execução '[*']]:[Responsável Execução '[*']]]=AO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7" s="96" t="str" cm="1">
        <f t="array" ref="AP277">IF(OR(AP$12="",$B277=""),"",_xlfn.LET(_xlpm.tarefas,_xlfn._xlws.FILTER(TB_TAREFAS[],(TB_TAREFAS[[Responsável Execução '[*']]:[Responsável Execução '[*']]]=AP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7" s="95" t="str" cm="1">
        <f t="array" ref="AQ277">IF(OR(AQ$12="",$B277=""),"",_xlfn.LET(_xlpm.tarefas,_xlfn._xlws.FILTER(TB_TAREFAS[],(TB_TAREFAS[[Responsável Execução '[*']]:[Responsável Execução '[*']]]=AQ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7" s="96" t="str" cm="1">
        <f t="array" ref="AR277">IF(OR(AR$12="",$B277=""),"",_xlfn.LET(_xlpm.tarefas,_xlfn._xlws.FILTER(TB_TAREFAS[],(TB_TAREFAS[[Responsável Execução '[*']]:[Responsável Execução '[*']]]=AR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7" s="95" t="str" cm="1">
        <f t="array" ref="AS277">IF(OR(AS$12="",$B277=""),"",_xlfn.LET(_xlpm.tarefas,_xlfn._xlws.FILTER(TB_TAREFAS[],(TB_TAREFAS[[Responsável Execução '[*']]:[Responsável Execução '[*']]]=AS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7" s="96" t="str" cm="1">
        <f t="array" ref="AT277">IF(OR(AT$12="",$B277=""),"",_xlfn.LET(_xlpm.tarefas,_xlfn._xlws.FILTER(TB_TAREFAS[],(TB_TAREFAS[[Responsável Execução '[*']]:[Responsável Execução '[*']]]=AT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7" s="95" t="str" cm="1">
        <f t="array" ref="AU277">IF(OR(AU$12="",$B277=""),"",_xlfn.LET(_xlpm.tarefas,_xlfn._xlws.FILTER(TB_TAREFAS[],(TB_TAREFAS[[Responsável Execução '[*']]:[Responsável Execução '[*']]]=AU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7" s="96" t="str" cm="1">
        <f t="array" ref="AV277">IF(OR(AV$12="",$B277=""),"",_xlfn.LET(_xlpm.tarefas,_xlfn._xlws.FILTER(TB_TAREFAS[],(TB_TAREFAS[[Responsável Execução '[*']]:[Responsável Execução '[*']]]=AV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7" s="95" t="str" cm="1">
        <f t="array" ref="AW277">IF(OR(AW$12="",$B277=""),"",_xlfn.LET(_xlpm.tarefas,_xlfn._xlws.FILTER(TB_TAREFAS[],(TB_TAREFAS[[Responsável Execução '[*']]:[Responsável Execução '[*']]]=AW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7" s="96" t="str" cm="1">
        <f t="array" ref="AX277">IF(OR(AX$12="",$B277=""),"",_xlfn.LET(_xlpm.tarefas,_xlfn._xlws.FILTER(TB_TAREFAS[],(TB_TAREFAS[[Responsável Execução '[*']]:[Responsável Execução '[*']]]=AX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7" s="95" t="str" cm="1">
        <f t="array" ref="AY277">IF(OR(AY$12="",$B277=""),"",_xlfn.LET(_xlpm.tarefas,_xlfn._xlws.FILTER(TB_TAREFAS[],(TB_TAREFAS[[Responsável Execução '[*']]:[Responsável Execução '[*']]]=AY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7" s="97" t="str" cm="1">
        <f t="array" ref="AZ277">IF(OR(AZ$12="",$B277=""),"",_xlfn.LET(_xlpm.tarefas,_xlfn._xlws.FILTER(TB_TAREFAS[],(TB_TAREFAS[[Responsável Execução '[*']]:[Responsável Execução '[*']]]=AZ$12),"-"),IF(_xlfn.ARRAYTOTEXT(_xlpm.tarefas)="-",0,SUM(IF(DATE(YEAR($B277),MONTH($B277),DAY($B277))&gt;=DATE(YEAR(_xlfn.CHOOSECOLS(_xlpm.tarefas,10)),MONTH(_xlfn.CHOOSECOLS(_xlpm.tarefas,10)),DAY(_xlfn.CHOOSECOLS(_xlpm.tarefas,10))),IF(DATE(YEAR($B277),MONTH($B277),DAY($B277)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8" spans="2:52" x14ac:dyDescent="0.3">
      <c r="B278" s="94"/>
      <c r="C278" s="95" t="str" cm="1">
        <f t="array" ref="C278">IF(OR(C$12="",$B278=""),"",_xlfn.LET(_xlpm.tarefas,_xlfn._xlws.FILTER(TB_TAREFAS[],(TB_TAREFAS[[Responsável Execução '[*']]:[Responsável Execução '[*']]]=C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8" s="96" t="str" cm="1">
        <f t="array" ref="D278">IF(OR(D$12="",$B278=""),"",_xlfn.LET(_xlpm.tarefas,_xlfn._xlws.FILTER(TB_TAREFAS[],(TB_TAREFAS[[Responsável Execução '[*']]:[Responsável Execução '[*']]]=D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8" s="95" t="str" cm="1">
        <f t="array" ref="E278">IF(OR(E$12="",$B278=""),"",_xlfn.LET(_xlpm.tarefas,_xlfn._xlws.FILTER(TB_TAREFAS[],(TB_TAREFAS[[Responsável Execução '[*']]:[Responsável Execução '[*']]]=E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8" s="96" t="str" cm="1">
        <f t="array" ref="F278">IF(OR(F$12="",$B278=""),"",_xlfn.LET(_xlpm.tarefas,_xlfn._xlws.FILTER(TB_TAREFAS[],(TB_TAREFAS[[Responsável Execução '[*']]:[Responsável Execução '[*']]]=F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8" s="95" t="str" cm="1">
        <f t="array" ref="G278">IF(OR(G$12="",$B278=""),"",_xlfn.LET(_xlpm.tarefas,_xlfn._xlws.FILTER(TB_TAREFAS[],(TB_TAREFAS[[Responsável Execução '[*']]:[Responsável Execução '[*']]]=G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8" s="96" t="str" cm="1">
        <f t="array" ref="H278">IF(OR(H$12="",$B278=""),"",_xlfn.LET(_xlpm.tarefas,_xlfn._xlws.FILTER(TB_TAREFAS[],(TB_TAREFAS[[Responsável Execução '[*']]:[Responsável Execução '[*']]]=H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8" s="95" t="str" cm="1">
        <f t="array" ref="I278">IF(OR(I$12="",$B278=""),"",_xlfn.LET(_xlpm.tarefas,_xlfn._xlws.FILTER(TB_TAREFAS[],(TB_TAREFAS[[Responsável Execução '[*']]:[Responsável Execução '[*']]]=I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8" s="96" t="str" cm="1">
        <f t="array" ref="J278">IF(OR(J$12="",$B278=""),"",_xlfn.LET(_xlpm.tarefas,_xlfn._xlws.FILTER(TB_TAREFAS[],(TB_TAREFAS[[Responsável Execução '[*']]:[Responsável Execução '[*']]]=J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8" s="95" t="str" cm="1">
        <f t="array" ref="K278">IF(OR(K$12="",$B278=""),"",_xlfn.LET(_xlpm.tarefas,_xlfn._xlws.FILTER(TB_TAREFAS[],(TB_TAREFAS[[Responsável Execução '[*']]:[Responsável Execução '[*']]]=K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8" s="96" t="str" cm="1">
        <f t="array" ref="L278">IF(OR(L$12="",$B278=""),"",_xlfn.LET(_xlpm.tarefas,_xlfn._xlws.FILTER(TB_TAREFAS[],(TB_TAREFAS[[Responsável Execução '[*']]:[Responsável Execução '[*']]]=L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8" s="95" t="str" cm="1">
        <f t="array" ref="M278">IF(OR(M$12="",$B278=""),"",_xlfn.LET(_xlpm.tarefas,_xlfn._xlws.FILTER(TB_TAREFAS[],(TB_TAREFAS[[Responsável Execução '[*']]:[Responsável Execução '[*']]]=M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8" s="96" t="str" cm="1">
        <f t="array" ref="N278">IF(OR(N$12="",$B278=""),"",_xlfn.LET(_xlpm.tarefas,_xlfn._xlws.FILTER(TB_TAREFAS[],(TB_TAREFAS[[Responsável Execução '[*']]:[Responsável Execução '[*']]]=N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8" s="95" t="str" cm="1">
        <f t="array" ref="O278">IF(OR(O$12="",$B278=""),"",_xlfn.LET(_xlpm.tarefas,_xlfn._xlws.FILTER(TB_TAREFAS[],(TB_TAREFAS[[Responsável Execução '[*']]:[Responsável Execução '[*']]]=O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8" s="96" t="str" cm="1">
        <f t="array" ref="P278">IF(OR(P$12="",$B278=""),"",_xlfn.LET(_xlpm.tarefas,_xlfn._xlws.FILTER(TB_TAREFAS[],(TB_TAREFAS[[Responsável Execução '[*']]:[Responsável Execução '[*']]]=P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8" s="95" t="str" cm="1">
        <f t="array" ref="Q278">IF(OR(Q$12="",$B278=""),"",_xlfn.LET(_xlpm.tarefas,_xlfn._xlws.FILTER(TB_TAREFAS[],(TB_TAREFAS[[Responsável Execução '[*']]:[Responsável Execução '[*']]]=Q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8" s="96" t="str" cm="1">
        <f t="array" ref="R278">IF(OR(R$12="",$B278=""),"",_xlfn.LET(_xlpm.tarefas,_xlfn._xlws.FILTER(TB_TAREFAS[],(TB_TAREFAS[[Responsável Execução '[*']]:[Responsável Execução '[*']]]=R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8" s="95" t="str" cm="1">
        <f t="array" ref="S278">IF(OR(S$12="",$B278=""),"",_xlfn.LET(_xlpm.tarefas,_xlfn._xlws.FILTER(TB_TAREFAS[],(TB_TAREFAS[[Responsável Execução '[*']]:[Responsável Execução '[*']]]=S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8" s="96" t="str" cm="1">
        <f t="array" ref="T278">IF(OR(T$12="",$B278=""),"",_xlfn.LET(_xlpm.tarefas,_xlfn._xlws.FILTER(TB_TAREFAS[],(TB_TAREFAS[[Responsável Execução '[*']]:[Responsável Execução '[*']]]=T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8" s="95" t="str" cm="1">
        <f t="array" ref="U278">IF(OR(U$12="",$B278=""),"",_xlfn.LET(_xlpm.tarefas,_xlfn._xlws.FILTER(TB_TAREFAS[],(TB_TAREFAS[[Responsável Execução '[*']]:[Responsável Execução '[*']]]=U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8" s="96" t="str" cm="1">
        <f t="array" ref="V278">IF(OR(V$12="",$B278=""),"",_xlfn.LET(_xlpm.tarefas,_xlfn._xlws.FILTER(TB_TAREFAS[],(TB_TAREFAS[[Responsável Execução '[*']]:[Responsável Execução '[*']]]=V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8" s="95" t="str" cm="1">
        <f t="array" ref="W278">IF(OR(W$12="",$B278=""),"",_xlfn.LET(_xlpm.tarefas,_xlfn._xlws.FILTER(TB_TAREFAS[],(TB_TAREFAS[[Responsável Execução '[*']]:[Responsável Execução '[*']]]=W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8" s="96" t="str" cm="1">
        <f t="array" ref="X278">IF(OR(X$12="",$B278=""),"",_xlfn.LET(_xlpm.tarefas,_xlfn._xlws.FILTER(TB_TAREFAS[],(TB_TAREFAS[[Responsável Execução '[*']]:[Responsável Execução '[*']]]=X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8" s="95" t="str" cm="1">
        <f t="array" ref="Y278">IF(OR(Y$12="",$B278=""),"",_xlfn.LET(_xlpm.tarefas,_xlfn._xlws.FILTER(TB_TAREFAS[],(TB_TAREFAS[[Responsável Execução '[*']]:[Responsável Execução '[*']]]=Y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8" s="96" t="str" cm="1">
        <f t="array" ref="Z278">IF(OR(Z$12="",$B278=""),"",_xlfn.LET(_xlpm.tarefas,_xlfn._xlws.FILTER(TB_TAREFAS[],(TB_TAREFAS[[Responsável Execução '[*']]:[Responsável Execução '[*']]]=Z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8" s="95" t="str" cm="1">
        <f t="array" ref="AA278">IF(OR(AA$12="",$B278=""),"",_xlfn.LET(_xlpm.tarefas,_xlfn._xlws.FILTER(TB_TAREFAS[],(TB_TAREFAS[[Responsável Execução '[*']]:[Responsável Execução '[*']]]=AA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8" s="96" t="str" cm="1">
        <f t="array" ref="AB278">IF(OR(AB$12="",$B278=""),"",_xlfn.LET(_xlpm.tarefas,_xlfn._xlws.FILTER(TB_TAREFAS[],(TB_TAREFAS[[Responsável Execução '[*']]:[Responsável Execução '[*']]]=AB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8" s="95" t="str" cm="1">
        <f t="array" ref="AC278">IF(OR(AC$12="",$B278=""),"",_xlfn.LET(_xlpm.tarefas,_xlfn._xlws.FILTER(TB_TAREFAS[],(TB_TAREFAS[[Responsável Execução '[*']]:[Responsável Execução '[*']]]=AC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8" s="96" t="str" cm="1">
        <f t="array" ref="AD278">IF(OR(AD$12="",$B278=""),"",_xlfn.LET(_xlpm.tarefas,_xlfn._xlws.FILTER(TB_TAREFAS[],(TB_TAREFAS[[Responsável Execução '[*']]:[Responsável Execução '[*']]]=AD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8" s="95" t="str" cm="1">
        <f t="array" ref="AE278">IF(OR(AE$12="",$B278=""),"",_xlfn.LET(_xlpm.tarefas,_xlfn._xlws.FILTER(TB_TAREFAS[],(TB_TAREFAS[[Responsável Execução '[*']]:[Responsável Execução '[*']]]=AE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8" s="96" t="str" cm="1">
        <f t="array" ref="AF278">IF(OR(AF$12="",$B278=""),"",_xlfn.LET(_xlpm.tarefas,_xlfn._xlws.FILTER(TB_TAREFAS[],(TB_TAREFAS[[Responsável Execução '[*']]:[Responsável Execução '[*']]]=AF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8" s="95" t="str" cm="1">
        <f t="array" ref="AG278">IF(OR(AG$12="",$B278=""),"",_xlfn.LET(_xlpm.tarefas,_xlfn._xlws.FILTER(TB_TAREFAS[],(TB_TAREFAS[[Responsável Execução '[*']]:[Responsável Execução '[*']]]=AG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8" s="96" t="str" cm="1">
        <f t="array" ref="AH278">IF(OR(AH$12="",$B278=""),"",_xlfn.LET(_xlpm.tarefas,_xlfn._xlws.FILTER(TB_TAREFAS[],(TB_TAREFAS[[Responsável Execução '[*']]:[Responsável Execução '[*']]]=AH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8" s="95" t="str" cm="1">
        <f t="array" ref="AI278">IF(OR(AI$12="",$B278=""),"",_xlfn.LET(_xlpm.tarefas,_xlfn._xlws.FILTER(TB_TAREFAS[],(TB_TAREFAS[[Responsável Execução '[*']]:[Responsável Execução '[*']]]=AI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8" s="96" t="str" cm="1">
        <f t="array" ref="AJ278">IF(OR(AJ$12="",$B278=""),"",_xlfn.LET(_xlpm.tarefas,_xlfn._xlws.FILTER(TB_TAREFAS[],(TB_TAREFAS[[Responsável Execução '[*']]:[Responsável Execução '[*']]]=AJ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8" s="95" t="str" cm="1">
        <f t="array" ref="AK278">IF(OR(AK$12="",$B278=""),"",_xlfn.LET(_xlpm.tarefas,_xlfn._xlws.FILTER(TB_TAREFAS[],(TB_TAREFAS[[Responsável Execução '[*']]:[Responsável Execução '[*']]]=AK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8" s="96" t="str" cm="1">
        <f t="array" ref="AL278">IF(OR(AL$12="",$B278=""),"",_xlfn.LET(_xlpm.tarefas,_xlfn._xlws.FILTER(TB_TAREFAS[],(TB_TAREFAS[[Responsável Execução '[*']]:[Responsável Execução '[*']]]=AL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8" s="95" t="str" cm="1">
        <f t="array" ref="AM278">IF(OR(AM$12="",$B278=""),"",_xlfn.LET(_xlpm.tarefas,_xlfn._xlws.FILTER(TB_TAREFAS[],(TB_TAREFAS[[Responsável Execução '[*']]:[Responsável Execução '[*']]]=AM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8" s="96" t="str" cm="1">
        <f t="array" ref="AN278">IF(OR(AN$12="",$B278=""),"",_xlfn.LET(_xlpm.tarefas,_xlfn._xlws.FILTER(TB_TAREFAS[],(TB_TAREFAS[[Responsável Execução '[*']]:[Responsável Execução '[*']]]=AN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8" s="95" t="str" cm="1">
        <f t="array" ref="AO278">IF(OR(AO$12="",$B278=""),"",_xlfn.LET(_xlpm.tarefas,_xlfn._xlws.FILTER(TB_TAREFAS[],(TB_TAREFAS[[Responsável Execução '[*']]:[Responsável Execução '[*']]]=AO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8" s="96" t="str" cm="1">
        <f t="array" ref="AP278">IF(OR(AP$12="",$B278=""),"",_xlfn.LET(_xlpm.tarefas,_xlfn._xlws.FILTER(TB_TAREFAS[],(TB_TAREFAS[[Responsável Execução '[*']]:[Responsável Execução '[*']]]=AP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8" s="95" t="str" cm="1">
        <f t="array" ref="AQ278">IF(OR(AQ$12="",$B278=""),"",_xlfn.LET(_xlpm.tarefas,_xlfn._xlws.FILTER(TB_TAREFAS[],(TB_TAREFAS[[Responsável Execução '[*']]:[Responsável Execução '[*']]]=AQ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8" s="96" t="str" cm="1">
        <f t="array" ref="AR278">IF(OR(AR$12="",$B278=""),"",_xlfn.LET(_xlpm.tarefas,_xlfn._xlws.FILTER(TB_TAREFAS[],(TB_TAREFAS[[Responsável Execução '[*']]:[Responsável Execução '[*']]]=AR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8" s="95" t="str" cm="1">
        <f t="array" ref="AS278">IF(OR(AS$12="",$B278=""),"",_xlfn.LET(_xlpm.tarefas,_xlfn._xlws.FILTER(TB_TAREFAS[],(TB_TAREFAS[[Responsável Execução '[*']]:[Responsável Execução '[*']]]=AS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8" s="96" t="str" cm="1">
        <f t="array" ref="AT278">IF(OR(AT$12="",$B278=""),"",_xlfn.LET(_xlpm.tarefas,_xlfn._xlws.FILTER(TB_TAREFAS[],(TB_TAREFAS[[Responsável Execução '[*']]:[Responsável Execução '[*']]]=AT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8" s="95" t="str" cm="1">
        <f t="array" ref="AU278">IF(OR(AU$12="",$B278=""),"",_xlfn.LET(_xlpm.tarefas,_xlfn._xlws.FILTER(TB_TAREFAS[],(TB_TAREFAS[[Responsável Execução '[*']]:[Responsável Execução '[*']]]=AU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8" s="96" t="str" cm="1">
        <f t="array" ref="AV278">IF(OR(AV$12="",$B278=""),"",_xlfn.LET(_xlpm.tarefas,_xlfn._xlws.FILTER(TB_TAREFAS[],(TB_TAREFAS[[Responsável Execução '[*']]:[Responsável Execução '[*']]]=AV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8" s="95" t="str" cm="1">
        <f t="array" ref="AW278">IF(OR(AW$12="",$B278=""),"",_xlfn.LET(_xlpm.tarefas,_xlfn._xlws.FILTER(TB_TAREFAS[],(TB_TAREFAS[[Responsável Execução '[*']]:[Responsável Execução '[*']]]=AW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8" s="96" t="str" cm="1">
        <f t="array" ref="AX278">IF(OR(AX$12="",$B278=""),"",_xlfn.LET(_xlpm.tarefas,_xlfn._xlws.FILTER(TB_TAREFAS[],(TB_TAREFAS[[Responsável Execução '[*']]:[Responsável Execução '[*']]]=AX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8" s="95" t="str" cm="1">
        <f t="array" ref="AY278">IF(OR(AY$12="",$B278=""),"",_xlfn.LET(_xlpm.tarefas,_xlfn._xlws.FILTER(TB_TAREFAS[],(TB_TAREFAS[[Responsável Execução '[*']]:[Responsável Execução '[*']]]=AY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8" s="97" t="str" cm="1">
        <f t="array" ref="AZ278">IF(OR(AZ$12="",$B278=""),"",_xlfn.LET(_xlpm.tarefas,_xlfn._xlws.FILTER(TB_TAREFAS[],(TB_TAREFAS[[Responsável Execução '[*']]:[Responsável Execução '[*']]]=AZ$12),"-"),IF(_xlfn.ARRAYTOTEXT(_xlpm.tarefas)="-",0,SUM(IF(DATE(YEAR($B278),MONTH($B278),DAY($B278))&gt;=DATE(YEAR(_xlfn.CHOOSECOLS(_xlpm.tarefas,10)),MONTH(_xlfn.CHOOSECOLS(_xlpm.tarefas,10)),DAY(_xlfn.CHOOSECOLS(_xlpm.tarefas,10))),IF(DATE(YEAR($B278),MONTH($B278),DAY($B278)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79" spans="2:52" x14ac:dyDescent="0.3">
      <c r="B279" s="94"/>
      <c r="C279" s="95" t="str" cm="1">
        <f t="array" ref="C279">IF(OR(C$12="",$B279=""),"",_xlfn.LET(_xlpm.tarefas,_xlfn._xlws.FILTER(TB_TAREFAS[],(TB_TAREFAS[[Responsável Execução '[*']]:[Responsável Execução '[*']]]=C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79" s="96" t="str" cm="1">
        <f t="array" ref="D279">IF(OR(D$12="",$B279=""),"",_xlfn.LET(_xlpm.tarefas,_xlfn._xlws.FILTER(TB_TAREFAS[],(TB_TAREFAS[[Responsável Execução '[*']]:[Responsável Execução '[*']]]=D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79" s="95" t="str" cm="1">
        <f t="array" ref="E279">IF(OR(E$12="",$B279=""),"",_xlfn.LET(_xlpm.tarefas,_xlfn._xlws.FILTER(TB_TAREFAS[],(TB_TAREFAS[[Responsável Execução '[*']]:[Responsável Execução '[*']]]=E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79" s="96" t="str" cm="1">
        <f t="array" ref="F279">IF(OR(F$12="",$B279=""),"",_xlfn.LET(_xlpm.tarefas,_xlfn._xlws.FILTER(TB_TAREFAS[],(TB_TAREFAS[[Responsável Execução '[*']]:[Responsável Execução '[*']]]=F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79" s="95" t="str" cm="1">
        <f t="array" ref="G279">IF(OR(G$12="",$B279=""),"",_xlfn.LET(_xlpm.tarefas,_xlfn._xlws.FILTER(TB_TAREFAS[],(TB_TAREFAS[[Responsável Execução '[*']]:[Responsável Execução '[*']]]=G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79" s="96" t="str" cm="1">
        <f t="array" ref="H279">IF(OR(H$12="",$B279=""),"",_xlfn.LET(_xlpm.tarefas,_xlfn._xlws.FILTER(TB_TAREFAS[],(TB_TAREFAS[[Responsável Execução '[*']]:[Responsável Execução '[*']]]=H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79" s="95" t="str" cm="1">
        <f t="array" ref="I279">IF(OR(I$12="",$B279=""),"",_xlfn.LET(_xlpm.tarefas,_xlfn._xlws.FILTER(TB_TAREFAS[],(TB_TAREFAS[[Responsável Execução '[*']]:[Responsável Execução '[*']]]=I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79" s="96" t="str" cm="1">
        <f t="array" ref="J279">IF(OR(J$12="",$B279=""),"",_xlfn.LET(_xlpm.tarefas,_xlfn._xlws.FILTER(TB_TAREFAS[],(TB_TAREFAS[[Responsável Execução '[*']]:[Responsável Execução '[*']]]=J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79" s="95" t="str" cm="1">
        <f t="array" ref="K279">IF(OR(K$12="",$B279=""),"",_xlfn.LET(_xlpm.tarefas,_xlfn._xlws.FILTER(TB_TAREFAS[],(TB_TAREFAS[[Responsável Execução '[*']]:[Responsável Execução '[*']]]=K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79" s="96" t="str" cm="1">
        <f t="array" ref="L279">IF(OR(L$12="",$B279=""),"",_xlfn.LET(_xlpm.tarefas,_xlfn._xlws.FILTER(TB_TAREFAS[],(TB_TAREFAS[[Responsável Execução '[*']]:[Responsável Execução '[*']]]=L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79" s="95" t="str" cm="1">
        <f t="array" ref="M279">IF(OR(M$12="",$B279=""),"",_xlfn.LET(_xlpm.tarefas,_xlfn._xlws.FILTER(TB_TAREFAS[],(TB_TAREFAS[[Responsável Execução '[*']]:[Responsável Execução '[*']]]=M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79" s="96" t="str" cm="1">
        <f t="array" ref="N279">IF(OR(N$12="",$B279=""),"",_xlfn.LET(_xlpm.tarefas,_xlfn._xlws.FILTER(TB_TAREFAS[],(TB_TAREFAS[[Responsável Execução '[*']]:[Responsável Execução '[*']]]=N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79" s="95" t="str" cm="1">
        <f t="array" ref="O279">IF(OR(O$12="",$B279=""),"",_xlfn.LET(_xlpm.tarefas,_xlfn._xlws.FILTER(TB_TAREFAS[],(TB_TAREFAS[[Responsável Execução '[*']]:[Responsável Execução '[*']]]=O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79" s="96" t="str" cm="1">
        <f t="array" ref="P279">IF(OR(P$12="",$B279=""),"",_xlfn.LET(_xlpm.tarefas,_xlfn._xlws.FILTER(TB_TAREFAS[],(TB_TAREFAS[[Responsável Execução '[*']]:[Responsável Execução '[*']]]=P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79" s="95" t="str" cm="1">
        <f t="array" ref="Q279">IF(OR(Q$12="",$B279=""),"",_xlfn.LET(_xlpm.tarefas,_xlfn._xlws.FILTER(TB_TAREFAS[],(TB_TAREFAS[[Responsável Execução '[*']]:[Responsável Execução '[*']]]=Q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79" s="96" t="str" cm="1">
        <f t="array" ref="R279">IF(OR(R$12="",$B279=""),"",_xlfn.LET(_xlpm.tarefas,_xlfn._xlws.FILTER(TB_TAREFAS[],(TB_TAREFAS[[Responsável Execução '[*']]:[Responsável Execução '[*']]]=R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79" s="95" t="str" cm="1">
        <f t="array" ref="S279">IF(OR(S$12="",$B279=""),"",_xlfn.LET(_xlpm.tarefas,_xlfn._xlws.FILTER(TB_TAREFAS[],(TB_TAREFAS[[Responsável Execução '[*']]:[Responsável Execução '[*']]]=S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79" s="96" t="str" cm="1">
        <f t="array" ref="T279">IF(OR(T$12="",$B279=""),"",_xlfn.LET(_xlpm.tarefas,_xlfn._xlws.FILTER(TB_TAREFAS[],(TB_TAREFAS[[Responsável Execução '[*']]:[Responsável Execução '[*']]]=T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79" s="95" t="str" cm="1">
        <f t="array" ref="U279">IF(OR(U$12="",$B279=""),"",_xlfn.LET(_xlpm.tarefas,_xlfn._xlws.FILTER(TB_TAREFAS[],(TB_TAREFAS[[Responsável Execução '[*']]:[Responsável Execução '[*']]]=U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79" s="96" t="str" cm="1">
        <f t="array" ref="V279">IF(OR(V$12="",$B279=""),"",_xlfn.LET(_xlpm.tarefas,_xlfn._xlws.FILTER(TB_TAREFAS[],(TB_TAREFAS[[Responsável Execução '[*']]:[Responsável Execução '[*']]]=V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79" s="95" t="str" cm="1">
        <f t="array" ref="W279">IF(OR(W$12="",$B279=""),"",_xlfn.LET(_xlpm.tarefas,_xlfn._xlws.FILTER(TB_TAREFAS[],(TB_TAREFAS[[Responsável Execução '[*']]:[Responsável Execução '[*']]]=W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79" s="96" t="str" cm="1">
        <f t="array" ref="X279">IF(OR(X$12="",$B279=""),"",_xlfn.LET(_xlpm.tarefas,_xlfn._xlws.FILTER(TB_TAREFAS[],(TB_TAREFAS[[Responsável Execução '[*']]:[Responsável Execução '[*']]]=X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79" s="95" t="str" cm="1">
        <f t="array" ref="Y279">IF(OR(Y$12="",$B279=""),"",_xlfn.LET(_xlpm.tarefas,_xlfn._xlws.FILTER(TB_TAREFAS[],(TB_TAREFAS[[Responsável Execução '[*']]:[Responsável Execução '[*']]]=Y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79" s="96" t="str" cm="1">
        <f t="array" ref="Z279">IF(OR(Z$12="",$B279=""),"",_xlfn.LET(_xlpm.tarefas,_xlfn._xlws.FILTER(TB_TAREFAS[],(TB_TAREFAS[[Responsável Execução '[*']]:[Responsável Execução '[*']]]=Z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79" s="95" t="str" cm="1">
        <f t="array" ref="AA279">IF(OR(AA$12="",$B279=""),"",_xlfn.LET(_xlpm.tarefas,_xlfn._xlws.FILTER(TB_TAREFAS[],(TB_TAREFAS[[Responsável Execução '[*']]:[Responsável Execução '[*']]]=AA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79" s="96" t="str" cm="1">
        <f t="array" ref="AB279">IF(OR(AB$12="",$B279=""),"",_xlfn.LET(_xlpm.tarefas,_xlfn._xlws.FILTER(TB_TAREFAS[],(TB_TAREFAS[[Responsável Execução '[*']]:[Responsável Execução '[*']]]=AB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79" s="95" t="str" cm="1">
        <f t="array" ref="AC279">IF(OR(AC$12="",$B279=""),"",_xlfn.LET(_xlpm.tarefas,_xlfn._xlws.FILTER(TB_TAREFAS[],(TB_TAREFAS[[Responsável Execução '[*']]:[Responsável Execução '[*']]]=AC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79" s="96" t="str" cm="1">
        <f t="array" ref="AD279">IF(OR(AD$12="",$B279=""),"",_xlfn.LET(_xlpm.tarefas,_xlfn._xlws.FILTER(TB_TAREFAS[],(TB_TAREFAS[[Responsável Execução '[*']]:[Responsável Execução '[*']]]=AD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79" s="95" t="str" cm="1">
        <f t="array" ref="AE279">IF(OR(AE$12="",$B279=""),"",_xlfn.LET(_xlpm.tarefas,_xlfn._xlws.FILTER(TB_TAREFAS[],(TB_TAREFAS[[Responsável Execução '[*']]:[Responsável Execução '[*']]]=AE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79" s="96" t="str" cm="1">
        <f t="array" ref="AF279">IF(OR(AF$12="",$B279=""),"",_xlfn.LET(_xlpm.tarefas,_xlfn._xlws.FILTER(TB_TAREFAS[],(TB_TAREFAS[[Responsável Execução '[*']]:[Responsável Execução '[*']]]=AF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79" s="95" t="str" cm="1">
        <f t="array" ref="AG279">IF(OR(AG$12="",$B279=""),"",_xlfn.LET(_xlpm.tarefas,_xlfn._xlws.FILTER(TB_TAREFAS[],(TB_TAREFAS[[Responsável Execução '[*']]:[Responsável Execução '[*']]]=AG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79" s="96" t="str" cm="1">
        <f t="array" ref="AH279">IF(OR(AH$12="",$B279=""),"",_xlfn.LET(_xlpm.tarefas,_xlfn._xlws.FILTER(TB_TAREFAS[],(TB_TAREFAS[[Responsável Execução '[*']]:[Responsável Execução '[*']]]=AH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79" s="95" t="str" cm="1">
        <f t="array" ref="AI279">IF(OR(AI$12="",$B279=""),"",_xlfn.LET(_xlpm.tarefas,_xlfn._xlws.FILTER(TB_TAREFAS[],(TB_TAREFAS[[Responsável Execução '[*']]:[Responsável Execução '[*']]]=AI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79" s="96" t="str" cm="1">
        <f t="array" ref="AJ279">IF(OR(AJ$12="",$B279=""),"",_xlfn.LET(_xlpm.tarefas,_xlfn._xlws.FILTER(TB_TAREFAS[],(TB_TAREFAS[[Responsável Execução '[*']]:[Responsável Execução '[*']]]=AJ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79" s="95" t="str" cm="1">
        <f t="array" ref="AK279">IF(OR(AK$12="",$B279=""),"",_xlfn.LET(_xlpm.tarefas,_xlfn._xlws.FILTER(TB_TAREFAS[],(TB_TAREFAS[[Responsável Execução '[*']]:[Responsável Execução '[*']]]=AK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79" s="96" t="str" cm="1">
        <f t="array" ref="AL279">IF(OR(AL$12="",$B279=""),"",_xlfn.LET(_xlpm.tarefas,_xlfn._xlws.FILTER(TB_TAREFAS[],(TB_TAREFAS[[Responsável Execução '[*']]:[Responsável Execução '[*']]]=AL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79" s="95" t="str" cm="1">
        <f t="array" ref="AM279">IF(OR(AM$12="",$B279=""),"",_xlfn.LET(_xlpm.tarefas,_xlfn._xlws.FILTER(TB_TAREFAS[],(TB_TAREFAS[[Responsável Execução '[*']]:[Responsável Execução '[*']]]=AM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79" s="96" t="str" cm="1">
        <f t="array" ref="AN279">IF(OR(AN$12="",$B279=""),"",_xlfn.LET(_xlpm.tarefas,_xlfn._xlws.FILTER(TB_TAREFAS[],(TB_TAREFAS[[Responsável Execução '[*']]:[Responsável Execução '[*']]]=AN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79" s="95" t="str" cm="1">
        <f t="array" ref="AO279">IF(OR(AO$12="",$B279=""),"",_xlfn.LET(_xlpm.tarefas,_xlfn._xlws.FILTER(TB_TAREFAS[],(TB_TAREFAS[[Responsável Execução '[*']]:[Responsável Execução '[*']]]=AO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79" s="96" t="str" cm="1">
        <f t="array" ref="AP279">IF(OR(AP$12="",$B279=""),"",_xlfn.LET(_xlpm.tarefas,_xlfn._xlws.FILTER(TB_TAREFAS[],(TB_TAREFAS[[Responsável Execução '[*']]:[Responsável Execução '[*']]]=AP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79" s="95" t="str" cm="1">
        <f t="array" ref="AQ279">IF(OR(AQ$12="",$B279=""),"",_xlfn.LET(_xlpm.tarefas,_xlfn._xlws.FILTER(TB_TAREFAS[],(TB_TAREFAS[[Responsável Execução '[*']]:[Responsável Execução '[*']]]=AQ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79" s="96" t="str" cm="1">
        <f t="array" ref="AR279">IF(OR(AR$12="",$B279=""),"",_xlfn.LET(_xlpm.tarefas,_xlfn._xlws.FILTER(TB_TAREFAS[],(TB_TAREFAS[[Responsável Execução '[*']]:[Responsável Execução '[*']]]=AR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79" s="95" t="str" cm="1">
        <f t="array" ref="AS279">IF(OR(AS$12="",$B279=""),"",_xlfn.LET(_xlpm.tarefas,_xlfn._xlws.FILTER(TB_TAREFAS[],(TB_TAREFAS[[Responsável Execução '[*']]:[Responsável Execução '[*']]]=AS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79" s="96" t="str" cm="1">
        <f t="array" ref="AT279">IF(OR(AT$12="",$B279=""),"",_xlfn.LET(_xlpm.tarefas,_xlfn._xlws.FILTER(TB_TAREFAS[],(TB_TAREFAS[[Responsável Execução '[*']]:[Responsável Execução '[*']]]=AT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79" s="95" t="str" cm="1">
        <f t="array" ref="AU279">IF(OR(AU$12="",$B279=""),"",_xlfn.LET(_xlpm.tarefas,_xlfn._xlws.FILTER(TB_TAREFAS[],(TB_TAREFAS[[Responsável Execução '[*']]:[Responsável Execução '[*']]]=AU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79" s="96" t="str" cm="1">
        <f t="array" ref="AV279">IF(OR(AV$12="",$B279=""),"",_xlfn.LET(_xlpm.tarefas,_xlfn._xlws.FILTER(TB_TAREFAS[],(TB_TAREFAS[[Responsável Execução '[*']]:[Responsável Execução '[*']]]=AV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79" s="95" t="str" cm="1">
        <f t="array" ref="AW279">IF(OR(AW$12="",$B279=""),"",_xlfn.LET(_xlpm.tarefas,_xlfn._xlws.FILTER(TB_TAREFAS[],(TB_TAREFAS[[Responsável Execução '[*']]:[Responsável Execução '[*']]]=AW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79" s="96" t="str" cm="1">
        <f t="array" ref="AX279">IF(OR(AX$12="",$B279=""),"",_xlfn.LET(_xlpm.tarefas,_xlfn._xlws.FILTER(TB_TAREFAS[],(TB_TAREFAS[[Responsável Execução '[*']]:[Responsável Execução '[*']]]=AX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79" s="95" t="str" cm="1">
        <f t="array" ref="AY279">IF(OR(AY$12="",$B279=""),"",_xlfn.LET(_xlpm.tarefas,_xlfn._xlws.FILTER(TB_TAREFAS[],(TB_TAREFAS[[Responsável Execução '[*']]:[Responsável Execução '[*']]]=AY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79" s="97" t="str" cm="1">
        <f t="array" ref="AZ279">IF(OR(AZ$12="",$B279=""),"",_xlfn.LET(_xlpm.tarefas,_xlfn._xlws.FILTER(TB_TAREFAS[],(TB_TAREFAS[[Responsável Execução '[*']]:[Responsável Execução '[*']]]=AZ$12),"-"),IF(_xlfn.ARRAYTOTEXT(_xlpm.tarefas)="-",0,SUM(IF(DATE(YEAR($B279),MONTH($B279),DAY($B279))&gt;=DATE(YEAR(_xlfn.CHOOSECOLS(_xlpm.tarefas,10)),MONTH(_xlfn.CHOOSECOLS(_xlpm.tarefas,10)),DAY(_xlfn.CHOOSECOLS(_xlpm.tarefas,10))),IF(DATE(YEAR($B279),MONTH($B279),DAY($B279)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0" spans="2:52" x14ac:dyDescent="0.3">
      <c r="B280" s="94"/>
      <c r="C280" s="95" t="str" cm="1">
        <f t="array" ref="C280">IF(OR(C$12="",$B280=""),"",_xlfn.LET(_xlpm.tarefas,_xlfn._xlws.FILTER(TB_TAREFAS[],(TB_TAREFAS[[Responsável Execução '[*']]:[Responsável Execução '[*']]]=C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0" s="96" t="str" cm="1">
        <f t="array" ref="D280">IF(OR(D$12="",$B280=""),"",_xlfn.LET(_xlpm.tarefas,_xlfn._xlws.FILTER(TB_TAREFAS[],(TB_TAREFAS[[Responsável Execução '[*']]:[Responsável Execução '[*']]]=D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0" s="95" t="str" cm="1">
        <f t="array" ref="E280">IF(OR(E$12="",$B280=""),"",_xlfn.LET(_xlpm.tarefas,_xlfn._xlws.FILTER(TB_TAREFAS[],(TB_TAREFAS[[Responsável Execução '[*']]:[Responsável Execução '[*']]]=E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0" s="96" t="str" cm="1">
        <f t="array" ref="F280">IF(OR(F$12="",$B280=""),"",_xlfn.LET(_xlpm.tarefas,_xlfn._xlws.FILTER(TB_TAREFAS[],(TB_TAREFAS[[Responsável Execução '[*']]:[Responsável Execução '[*']]]=F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0" s="95" t="str" cm="1">
        <f t="array" ref="G280">IF(OR(G$12="",$B280=""),"",_xlfn.LET(_xlpm.tarefas,_xlfn._xlws.FILTER(TB_TAREFAS[],(TB_TAREFAS[[Responsável Execução '[*']]:[Responsável Execução '[*']]]=G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0" s="96" t="str" cm="1">
        <f t="array" ref="H280">IF(OR(H$12="",$B280=""),"",_xlfn.LET(_xlpm.tarefas,_xlfn._xlws.FILTER(TB_TAREFAS[],(TB_TAREFAS[[Responsável Execução '[*']]:[Responsável Execução '[*']]]=H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0" s="95" t="str" cm="1">
        <f t="array" ref="I280">IF(OR(I$12="",$B280=""),"",_xlfn.LET(_xlpm.tarefas,_xlfn._xlws.FILTER(TB_TAREFAS[],(TB_TAREFAS[[Responsável Execução '[*']]:[Responsável Execução '[*']]]=I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0" s="96" t="str" cm="1">
        <f t="array" ref="J280">IF(OR(J$12="",$B280=""),"",_xlfn.LET(_xlpm.tarefas,_xlfn._xlws.FILTER(TB_TAREFAS[],(TB_TAREFAS[[Responsável Execução '[*']]:[Responsável Execução '[*']]]=J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0" s="95" t="str" cm="1">
        <f t="array" ref="K280">IF(OR(K$12="",$B280=""),"",_xlfn.LET(_xlpm.tarefas,_xlfn._xlws.FILTER(TB_TAREFAS[],(TB_TAREFAS[[Responsável Execução '[*']]:[Responsável Execução '[*']]]=K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0" s="96" t="str" cm="1">
        <f t="array" ref="L280">IF(OR(L$12="",$B280=""),"",_xlfn.LET(_xlpm.tarefas,_xlfn._xlws.FILTER(TB_TAREFAS[],(TB_TAREFAS[[Responsável Execução '[*']]:[Responsável Execução '[*']]]=L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0" s="95" t="str" cm="1">
        <f t="array" ref="M280">IF(OR(M$12="",$B280=""),"",_xlfn.LET(_xlpm.tarefas,_xlfn._xlws.FILTER(TB_TAREFAS[],(TB_TAREFAS[[Responsável Execução '[*']]:[Responsável Execução '[*']]]=M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0" s="96" t="str" cm="1">
        <f t="array" ref="N280">IF(OR(N$12="",$B280=""),"",_xlfn.LET(_xlpm.tarefas,_xlfn._xlws.FILTER(TB_TAREFAS[],(TB_TAREFAS[[Responsável Execução '[*']]:[Responsável Execução '[*']]]=N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0" s="95" t="str" cm="1">
        <f t="array" ref="O280">IF(OR(O$12="",$B280=""),"",_xlfn.LET(_xlpm.tarefas,_xlfn._xlws.FILTER(TB_TAREFAS[],(TB_TAREFAS[[Responsável Execução '[*']]:[Responsável Execução '[*']]]=O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0" s="96" t="str" cm="1">
        <f t="array" ref="P280">IF(OR(P$12="",$B280=""),"",_xlfn.LET(_xlpm.tarefas,_xlfn._xlws.FILTER(TB_TAREFAS[],(TB_TAREFAS[[Responsável Execução '[*']]:[Responsável Execução '[*']]]=P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0" s="95" t="str" cm="1">
        <f t="array" ref="Q280">IF(OR(Q$12="",$B280=""),"",_xlfn.LET(_xlpm.tarefas,_xlfn._xlws.FILTER(TB_TAREFAS[],(TB_TAREFAS[[Responsável Execução '[*']]:[Responsável Execução '[*']]]=Q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0" s="96" t="str" cm="1">
        <f t="array" ref="R280">IF(OR(R$12="",$B280=""),"",_xlfn.LET(_xlpm.tarefas,_xlfn._xlws.FILTER(TB_TAREFAS[],(TB_TAREFAS[[Responsável Execução '[*']]:[Responsável Execução '[*']]]=R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0" s="95" t="str" cm="1">
        <f t="array" ref="S280">IF(OR(S$12="",$B280=""),"",_xlfn.LET(_xlpm.tarefas,_xlfn._xlws.FILTER(TB_TAREFAS[],(TB_TAREFAS[[Responsável Execução '[*']]:[Responsável Execução '[*']]]=S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0" s="96" t="str" cm="1">
        <f t="array" ref="T280">IF(OR(T$12="",$B280=""),"",_xlfn.LET(_xlpm.tarefas,_xlfn._xlws.FILTER(TB_TAREFAS[],(TB_TAREFAS[[Responsável Execução '[*']]:[Responsável Execução '[*']]]=T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0" s="95" t="str" cm="1">
        <f t="array" ref="U280">IF(OR(U$12="",$B280=""),"",_xlfn.LET(_xlpm.tarefas,_xlfn._xlws.FILTER(TB_TAREFAS[],(TB_TAREFAS[[Responsável Execução '[*']]:[Responsável Execução '[*']]]=U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0" s="96" t="str" cm="1">
        <f t="array" ref="V280">IF(OR(V$12="",$B280=""),"",_xlfn.LET(_xlpm.tarefas,_xlfn._xlws.FILTER(TB_TAREFAS[],(TB_TAREFAS[[Responsável Execução '[*']]:[Responsável Execução '[*']]]=V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0" s="95" t="str" cm="1">
        <f t="array" ref="W280">IF(OR(W$12="",$B280=""),"",_xlfn.LET(_xlpm.tarefas,_xlfn._xlws.FILTER(TB_TAREFAS[],(TB_TAREFAS[[Responsável Execução '[*']]:[Responsável Execução '[*']]]=W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0" s="96" t="str" cm="1">
        <f t="array" ref="X280">IF(OR(X$12="",$B280=""),"",_xlfn.LET(_xlpm.tarefas,_xlfn._xlws.FILTER(TB_TAREFAS[],(TB_TAREFAS[[Responsável Execução '[*']]:[Responsável Execução '[*']]]=X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0" s="95" t="str" cm="1">
        <f t="array" ref="Y280">IF(OR(Y$12="",$B280=""),"",_xlfn.LET(_xlpm.tarefas,_xlfn._xlws.FILTER(TB_TAREFAS[],(TB_TAREFAS[[Responsável Execução '[*']]:[Responsável Execução '[*']]]=Y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0" s="96" t="str" cm="1">
        <f t="array" ref="Z280">IF(OR(Z$12="",$B280=""),"",_xlfn.LET(_xlpm.tarefas,_xlfn._xlws.FILTER(TB_TAREFAS[],(TB_TAREFAS[[Responsável Execução '[*']]:[Responsável Execução '[*']]]=Z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0" s="95" t="str" cm="1">
        <f t="array" ref="AA280">IF(OR(AA$12="",$B280=""),"",_xlfn.LET(_xlpm.tarefas,_xlfn._xlws.FILTER(TB_TAREFAS[],(TB_TAREFAS[[Responsável Execução '[*']]:[Responsável Execução '[*']]]=AA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0" s="96" t="str" cm="1">
        <f t="array" ref="AB280">IF(OR(AB$12="",$B280=""),"",_xlfn.LET(_xlpm.tarefas,_xlfn._xlws.FILTER(TB_TAREFAS[],(TB_TAREFAS[[Responsável Execução '[*']]:[Responsável Execução '[*']]]=AB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0" s="95" t="str" cm="1">
        <f t="array" ref="AC280">IF(OR(AC$12="",$B280=""),"",_xlfn.LET(_xlpm.tarefas,_xlfn._xlws.FILTER(TB_TAREFAS[],(TB_TAREFAS[[Responsável Execução '[*']]:[Responsável Execução '[*']]]=AC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0" s="96" t="str" cm="1">
        <f t="array" ref="AD280">IF(OR(AD$12="",$B280=""),"",_xlfn.LET(_xlpm.tarefas,_xlfn._xlws.FILTER(TB_TAREFAS[],(TB_TAREFAS[[Responsável Execução '[*']]:[Responsável Execução '[*']]]=AD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0" s="95" t="str" cm="1">
        <f t="array" ref="AE280">IF(OR(AE$12="",$B280=""),"",_xlfn.LET(_xlpm.tarefas,_xlfn._xlws.FILTER(TB_TAREFAS[],(TB_TAREFAS[[Responsável Execução '[*']]:[Responsável Execução '[*']]]=AE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0" s="96" t="str" cm="1">
        <f t="array" ref="AF280">IF(OR(AF$12="",$B280=""),"",_xlfn.LET(_xlpm.tarefas,_xlfn._xlws.FILTER(TB_TAREFAS[],(TB_TAREFAS[[Responsável Execução '[*']]:[Responsável Execução '[*']]]=AF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0" s="95" t="str" cm="1">
        <f t="array" ref="AG280">IF(OR(AG$12="",$B280=""),"",_xlfn.LET(_xlpm.tarefas,_xlfn._xlws.FILTER(TB_TAREFAS[],(TB_TAREFAS[[Responsável Execução '[*']]:[Responsável Execução '[*']]]=AG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0" s="96" t="str" cm="1">
        <f t="array" ref="AH280">IF(OR(AH$12="",$B280=""),"",_xlfn.LET(_xlpm.tarefas,_xlfn._xlws.FILTER(TB_TAREFAS[],(TB_TAREFAS[[Responsável Execução '[*']]:[Responsável Execução '[*']]]=AH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0" s="95" t="str" cm="1">
        <f t="array" ref="AI280">IF(OR(AI$12="",$B280=""),"",_xlfn.LET(_xlpm.tarefas,_xlfn._xlws.FILTER(TB_TAREFAS[],(TB_TAREFAS[[Responsável Execução '[*']]:[Responsável Execução '[*']]]=AI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0" s="96" t="str" cm="1">
        <f t="array" ref="AJ280">IF(OR(AJ$12="",$B280=""),"",_xlfn.LET(_xlpm.tarefas,_xlfn._xlws.FILTER(TB_TAREFAS[],(TB_TAREFAS[[Responsável Execução '[*']]:[Responsável Execução '[*']]]=AJ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0" s="95" t="str" cm="1">
        <f t="array" ref="AK280">IF(OR(AK$12="",$B280=""),"",_xlfn.LET(_xlpm.tarefas,_xlfn._xlws.FILTER(TB_TAREFAS[],(TB_TAREFAS[[Responsável Execução '[*']]:[Responsável Execução '[*']]]=AK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0" s="96" t="str" cm="1">
        <f t="array" ref="AL280">IF(OR(AL$12="",$B280=""),"",_xlfn.LET(_xlpm.tarefas,_xlfn._xlws.FILTER(TB_TAREFAS[],(TB_TAREFAS[[Responsável Execução '[*']]:[Responsável Execução '[*']]]=AL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0" s="95" t="str" cm="1">
        <f t="array" ref="AM280">IF(OR(AM$12="",$B280=""),"",_xlfn.LET(_xlpm.tarefas,_xlfn._xlws.FILTER(TB_TAREFAS[],(TB_TAREFAS[[Responsável Execução '[*']]:[Responsável Execução '[*']]]=AM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0" s="96" t="str" cm="1">
        <f t="array" ref="AN280">IF(OR(AN$12="",$B280=""),"",_xlfn.LET(_xlpm.tarefas,_xlfn._xlws.FILTER(TB_TAREFAS[],(TB_TAREFAS[[Responsável Execução '[*']]:[Responsável Execução '[*']]]=AN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0" s="95" t="str" cm="1">
        <f t="array" ref="AO280">IF(OR(AO$12="",$B280=""),"",_xlfn.LET(_xlpm.tarefas,_xlfn._xlws.FILTER(TB_TAREFAS[],(TB_TAREFAS[[Responsável Execução '[*']]:[Responsável Execução '[*']]]=AO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0" s="96" t="str" cm="1">
        <f t="array" ref="AP280">IF(OR(AP$12="",$B280=""),"",_xlfn.LET(_xlpm.tarefas,_xlfn._xlws.FILTER(TB_TAREFAS[],(TB_TAREFAS[[Responsável Execução '[*']]:[Responsável Execução '[*']]]=AP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0" s="95" t="str" cm="1">
        <f t="array" ref="AQ280">IF(OR(AQ$12="",$B280=""),"",_xlfn.LET(_xlpm.tarefas,_xlfn._xlws.FILTER(TB_TAREFAS[],(TB_TAREFAS[[Responsável Execução '[*']]:[Responsável Execução '[*']]]=AQ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0" s="96" t="str" cm="1">
        <f t="array" ref="AR280">IF(OR(AR$12="",$B280=""),"",_xlfn.LET(_xlpm.tarefas,_xlfn._xlws.FILTER(TB_TAREFAS[],(TB_TAREFAS[[Responsável Execução '[*']]:[Responsável Execução '[*']]]=AR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0" s="95" t="str" cm="1">
        <f t="array" ref="AS280">IF(OR(AS$12="",$B280=""),"",_xlfn.LET(_xlpm.tarefas,_xlfn._xlws.FILTER(TB_TAREFAS[],(TB_TAREFAS[[Responsável Execução '[*']]:[Responsável Execução '[*']]]=AS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0" s="96" t="str" cm="1">
        <f t="array" ref="AT280">IF(OR(AT$12="",$B280=""),"",_xlfn.LET(_xlpm.tarefas,_xlfn._xlws.FILTER(TB_TAREFAS[],(TB_TAREFAS[[Responsável Execução '[*']]:[Responsável Execução '[*']]]=AT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0" s="95" t="str" cm="1">
        <f t="array" ref="AU280">IF(OR(AU$12="",$B280=""),"",_xlfn.LET(_xlpm.tarefas,_xlfn._xlws.FILTER(TB_TAREFAS[],(TB_TAREFAS[[Responsável Execução '[*']]:[Responsável Execução '[*']]]=AU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0" s="96" t="str" cm="1">
        <f t="array" ref="AV280">IF(OR(AV$12="",$B280=""),"",_xlfn.LET(_xlpm.tarefas,_xlfn._xlws.FILTER(TB_TAREFAS[],(TB_TAREFAS[[Responsável Execução '[*']]:[Responsável Execução '[*']]]=AV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0" s="95" t="str" cm="1">
        <f t="array" ref="AW280">IF(OR(AW$12="",$B280=""),"",_xlfn.LET(_xlpm.tarefas,_xlfn._xlws.FILTER(TB_TAREFAS[],(TB_TAREFAS[[Responsável Execução '[*']]:[Responsável Execução '[*']]]=AW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0" s="96" t="str" cm="1">
        <f t="array" ref="AX280">IF(OR(AX$12="",$B280=""),"",_xlfn.LET(_xlpm.tarefas,_xlfn._xlws.FILTER(TB_TAREFAS[],(TB_TAREFAS[[Responsável Execução '[*']]:[Responsável Execução '[*']]]=AX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0" s="95" t="str" cm="1">
        <f t="array" ref="AY280">IF(OR(AY$12="",$B280=""),"",_xlfn.LET(_xlpm.tarefas,_xlfn._xlws.FILTER(TB_TAREFAS[],(TB_TAREFAS[[Responsável Execução '[*']]:[Responsável Execução '[*']]]=AY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0" s="97" t="str" cm="1">
        <f t="array" ref="AZ280">IF(OR(AZ$12="",$B280=""),"",_xlfn.LET(_xlpm.tarefas,_xlfn._xlws.FILTER(TB_TAREFAS[],(TB_TAREFAS[[Responsável Execução '[*']]:[Responsável Execução '[*']]]=AZ$12),"-"),IF(_xlfn.ARRAYTOTEXT(_xlpm.tarefas)="-",0,SUM(IF(DATE(YEAR($B280),MONTH($B280),DAY($B280))&gt;=DATE(YEAR(_xlfn.CHOOSECOLS(_xlpm.tarefas,10)),MONTH(_xlfn.CHOOSECOLS(_xlpm.tarefas,10)),DAY(_xlfn.CHOOSECOLS(_xlpm.tarefas,10))),IF(DATE(YEAR($B280),MONTH($B280),DAY($B280)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1" spans="2:52" x14ac:dyDescent="0.3">
      <c r="B281" s="94"/>
      <c r="C281" s="95" t="str" cm="1">
        <f t="array" ref="C281">IF(OR(C$12="",$B281=""),"",_xlfn.LET(_xlpm.tarefas,_xlfn._xlws.FILTER(TB_TAREFAS[],(TB_TAREFAS[[Responsável Execução '[*']]:[Responsável Execução '[*']]]=C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1" s="96" t="str" cm="1">
        <f t="array" ref="D281">IF(OR(D$12="",$B281=""),"",_xlfn.LET(_xlpm.tarefas,_xlfn._xlws.FILTER(TB_TAREFAS[],(TB_TAREFAS[[Responsável Execução '[*']]:[Responsável Execução '[*']]]=D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1" s="95" t="str" cm="1">
        <f t="array" ref="E281">IF(OR(E$12="",$B281=""),"",_xlfn.LET(_xlpm.tarefas,_xlfn._xlws.FILTER(TB_TAREFAS[],(TB_TAREFAS[[Responsável Execução '[*']]:[Responsável Execução '[*']]]=E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1" s="96" t="str" cm="1">
        <f t="array" ref="F281">IF(OR(F$12="",$B281=""),"",_xlfn.LET(_xlpm.tarefas,_xlfn._xlws.FILTER(TB_TAREFAS[],(TB_TAREFAS[[Responsável Execução '[*']]:[Responsável Execução '[*']]]=F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1" s="95" t="str" cm="1">
        <f t="array" ref="G281">IF(OR(G$12="",$B281=""),"",_xlfn.LET(_xlpm.tarefas,_xlfn._xlws.FILTER(TB_TAREFAS[],(TB_TAREFAS[[Responsável Execução '[*']]:[Responsável Execução '[*']]]=G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1" s="96" t="str" cm="1">
        <f t="array" ref="H281">IF(OR(H$12="",$B281=""),"",_xlfn.LET(_xlpm.tarefas,_xlfn._xlws.FILTER(TB_TAREFAS[],(TB_TAREFAS[[Responsável Execução '[*']]:[Responsável Execução '[*']]]=H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1" s="95" t="str" cm="1">
        <f t="array" ref="I281">IF(OR(I$12="",$B281=""),"",_xlfn.LET(_xlpm.tarefas,_xlfn._xlws.FILTER(TB_TAREFAS[],(TB_TAREFAS[[Responsável Execução '[*']]:[Responsável Execução '[*']]]=I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1" s="96" t="str" cm="1">
        <f t="array" ref="J281">IF(OR(J$12="",$B281=""),"",_xlfn.LET(_xlpm.tarefas,_xlfn._xlws.FILTER(TB_TAREFAS[],(TB_TAREFAS[[Responsável Execução '[*']]:[Responsável Execução '[*']]]=J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1" s="95" t="str" cm="1">
        <f t="array" ref="K281">IF(OR(K$12="",$B281=""),"",_xlfn.LET(_xlpm.tarefas,_xlfn._xlws.FILTER(TB_TAREFAS[],(TB_TAREFAS[[Responsável Execução '[*']]:[Responsável Execução '[*']]]=K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1" s="96" t="str" cm="1">
        <f t="array" ref="L281">IF(OR(L$12="",$B281=""),"",_xlfn.LET(_xlpm.tarefas,_xlfn._xlws.FILTER(TB_TAREFAS[],(TB_TAREFAS[[Responsável Execução '[*']]:[Responsável Execução '[*']]]=L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1" s="95" t="str" cm="1">
        <f t="array" ref="M281">IF(OR(M$12="",$B281=""),"",_xlfn.LET(_xlpm.tarefas,_xlfn._xlws.FILTER(TB_TAREFAS[],(TB_TAREFAS[[Responsável Execução '[*']]:[Responsável Execução '[*']]]=M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1" s="96" t="str" cm="1">
        <f t="array" ref="N281">IF(OR(N$12="",$B281=""),"",_xlfn.LET(_xlpm.tarefas,_xlfn._xlws.FILTER(TB_TAREFAS[],(TB_TAREFAS[[Responsável Execução '[*']]:[Responsável Execução '[*']]]=N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1" s="95" t="str" cm="1">
        <f t="array" ref="O281">IF(OR(O$12="",$B281=""),"",_xlfn.LET(_xlpm.tarefas,_xlfn._xlws.FILTER(TB_TAREFAS[],(TB_TAREFAS[[Responsável Execução '[*']]:[Responsável Execução '[*']]]=O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1" s="96" t="str" cm="1">
        <f t="array" ref="P281">IF(OR(P$12="",$B281=""),"",_xlfn.LET(_xlpm.tarefas,_xlfn._xlws.FILTER(TB_TAREFAS[],(TB_TAREFAS[[Responsável Execução '[*']]:[Responsável Execução '[*']]]=P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1" s="95" t="str" cm="1">
        <f t="array" ref="Q281">IF(OR(Q$12="",$B281=""),"",_xlfn.LET(_xlpm.tarefas,_xlfn._xlws.FILTER(TB_TAREFAS[],(TB_TAREFAS[[Responsável Execução '[*']]:[Responsável Execução '[*']]]=Q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1" s="96" t="str" cm="1">
        <f t="array" ref="R281">IF(OR(R$12="",$B281=""),"",_xlfn.LET(_xlpm.tarefas,_xlfn._xlws.FILTER(TB_TAREFAS[],(TB_TAREFAS[[Responsável Execução '[*']]:[Responsável Execução '[*']]]=R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1" s="95" t="str" cm="1">
        <f t="array" ref="S281">IF(OR(S$12="",$B281=""),"",_xlfn.LET(_xlpm.tarefas,_xlfn._xlws.FILTER(TB_TAREFAS[],(TB_TAREFAS[[Responsável Execução '[*']]:[Responsável Execução '[*']]]=S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1" s="96" t="str" cm="1">
        <f t="array" ref="T281">IF(OR(T$12="",$B281=""),"",_xlfn.LET(_xlpm.tarefas,_xlfn._xlws.FILTER(TB_TAREFAS[],(TB_TAREFAS[[Responsável Execução '[*']]:[Responsável Execução '[*']]]=T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1" s="95" t="str" cm="1">
        <f t="array" ref="U281">IF(OR(U$12="",$B281=""),"",_xlfn.LET(_xlpm.tarefas,_xlfn._xlws.FILTER(TB_TAREFAS[],(TB_TAREFAS[[Responsável Execução '[*']]:[Responsável Execução '[*']]]=U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1" s="96" t="str" cm="1">
        <f t="array" ref="V281">IF(OR(V$12="",$B281=""),"",_xlfn.LET(_xlpm.tarefas,_xlfn._xlws.FILTER(TB_TAREFAS[],(TB_TAREFAS[[Responsável Execução '[*']]:[Responsável Execução '[*']]]=V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1" s="95" t="str" cm="1">
        <f t="array" ref="W281">IF(OR(W$12="",$B281=""),"",_xlfn.LET(_xlpm.tarefas,_xlfn._xlws.FILTER(TB_TAREFAS[],(TB_TAREFAS[[Responsável Execução '[*']]:[Responsável Execução '[*']]]=W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1" s="96" t="str" cm="1">
        <f t="array" ref="X281">IF(OR(X$12="",$B281=""),"",_xlfn.LET(_xlpm.tarefas,_xlfn._xlws.FILTER(TB_TAREFAS[],(TB_TAREFAS[[Responsável Execução '[*']]:[Responsável Execução '[*']]]=X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1" s="95" t="str" cm="1">
        <f t="array" ref="Y281">IF(OR(Y$12="",$B281=""),"",_xlfn.LET(_xlpm.tarefas,_xlfn._xlws.FILTER(TB_TAREFAS[],(TB_TAREFAS[[Responsável Execução '[*']]:[Responsável Execução '[*']]]=Y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1" s="96" t="str" cm="1">
        <f t="array" ref="Z281">IF(OR(Z$12="",$B281=""),"",_xlfn.LET(_xlpm.tarefas,_xlfn._xlws.FILTER(TB_TAREFAS[],(TB_TAREFAS[[Responsável Execução '[*']]:[Responsável Execução '[*']]]=Z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1" s="95" t="str" cm="1">
        <f t="array" ref="AA281">IF(OR(AA$12="",$B281=""),"",_xlfn.LET(_xlpm.tarefas,_xlfn._xlws.FILTER(TB_TAREFAS[],(TB_TAREFAS[[Responsável Execução '[*']]:[Responsável Execução '[*']]]=AA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1" s="96" t="str" cm="1">
        <f t="array" ref="AB281">IF(OR(AB$12="",$B281=""),"",_xlfn.LET(_xlpm.tarefas,_xlfn._xlws.FILTER(TB_TAREFAS[],(TB_TAREFAS[[Responsável Execução '[*']]:[Responsável Execução '[*']]]=AB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1" s="95" t="str" cm="1">
        <f t="array" ref="AC281">IF(OR(AC$12="",$B281=""),"",_xlfn.LET(_xlpm.tarefas,_xlfn._xlws.FILTER(TB_TAREFAS[],(TB_TAREFAS[[Responsável Execução '[*']]:[Responsável Execução '[*']]]=AC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1" s="96" t="str" cm="1">
        <f t="array" ref="AD281">IF(OR(AD$12="",$B281=""),"",_xlfn.LET(_xlpm.tarefas,_xlfn._xlws.FILTER(TB_TAREFAS[],(TB_TAREFAS[[Responsável Execução '[*']]:[Responsável Execução '[*']]]=AD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1" s="95" t="str" cm="1">
        <f t="array" ref="AE281">IF(OR(AE$12="",$B281=""),"",_xlfn.LET(_xlpm.tarefas,_xlfn._xlws.FILTER(TB_TAREFAS[],(TB_TAREFAS[[Responsável Execução '[*']]:[Responsável Execução '[*']]]=AE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1" s="96" t="str" cm="1">
        <f t="array" ref="AF281">IF(OR(AF$12="",$B281=""),"",_xlfn.LET(_xlpm.tarefas,_xlfn._xlws.FILTER(TB_TAREFAS[],(TB_TAREFAS[[Responsável Execução '[*']]:[Responsável Execução '[*']]]=AF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1" s="95" t="str" cm="1">
        <f t="array" ref="AG281">IF(OR(AG$12="",$B281=""),"",_xlfn.LET(_xlpm.tarefas,_xlfn._xlws.FILTER(TB_TAREFAS[],(TB_TAREFAS[[Responsável Execução '[*']]:[Responsável Execução '[*']]]=AG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1" s="96" t="str" cm="1">
        <f t="array" ref="AH281">IF(OR(AH$12="",$B281=""),"",_xlfn.LET(_xlpm.tarefas,_xlfn._xlws.FILTER(TB_TAREFAS[],(TB_TAREFAS[[Responsável Execução '[*']]:[Responsável Execução '[*']]]=AH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1" s="95" t="str" cm="1">
        <f t="array" ref="AI281">IF(OR(AI$12="",$B281=""),"",_xlfn.LET(_xlpm.tarefas,_xlfn._xlws.FILTER(TB_TAREFAS[],(TB_TAREFAS[[Responsável Execução '[*']]:[Responsável Execução '[*']]]=AI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1" s="96" t="str" cm="1">
        <f t="array" ref="AJ281">IF(OR(AJ$12="",$B281=""),"",_xlfn.LET(_xlpm.tarefas,_xlfn._xlws.FILTER(TB_TAREFAS[],(TB_TAREFAS[[Responsável Execução '[*']]:[Responsável Execução '[*']]]=AJ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1" s="95" t="str" cm="1">
        <f t="array" ref="AK281">IF(OR(AK$12="",$B281=""),"",_xlfn.LET(_xlpm.tarefas,_xlfn._xlws.FILTER(TB_TAREFAS[],(TB_TAREFAS[[Responsável Execução '[*']]:[Responsável Execução '[*']]]=AK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1" s="96" t="str" cm="1">
        <f t="array" ref="AL281">IF(OR(AL$12="",$B281=""),"",_xlfn.LET(_xlpm.tarefas,_xlfn._xlws.FILTER(TB_TAREFAS[],(TB_TAREFAS[[Responsável Execução '[*']]:[Responsável Execução '[*']]]=AL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1" s="95" t="str" cm="1">
        <f t="array" ref="AM281">IF(OR(AM$12="",$B281=""),"",_xlfn.LET(_xlpm.tarefas,_xlfn._xlws.FILTER(TB_TAREFAS[],(TB_TAREFAS[[Responsável Execução '[*']]:[Responsável Execução '[*']]]=AM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1" s="96" t="str" cm="1">
        <f t="array" ref="AN281">IF(OR(AN$12="",$B281=""),"",_xlfn.LET(_xlpm.tarefas,_xlfn._xlws.FILTER(TB_TAREFAS[],(TB_TAREFAS[[Responsável Execução '[*']]:[Responsável Execução '[*']]]=AN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1" s="95" t="str" cm="1">
        <f t="array" ref="AO281">IF(OR(AO$12="",$B281=""),"",_xlfn.LET(_xlpm.tarefas,_xlfn._xlws.FILTER(TB_TAREFAS[],(TB_TAREFAS[[Responsável Execução '[*']]:[Responsável Execução '[*']]]=AO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1" s="96" t="str" cm="1">
        <f t="array" ref="AP281">IF(OR(AP$12="",$B281=""),"",_xlfn.LET(_xlpm.tarefas,_xlfn._xlws.FILTER(TB_TAREFAS[],(TB_TAREFAS[[Responsável Execução '[*']]:[Responsável Execução '[*']]]=AP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1" s="95" t="str" cm="1">
        <f t="array" ref="AQ281">IF(OR(AQ$12="",$B281=""),"",_xlfn.LET(_xlpm.tarefas,_xlfn._xlws.FILTER(TB_TAREFAS[],(TB_TAREFAS[[Responsável Execução '[*']]:[Responsável Execução '[*']]]=AQ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1" s="96" t="str" cm="1">
        <f t="array" ref="AR281">IF(OR(AR$12="",$B281=""),"",_xlfn.LET(_xlpm.tarefas,_xlfn._xlws.FILTER(TB_TAREFAS[],(TB_TAREFAS[[Responsável Execução '[*']]:[Responsável Execução '[*']]]=AR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1" s="95" t="str" cm="1">
        <f t="array" ref="AS281">IF(OR(AS$12="",$B281=""),"",_xlfn.LET(_xlpm.tarefas,_xlfn._xlws.FILTER(TB_TAREFAS[],(TB_TAREFAS[[Responsável Execução '[*']]:[Responsável Execução '[*']]]=AS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1" s="96" t="str" cm="1">
        <f t="array" ref="AT281">IF(OR(AT$12="",$B281=""),"",_xlfn.LET(_xlpm.tarefas,_xlfn._xlws.FILTER(TB_TAREFAS[],(TB_TAREFAS[[Responsável Execução '[*']]:[Responsável Execução '[*']]]=AT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1" s="95" t="str" cm="1">
        <f t="array" ref="AU281">IF(OR(AU$12="",$B281=""),"",_xlfn.LET(_xlpm.tarefas,_xlfn._xlws.FILTER(TB_TAREFAS[],(TB_TAREFAS[[Responsável Execução '[*']]:[Responsável Execução '[*']]]=AU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1" s="96" t="str" cm="1">
        <f t="array" ref="AV281">IF(OR(AV$12="",$B281=""),"",_xlfn.LET(_xlpm.tarefas,_xlfn._xlws.FILTER(TB_TAREFAS[],(TB_TAREFAS[[Responsável Execução '[*']]:[Responsável Execução '[*']]]=AV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1" s="95" t="str" cm="1">
        <f t="array" ref="AW281">IF(OR(AW$12="",$B281=""),"",_xlfn.LET(_xlpm.tarefas,_xlfn._xlws.FILTER(TB_TAREFAS[],(TB_TAREFAS[[Responsável Execução '[*']]:[Responsável Execução '[*']]]=AW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1" s="96" t="str" cm="1">
        <f t="array" ref="AX281">IF(OR(AX$12="",$B281=""),"",_xlfn.LET(_xlpm.tarefas,_xlfn._xlws.FILTER(TB_TAREFAS[],(TB_TAREFAS[[Responsável Execução '[*']]:[Responsável Execução '[*']]]=AX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1" s="95" t="str" cm="1">
        <f t="array" ref="AY281">IF(OR(AY$12="",$B281=""),"",_xlfn.LET(_xlpm.tarefas,_xlfn._xlws.FILTER(TB_TAREFAS[],(TB_TAREFAS[[Responsável Execução '[*']]:[Responsável Execução '[*']]]=AY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1" s="97" t="str" cm="1">
        <f t="array" ref="AZ281">IF(OR(AZ$12="",$B281=""),"",_xlfn.LET(_xlpm.tarefas,_xlfn._xlws.FILTER(TB_TAREFAS[],(TB_TAREFAS[[Responsável Execução '[*']]:[Responsável Execução '[*']]]=AZ$12),"-"),IF(_xlfn.ARRAYTOTEXT(_xlpm.tarefas)="-",0,SUM(IF(DATE(YEAR($B281),MONTH($B281),DAY($B281))&gt;=DATE(YEAR(_xlfn.CHOOSECOLS(_xlpm.tarefas,10)),MONTH(_xlfn.CHOOSECOLS(_xlpm.tarefas,10)),DAY(_xlfn.CHOOSECOLS(_xlpm.tarefas,10))),IF(DATE(YEAR($B281),MONTH($B281),DAY($B281)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2" spans="2:52" x14ac:dyDescent="0.3">
      <c r="B282" s="94"/>
      <c r="C282" s="95" t="str" cm="1">
        <f t="array" ref="C282">IF(OR(C$12="",$B282=""),"",_xlfn.LET(_xlpm.tarefas,_xlfn._xlws.FILTER(TB_TAREFAS[],(TB_TAREFAS[[Responsável Execução '[*']]:[Responsável Execução '[*']]]=C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2" s="96" t="str" cm="1">
        <f t="array" ref="D282">IF(OR(D$12="",$B282=""),"",_xlfn.LET(_xlpm.tarefas,_xlfn._xlws.FILTER(TB_TAREFAS[],(TB_TAREFAS[[Responsável Execução '[*']]:[Responsável Execução '[*']]]=D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2" s="95" t="str" cm="1">
        <f t="array" ref="E282">IF(OR(E$12="",$B282=""),"",_xlfn.LET(_xlpm.tarefas,_xlfn._xlws.FILTER(TB_TAREFAS[],(TB_TAREFAS[[Responsável Execução '[*']]:[Responsável Execução '[*']]]=E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2" s="96" t="str" cm="1">
        <f t="array" ref="F282">IF(OR(F$12="",$B282=""),"",_xlfn.LET(_xlpm.tarefas,_xlfn._xlws.FILTER(TB_TAREFAS[],(TB_TAREFAS[[Responsável Execução '[*']]:[Responsável Execução '[*']]]=F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2" s="95" t="str" cm="1">
        <f t="array" ref="G282">IF(OR(G$12="",$B282=""),"",_xlfn.LET(_xlpm.tarefas,_xlfn._xlws.FILTER(TB_TAREFAS[],(TB_TAREFAS[[Responsável Execução '[*']]:[Responsável Execução '[*']]]=G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2" s="96" t="str" cm="1">
        <f t="array" ref="H282">IF(OR(H$12="",$B282=""),"",_xlfn.LET(_xlpm.tarefas,_xlfn._xlws.FILTER(TB_TAREFAS[],(TB_TAREFAS[[Responsável Execução '[*']]:[Responsável Execução '[*']]]=H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2" s="95" t="str" cm="1">
        <f t="array" ref="I282">IF(OR(I$12="",$B282=""),"",_xlfn.LET(_xlpm.tarefas,_xlfn._xlws.FILTER(TB_TAREFAS[],(TB_TAREFAS[[Responsável Execução '[*']]:[Responsável Execução '[*']]]=I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2" s="96" t="str" cm="1">
        <f t="array" ref="J282">IF(OR(J$12="",$B282=""),"",_xlfn.LET(_xlpm.tarefas,_xlfn._xlws.FILTER(TB_TAREFAS[],(TB_TAREFAS[[Responsável Execução '[*']]:[Responsável Execução '[*']]]=J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2" s="95" t="str" cm="1">
        <f t="array" ref="K282">IF(OR(K$12="",$B282=""),"",_xlfn.LET(_xlpm.tarefas,_xlfn._xlws.FILTER(TB_TAREFAS[],(TB_TAREFAS[[Responsável Execução '[*']]:[Responsável Execução '[*']]]=K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2" s="96" t="str" cm="1">
        <f t="array" ref="L282">IF(OR(L$12="",$B282=""),"",_xlfn.LET(_xlpm.tarefas,_xlfn._xlws.FILTER(TB_TAREFAS[],(TB_TAREFAS[[Responsável Execução '[*']]:[Responsável Execução '[*']]]=L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2" s="95" t="str" cm="1">
        <f t="array" ref="M282">IF(OR(M$12="",$B282=""),"",_xlfn.LET(_xlpm.tarefas,_xlfn._xlws.FILTER(TB_TAREFAS[],(TB_TAREFAS[[Responsável Execução '[*']]:[Responsável Execução '[*']]]=M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2" s="96" t="str" cm="1">
        <f t="array" ref="N282">IF(OR(N$12="",$B282=""),"",_xlfn.LET(_xlpm.tarefas,_xlfn._xlws.FILTER(TB_TAREFAS[],(TB_TAREFAS[[Responsável Execução '[*']]:[Responsável Execução '[*']]]=N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2" s="95" t="str" cm="1">
        <f t="array" ref="O282">IF(OR(O$12="",$B282=""),"",_xlfn.LET(_xlpm.tarefas,_xlfn._xlws.FILTER(TB_TAREFAS[],(TB_TAREFAS[[Responsável Execução '[*']]:[Responsável Execução '[*']]]=O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2" s="96" t="str" cm="1">
        <f t="array" ref="P282">IF(OR(P$12="",$B282=""),"",_xlfn.LET(_xlpm.tarefas,_xlfn._xlws.FILTER(TB_TAREFAS[],(TB_TAREFAS[[Responsável Execução '[*']]:[Responsável Execução '[*']]]=P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2" s="95" t="str" cm="1">
        <f t="array" ref="Q282">IF(OR(Q$12="",$B282=""),"",_xlfn.LET(_xlpm.tarefas,_xlfn._xlws.FILTER(TB_TAREFAS[],(TB_TAREFAS[[Responsável Execução '[*']]:[Responsável Execução '[*']]]=Q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2" s="96" t="str" cm="1">
        <f t="array" ref="R282">IF(OR(R$12="",$B282=""),"",_xlfn.LET(_xlpm.tarefas,_xlfn._xlws.FILTER(TB_TAREFAS[],(TB_TAREFAS[[Responsável Execução '[*']]:[Responsável Execução '[*']]]=R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2" s="95" t="str" cm="1">
        <f t="array" ref="S282">IF(OR(S$12="",$B282=""),"",_xlfn.LET(_xlpm.tarefas,_xlfn._xlws.FILTER(TB_TAREFAS[],(TB_TAREFAS[[Responsável Execução '[*']]:[Responsável Execução '[*']]]=S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2" s="96" t="str" cm="1">
        <f t="array" ref="T282">IF(OR(T$12="",$B282=""),"",_xlfn.LET(_xlpm.tarefas,_xlfn._xlws.FILTER(TB_TAREFAS[],(TB_TAREFAS[[Responsável Execução '[*']]:[Responsável Execução '[*']]]=T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2" s="95" t="str" cm="1">
        <f t="array" ref="U282">IF(OR(U$12="",$B282=""),"",_xlfn.LET(_xlpm.tarefas,_xlfn._xlws.FILTER(TB_TAREFAS[],(TB_TAREFAS[[Responsável Execução '[*']]:[Responsável Execução '[*']]]=U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2" s="96" t="str" cm="1">
        <f t="array" ref="V282">IF(OR(V$12="",$B282=""),"",_xlfn.LET(_xlpm.tarefas,_xlfn._xlws.FILTER(TB_TAREFAS[],(TB_TAREFAS[[Responsável Execução '[*']]:[Responsável Execução '[*']]]=V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2" s="95" t="str" cm="1">
        <f t="array" ref="W282">IF(OR(W$12="",$B282=""),"",_xlfn.LET(_xlpm.tarefas,_xlfn._xlws.FILTER(TB_TAREFAS[],(TB_TAREFAS[[Responsável Execução '[*']]:[Responsável Execução '[*']]]=W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2" s="96" t="str" cm="1">
        <f t="array" ref="X282">IF(OR(X$12="",$B282=""),"",_xlfn.LET(_xlpm.tarefas,_xlfn._xlws.FILTER(TB_TAREFAS[],(TB_TAREFAS[[Responsável Execução '[*']]:[Responsável Execução '[*']]]=X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2" s="95" t="str" cm="1">
        <f t="array" ref="Y282">IF(OR(Y$12="",$B282=""),"",_xlfn.LET(_xlpm.tarefas,_xlfn._xlws.FILTER(TB_TAREFAS[],(TB_TAREFAS[[Responsável Execução '[*']]:[Responsável Execução '[*']]]=Y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2" s="96" t="str" cm="1">
        <f t="array" ref="Z282">IF(OR(Z$12="",$B282=""),"",_xlfn.LET(_xlpm.tarefas,_xlfn._xlws.FILTER(TB_TAREFAS[],(TB_TAREFAS[[Responsável Execução '[*']]:[Responsável Execução '[*']]]=Z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2" s="95" t="str" cm="1">
        <f t="array" ref="AA282">IF(OR(AA$12="",$B282=""),"",_xlfn.LET(_xlpm.tarefas,_xlfn._xlws.FILTER(TB_TAREFAS[],(TB_TAREFAS[[Responsável Execução '[*']]:[Responsável Execução '[*']]]=AA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2" s="96" t="str" cm="1">
        <f t="array" ref="AB282">IF(OR(AB$12="",$B282=""),"",_xlfn.LET(_xlpm.tarefas,_xlfn._xlws.FILTER(TB_TAREFAS[],(TB_TAREFAS[[Responsável Execução '[*']]:[Responsável Execução '[*']]]=AB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2" s="95" t="str" cm="1">
        <f t="array" ref="AC282">IF(OR(AC$12="",$B282=""),"",_xlfn.LET(_xlpm.tarefas,_xlfn._xlws.FILTER(TB_TAREFAS[],(TB_TAREFAS[[Responsável Execução '[*']]:[Responsável Execução '[*']]]=AC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2" s="96" t="str" cm="1">
        <f t="array" ref="AD282">IF(OR(AD$12="",$B282=""),"",_xlfn.LET(_xlpm.tarefas,_xlfn._xlws.FILTER(TB_TAREFAS[],(TB_TAREFAS[[Responsável Execução '[*']]:[Responsável Execução '[*']]]=AD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2" s="95" t="str" cm="1">
        <f t="array" ref="AE282">IF(OR(AE$12="",$B282=""),"",_xlfn.LET(_xlpm.tarefas,_xlfn._xlws.FILTER(TB_TAREFAS[],(TB_TAREFAS[[Responsável Execução '[*']]:[Responsável Execução '[*']]]=AE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2" s="96" t="str" cm="1">
        <f t="array" ref="AF282">IF(OR(AF$12="",$B282=""),"",_xlfn.LET(_xlpm.tarefas,_xlfn._xlws.FILTER(TB_TAREFAS[],(TB_TAREFAS[[Responsável Execução '[*']]:[Responsável Execução '[*']]]=AF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2" s="95" t="str" cm="1">
        <f t="array" ref="AG282">IF(OR(AG$12="",$B282=""),"",_xlfn.LET(_xlpm.tarefas,_xlfn._xlws.FILTER(TB_TAREFAS[],(TB_TAREFAS[[Responsável Execução '[*']]:[Responsável Execução '[*']]]=AG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2" s="96" t="str" cm="1">
        <f t="array" ref="AH282">IF(OR(AH$12="",$B282=""),"",_xlfn.LET(_xlpm.tarefas,_xlfn._xlws.FILTER(TB_TAREFAS[],(TB_TAREFAS[[Responsável Execução '[*']]:[Responsável Execução '[*']]]=AH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2" s="95" t="str" cm="1">
        <f t="array" ref="AI282">IF(OR(AI$12="",$B282=""),"",_xlfn.LET(_xlpm.tarefas,_xlfn._xlws.FILTER(TB_TAREFAS[],(TB_TAREFAS[[Responsável Execução '[*']]:[Responsável Execução '[*']]]=AI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2" s="96" t="str" cm="1">
        <f t="array" ref="AJ282">IF(OR(AJ$12="",$B282=""),"",_xlfn.LET(_xlpm.tarefas,_xlfn._xlws.FILTER(TB_TAREFAS[],(TB_TAREFAS[[Responsável Execução '[*']]:[Responsável Execução '[*']]]=AJ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2" s="95" t="str" cm="1">
        <f t="array" ref="AK282">IF(OR(AK$12="",$B282=""),"",_xlfn.LET(_xlpm.tarefas,_xlfn._xlws.FILTER(TB_TAREFAS[],(TB_TAREFAS[[Responsável Execução '[*']]:[Responsável Execução '[*']]]=AK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2" s="96" t="str" cm="1">
        <f t="array" ref="AL282">IF(OR(AL$12="",$B282=""),"",_xlfn.LET(_xlpm.tarefas,_xlfn._xlws.FILTER(TB_TAREFAS[],(TB_TAREFAS[[Responsável Execução '[*']]:[Responsável Execução '[*']]]=AL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2" s="95" t="str" cm="1">
        <f t="array" ref="AM282">IF(OR(AM$12="",$B282=""),"",_xlfn.LET(_xlpm.tarefas,_xlfn._xlws.FILTER(TB_TAREFAS[],(TB_TAREFAS[[Responsável Execução '[*']]:[Responsável Execução '[*']]]=AM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2" s="96" t="str" cm="1">
        <f t="array" ref="AN282">IF(OR(AN$12="",$B282=""),"",_xlfn.LET(_xlpm.tarefas,_xlfn._xlws.FILTER(TB_TAREFAS[],(TB_TAREFAS[[Responsável Execução '[*']]:[Responsável Execução '[*']]]=AN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2" s="95" t="str" cm="1">
        <f t="array" ref="AO282">IF(OR(AO$12="",$B282=""),"",_xlfn.LET(_xlpm.tarefas,_xlfn._xlws.FILTER(TB_TAREFAS[],(TB_TAREFAS[[Responsável Execução '[*']]:[Responsável Execução '[*']]]=AO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2" s="96" t="str" cm="1">
        <f t="array" ref="AP282">IF(OR(AP$12="",$B282=""),"",_xlfn.LET(_xlpm.tarefas,_xlfn._xlws.FILTER(TB_TAREFAS[],(TB_TAREFAS[[Responsável Execução '[*']]:[Responsável Execução '[*']]]=AP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2" s="95" t="str" cm="1">
        <f t="array" ref="AQ282">IF(OR(AQ$12="",$B282=""),"",_xlfn.LET(_xlpm.tarefas,_xlfn._xlws.FILTER(TB_TAREFAS[],(TB_TAREFAS[[Responsável Execução '[*']]:[Responsável Execução '[*']]]=AQ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2" s="96" t="str" cm="1">
        <f t="array" ref="AR282">IF(OR(AR$12="",$B282=""),"",_xlfn.LET(_xlpm.tarefas,_xlfn._xlws.FILTER(TB_TAREFAS[],(TB_TAREFAS[[Responsável Execução '[*']]:[Responsável Execução '[*']]]=AR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2" s="95" t="str" cm="1">
        <f t="array" ref="AS282">IF(OR(AS$12="",$B282=""),"",_xlfn.LET(_xlpm.tarefas,_xlfn._xlws.FILTER(TB_TAREFAS[],(TB_TAREFAS[[Responsável Execução '[*']]:[Responsável Execução '[*']]]=AS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2" s="96" t="str" cm="1">
        <f t="array" ref="AT282">IF(OR(AT$12="",$B282=""),"",_xlfn.LET(_xlpm.tarefas,_xlfn._xlws.FILTER(TB_TAREFAS[],(TB_TAREFAS[[Responsável Execução '[*']]:[Responsável Execução '[*']]]=AT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2" s="95" t="str" cm="1">
        <f t="array" ref="AU282">IF(OR(AU$12="",$B282=""),"",_xlfn.LET(_xlpm.tarefas,_xlfn._xlws.FILTER(TB_TAREFAS[],(TB_TAREFAS[[Responsável Execução '[*']]:[Responsável Execução '[*']]]=AU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2" s="96" t="str" cm="1">
        <f t="array" ref="AV282">IF(OR(AV$12="",$B282=""),"",_xlfn.LET(_xlpm.tarefas,_xlfn._xlws.FILTER(TB_TAREFAS[],(TB_TAREFAS[[Responsável Execução '[*']]:[Responsável Execução '[*']]]=AV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2" s="95" t="str" cm="1">
        <f t="array" ref="AW282">IF(OR(AW$12="",$B282=""),"",_xlfn.LET(_xlpm.tarefas,_xlfn._xlws.FILTER(TB_TAREFAS[],(TB_TAREFAS[[Responsável Execução '[*']]:[Responsável Execução '[*']]]=AW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2" s="96" t="str" cm="1">
        <f t="array" ref="AX282">IF(OR(AX$12="",$B282=""),"",_xlfn.LET(_xlpm.tarefas,_xlfn._xlws.FILTER(TB_TAREFAS[],(TB_TAREFAS[[Responsável Execução '[*']]:[Responsável Execução '[*']]]=AX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2" s="95" t="str" cm="1">
        <f t="array" ref="AY282">IF(OR(AY$12="",$B282=""),"",_xlfn.LET(_xlpm.tarefas,_xlfn._xlws.FILTER(TB_TAREFAS[],(TB_TAREFAS[[Responsável Execução '[*']]:[Responsável Execução '[*']]]=AY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2" s="97" t="str" cm="1">
        <f t="array" ref="AZ282">IF(OR(AZ$12="",$B282=""),"",_xlfn.LET(_xlpm.tarefas,_xlfn._xlws.FILTER(TB_TAREFAS[],(TB_TAREFAS[[Responsável Execução '[*']]:[Responsável Execução '[*']]]=AZ$12),"-"),IF(_xlfn.ARRAYTOTEXT(_xlpm.tarefas)="-",0,SUM(IF(DATE(YEAR($B282),MONTH($B282),DAY($B282))&gt;=DATE(YEAR(_xlfn.CHOOSECOLS(_xlpm.tarefas,10)),MONTH(_xlfn.CHOOSECOLS(_xlpm.tarefas,10)),DAY(_xlfn.CHOOSECOLS(_xlpm.tarefas,10))),IF(DATE(YEAR($B282),MONTH($B282),DAY($B282)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3" spans="2:52" x14ac:dyDescent="0.3">
      <c r="B283" s="94"/>
      <c r="C283" s="95" t="str" cm="1">
        <f t="array" ref="C283">IF(OR(C$12="",$B283=""),"",_xlfn.LET(_xlpm.tarefas,_xlfn._xlws.FILTER(TB_TAREFAS[],(TB_TAREFAS[[Responsável Execução '[*']]:[Responsável Execução '[*']]]=C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3" s="96" t="str" cm="1">
        <f t="array" ref="D283">IF(OR(D$12="",$B283=""),"",_xlfn.LET(_xlpm.tarefas,_xlfn._xlws.FILTER(TB_TAREFAS[],(TB_TAREFAS[[Responsável Execução '[*']]:[Responsável Execução '[*']]]=D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3" s="95" t="str" cm="1">
        <f t="array" ref="E283">IF(OR(E$12="",$B283=""),"",_xlfn.LET(_xlpm.tarefas,_xlfn._xlws.FILTER(TB_TAREFAS[],(TB_TAREFAS[[Responsável Execução '[*']]:[Responsável Execução '[*']]]=E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3" s="96" t="str" cm="1">
        <f t="array" ref="F283">IF(OR(F$12="",$B283=""),"",_xlfn.LET(_xlpm.tarefas,_xlfn._xlws.FILTER(TB_TAREFAS[],(TB_TAREFAS[[Responsável Execução '[*']]:[Responsável Execução '[*']]]=F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3" s="95" t="str" cm="1">
        <f t="array" ref="G283">IF(OR(G$12="",$B283=""),"",_xlfn.LET(_xlpm.tarefas,_xlfn._xlws.FILTER(TB_TAREFAS[],(TB_TAREFAS[[Responsável Execução '[*']]:[Responsável Execução '[*']]]=G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3" s="96" t="str" cm="1">
        <f t="array" ref="H283">IF(OR(H$12="",$B283=""),"",_xlfn.LET(_xlpm.tarefas,_xlfn._xlws.FILTER(TB_TAREFAS[],(TB_TAREFAS[[Responsável Execução '[*']]:[Responsável Execução '[*']]]=H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3" s="95" t="str" cm="1">
        <f t="array" ref="I283">IF(OR(I$12="",$B283=""),"",_xlfn.LET(_xlpm.tarefas,_xlfn._xlws.FILTER(TB_TAREFAS[],(TB_TAREFAS[[Responsável Execução '[*']]:[Responsável Execução '[*']]]=I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3" s="96" t="str" cm="1">
        <f t="array" ref="J283">IF(OR(J$12="",$B283=""),"",_xlfn.LET(_xlpm.tarefas,_xlfn._xlws.FILTER(TB_TAREFAS[],(TB_TAREFAS[[Responsável Execução '[*']]:[Responsável Execução '[*']]]=J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3" s="95" t="str" cm="1">
        <f t="array" ref="K283">IF(OR(K$12="",$B283=""),"",_xlfn.LET(_xlpm.tarefas,_xlfn._xlws.FILTER(TB_TAREFAS[],(TB_TAREFAS[[Responsável Execução '[*']]:[Responsável Execução '[*']]]=K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3" s="96" t="str" cm="1">
        <f t="array" ref="L283">IF(OR(L$12="",$B283=""),"",_xlfn.LET(_xlpm.tarefas,_xlfn._xlws.FILTER(TB_TAREFAS[],(TB_TAREFAS[[Responsável Execução '[*']]:[Responsável Execução '[*']]]=L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3" s="95" t="str" cm="1">
        <f t="array" ref="M283">IF(OR(M$12="",$B283=""),"",_xlfn.LET(_xlpm.tarefas,_xlfn._xlws.FILTER(TB_TAREFAS[],(TB_TAREFAS[[Responsável Execução '[*']]:[Responsável Execução '[*']]]=M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3" s="96" t="str" cm="1">
        <f t="array" ref="N283">IF(OR(N$12="",$B283=""),"",_xlfn.LET(_xlpm.tarefas,_xlfn._xlws.FILTER(TB_TAREFAS[],(TB_TAREFAS[[Responsável Execução '[*']]:[Responsável Execução '[*']]]=N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3" s="95" t="str" cm="1">
        <f t="array" ref="O283">IF(OR(O$12="",$B283=""),"",_xlfn.LET(_xlpm.tarefas,_xlfn._xlws.FILTER(TB_TAREFAS[],(TB_TAREFAS[[Responsável Execução '[*']]:[Responsável Execução '[*']]]=O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3" s="96" t="str" cm="1">
        <f t="array" ref="P283">IF(OR(P$12="",$B283=""),"",_xlfn.LET(_xlpm.tarefas,_xlfn._xlws.FILTER(TB_TAREFAS[],(TB_TAREFAS[[Responsável Execução '[*']]:[Responsável Execução '[*']]]=P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3" s="95" t="str" cm="1">
        <f t="array" ref="Q283">IF(OR(Q$12="",$B283=""),"",_xlfn.LET(_xlpm.tarefas,_xlfn._xlws.FILTER(TB_TAREFAS[],(TB_TAREFAS[[Responsável Execução '[*']]:[Responsável Execução '[*']]]=Q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3" s="96" t="str" cm="1">
        <f t="array" ref="R283">IF(OR(R$12="",$B283=""),"",_xlfn.LET(_xlpm.tarefas,_xlfn._xlws.FILTER(TB_TAREFAS[],(TB_TAREFAS[[Responsável Execução '[*']]:[Responsável Execução '[*']]]=R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3" s="95" t="str" cm="1">
        <f t="array" ref="S283">IF(OR(S$12="",$B283=""),"",_xlfn.LET(_xlpm.tarefas,_xlfn._xlws.FILTER(TB_TAREFAS[],(TB_TAREFAS[[Responsável Execução '[*']]:[Responsável Execução '[*']]]=S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3" s="96" t="str" cm="1">
        <f t="array" ref="T283">IF(OR(T$12="",$B283=""),"",_xlfn.LET(_xlpm.tarefas,_xlfn._xlws.FILTER(TB_TAREFAS[],(TB_TAREFAS[[Responsável Execução '[*']]:[Responsável Execução '[*']]]=T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3" s="95" t="str" cm="1">
        <f t="array" ref="U283">IF(OR(U$12="",$B283=""),"",_xlfn.LET(_xlpm.tarefas,_xlfn._xlws.FILTER(TB_TAREFAS[],(TB_TAREFAS[[Responsável Execução '[*']]:[Responsável Execução '[*']]]=U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3" s="96" t="str" cm="1">
        <f t="array" ref="V283">IF(OR(V$12="",$B283=""),"",_xlfn.LET(_xlpm.tarefas,_xlfn._xlws.FILTER(TB_TAREFAS[],(TB_TAREFAS[[Responsável Execução '[*']]:[Responsável Execução '[*']]]=V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3" s="95" t="str" cm="1">
        <f t="array" ref="W283">IF(OR(W$12="",$B283=""),"",_xlfn.LET(_xlpm.tarefas,_xlfn._xlws.FILTER(TB_TAREFAS[],(TB_TAREFAS[[Responsável Execução '[*']]:[Responsável Execução '[*']]]=W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3" s="96" t="str" cm="1">
        <f t="array" ref="X283">IF(OR(X$12="",$B283=""),"",_xlfn.LET(_xlpm.tarefas,_xlfn._xlws.FILTER(TB_TAREFAS[],(TB_TAREFAS[[Responsável Execução '[*']]:[Responsável Execução '[*']]]=X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3" s="95" t="str" cm="1">
        <f t="array" ref="Y283">IF(OR(Y$12="",$B283=""),"",_xlfn.LET(_xlpm.tarefas,_xlfn._xlws.FILTER(TB_TAREFAS[],(TB_TAREFAS[[Responsável Execução '[*']]:[Responsável Execução '[*']]]=Y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3" s="96" t="str" cm="1">
        <f t="array" ref="Z283">IF(OR(Z$12="",$B283=""),"",_xlfn.LET(_xlpm.tarefas,_xlfn._xlws.FILTER(TB_TAREFAS[],(TB_TAREFAS[[Responsável Execução '[*']]:[Responsável Execução '[*']]]=Z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3" s="95" t="str" cm="1">
        <f t="array" ref="AA283">IF(OR(AA$12="",$B283=""),"",_xlfn.LET(_xlpm.tarefas,_xlfn._xlws.FILTER(TB_TAREFAS[],(TB_TAREFAS[[Responsável Execução '[*']]:[Responsável Execução '[*']]]=AA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3" s="96" t="str" cm="1">
        <f t="array" ref="AB283">IF(OR(AB$12="",$B283=""),"",_xlfn.LET(_xlpm.tarefas,_xlfn._xlws.FILTER(TB_TAREFAS[],(TB_TAREFAS[[Responsável Execução '[*']]:[Responsável Execução '[*']]]=AB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3" s="95" t="str" cm="1">
        <f t="array" ref="AC283">IF(OR(AC$12="",$B283=""),"",_xlfn.LET(_xlpm.tarefas,_xlfn._xlws.FILTER(TB_TAREFAS[],(TB_TAREFAS[[Responsável Execução '[*']]:[Responsável Execução '[*']]]=AC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3" s="96" t="str" cm="1">
        <f t="array" ref="AD283">IF(OR(AD$12="",$B283=""),"",_xlfn.LET(_xlpm.tarefas,_xlfn._xlws.FILTER(TB_TAREFAS[],(TB_TAREFAS[[Responsável Execução '[*']]:[Responsável Execução '[*']]]=AD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3" s="95" t="str" cm="1">
        <f t="array" ref="AE283">IF(OR(AE$12="",$B283=""),"",_xlfn.LET(_xlpm.tarefas,_xlfn._xlws.FILTER(TB_TAREFAS[],(TB_TAREFAS[[Responsável Execução '[*']]:[Responsável Execução '[*']]]=AE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3" s="96" t="str" cm="1">
        <f t="array" ref="AF283">IF(OR(AF$12="",$B283=""),"",_xlfn.LET(_xlpm.tarefas,_xlfn._xlws.FILTER(TB_TAREFAS[],(TB_TAREFAS[[Responsável Execução '[*']]:[Responsável Execução '[*']]]=AF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3" s="95" t="str" cm="1">
        <f t="array" ref="AG283">IF(OR(AG$12="",$B283=""),"",_xlfn.LET(_xlpm.tarefas,_xlfn._xlws.FILTER(TB_TAREFAS[],(TB_TAREFAS[[Responsável Execução '[*']]:[Responsável Execução '[*']]]=AG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3" s="96" t="str" cm="1">
        <f t="array" ref="AH283">IF(OR(AH$12="",$B283=""),"",_xlfn.LET(_xlpm.tarefas,_xlfn._xlws.FILTER(TB_TAREFAS[],(TB_TAREFAS[[Responsável Execução '[*']]:[Responsável Execução '[*']]]=AH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3" s="95" t="str" cm="1">
        <f t="array" ref="AI283">IF(OR(AI$12="",$B283=""),"",_xlfn.LET(_xlpm.tarefas,_xlfn._xlws.FILTER(TB_TAREFAS[],(TB_TAREFAS[[Responsável Execução '[*']]:[Responsável Execução '[*']]]=AI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3" s="96" t="str" cm="1">
        <f t="array" ref="AJ283">IF(OR(AJ$12="",$B283=""),"",_xlfn.LET(_xlpm.tarefas,_xlfn._xlws.FILTER(TB_TAREFAS[],(TB_TAREFAS[[Responsável Execução '[*']]:[Responsável Execução '[*']]]=AJ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3" s="95" t="str" cm="1">
        <f t="array" ref="AK283">IF(OR(AK$12="",$B283=""),"",_xlfn.LET(_xlpm.tarefas,_xlfn._xlws.FILTER(TB_TAREFAS[],(TB_TAREFAS[[Responsável Execução '[*']]:[Responsável Execução '[*']]]=AK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3" s="96" t="str" cm="1">
        <f t="array" ref="AL283">IF(OR(AL$12="",$B283=""),"",_xlfn.LET(_xlpm.tarefas,_xlfn._xlws.FILTER(TB_TAREFAS[],(TB_TAREFAS[[Responsável Execução '[*']]:[Responsável Execução '[*']]]=AL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3" s="95" t="str" cm="1">
        <f t="array" ref="AM283">IF(OR(AM$12="",$B283=""),"",_xlfn.LET(_xlpm.tarefas,_xlfn._xlws.FILTER(TB_TAREFAS[],(TB_TAREFAS[[Responsável Execução '[*']]:[Responsável Execução '[*']]]=AM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3" s="96" t="str" cm="1">
        <f t="array" ref="AN283">IF(OR(AN$12="",$B283=""),"",_xlfn.LET(_xlpm.tarefas,_xlfn._xlws.FILTER(TB_TAREFAS[],(TB_TAREFAS[[Responsável Execução '[*']]:[Responsável Execução '[*']]]=AN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3" s="95" t="str" cm="1">
        <f t="array" ref="AO283">IF(OR(AO$12="",$B283=""),"",_xlfn.LET(_xlpm.tarefas,_xlfn._xlws.FILTER(TB_TAREFAS[],(TB_TAREFAS[[Responsável Execução '[*']]:[Responsável Execução '[*']]]=AO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3" s="96" t="str" cm="1">
        <f t="array" ref="AP283">IF(OR(AP$12="",$B283=""),"",_xlfn.LET(_xlpm.tarefas,_xlfn._xlws.FILTER(TB_TAREFAS[],(TB_TAREFAS[[Responsável Execução '[*']]:[Responsável Execução '[*']]]=AP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3" s="95" t="str" cm="1">
        <f t="array" ref="AQ283">IF(OR(AQ$12="",$B283=""),"",_xlfn.LET(_xlpm.tarefas,_xlfn._xlws.FILTER(TB_TAREFAS[],(TB_TAREFAS[[Responsável Execução '[*']]:[Responsável Execução '[*']]]=AQ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3" s="96" t="str" cm="1">
        <f t="array" ref="AR283">IF(OR(AR$12="",$B283=""),"",_xlfn.LET(_xlpm.tarefas,_xlfn._xlws.FILTER(TB_TAREFAS[],(TB_TAREFAS[[Responsável Execução '[*']]:[Responsável Execução '[*']]]=AR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3" s="95" t="str" cm="1">
        <f t="array" ref="AS283">IF(OR(AS$12="",$B283=""),"",_xlfn.LET(_xlpm.tarefas,_xlfn._xlws.FILTER(TB_TAREFAS[],(TB_TAREFAS[[Responsável Execução '[*']]:[Responsável Execução '[*']]]=AS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3" s="96" t="str" cm="1">
        <f t="array" ref="AT283">IF(OR(AT$12="",$B283=""),"",_xlfn.LET(_xlpm.tarefas,_xlfn._xlws.FILTER(TB_TAREFAS[],(TB_TAREFAS[[Responsável Execução '[*']]:[Responsável Execução '[*']]]=AT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3" s="95" t="str" cm="1">
        <f t="array" ref="AU283">IF(OR(AU$12="",$B283=""),"",_xlfn.LET(_xlpm.tarefas,_xlfn._xlws.FILTER(TB_TAREFAS[],(TB_TAREFAS[[Responsável Execução '[*']]:[Responsável Execução '[*']]]=AU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3" s="96" t="str" cm="1">
        <f t="array" ref="AV283">IF(OR(AV$12="",$B283=""),"",_xlfn.LET(_xlpm.tarefas,_xlfn._xlws.FILTER(TB_TAREFAS[],(TB_TAREFAS[[Responsável Execução '[*']]:[Responsável Execução '[*']]]=AV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3" s="95" t="str" cm="1">
        <f t="array" ref="AW283">IF(OR(AW$12="",$B283=""),"",_xlfn.LET(_xlpm.tarefas,_xlfn._xlws.FILTER(TB_TAREFAS[],(TB_TAREFAS[[Responsável Execução '[*']]:[Responsável Execução '[*']]]=AW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3" s="96" t="str" cm="1">
        <f t="array" ref="AX283">IF(OR(AX$12="",$B283=""),"",_xlfn.LET(_xlpm.tarefas,_xlfn._xlws.FILTER(TB_TAREFAS[],(TB_TAREFAS[[Responsável Execução '[*']]:[Responsável Execução '[*']]]=AX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3" s="95" t="str" cm="1">
        <f t="array" ref="AY283">IF(OR(AY$12="",$B283=""),"",_xlfn.LET(_xlpm.tarefas,_xlfn._xlws.FILTER(TB_TAREFAS[],(TB_TAREFAS[[Responsável Execução '[*']]:[Responsável Execução '[*']]]=AY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3" s="97" t="str" cm="1">
        <f t="array" ref="AZ283">IF(OR(AZ$12="",$B283=""),"",_xlfn.LET(_xlpm.tarefas,_xlfn._xlws.FILTER(TB_TAREFAS[],(TB_TAREFAS[[Responsável Execução '[*']]:[Responsável Execução '[*']]]=AZ$12),"-"),IF(_xlfn.ARRAYTOTEXT(_xlpm.tarefas)="-",0,SUM(IF(DATE(YEAR($B283),MONTH($B283),DAY($B283))&gt;=DATE(YEAR(_xlfn.CHOOSECOLS(_xlpm.tarefas,10)),MONTH(_xlfn.CHOOSECOLS(_xlpm.tarefas,10)),DAY(_xlfn.CHOOSECOLS(_xlpm.tarefas,10))),IF(DATE(YEAR($B283),MONTH($B283),DAY($B283)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4" spans="2:52" x14ac:dyDescent="0.3">
      <c r="B284" s="94"/>
      <c r="C284" s="95" t="str" cm="1">
        <f t="array" ref="C284">IF(OR(C$12="",$B284=""),"",_xlfn.LET(_xlpm.tarefas,_xlfn._xlws.FILTER(TB_TAREFAS[],(TB_TAREFAS[[Responsável Execução '[*']]:[Responsável Execução '[*']]]=C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4" s="96" t="str" cm="1">
        <f t="array" ref="D284">IF(OR(D$12="",$B284=""),"",_xlfn.LET(_xlpm.tarefas,_xlfn._xlws.FILTER(TB_TAREFAS[],(TB_TAREFAS[[Responsável Execução '[*']]:[Responsável Execução '[*']]]=D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4" s="95" t="str" cm="1">
        <f t="array" ref="E284">IF(OR(E$12="",$B284=""),"",_xlfn.LET(_xlpm.tarefas,_xlfn._xlws.FILTER(TB_TAREFAS[],(TB_TAREFAS[[Responsável Execução '[*']]:[Responsável Execução '[*']]]=E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4" s="96" t="str" cm="1">
        <f t="array" ref="F284">IF(OR(F$12="",$B284=""),"",_xlfn.LET(_xlpm.tarefas,_xlfn._xlws.FILTER(TB_TAREFAS[],(TB_TAREFAS[[Responsável Execução '[*']]:[Responsável Execução '[*']]]=F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4" s="95" t="str" cm="1">
        <f t="array" ref="G284">IF(OR(G$12="",$B284=""),"",_xlfn.LET(_xlpm.tarefas,_xlfn._xlws.FILTER(TB_TAREFAS[],(TB_TAREFAS[[Responsável Execução '[*']]:[Responsável Execução '[*']]]=G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4" s="96" t="str" cm="1">
        <f t="array" ref="H284">IF(OR(H$12="",$B284=""),"",_xlfn.LET(_xlpm.tarefas,_xlfn._xlws.FILTER(TB_TAREFAS[],(TB_TAREFAS[[Responsável Execução '[*']]:[Responsável Execução '[*']]]=H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4" s="95" t="str" cm="1">
        <f t="array" ref="I284">IF(OR(I$12="",$B284=""),"",_xlfn.LET(_xlpm.tarefas,_xlfn._xlws.FILTER(TB_TAREFAS[],(TB_TAREFAS[[Responsável Execução '[*']]:[Responsável Execução '[*']]]=I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4" s="96" t="str" cm="1">
        <f t="array" ref="J284">IF(OR(J$12="",$B284=""),"",_xlfn.LET(_xlpm.tarefas,_xlfn._xlws.FILTER(TB_TAREFAS[],(TB_TAREFAS[[Responsável Execução '[*']]:[Responsável Execução '[*']]]=J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4" s="95" t="str" cm="1">
        <f t="array" ref="K284">IF(OR(K$12="",$B284=""),"",_xlfn.LET(_xlpm.tarefas,_xlfn._xlws.FILTER(TB_TAREFAS[],(TB_TAREFAS[[Responsável Execução '[*']]:[Responsável Execução '[*']]]=K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4" s="96" t="str" cm="1">
        <f t="array" ref="L284">IF(OR(L$12="",$B284=""),"",_xlfn.LET(_xlpm.tarefas,_xlfn._xlws.FILTER(TB_TAREFAS[],(TB_TAREFAS[[Responsável Execução '[*']]:[Responsável Execução '[*']]]=L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4" s="95" t="str" cm="1">
        <f t="array" ref="M284">IF(OR(M$12="",$B284=""),"",_xlfn.LET(_xlpm.tarefas,_xlfn._xlws.FILTER(TB_TAREFAS[],(TB_TAREFAS[[Responsável Execução '[*']]:[Responsável Execução '[*']]]=M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4" s="96" t="str" cm="1">
        <f t="array" ref="N284">IF(OR(N$12="",$B284=""),"",_xlfn.LET(_xlpm.tarefas,_xlfn._xlws.FILTER(TB_TAREFAS[],(TB_TAREFAS[[Responsável Execução '[*']]:[Responsável Execução '[*']]]=N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4" s="95" t="str" cm="1">
        <f t="array" ref="O284">IF(OR(O$12="",$B284=""),"",_xlfn.LET(_xlpm.tarefas,_xlfn._xlws.FILTER(TB_TAREFAS[],(TB_TAREFAS[[Responsável Execução '[*']]:[Responsável Execução '[*']]]=O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4" s="96" t="str" cm="1">
        <f t="array" ref="P284">IF(OR(P$12="",$B284=""),"",_xlfn.LET(_xlpm.tarefas,_xlfn._xlws.FILTER(TB_TAREFAS[],(TB_TAREFAS[[Responsável Execução '[*']]:[Responsável Execução '[*']]]=P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4" s="95" t="str" cm="1">
        <f t="array" ref="Q284">IF(OR(Q$12="",$B284=""),"",_xlfn.LET(_xlpm.tarefas,_xlfn._xlws.FILTER(TB_TAREFAS[],(TB_TAREFAS[[Responsável Execução '[*']]:[Responsável Execução '[*']]]=Q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4" s="96" t="str" cm="1">
        <f t="array" ref="R284">IF(OR(R$12="",$B284=""),"",_xlfn.LET(_xlpm.tarefas,_xlfn._xlws.FILTER(TB_TAREFAS[],(TB_TAREFAS[[Responsável Execução '[*']]:[Responsável Execução '[*']]]=R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4" s="95" t="str" cm="1">
        <f t="array" ref="S284">IF(OR(S$12="",$B284=""),"",_xlfn.LET(_xlpm.tarefas,_xlfn._xlws.FILTER(TB_TAREFAS[],(TB_TAREFAS[[Responsável Execução '[*']]:[Responsável Execução '[*']]]=S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4" s="96" t="str" cm="1">
        <f t="array" ref="T284">IF(OR(T$12="",$B284=""),"",_xlfn.LET(_xlpm.tarefas,_xlfn._xlws.FILTER(TB_TAREFAS[],(TB_TAREFAS[[Responsável Execução '[*']]:[Responsável Execução '[*']]]=T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4" s="95" t="str" cm="1">
        <f t="array" ref="U284">IF(OR(U$12="",$B284=""),"",_xlfn.LET(_xlpm.tarefas,_xlfn._xlws.FILTER(TB_TAREFAS[],(TB_TAREFAS[[Responsável Execução '[*']]:[Responsável Execução '[*']]]=U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4" s="96" t="str" cm="1">
        <f t="array" ref="V284">IF(OR(V$12="",$B284=""),"",_xlfn.LET(_xlpm.tarefas,_xlfn._xlws.FILTER(TB_TAREFAS[],(TB_TAREFAS[[Responsável Execução '[*']]:[Responsável Execução '[*']]]=V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4" s="95" t="str" cm="1">
        <f t="array" ref="W284">IF(OR(W$12="",$B284=""),"",_xlfn.LET(_xlpm.tarefas,_xlfn._xlws.FILTER(TB_TAREFAS[],(TB_TAREFAS[[Responsável Execução '[*']]:[Responsável Execução '[*']]]=W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4" s="96" t="str" cm="1">
        <f t="array" ref="X284">IF(OR(X$12="",$B284=""),"",_xlfn.LET(_xlpm.tarefas,_xlfn._xlws.FILTER(TB_TAREFAS[],(TB_TAREFAS[[Responsável Execução '[*']]:[Responsável Execução '[*']]]=X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4" s="95" t="str" cm="1">
        <f t="array" ref="Y284">IF(OR(Y$12="",$B284=""),"",_xlfn.LET(_xlpm.tarefas,_xlfn._xlws.FILTER(TB_TAREFAS[],(TB_TAREFAS[[Responsável Execução '[*']]:[Responsável Execução '[*']]]=Y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4" s="96" t="str" cm="1">
        <f t="array" ref="Z284">IF(OR(Z$12="",$B284=""),"",_xlfn.LET(_xlpm.tarefas,_xlfn._xlws.FILTER(TB_TAREFAS[],(TB_TAREFAS[[Responsável Execução '[*']]:[Responsável Execução '[*']]]=Z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4" s="95" t="str" cm="1">
        <f t="array" ref="AA284">IF(OR(AA$12="",$B284=""),"",_xlfn.LET(_xlpm.tarefas,_xlfn._xlws.FILTER(TB_TAREFAS[],(TB_TAREFAS[[Responsável Execução '[*']]:[Responsável Execução '[*']]]=AA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4" s="96" t="str" cm="1">
        <f t="array" ref="AB284">IF(OR(AB$12="",$B284=""),"",_xlfn.LET(_xlpm.tarefas,_xlfn._xlws.FILTER(TB_TAREFAS[],(TB_TAREFAS[[Responsável Execução '[*']]:[Responsável Execução '[*']]]=AB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4" s="95" t="str" cm="1">
        <f t="array" ref="AC284">IF(OR(AC$12="",$B284=""),"",_xlfn.LET(_xlpm.tarefas,_xlfn._xlws.FILTER(TB_TAREFAS[],(TB_TAREFAS[[Responsável Execução '[*']]:[Responsável Execução '[*']]]=AC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4" s="96" t="str" cm="1">
        <f t="array" ref="AD284">IF(OR(AD$12="",$B284=""),"",_xlfn.LET(_xlpm.tarefas,_xlfn._xlws.FILTER(TB_TAREFAS[],(TB_TAREFAS[[Responsável Execução '[*']]:[Responsável Execução '[*']]]=AD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4" s="95" t="str" cm="1">
        <f t="array" ref="AE284">IF(OR(AE$12="",$B284=""),"",_xlfn.LET(_xlpm.tarefas,_xlfn._xlws.FILTER(TB_TAREFAS[],(TB_TAREFAS[[Responsável Execução '[*']]:[Responsável Execução '[*']]]=AE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4" s="96" t="str" cm="1">
        <f t="array" ref="AF284">IF(OR(AF$12="",$B284=""),"",_xlfn.LET(_xlpm.tarefas,_xlfn._xlws.FILTER(TB_TAREFAS[],(TB_TAREFAS[[Responsável Execução '[*']]:[Responsável Execução '[*']]]=AF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4" s="95" t="str" cm="1">
        <f t="array" ref="AG284">IF(OR(AG$12="",$B284=""),"",_xlfn.LET(_xlpm.tarefas,_xlfn._xlws.FILTER(TB_TAREFAS[],(TB_TAREFAS[[Responsável Execução '[*']]:[Responsável Execução '[*']]]=AG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4" s="96" t="str" cm="1">
        <f t="array" ref="AH284">IF(OR(AH$12="",$B284=""),"",_xlfn.LET(_xlpm.tarefas,_xlfn._xlws.FILTER(TB_TAREFAS[],(TB_TAREFAS[[Responsável Execução '[*']]:[Responsável Execução '[*']]]=AH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4" s="95" t="str" cm="1">
        <f t="array" ref="AI284">IF(OR(AI$12="",$B284=""),"",_xlfn.LET(_xlpm.tarefas,_xlfn._xlws.FILTER(TB_TAREFAS[],(TB_TAREFAS[[Responsável Execução '[*']]:[Responsável Execução '[*']]]=AI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4" s="96" t="str" cm="1">
        <f t="array" ref="AJ284">IF(OR(AJ$12="",$B284=""),"",_xlfn.LET(_xlpm.tarefas,_xlfn._xlws.FILTER(TB_TAREFAS[],(TB_TAREFAS[[Responsável Execução '[*']]:[Responsável Execução '[*']]]=AJ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4" s="95" t="str" cm="1">
        <f t="array" ref="AK284">IF(OR(AK$12="",$B284=""),"",_xlfn.LET(_xlpm.tarefas,_xlfn._xlws.FILTER(TB_TAREFAS[],(TB_TAREFAS[[Responsável Execução '[*']]:[Responsável Execução '[*']]]=AK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4" s="96" t="str" cm="1">
        <f t="array" ref="AL284">IF(OR(AL$12="",$B284=""),"",_xlfn.LET(_xlpm.tarefas,_xlfn._xlws.FILTER(TB_TAREFAS[],(TB_TAREFAS[[Responsável Execução '[*']]:[Responsável Execução '[*']]]=AL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4" s="95" t="str" cm="1">
        <f t="array" ref="AM284">IF(OR(AM$12="",$B284=""),"",_xlfn.LET(_xlpm.tarefas,_xlfn._xlws.FILTER(TB_TAREFAS[],(TB_TAREFAS[[Responsável Execução '[*']]:[Responsável Execução '[*']]]=AM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4" s="96" t="str" cm="1">
        <f t="array" ref="AN284">IF(OR(AN$12="",$B284=""),"",_xlfn.LET(_xlpm.tarefas,_xlfn._xlws.FILTER(TB_TAREFAS[],(TB_TAREFAS[[Responsável Execução '[*']]:[Responsável Execução '[*']]]=AN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4" s="95" t="str" cm="1">
        <f t="array" ref="AO284">IF(OR(AO$12="",$B284=""),"",_xlfn.LET(_xlpm.tarefas,_xlfn._xlws.FILTER(TB_TAREFAS[],(TB_TAREFAS[[Responsável Execução '[*']]:[Responsável Execução '[*']]]=AO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4" s="96" t="str" cm="1">
        <f t="array" ref="AP284">IF(OR(AP$12="",$B284=""),"",_xlfn.LET(_xlpm.tarefas,_xlfn._xlws.FILTER(TB_TAREFAS[],(TB_TAREFAS[[Responsável Execução '[*']]:[Responsável Execução '[*']]]=AP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4" s="95" t="str" cm="1">
        <f t="array" ref="AQ284">IF(OR(AQ$12="",$B284=""),"",_xlfn.LET(_xlpm.tarefas,_xlfn._xlws.FILTER(TB_TAREFAS[],(TB_TAREFAS[[Responsável Execução '[*']]:[Responsável Execução '[*']]]=AQ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4" s="96" t="str" cm="1">
        <f t="array" ref="AR284">IF(OR(AR$12="",$B284=""),"",_xlfn.LET(_xlpm.tarefas,_xlfn._xlws.FILTER(TB_TAREFAS[],(TB_TAREFAS[[Responsável Execução '[*']]:[Responsável Execução '[*']]]=AR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4" s="95" t="str" cm="1">
        <f t="array" ref="AS284">IF(OR(AS$12="",$B284=""),"",_xlfn.LET(_xlpm.tarefas,_xlfn._xlws.FILTER(TB_TAREFAS[],(TB_TAREFAS[[Responsável Execução '[*']]:[Responsável Execução '[*']]]=AS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4" s="96" t="str" cm="1">
        <f t="array" ref="AT284">IF(OR(AT$12="",$B284=""),"",_xlfn.LET(_xlpm.tarefas,_xlfn._xlws.FILTER(TB_TAREFAS[],(TB_TAREFAS[[Responsável Execução '[*']]:[Responsável Execução '[*']]]=AT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4" s="95" t="str" cm="1">
        <f t="array" ref="AU284">IF(OR(AU$12="",$B284=""),"",_xlfn.LET(_xlpm.tarefas,_xlfn._xlws.FILTER(TB_TAREFAS[],(TB_TAREFAS[[Responsável Execução '[*']]:[Responsável Execução '[*']]]=AU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4" s="96" t="str" cm="1">
        <f t="array" ref="AV284">IF(OR(AV$12="",$B284=""),"",_xlfn.LET(_xlpm.tarefas,_xlfn._xlws.FILTER(TB_TAREFAS[],(TB_TAREFAS[[Responsável Execução '[*']]:[Responsável Execução '[*']]]=AV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4" s="95" t="str" cm="1">
        <f t="array" ref="AW284">IF(OR(AW$12="",$B284=""),"",_xlfn.LET(_xlpm.tarefas,_xlfn._xlws.FILTER(TB_TAREFAS[],(TB_TAREFAS[[Responsável Execução '[*']]:[Responsável Execução '[*']]]=AW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4" s="96" t="str" cm="1">
        <f t="array" ref="AX284">IF(OR(AX$12="",$B284=""),"",_xlfn.LET(_xlpm.tarefas,_xlfn._xlws.FILTER(TB_TAREFAS[],(TB_TAREFAS[[Responsável Execução '[*']]:[Responsável Execução '[*']]]=AX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4" s="95" t="str" cm="1">
        <f t="array" ref="AY284">IF(OR(AY$12="",$B284=""),"",_xlfn.LET(_xlpm.tarefas,_xlfn._xlws.FILTER(TB_TAREFAS[],(TB_TAREFAS[[Responsável Execução '[*']]:[Responsável Execução '[*']]]=AY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4" s="97" t="str" cm="1">
        <f t="array" ref="AZ284">IF(OR(AZ$12="",$B284=""),"",_xlfn.LET(_xlpm.tarefas,_xlfn._xlws.FILTER(TB_TAREFAS[],(TB_TAREFAS[[Responsável Execução '[*']]:[Responsável Execução '[*']]]=AZ$12),"-"),IF(_xlfn.ARRAYTOTEXT(_xlpm.tarefas)="-",0,SUM(IF(DATE(YEAR($B284),MONTH($B284),DAY($B284))&gt;=DATE(YEAR(_xlfn.CHOOSECOLS(_xlpm.tarefas,10)),MONTH(_xlfn.CHOOSECOLS(_xlpm.tarefas,10)),DAY(_xlfn.CHOOSECOLS(_xlpm.tarefas,10))),IF(DATE(YEAR($B284),MONTH($B284),DAY($B284)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5" spans="2:52" x14ac:dyDescent="0.3">
      <c r="B285" s="94"/>
      <c r="C285" s="95" t="str" cm="1">
        <f t="array" ref="C285">IF(OR(C$12="",$B285=""),"",_xlfn.LET(_xlpm.tarefas,_xlfn._xlws.FILTER(TB_TAREFAS[],(TB_TAREFAS[[Responsável Execução '[*']]:[Responsável Execução '[*']]]=C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5" s="96" t="str" cm="1">
        <f t="array" ref="D285">IF(OR(D$12="",$B285=""),"",_xlfn.LET(_xlpm.tarefas,_xlfn._xlws.FILTER(TB_TAREFAS[],(TB_TAREFAS[[Responsável Execução '[*']]:[Responsável Execução '[*']]]=D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5" s="95" t="str" cm="1">
        <f t="array" ref="E285">IF(OR(E$12="",$B285=""),"",_xlfn.LET(_xlpm.tarefas,_xlfn._xlws.FILTER(TB_TAREFAS[],(TB_TAREFAS[[Responsável Execução '[*']]:[Responsável Execução '[*']]]=E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5" s="96" t="str" cm="1">
        <f t="array" ref="F285">IF(OR(F$12="",$B285=""),"",_xlfn.LET(_xlpm.tarefas,_xlfn._xlws.FILTER(TB_TAREFAS[],(TB_TAREFAS[[Responsável Execução '[*']]:[Responsável Execução '[*']]]=F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5" s="95" t="str" cm="1">
        <f t="array" ref="G285">IF(OR(G$12="",$B285=""),"",_xlfn.LET(_xlpm.tarefas,_xlfn._xlws.FILTER(TB_TAREFAS[],(TB_TAREFAS[[Responsável Execução '[*']]:[Responsável Execução '[*']]]=G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5" s="96" t="str" cm="1">
        <f t="array" ref="H285">IF(OR(H$12="",$B285=""),"",_xlfn.LET(_xlpm.tarefas,_xlfn._xlws.FILTER(TB_TAREFAS[],(TB_TAREFAS[[Responsável Execução '[*']]:[Responsável Execução '[*']]]=H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5" s="95" t="str" cm="1">
        <f t="array" ref="I285">IF(OR(I$12="",$B285=""),"",_xlfn.LET(_xlpm.tarefas,_xlfn._xlws.FILTER(TB_TAREFAS[],(TB_TAREFAS[[Responsável Execução '[*']]:[Responsável Execução '[*']]]=I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5" s="96" t="str" cm="1">
        <f t="array" ref="J285">IF(OR(J$12="",$B285=""),"",_xlfn.LET(_xlpm.tarefas,_xlfn._xlws.FILTER(TB_TAREFAS[],(TB_TAREFAS[[Responsável Execução '[*']]:[Responsável Execução '[*']]]=J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5" s="95" t="str" cm="1">
        <f t="array" ref="K285">IF(OR(K$12="",$B285=""),"",_xlfn.LET(_xlpm.tarefas,_xlfn._xlws.FILTER(TB_TAREFAS[],(TB_TAREFAS[[Responsável Execução '[*']]:[Responsável Execução '[*']]]=K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5" s="96" t="str" cm="1">
        <f t="array" ref="L285">IF(OR(L$12="",$B285=""),"",_xlfn.LET(_xlpm.tarefas,_xlfn._xlws.FILTER(TB_TAREFAS[],(TB_TAREFAS[[Responsável Execução '[*']]:[Responsável Execução '[*']]]=L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5" s="95" t="str" cm="1">
        <f t="array" ref="M285">IF(OR(M$12="",$B285=""),"",_xlfn.LET(_xlpm.tarefas,_xlfn._xlws.FILTER(TB_TAREFAS[],(TB_TAREFAS[[Responsável Execução '[*']]:[Responsável Execução '[*']]]=M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5" s="96" t="str" cm="1">
        <f t="array" ref="N285">IF(OR(N$12="",$B285=""),"",_xlfn.LET(_xlpm.tarefas,_xlfn._xlws.FILTER(TB_TAREFAS[],(TB_TAREFAS[[Responsável Execução '[*']]:[Responsável Execução '[*']]]=N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5" s="95" t="str" cm="1">
        <f t="array" ref="O285">IF(OR(O$12="",$B285=""),"",_xlfn.LET(_xlpm.tarefas,_xlfn._xlws.FILTER(TB_TAREFAS[],(TB_TAREFAS[[Responsável Execução '[*']]:[Responsável Execução '[*']]]=O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5" s="96" t="str" cm="1">
        <f t="array" ref="P285">IF(OR(P$12="",$B285=""),"",_xlfn.LET(_xlpm.tarefas,_xlfn._xlws.FILTER(TB_TAREFAS[],(TB_TAREFAS[[Responsável Execução '[*']]:[Responsável Execução '[*']]]=P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5" s="95" t="str" cm="1">
        <f t="array" ref="Q285">IF(OR(Q$12="",$B285=""),"",_xlfn.LET(_xlpm.tarefas,_xlfn._xlws.FILTER(TB_TAREFAS[],(TB_TAREFAS[[Responsável Execução '[*']]:[Responsável Execução '[*']]]=Q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5" s="96" t="str" cm="1">
        <f t="array" ref="R285">IF(OR(R$12="",$B285=""),"",_xlfn.LET(_xlpm.tarefas,_xlfn._xlws.FILTER(TB_TAREFAS[],(TB_TAREFAS[[Responsável Execução '[*']]:[Responsável Execução '[*']]]=R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5" s="95" t="str" cm="1">
        <f t="array" ref="S285">IF(OR(S$12="",$B285=""),"",_xlfn.LET(_xlpm.tarefas,_xlfn._xlws.FILTER(TB_TAREFAS[],(TB_TAREFAS[[Responsável Execução '[*']]:[Responsável Execução '[*']]]=S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5" s="96" t="str" cm="1">
        <f t="array" ref="T285">IF(OR(T$12="",$B285=""),"",_xlfn.LET(_xlpm.tarefas,_xlfn._xlws.FILTER(TB_TAREFAS[],(TB_TAREFAS[[Responsável Execução '[*']]:[Responsável Execução '[*']]]=T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5" s="95" t="str" cm="1">
        <f t="array" ref="U285">IF(OR(U$12="",$B285=""),"",_xlfn.LET(_xlpm.tarefas,_xlfn._xlws.FILTER(TB_TAREFAS[],(TB_TAREFAS[[Responsável Execução '[*']]:[Responsável Execução '[*']]]=U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5" s="96" t="str" cm="1">
        <f t="array" ref="V285">IF(OR(V$12="",$B285=""),"",_xlfn.LET(_xlpm.tarefas,_xlfn._xlws.FILTER(TB_TAREFAS[],(TB_TAREFAS[[Responsável Execução '[*']]:[Responsável Execução '[*']]]=V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5" s="95" t="str" cm="1">
        <f t="array" ref="W285">IF(OR(W$12="",$B285=""),"",_xlfn.LET(_xlpm.tarefas,_xlfn._xlws.FILTER(TB_TAREFAS[],(TB_TAREFAS[[Responsável Execução '[*']]:[Responsável Execução '[*']]]=W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5" s="96" t="str" cm="1">
        <f t="array" ref="X285">IF(OR(X$12="",$B285=""),"",_xlfn.LET(_xlpm.tarefas,_xlfn._xlws.FILTER(TB_TAREFAS[],(TB_TAREFAS[[Responsável Execução '[*']]:[Responsável Execução '[*']]]=X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5" s="95" t="str" cm="1">
        <f t="array" ref="Y285">IF(OR(Y$12="",$B285=""),"",_xlfn.LET(_xlpm.tarefas,_xlfn._xlws.FILTER(TB_TAREFAS[],(TB_TAREFAS[[Responsável Execução '[*']]:[Responsável Execução '[*']]]=Y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5" s="96" t="str" cm="1">
        <f t="array" ref="Z285">IF(OR(Z$12="",$B285=""),"",_xlfn.LET(_xlpm.tarefas,_xlfn._xlws.FILTER(TB_TAREFAS[],(TB_TAREFAS[[Responsável Execução '[*']]:[Responsável Execução '[*']]]=Z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5" s="95" t="str" cm="1">
        <f t="array" ref="AA285">IF(OR(AA$12="",$B285=""),"",_xlfn.LET(_xlpm.tarefas,_xlfn._xlws.FILTER(TB_TAREFAS[],(TB_TAREFAS[[Responsável Execução '[*']]:[Responsável Execução '[*']]]=AA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5" s="96" t="str" cm="1">
        <f t="array" ref="AB285">IF(OR(AB$12="",$B285=""),"",_xlfn.LET(_xlpm.tarefas,_xlfn._xlws.FILTER(TB_TAREFAS[],(TB_TAREFAS[[Responsável Execução '[*']]:[Responsável Execução '[*']]]=AB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5" s="95" t="str" cm="1">
        <f t="array" ref="AC285">IF(OR(AC$12="",$B285=""),"",_xlfn.LET(_xlpm.tarefas,_xlfn._xlws.FILTER(TB_TAREFAS[],(TB_TAREFAS[[Responsável Execução '[*']]:[Responsável Execução '[*']]]=AC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5" s="96" t="str" cm="1">
        <f t="array" ref="AD285">IF(OR(AD$12="",$B285=""),"",_xlfn.LET(_xlpm.tarefas,_xlfn._xlws.FILTER(TB_TAREFAS[],(TB_TAREFAS[[Responsável Execução '[*']]:[Responsável Execução '[*']]]=AD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5" s="95" t="str" cm="1">
        <f t="array" ref="AE285">IF(OR(AE$12="",$B285=""),"",_xlfn.LET(_xlpm.tarefas,_xlfn._xlws.FILTER(TB_TAREFAS[],(TB_TAREFAS[[Responsável Execução '[*']]:[Responsável Execução '[*']]]=AE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5" s="96" t="str" cm="1">
        <f t="array" ref="AF285">IF(OR(AF$12="",$B285=""),"",_xlfn.LET(_xlpm.tarefas,_xlfn._xlws.FILTER(TB_TAREFAS[],(TB_TAREFAS[[Responsável Execução '[*']]:[Responsável Execução '[*']]]=AF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5" s="95" t="str" cm="1">
        <f t="array" ref="AG285">IF(OR(AG$12="",$B285=""),"",_xlfn.LET(_xlpm.tarefas,_xlfn._xlws.FILTER(TB_TAREFAS[],(TB_TAREFAS[[Responsável Execução '[*']]:[Responsável Execução '[*']]]=AG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5" s="96" t="str" cm="1">
        <f t="array" ref="AH285">IF(OR(AH$12="",$B285=""),"",_xlfn.LET(_xlpm.tarefas,_xlfn._xlws.FILTER(TB_TAREFAS[],(TB_TAREFAS[[Responsável Execução '[*']]:[Responsável Execução '[*']]]=AH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5" s="95" t="str" cm="1">
        <f t="array" ref="AI285">IF(OR(AI$12="",$B285=""),"",_xlfn.LET(_xlpm.tarefas,_xlfn._xlws.FILTER(TB_TAREFAS[],(TB_TAREFAS[[Responsável Execução '[*']]:[Responsável Execução '[*']]]=AI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5" s="96" t="str" cm="1">
        <f t="array" ref="AJ285">IF(OR(AJ$12="",$B285=""),"",_xlfn.LET(_xlpm.tarefas,_xlfn._xlws.FILTER(TB_TAREFAS[],(TB_TAREFAS[[Responsável Execução '[*']]:[Responsável Execução '[*']]]=AJ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5" s="95" t="str" cm="1">
        <f t="array" ref="AK285">IF(OR(AK$12="",$B285=""),"",_xlfn.LET(_xlpm.tarefas,_xlfn._xlws.FILTER(TB_TAREFAS[],(TB_TAREFAS[[Responsável Execução '[*']]:[Responsável Execução '[*']]]=AK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5" s="96" t="str" cm="1">
        <f t="array" ref="AL285">IF(OR(AL$12="",$B285=""),"",_xlfn.LET(_xlpm.tarefas,_xlfn._xlws.FILTER(TB_TAREFAS[],(TB_TAREFAS[[Responsável Execução '[*']]:[Responsável Execução '[*']]]=AL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5" s="95" t="str" cm="1">
        <f t="array" ref="AM285">IF(OR(AM$12="",$B285=""),"",_xlfn.LET(_xlpm.tarefas,_xlfn._xlws.FILTER(TB_TAREFAS[],(TB_TAREFAS[[Responsável Execução '[*']]:[Responsável Execução '[*']]]=AM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5" s="96" t="str" cm="1">
        <f t="array" ref="AN285">IF(OR(AN$12="",$B285=""),"",_xlfn.LET(_xlpm.tarefas,_xlfn._xlws.FILTER(TB_TAREFAS[],(TB_TAREFAS[[Responsável Execução '[*']]:[Responsável Execução '[*']]]=AN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5" s="95" t="str" cm="1">
        <f t="array" ref="AO285">IF(OR(AO$12="",$B285=""),"",_xlfn.LET(_xlpm.tarefas,_xlfn._xlws.FILTER(TB_TAREFAS[],(TB_TAREFAS[[Responsável Execução '[*']]:[Responsável Execução '[*']]]=AO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5" s="96" t="str" cm="1">
        <f t="array" ref="AP285">IF(OR(AP$12="",$B285=""),"",_xlfn.LET(_xlpm.tarefas,_xlfn._xlws.FILTER(TB_TAREFAS[],(TB_TAREFAS[[Responsável Execução '[*']]:[Responsável Execução '[*']]]=AP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5" s="95" t="str" cm="1">
        <f t="array" ref="AQ285">IF(OR(AQ$12="",$B285=""),"",_xlfn.LET(_xlpm.tarefas,_xlfn._xlws.FILTER(TB_TAREFAS[],(TB_TAREFAS[[Responsável Execução '[*']]:[Responsável Execução '[*']]]=AQ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5" s="96" t="str" cm="1">
        <f t="array" ref="AR285">IF(OR(AR$12="",$B285=""),"",_xlfn.LET(_xlpm.tarefas,_xlfn._xlws.FILTER(TB_TAREFAS[],(TB_TAREFAS[[Responsável Execução '[*']]:[Responsável Execução '[*']]]=AR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5" s="95" t="str" cm="1">
        <f t="array" ref="AS285">IF(OR(AS$12="",$B285=""),"",_xlfn.LET(_xlpm.tarefas,_xlfn._xlws.FILTER(TB_TAREFAS[],(TB_TAREFAS[[Responsável Execução '[*']]:[Responsável Execução '[*']]]=AS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5" s="96" t="str" cm="1">
        <f t="array" ref="AT285">IF(OR(AT$12="",$B285=""),"",_xlfn.LET(_xlpm.tarefas,_xlfn._xlws.FILTER(TB_TAREFAS[],(TB_TAREFAS[[Responsável Execução '[*']]:[Responsável Execução '[*']]]=AT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5" s="95" t="str" cm="1">
        <f t="array" ref="AU285">IF(OR(AU$12="",$B285=""),"",_xlfn.LET(_xlpm.tarefas,_xlfn._xlws.FILTER(TB_TAREFAS[],(TB_TAREFAS[[Responsável Execução '[*']]:[Responsável Execução '[*']]]=AU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5" s="96" t="str" cm="1">
        <f t="array" ref="AV285">IF(OR(AV$12="",$B285=""),"",_xlfn.LET(_xlpm.tarefas,_xlfn._xlws.FILTER(TB_TAREFAS[],(TB_TAREFAS[[Responsável Execução '[*']]:[Responsável Execução '[*']]]=AV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5" s="95" t="str" cm="1">
        <f t="array" ref="AW285">IF(OR(AW$12="",$B285=""),"",_xlfn.LET(_xlpm.tarefas,_xlfn._xlws.FILTER(TB_TAREFAS[],(TB_TAREFAS[[Responsável Execução '[*']]:[Responsável Execução '[*']]]=AW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5" s="96" t="str" cm="1">
        <f t="array" ref="AX285">IF(OR(AX$12="",$B285=""),"",_xlfn.LET(_xlpm.tarefas,_xlfn._xlws.FILTER(TB_TAREFAS[],(TB_TAREFAS[[Responsável Execução '[*']]:[Responsável Execução '[*']]]=AX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5" s="95" t="str" cm="1">
        <f t="array" ref="AY285">IF(OR(AY$12="",$B285=""),"",_xlfn.LET(_xlpm.tarefas,_xlfn._xlws.FILTER(TB_TAREFAS[],(TB_TAREFAS[[Responsável Execução '[*']]:[Responsável Execução '[*']]]=AY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5" s="97" t="str" cm="1">
        <f t="array" ref="AZ285">IF(OR(AZ$12="",$B285=""),"",_xlfn.LET(_xlpm.tarefas,_xlfn._xlws.FILTER(TB_TAREFAS[],(TB_TAREFAS[[Responsável Execução '[*']]:[Responsável Execução '[*']]]=AZ$12),"-"),IF(_xlfn.ARRAYTOTEXT(_xlpm.tarefas)="-",0,SUM(IF(DATE(YEAR($B285),MONTH($B285),DAY($B285))&gt;=DATE(YEAR(_xlfn.CHOOSECOLS(_xlpm.tarefas,10)),MONTH(_xlfn.CHOOSECOLS(_xlpm.tarefas,10)),DAY(_xlfn.CHOOSECOLS(_xlpm.tarefas,10))),IF(DATE(YEAR($B285),MONTH($B285),DAY($B285)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6" spans="2:52" x14ac:dyDescent="0.3">
      <c r="B286" s="94"/>
      <c r="C286" s="95" t="str" cm="1">
        <f t="array" ref="C286">IF(OR(C$12="",$B286=""),"",_xlfn.LET(_xlpm.tarefas,_xlfn._xlws.FILTER(TB_TAREFAS[],(TB_TAREFAS[[Responsável Execução '[*']]:[Responsável Execução '[*']]]=C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6" s="96" t="str" cm="1">
        <f t="array" ref="D286">IF(OR(D$12="",$B286=""),"",_xlfn.LET(_xlpm.tarefas,_xlfn._xlws.FILTER(TB_TAREFAS[],(TB_TAREFAS[[Responsável Execução '[*']]:[Responsável Execução '[*']]]=D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6" s="95" t="str" cm="1">
        <f t="array" ref="E286">IF(OR(E$12="",$B286=""),"",_xlfn.LET(_xlpm.tarefas,_xlfn._xlws.FILTER(TB_TAREFAS[],(TB_TAREFAS[[Responsável Execução '[*']]:[Responsável Execução '[*']]]=E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6" s="96" t="str" cm="1">
        <f t="array" ref="F286">IF(OR(F$12="",$B286=""),"",_xlfn.LET(_xlpm.tarefas,_xlfn._xlws.FILTER(TB_TAREFAS[],(TB_TAREFAS[[Responsável Execução '[*']]:[Responsável Execução '[*']]]=F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6" s="95" t="str" cm="1">
        <f t="array" ref="G286">IF(OR(G$12="",$B286=""),"",_xlfn.LET(_xlpm.tarefas,_xlfn._xlws.FILTER(TB_TAREFAS[],(TB_TAREFAS[[Responsável Execução '[*']]:[Responsável Execução '[*']]]=G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6" s="96" t="str" cm="1">
        <f t="array" ref="H286">IF(OR(H$12="",$B286=""),"",_xlfn.LET(_xlpm.tarefas,_xlfn._xlws.FILTER(TB_TAREFAS[],(TB_TAREFAS[[Responsável Execução '[*']]:[Responsável Execução '[*']]]=H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6" s="95" t="str" cm="1">
        <f t="array" ref="I286">IF(OR(I$12="",$B286=""),"",_xlfn.LET(_xlpm.tarefas,_xlfn._xlws.FILTER(TB_TAREFAS[],(TB_TAREFAS[[Responsável Execução '[*']]:[Responsável Execução '[*']]]=I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6" s="96" t="str" cm="1">
        <f t="array" ref="J286">IF(OR(J$12="",$B286=""),"",_xlfn.LET(_xlpm.tarefas,_xlfn._xlws.FILTER(TB_TAREFAS[],(TB_TAREFAS[[Responsável Execução '[*']]:[Responsável Execução '[*']]]=J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6" s="95" t="str" cm="1">
        <f t="array" ref="K286">IF(OR(K$12="",$B286=""),"",_xlfn.LET(_xlpm.tarefas,_xlfn._xlws.FILTER(TB_TAREFAS[],(TB_TAREFAS[[Responsável Execução '[*']]:[Responsável Execução '[*']]]=K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6" s="96" t="str" cm="1">
        <f t="array" ref="L286">IF(OR(L$12="",$B286=""),"",_xlfn.LET(_xlpm.tarefas,_xlfn._xlws.FILTER(TB_TAREFAS[],(TB_TAREFAS[[Responsável Execução '[*']]:[Responsável Execução '[*']]]=L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6" s="95" t="str" cm="1">
        <f t="array" ref="M286">IF(OR(M$12="",$B286=""),"",_xlfn.LET(_xlpm.tarefas,_xlfn._xlws.FILTER(TB_TAREFAS[],(TB_TAREFAS[[Responsável Execução '[*']]:[Responsável Execução '[*']]]=M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6" s="96" t="str" cm="1">
        <f t="array" ref="N286">IF(OR(N$12="",$B286=""),"",_xlfn.LET(_xlpm.tarefas,_xlfn._xlws.FILTER(TB_TAREFAS[],(TB_TAREFAS[[Responsável Execução '[*']]:[Responsável Execução '[*']]]=N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6" s="95" t="str" cm="1">
        <f t="array" ref="O286">IF(OR(O$12="",$B286=""),"",_xlfn.LET(_xlpm.tarefas,_xlfn._xlws.FILTER(TB_TAREFAS[],(TB_TAREFAS[[Responsável Execução '[*']]:[Responsável Execução '[*']]]=O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6" s="96" t="str" cm="1">
        <f t="array" ref="P286">IF(OR(P$12="",$B286=""),"",_xlfn.LET(_xlpm.tarefas,_xlfn._xlws.FILTER(TB_TAREFAS[],(TB_TAREFAS[[Responsável Execução '[*']]:[Responsável Execução '[*']]]=P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6" s="95" t="str" cm="1">
        <f t="array" ref="Q286">IF(OR(Q$12="",$B286=""),"",_xlfn.LET(_xlpm.tarefas,_xlfn._xlws.FILTER(TB_TAREFAS[],(TB_TAREFAS[[Responsável Execução '[*']]:[Responsável Execução '[*']]]=Q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6" s="96" t="str" cm="1">
        <f t="array" ref="R286">IF(OR(R$12="",$B286=""),"",_xlfn.LET(_xlpm.tarefas,_xlfn._xlws.FILTER(TB_TAREFAS[],(TB_TAREFAS[[Responsável Execução '[*']]:[Responsável Execução '[*']]]=R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6" s="95" t="str" cm="1">
        <f t="array" ref="S286">IF(OR(S$12="",$B286=""),"",_xlfn.LET(_xlpm.tarefas,_xlfn._xlws.FILTER(TB_TAREFAS[],(TB_TAREFAS[[Responsável Execução '[*']]:[Responsável Execução '[*']]]=S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6" s="96" t="str" cm="1">
        <f t="array" ref="T286">IF(OR(T$12="",$B286=""),"",_xlfn.LET(_xlpm.tarefas,_xlfn._xlws.FILTER(TB_TAREFAS[],(TB_TAREFAS[[Responsável Execução '[*']]:[Responsável Execução '[*']]]=T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6" s="95" t="str" cm="1">
        <f t="array" ref="U286">IF(OR(U$12="",$B286=""),"",_xlfn.LET(_xlpm.tarefas,_xlfn._xlws.FILTER(TB_TAREFAS[],(TB_TAREFAS[[Responsável Execução '[*']]:[Responsável Execução '[*']]]=U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6" s="96" t="str" cm="1">
        <f t="array" ref="V286">IF(OR(V$12="",$B286=""),"",_xlfn.LET(_xlpm.tarefas,_xlfn._xlws.FILTER(TB_TAREFAS[],(TB_TAREFAS[[Responsável Execução '[*']]:[Responsável Execução '[*']]]=V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6" s="95" t="str" cm="1">
        <f t="array" ref="W286">IF(OR(W$12="",$B286=""),"",_xlfn.LET(_xlpm.tarefas,_xlfn._xlws.FILTER(TB_TAREFAS[],(TB_TAREFAS[[Responsável Execução '[*']]:[Responsável Execução '[*']]]=W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6" s="96" t="str" cm="1">
        <f t="array" ref="X286">IF(OR(X$12="",$B286=""),"",_xlfn.LET(_xlpm.tarefas,_xlfn._xlws.FILTER(TB_TAREFAS[],(TB_TAREFAS[[Responsável Execução '[*']]:[Responsável Execução '[*']]]=X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6" s="95" t="str" cm="1">
        <f t="array" ref="Y286">IF(OR(Y$12="",$B286=""),"",_xlfn.LET(_xlpm.tarefas,_xlfn._xlws.FILTER(TB_TAREFAS[],(TB_TAREFAS[[Responsável Execução '[*']]:[Responsável Execução '[*']]]=Y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6" s="96" t="str" cm="1">
        <f t="array" ref="Z286">IF(OR(Z$12="",$B286=""),"",_xlfn.LET(_xlpm.tarefas,_xlfn._xlws.FILTER(TB_TAREFAS[],(TB_TAREFAS[[Responsável Execução '[*']]:[Responsável Execução '[*']]]=Z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6" s="95" t="str" cm="1">
        <f t="array" ref="AA286">IF(OR(AA$12="",$B286=""),"",_xlfn.LET(_xlpm.tarefas,_xlfn._xlws.FILTER(TB_TAREFAS[],(TB_TAREFAS[[Responsável Execução '[*']]:[Responsável Execução '[*']]]=AA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6" s="96" t="str" cm="1">
        <f t="array" ref="AB286">IF(OR(AB$12="",$B286=""),"",_xlfn.LET(_xlpm.tarefas,_xlfn._xlws.FILTER(TB_TAREFAS[],(TB_TAREFAS[[Responsável Execução '[*']]:[Responsável Execução '[*']]]=AB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6" s="95" t="str" cm="1">
        <f t="array" ref="AC286">IF(OR(AC$12="",$B286=""),"",_xlfn.LET(_xlpm.tarefas,_xlfn._xlws.FILTER(TB_TAREFAS[],(TB_TAREFAS[[Responsável Execução '[*']]:[Responsável Execução '[*']]]=AC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6" s="96" t="str" cm="1">
        <f t="array" ref="AD286">IF(OR(AD$12="",$B286=""),"",_xlfn.LET(_xlpm.tarefas,_xlfn._xlws.FILTER(TB_TAREFAS[],(TB_TAREFAS[[Responsável Execução '[*']]:[Responsável Execução '[*']]]=AD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6" s="95" t="str" cm="1">
        <f t="array" ref="AE286">IF(OR(AE$12="",$B286=""),"",_xlfn.LET(_xlpm.tarefas,_xlfn._xlws.FILTER(TB_TAREFAS[],(TB_TAREFAS[[Responsável Execução '[*']]:[Responsável Execução '[*']]]=AE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6" s="96" t="str" cm="1">
        <f t="array" ref="AF286">IF(OR(AF$12="",$B286=""),"",_xlfn.LET(_xlpm.tarefas,_xlfn._xlws.FILTER(TB_TAREFAS[],(TB_TAREFAS[[Responsável Execução '[*']]:[Responsável Execução '[*']]]=AF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6" s="95" t="str" cm="1">
        <f t="array" ref="AG286">IF(OR(AG$12="",$B286=""),"",_xlfn.LET(_xlpm.tarefas,_xlfn._xlws.FILTER(TB_TAREFAS[],(TB_TAREFAS[[Responsável Execução '[*']]:[Responsável Execução '[*']]]=AG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6" s="96" t="str" cm="1">
        <f t="array" ref="AH286">IF(OR(AH$12="",$B286=""),"",_xlfn.LET(_xlpm.tarefas,_xlfn._xlws.FILTER(TB_TAREFAS[],(TB_TAREFAS[[Responsável Execução '[*']]:[Responsável Execução '[*']]]=AH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6" s="95" t="str" cm="1">
        <f t="array" ref="AI286">IF(OR(AI$12="",$B286=""),"",_xlfn.LET(_xlpm.tarefas,_xlfn._xlws.FILTER(TB_TAREFAS[],(TB_TAREFAS[[Responsável Execução '[*']]:[Responsável Execução '[*']]]=AI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6" s="96" t="str" cm="1">
        <f t="array" ref="AJ286">IF(OR(AJ$12="",$B286=""),"",_xlfn.LET(_xlpm.tarefas,_xlfn._xlws.FILTER(TB_TAREFAS[],(TB_TAREFAS[[Responsável Execução '[*']]:[Responsável Execução '[*']]]=AJ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6" s="95" t="str" cm="1">
        <f t="array" ref="AK286">IF(OR(AK$12="",$B286=""),"",_xlfn.LET(_xlpm.tarefas,_xlfn._xlws.FILTER(TB_TAREFAS[],(TB_TAREFAS[[Responsável Execução '[*']]:[Responsável Execução '[*']]]=AK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6" s="96" t="str" cm="1">
        <f t="array" ref="AL286">IF(OR(AL$12="",$B286=""),"",_xlfn.LET(_xlpm.tarefas,_xlfn._xlws.FILTER(TB_TAREFAS[],(TB_TAREFAS[[Responsável Execução '[*']]:[Responsável Execução '[*']]]=AL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6" s="95" t="str" cm="1">
        <f t="array" ref="AM286">IF(OR(AM$12="",$B286=""),"",_xlfn.LET(_xlpm.tarefas,_xlfn._xlws.FILTER(TB_TAREFAS[],(TB_TAREFAS[[Responsável Execução '[*']]:[Responsável Execução '[*']]]=AM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6" s="96" t="str" cm="1">
        <f t="array" ref="AN286">IF(OR(AN$12="",$B286=""),"",_xlfn.LET(_xlpm.tarefas,_xlfn._xlws.FILTER(TB_TAREFAS[],(TB_TAREFAS[[Responsável Execução '[*']]:[Responsável Execução '[*']]]=AN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6" s="95" t="str" cm="1">
        <f t="array" ref="AO286">IF(OR(AO$12="",$B286=""),"",_xlfn.LET(_xlpm.tarefas,_xlfn._xlws.FILTER(TB_TAREFAS[],(TB_TAREFAS[[Responsável Execução '[*']]:[Responsável Execução '[*']]]=AO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6" s="96" t="str" cm="1">
        <f t="array" ref="AP286">IF(OR(AP$12="",$B286=""),"",_xlfn.LET(_xlpm.tarefas,_xlfn._xlws.FILTER(TB_TAREFAS[],(TB_TAREFAS[[Responsável Execução '[*']]:[Responsável Execução '[*']]]=AP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6" s="95" t="str" cm="1">
        <f t="array" ref="AQ286">IF(OR(AQ$12="",$B286=""),"",_xlfn.LET(_xlpm.tarefas,_xlfn._xlws.FILTER(TB_TAREFAS[],(TB_TAREFAS[[Responsável Execução '[*']]:[Responsável Execução '[*']]]=AQ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6" s="96" t="str" cm="1">
        <f t="array" ref="AR286">IF(OR(AR$12="",$B286=""),"",_xlfn.LET(_xlpm.tarefas,_xlfn._xlws.FILTER(TB_TAREFAS[],(TB_TAREFAS[[Responsável Execução '[*']]:[Responsável Execução '[*']]]=AR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6" s="95" t="str" cm="1">
        <f t="array" ref="AS286">IF(OR(AS$12="",$B286=""),"",_xlfn.LET(_xlpm.tarefas,_xlfn._xlws.FILTER(TB_TAREFAS[],(TB_TAREFAS[[Responsável Execução '[*']]:[Responsável Execução '[*']]]=AS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6" s="96" t="str" cm="1">
        <f t="array" ref="AT286">IF(OR(AT$12="",$B286=""),"",_xlfn.LET(_xlpm.tarefas,_xlfn._xlws.FILTER(TB_TAREFAS[],(TB_TAREFAS[[Responsável Execução '[*']]:[Responsável Execução '[*']]]=AT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6" s="95" t="str" cm="1">
        <f t="array" ref="AU286">IF(OR(AU$12="",$B286=""),"",_xlfn.LET(_xlpm.tarefas,_xlfn._xlws.FILTER(TB_TAREFAS[],(TB_TAREFAS[[Responsável Execução '[*']]:[Responsável Execução '[*']]]=AU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6" s="96" t="str" cm="1">
        <f t="array" ref="AV286">IF(OR(AV$12="",$B286=""),"",_xlfn.LET(_xlpm.tarefas,_xlfn._xlws.FILTER(TB_TAREFAS[],(TB_TAREFAS[[Responsável Execução '[*']]:[Responsável Execução '[*']]]=AV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6" s="95" t="str" cm="1">
        <f t="array" ref="AW286">IF(OR(AW$12="",$B286=""),"",_xlfn.LET(_xlpm.tarefas,_xlfn._xlws.FILTER(TB_TAREFAS[],(TB_TAREFAS[[Responsável Execução '[*']]:[Responsável Execução '[*']]]=AW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6" s="96" t="str" cm="1">
        <f t="array" ref="AX286">IF(OR(AX$12="",$B286=""),"",_xlfn.LET(_xlpm.tarefas,_xlfn._xlws.FILTER(TB_TAREFAS[],(TB_TAREFAS[[Responsável Execução '[*']]:[Responsável Execução '[*']]]=AX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6" s="95" t="str" cm="1">
        <f t="array" ref="AY286">IF(OR(AY$12="",$B286=""),"",_xlfn.LET(_xlpm.tarefas,_xlfn._xlws.FILTER(TB_TAREFAS[],(TB_TAREFAS[[Responsável Execução '[*']]:[Responsável Execução '[*']]]=AY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6" s="97" t="str" cm="1">
        <f t="array" ref="AZ286">IF(OR(AZ$12="",$B286=""),"",_xlfn.LET(_xlpm.tarefas,_xlfn._xlws.FILTER(TB_TAREFAS[],(TB_TAREFAS[[Responsável Execução '[*']]:[Responsável Execução '[*']]]=AZ$12),"-"),IF(_xlfn.ARRAYTOTEXT(_xlpm.tarefas)="-",0,SUM(IF(DATE(YEAR($B286),MONTH($B286),DAY($B286))&gt;=DATE(YEAR(_xlfn.CHOOSECOLS(_xlpm.tarefas,10)),MONTH(_xlfn.CHOOSECOLS(_xlpm.tarefas,10)),DAY(_xlfn.CHOOSECOLS(_xlpm.tarefas,10))),IF(DATE(YEAR($B286),MONTH($B286),DAY($B286)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7" spans="2:52" x14ac:dyDescent="0.3">
      <c r="B287" s="94"/>
      <c r="C287" s="95" t="str" cm="1">
        <f t="array" ref="C287">IF(OR(C$12="",$B287=""),"",_xlfn.LET(_xlpm.tarefas,_xlfn._xlws.FILTER(TB_TAREFAS[],(TB_TAREFAS[[Responsável Execução '[*']]:[Responsável Execução '[*']]]=C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7" s="96" t="str" cm="1">
        <f t="array" ref="D287">IF(OR(D$12="",$B287=""),"",_xlfn.LET(_xlpm.tarefas,_xlfn._xlws.FILTER(TB_TAREFAS[],(TB_TAREFAS[[Responsável Execução '[*']]:[Responsável Execução '[*']]]=D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7" s="95" t="str" cm="1">
        <f t="array" ref="E287">IF(OR(E$12="",$B287=""),"",_xlfn.LET(_xlpm.tarefas,_xlfn._xlws.FILTER(TB_TAREFAS[],(TB_TAREFAS[[Responsável Execução '[*']]:[Responsável Execução '[*']]]=E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7" s="96" t="str" cm="1">
        <f t="array" ref="F287">IF(OR(F$12="",$B287=""),"",_xlfn.LET(_xlpm.tarefas,_xlfn._xlws.FILTER(TB_TAREFAS[],(TB_TAREFAS[[Responsável Execução '[*']]:[Responsável Execução '[*']]]=F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7" s="95" t="str" cm="1">
        <f t="array" ref="G287">IF(OR(G$12="",$B287=""),"",_xlfn.LET(_xlpm.tarefas,_xlfn._xlws.FILTER(TB_TAREFAS[],(TB_TAREFAS[[Responsável Execução '[*']]:[Responsável Execução '[*']]]=G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7" s="96" t="str" cm="1">
        <f t="array" ref="H287">IF(OR(H$12="",$B287=""),"",_xlfn.LET(_xlpm.tarefas,_xlfn._xlws.FILTER(TB_TAREFAS[],(TB_TAREFAS[[Responsável Execução '[*']]:[Responsável Execução '[*']]]=H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7" s="95" t="str" cm="1">
        <f t="array" ref="I287">IF(OR(I$12="",$B287=""),"",_xlfn.LET(_xlpm.tarefas,_xlfn._xlws.FILTER(TB_TAREFAS[],(TB_TAREFAS[[Responsável Execução '[*']]:[Responsável Execução '[*']]]=I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7" s="96" t="str" cm="1">
        <f t="array" ref="J287">IF(OR(J$12="",$B287=""),"",_xlfn.LET(_xlpm.tarefas,_xlfn._xlws.FILTER(TB_TAREFAS[],(TB_TAREFAS[[Responsável Execução '[*']]:[Responsável Execução '[*']]]=J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7" s="95" t="str" cm="1">
        <f t="array" ref="K287">IF(OR(K$12="",$B287=""),"",_xlfn.LET(_xlpm.tarefas,_xlfn._xlws.FILTER(TB_TAREFAS[],(TB_TAREFAS[[Responsável Execução '[*']]:[Responsável Execução '[*']]]=K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7" s="96" t="str" cm="1">
        <f t="array" ref="L287">IF(OR(L$12="",$B287=""),"",_xlfn.LET(_xlpm.tarefas,_xlfn._xlws.FILTER(TB_TAREFAS[],(TB_TAREFAS[[Responsável Execução '[*']]:[Responsável Execução '[*']]]=L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7" s="95" t="str" cm="1">
        <f t="array" ref="M287">IF(OR(M$12="",$B287=""),"",_xlfn.LET(_xlpm.tarefas,_xlfn._xlws.FILTER(TB_TAREFAS[],(TB_TAREFAS[[Responsável Execução '[*']]:[Responsável Execução '[*']]]=M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7" s="96" t="str" cm="1">
        <f t="array" ref="N287">IF(OR(N$12="",$B287=""),"",_xlfn.LET(_xlpm.tarefas,_xlfn._xlws.FILTER(TB_TAREFAS[],(TB_TAREFAS[[Responsável Execução '[*']]:[Responsável Execução '[*']]]=N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7" s="95" t="str" cm="1">
        <f t="array" ref="O287">IF(OR(O$12="",$B287=""),"",_xlfn.LET(_xlpm.tarefas,_xlfn._xlws.FILTER(TB_TAREFAS[],(TB_TAREFAS[[Responsável Execução '[*']]:[Responsável Execução '[*']]]=O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7" s="96" t="str" cm="1">
        <f t="array" ref="P287">IF(OR(P$12="",$B287=""),"",_xlfn.LET(_xlpm.tarefas,_xlfn._xlws.FILTER(TB_TAREFAS[],(TB_TAREFAS[[Responsável Execução '[*']]:[Responsável Execução '[*']]]=P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7" s="95" t="str" cm="1">
        <f t="array" ref="Q287">IF(OR(Q$12="",$B287=""),"",_xlfn.LET(_xlpm.tarefas,_xlfn._xlws.FILTER(TB_TAREFAS[],(TB_TAREFAS[[Responsável Execução '[*']]:[Responsável Execução '[*']]]=Q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7" s="96" t="str" cm="1">
        <f t="array" ref="R287">IF(OR(R$12="",$B287=""),"",_xlfn.LET(_xlpm.tarefas,_xlfn._xlws.FILTER(TB_TAREFAS[],(TB_TAREFAS[[Responsável Execução '[*']]:[Responsável Execução '[*']]]=R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7" s="95" t="str" cm="1">
        <f t="array" ref="S287">IF(OR(S$12="",$B287=""),"",_xlfn.LET(_xlpm.tarefas,_xlfn._xlws.FILTER(TB_TAREFAS[],(TB_TAREFAS[[Responsável Execução '[*']]:[Responsável Execução '[*']]]=S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7" s="96" t="str" cm="1">
        <f t="array" ref="T287">IF(OR(T$12="",$B287=""),"",_xlfn.LET(_xlpm.tarefas,_xlfn._xlws.FILTER(TB_TAREFAS[],(TB_TAREFAS[[Responsável Execução '[*']]:[Responsável Execução '[*']]]=T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7" s="95" t="str" cm="1">
        <f t="array" ref="U287">IF(OR(U$12="",$B287=""),"",_xlfn.LET(_xlpm.tarefas,_xlfn._xlws.FILTER(TB_TAREFAS[],(TB_TAREFAS[[Responsável Execução '[*']]:[Responsável Execução '[*']]]=U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7" s="96" t="str" cm="1">
        <f t="array" ref="V287">IF(OR(V$12="",$B287=""),"",_xlfn.LET(_xlpm.tarefas,_xlfn._xlws.FILTER(TB_TAREFAS[],(TB_TAREFAS[[Responsável Execução '[*']]:[Responsável Execução '[*']]]=V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7" s="95" t="str" cm="1">
        <f t="array" ref="W287">IF(OR(W$12="",$B287=""),"",_xlfn.LET(_xlpm.tarefas,_xlfn._xlws.FILTER(TB_TAREFAS[],(TB_TAREFAS[[Responsável Execução '[*']]:[Responsável Execução '[*']]]=W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7" s="96" t="str" cm="1">
        <f t="array" ref="X287">IF(OR(X$12="",$B287=""),"",_xlfn.LET(_xlpm.tarefas,_xlfn._xlws.FILTER(TB_TAREFAS[],(TB_TAREFAS[[Responsável Execução '[*']]:[Responsável Execução '[*']]]=X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7" s="95" t="str" cm="1">
        <f t="array" ref="Y287">IF(OR(Y$12="",$B287=""),"",_xlfn.LET(_xlpm.tarefas,_xlfn._xlws.FILTER(TB_TAREFAS[],(TB_TAREFAS[[Responsável Execução '[*']]:[Responsável Execução '[*']]]=Y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7" s="96" t="str" cm="1">
        <f t="array" ref="Z287">IF(OR(Z$12="",$B287=""),"",_xlfn.LET(_xlpm.tarefas,_xlfn._xlws.FILTER(TB_TAREFAS[],(TB_TAREFAS[[Responsável Execução '[*']]:[Responsável Execução '[*']]]=Z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7" s="95" t="str" cm="1">
        <f t="array" ref="AA287">IF(OR(AA$12="",$B287=""),"",_xlfn.LET(_xlpm.tarefas,_xlfn._xlws.FILTER(TB_TAREFAS[],(TB_TAREFAS[[Responsável Execução '[*']]:[Responsável Execução '[*']]]=AA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7" s="96" t="str" cm="1">
        <f t="array" ref="AB287">IF(OR(AB$12="",$B287=""),"",_xlfn.LET(_xlpm.tarefas,_xlfn._xlws.FILTER(TB_TAREFAS[],(TB_TAREFAS[[Responsável Execução '[*']]:[Responsável Execução '[*']]]=AB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7" s="95" t="str" cm="1">
        <f t="array" ref="AC287">IF(OR(AC$12="",$B287=""),"",_xlfn.LET(_xlpm.tarefas,_xlfn._xlws.FILTER(TB_TAREFAS[],(TB_TAREFAS[[Responsável Execução '[*']]:[Responsável Execução '[*']]]=AC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7" s="96" t="str" cm="1">
        <f t="array" ref="AD287">IF(OR(AD$12="",$B287=""),"",_xlfn.LET(_xlpm.tarefas,_xlfn._xlws.FILTER(TB_TAREFAS[],(TB_TAREFAS[[Responsável Execução '[*']]:[Responsável Execução '[*']]]=AD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7" s="95" t="str" cm="1">
        <f t="array" ref="AE287">IF(OR(AE$12="",$B287=""),"",_xlfn.LET(_xlpm.tarefas,_xlfn._xlws.FILTER(TB_TAREFAS[],(TB_TAREFAS[[Responsável Execução '[*']]:[Responsável Execução '[*']]]=AE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7" s="96" t="str" cm="1">
        <f t="array" ref="AF287">IF(OR(AF$12="",$B287=""),"",_xlfn.LET(_xlpm.tarefas,_xlfn._xlws.FILTER(TB_TAREFAS[],(TB_TAREFAS[[Responsável Execução '[*']]:[Responsável Execução '[*']]]=AF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7" s="95" t="str" cm="1">
        <f t="array" ref="AG287">IF(OR(AG$12="",$B287=""),"",_xlfn.LET(_xlpm.tarefas,_xlfn._xlws.FILTER(TB_TAREFAS[],(TB_TAREFAS[[Responsável Execução '[*']]:[Responsável Execução '[*']]]=AG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7" s="96" t="str" cm="1">
        <f t="array" ref="AH287">IF(OR(AH$12="",$B287=""),"",_xlfn.LET(_xlpm.tarefas,_xlfn._xlws.FILTER(TB_TAREFAS[],(TB_TAREFAS[[Responsável Execução '[*']]:[Responsável Execução '[*']]]=AH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7" s="95" t="str" cm="1">
        <f t="array" ref="AI287">IF(OR(AI$12="",$B287=""),"",_xlfn.LET(_xlpm.tarefas,_xlfn._xlws.FILTER(TB_TAREFAS[],(TB_TAREFAS[[Responsável Execução '[*']]:[Responsável Execução '[*']]]=AI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7" s="96" t="str" cm="1">
        <f t="array" ref="AJ287">IF(OR(AJ$12="",$B287=""),"",_xlfn.LET(_xlpm.tarefas,_xlfn._xlws.FILTER(TB_TAREFAS[],(TB_TAREFAS[[Responsável Execução '[*']]:[Responsável Execução '[*']]]=AJ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7" s="95" t="str" cm="1">
        <f t="array" ref="AK287">IF(OR(AK$12="",$B287=""),"",_xlfn.LET(_xlpm.tarefas,_xlfn._xlws.FILTER(TB_TAREFAS[],(TB_TAREFAS[[Responsável Execução '[*']]:[Responsável Execução '[*']]]=AK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7" s="96" t="str" cm="1">
        <f t="array" ref="AL287">IF(OR(AL$12="",$B287=""),"",_xlfn.LET(_xlpm.tarefas,_xlfn._xlws.FILTER(TB_TAREFAS[],(TB_TAREFAS[[Responsável Execução '[*']]:[Responsável Execução '[*']]]=AL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7" s="95" t="str" cm="1">
        <f t="array" ref="AM287">IF(OR(AM$12="",$B287=""),"",_xlfn.LET(_xlpm.tarefas,_xlfn._xlws.FILTER(TB_TAREFAS[],(TB_TAREFAS[[Responsável Execução '[*']]:[Responsável Execução '[*']]]=AM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7" s="96" t="str" cm="1">
        <f t="array" ref="AN287">IF(OR(AN$12="",$B287=""),"",_xlfn.LET(_xlpm.tarefas,_xlfn._xlws.FILTER(TB_TAREFAS[],(TB_TAREFAS[[Responsável Execução '[*']]:[Responsável Execução '[*']]]=AN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7" s="95" t="str" cm="1">
        <f t="array" ref="AO287">IF(OR(AO$12="",$B287=""),"",_xlfn.LET(_xlpm.tarefas,_xlfn._xlws.FILTER(TB_TAREFAS[],(TB_TAREFAS[[Responsável Execução '[*']]:[Responsável Execução '[*']]]=AO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7" s="96" t="str" cm="1">
        <f t="array" ref="AP287">IF(OR(AP$12="",$B287=""),"",_xlfn.LET(_xlpm.tarefas,_xlfn._xlws.FILTER(TB_TAREFAS[],(TB_TAREFAS[[Responsável Execução '[*']]:[Responsável Execução '[*']]]=AP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7" s="95" t="str" cm="1">
        <f t="array" ref="AQ287">IF(OR(AQ$12="",$B287=""),"",_xlfn.LET(_xlpm.tarefas,_xlfn._xlws.FILTER(TB_TAREFAS[],(TB_TAREFAS[[Responsável Execução '[*']]:[Responsável Execução '[*']]]=AQ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7" s="96" t="str" cm="1">
        <f t="array" ref="AR287">IF(OR(AR$12="",$B287=""),"",_xlfn.LET(_xlpm.tarefas,_xlfn._xlws.FILTER(TB_TAREFAS[],(TB_TAREFAS[[Responsável Execução '[*']]:[Responsável Execução '[*']]]=AR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7" s="95" t="str" cm="1">
        <f t="array" ref="AS287">IF(OR(AS$12="",$B287=""),"",_xlfn.LET(_xlpm.tarefas,_xlfn._xlws.FILTER(TB_TAREFAS[],(TB_TAREFAS[[Responsável Execução '[*']]:[Responsável Execução '[*']]]=AS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7" s="96" t="str" cm="1">
        <f t="array" ref="AT287">IF(OR(AT$12="",$B287=""),"",_xlfn.LET(_xlpm.tarefas,_xlfn._xlws.FILTER(TB_TAREFAS[],(TB_TAREFAS[[Responsável Execução '[*']]:[Responsável Execução '[*']]]=AT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7" s="95" t="str" cm="1">
        <f t="array" ref="AU287">IF(OR(AU$12="",$B287=""),"",_xlfn.LET(_xlpm.tarefas,_xlfn._xlws.FILTER(TB_TAREFAS[],(TB_TAREFAS[[Responsável Execução '[*']]:[Responsável Execução '[*']]]=AU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7" s="96" t="str" cm="1">
        <f t="array" ref="AV287">IF(OR(AV$12="",$B287=""),"",_xlfn.LET(_xlpm.tarefas,_xlfn._xlws.FILTER(TB_TAREFAS[],(TB_TAREFAS[[Responsável Execução '[*']]:[Responsável Execução '[*']]]=AV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7" s="95" t="str" cm="1">
        <f t="array" ref="AW287">IF(OR(AW$12="",$B287=""),"",_xlfn.LET(_xlpm.tarefas,_xlfn._xlws.FILTER(TB_TAREFAS[],(TB_TAREFAS[[Responsável Execução '[*']]:[Responsável Execução '[*']]]=AW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7" s="96" t="str" cm="1">
        <f t="array" ref="AX287">IF(OR(AX$12="",$B287=""),"",_xlfn.LET(_xlpm.tarefas,_xlfn._xlws.FILTER(TB_TAREFAS[],(TB_TAREFAS[[Responsável Execução '[*']]:[Responsável Execução '[*']]]=AX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7" s="95" t="str" cm="1">
        <f t="array" ref="AY287">IF(OR(AY$12="",$B287=""),"",_xlfn.LET(_xlpm.tarefas,_xlfn._xlws.FILTER(TB_TAREFAS[],(TB_TAREFAS[[Responsável Execução '[*']]:[Responsável Execução '[*']]]=AY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7" s="97" t="str" cm="1">
        <f t="array" ref="AZ287">IF(OR(AZ$12="",$B287=""),"",_xlfn.LET(_xlpm.tarefas,_xlfn._xlws.FILTER(TB_TAREFAS[],(TB_TAREFAS[[Responsável Execução '[*']]:[Responsável Execução '[*']]]=AZ$12),"-"),IF(_xlfn.ARRAYTOTEXT(_xlpm.tarefas)="-",0,SUM(IF(DATE(YEAR($B287),MONTH($B287),DAY($B287))&gt;=DATE(YEAR(_xlfn.CHOOSECOLS(_xlpm.tarefas,10)),MONTH(_xlfn.CHOOSECOLS(_xlpm.tarefas,10)),DAY(_xlfn.CHOOSECOLS(_xlpm.tarefas,10))),IF(DATE(YEAR($B287),MONTH($B287),DAY($B287)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8" spans="2:52" x14ac:dyDescent="0.3">
      <c r="B288" s="94"/>
      <c r="C288" s="95" t="str" cm="1">
        <f t="array" ref="C288">IF(OR(C$12="",$B288=""),"",_xlfn.LET(_xlpm.tarefas,_xlfn._xlws.FILTER(TB_TAREFAS[],(TB_TAREFAS[[Responsável Execução '[*']]:[Responsável Execução '[*']]]=C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8" s="96" t="str" cm="1">
        <f t="array" ref="D288">IF(OR(D$12="",$B288=""),"",_xlfn.LET(_xlpm.tarefas,_xlfn._xlws.FILTER(TB_TAREFAS[],(TB_TAREFAS[[Responsável Execução '[*']]:[Responsável Execução '[*']]]=D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8" s="95" t="str" cm="1">
        <f t="array" ref="E288">IF(OR(E$12="",$B288=""),"",_xlfn.LET(_xlpm.tarefas,_xlfn._xlws.FILTER(TB_TAREFAS[],(TB_TAREFAS[[Responsável Execução '[*']]:[Responsável Execução '[*']]]=E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8" s="96" t="str" cm="1">
        <f t="array" ref="F288">IF(OR(F$12="",$B288=""),"",_xlfn.LET(_xlpm.tarefas,_xlfn._xlws.FILTER(TB_TAREFAS[],(TB_TAREFAS[[Responsável Execução '[*']]:[Responsável Execução '[*']]]=F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8" s="95" t="str" cm="1">
        <f t="array" ref="G288">IF(OR(G$12="",$B288=""),"",_xlfn.LET(_xlpm.tarefas,_xlfn._xlws.FILTER(TB_TAREFAS[],(TB_TAREFAS[[Responsável Execução '[*']]:[Responsável Execução '[*']]]=G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8" s="96" t="str" cm="1">
        <f t="array" ref="H288">IF(OR(H$12="",$B288=""),"",_xlfn.LET(_xlpm.tarefas,_xlfn._xlws.FILTER(TB_TAREFAS[],(TB_TAREFAS[[Responsável Execução '[*']]:[Responsável Execução '[*']]]=H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8" s="95" t="str" cm="1">
        <f t="array" ref="I288">IF(OR(I$12="",$B288=""),"",_xlfn.LET(_xlpm.tarefas,_xlfn._xlws.FILTER(TB_TAREFAS[],(TB_TAREFAS[[Responsável Execução '[*']]:[Responsável Execução '[*']]]=I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8" s="96" t="str" cm="1">
        <f t="array" ref="J288">IF(OR(J$12="",$B288=""),"",_xlfn.LET(_xlpm.tarefas,_xlfn._xlws.FILTER(TB_TAREFAS[],(TB_TAREFAS[[Responsável Execução '[*']]:[Responsável Execução '[*']]]=J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8" s="95" t="str" cm="1">
        <f t="array" ref="K288">IF(OR(K$12="",$B288=""),"",_xlfn.LET(_xlpm.tarefas,_xlfn._xlws.FILTER(TB_TAREFAS[],(TB_TAREFAS[[Responsável Execução '[*']]:[Responsável Execução '[*']]]=K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8" s="96" t="str" cm="1">
        <f t="array" ref="L288">IF(OR(L$12="",$B288=""),"",_xlfn.LET(_xlpm.tarefas,_xlfn._xlws.FILTER(TB_TAREFAS[],(TB_TAREFAS[[Responsável Execução '[*']]:[Responsável Execução '[*']]]=L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8" s="95" t="str" cm="1">
        <f t="array" ref="M288">IF(OR(M$12="",$B288=""),"",_xlfn.LET(_xlpm.tarefas,_xlfn._xlws.FILTER(TB_TAREFAS[],(TB_TAREFAS[[Responsável Execução '[*']]:[Responsável Execução '[*']]]=M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8" s="96" t="str" cm="1">
        <f t="array" ref="N288">IF(OR(N$12="",$B288=""),"",_xlfn.LET(_xlpm.tarefas,_xlfn._xlws.FILTER(TB_TAREFAS[],(TB_TAREFAS[[Responsável Execução '[*']]:[Responsável Execução '[*']]]=N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8" s="95" t="str" cm="1">
        <f t="array" ref="O288">IF(OR(O$12="",$B288=""),"",_xlfn.LET(_xlpm.tarefas,_xlfn._xlws.FILTER(TB_TAREFAS[],(TB_TAREFAS[[Responsável Execução '[*']]:[Responsável Execução '[*']]]=O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8" s="96" t="str" cm="1">
        <f t="array" ref="P288">IF(OR(P$12="",$B288=""),"",_xlfn.LET(_xlpm.tarefas,_xlfn._xlws.FILTER(TB_TAREFAS[],(TB_TAREFAS[[Responsável Execução '[*']]:[Responsável Execução '[*']]]=P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8" s="95" t="str" cm="1">
        <f t="array" ref="Q288">IF(OR(Q$12="",$B288=""),"",_xlfn.LET(_xlpm.tarefas,_xlfn._xlws.FILTER(TB_TAREFAS[],(TB_TAREFAS[[Responsável Execução '[*']]:[Responsável Execução '[*']]]=Q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8" s="96" t="str" cm="1">
        <f t="array" ref="R288">IF(OR(R$12="",$B288=""),"",_xlfn.LET(_xlpm.tarefas,_xlfn._xlws.FILTER(TB_TAREFAS[],(TB_TAREFAS[[Responsável Execução '[*']]:[Responsável Execução '[*']]]=R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8" s="95" t="str" cm="1">
        <f t="array" ref="S288">IF(OR(S$12="",$B288=""),"",_xlfn.LET(_xlpm.tarefas,_xlfn._xlws.FILTER(TB_TAREFAS[],(TB_TAREFAS[[Responsável Execução '[*']]:[Responsável Execução '[*']]]=S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8" s="96" t="str" cm="1">
        <f t="array" ref="T288">IF(OR(T$12="",$B288=""),"",_xlfn.LET(_xlpm.tarefas,_xlfn._xlws.FILTER(TB_TAREFAS[],(TB_TAREFAS[[Responsável Execução '[*']]:[Responsável Execução '[*']]]=T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8" s="95" t="str" cm="1">
        <f t="array" ref="U288">IF(OR(U$12="",$B288=""),"",_xlfn.LET(_xlpm.tarefas,_xlfn._xlws.FILTER(TB_TAREFAS[],(TB_TAREFAS[[Responsável Execução '[*']]:[Responsável Execução '[*']]]=U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8" s="96" t="str" cm="1">
        <f t="array" ref="V288">IF(OR(V$12="",$B288=""),"",_xlfn.LET(_xlpm.tarefas,_xlfn._xlws.FILTER(TB_TAREFAS[],(TB_TAREFAS[[Responsável Execução '[*']]:[Responsável Execução '[*']]]=V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8" s="95" t="str" cm="1">
        <f t="array" ref="W288">IF(OR(W$12="",$B288=""),"",_xlfn.LET(_xlpm.tarefas,_xlfn._xlws.FILTER(TB_TAREFAS[],(TB_TAREFAS[[Responsável Execução '[*']]:[Responsável Execução '[*']]]=W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8" s="96" t="str" cm="1">
        <f t="array" ref="X288">IF(OR(X$12="",$B288=""),"",_xlfn.LET(_xlpm.tarefas,_xlfn._xlws.FILTER(TB_TAREFAS[],(TB_TAREFAS[[Responsável Execução '[*']]:[Responsável Execução '[*']]]=X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8" s="95" t="str" cm="1">
        <f t="array" ref="Y288">IF(OR(Y$12="",$B288=""),"",_xlfn.LET(_xlpm.tarefas,_xlfn._xlws.FILTER(TB_TAREFAS[],(TB_TAREFAS[[Responsável Execução '[*']]:[Responsável Execução '[*']]]=Y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8" s="96" t="str" cm="1">
        <f t="array" ref="Z288">IF(OR(Z$12="",$B288=""),"",_xlfn.LET(_xlpm.tarefas,_xlfn._xlws.FILTER(TB_TAREFAS[],(TB_TAREFAS[[Responsável Execução '[*']]:[Responsável Execução '[*']]]=Z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8" s="95" t="str" cm="1">
        <f t="array" ref="AA288">IF(OR(AA$12="",$B288=""),"",_xlfn.LET(_xlpm.tarefas,_xlfn._xlws.FILTER(TB_TAREFAS[],(TB_TAREFAS[[Responsável Execução '[*']]:[Responsável Execução '[*']]]=AA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8" s="96" t="str" cm="1">
        <f t="array" ref="AB288">IF(OR(AB$12="",$B288=""),"",_xlfn.LET(_xlpm.tarefas,_xlfn._xlws.FILTER(TB_TAREFAS[],(TB_TAREFAS[[Responsável Execução '[*']]:[Responsável Execução '[*']]]=AB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8" s="95" t="str" cm="1">
        <f t="array" ref="AC288">IF(OR(AC$12="",$B288=""),"",_xlfn.LET(_xlpm.tarefas,_xlfn._xlws.FILTER(TB_TAREFAS[],(TB_TAREFAS[[Responsável Execução '[*']]:[Responsável Execução '[*']]]=AC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8" s="96" t="str" cm="1">
        <f t="array" ref="AD288">IF(OR(AD$12="",$B288=""),"",_xlfn.LET(_xlpm.tarefas,_xlfn._xlws.FILTER(TB_TAREFAS[],(TB_TAREFAS[[Responsável Execução '[*']]:[Responsável Execução '[*']]]=AD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8" s="95" t="str" cm="1">
        <f t="array" ref="AE288">IF(OR(AE$12="",$B288=""),"",_xlfn.LET(_xlpm.tarefas,_xlfn._xlws.FILTER(TB_TAREFAS[],(TB_TAREFAS[[Responsável Execução '[*']]:[Responsável Execução '[*']]]=AE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8" s="96" t="str" cm="1">
        <f t="array" ref="AF288">IF(OR(AF$12="",$B288=""),"",_xlfn.LET(_xlpm.tarefas,_xlfn._xlws.FILTER(TB_TAREFAS[],(TB_TAREFAS[[Responsável Execução '[*']]:[Responsável Execução '[*']]]=AF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8" s="95" t="str" cm="1">
        <f t="array" ref="AG288">IF(OR(AG$12="",$B288=""),"",_xlfn.LET(_xlpm.tarefas,_xlfn._xlws.FILTER(TB_TAREFAS[],(TB_TAREFAS[[Responsável Execução '[*']]:[Responsável Execução '[*']]]=AG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8" s="96" t="str" cm="1">
        <f t="array" ref="AH288">IF(OR(AH$12="",$B288=""),"",_xlfn.LET(_xlpm.tarefas,_xlfn._xlws.FILTER(TB_TAREFAS[],(TB_TAREFAS[[Responsável Execução '[*']]:[Responsável Execução '[*']]]=AH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8" s="95" t="str" cm="1">
        <f t="array" ref="AI288">IF(OR(AI$12="",$B288=""),"",_xlfn.LET(_xlpm.tarefas,_xlfn._xlws.FILTER(TB_TAREFAS[],(TB_TAREFAS[[Responsável Execução '[*']]:[Responsável Execução '[*']]]=AI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8" s="96" t="str" cm="1">
        <f t="array" ref="AJ288">IF(OR(AJ$12="",$B288=""),"",_xlfn.LET(_xlpm.tarefas,_xlfn._xlws.FILTER(TB_TAREFAS[],(TB_TAREFAS[[Responsável Execução '[*']]:[Responsável Execução '[*']]]=AJ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8" s="95" t="str" cm="1">
        <f t="array" ref="AK288">IF(OR(AK$12="",$B288=""),"",_xlfn.LET(_xlpm.tarefas,_xlfn._xlws.FILTER(TB_TAREFAS[],(TB_TAREFAS[[Responsável Execução '[*']]:[Responsável Execução '[*']]]=AK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8" s="96" t="str" cm="1">
        <f t="array" ref="AL288">IF(OR(AL$12="",$B288=""),"",_xlfn.LET(_xlpm.tarefas,_xlfn._xlws.FILTER(TB_TAREFAS[],(TB_TAREFAS[[Responsável Execução '[*']]:[Responsável Execução '[*']]]=AL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8" s="95" t="str" cm="1">
        <f t="array" ref="AM288">IF(OR(AM$12="",$B288=""),"",_xlfn.LET(_xlpm.tarefas,_xlfn._xlws.FILTER(TB_TAREFAS[],(TB_TAREFAS[[Responsável Execução '[*']]:[Responsável Execução '[*']]]=AM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8" s="96" t="str" cm="1">
        <f t="array" ref="AN288">IF(OR(AN$12="",$B288=""),"",_xlfn.LET(_xlpm.tarefas,_xlfn._xlws.FILTER(TB_TAREFAS[],(TB_TAREFAS[[Responsável Execução '[*']]:[Responsável Execução '[*']]]=AN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8" s="95" t="str" cm="1">
        <f t="array" ref="AO288">IF(OR(AO$12="",$B288=""),"",_xlfn.LET(_xlpm.tarefas,_xlfn._xlws.FILTER(TB_TAREFAS[],(TB_TAREFAS[[Responsável Execução '[*']]:[Responsável Execução '[*']]]=AO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8" s="96" t="str" cm="1">
        <f t="array" ref="AP288">IF(OR(AP$12="",$B288=""),"",_xlfn.LET(_xlpm.tarefas,_xlfn._xlws.FILTER(TB_TAREFAS[],(TB_TAREFAS[[Responsável Execução '[*']]:[Responsável Execução '[*']]]=AP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8" s="95" t="str" cm="1">
        <f t="array" ref="AQ288">IF(OR(AQ$12="",$B288=""),"",_xlfn.LET(_xlpm.tarefas,_xlfn._xlws.FILTER(TB_TAREFAS[],(TB_TAREFAS[[Responsável Execução '[*']]:[Responsável Execução '[*']]]=AQ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8" s="96" t="str" cm="1">
        <f t="array" ref="AR288">IF(OR(AR$12="",$B288=""),"",_xlfn.LET(_xlpm.tarefas,_xlfn._xlws.FILTER(TB_TAREFAS[],(TB_TAREFAS[[Responsável Execução '[*']]:[Responsável Execução '[*']]]=AR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8" s="95" t="str" cm="1">
        <f t="array" ref="AS288">IF(OR(AS$12="",$B288=""),"",_xlfn.LET(_xlpm.tarefas,_xlfn._xlws.FILTER(TB_TAREFAS[],(TB_TAREFAS[[Responsável Execução '[*']]:[Responsável Execução '[*']]]=AS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8" s="96" t="str" cm="1">
        <f t="array" ref="AT288">IF(OR(AT$12="",$B288=""),"",_xlfn.LET(_xlpm.tarefas,_xlfn._xlws.FILTER(TB_TAREFAS[],(TB_TAREFAS[[Responsável Execução '[*']]:[Responsável Execução '[*']]]=AT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8" s="95" t="str" cm="1">
        <f t="array" ref="AU288">IF(OR(AU$12="",$B288=""),"",_xlfn.LET(_xlpm.tarefas,_xlfn._xlws.FILTER(TB_TAREFAS[],(TB_TAREFAS[[Responsável Execução '[*']]:[Responsável Execução '[*']]]=AU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8" s="96" t="str" cm="1">
        <f t="array" ref="AV288">IF(OR(AV$12="",$B288=""),"",_xlfn.LET(_xlpm.tarefas,_xlfn._xlws.FILTER(TB_TAREFAS[],(TB_TAREFAS[[Responsável Execução '[*']]:[Responsável Execução '[*']]]=AV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8" s="95" t="str" cm="1">
        <f t="array" ref="AW288">IF(OR(AW$12="",$B288=""),"",_xlfn.LET(_xlpm.tarefas,_xlfn._xlws.FILTER(TB_TAREFAS[],(TB_TAREFAS[[Responsável Execução '[*']]:[Responsável Execução '[*']]]=AW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8" s="96" t="str" cm="1">
        <f t="array" ref="AX288">IF(OR(AX$12="",$B288=""),"",_xlfn.LET(_xlpm.tarefas,_xlfn._xlws.FILTER(TB_TAREFAS[],(TB_TAREFAS[[Responsável Execução '[*']]:[Responsável Execução '[*']]]=AX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8" s="95" t="str" cm="1">
        <f t="array" ref="AY288">IF(OR(AY$12="",$B288=""),"",_xlfn.LET(_xlpm.tarefas,_xlfn._xlws.FILTER(TB_TAREFAS[],(TB_TAREFAS[[Responsável Execução '[*']]:[Responsável Execução '[*']]]=AY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8" s="97" t="str" cm="1">
        <f t="array" ref="AZ288">IF(OR(AZ$12="",$B288=""),"",_xlfn.LET(_xlpm.tarefas,_xlfn._xlws.FILTER(TB_TAREFAS[],(TB_TAREFAS[[Responsável Execução '[*']]:[Responsável Execução '[*']]]=AZ$12),"-"),IF(_xlfn.ARRAYTOTEXT(_xlpm.tarefas)="-",0,SUM(IF(DATE(YEAR($B288),MONTH($B288),DAY($B288))&gt;=DATE(YEAR(_xlfn.CHOOSECOLS(_xlpm.tarefas,10)),MONTH(_xlfn.CHOOSECOLS(_xlpm.tarefas,10)),DAY(_xlfn.CHOOSECOLS(_xlpm.tarefas,10))),IF(DATE(YEAR($B288),MONTH($B288),DAY($B288)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89" spans="2:52" x14ac:dyDescent="0.3">
      <c r="B289" s="94"/>
      <c r="C289" s="95" t="str" cm="1">
        <f t="array" ref="C289">IF(OR(C$12="",$B289=""),"",_xlfn.LET(_xlpm.tarefas,_xlfn._xlws.FILTER(TB_TAREFAS[],(TB_TAREFAS[[Responsável Execução '[*']]:[Responsável Execução '[*']]]=C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89" s="96" t="str" cm="1">
        <f t="array" ref="D289">IF(OR(D$12="",$B289=""),"",_xlfn.LET(_xlpm.tarefas,_xlfn._xlws.FILTER(TB_TAREFAS[],(TB_TAREFAS[[Responsável Execução '[*']]:[Responsável Execução '[*']]]=D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89" s="95" t="str" cm="1">
        <f t="array" ref="E289">IF(OR(E$12="",$B289=""),"",_xlfn.LET(_xlpm.tarefas,_xlfn._xlws.FILTER(TB_TAREFAS[],(TB_TAREFAS[[Responsável Execução '[*']]:[Responsável Execução '[*']]]=E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89" s="96" t="str" cm="1">
        <f t="array" ref="F289">IF(OR(F$12="",$B289=""),"",_xlfn.LET(_xlpm.tarefas,_xlfn._xlws.FILTER(TB_TAREFAS[],(TB_TAREFAS[[Responsável Execução '[*']]:[Responsável Execução '[*']]]=F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89" s="95" t="str" cm="1">
        <f t="array" ref="G289">IF(OR(G$12="",$B289=""),"",_xlfn.LET(_xlpm.tarefas,_xlfn._xlws.FILTER(TB_TAREFAS[],(TB_TAREFAS[[Responsável Execução '[*']]:[Responsável Execução '[*']]]=G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89" s="96" t="str" cm="1">
        <f t="array" ref="H289">IF(OR(H$12="",$B289=""),"",_xlfn.LET(_xlpm.tarefas,_xlfn._xlws.FILTER(TB_TAREFAS[],(TB_TAREFAS[[Responsável Execução '[*']]:[Responsável Execução '[*']]]=H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89" s="95" t="str" cm="1">
        <f t="array" ref="I289">IF(OR(I$12="",$B289=""),"",_xlfn.LET(_xlpm.tarefas,_xlfn._xlws.FILTER(TB_TAREFAS[],(TB_TAREFAS[[Responsável Execução '[*']]:[Responsável Execução '[*']]]=I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89" s="96" t="str" cm="1">
        <f t="array" ref="J289">IF(OR(J$12="",$B289=""),"",_xlfn.LET(_xlpm.tarefas,_xlfn._xlws.FILTER(TB_TAREFAS[],(TB_TAREFAS[[Responsável Execução '[*']]:[Responsável Execução '[*']]]=J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89" s="95" t="str" cm="1">
        <f t="array" ref="K289">IF(OR(K$12="",$B289=""),"",_xlfn.LET(_xlpm.tarefas,_xlfn._xlws.FILTER(TB_TAREFAS[],(TB_TAREFAS[[Responsável Execução '[*']]:[Responsável Execução '[*']]]=K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89" s="96" t="str" cm="1">
        <f t="array" ref="L289">IF(OR(L$12="",$B289=""),"",_xlfn.LET(_xlpm.tarefas,_xlfn._xlws.FILTER(TB_TAREFAS[],(TB_TAREFAS[[Responsável Execução '[*']]:[Responsável Execução '[*']]]=L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89" s="95" t="str" cm="1">
        <f t="array" ref="M289">IF(OR(M$12="",$B289=""),"",_xlfn.LET(_xlpm.tarefas,_xlfn._xlws.FILTER(TB_TAREFAS[],(TB_TAREFAS[[Responsável Execução '[*']]:[Responsável Execução '[*']]]=M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89" s="96" t="str" cm="1">
        <f t="array" ref="N289">IF(OR(N$12="",$B289=""),"",_xlfn.LET(_xlpm.tarefas,_xlfn._xlws.FILTER(TB_TAREFAS[],(TB_TAREFAS[[Responsável Execução '[*']]:[Responsável Execução '[*']]]=N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89" s="95" t="str" cm="1">
        <f t="array" ref="O289">IF(OR(O$12="",$B289=""),"",_xlfn.LET(_xlpm.tarefas,_xlfn._xlws.FILTER(TB_TAREFAS[],(TB_TAREFAS[[Responsável Execução '[*']]:[Responsável Execução '[*']]]=O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89" s="96" t="str" cm="1">
        <f t="array" ref="P289">IF(OR(P$12="",$B289=""),"",_xlfn.LET(_xlpm.tarefas,_xlfn._xlws.FILTER(TB_TAREFAS[],(TB_TAREFAS[[Responsável Execução '[*']]:[Responsável Execução '[*']]]=P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89" s="95" t="str" cm="1">
        <f t="array" ref="Q289">IF(OR(Q$12="",$B289=""),"",_xlfn.LET(_xlpm.tarefas,_xlfn._xlws.FILTER(TB_TAREFAS[],(TB_TAREFAS[[Responsável Execução '[*']]:[Responsável Execução '[*']]]=Q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89" s="96" t="str" cm="1">
        <f t="array" ref="R289">IF(OR(R$12="",$B289=""),"",_xlfn.LET(_xlpm.tarefas,_xlfn._xlws.FILTER(TB_TAREFAS[],(TB_TAREFAS[[Responsável Execução '[*']]:[Responsável Execução '[*']]]=R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89" s="95" t="str" cm="1">
        <f t="array" ref="S289">IF(OR(S$12="",$B289=""),"",_xlfn.LET(_xlpm.tarefas,_xlfn._xlws.FILTER(TB_TAREFAS[],(TB_TAREFAS[[Responsável Execução '[*']]:[Responsável Execução '[*']]]=S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89" s="96" t="str" cm="1">
        <f t="array" ref="T289">IF(OR(T$12="",$B289=""),"",_xlfn.LET(_xlpm.tarefas,_xlfn._xlws.FILTER(TB_TAREFAS[],(TB_TAREFAS[[Responsável Execução '[*']]:[Responsável Execução '[*']]]=T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89" s="95" t="str" cm="1">
        <f t="array" ref="U289">IF(OR(U$12="",$B289=""),"",_xlfn.LET(_xlpm.tarefas,_xlfn._xlws.FILTER(TB_TAREFAS[],(TB_TAREFAS[[Responsável Execução '[*']]:[Responsável Execução '[*']]]=U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89" s="96" t="str" cm="1">
        <f t="array" ref="V289">IF(OR(V$12="",$B289=""),"",_xlfn.LET(_xlpm.tarefas,_xlfn._xlws.FILTER(TB_TAREFAS[],(TB_TAREFAS[[Responsável Execução '[*']]:[Responsável Execução '[*']]]=V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89" s="95" t="str" cm="1">
        <f t="array" ref="W289">IF(OR(W$12="",$B289=""),"",_xlfn.LET(_xlpm.tarefas,_xlfn._xlws.FILTER(TB_TAREFAS[],(TB_TAREFAS[[Responsável Execução '[*']]:[Responsável Execução '[*']]]=W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89" s="96" t="str" cm="1">
        <f t="array" ref="X289">IF(OR(X$12="",$B289=""),"",_xlfn.LET(_xlpm.tarefas,_xlfn._xlws.FILTER(TB_TAREFAS[],(TB_TAREFAS[[Responsável Execução '[*']]:[Responsável Execução '[*']]]=X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89" s="95" t="str" cm="1">
        <f t="array" ref="Y289">IF(OR(Y$12="",$B289=""),"",_xlfn.LET(_xlpm.tarefas,_xlfn._xlws.FILTER(TB_TAREFAS[],(TB_TAREFAS[[Responsável Execução '[*']]:[Responsável Execução '[*']]]=Y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89" s="96" t="str" cm="1">
        <f t="array" ref="Z289">IF(OR(Z$12="",$B289=""),"",_xlfn.LET(_xlpm.tarefas,_xlfn._xlws.FILTER(TB_TAREFAS[],(TB_TAREFAS[[Responsável Execução '[*']]:[Responsável Execução '[*']]]=Z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89" s="95" t="str" cm="1">
        <f t="array" ref="AA289">IF(OR(AA$12="",$B289=""),"",_xlfn.LET(_xlpm.tarefas,_xlfn._xlws.FILTER(TB_TAREFAS[],(TB_TAREFAS[[Responsável Execução '[*']]:[Responsável Execução '[*']]]=AA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89" s="96" t="str" cm="1">
        <f t="array" ref="AB289">IF(OR(AB$12="",$B289=""),"",_xlfn.LET(_xlpm.tarefas,_xlfn._xlws.FILTER(TB_TAREFAS[],(TB_TAREFAS[[Responsável Execução '[*']]:[Responsável Execução '[*']]]=AB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89" s="95" t="str" cm="1">
        <f t="array" ref="AC289">IF(OR(AC$12="",$B289=""),"",_xlfn.LET(_xlpm.tarefas,_xlfn._xlws.FILTER(TB_TAREFAS[],(TB_TAREFAS[[Responsável Execução '[*']]:[Responsável Execução '[*']]]=AC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89" s="96" t="str" cm="1">
        <f t="array" ref="AD289">IF(OR(AD$12="",$B289=""),"",_xlfn.LET(_xlpm.tarefas,_xlfn._xlws.FILTER(TB_TAREFAS[],(TB_TAREFAS[[Responsável Execução '[*']]:[Responsável Execução '[*']]]=AD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89" s="95" t="str" cm="1">
        <f t="array" ref="AE289">IF(OR(AE$12="",$B289=""),"",_xlfn.LET(_xlpm.tarefas,_xlfn._xlws.FILTER(TB_TAREFAS[],(TB_TAREFAS[[Responsável Execução '[*']]:[Responsável Execução '[*']]]=AE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89" s="96" t="str" cm="1">
        <f t="array" ref="AF289">IF(OR(AF$12="",$B289=""),"",_xlfn.LET(_xlpm.tarefas,_xlfn._xlws.FILTER(TB_TAREFAS[],(TB_TAREFAS[[Responsável Execução '[*']]:[Responsável Execução '[*']]]=AF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89" s="95" t="str" cm="1">
        <f t="array" ref="AG289">IF(OR(AG$12="",$B289=""),"",_xlfn.LET(_xlpm.tarefas,_xlfn._xlws.FILTER(TB_TAREFAS[],(TB_TAREFAS[[Responsável Execução '[*']]:[Responsável Execução '[*']]]=AG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89" s="96" t="str" cm="1">
        <f t="array" ref="AH289">IF(OR(AH$12="",$B289=""),"",_xlfn.LET(_xlpm.tarefas,_xlfn._xlws.FILTER(TB_TAREFAS[],(TB_TAREFAS[[Responsável Execução '[*']]:[Responsável Execução '[*']]]=AH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89" s="95" t="str" cm="1">
        <f t="array" ref="AI289">IF(OR(AI$12="",$B289=""),"",_xlfn.LET(_xlpm.tarefas,_xlfn._xlws.FILTER(TB_TAREFAS[],(TB_TAREFAS[[Responsável Execução '[*']]:[Responsável Execução '[*']]]=AI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89" s="96" t="str" cm="1">
        <f t="array" ref="AJ289">IF(OR(AJ$12="",$B289=""),"",_xlfn.LET(_xlpm.tarefas,_xlfn._xlws.FILTER(TB_TAREFAS[],(TB_TAREFAS[[Responsável Execução '[*']]:[Responsável Execução '[*']]]=AJ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89" s="95" t="str" cm="1">
        <f t="array" ref="AK289">IF(OR(AK$12="",$B289=""),"",_xlfn.LET(_xlpm.tarefas,_xlfn._xlws.FILTER(TB_TAREFAS[],(TB_TAREFAS[[Responsável Execução '[*']]:[Responsável Execução '[*']]]=AK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89" s="96" t="str" cm="1">
        <f t="array" ref="AL289">IF(OR(AL$12="",$B289=""),"",_xlfn.LET(_xlpm.tarefas,_xlfn._xlws.FILTER(TB_TAREFAS[],(TB_TAREFAS[[Responsável Execução '[*']]:[Responsável Execução '[*']]]=AL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89" s="95" t="str" cm="1">
        <f t="array" ref="AM289">IF(OR(AM$12="",$B289=""),"",_xlfn.LET(_xlpm.tarefas,_xlfn._xlws.FILTER(TB_TAREFAS[],(TB_TAREFAS[[Responsável Execução '[*']]:[Responsável Execução '[*']]]=AM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89" s="96" t="str" cm="1">
        <f t="array" ref="AN289">IF(OR(AN$12="",$B289=""),"",_xlfn.LET(_xlpm.tarefas,_xlfn._xlws.FILTER(TB_TAREFAS[],(TB_TAREFAS[[Responsável Execução '[*']]:[Responsável Execução '[*']]]=AN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89" s="95" t="str" cm="1">
        <f t="array" ref="AO289">IF(OR(AO$12="",$B289=""),"",_xlfn.LET(_xlpm.tarefas,_xlfn._xlws.FILTER(TB_TAREFAS[],(TB_TAREFAS[[Responsável Execução '[*']]:[Responsável Execução '[*']]]=AO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89" s="96" t="str" cm="1">
        <f t="array" ref="AP289">IF(OR(AP$12="",$B289=""),"",_xlfn.LET(_xlpm.tarefas,_xlfn._xlws.FILTER(TB_TAREFAS[],(TB_TAREFAS[[Responsável Execução '[*']]:[Responsável Execução '[*']]]=AP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89" s="95" t="str" cm="1">
        <f t="array" ref="AQ289">IF(OR(AQ$12="",$B289=""),"",_xlfn.LET(_xlpm.tarefas,_xlfn._xlws.FILTER(TB_TAREFAS[],(TB_TAREFAS[[Responsável Execução '[*']]:[Responsável Execução '[*']]]=AQ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89" s="96" t="str" cm="1">
        <f t="array" ref="AR289">IF(OR(AR$12="",$B289=""),"",_xlfn.LET(_xlpm.tarefas,_xlfn._xlws.FILTER(TB_TAREFAS[],(TB_TAREFAS[[Responsável Execução '[*']]:[Responsável Execução '[*']]]=AR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89" s="95" t="str" cm="1">
        <f t="array" ref="AS289">IF(OR(AS$12="",$B289=""),"",_xlfn.LET(_xlpm.tarefas,_xlfn._xlws.FILTER(TB_TAREFAS[],(TB_TAREFAS[[Responsável Execução '[*']]:[Responsável Execução '[*']]]=AS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89" s="96" t="str" cm="1">
        <f t="array" ref="AT289">IF(OR(AT$12="",$B289=""),"",_xlfn.LET(_xlpm.tarefas,_xlfn._xlws.FILTER(TB_TAREFAS[],(TB_TAREFAS[[Responsável Execução '[*']]:[Responsável Execução '[*']]]=AT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89" s="95" t="str" cm="1">
        <f t="array" ref="AU289">IF(OR(AU$12="",$B289=""),"",_xlfn.LET(_xlpm.tarefas,_xlfn._xlws.FILTER(TB_TAREFAS[],(TB_TAREFAS[[Responsável Execução '[*']]:[Responsável Execução '[*']]]=AU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89" s="96" t="str" cm="1">
        <f t="array" ref="AV289">IF(OR(AV$12="",$B289=""),"",_xlfn.LET(_xlpm.tarefas,_xlfn._xlws.FILTER(TB_TAREFAS[],(TB_TAREFAS[[Responsável Execução '[*']]:[Responsável Execução '[*']]]=AV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89" s="95" t="str" cm="1">
        <f t="array" ref="AW289">IF(OR(AW$12="",$B289=""),"",_xlfn.LET(_xlpm.tarefas,_xlfn._xlws.FILTER(TB_TAREFAS[],(TB_TAREFAS[[Responsável Execução '[*']]:[Responsável Execução '[*']]]=AW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89" s="96" t="str" cm="1">
        <f t="array" ref="AX289">IF(OR(AX$12="",$B289=""),"",_xlfn.LET(_xlpm.tarefas,_xlfn._xlws.FILTER(TB_TAREFAS[],(TB_TAREFAS[[Responsável Execução '[*']]:[Responsável Execução '[*']]]=AX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89" s="95" t="str" cm="1">
        <f t="array" ref="AY289">IF(OR(AY$12="",$B289=""),"",_xlfn.LET(_xlpm.tarefas,_xlfn._xlws.FILTER(TB_TAREFAS[],(TB_TAREFAS[[Responsável Execução '[*']]:[Responsável Execução '[*']]]=AY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89" s="97" t="str" cm="1">
        <f t="array" ref="AZ289">IF(OR(AZ$12="",$B289=""),"",_xlfn.LET(_xlpm.tarefas,_xlfn._xlws.FILTER(TB_TAREFAS[],(TB_TAREFAS[[Responsável Execução '[*']]:[Responsável Execução '[*']]]=AZ$12),"-"),IF(_xlfn.ARRAYTOTEXT(_xlpm.tarefas)="-",0,SUM(IF(DATE(YEAR($B289),MONTH($B289),DAY($B289))&gt;=DATE(YEAR(_xlfn.CHOOSECOLS(_xlpm.tarefas,10)),MONTH(_xlfn.CHOOSECOLS(_xlpm.tarefas,10)),DAY(_xlfn.CHOOSECOLS(_xlpm.tarefas,10))),IF(DATE(YEAR($B289),MONTH($B289),DAY($B289)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0" spans="2:52" x14ac:dyDescent="0.3">
      <c r="B290" s="94"/>
      <c r="C290" s="95" t="str" cm="1">
        <f t="array" ref="C290">IF(OR(C$12="",$B290=""),"",_xlfn.LET(_xlpm.tarefas,_xlfn._xlws.FILTER(TB_TAREFAS[],(TB_TAREFAS[[Responsável Execução '[*']]:[Responsável Execução '[*']]]=C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0" s="96" t="str" cm="1">
        <f t="array" ref="D290">IF(OR(D$12="",$B290=""),"",_xlfn.LET(_xlpm.tarefas,_xlfn._xlws.FILTER(TB_TAREFAS[],(TB_TAREFAS[[Responsável Execução '[*']]:[Responsável Execução '[*']]]=D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0" s="95" t="str" cm="1">
        <f t="array" ref="E290">IF(OR(E$12="",$B290=""),"",_xlfn.LET(_xlpm.tarefas,_xlfn._xlws.FILTER(TB_TAREFAS[],(TB_TAREFAS[[Responsável Execução '[*']]:[Responsável Execução '[*']]]=E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0" s="96" t="str" cm="1">
        <f t="array" ref="F290">IF(OR(F$12="",$B290=""),"",_xlfn.LET(_xlpm.tarefas,_xlfn._xlws.FILTER(TB_TAREFAS[],(TB_TAREFAS[[Responsável Execução '[*']]:[Responsável Execução '[*']]]=F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0" s="95" t="str" cm="1">
        <f t="array" ref="G290">IF(OR(G$12="",$B290=""),"",_xlfn.LET(_xlpm.tarefas,_xlfn._xlws.FILTER(TB_TAREFAS[],(TB_TAREFAS[[Responsável Execução '[*']]:[Responsável Execução '[*']]]=G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0" s="96" t="str" cm="1">
        <f t="array" ref="H290">IF(OR(H$12="",$B290=""),"",_xlfn.LET(_xlpm.tarefas,_xlfn._xlws.FILTER(TB_TAREFAS[],(TB_TAREFAS[[Responsável Execução '[*']]:[Responsável Execução '[*']]]=H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0" s="95" t="str" cm="1">
        <f t="array" ref="I290">IF(OR(I$12="",$B290=""),"",_xlfn.LET(_xlpm.tarefas,_xlfn._xlws.FILTER(TB_TAREFAS[],(TB_TAREFAS[[Responsável Execução '[*']]:[Responsável Execução '[*']]]=I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0" s="96" t="str" cm="1">
        <f t="array" ref="J290">IF(OR(J$12="",$B290=""),"",_xlfn.LET(_xlpm.tarefas,_xlfn._xlws.FILTER(TB_TAREFAS[],(TB_TAREFAS[[Responsável Execução '[*']]:[Responsável Execução '[*']]]=J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0" s="95" t="str" cm="1">
        <f t="array" ref="K290">IF(OR(K$12="",$B290=""),"",_xlfn.LET(_xlpm.tarefas,_xlfn._xlws.FILTER(TB_TAREFAS[],(TB_TAREFAS[[Responsável Execução '[*']]:[Responsável Execução '[*']]]=K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0" s="96" t="str" cm="1">
        <f t="array" ref="L290">IF(OR(L$12="",$B290=""),"",_xlfn.LET(_xlpm.tarefas,_xlfn._xlws.FILTER(TB_TAREFAS[],(TB_TAREFAS[[Responsável Execução '[*']]:[Responsável Execução '[*']]]=L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0" s="95" t="str" cm="1">
        <f t="array" ref="M290">IF(OR(M$12="",$B290=""),"",_xlfn.LET(_xlpm.tarefas,_xlfn._xlws.FILTER(TB_TAREFAS[],(TB_TAREFAS[[Responsável Execução '[*']]:[Responsável Execução '[*']]]=M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0" s="96" t="str" cm="1">
        <f t="array" ref="N290">IF(OR(N$12="",$B290=""),"",_xlfn.LET(_xlpm.tarefas,_xlfn._xlws.FILTER(TB_TAREFAS[],(TB_TAREFAS[[Responsável Execução '[*']]:[Responsável Execução '[*']]]=N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0" s="95" t="str" cm="1">
        <f t="array" ref="O290">IF(OR(O$12="",$B290=""),"",_xlfn.LET(_xlpm.tarefas,_xlfn._xlws.FILTER(TB_TAREFAS[],(TB_TAREFAS[[Responsável Execução '[*']]:[Responsável Execução '[*']]]=O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0" s="96" t="str" cm="1">
        <f t="array" ref="P290">IF(OR(P$12="",$B290=""),"",_xlfn.LET(_xlpm.tarefas,_xlfn._xlws.FILTER(TB_TAREFAS[],(TB_TAREFAS[[Responsável Execução '[*']]:[Responsável Execução '[*']]]=P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0" s="95" t="str" cm="1">
        <f t="array" ref="Q290">IF(OR(Q$12="",$B290=""),"",_xlfn.LET(_xlpm.tarefas,_xlfn._xlws.FILTER(TB_TAREFAS[],(TB_TAREFAS[[Responsável Execução '[*']]:[Responsável Execução '[*']]]=Q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0" s="96" t="str" cm="1">
        <f t="array" ref="R290">IF(OR(R$12="",$B290=""),"",_xlfn.LET(_xlpm.tarefas,_xlfn._xlws.FILTER(TB_TAREFAS[],(TB_TAREFAS[[Responsável Execução '[*']]:[Responsável Execução '[*']]]=R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0" s="95" t="str" cm="1">
        <f t="array" ref="S290">IF(OR(S$12="",$B290=""),"",_xlfn.LET(_xlpm.tarefas,_xlfn._xlws.FILTER(TB_TAREFAS[],(TB_TAREFAS[[Responsável Execução '[*']]:[Responsável Execução '[*']]]=S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0" s="96" t="str" cm="1">
        <f t="array" ref="T290">IF(OR(T$12="",$B290=""),"",_xlfn.LET(_xlpm.tarefas,_xlfn._xlws.FILTER(TB_TAREFAS[],(TB_TAREFAS[[Responsável Execução '[*']]:[Responsável Execução '[*']]]=T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0" s="95" t="str" cm="1">
        <f t="array" ref="U290">IF(OR(U$12="",$B290=""),"",_xlfn.LET(_xlpm.tarefas,_xlfn._xlws.FILTER(TB_TAREFAS[],(TB_TAREFAS[[Responsável Execução '[*']]:[Responsável Execução '[*']]]=U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0" s="96" t="str" cm="1">
        <f t="array" ref="V290">IF(OR(V$12="",$B290=""),"",_xlfn.LET(_xlpm.tarefas,_xlfn._xlws.FILTER(TB_TAREFAS[],(TB_TAREFAS[[Responsável Execução '[*']]:[Responsável Execução '[*']]]=V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0" s="95" t="str" cm="1">
        <f t="array" ref="W290">IF(OR(W$12="",$B290=""),"",_xlfn.LET(_xlpm.tarefas,_xlfn._xlws.FILTER(TB_TAREFAS[],(TB_TAREFAS[[Responsável Execução '[*']]:[Responsável Execução '[*']]]=W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0" s="96" t="str" cm="1">
        <f t="array" ref="X290">IF(OR(X$12="",$B290=""),"",_xlfn.LET(_xlpm.tarefas,_xlfn._xlws.FILTER(TB_TAREFAS[],(TB_TAREFAS[[Responsável Execução '[*']]:[Responsável Execução '[*']]]=X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0" s="95" t="str" cm="1">
        <f t="array" ref="Y290">IF(OR(Y$12="",$B290=""),"",_xlfn.LET(_xlpm.tarefas,_xlfn._xlws.FILTER(TB_TAREFAS[],(TB_TAREFAS[[Responsável Execução '[*']]:[Responsável Execução '[*']]]=Y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0" s="96" t="str" cm="1">
        <f t="array" ref="Z290">IF(OR(Z$12="",$B290=""),"",_xlfn.LET(_xlpm.tarefas,_xlfn._xlws.FILTER(TB_TAREFAS[],(TB_TAREFAS[[Responsável Execução '[*']]:[Responsável Execução '[*']]]=Z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0" s="95" t="str" cm="1">
        <f t="array" ref="AA290">IF(OR(AA$12="",$B290=""),"",_xlfn.LET(_xlpm.tarefas,_xlfn._xlws.FILTER(TB_TAREFAS[],(TB_TAREFAS[[Responsável Execução '[*']]:[Responsável Execução '[*']]]=AA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0" s="96" t="str" cm="1">
        <f t="array" ref="AB290">IF(OR(AB$12="",$B290=""),"",_xlfn.LET(_xlpm.tarefas,_xlfn._xlws.FILTER(TB_TAREFAS[],(TB_TAREFAS[[Responsável Execução '[*']]:[Responsável Execução '[*']]]=AB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0" s="95" t="str" cm="1">
        <f t="array" ref="AC290">IF(OR(AC$12="",$B290=""),"",_xlfn.LET(_xlpm.tarefas,_xlfn._xlws.FILTER(TB_TAREFAS[],(TB_TAREFAS[[Responsável Execução '[*']]:[Responsável Execução '[*']]]=AC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0" s="96" t="str" cm="1">
        <f t="array" ref="AD290">IF(OR(AD$12="",$B290=""),"",_xlfn.LET(_xlpm.tarefas,_xlfn._xlws.FILTER(TB_TAREFAS[],(TB_TAREFAS[[Responsável Execução '[*']]:[Responsável Execução '[*']]]=AD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0" s="95" t="str" cm="1">
        <f t="array" ref="AE290">IF(OR(AE$12="",$B290=""),"",_xlfn.LET(_xlpm.tarefas,_xlfn._xlws.FILTER(TB_TAREFAS[],(TB_TAREFAS[[Responsável Execução '[*']]:[Responsável Execução '[*']]]=AE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0" s="96" t="str" cm="1">
        <f t="array" ref="AF290">IF(OR(AF$12="",$B290=""),"",_xlfn.LET(_xlpm.tarefas,_xlfn._xlws.FILTER(TB_TAREFAS[],(TB_TAREFAS[[Responsável Execução '[*']]:[Responsável Execução '[*']]]=AF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0" s="95" t="str" cm="1">
        <f t="array" ref="AG290">IF(OR(AG$12="",$B290=""),"",_xlfn.LET(_xlpm.tarefas,_xlfn._xlws.FILTER(TB_TAREFAS[],(TB_TAREFAS[[Responsável Execução '[*']]:[Responsável Execução '[*']]]=AG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0" s="96" t="str" cm="1">
        <f t="array" ref="AH290">IF(OR(AH$12="",$B290=""),"",_xlfn.LET(_xlpm.tarefas,_xlfn._xlws.FILTER(TB_TAREFAS[],(TB_TAREFAS[[Responsável Execução '[*']]:[Responsável Execução '[*']]]=AH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0" s="95" t="str" cm="1">
        <f t="array" ref="AI290">IF(OR(AI$12="",$B290=""),"",_xlfn.LET(_xlpm.tarefas,_xlfn._xlws.FILTER(TB_TAREFAS[],(TB_TAREFAS[[Responsável Execução '[*']]:[Responsável Execução '[*']]]=AI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0" s="96" t="str" cm="1">
        <f t="array" ref="AJ290">IF(OR(AJ$12="",$B290=""),"",_xlfn.LET(_xlpm.tarefas,_xlfn._xlws.FILTER(TB_TAREFAS[],(TB_TAREFAS[[Responsável Execução '[*']]:[Responsável Execução '[*']]]=AJ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0" s="95" t="str" cm="1">
        <f t="array" ref="AK290">IF(OR(AK$12="",$B290=""),"",_xlfn.LET(_xlpm.tarefas,_xlfn._xlws.FILTER(TB_TAREFAS[],(TB_TAREFAS[[Responsável Execução '[*']]:[Responsável Execução '[*']]]=AK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0" s="96" t="str" cm="1">
        <f t="array" ref="AL290">IF(OR(AL$12="",$B290=""),"",_xlfn.LET(_xlpm.tarefas,_xlfn._xlws.FILTER(TB_TAREFAS[],(TB_TAREFAS[[Responsável Execução '[*']]:[Responsável Execução '[*']]]=AL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0" s="95" t="str" cm="1">
        <f t="array" ref="AM290">IF(OR(AM$12="",$B290=""),"",_xlfn.LET(_xlpm.tarefas,_xlfn._xlws.FILTER(TB_TAREFAS[],(TB_TAREFAS[[Responsável Execução '[*']]:[Responsável Execução '[*']]]=AM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0" s="96" t="str" cm="1">
        <f t="array" ref="AN290">IF(OR(AN$12="",$B290=""),"",_xlfn.LET(_xlpm.tarefas,_xlfn._xlws.FILTER(TB_TAREFAS[],(TB_TAREFAS[[Responsável Execução '[*']]:[Responsável Execução '[*']]]=AN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0" s="95" t="str" cm="1">
        <f t="array" ref="AO290">IF(OR(AO$12="",$B290=""),"",_xlfn.LET(_xlpm.tarefas,_xlfn._xlws.FILTER(TB_TAREFAS[],(TB_TAREFAS[[Responsável Execução '[*']]:[Responsável Execução '[*']]]=AO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0" s="96" t="str" cm="1">
        <f t="array" ref="AP290">IF(OR(AP$12="",$B290=""),"",_xlfn.LET(_xlpm.tarefas,_xlfn._xlws.FILTER(TB_TAREFAS[],(TB_TAREFAS[[Responsável Execução '[*']]:[Responsável Execução '[*']]]=AP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0" s="95" t="str" cm="1">
        <f t="array" ref="AQ290">IF(OR(AQ$12="",$B290=""),"",_xlfn.LET(_xlpm.tarefas,_xlfn._xlws.FILTER(TB_TAREFAS[],(TB_TAREFAS[[Responsável Execução '[*']]:[Responsável Execução '[*']]]=AQ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0" s="96" t="str" cm="1">
        <f t="array" ref="AR290">IF(OR(AR$12="",$B290=""),"",_xlfn.LET(_xlpm.tarefas,_xlfn._xlws.FILTER(TB_TAREFAS[],(TB_TAREFAS[[Responsável Execução '[*']]:[Responsável Execução '[*']]]=AR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0" s="95" t="str" cm="1">
        <f t="array" ref="AS290">IF(OR(AS$12="",$B290=""),"",_xlfn.LET(_xlpm.tarefas,_xlfn._xlws.FILTER(TB_TAREFAS[],(TB_TAREFAS[[Responsável Execução '[*']]:[Responsável Execução '[*']]]=AS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0" s="96" t="str" cm="1">
        <f t="array" ref="AT290">IF(OR(AT$12="",$B290=""),"",_xlfn.LET(_xlpm.tarefas,_xlfn._xlws.FILTER(TB_TAREFAS[],(TB_TAREFAS[[Responsável Execução '[*']]:[Responsável Execução '[*']]]=AT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0" s="95" t="str" cm="1">
        <f t="array" ref="AU290">IF(OR(AU$12="",$B290=""),"",_xlfn.LET(_xlpm.tarefas,_xlfn._xlws.FILTER(TB_TAREFAS[],(TB_TAREFAS[[Responsável Execução '[*']]:[Responsável Execução '[*']]]=AU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0" s="96" t="str" cm="1">
        <f t="array" ref="AV290">IF(OR(AV$12="",$B290=""),"",_xlfn.LET(_xlpm.tarefas,_xlfn._xlws.FILTER(TB_TAREFAS[],(TB_TAREFAS[[Responsável Execução '[*']]:[Responsável Execução '[*']]]=AV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0" s="95" t="str" cm="1">
        <f t="array" ref="AW290">IF(OR(AW$12="",$B290=""),"",_xlfn.LET(_xlpm.tarefas,_xlfn._xlws.FILTER(TB_TAREFAS[],(TB_TAREFAS[[Responsável Execução '[*']]:[Responsável Execução '[*']]]=AW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0" s="96" t="str" cm="1">
        <f t="array" ref="AX290">IF(OR(AX$12="",$B290=""),"",_xlfn.LET(_xlpm.tarefas,_xlfn._xlws.FILTER(TB_TAREFAS[],(TB_TAREFAS[[Responsável Execução '[*']]:[Responsável Execução '[*']]]=AX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0" s="95" t="str" cm="1">
        <f t="array" ref="AY290">IF(OR(AY$12="",$B290=""),"",_xlfn.LET(_xlpm.tarefas,_xlfn._xlws.FILTER(TB_TAREFAS[],(TB_TAREFAS[[Responsável Execução '[*']]:[Responsável Execução '[*']]]=AY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0" s="97" t="str" cm="1">
        <f t="array" ref="AZ290">IF(OR(AZ$12="",$B290=""),"",_xlfn.LET(_xlpm.tarefas,_xlfn._xlws.FILTER(TB_TAREFAS[],(TB_TAREFAS[[Responsável Execução '[*']]:[Responsável Execução '[*']]]=AZ$12),"-"),IF(_xlfn.ARRAYTOTEXT(_xlpm.tarefas)="-",0,SUM(IF(DATE(YEAR($B290),MONTH($B290),DAY($B290))&gt;=DATE(YEAR(_xlfn.CHOOSECOLS(_xlpm.tarefas,10)),MONTH(_xlfn.CHOOSECOLS(_xlpm.tarefas,10)),DAY(_xlfn.CHOOSECOLS(_xlpm.tarefas,10))),IF(DATE(YEAR($B290),MONTH($B290),DAY($B290)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1" spans="2:52" x14ac:dyDescent="0.3">
      <c r="B291" s="94"/>
      <c r="C291" s="95" t="str" cm="1">
        <f t="array" ref="C291">IF(OR(C$12="",$B291=""),"",_xlfn.LET(_xlpm.tarefas,_xlfn._xlws.FILTER(TB_TAREFAS[],(TB_TAREFAS[[Responsável Execução '[*']]:[Responsável Execução '[*']]]=C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1" s="96" t="str" cm="1">
        <f t="array" ref="D291">IF(OR(D$12="",$B291=""),"",_xlfn.LET(_xlpm.tarefas,_xlfn._xlws.FILTER(TB_TAREFAS[],(TB_TAREFAS[[Responsável Execução '[*']]:[Responsável Execução '[*']]]=D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1" s="95" t="str" cm="1">
        <f t="array" ref="E291">IF(OR(E$12="",$B291=""),"",_xlfn.LET(_xlpm.tarefas,_xlfn._xlws.FILTER(TB_TAREFAS[],(TB_TAREFAS[[Responsável Execução '[*']]:[Responsável Execução '[*']]]=E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1" s="96" t="str" cm="1">
        <f t="array" ref="F291">IF(OR(F$12="",$B291=""),"",_xlfn.LET(_xlpm.tarefas,_xlfn._xlws.FILTER(TB_TAREFAS[],(TB_TAREFAS[[Responsável Execução '[*']]:[Responsável Execução '[*']]]=F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1" s="95" t="str" cm="1">
        <f t="array" ref="G291">IF(OR(G$12="",$B291=""),"",_xlfn.LET(_xlpm.tarefas,_xlfn._xlws.FILTER(TB_TAREFAS[],(TB_TAREFAS[[Responsável Execução '[*']]:[Responsável Execução '[*']]]=G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1" s="96" t="str" cm="1">
        <f t="array" ref="H291">IF(OR(H$12="",$B291=""),"",_xlfn.LET(_xlpm.tarefas,_xlfn._xlws.FILTER(TB_TAREFAS[],(TB_TAREFAS[[Responsável Execução '[*']]:[Responsável Execução '[*']]]=H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1" s="95" t="str" cm="1">
        <f t="array" ref="I291">IF(OR(I$12="",$B291=""),"",_xlfn.LET(_xlpm.tarefas,_xlfn._xlws.FILTER(TB_TAREFAS[],(TB_TAREFAS[[Responsável Execução '[*']]:[Responsável Execução '[*']]]=I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1" s="96" t="str" cm="1">
        <f t="array" ref="J291">IF(OR(J$12="",$B291=""),"",_xlfn.LET(_xlpm.tarefas,_xlfn._xlws.FILTER(TB_TAREFAS[],(TB_TAREFAS[[Responsável Execução '[*']]:[Responsável Execução '[*']]]=J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1" s="95" t="str" cm="1">
        <f t="array" ref="K291">IF(OR(K$12="",$B291=""),"",_xlfn.LET(_xlpm.tarefas,_xlfn._xlws.FILTER(TB_TAREFAS[],(TB_TAREFAS[[Responsável Execução '[*']]:[Responsável Execução '[*']]]=K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1" s="96" t="str" cm="1">
        <f t="array" ref="L291">IF(OR(L$12="",$B291=""),"",_xlfn.LET(_xlpm.tarefas,_xlfn._xlws.FILTER(TB_TAREFAS[],(TB_TAREFAS[[Responsável Execução '[*']]:[Responsável Execução '[*']]]=L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1" s="95" t="str" cm="1">
        <f t="array" ref="M291">IF(OR(M$12="",$B291=""),"",_xlfn.LET(_xlpm.tarefas,_xlfn._xlws.FILTER(TB_TAREFAS[],(TB_TAREFAS[[Responsável Execução '[*']]:[Responsável Execução '[*']]]=M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1" s="96" t="str" cm="1">
        <f t="array" ref="N291">IF(OR(N$12="",$B291=""),"",_xlfn.LET(_xlpm.tarefas,_xlfn._xlws.FILTER(TB_TAREFAS[],(TB_TAREFAS[[Responsável Execução '[*']]:[Responsável Execução '[*']]]=N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1" s="95" t="str" cm="1">
        <f t="array" ref="O291">IF(OR(O$12="",$B291=""),"",_xlfn.LET(_xlpm.tarefas,_xlfn._xlws.FILTER(TB_TAREFAS[],(TB_TAREFAS[[Responsável Execução '[*']]:[Responsável Execução '[*']]]=O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1" s="96" t="str" cm="1">
        <f t="array" ref="P291">IF(OR(P$12="",$B291=""),"",_xlfn.LET(_xlpm.tarefas,_xlfn._xlws.FILTER(TB_TAREFAS[],(TB_TAREFAS[[Responsável Execução '[*']]:[Responsável Execução '[*']]]=P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1" s="95" t="str" cm="1">
        <f t="array" ref="Q291">IF(OR(Q$12="",$B291=""),"",_xlfn.LET(_xlpm.tarefas,_xlfn._xlws.FILTER(TB_TAREFAS[],(TB_TAREFAS[[Responsável Execução '[*']]:[Responsável Execução '[*']]]=Q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1" s="96" t="str" cm="1">
        <f t="array" ref="R291">IF(OR(R$12="",$B291=""),"",_xlfn.LET(_xlpm.tarefas,_xlfn._xlws.FILTER(TB_TAREFAS[],(TB_TAREFAS[[Responsável Execução '[*']]:[Responsável Execução '[*']]]=R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1" s="95" t="str" cm="1">
        <f t="array" ref="S291">IF(OR(S$12="",$B291=""),"",_xlfn.LET(_xlpm.tarefas,_xlfn._xlws.FILTER(TB_TAREFAS[],(TB_TAREFAS[[Responsável Execução '[*']]:[Responsável Execução '[*']]]=S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1" s="96" t="str" cm="1">
        <f t="array" ref="T291">IF(OR(T$12="",$B291=""),"",_xlfn.LET(_xlpm.tarefas,_xlfn._xlws.FILTER(TB_TAREFAS[],(TB_TAREFAS[[Responsável Execução '[*']]:[Responsável Execução '[*']]]=T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1" s="95" t="str" cm="1">
        <f t="array" ref="U291">IF(OR(U$12="",$B291=""),"",_xlfn.LET(_xlpm.tarefas,_xlfn._xlws.FILTER(TB_TAREFAS[],(TB_TAREFAS[[Responsável Execução '[*']]:[Responsável Execução '[*']]]=U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1" s="96" t="str" cm="1">
        <f t="array" ref="V291">IF(OR(V$12="",$B291=""),"",_xlfn.LET(_xlpm.tarefas,_xlfn._xlws.FILTER(TB_TAREFAS[],(TB_TAREFAS[[Responsável Execução '[*']]:[Responsável Execução '[*']]]=V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1" s="95" t="str" cm="1">
        <f t="array" ref="W291">IF(OR(W$12="",$B291=""),"",_xlfn.LET(_xlpm.tarefas,_xlfn._xlws.FILTER(TB_TAREFAS[],(TB_TAREFAS[[Responsável Execução '[*']]:[Responsável Execução '[*']]]=W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1" s="96" t="str" cm="1">
        <f t="array" ref="X291">IF(OR(X$12="",$B291=""),"",_xlfn.LET(_xlpm.tarefas,_xlfn._xlws.FILTER(TB_TAREFAS[],(TB_TAREFAS[[Responsável Execução '[*']]:[Responsável Execução '[*']]]=X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1" s="95" t="str" cm="1">
        <f t="array" ref="Y291">IF(OR(Y$12="",$B291=""),"",_xlfn.LET(_xlpm.tarefas,_xlfn._xlws.FILTER(TB_TAREFAS[],(TB_TAREFAS[[Responsável Execução '[*']]:[Responsável Execução '[*']]]=Y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1" s="96" t="str" cm="1">
        <f t="array" ref="Z291">IF(OR(Z$12="",$B291=""),"",_xlfn.LET(_xlpm.tarefas,_xlfn._xlws.FILTER(TB_TAREFAS[],(TB_TAREFAS[[Responsável Execução '[*']]:[Responsável Execução '[*']]]=Z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1" s="95" t="str" cm="1">
        <f t="array" ref="AA291">IF(OR(AA$12="",$B291=""),"",_xlfn.LET(_xlpm.tarefas,_xlfn._xlws.FILTER(TB_TAREFAS[],(TB_TAREFAS[[Responsável Execução '[*']]:[Responsável Execução '[*']]]=AA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1" s="96" t="str" cm="1">
        <f t="array" ref="AB291">IF(OR(AB$12="",$B291=""),"",_xlfn.LET(_xlpm.tarefas,_xlfn._xlws.FILTER(TB_TAREFAS[],(TB_TAREFAS[[Responsável Execução '[*']]:[Responsável Execução '[*']]]=AB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1" s="95" t="str" cm="1">
        <f t="array" ref="AC291">IF(OR(AC$12="",$B291=""),"",_xlfn.LET(_xlpm.tarefas,_xlfn._xlws.FILTER(TB_TAREFAS[],(TB_TAREFAS[[Responsável Execução '[*']]:[Responsável Execução '[*']]]=AC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1" s="96" t="str" cm="1">
        <f t="array" ref="AD291">IF(OR(AD$12="",$B291=""),"",_xlfn.LET(_xlpm.tarefas,_xlfn._xlws.FILTER(TB_TAREFAS[],(TB_TAREFAS[[Responsável Execução '[*']]:[Responsável Execução '[*']]]=AD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1" s="95" t="str" cm="1">
        <f t="array" ref="AE291">IF(OR(AE$12="",$B291=""),"",_xlfn.LET(_xlpm.tarefas,_xlfn._xlws.FILTER(TB_TAREFAS[],(TB_TAREFAS[[Responsável Execução '[*']]:[Responsável Execução '[*']]]=AE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1" s="96" t="str" cm="1">
        <f t="array" ref="AF291">IF(OR(AF$12="",$B291=""),"",_xlfn.LET(_xlpm.tarefas,_xlfn._xlws.FILTER(TB_TAREFAS[],(TB_TAREFAS[[Responsável Execução '[*']]:[Responsável Execução '[*']]]=AF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1" s="95" t="str" cm="1">
        <f t="array" ref="AG291">IF(OR(AG$12="",$B291=""),"",_xlfn.LET(_xlpm.tarefas,_xlfn._xlws.FILTER(TB_TAREFAS[],(TB_TAREFAS[[Responsável Execução '[*']]:[Responsável Execução '[*']]]=AG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1" s="96" t="str" cm="1">
        <f t="array" ref="AH291">IF(OR(AH$12="",$B291=""),"",_xlfn.LET(_xlpm.tarefas,_xlfn._xlws.FILTER(TB_TAREFAS[],(TB_TAREFAS[[Responsável Execução '[*']]:[Responsável Execução '[*']]]=AH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1" s="95" t="str" cm="1">
        <f t="array" ref="AI291">IF(OR(AI$12="",$B291=""),"",_xlfn.LET(_xlpm.tarefas,_xlfn._xlws.FILTER(TB_TAREFAS[],(TB_TAREFAS[[Responsável Execução '[*']]:[Responsável Execução '[*']]]=AI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1" s="96" t="str" cm="1">
        <f t="array" ref="AJ291">IF(OR(AJ$12="",$B291=""),"",_xlfn.LET(_xlpm.tarefas,_xlfn._xlws.FILTER(TB_TAREFAS[],(TB_TAREFAS[[Responsável Execução '[*']]:[Responsável Execução '[*']]]=AJ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1" s="95" t="str" cm="1">
        <f t="array" ref="AK291">IF(OR(AK$12="",$B291=""),"",_xlfn.LET(_xlpm.tarefas,_xlfn._xlws.FILTER(TB_TAREFAS[],(TB_TAREFAS[[Responsável Execução '[*']]:[Responsável Execução '[*']]]=AK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1" s="96" t="str" cm="1">
        <f t="array" ref="AL291">IF(OR(AL$12="",$B291=""),"",_xlfn.LET(_xlpm.tarefas,_xlfn._xlws.FILTER(TB_TAREFAS[],(TB_TAREFAS[[Responsável Execução '[*']]:[Responsável Execução '[*']]]=AL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1" s="95" t="str" cm="1">
        <f t="array" ref="AM291">IF(OR(AM$12="",$B291=""),"",_xlfn.LET(_xlpm.tarefas,_xlfn._xlws.FILTER(TB_TAREFAS[],(TB_TAREFAS[[Responsável Execução '[*']]:[Responsável Execução '[*']]]=AM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1" s="96" t="str" cm="1">
        <f t="array" ref="AN291">IF(OR(AN$12="",$B291=""),"",_xlfn.LET(_xlpm.tarefas,_xlfn._xlws.FILTER(TB_TAREFAS[],(TB_TAREFAS[[Responsável Execução '[*']]:[Responsável Execução '[*']]]=AN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1" s="95" t="str" cm="1">
        <f t="array" ref="AO291">IF(OR(AO$12="",$B291=""),"",_xlfn.LET(_xlpm.tarefas,_xlfn._xlws.FILTER(TB_TAREFAS[],(TB_TAREFAS[[Responsável Execução '[*']]:[Responsável Execução '[*']]]=AO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1" s="96" t="str" cm="1">
        <f t="array" ref="AP291">IF(OR(AP$12="",$B291=""),"",_xlfn.LET(_xlpm.tarefas,_xlfn._xlws.FILTER(TB_TAREFAS[],(TB_TAREFAS[[Responsável Execução '[*']]:[Responsável Execução '[*']]]=AP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1" s="95" t="str" cm="1">
        <f t="array" ref="AQ291">IF(OR(AQ$12="",$B291=""),"",_xlfn.LET(_xlpm.tarefas,_xlfn._xlws.FILTER(TB_TAREFAS[],(TB_TAREFAS[[Responsável Execução '[*']]:[Responsável Execução '[*']]]=AQ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1" s="96" t="str" cm="1">
        <f t="array" ref="AR291">IF(OR(AR$12="",$B291=""),"",_xlfn.LET(_xlpm.tarefas,_xlfn._xlws.FILTER(TB_TAREFAS[],(TB_TAREFAS[[Responsável Execução '[*']]:[Responsável Execução '[*']]]=AR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1" s="95" t="str" cm="1">
        <f t="array" ref="AS291">IF(OR(AS$12="",$B291=""),"",_xlfn.LET(_xlpm.tarefas,_xlfn._xlws.FILTER(TB_TAREFAS[],(TB_TAREFAS[[Responsável Execução '[*']]:[Responsável Execução '[*']]]=AS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1" s="96" t="str" cm="1">
        <f t="array" ref="AT291">IF(OR(AT$12="",$B291=""),"",_xlfn.LET(_xlpm.tarefas,_xlfn._xlws.FILTER(TB_TAREFAS[],(TB_TAREFAS[[Responsável Execução '[*']]:[Responsável Execução '[*']]]=AT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1" s="95" t="str" cm="1">
        <f t="array" ref="AU291">IF(OR(AU$12="",$B291=""),"",_xlfn.LET(_xlpm.tarefas,_xlfn._xlws.FILTER(TB_TAREFAS[],(TB_TAREFAS[[Responsável Execução '[*']]:[Responsável Execução '[*']]]=AU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1" s="96" t="str" cm="1">
        <f t="array" ref="AV291">IF(OR(AV$12="",$B291=""),"",_xlfn.LET(_xlpm.tarefas,_xlfn._xlws.FILTER(TB_TAREFAS[],(TB_TAREFAS[[Responsável Execução '[*']]:[Responsável Execução '[*']]]=AV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1" s="95" t="str" cm="1">
        <f t="array" ref="AW291">IF(OR(AW$12="",$B291=""),"",_xlfn.LET(_xlpm.tarefas,_xlfn._xlws.FILTER(TB_TAREFAS[],(TB_TAREFAS[[Responsável Execução '[*']]:[Responsável Execução '[*']]]=AW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1" s="96" t="str" cm="1">
        <f t="array" ref="AX291">IF(OR(AX$12="",$B291=""),"",_xlfn.LET(_xlpm.tarefas,_xlfn._xlws.FILTER(TB_TAREFAS[],(TB_TAREFAS[[Responsável Execução '[*']]:[Responsável Execução '[*']]]=AX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1" s="95" t="str" cm="1">
        <f t="array" ref="AY291">IF(OR(AY$12="",$B291=""),"",_xlfn.LET(_xlpm.tarefas,_xlfn._xlws.FILTER(TB_TAREFAS[],(TB_TAREFAS[[Responsável Execução '[*']]:[Responsável Execução '[*']]]=AY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1" s="97" t="str" cm="1">
        <f t="array" ref="AZ291">IF(OR(AZ$12="",$B291=""),"",_xlfn.LET(_xlpm.tarefas,_xlfn._xlws.FILTER(TB_TAREFAS[],(TB_TAREFAS[[Responsável Execução '[*']]:[Responsável Execução '[*']]]=AZ$12),"-"),IF(_xlfn.ARRAYTOTEXT(_xlpm.tarefas)="-",0,SUM(IF(DATE(YEAR($B291),MONTH($B291),DAY($B291))&gt;=DATE(YEAR(_xlfn.CHOOSECOLS(_xlpm.tarefas,10)),MONTH(_xlfn.CHOOSECOLS(_xlpm.tarefas,10)),DAY(_xlfn.CHOOSECOLS(_xlpm.tarefas,10))),IF(DATE(YEAR($B291),MONTH($B291),DAY($B291)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2" spans="2:52" x14ac:dyDescent="0.3">
      <c r="B292" s="94"/>
      <c r="C292" s="95" t="str" cm="1">
        <f t="array" ref="C292">IF(OR(C$12="",$B292=""),"",_xlfn.LET(_xlpm.tarefas,_xlfn._xlws.FILTER(TB_TAREFAS[],(TB_TAREFAS[[Responsável Execução '[*']]:[Responsável Execução '[*']]]=C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2" s="96" t="str" cm="1">
        <f t="array" ref="D292">IF(OR(D$12="",$B292=""),"",_xlfn.LET(_xlpm.tarefas,_xlfn._xlws.FILTER(TB_TAREFAS[],(TB_TAREFAS[[Responsável Execução '[*']]:[Responsável Execução '[*']]]=D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2" s="95" t="str" cm="1">
        <f t="array" ref="E292">IF(OR(E$12="",$B292=""),"",_xlfn.LET(_xlpm.tarefas,_xlfn._xlws.FILTER(TB_TAREFAS[],(TB_TAREFAS[[Responsável Execução '[*']]:[Responsável Execução '[*']]]=E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2" s="96" t="str" cm="1">
        <f t="array" ref="F292">IF(OR(F$12="",$B292=""),"",_xlfn.LET(_xlpm.tarefas,_xlfn._xlws.FILTER(TB_TAREFAS[],(TB_TAREFAS[[Responsável Execução '[*']]:[Responsável Execução '[*']]]=F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2" s="95" t="str" cm="1">
        <f t="array" ref="G292">IF(OR(G$12="",$B292=""),"",_xlfn.LET(_xlpm.tarefas,_xlfn._xlws.FILTER(TB_TAREFAS[],(TB_TAREFAS[[Responsável Execução '[*']]:[Responsável Execução '[*']]]=G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2" s="96" t="str" cm="1">
        <f t="array" ref="H292">IF(OR(H$12="",$B292=""),"",_xlfn.LET(_xlpm.tarefas,_xlfn._xlws.FILTER(TB_TAREFAS[],(TB_TAREFAS[[Responsável Execução '[*']]:[Responsável Execução '[*']]]=H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2" s="95" t="str" cm="1">
        <f t="array" ref="I292">IF(OR(I$12="",$B292=""),"",_xlfn.LET(_xlpm.tarefas,_xlfn._xlws.FILTER(TB_TAREFAS[],(TB_TAREFAS[[Responsável Execução '[*']]:[Responsável Execução '[*']]]=I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2" s="96" t="str" cm="1">
        <f t="array" ref="J292">IF(OR(J$12="",$B292=""),"",_xlfn.LET(_xlpm.tarefas,_xlfn._xlws.FILTER(TB_TAREFAS[],(TB_TAREFAS[[Responsável Execução '[*']]:[Responsável Execução '[*']]]=J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2" s="95" t="str" cm="1">
        <f t="array" ref="K292">IF(OR(K$12="",$B292=""),"",_xlfn.LET(_xlpm.tarefas,_xlfn._xlws.FILTER(TB_TAREFAS[],(TB_TAREFAS[[Responsável Execução '[*']]:[Responsável Execução '[*']]]=K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2" s="96" t="str" cm="1">
        <f t="array" ref="L292">IF(OR(L$12="",$B292=""),"",_xlfn.LET(_xlpm.tarefas,_xlfn._xlws.FILTER(TB_TAREFAS[],(TB_TAREFAS[[Responsável Execução '[*']]:[Responsável Execução '[*']]]=L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2" s="95" t="str" cm="1">
        <f t="array" ref="M292">IF(OR(M$12="",$B292=""),"",_xlfn.LET(_xlpm.tarefas,_xlfn._xlws.FILTER(TB_TAREFAS[],(TB_TAREFAS[[Responsável Execução '[*']]:[Responsável Execução '[*']]]=M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2" s="96" t="str" cm="1">
        <f t="array" ref="N292">IF(OR(N$12="",$B292=""),"",_xlfn.LET(_xlpm.tarefas,_xlfn._xlws.FILTER(TB_TAREFAS[],(TB_TAREFAS[[Responsável Execução '[*']]:[Responsável Execução '[*']]]=N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2" s="95" t="str" cm="1">
        <f t="array" ref="O292">IF(OR(O$12="",$B292=""),"",_xlfn.LET(_xlpm.tarefas,_xlfn._xlws.FILTER(TB_TAREFAS[],(TB_TAREFAS[[Responsável Execução '[*']]:[Responsável Execução '[*']]]=O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2" s="96" t="str" cm="1">
        <f t="array" ref="P292">IF(OR(P$12="",$B292=""),"",_xlfn.LET(_xlpm.tarefas,_xlfn._xlws.FILTER(TB_TAREFAS[],(TB_TAREFAS[[Responsável Execução '[*']]:[Responsável Execução '[*']]]=P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2" s="95" t="str" cm="1">
        <f t="array" ref="Q292">IF(OR(Q$12="",$B292=""),"",_xlfn.LET(_xlpm.tarefas,_xlfn._xlws.FILTER(TB_TAREFAS[],(TB_TAREFAS[[Responsável Execução '[*']]:[Responsável Execução '[*']]]=Q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2" s="96" t="str" cm="1">
        <f t="array" ref="R292">IF(OR(R$12="",$B292=""),"",_xlfn.LET(_xlpm.tarefas,_xlfn._xlws.FILTER(TB_TAREFAS[],(TB_TAREFAS[[Responsável Execução '[*']]:[Responsável Execução '[*']]]=R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2" s="95" t="str" cm="1">
        <f t="array" ref="S292">IF(OR(S$12="",$B292=""),"",_xlfn.LET(_xlpm.tarefas,_xlfn._xlws.FILTER(TB_TAREFAS[],(TB_TAREFAS[[Responsável Execução '[*']]:[Responsável Execução '[*']]]=S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2" s="96" t="str" cm="1">
        <f t="array" ref="T292">IF(OR(T$12="",$B292=""),"",_xlfn.LET(_xlpm.tarefas,_xlfn._xlws.FILTER(TB_TAREFAS[],(TB_TAREFAS[[Responsável Execução '[*']]:[Responsável Execução '[*']]]=T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2" s="95" t="str" cm="1">
        <f t="array" ref="U292">IF(OR(U$12="",$B292=""),"",_xlfn.LET(_xlpm.tarefas,_xlfn._xlws.FILTER(TB_TAREFAS[],(TB_TAREFAS[[Responsável Execução '[*']]:[Responsável Execução '[*']]]=U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2" s="96" t="str" cm="1">
        <f t="array" ref="V292">IF(OR(V$12="",$B292=""),"",_xlfn.LET(_xlpm.tarefas,_xlfn._xlws.FILTER(TB_TAREFAS[],(TB_TAREFAS[[Responsável Execução '[*']]:[Responsável Execução '[*']]]=V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2" s="95" t="str" cm="1">
        <f t="array" ref="W292">IF(OR(W$12="",$B292=""),"",_xlfn.LET(_xlpm.tarefas,_xlfn._xlws.FILTER(TB_TAREFAS[],(TB_TAREFAS[[Responsável Execução '[*']]:[Responsável Execução '[*']]]=W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2" s="96" t="str" cm="1">
        <f t="array" ref="X292">IF(OR(X$12="",$B292=""),"",_xlfn.LET(_xlpm.tarefas,_xlfn._xlws.FILTER(TB_TAREFAS[],(TB_TAREFAS[[Responsável Execução '[*']]:[Responsável Execução '[*']]]=X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2" s="95" t="str" cm="1">
        <f t="array" ref="Y292">IF(OR(Y$12="",$B292=""),"",_xlfn.LET(_xlpm.tarefas,_xlfn._xlws.FILTER(TB_TAREFAS[],(TB_TAREFAS[[Responsável Execução '[*']]:[Responsável Execução '[*']]]=Y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2" s="96" t="str" cm="1">
        <f t="array" ref="Z292">IF(OR(Z$12="",$B292=""),"",_xlfn.LET(_xlpm.tarefas,_xlfn._xlws.FILTER(TB_TAREFAS[],(TB_TAREFAS[[Responsável Execução '[*']]:[Responsável Execução '[*']]]=Z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2" s="95" t="str" cm="1">
        <f t="array" ref="AA292">IF(OR(AA$12="",$B292=""),"",_xlfn.LET(_xlpm.tarefas,_xlfn._xlws.FILTER(TB_TAREFAS[],(TB_TAREFAS[[Responsável Execução '[*']]:[Responsável Execução '[*']]]=AA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2" s="96" t="str" cm="1">
        <f t="array" ref="AB292">IF(OR(AB$12="",$B292=""),"",_xlfn.LET(_xlpm.tarefas,_xlfn._xlws.FILTER(TB_TAREFAS[],(TB_TAREFAS[[Responsável Execução '[*']]:[Responsável Execução '[*']]]=AB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2" s="95" t="str" cm="1">
        <f t="array" ref="AC292">IF(OR(AC$12="",$B292=""),"",_xlfn.LET(_xlpm.tarefas,_xlfn._xlws.FILTER(TB_TAREFAS[],(TB_TAREFAS[[Responsável Execução '[*']]:[Responsável Execução '[*']]]=AC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2" s="96" t="str" cm="1">
        <f t="array" ref="AD292">IF(OR(AD$12="",$B292=""),"",_xlfn.LET(_xlpm.tarefas,_xlfn._xlws.FILTER(TB_TAREFAS[],(TB_TAREFAS[[Responsável Execução '[*']]:[Responsável Execução '[*']]]=AD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2" s="95" t="str" cm="1">
        <f t="array" ref="AE292">IF(OR(AE$12="",$B292=""),"",_xlfn.LET(_xlpm.tarefas,_xlfn._xlws.FILTER(TB_TAREFAS[],(TB_TAREFAS[[Responsável Execução '[*']]:[Responsável Execução '[*']]]=AE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2" s="96" t="str" cm="1">
        <f t="array" ref="AF292">IF(OR(AF$12="",$B292=""),"",_xlfn.LET(_xlpm.tarefas,_xlfn._xlws.FILTER(TB_TAREFAS[],(TB_TAREFAS[[Responsável Execução '[*']]:[Responsável Execução '[*']]]=AF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2" s="95" t="str" cm="1">
        <f t="array" ref="AG292">IF(OR(AG$12="",$B292=""),"",_xlfn.LET(_xlpm.tarefas,_xlfn._xlws.FILTER(TB_TAREFAS[],(TB_TAREFAS[[Responsável Execução '[*']]:[Responsável Execução '[*']]]=AG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2" s="96" t="str" cm="1">
        <f t="array" ref="AH292">IF(OR(AH$12="",$B292=""),"",_xlfn.LET(_xlpm.tarefas,_xlfn._xlws.FILTER(TB_TAREFAS[],(TB_TAREFAS[[Responsável Execução '[*']]:[Responsável Execução '[*']]]=AH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2" s="95" t="str" cm="1">
        <f t="array" ref="AI292">IF(OR(AI$12="",$B292=""),"",_xlfn.LET(_xlpm.tarefas,_xlfn._xlws.FILTER(TB_TAREFAS[],(TB_TAREFAS[[Responsável Execução '[*']]:[Responsável Execução '[*']]]=AI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2" s="96" t="str" cm="1">
        <f t="array" ref="AJ292">IF(OR(AJ$12="",$B292=""),"",_xlfn.LET(_xlpm.tarefas,_xlfn._xlws.FILTER(TB_TAREFAS[],(TB_TAREFAS[[Responsável Execução '[*']]:[Responsável Execução '[*']]]=AJ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2" s="95" t="str" cm="1">
        <f t="array" ref="AK292">IF(OR(AK$12="",$B292=""),"",_xlfn.LET(_xlpm.tarefas,_xlfn._xlws.FILTER(TB_TAREFAS[],(TB_TAREFAS[[Responsável Execução '[*']]:[Responsável Execução '[*']]]=AK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2" s="96" t="str" cm="1">
        <f t="array" ref="AL292">IF(OR(AL$12="",$B292=""),"",_xlfn.LET(_xlpm.tarefas,_xlfn._xlws.FILTER(TB_TAREFAS[],(TB_TAREFAS[[Responsável Execução '[*']]:[Responsável Execução '[*']]]=AL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2" s="95" t="str" cm="1">
        <f t="array" ref="AM292">IF(OR(AM$12="",$B292=""),"",_xlfn.LET(_xlpm.tarefas,_xlfn._xlws.FILTER(TB_TAREFAS[],(TB_TAREFAS[[Responsável Execução '[*']]:[Responsável Execução '[*']]]=AM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2" s="96" t="str" cm="1">
        <f t="array" ref="AN292">IF(OR(AN$12="",$B292=""),"",_xlfn.LET(_xlpm.tarefas,_xlfn._xlws.FILTER(TB_TAREFAS[],(TB_TAREFAS[[Responsável Execução '[*']]:[Responsável Execução '[*']]]=AN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2" s="95" t="str" cm="1">
        <f t="array" ref="AO292">IF(OR(AO$12="",$B292=""),"",_xlfn.LET(_xlpm.tarefas,_xlfn._xlws.FILTER(TB_TAREFAS[],(TB_TAREFAS[[Responsável Execução '[*']]:[Responsável Execução '[*']]]=AO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2" s="96" t="str" cm="1">
        <f t="array" ref="AP292">IF(OR(AP$12="",$B292=""),"",_xlfn.LET(_xlpm.tarefas,_xlfn._xlws.FILTER(TB_TAREFAS[],(TB_TAREFAS[[Responsável Execução '[*']]:[Responsável Execução '[*']]]=AP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2" s="95" t="str" cm="1">
        <f t="array" ref="AQ292">IF(OR(AQ$12="",$B292=""),"",_xlfn.LET(_xlpm.tarefas,_xlfn._xlws.FILTER(TB_TAREFAS[],(TB_TAREFAS[[Responsável Execução '[*']]:[Responsável Execução '[*']]]=AQ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2" s="96" t="str" cm="1">
        <f t="array" ref="AR292">IF(OR(AR$12="",$B292=""),"",_xlfn.LET(_xlpm.tarefas,_xlfn._xlws.FILTER(TB_TAREFAS[],(TB_TAREFAS[[Responsável Execução '[*']]:[Responsável Execução '[*']]]=AR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2" s="95" t="str" cm="1">
        <f t="array" ref="AS292">IF(OR(AS$12="",$B292=""),"",_xlfn.LET(_xlpm.tarefas,_xlfn._xlws.FILTER(TB_TAREFAS[],(TB_TAREFAS[[Responsável Execução '[*']]:[Responsável Execução '[*']]]=AS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2" s="96" t="str" cm="1">
        <f t="array" ref="AT292">IF(OR(AT$12="",$B292=""),"",_xlfn.LET(_xlpm.tarefas,_xlfn._xlws.FILTER(TB_TAREFAS[],(TB_TAREFAS[[Responsável Execução '[*']]:[Responsável Execução '[*']]]=AT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2" s="95" t="str" cm="1">
        <f t="array" ref="AU292">IF(OR(AU$12="",$B292=""),"",_xlfn.LET(_xlpm.tarefas,_xlfn._xlws.FILTER(TB_TAREFAS[],(TB_TAREFAS[[Responsável Execução '[*']]:[Responsável Execução '[*']]]=AU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2" s="96" t="str" cm="1">
        <f t="array" ref="AV292">IF(OR(AV$12="",$B292=""),"",_xlfn.LET(_xlpm.tarefas,_xlfn._xlws.FILTER(TB_TAREFAS[],(TB_TAREFAS[[Responsável Execução '[*']]:[Responsável Execução '[*']]]=AV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2" s="95" t="str" cm="1">
        <f t="array" ref="AW292">IF(OR(AW$12="",$B292=""),"",_xlfn.LET(_xlpm.tarefas,_xlfn._xlws.FILTER(TB_TAREFAS[],(TB_TAREFAS[[Responsável Execução '[*']]:[Responsável Execução '[*']]]=AW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2" s="96" t="str" cm="1">
        <f t="array" ref="AX292">IF(OR(AX$12="",$B292=""),"",_xlfn.LET(_xlpm.tarefas,_xlfn._xlws.FILTER(TB_TAREFAS[],(TB_TAREFAS[[Responsável Execução '[*']]:[Responsável Execução '[*']]]=AX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2" s="95" t="str" cm="1">
        <f t="array" ref="AY292">IF(OR(AY$12="",$B292=""),"",_xlfn.LET(_xlpm.tarefas,_xlfn._xlws.FILTER(TB_TAREFAS[],(TB_TAREFAS[[Responsável Execução '[*']]:[Responsável Execução '[*']]]=AY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2" s="97" t="str" cm="1">
        <f t="array" ref="AZ292">IF(OR(AZ$12="",$B292=""),"",_xlfn.LET(_xlpm.tarefas,_xlfn._xlws.FILTER(TB_TAREFAS[],(TB_TAREFAS[[Responsável Execução '[*']]:[Responsável Execução '[*']]]=AZ$12),"-"),IF(_xlfn.ARRAYTOTEXT(_xlpm.tarefas)="-",0,SUM(IF(DATE(YEAR($B292),MONTH($B292),DAY($B292))&gt;=DATE(YEAR(_xlfn.CHOOSECOLS(_xlpm.tarefas,10)),MONTH(_xlfn.CHOOSECOLS(_xlpm.tarefas,10)),DAY(_xlfn.CHOOSECOLS(_xlpm.tarefas,10))),IF(DATE(YEAR($B292),MONTH($B292),DAY($B292)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3" spans="2:52" x14ac:dyDescent="0.3">
      <c r="B293" s="94"/>
      <c r="C293" s="95" t="str" cm="1">
        <f t="array" ref="C293">IF(OR(C$12="",$B293=""),"",_xlfn.LET(_xlpm.tarefas,_xlfn._xlws.FILTER(TB_TAREFAS[],(TB_TAREFAS[[Responsável Execução '[*']]:[Responsável Execução '[*']]]=C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3" s="96" t="str" cm="1">
        <f t="array" ref="D293">IF(OR(D$12="",$B293=""),"",_xlfn.LET(_xlpm.tarefas,_xlfn._xlws.FILTER(TB_TAREFAS[],(TB_TAREFAS[[Responsável Execução '[*']]:[Responsável Execução '[*']]]=D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3" s="95" t="str" cm="1">
        <f t="array" ref="E293">IF(OR(E$12="",$B293=""),"",_xlfn.LET(_xlpm.tarefas,_xlfn._xlws.FILTER(TB_TAREFAS[],(TB_TAREFAS[[Responsável Execução '[*']]:[Responsável Execução '[*']]]=E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3" s="96" t="str" cm="1">
        <f t="array" ref="F293">IF(OR(F$12="",$B293=""),"",_xlfn.LET(_xlpm.tarefas,_xlfn._xlws.FILTER(TB_TAREFAS[],(TB_TAREFAS[[Responsável Execução '[*']]:[Responsável Execução '[*']]]=F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3" s="95" t="str" cm="1">
        <f t="array" ref="G293">IF(OR(G$12="",$B293=""),"",_xlfn.LET(_xlpm.tarefas,_xlfn._xlws.FILTER(TB_TAREFAS[],(TB_TAREFAS[[Responsável Execução '[*']]:[Responsável Execução '[*']]]=G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3" s="96" t="str" cm="1">
        <f t="array" ref="H293">IF(OR(H$12="",$B293=""),"",_xlfn.LET(_xlpm.tarefas,_xlfn._xlws.FILTER(TB_TAREFAS[],(TB_TAREFAS[[Responsável Execução '[*']]:[Responsável Execução '[*']]]=H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3" s="95" t="str" cm="1">
        <f t="array" ref="I293">IF(OR(I$12="",$B293=""),"",_xlfn.LET(_xlpm.tarefas,_xlfn._xlws.FILTER(TB_TAREFAS[],(TB_TAREFAS[[Responsável Execução '[*']]:[Responsável Execução '[*']]]=I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3" s="96" t="str" cm="1">
        <f t="array" ref="J293">IF(OR(J$12="",$B293=""),"",_xlfn.LET(_xlpm.tarefas,_xlfn._xlws.FILTER(TB_TAREFAS[],(TB_TAREFAS[[Responsável Execução '[*']]:[Responsável Execução '[*']]]=J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3" s="95" t="str" cm="1">
        <f t="array" ref="K293">IF(OR(K$12="",$B293=""),"",_xlfn.LET(_xlpm.tarefas,_xlfn._xlws.FILTER(TB_TAREFAS[],(TB_TAREFAS[[Responsável Execução '[*']]:[Responsável Execução '[*']]]=K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3" s="96" t="str" cm="1">
        <f t="array" ref="L293">IF(OR(L$12="",$B293=""),"",_xlfn.LET(_xlpm.tarefas,_xlfn._xlws.FILTER(TB_TAREFAS[],(TB_TAREFAS[[Responsável Execução '[*']]:[Responsável Execução '[*']]]=L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3" s="95" t="str" cm="1">
        <f t="array" ref="M293">IF(OR(M$12="",$B293=""),"",_xlfn.LET(_xlpm.tarefas,_xlfn._xlws.FILTER(TB_TAREFAS[],(TB_TAREFAS[[Responsável Execução '[*']]:[Responsável Execução '[*']]]=M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3" s="96" t="str" cm="1">
        <f t="array" ref="N293">IF(OR(N$12="",$B293=""),"",_xlfn.LET(_xlpm.tarefas,_xlfn._xlws.FILTER(TB_TAREFAS[],(TB_TAREFAS[[Responsável Execução '[*']]:[Responsável Execução '[*']]]=N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3" s="95" t="str" cm="1">
        <f t="array" ref="O293">IF(OR(O$12="",$B293=""),"",_xlfn.LET(_xlpm.tarefas,_xlfn._xlws.FILTER(TB_TAREFAS[],(TB_TAREFAS[[Responsável Execução '[*']]:[Responsável Execução '[*']]]=O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3" s="96" t="str" cm="1">
        <f t="array" ref="P293">IF(OR(P$12="",$B293=""),"",_xlfn.LET(_xlpm.tarefas,_xlfn._xlws.FILTER(TB_TAREFAS[],(TB_TAREFAS[[Responsável Execução '[*']]:[Responsável Execução '[*']]]=P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3" s="95" t="str" cm="1">
        <f t="array" ref="Q293">IF(OR(Q$12="",$B293=""),"",_xlfn.LET(_xlpm.tarefas,_xlfn._xlws.FILTER(TB_TAREFAS[],(TB_TAREFAS[[Responsável Execução '[*']]:[Responsável Execução '[*']]]=Q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3" s="96" t="str" cm="1">
        <f t="array" ref="R293">IF(OR(R$12="",$B293=""),"",_xlfn.LET(_xlpm.tarefas,_xlfn._xlws.FILTER(TB_TAREFAS[],(TB_TAREFAS[[Responsável Execução '[*']]:[Responsável Execução '[*']]]=R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3" s="95" t="str" cm="1">
        <f t="array" ref="S293">IF(OR(S$12="",$B293=""),"",_xlfn.LET(_xlpm.tarefas,_xlfn._xlws.FILTER(TB_TAREFAS[],(TB_TAREFAS[[Responsável Execução '[*']]:[Responsável Execução '[*']]]=S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3" s="96" t="str" cm="1">
        <f t="array" ref="T293">IF(OR(T$12="",$B293=""),"",_xlfn.LET(_xlpm.tarefas,_xlfn._xlws.FILTER(TB_TAREFAS[],(TB_TAREFAS[[Responsável Execução '[*']]:[Responsável Execução '[*']]]=T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3" s="95" t="str" cm="1">
        <f t="array" ref="U293">IF(OR(U$12="",$B293=""),"",_xlfn.LET(_xlpm.tarefas,_xlfn._xlws.FILTER(TB_TAREFAS[],(TB_TAREFAS[[Responsável Execução '[*']]:[Responsável Execução '[*']]]=U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3" s="96" t="str" cm="1">
        <f t="array" ref="V293">IF(OR(V$12="",$B293=""),"",_xlfn.LET(_xlpm.tarefas,_xlfn._xlws.FILTER(TB_TAREFAS[],(TB_TAREFAS[[Responsável Execução '[*']]:[Responsável Execução '[*']]]=V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3" s="95" t="str" cm="1">
        <f t="array" ref="W293">IF(OR(W$12="",$B293=""),"",_xlfn.LET(_xlpm.tarefas,_xlfn._xlws.FILTER(TB_TAREFAS[],(TB_TAREFAS[[Responsável Execução '[*']]:[Responsável Execução '[*']]]=W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3" s="96" t="str" cm="1">
        <f t="array" ref="X293">IF(OR(X$12="",$B293=""),"",_xlfn.LET(_xlpm.tarefas,_xlfn._xlws.FILTER(TB_TAREFAS[],(TB_TAREFAS[[Responsável Execução '[*']]:[Responsável Execução '[*']]]=X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3" s="95" t="str" cm="1">
        <f t="array" ref="Y293">IF(OR(Y$12="",$B293=""),"",_xlfn.LET(_xlpm.tarefas,_xlfn._xlws.FILTER(TB_TAREFAS[],(TB_TAREFAS[[Responsável Execução '[*']]:[Responsável Execução '[*']]]=Y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3" s="96" t="str" cm="1">
        <f t="array" ref="Z293">IF(OR(Z$12="",$B293=""),"",_xlfn.LET(_xlpm.tarefas,_xlfn._xlws.FILTER(TB_TAREFAS[],(TB_TAREFAS[[Responsável Execução '[*']]:[Responsável Execução '[*']]]=Z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3" s="95" t="str" cm="1">
        <f t="array" ref="AA293">IF(OR(AA$12="",$B293=""),"",_xlfn.LET(_xlpm.tarefas,_xlfn._xlws.FILTER(TB_TAREFAS[],(TB_TAREFAS[[Responsável Execução '[*']]:[Responsável Execução '[*']]]=AA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3" s="96" t="str" cm="1">
        <f t="array" ref="AB293">IF(OR(AB$12="",$B293=""),"",_xlfn.LET(_xlpm.tarefas,_xlfn._xlws.FILTER(TB_TAREFAS[],(TB_TAREFAS[[Responsável Execução '[*']]:[Responsável Execução '[*']]]=AB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3" s="95" t="str" cm="1">
        <f t="array" ref="AC293">IF(OR(AC$12="",$B293=""),"",_xlfn.LET(_xlpm.tarefas,_xlfn._xlws.FILTER(TB_TAREFAS[],(TB_TAREFAS[[Responsável Execução '[*']]:[Responsável Execução '[*']]]=AC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3" s="96" t="str" cm="1">
        <f t="array" ref="AD293">IF(OR(AD$12="",$B293=""),"",_xlfn.LET(_xlpm.tarefas,_xlfn._xlws.FILTER(TB_TAREFAS[],(TB_TAREFAS[[Responsável Execução '[*']]:[Responsável Execução '[*']]]=AD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3" s="95" t="str" cm="1">
        <f t="array" ref="AE293">IF(OR(AE$12="",$B293=""),"",_xlfn.LET(_xlpm.tarefas,_xlfn._xlws.FILTER(TB_TAREFAS[],(TB_TAREFAS[[Responsável Execução '[*']]:[Responsável Execução '[*']]]=AE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3" s="96" t="str" cm="1">
        <f t="array" ref="AF293">IF(OR(AF$12="",$B293=""),"",_xlfn.LET(_xlpm.tarefas,_xlfn._xlws.FILTER(TB_TAREFAS[],(TB_TAREFAS[[Responsável Execução '[*']]:[Responsável Execução '[*']]]=AF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3" s="95" t="str" cm="1">
        <f t="array" ref="AG293">IF(OR(AG$12="",$B293=""),"",_xlfn.LET(_xlpm.tarefas,_xlfn._xlws.FILTER(TB_TAREFAS[],(TB_TAREFAS[[Responsável Execução '[*']]:[Responsável Execução '[*']]]=AG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3" s="96" t="str" cm="1">
        <f t="array" ref="AH293">IF(OR(AH$12="",$B293=""),"",_xlfn.LET(_xlpm.tarefas,_xlfn._xlws.FILTER(TB_TAREFAS[],(TB_TAREFAS[[Responsável Execução '[*']]:[Responsável Execução '[*']]]=AH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3" s="95" t="str" cm="1">
        <f t="array" ref="AI293">IF(OR(AI$12="",$B293=""),"",_xlfn.LET(_xlpm.tarefas,_xlfn._xlws.FILTER(TB_TAREFAS[],(TB_TAREFAS[[Responsável Execução '[*']]:[Responsável Execução '[*']]]=AI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3" s="96" t="str" cm="1">
        <f t="array" ref="AJ293">IF(OR(AJ$12="",$B293=""),"",_xlfn.LET(_xlpm.tarefas,_xlfn._xlws.FILTER(TB_TAREFAS[],(TB_TAREFAS[[Responsável Execução '[*']]:[Responsável Execução '[*']]]=AJ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3" s="95" t="str" cm="1">
        <f t="array" ref="AK293">IF(OR(AK$12="",$B293=""),"",_xlfn.LET(_xlpm.tarefas,_xlfn._xlws.FILTER(TB_TAREFAS[],(TB_TAREFAS[[Responsável Execução '[*']]:[Responsável Execução '[*']]]=AK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3" s="96" t="str" cm="1">
        <f t="array" ref="AL293">IF(OR(AL$12="",$B293=""),"",_xlfn.LET(_xlpm.tarefas,_xlfn._xlws.FILTER(TB_TAREFAS[],(TB_TAREFAS[[Responsável Execução '[*']]:[Responsável Execução '[*']]]=AL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3" s="95" t="str" cm="1">
        <f t="array" ref="AM293">IF(OR(AM$12="",$B293=""),"",_xlfn.LET(_xlpm.tarefas,_xlfn._xlws.FILTER(TB_TAREFAS[],(TB_TAREFAS[[Responsável Execução '[*']]:[Responsável Execução '[*']]]=AM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3" s="96" t="str" cm="1">
        <f t="array" ref="AN293">IF(OR(AN$12="",$B293=""),"",_xlfn.LET(_xlpm.tarefas,_xlfn._xlws.FILTER(TB_TAREFAS[],(TB_TAREFAS[[Responsável Execução '[*']]:[Responsável Execução '[*']]]=AN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3" s="95" t="str" cm="1">
        <f t="array" ref="AO293">IF(OR(AO$12="",$B293=""),"",_xlfn.LET(_xlpm.tarefas,_xlfn._xlws.FILTER(TB_TAREFAS[],(TB_TAREFAS[[Responsável Execução '[*']]:[Responsável Execução '[*']]]=AO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3" s="96" t="str" cm="1">
        <f t="array" ref="AP293">IF(OR(AP$12="",$B293=""),"",_xlfn.LET(_xlpm.tarefas,_xlfn._xlws.FILTER(TB_TAREFAS[],(TB_TAREFAS[[Responsável Execução '[*']]:[Responsável Execução '[*']]]=AP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3" s="95" t="str" cm="1">
        <f t="array" ref="AQ293">IF(OR(AQ$12="",$B293=""),"",_xlfn.LET(_xlpm.tarefas,_xlfn._xlws.FILTER(TB_TAREFAS[],(TB_TAREFAS[[Responsável Execução '[*']]:[Responsável Execução '[*']]]=AQ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3" s="96" t="str" cm="1">
        <f t="array" ref="AR293">IF(OR(AR$12="",$B293=""),"",_xlfn.LET(_xlpm.tarefas,_xlfn._xlws.FILTER(TB_TAREFAS[],(TB_TAREFAS[[Responsável Execução '[*']]:[Responsável Execução '[*']]]=AR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3" s="95" t="str" cm="1">
        <f t="array" ref="AS293">IF(OR(AS$12="",$B293=""),"",_xlfn.LET(_xlpm.tarefas,_xlfn._xlws.FILTER(TB_TAREFAS[],(TB_TAREFAS[[Responsável Execução '[*']]:[Responsável Execução '[*']]]=AS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3" s="96" t="str" cm="1">
        <f t="array" ref="AT293">IF(OR(AT$12="",$B293=""),"",_xlfn.LET(_xlpm.tarefas,_xlfn._xlws.FILTER(TB_TAREFAS[],(TB_TAREFAS[[Responsável Execução '[*']]:[Responsável Execução '[*']]]=AT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3" s="95" t="str" cm="1">
        <f t="array" ref="AU293">IF(OR(AU$12="",$B293=""),"",_xlfn.LET(_xlpm.tarefas,_xlfn._xlws.FILTER(TB_TAREFAS[],(TB_TAREFAS[[Responsável Execução '[*']]:[Responsável Execução '[*']]]=AU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3" s="96" t="str" cm="1">
        <f t="array" ref="AV293">IF(OR(AV$12="",$B293=""),"",_xlfn.LET(_xlpm.tarefas,_xlfn._xlws.FILTER(TB_TAREFAS[],(TB_TAREFAS[[Responsável Execução '[*']]:[Responsável Execução '[*']]]=AV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3" s="95" t="str" cm="1">
        <f t="array" ref="AW293">IF(OR(AW$12="",$B293=""),"",_xlfn.LET(_xlpm.tarefas,_xlfn._xlws.FILTER(TB_TAREFAS[],(TB_TAREFAS[[Responsável Execução '[*']]:[Responsável Execução '[*']]]=AW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3" s="96" t="str" cm="1">
        <f t="array" ref="AX293">IF(OR(AX$12="",$B293=""),"",_xlfn.LET(_xlpm.tarefas,_xlfn._xlws.FILTER(TB_TAREFAS[],(TB_TAREFAS[[Responsável Execução '[*']]:[Responsável Execução '[*']]]=AX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3" s="95" t="str" cm="1">
        <f t="array" ref="AY293">IF(OR(AY$12="",$B293=""),"",_xlfn.LET(_xlpm.tarefas,_xlfn._xlws.FILTER(TB_TAREFAS[],(TB_TAREFAS[[Responsável Execução '[*']]:[Responsável Execução '[*']]]=AY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3" s="97" t="str" cm="1">
        <f t="array" ref="AZ293">IF(OR(AZ$12="",$B293=""),"",_xlfn.LET(_xlpm.tarefas,_xlfn._xlws.FILTER(TB_TAREFAS[],(TB_TAREFAS[[Responsável Execução '[*']]:[Responsável Execução '[*']]]=AZ$12),"-"),IF(_xlfn.ARRAYTOTEXT(_xlpm.tarefas)="-",0,SUM(IF(DATE(YEAR($B293),MONTH($B293),DAY($B293))&gt;=DATE(YEAR(_xlfn.CHOOSECOLS(_xlpm.tarefas,10)),MONTH(_xlfn.CHOOSECOLS(_xlpm.tarefas,10)),DAY(_xlfn.CHOOSECOLS(_xlpm.tarefas,10))),IF(DATE(YEAR($B293),MONTH($B293),DAY($B293)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4" spans="2:52" x14ac:dyDescent="0.3">
      <c r="B294" s="94"/>
      <c r="C294" s="95" t="str" cm="1">
        <f t="array" ref="C294">IF(OR(C$12="",$B294=""),"",_xlfn.LET(_xlpm.tarefas,_xlfn._xlws.FILTER(TB_TAREFAS[],(TB_TAREFAS[[Responsável Execução '[*']]:[Responsável Execução '[*']]]=C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4" s="96" t="str" cm="1">
        <f t="array" ref="D294">IF(OR(D$12="",$B294=""),"",_xlfn.LET(_xlpm.tarefas,_xlfn._xlws.FILTER(TB_TAREFAS[],(TB_TAREFAS[[Responsável Execução '[*']]:[Responsável Execução '[*']]]=D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4" s="95" t="str" cm="1">
        <f t="array" ref="E294">IF(OR(E$12="",$B294=""),"",_xlfn.LET(_xlpm.tarefas,_xlfn._xlws.FILTER(TB_TAREFAS[],(TB_TAREFAS[[Responsável Execução '[*']]:[Responsável Execução '[*']]]=E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4" s="96" t="str" cm="1">
        <f t="array" ref="F294">IF(OR(F$12="",$B294=""),"",_xlfn.LET(_xlpm.tarefas,_xlfn._xlws.FILTER(TB_TAREFAS[],(TB_TAREFAS[[Responsável Execução '[*']]:[Responsável Execução '[*']]]=F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4" s="95" t="str" cm="1">
        <f t="array" ref="G294">IF(OR(G$12="",$B294=""),"",_xlfn.LET(_xlpm.tarefas,_xlfn._xlws.FILTER(TB_TAREFAS[],(TB_TAREFAS[[Responsável Execução '[*']]:[Responsável Execução '[*']]]=G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4" s="96" t="str" cm="1">
        <f t="array" ref="H294">IF(OR(H$12="",$B294=""),"",_xlfn.LET(_xlpm.tarefas,_xlfn._xlws.FILTER(TB_TAREFAS[],(TB_TAREFAS[[Responsável Execução '[*']]:[Responsável Execução '[*']]]=H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4" s="95" t="str" cm="1">
        <f t="array" ref="I294">IF(OR(I$12="",$B294=""),"",_xlfn.LET(_xlpm.tarefas,_xlfn._xlws.FILTER(TB_TAREFAS[],(TB_TAREFAS[[Responsável Execução '[*']]:[Responsável Execução '[*']]]=I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4" s="96" t="str" cm="1">
        <f t="array" ref="J294">IF(OR(J$12="",$B294=""),"",_xlfn.LET(_xlpm.tarefas,_xlfn._xlws.FILTER(TB_TAREFAS[],(TB_TAREFAS[[Responsável Execução '[*']]:[Responsável Execução '[*']]]=J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4" s="95" t="str" cm="1">
        <f t="array" ref="K294">IF(OR(K$12="",$B294=""),"",_xlfn.LET(_xlpm.tarefas,_xlfn._xlws.FILTER(TB_TAREFAS[],(TB_TAREFAS[[Responsável Execução '[*']]:[Responsável Execução '[*']]]=K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4" s="96" t="str" cm="1">
        <f t="array" ref="L294">IF(OR(L$12="",$B294=""),"",_xlfn.LET(_xlpm.tarefas,_xlfn._xlws.FILTER(TB_TAREFAS[],(TB_TAREFAS[[Responsável Execução '[*']]:[Responsável Execução '[*']]]=L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4" s="95" t="str" cm="1">
        <f t="array" ref="M294">IF(OR(M$12="",$B294=""),"",_xlfn.LET(_xlpm.tarefas,_xlfn._xlws.FILTER(TB_TAREFAS[],(TB_TAREFAS[[Responsável Execução '[*']]:[Responsável Execução '[*']]]=M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4" s="96" t="str" cm="1">
        <f t="array" ref="N294">IF(OR(N$12="",$B294=""),"",_xlfn.LET(_xlpm.tarefas,_xlfn._xlws.FILTER(TB_TAREFAS[],(TB_TAREFAS[[Responsável Execução '[*']]:[Responsável Execução '[*']]]=N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4" s="95" t="str" cm="1">
        <f t="array" ref="O294">IF(OR(O$12="",$B294=""),"",_xlfn.LET(_xlpm.tarefas,_xlfn._xlws.FILTER(TB_TAREFAS[],(TB_TAREFAS[[Responsável Execução '[*']]:[Responsável Execução '[*']]]=O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4" s="96" t="str" cm="1">
        <f t="array" ref="P294">IF(OR(P$12="",$B294=""),"",_xlfn.LET(_xlpm.tarefas,_xlfn._xlws.FILTER(TB_TAREFAS[],(TB_TAREFAS[[Responsável Execução '[*']]:[Responsável Execução '[*']]]=P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4" s="95" t="str" cm="1">
        <f t="array" ref="Q294">IF(OR(Q$12="",$B294=""),"",_xlfn.LET(_xlpm.tarefas,_xlfn._xlws.FILTER(TB_TAREFAS[],(TB_TAREFAS[[Responsável Execução '[*']]:[Responsável Execução '[*']]]=Q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4" s="96" t="str" cm="1">
        <f t="array" ref="R294">IF(OR(R$12="",$B294=""),"",_xlfn.LET(_xlpm.tarefas,_xlfn._xlws.FILTER(TB_TAREFAS[],(TB_TAREFAS[[Responsável Execução '[*']]:[Responsável Execução '[*']]]=R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4" s="95" t="str" cm="1">
        <f t="array" ref="S294">IF(OR(S$12="",$B294=""),"",_xlfn.LET(_xlpm.tarefas,_xlfn._xlws.FILTER(TB_TAREFAS[],(TB_TAREFAS[[Responsável Execução '[*']]:[Responsável Execução '[*']]]=S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4" s="96" t="str" cm="1">
        <f t="array" ref="T294">IF(OR(T$12="",$B294=""),"",_xlfn.LET(_xlpm.tarefas,_xlfn._xlws.FILTER(TB_TAREFAS[],(TB_TAREFAS[[Responsável Execução '[*']]:[Responsável Execução '[*']]]=T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4" s="95" t="str" cm="1">
        <f t="array" ref="U294">IF(OR(U$12="",$B294=""),"",_xlfn.LET(_xlpm.tarefas,_xlfn._xlws.FILTER(TB_TAREFAS[],(TB_TAREFAS[[Responsável Execução '[*']]:[Responsável Execução '[*']]]=U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4" s="96" t="str" cm="1">
        <f t="array" ref="V294">IF(OR(V$12="",$B294=""),"",_xlfn.LET(_xlpm.tarefas,_xlfn._xlws.FILTER(TB_TAREFAS[],(TB_TAREFAS[[Responsável Execução '[*']]:[Responsável Execução '[*']]]=V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4" s="95" t="str" cm="1">
        <f t="array" ref="W294">IF(OR(W$12="",$B294=""),"",_xlfn.LET(_xlpm.tarefas,_xlfn._xlws.FILTER(TB_TAREFAS[],(TB_TAREFAS[[Responsável Execução '[*']]:[Responsável Execução '[*']]]=W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4" s="96" t="str" cm="1">
        <f t="array" ref="X294">IF(OR(X$12="",$B294=""),"",_xlfn.LET(_xlpm.tarefas,_xlfn._xlws.FILTER(TB_TAREFAS[],(TB_TAREFAS[[Responsável Execução '[*']]:[Responsável Execução '[*']]]=X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4" s="95" t="str" cm="1">
        <f t="array" ref="Y294">IF(OR(Y$12="",$B294=""),"",_xlfn.LET(_xlpm.tarefas,_xlfn._xlws.FILTER(TB_TAREFAS[],(TB_TAREFAS[[Responsável Execução '[*']]:[Responsável Execução '[*']]]=Y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4" s="96" t="str" cm="1">
        <f t="array" ref="Z294">IF(OR(Z$12="",$B294=""),"",_xlfn.LET(_xlpm.tarefas,_xlfn._xlws.FILTER(TB_TAREFAS[],(TB_TAREFAS[[Responsável Execução '[*']]:[Responsável Execução '[*']]]=Z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4" s="95" t="str" cm="1">
        <f t="array" ref="AA294">IF(OR(AA$12="",$B294=""),"",_xlfn.LET(_xlpm.tarefas,_xlfn._xlws.FILTER(TB_TAREFAS[],(TB_TAREFAS[[Responsável Execução '[*']]:[Responsável Execução '[*']]]=AA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4" s="96" t="str" cm="1">
        <f t="array" ref="AB294">IF(OR(AB$12="",$B294=""),"",_xlfn.LET(_xlpm.tarefas,_xlfn._xlws.FILTER(TB_TAREFAS[],(TB_TAREFAS[[Responsável Execução '[*']]:[Responsável Execução '[*']]]=AB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4" s="95" t="str" cm="1">
        <f t="array" ref="AC294">IF(OR(AC$12="",$B294=""),"",_xlfn.LET(_xlpm.tarefas,_xlfn._xlws.FILTER(TB_TAREFAS[],(TB_TAREFAS[[Responsável Execução '[*']]:[Responsável Execução '[*']]]=AC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4" s="96" t="str" cm="1">
        <f t="array" ref="AD294">IF(OR(AD$12="",$B294=""),"",_xlfn.LET(_xlpm.tarefas,_xlfn._xlws.FILTER(TB_TAREFAS[],(TB_TAREFAS[[Responsável Execução '[*']]:[Responsável Execução '[*']]]=AD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4" s="95" t="str" cm="1">
        <f t="array" ref="AE294">IF(OR(AE$12="",$B294=""),"",_xlfn.LET(_xlpm.tarefas,_xlfn._xlws.FILTER(TB_TAREFAS[],(TB_TAREFAS[[Responsável Execução '[*']]:[Responsável Execução '[*']]]=AE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4" s="96" t="str" cm="1">
        <f t="array" ref="AF294">IF(OR(AF$12="",$B294=""),"",_xlfn.LET(_xlpm.tarefas,_xlfn._xlws.FILTER(TB_TAREFAS[],(TB_TAREFAS[[Responsável Execução '[*']]:[Responsável Execução '[*']]]=AF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4" s="95" t="str" cm="1">
        <f t="array" ref="AG294">IF(OR(AG$12="",$B294=""),"",_xlfn.LET(_xlpm.tarefas,_xlfn._xlws.FILTER(TB_TAREFAS[],(TB_TAREFAS[[Responsável Execução '[*']]:[Responsável Execução '[*']]]=AG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4" s="96" t="str" cm="1">
        <f t="array" ref="AH294">IF(OR(AH$12="",$B294=""),"",_xlfn.LET(_xlpm.tarefas,_xlfn._xlws.FILTER(TB_TAREFAS[],(TB_TAREFAS[[Responsável Execução '[*']]:[Responsável Execução '[*']]]=AH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4" s="95" t="str" cm="1">
        <f t="array" ref="AI294">IF(OR(AI$12="",$B294=""),"",_xlfn.LET(_xlpm.tarefas,_xlfn._xlws.FILTER(TB_TAREFAS[],(TB_TAREFAS[[Responsável Execução '[*']]:[Responsável Execução '[*']]]=AI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4" s="96" t="str" cm="1">
        <f t="array" ref="AJ294">IF(OR(AJ$12="",$B294=""),"",_xlfn.LET(_xlpm.tarefas,_xlfn._xlws.FILTER(TB_TAREFAS[],(TB_TAREFAS[[Responsável Execução '[*']]:[Responsável Execução '[*']]]=AJ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4" s="95" t="str" cm="1">
        <f t="array" ref="AK294">IF(OR(AK$12="",$B294=""),"",_xlfn.LET(_xlpm.tarefas,_xlfn._xlws.FILTER(TB_TAREFAS[],(TB_TAREFAS[[Responsável Execução '[*']]:[Responsável Execução '[*']]]=AK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4" s="96" t="str" cm="1">
        <f t="array" ref="AL294">IF(OR(AL$12="",$B294=""),"",_xlfn.LET(_xlpm.tarefas,_xlfn._xlws.FILTER(TB_TAREFAS[],(TB_TAREFAS[[Responsável Execução '[*']]:[Responsável Execução '[*']]]=AL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4" s="95" t="str" cm="1">
        <f t="array" ref="AM294">IF(OR(AM$12="",$B294=""),"",_xlfn.LET(_xlpm.tarefas,_xlfn._xlws.FILTER(TB_TAREFAS[],(TB_TAREFAS[[Responsável Execução '[*']]:[Responsável Execução '[*']]]=AM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4" s="96" t="str" cm="1">
        <f t="array" ref="AN294">IF(OR(AN$12="",$B294=""),"",_xlfn.LET(_xlpm.tarefas,_xlfn._xlws.FILTER(TB_TAREFAS[],(TB_TAREFAS[[Responsável Execução '[*']]:[Responsável Execução '[*']]]=AN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4" s="95" t="str" cm="1">
        <f t="array" ref="AO294">IF(OR(AO$12="",$B294=""),"",_xlfn.LET(_xlpm.tarefas,_xlfn._xlws.FILTER(TB_TAREFAS[],(TB_TAREFAS[[Responsável Execução '[*']]:[Responsável Execução '[*']]]=AO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4" s="96" t="str" cm="1">
        <f t="array" ref="AP294">IF(OR(AP$12="",$B294=""),"",_xlfn.LET(_xlpm.tarefas,_xlfn._xlws.FILTER(TB_TAREFAS[],(TB_TAREFAS[[Responsável Execução '[*']]:[Responsável Execução '[*']]]=AP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4" s="95" t="str" cm="1">
        <f t="array" ref="AQ294">IF(OR(AQ$12="",$B294=""),"",_xlfn.LET(_xlpm.tarefas,_xlfn._xlws.FILTER(TB_TAREFAS[],(TB_TAREFAS[[Responsável Execução '[*']]:[Responsável Execução '[*']]]=AQ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4" s="96" t="str" cm="1">
        <f t="array" ref="AR294">IF(OR(AR$12="",$B294=""),"",_xlfn.LET(_xlpm.tarefas,_xlfn._xlws.FILTER(TB_TAREFAS[],(TB_TAREFAS[[Responsável Execução '[*']]:[Responsável Execução '[*']]]=AR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4" s="95" t="str" cm="1">
        <f t="array" ref="AS294">IF(OR(AS$12="",$B294=""),"",_xlfn.LET(_xlpm.tarefas,_xlfn._xlws.FILTER(TB_TAREFAS[],(TB_TAREFAS[[Responsável Execução '[*']]:[Responsável Execução '[*']]]=AS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4" s="96" t="str" cm="1">
        <f t="array" ref="AT294">IF(OR(AT$12="",$B294=""),"",_xlfn.LET(_xlpm.tarefas,_xlfn._xlws.FILTER(TB_TAREFAS[],(TB_TAREFAS[[Responsável Execução '[*']]:[Responsável Execução '[*']]]=AT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4" s="95" t="str" cm="1">
        <f t="array" ref="AU294">IF(OR(AU$12="",$B294=""),"",_xlfn.LET(_xlpm.tarefas,_xlfn._xlws.FILTER(TB_TAREFAS[],(TB_TAREFAS[[Responsável Execução '[*']]:[Responsável Execução '[*']]]=AU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4" s="96" t="str" cm="1">
        <f t="array" ref="AV294">IF(OR(AV$12="",$B294=""),"",_xlfn.LET(_xlpm.tarefas,_xlfn._xlws.FILTER(TB_TAREFAS[],(TB_TAREFAS[[Responsável Execução '[*']]:[Responsável Execução '[*']]]=AV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4" s="95" t="str" cm="1">
        <f t="array" ref="AW294">IF(OR(AW$12="",$B294=""),"",_xlfn.LET(_xlpm.tarefas,_xlfn._xlws.FILTER(TB_TAREFAS[],(TB_TAREFAS[[Responsável Execução '[*']]:[Responsável Execução '[*']]]=AW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4" s="96" t="str" cm="1">
        <f t="array" ref="AX294">IF(OR(AX$12="",$B294=""),"",_xlfn.LET(_xlpm.tarefas,_xlfn._xlws.FILTER(TB_TAREFAS[],(TB_TAREFAS[[Responsável Execução '[*']]:[Responsável Execução '[*']]]=AX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4" s="95" t="str" cm="1">
        <f t="array" ref="AY294">IF(OR(AY$12="",$B294=""),"",_xlfn.LET(_xlpm.tarefas,_xlfn._xlws.FILTER(TB_TAREFAS[],(TB_TAREFAS[[Responsável Execução '[*']]:[Responsável Execução '[*']]]=AY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4" s="97" t="str" cm="1">
        <f t="array" ref="AZ294">IF(OR(AZ$12="",$B294=""),"",_xlfn.LET(_xlpm.tarefas,_xlfn._xlws.FILTER(TB_TAREFAS[],(TB_TAREFAS[[Responsável Execução '[*']]:[Responsável Execução '[*']]]=AZ$12),"-"),IF(_xlfn.ARRAYTOTEXT(_xlpm.tarefas)="-",0,SUM(IF(DATE(YEAR($B294),MONTH($B294),DAY($B294))&gt;=DATE(YEAR(_xlfn.CHOOSECOLS(_xlpm.tarefas,10)),MONTH(_xlfn.CHOOSECOLS(_xlpm.tarefas,10)),DAY(_xlfn.CHOOSECOLS(_xlpm.tarefas,10))),IF(DATE(YEAR($B294),MONTH($B294),DAY($B294)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5" spans="2:52" x14ac:dyDescent="0.3">
      <c r="B295" s="94"/>
      <c r="C295" s="95" t="str" cm="1">
        <f t="array" ref="C295">IF(OR(C$12="",$B295=""),"",_xlfn.LET(_xlpm.tarefas,_xlfn._xlws.FILTER(TB_TAREFAS[],(TB_TAREFAS[[Responsável Execução '[*']]:[Responsável Execução '[*']]]=C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5" s="96" t="str" cm="1">
        <f t="array" ref="D295">IF(OR(D$12="",$B295=""),"",_xlfn.LET(_xlpm.tarefas,_xlfn._xlws.FILTER(TB_TAREFAS[],(TB_TAREFAS[[Responsável Execução '[*']]:[Responsável Execução '[*']]]=D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5" s="95" t="str" cm="1">
        <f t="array" ref="E295">IF(OR(E$12="",$B295=""),"",_xlfn.LET(_xlpm.tarefas,_xlfn._xlws.FILTER(TB_TAREFAS[],(TB_TAREFAS[[Responsável Execução '[*']]:[Responsável Execução '[*']]]=E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5" s="96" t="str" cm="1">
        <f t="array" ref="F295">IF(OR(F$12="",$B295=""),"",_xlfn.LET(_xlpm.tarefas,_xlfn._xlws.FILTER(TB_TAREFAS[],(TB_TAREFAS[[Responsável Execução '[*']]:[Responsável Execução '[*']]]=F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5" s="95" t="str" cm="1">
        <f t="array" ref="G295">IF(OR(G$12="",$B295=""),"",_xlfn.LET(_xlpm.tarefas,_xlfn._xlws.FILTER(TB_TAREFAS[],(TB_TAREFAS[[Responsável Execução '[*']]:[Responsável Execução '[*']]]=G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5" s="96" t="str" cm="1">
        <f t="array" ref="H295">IF(OR(H$12="",$B295=""),"",_xlfn.LET(_xlpm.tarefas,_xlfn._xlws.FILTER(TB_TAREFAS[],(TB_TAREFAS[[Responsável Execução '[*']]:[Responsável Execução '[*']]]=H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5" s="95" t="str" cm="1">
        <f t="array" ref="I295">IF(OR(I$12="",$B295=""),"",_xlfn.LET(_xlpm.tarefas,_xlfn._xlws.FILTER(TB_TAREFAS[],(TB_TAREFAS[[Responsável Execução '[*']]:[Responsável Execução '[*']]]=I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5" s="96" t="str" cm="1">
        <f t="array" ref="J295">IF(OR(J$12="",$B295=""),"",_xlfn.LET(_xlpm.tarefas,_xlfn._xlws.FILTER(TB_TAREFAS[],(TB_TAREFAS[[Responsável Execução '[*']]:[Responsável Execução '[*']]]=J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5" s="95" t="str" cm="1">
        <f t="array" ref="K295">IF(OR(K$12="",$B295=""),"",_xlfn.LET(_xlpm.tarefas,_xlfn._xlws.FILTER(TB_TAREFAS[],(TB_TAREFAS[[Responsável Execução '[*']]:[Responsável Execução '[*']]]=K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5" s="96" t="str" cm="1">
        <f t="array" ref="L295">IF(OR(L$12="",$B295=""),"",_xlfn.LET(_xlpm.tarefas,_xlfn._xlws.FILTER(TB_TAREFAS[],(TB_TAREFAS[[Responsável Execução '[*']]:[Responsável Execução '[*']]]=L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5" s="95" t="str" cm="1">
        <f t="array" ref="M295">IF(OR(M$12="",$B295=""),"",_xlfn.LET(_xlpm.tarefas,_xlfn._xlws.FILTER(TB_TAREFAS[],(TB_TAREFAS[[Responsável Execução '[*']]:[Responsável Execução '[*']]]=M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5" s="96" t="str" cm="1">
        <f t="array" ref="N295">IF(OR(N$12="",$B295=""),"",_xlfn.LET(_xlpm.tarefas,_xlfn._xlws.FILTER(TB_TAREFAS[],(TB_TAREFAS[[Responsável Execução '[*']]:[Responsável Execução '[*']]]=N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5" s="95" t="str" cm="1">
        <f t="array" ref="O295">IF(OR(O$12="",$B295=""),"",_xlfn.LET(_xlpm.tarefas,_xlfn._xlws.FILTER(TB_TAREFAS[],(TB_TAREFAS[[Responsável Execução '[*']]:[Responsável Execução '[*']]]=O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5" s="96" t="str" cm="1">
        <f t="array" ref="P295">IF(OR(P$12="",$B295=""),"",_xlfn.LET(_xlpm.tarefas,_xlfn._xlws.FILTER(TB_TAREFAS[],(TB_TAREFAS[[Responsável Execução '[*']]:[Responsável Execução '[*']]]=P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5" s="95" t="str" cm="1">
        <f t="array" ref="Q295">IF(OR(Q$12="",$B295=""),"",_xlfn.LET(_xlpm.tarefas,_xlfn._xlws.FILTER(TB_TAREFAS[],(TB_TAREFAS[[Responsável Execução '[*']]:[Responsável Execução '[*']]]=Q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5" s="96" t="str" cm="1">
        <f t="array" ref="R295">IF(OR(R$12="",$B295=""),"",_xlfn.LET(_xlpm.tarefas,_xlfn._xlws.FILTER(TB_TAREFAS[],(TB_TAREFAS[[Responsável Execução '[*']]:[Responsável Execução '[*']]]=R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5" s="95" t="str" cm="1">
        <f t="array" ref="S295">IF(OR(S$12="",$B295=""),"",_xlfn.LET(_xlpm.tarefas,_xlfn._xlws.FILTER(TB_TAREFAS[],(TB_TAREFAS[[Responsável Execução '[*']]:[Responsável Execução '[*']]]=S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5" s="96" t="str" cm="1">
        <f t="array" ref="T295">IF(OR(T$12="",$B295=""),"",_xlfn.LET(_xlpm.tarefas,_xlfn._xlws.FILTER(TB_TAREFAS[],(TB_TAREFAS[[Responsável Execução '[*']]:[Responsável Execução '[*']]]=T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5" s="95" t="str" cm="1">
        <f t="array" ref="U295">IF(OR(U$12="",$B295=""),"",_xlfn.LET(_xlpm.tarefas,_xlfn._xlws.FILTER(TB_TAREFAS[],(TB_TAREFAS[[Responsável Execução '[*']]:[Responsável Execução '[*']]]=U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5" s="96" t="str" cm="1">
        <f t="array" ref="V295">IF(OR(V$12="",$B295=""),"",_xlfn.LET(_xlpm.tarefas,_xlfn._xlws.FILTER(TB_TAREFAS[],(TB_TAREFAS[[Responsável Execução '[*']]:[Responsável Execução '[*']]]=V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5" s="95" t="str" cm="1">
        <f t="array" ref="W295">IF(OR(W$12="",$B295=""),"",_xlfn.LET(_xlpm.tarefas,_xlfn._xlws.FILTER(TB_TAREFAS[],(TB_TAREFAS[[Responsável Execução '[*']]:[Responsável Execução '[*']]]=W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5" s="96" t="str" cm="1">
        <f t="array" ref="X295">IF(OR(X$12="",$B295=""),"",_xlfn.LET(_xlpm.tarefas,_xlfn._xlws.FILTER(TB_TAREFAS[],(TB_TAREFAS[[Responsável Execução '[*']]:[Responsável Execução '[*']]]=X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5" s="95" t="str" cm="1">
        <f t="array" ref="Y295">IF(OR(Y$12="",$B295=""),"",_xlfn.LET(_xlpm.tarefas,_xlfn._xlws.FILTER(TB_TAREFAS[],(TB_TAREFAS[[Responsável Execução '[*']]:[Responsável Execução '[*']]]=Y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5" s="96" t="str" cm="1">
        <f t="array" ref="Z295">IF(OR(Z$12="",$B295=""),"",_xlfn.LET(_xlpm.tarefas,_xlfn._xlws.FILTER(TB_TAREFAS[],(TB_TAREFAS[[Responsável Execução '[*']]:[Responsável Execução '[*']]]=Z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5" s="95" t="str" cm="1">
        <f t="array" ref="AA295">IF(OR(AA$12="",$B295=""),"",_xlfn.LET(_xlpm.tarefas,_xlfn._xlws.FILTER(TB_TAREFAS[],(TB_TAREFAS[[Responsável Execução '[*']]:[Responsável Execução '[*']]]=AA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5" s="96" t="str" cm="1">
        <f t="array" ref="AB295">IF(OR(AB$12="",$B295=""),"",_xlfn.LET(_xlpm.tarefas,_xlfn._xlws.FILTER(TB_TAREFAS[],(TB_TAREFAS[[Responsável Execução '[*']]:[Responsável Execução '[*']]]=AB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5" s="95" t="str" cm="1">
        <f t="array" ref="AC295">IF(OR(AC$12="",$B295=""),"",_xlfn.LET(_xlpm.tarefas,_xlfn._xlws.FILTER(TB_TAREFAS[],(TB_TAREFAS[[Responsável Execução '[*']]:[Responsável Execução '[*']]]=AC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5" s="96" t="str" cm="1">
        <f t="array" ref="AD295">IF(OR(AD$12="",$B295=""),"",_xlfn.LET(_xlpm.tarefas,_xlfn._xlws.FILTER(TB_TAREFAS[],(TB_TAREFAS[[Responsável Execução '[*']]:[Responsável Execução '[*']]]=AD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5" s="95" t="str" cm="1">
        <f t="array" ref="AE295">IF(OR(AE$12="",$B295=""),"",_xlfn.LET(_xlpm.tarefas,_xlfn._xlws.FILTER(TB_TAREFAS[],(TB_TAREFAS[[Responsável Execução '[*']]:[Responsável Execução '[*']]]=AE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5" s="96" t="str" cm="1">
        <f t="array" ref="AF295">IF(OR(AF$12="",$B295=""),"",_xlfn.LET(_xlpm.tarefas,_xlfn._xlws.FILTER(TB_TAREFAS[],(TB_TAREFAS[[Responsável Execução '[*']]:[Responsável Execução '[*']]]=AF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5" s="95" t="str" cm="1">
        <f t="array" ref="AG295">IF(OR(AG$12="",$B295=""),"",_xlfn.LET(_xlpm.tarefas,_xlfn._xlws.FILTER(TB_TAREFAS[],(TB_TAREFAS[[Responsável Execução '[*']]:[Responsável Execução '[*']]]=AG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5" s="96" t="str" cm="1">
        <f t="array" ref="AH295">IF(OR(AH$12="",$B295=""),"",_xlfn.LET(_xlpm.tarefas,_xlfn._xlws.FILTER(TB_TAREFAS[],(TB_TAREFAS[[Responsável Execução '[*']]:[Responsável Execução '[*']]]=AH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5" s="95" t="str" cm="1">
        <f t="array" ref="AI295">IF(OR(AI$12="",$B295=""),"",_xlfn.LET(_xlpm.tarefas,_xlfn._xlws.FILTER(TB_TAREFAS[],(TB_TAREFAS[[Responsável Execução '[*']]:[Responsável Execução '[*']]]=AI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5" s="96" t="str" cm="1">
        <f t="array" ref="AJ295">IF(OR(AJ$12="",$B295=""),"",_xlfn.LET(_xlpm.tarefas,_xlfn._xlws.FILTER(TB_TAREFAS[],(TB_TAREFAS[[Responsável Execução '[*']]:[Responsável Execução '[*']]]=AJ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5" s="95" t="str" cm="1">
        <f t="array" ref="AK295">IF(OR(AK$12="",$B295=""),"",_xlfn.LET(_xlpm.tarefas,_xlfn._xlws.FILTER(TB_TAREFAS[],(TB_TAREFAS[[Responsável Execução '[*']]:[Responsável Execução '[*']]]=AK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5" s="96" t="str" cm="1">
        <f t="array" ref="AL295">IF(OR(AL$12="",$B295=""),"",_xlfn.LET(_xlpm.tarefas,_xlfn._xlws.FILTER(TB_TAREFAS[],(TB_TAREFAS[[Responsável Execução '[*']]:[Responsável Execução '[*']]]=AL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5" s="95" t="str" cm="1">
        <f t="array" ref="AM295">IF(OR(AM$12="",$B295=""),"",_xlfn.LET(_xlpm.tarefas,_xlfn._xlws.FILTER(TB_TAREFAS[],(TB_TAREFAS[[Responsável Execução '[*']]:[Responsável Execução '[*']]]=AM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5" s="96" t="str" cm="1">
        <f t="array" ref="AN295">IF(OR(AN$12="",$B295=""),"",_xlfn.LET(_xlpm.tarefas,_xlfn._xlws.FILTER(TB_TAREFAS[],(TB_TAREFAS[[Responsável Execução '[*']]:[Responsável Execução '[*']]]=AN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5" s="95" t="str" cm="1">
        <f t="array" ref="AO295">IF(OR(AO$12="",$B295=""),"",_xlfn.LET(_xlpm.tarefas,_xlfn._xlws.FILTER(TB_TAREFAS[],(TB_TAREFAS[[Responsável Execução '[*']]:[Responsável Execução '[*']]]=AO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5" s="96" t="str" cm="1">
        <f t="array" ref="AP295">IF(OR(AP$12="",$B295=""),"",_xlfn.LET(_xlpm.tarefas,_xlfn._xlws.FILTER(TB_TAREFAS[],(TB_TAREFAS[[Responsável Execução '[*']]:[Responsável Execução '[*']]]=AP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5" s="95" t="str" cm="1">
        <f t="array" ref="AQ295">IF(OR(AQ$12="",$B295=""),"",_xlfn.LET(_xlpm.tarefas,_xlfn._xlws.FILTER(TB_TAREFAS[],(TB_TAREFAS[[Responsável Execução '[*']]:[Responsável Execução '[*']]]=AQ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5" s="96" t="str" cm="1">
        <f t="array" ref="AR295">IF(OR(AR$12="",$B295=""),"",_xlfn.LET(_xlpm.tarefas,_xlfn._xlws.FILTER(TB_TAREFAS[],(TB_TAREFAS[[Responsável Execução '[*']]:[Responsável Execução '[*']]]=AR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5" s="95" t="str" cm="1">
        <f t="array" ref="AS295">IF(OR(AS$12="",$B295=""),"",_xlfn.LET(_xlpm.tarefas,_xlfn._xlws.FILTER(TB_TAREFAS[],(TB_TAREFAS[[Responsável Execução '[*']]:[Responsável Execução '[*']]]=AS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5" s="96" t="str" cm="1">
        <f t="array" ref="AT295">IF(OR(AT$12="",$B295=""),"",_xlfn.LET(_xlpm.tarefas,_xlfn._xlws.FILTER(TB_TAREFAS[],(TB_TAREFAS[[Responsável Execução '[*']]:[Responsável Execução '[*']]]=AT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5" s="95" t="str" cm="1">
        <f t="array" ref="AU295">IF(OR(AU$12="",$B295=""),"",_xlfn.LET(_xlpm.tarefas,_xlfn._xlws.FILTER(TB_TAREFAS[],(TB_TAREFAS[[Responsável Execução '[*']]:[Responsável Execução '[*']]]=AU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5" s="96" t="str" cm="1">
        <f t="array" ref="AV295">IF(OR(AV$12="",$B295=""),"",_xlfn.LET(_xlpm.tarefas,_xlfn._xlws.FILTER(TB_TAREFAS[],(TB_TAREFAS[[Responsável Execução '[*']]:[Responsável Execução '[*']]]=AV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5" s="95" t="str" cm="1">
        <f t="array" ref="AW295">IF(OR(AW$12="",$B295=""),"",_xlfn.LET(_xlpm.tarefas,_xlfn._xlws.FILTER(TB_TAREFAS[],(TB_TAREFAS[[Responsável Execução '[*']]:[Responsável Execução '[*']]]=AW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5" s="96" t="str" cm="1">
        <f t="array" ref="AX295">IF(OR(AX$12="",$B295=""),"",_xlfn.LET(_xlpm.tarefas,_xlfn._xlws.FILTER(TB_TAREFAS[],(TB_TAREFAS[[Responsável Execução '[*']]:[Responsável Execução '[*']]]=AX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5" s="95" t="str" cm="1">
        <f t="array" ref="AY295">IF(OR(AY$12="",$B295=""),"",_xlfn.LET(_xlpm.tarefas,_xlfn._xlws.FILTER(TB_TAREFAS[],(TB_TAREFAS[[Responsável Execução '[*']]:[Responsável Execução '[*']]]=AY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5" s="97" t="str" cm="1">
        <f t="array" ref="AZ295">IF(OR(AZ$12="",$B295=""),"",_xlfn.LET(_xlpm.tarefas,_xlfn._xlws.FILTER(TB_TAREFAS[],(TB_TAREFAS[[Responsável Execução '[*']]:[Responsável Execução '[*']]]=AZ$12),"-"),IF(_xlfn.ARRAYTOTEXT(_xlpm.tarefas)="-",0,SUM(IF(DATE(YEAR($B295),MONTH($B295),DAY($B295))&gt;=DATE(YEAR(_xlfn.CHOOSECOLS(_xlpm.tarefas,10)),MONTH(_xlfn.CHOOSECOLS(_xlpm.tarefas,10)),DAY(_xlfn.CHOOSECOLS(_xlpm.tarefas,10))),IF(DATE(YEAR($B295),MONTH($B295),DAY($B295)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6" spans="2:52" x14ac:dyDescent="0.3">
      <c r="B296" s="94"/>
      <c r="C296" s="95" t="str" cm="1">
        <f t="array" ref="C296">IF(OR(C$12="",$B296=""),"",_xlfn.LET(_xlpm.tarefas,_xlfn._xlws.FILTER(TB_TAREFAS[],(TB_TAREFAS[[Responsável Execução '[*']]:[Responsável Execução '[*']]]=C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6" s="96" t="str" cm="1">
        <f t="array" ref="D296">IF(OR(D$12="",$B296=""),"",_xlfn.LET(_xlpm.tarefas,_xlfn._xlws.FILTER(TB_TAREFAS[],(TB_TAREFAS[[Responsável Execução '[*']]:[Responsável Execução '[*']]]=D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6" s="95" t="str" cm="1">
        <f t="array" ref="E296">IF(OR(E$12="",$B296=""),"",_xlfn.LET(_xlpm.tarefas,_xlfn._xlws.FILTER(TB_TAREFAS[],(TB_TAREFAS[[Responsável Execução '[*']]:[Responsável Execução '[*']]]=E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6" s="96" t="str" cm="1">
        <f t="array" ref="F296">IF(OR(F$12="",$B296=""),"",_xlfn.LET(_xlpm.tarefas,_xlfn._xlws.FILTER(TB_TAREFAS[],(TB_TAREFAS[[Responsável Execução '[*']]:[Responsável Execução '[*']]]=F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6" s="95" t="str" cm="1">
        <f t="array" ref="G296">IF(OR(G$12="",$B296=""),"",_xlfn.LET(_xlpm.tarefas,_xlfn._xlws.FILTER(TB_TAREFAS[],(TB_TAREFAS[[Responsável Execução '[*']]:[Responsável Execução '[*']]]=G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6" s="96" t="str" cm="1">
        <f t="array" ref="H296">IF(OR(H$12="",$B296=""),"",_xlfn.LET(_xlpm.tarefas,_xlfn._xlws.FILTER(TB_TAREFAS[],(TB_TAREFAS[[Responsável Execução '[*']]:[Responsável Execução '[*']]]=H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6" s="95" t="str" cm="1">
        <f t="array" ref="I296">IF(OR(I$12="",$B296=""),"",_xlfn.LET(_xlpm.tarefas,_xlfn._xlws.FILTER(TB_TAREFAS[],(TB_TAREFAS[[Responsável Execução '[*']]:[Responsável Execução '[*']]]=I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6" s="96" t="str" cm="1">
        <f t="array" ref="J296">IF(OR(J$12="",$B296=""),"",_xlfn.LET(_xlpm.tarefas,_xlfn._xlws.FILTER(TB_TAREFAS[],(TB_TAREFAS[[Responsável Execução '[*']]:[Responsável Execução '[*']]]=J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6" s="95" t="str" cm="1">
        <f t="array" ref="K296">IF(OR(K$12="",$B296=""),"",_xlfn.LET(_xlpm.tarefas,_xlfn._xlws.FILTER(TB_TAREFAS[],(TB_TAREFAS[[Responsável Execução '[*']]:[Responsável Execução '[*']]]=K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6" s="96" t="str" cm="1">
        <f t="array" ref="L296">IF(OR(L$12="",$B296=""),"",_xlfn.LET(_xlpm.tarefas,_xlfn._xlws.FILTER(TB_TAREFAS[],(TB_TAREFAS[[Responsável Execução '[*']]:[Responsável Execução '[*']]]=L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6" s="95" t="str" cm="1">
        <f t="array" ref="M296">IF(OR(M$12="",$B296=""),"",_xlfn.LET(_xlpm.tarefas,_xlfn._xlws.FILTER(TB_TAREFAS[],(TB_TAREFAS[[Responsável Execução '[*']]:[Responsável Execução '[*']]]=M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6" s="96" t="str" cm="1">
        <f t="array" ref="N296">IF(OR(N$12="",$B296=""),"",_xlfn.LET(_xlpm.tarefas,_xlfn._xlws.FILTER(TB_TAREFAS[],(TB_TAREFAS[[Responsável Execução '[*']]:[Responsável Execução '[*']]]=N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6" s="95" t="str" cm="1">
        <f t="array" ref="O296">IF(OR(O$12="",$B296=""),"",_xlfn.LET(_xlpm.tarefas,_xlfn._xlws.FILTER(TB_TAREFAS[],(TB_TAREFAS[[Responsável Execução '[*']]:[Responsável Execução '[*']]]=O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6" s="96" t="str" cm="1">
        <f t="array" ref="P296">IF(OR(P$12="",$B296=""),"",_xlfn.LET(_xlpm.tarefas,_xlfn._xlws.FILTER(TB_TAREFAS[],(TB_TAREFAS[[Responsável Execução '[*']]:[Responsável Execução '[*']]]=P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6" s="95" t="str" cm="1">
        <f t="array" ref="Q296">IF(OR(Q$12="",$B296=""),"",_xlfn.LET(_xlpm.tarefas,_xlfn._xlws.FILTER(TB_TAREFAS[],(TB_TAREFAS[[Responsável Execução '[*']]:[Responsável Execução '[*']]]=Q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6" s="96" t="str" cm="1">
        <f t="array" ref="R296">IF(OR(R$12="",$B296=""),"",_xlfn.LET(_xlpm.tarefas,_xlfn._xlws.FILTER(TB_TAREFAS[],(TB_TAREFAS[[Responsável Execução '[*']]:[Responsável Execução '[*']]]=R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6" s="95" t="str" cm="1">
        <f t="array" ref="S296">IF(OR(S$12="",$B296=""),"",_xlfn.LET(_xlpm.tarefas,_xlfn._xlws.FILTER(TB_TAREFAS[],(TB_TAREFAS[[Responsável Execução '[*']]:[Responsável Execução '[*']]]=S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6" s="96" t="str" cm="1">
        <f t="array" ref="T296">IF(OR(T$12="",$B296=""),"",_xlfn.LET(_xlpm.tarefas,_xlfn._xlws.FILTER(TB_TAREFAS[],(TB_TAREFAS[[Responsável Execução '[*']]:[Responsável Execução '[*']]]=T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6" s="95" t="str" cm="1">
        <f t="array" ref="U296">IF(OR(U$12="",$B296=""),"",_xlfn.LET(_xlpm.tarefas,_xlfn._xlws.FILTER(TB_TAREFAS[],(TB_TAREFAS[[Responsável Execução '[*']]:[Responsável Execução '[*']]]=U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6" s="96" t="str" cm="1">
        <f t="array" ref="V296">IF(OR(V$12="",$B296=""),"",_xlfn.LET(_xlpm.tarefas,_xlfn._xlws.FILTER(TB_TAREFAS[],(TB_TAREFAS[[Responsável Execução '[*']]:[Responsável Execução '[*']]]=V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6" s="95" t="str" cm="1">
        <f t="array" ref="W296">IF(OR(W$12="",$B296=""),"",_xlfn.LET(_xlpm.tarefas,_xlfn._xlws.FILTER(TB_TAREFAS[],(TB_TAREFAS[[Responsável Execução '[*']]:[Responsável Execução '[*']]]=W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6" s="96" t="str" cm="1">
        <f t="array" ref="X296">IF(OR(X$12="",$B296=""),"",_xlfn.LET(_xlpm.tarefas,_xlfn._xlws.FILTER(TB_TAREFAS[],(TB_TAREFAS[[Responsável Execução '[*']]:[Responsável Execução '[*']]]=X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6" s="95" t="str" cm="1">
        <f t="array" ref="Y296">IF(OR(Y$12="",$B296=""),"",_xlfn.LET(_xlpm.tarefas,_xlfn._xlws.FILTER(TB_TAREFAS[],(TB_TAREFAS[[Responsável Execução '[*']]:[Responsável Execução '[*']]]=Y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6" s="96" t="str" cm="1">
        <f t="array" ref="Z296">IF(OR(Z$12="",$B296=""),"",_xlfn.LET(_xlpm.tarefas,_xlfn._xlws.FILTER(TB_TAREFAS[],(TB_TAREFAS[[Responsável Execução '[*']]:[Responsável Execução '[*']]]=Z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6" s="95" t="str" cm="1">
        <f t="array" ref="AA296">IF(OR(AA$12="",$B296=""),"",_xlfn.LET(_xlpm.tarefas,_xlfn._xlws.FILTER(TB_TAREFAS[],(TB_TAREFAS[[Responsável Execução '[*']]:[Responsável Execução '[*']]]=AA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6" s="96" t="str" cm="1">
        <f t="array" ref="AB296">IF(OR(AB$12="",$B296=""),"",_xlfn.LET(_xlpm.tarefas,_xlfn._xlws.FILTER(TB_TAREFAS[],(TB_TAREFAS[[Responsável Execução '[*']]:[Responsável Execução '[*']]]=AB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6" s="95" t="str" cm="1">
        <f t="array" ref="AC296">IF(OR(AC$12="",$B296=""),"",_xlfn.LET(_xlpm.tarefas,_xlfn._xlws.FILTER(TB_TAREFAS[],(TB_TAREFAS[[Responsável Execução '[*']]:[Responsável Execução '[*']]]=AC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6" s="96" t="str" cm="1">
        <f t="array" ref="AD296">IF(OR(AD$12="",$B296=""),"",_xlfn.LET(_xlpm.tarefas,_xlfn._xlws.FILTER(TB_TAREFAS[],(TB_TAREFAS[[Responsável Execução '[*']]:[Responsável Execução '[*']]]=AD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6" s="95" t="str" cm="1">
        <f t="array" ref="AE296">IF(OR(AE$12="",$B296=""),"",_xlfn.LET(_xlpm.tarefas,_xlfn._xlws.FILTER(TB_TAREFAS[],(TB_TAREFAS[[Responsável Execução '[*']]:[Responsável Execução '[*']]]=AE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6" s="96" t="str" cm="1">
        <f t="array" ref="AF296">IF(OR(AF$12="",$B296=""),"",_xlfn.LET(_xlpm.tarefas,_xlfn._xlws.FILTER(TB_TAREFAS[],(TB_TAREFAS[[Responsável Execução '[*']]:[Responsável Execução '[*']]]=AF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6" s="95" t="str" cm="1">
        <f t="array" ref="AG296">IF(OR(AG$12="",$B296=""),"",_xlfn.LET(_xlpm.tarefas,_xlfn._xlws.FILTER(TB_TAREFAS[],(TB_TAREFAS[[Responsável Execução '[*']]:[Responsável Execução '[*']]]=AG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6" s="96" t="str" cm="1">
        <f t="array" ref="AH296">IF(OR(AH$12="",$B296=""),"",_xlfn.LET(_xlpm.tarefas,_xlfn._xlws.FILTER(TB_TAREFAS[],(TB_TAREFAS[[Responsável Execução '[*']]:[Responsável Execução '[*']]]=AH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6" s="95" t="str" cm="1">
        <f t="array" ref="AI296">IF(OR(AI$12="",$B296=""),"",_xlfn.LET(_xlpm.tarefas,_xlfn._xlws.FILTER(TB_TAREFAS[],(TB_TAREFAS[[Responsável Execução '[*']]:[Responsável Execução '[*']]]=AI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6" s="96" t="str" cm="1">
        <f t="array" ref="AJ296">IF(OR(AJ$12="",$B296=""),"",_xlfn.LET(_xlpm.tarefas,_xlfn._xlws.FILTER(TB_TAREFAS[],(TB_TAREFAS[[Responsável Execução '[*']]:[Responsável Execução '[*']]]=AJ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6" s="95" t="str" cm="1">
        <f t="array" ref="AK296">IF(OR(AK$12="",$B296=""),"",_xlfn.LET(_xlpm.tarefas,_xlfn._xlws.FILTER(TB_TAREFAS[],(TB_TAREFAS[[Responsável Execução '[*']]:[Responsável Execução '[*']]]=AK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6" s="96" t="str" cm="1">
        <f t="array" ref="AL296">IF(OR(AL$12="",$B296=""),"",_xlfn.LET(_xlpm.tarefas,_xlfn._xlws.FILTER(TB_TAREFAS[],(TB_TAREFAS[[Responsável Execução '[*']]:[Responsável Execução '[*']]]=AL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6" s="95" t="str" cm="1">
        <f t="array" ref="AM296">IF(OR(AM$12="",$B296=""),"",_xlfn.LET(_xlpm.tarefas,_xlfn._xlws.FILTER(TB_TAREFAS[],(TB_TAREFAS[[Responsável Execução '[*']]:[Responsável Execução '[*']]]=AM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6" s="96" t="str" cm="1">
        <f t="array" ref="AN296">IF(OR(AN$12="",$B296=""),"",_xlfn.LET(_xlpm.tarefas,_xlfn._xlws.FILTER(TB_TAREFAS[],(TB_TAREFAS[[Responsável Execução '[*']]:[Responsável Execução '[*']]]=AN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6" s="95" t="str" cm="1">
        <f t="array" ref="AO296">IF(OR(AO$12="",$B296=""),"",_xlfn.LET(_xlpm.tarefas,_xlfn._xlws.FILTER(TB_TAREFAS[],(TB_TAREFAS[[Responsável Execução '[*']]:[Responsável Execução '[*']]]=AO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6" s="96" t="str" cm="1">
        <f t="array" ref="AP296">IF(OR(AP$12="",$B296=""),"",_xlfn.LET(_xlpm.tarefas,_xlfn._xlws.FILTER(TB_TAREFAS[],(TB_TAREFAS[[Responsável Execução '[*']]:[Responsável Execução '[*']]]=AP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6" s="95" t="str" cm="1">
        <f t="array" ref="AQ296">IF(OR(AQ$12="",$B296=""),"",_xlfn.LET(_xlpm.tarefas,_xlfn._xlws.FILTER(TB_TAREFAS[],(TB_TAREFAS[[Responsável Execução '[*']]:[Responsável Execução '[*']]]=AQ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6" s="96" t="str" cm="1">
        <f t="array" ref="AR296">IF(OR(AR$12="",$B296=""),"",_xlfn.LET(_xlpm.tarefas,_xlfn._xlws.FILTER(TB_TAREFAS[],(TB_TAREFAS[[Responsável Execução '[*']]:[Responsável Execução '[*']]]=AR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6" s="95" t="str" cm="1">
        <f t="array" ref="AS296">IF(OR(AS$12="",$B296=""),"",_xlfn.LET(_xlpm.tarefas,_xlfn._xlws.FILTER(TB_TAREFAS[],(TB_TAREFAS[[Responsável Execução '[*']]:[Responsável Execução '[*']]]=AS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6" s="96" t="str" cm="1">
        <f t="array" ref="AT296">IF(OR(AT$12="",$B296=""),"",_xlfn.LET(_xlpm.tarefas,_xlfn._xlws.FILTER(TB_TAREFAS[],(TB_TAREFAS[[Responsável Execução '[*']]:[Responsável Execução '[*']]]=AT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6" s="95" t="str" cm="1">
        <f t="array" ref="AU296">IF(OR(AU$12="",$B296=""),"",_xlfn.LET(_xlpm.tarefas,_xlfn._xlws.FILTER(TB_TAREFAS[],(TB_TAREFAS[[Responsável Execução '[*']]:[Responsável Execução '[*']]]=AU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6" s="96" t="str" cm="1">
        <f t="array" ref="AV296">IF(OR(AV$12="",$B296=""),"",_xlfn.LET(_xlpm.tarefas,_xlfn._xlws.FILTER(TB_TAREFAS[],(TB_TAREFAS[[Responsável Execução '[*']]:[Responsável Execução '[*']]]=AV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6" s="95" t="str" cm="1">
        <f t="array" ref="AW296">IF(OR(AW$12="",$B296=""),"",_xlfn.LET(_xlpm.tarefas,_xlfn._xlws.FILTER(TB_TAREFAS[],(TB_TAREFAS[[Responsável Execução '[*']]:[Responsável Execução '[*']]]=AW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6" s="96" t="str" cm="1">
        <f t="array" ref="AX296">IF(OR(AX$12="",$B296=""),"",_xlfn.LET(_xlpm.tarefas,_xlfn._xlws.FILTER(TB_TAREFAS[],(TB_TAREFAS[[Responsável Execução '[*']]:[Responsável Execução '[*']]]=AX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6" s="95" t="str" cm="1">
        <f t="array" ref="AY296">IF(OR(AY$12="",$B296=""),"",_xlfn.LET(_xlpm.tarefas,_xlfn._xlws.FILTER(TB_TAREFAS[],(TB_TAREFAS[[Responsável Execução '[*']]:[Responsável Execução '[*']]]=AY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6" s="97" t="str" cm="1">
        <f t="array" ref="AZ296">IF(OR(AZ$12="",$B296=""),"",_xlfn.LET(_xlpm.tarefas,_xlfn._xlws.FILTER(TB_TAREFAS[],(TB_TAREFAS[[Responsável Execução '[*']]:[Responsável Execução '[*']]]=AZ$12),"-"),IF(_xlfn.ARRAYTOTEXT(_xlpm.tarefas)="-",0,SUM(IF(DATE(YEAR($B296),MONTH($B296),DAY($B296))&gt;=DATE(YEAR(_xlfn.CHOOSECOLS(_xlpm.tarefas,10)),MONTH(_xlfn.CHOOSECOLS(_xlpm.tarefas,10)),DAY(_xlfn.CHOOSECOLS(_xlpm.tarefas,10))),IF(DATE(YEAR($B296),MONTH($B296),DAY($B296)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7" spans="2:52" x14ac:dyDescent="0.3">
      <c r="B297" s="94"/>
      <c r="C297" s="95" t="str" cm="1">
        <f t="array" ref="C297">IF(OR(C$12="",$B297=""),"",_xlfn.LET(_xlpm.tarefas,_xlfn._xlws.FILTER(TB_TAREFAS[],(TB_TAREFAS[[Responsável Execução '[*']]:[Responsável Execução '[*']]]=C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7" s="96" t="str" cm="1">
        <f t="array" ref="D297">IF(OR(D$12="",$B297=""),"",_xlfn.LET(_xlpm.tarefas,_xlfn._xlws.FILTER(TB_TAREFAS[],(TB_TAREFAS[[Responsável Execução '[*']]:[Responsável Execução '[*']]]=D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7" s="95" t="str" cm="1">
        <f t="array" ref="E297">IF(OR(E$12="",$B297=""),"",_xlfn.LET(_xlpm.tarefas,_xlfn._xlws.FILTER(TB_TAREFAS[],(TB_TAREFAS[[Responsável Execução '[*']]:[Responsável Execução '[*']]]=E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7" s="96" t="str" cm="1">
        <f t="array" ref="F297">IF(OR(F$12="",$B297=""),"",_xlfn.LET(_xlpm.tarefas,_xlfn._xlws.FILTER(TB_TAREFAS[],(TB_TAREFAS[[Responsável Execução '[*']]:[Responsável Execução '[*']]]=F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7" s="95" t="str" cm="1">
        <f t="array" ref="G297">IF(OR(G$12="",$B297=""),"",_xlfn.LET(_xlpm.tarefas,_xlfn._xlws.FILTER(TB_TAREFAS[],(TB_TAREFAS[[Responsável Execução '[*']]:[Responsável Execução '[*']]]=G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7" s="96" t="str" cm="1">
        <f t="array" ref="H297">IF(OR(H$12="",$B297=""),"",_xlfn.LET(_xlpm.tarefas,_xlfn._xlws.FILTER(TB_TAREFAS[],(TB_TAREFAS[[Responsável Execução '[*']]:[Responsável Execução '[*']]]=H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7" s="95" t="str" cm="1">
        <f t="array" ref="I297">IF(OR(I$12="",$B297=""),"",_xlfn.LET(_xlpm.tarefas,_xlfn._xlws.FILTER(TB_TAREFAS[],(TB_TAREFAS[[Responsável Execução '[*']]:[Responsável Execução '[*']]]=I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7" s="96" t="str" cm="1">
        <f t="array" ref="J297">IF(OR(J$12="",$B297=""),"",_xlfn.LET(_xlpm.tarefas,_xlfn._xlws.FILTER(TB_TAREFAS[],(TB_TAREFAS[[Responsável Execução '[*']]:[Responsável Execução '[*']]]=J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7" s="95" t="str" cm="1">
        <f t="array" ref="K297">IF(OR(K$12="",$B297=""),"",_xlfn.LET(_xlpm.tarefas,_xlfn._xlws.FILTER(TB_TAREFAS[],(TB_TAREFAS[[Responsável Execução '[*']]:[Responsável Execução '[*']]]=K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7" s="96" t="str" cm="1">
        <f t="array" ref="L297">IF(OR(L$12="",$B297=""),"",_xlfn.LET(_xlpm.tarefas,_xlfn._xlws.FILTER(TB_TAREFAS[],(TB_TAREFAS[[Responsável Execução '[*']]:[Responsável Execução '[*']]]=L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7" s="95" t="str" cm="1">
        <f t="array" ref="M297">IF(OR(M$12="",$B297=""),"",_xlfn.LET(_xlpm.tarefas,_xlfn._xlws.FILTER(TB_TAREFAS[],(TB_TAREFAS[[Responsável Execução '[*']]:[Responsável Execução '[*']]]=M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7" s="96" t="str" cm="1">
        <f t="array" ref="N297">IF(OR(N$12="",$B297=""),"",_xlfn.LET(_xlpm.tarefas,_xlfn._xlws.FILTER(TB_TAREFAS[],(TB_TAREFAS[[Responsável Execução '[*']]:[Responsável Execução '[*']]]=N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7" s="95" t="str" cm="1">
        <f t="array" ref="O297">IF(OR(O$12="",$B297=""),"",_xlfn.LET(_xlpm.tarefas,_xlfn._xlws.FILTER(TB_TAREFAS[],(TB_TAREFAS[[Responsável Execução '[*']]:[Responsável Execução '[*']]]=O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7" s="96" t="str" cm="1">
        <f t="array" ref="P297">IF(OR(P$12="",$B297=""),"",_xlfn.LET(_xlpm.tarefas,_xlfn._xlws.FILTER(TB_TAREFAS[],(TB_TAREFAS[[Responsável Execução '[*']]:[Responsável Execução '[*']]]=P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7" s="95" t="str" cm="1">
        <f t="array" ref="Q297">IF(OR(Q$12="",$B297=""),"",_xlfn.LET(_xlpm.tarefas,_xlfn._xlws.FILTER(TB_TAREFAS[],(TB_TAREFAS[[Responsável Execução '[*']]:[Responsável Execução '[*']]]=Q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7" s="96" t="str" cm="1">
        <f t="array" ref="R297">IF(OR(R$12="",$B297=""),"",_xlfn.LET(_xlpm.tarefas,_xlfn._xlws.FILTER(TB_TAREFAS[],(TB_TAREFAS[[Responsável Execução '[*']]:[Responsável Execução '[*']]]=R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7" s="95" t="str" cm="1">
        <f t="array" ref="S297">IF(OR(S$12="",$B297=""),"",_xlfn.LET(_xlpm.tarefas,_xlfn._xlws.FILTER(TB_TAREFAS[],(TB_TAREFAS[[Responsável Execução '[*']]:[Responsável Execução '[*']]]=S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7" s="96" t="str" cm="1">
        <f t="array" ref="T297">IF(OR(T$12="",$B297=""),"",_xlfn.LET(_xlpm.tarefas,_xlfn._xlws.FILTER(TB_TAREFAS[],(TB_TAREFAS[[Responsável Execução '[*']]:[Responsável Execução '[*']]]=T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7" s="95" t="str" cm="1">
        <f t="array" ref="U297">IF(OR(U$12="",$B297=""),"",_xlfn.LET(_xlpm.tarefas,_xlfn._xlws.FILTER(TB_TAREFAS[],(TB_TAREFAS[[Responsável Execução '[*']]:[Responsável Execução '[*']]]=U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7" s="96" t="str" cm="1">
        <f t="array" ref="V297">IF(OR(V$12="",$B297=""),"",_xlfn.LET(_xlpm.tarefas,_xlfn._xlws.FILTER(TB_TAREFAS[],(TB_TAREFAS[[Responsável Execução '[*']]:[Responsável Execução '[*']]]=V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7" s="95" t="str" cm="1">
        <f t="array" ref="W297">IF(OR(W$12="",$B297=""),"",_xlfn.LET(_xlpm.tarefas,_xlfn._xlws.FILTER(TB_TAREFAS[],(TB_TAREFAS[[Responsável Execução '[*']]:[Responsável Execução '[*']]]=W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7" s="96" t="str" cm="1">
        <f t="array" ref="X297">IF(OR(X$12="",$B297=""),"",_xlfn.LET(_xlpm.tarefas,_xlfn._xlws.FILTER(TB_TAREFAS[],(TB_TAREFAS[[Responsável Execução '[*']]:[Responsável Execução '[*']]]=X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7" s="95" t="str" cm="1">
        <f t="array" ref="Y297">IF(OR(Y$12="",$B297=""),"",_xlfn.LET(_xlpm.tarefas,_xlfn._xlws.FILTER(TB_TAREFAS[],(TB_TAREFAS[[Responsável Execução '[*']]:[Responsável Execução '[*']]]=Y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7" s="96" t="str" cm="1">
        <f t="array" ref="Z297">IF(OR(Z$12="",$B297=""),"",_xlfn.LET(_xlpm.tarefas,_xlfn._xlws.FILTER(TB_TAREFAS[],(TB_TAREFAS[[Responsável Execução '[*']]:[Responsável Execução '[*']]]=Z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7" s="95" t="str" cm="1">
        <f t="array" ref="AA297">IF(OR(AA$12="",$B297=""),"",_xlfn.LET(_xlpm.tarefas,_xlfn._xlws.FILTER(TB_TAREFAS[],(TB_TAREFAS[[Responsável Execução '[*']]:[Responsável Execução '[*']]]=AA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7" s="96" t="str" cm="1">
        <f t="array" ref="AB297">IF(OR(AB$12="",$B297=""),"",_xlfn.LET(_xlpm.tarefas,_xlfn._xlws.FILTER(TB_TAREFAS[],(TB_TAREFAS[[Responsável Execução '[*']]:[Responsável Execução '[*']]]=AB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7" s="95" t="str" cm="1">
        <f t="array" ref="AC297">IF(OR(AC$12="",$B297=""),"",_xlfn.LET(_xlpm.tarefas,_xlfn._xlws.FILTER(TB_TAREFAS[],(TB_TAREFAS[[Responsável Execução '[*']]:[Responsável Execução '[*']]]=AC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7" s="96" t="str" cm="1">
        <f t="array" ref="AD297">IF(OR(AD$12="",$B297=""),"",_xlfn.LET(_xlpm.tarefas,_xlfn._xlws.FILTER(TB_TAREFAS[],(TB_TAREFAS[[Responsável Execução '[*']]:[Responsável Execução '[*']]]=AD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7" s="95" t="str" cm="1">
        <f t="array" ref="AE297">IF(OR(AE$12="",$B297=""),"",_xlfn.LET(_xlpm.tarefas,_xlfn._xlws.FILTER(TB_TAREFAS[],(TB_TAREFAS[[Responsável Execução '[*']]:[Responsável Execução '[*']]]=AE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7" s="96" t="str" cm="1">
        <f t="array" ref="AF297">IF(OR(AF$12="",$B297=""),"",_xlfn.LET(_xlpm.tarefas,_xlfn._xlws.FILTER(TB_TAREFAS[],(TB_TAREFAS[[Responsável Execução '[*']]:[Responsável Execução '[*']]]=AF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7" s="95" t="str" cm="1">
        <f t="array" ref="AG297">IF(OR(AG$12="",$B297=""),"",_xlfn.LET(_xlpm.tarefas,_xlfn._xlws.FILTER(TB_TAREFAS[],(TB_TAREFAS[[Responsável Execução '[*']]:[Responsável Execução '[*']]]=AG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7" s="96" t="str" cm="1">
        <f t="array" ref="AH297">IF(OR(AH$12="",$B297=""),"",_xlfn.LET(_xlpm.tarefas,_xlfn._xlws.FILTER(TB_TAREFAS[],(TB_TAREFAS[[Responsável Execução '[*']]:[Responsável Execução '[*']]]=AH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7" s="95" t="str" cm="1">
        <f t="array" ref="AI297">IF(OR(AI$12="",$B297=""),"",_xlfn.LET(_xlpm.tarefas,_xlfn._xlws.FILTER(TB_TAREFAS[],(TB_TAREFAS[[Responsável Execução '[*']]:[Responsável Execução '[*']]]=AI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7" s="96" t="str" cm="1">
        <f t="array" ref="AJ297">IF(OR(AJ$12="",$B297=""),"",_xlfn.LET(_xlpm.tarefas,_xlfn._xlws.FILTER(TB_TAREFAS[],(TB_TAREFAS[[Responsável Execução '[*']]:[Responsável Execução '[*']]]=AJ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7" s="95" t="str" cm="1">
        <f t="array" ref="AK297">IF(OR(AK$12="",$B297=""),"",_xlfn.LET(_xlpm.tarefas,_xlfn._xlws.FILTER(TB_TAREFAS[],(TB_TAREFAS[[Responsável Execução '[*']]:[Responsável Execução '[*']]]=AK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7" s="96" t="str" cm="1">
        <f t="array" ref="AL297">IF(OR(AL$12="",$B297=""),"",_xlfn.LET(_xlpm.tarefas,_xlfn._xlws.FILTER(TB_TAREFAS[],(TB_TAREFAS[[Responsável Execução '[*']]:[Responsável Execução '[*']]]=AL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7" s="95" t="str" cm="1">
        <f t="array" ref="AM297">IF(OR(AM$12="",$B297=""),"",_xlfn.LET(_xlpm.tarefas,_xlfn._xlws.FILTER(TB_TAREFAS[],(TB_TAREFAS[[Responsável Execução '[*']]:[Responsável Execução '[*']]]=AM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7" s="96" t="str" cm="1">
        <f t="array" ref="AN297">IF(OR(AN$12="",$B297=""),"",_xlfn.LET(_xlpm.tarefas,_xlfn._xlws.FILTER(TB_TAREFAS[],(TB_TAREFAS[[Responsável Execução '[*']]:[Responsável Execução '[*']]]=AN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7" s="95" t="str" cm="1">
        <f t="array" ref="AO297">IF(OR(AO$12="",$B297=""),"",_xlfn.LET(_xlpm.tarefas,_xlfn._xlws.FILTER(TB_TAREFAS[],(TB_TAREFAS[[Responsável Execução '[*']]:[Responsável Execução '[*']]]=AO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7" s="96" t="str" cm="1">
        <f t="array" ref="AP297">IF(OR(AP$12="",$B297=""),"",_xlfn.LET(_xlpm.tarefas,_xlfn._xlws.FILTER(TB_TAREFAS[],(TB_TAREFAS[[Responsável Execução '[*']]:[Responsável Execução '[*']]]=AP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7" s="95" t="str" cm="1">
        <f t="array" ref="AQ297">IF(OR(AQ$12="",$B297=""),"",_xlfn.LET(_xlpm.tarefas,_xlfn._xlws.FILTER(TB_TAREFAS[],(TB_TAREFAS[[Responsável Execução '[*']]:[Responsável Execução '[*']]]=AQ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7" s="96" t="str" cm="1">
        <f t="array" ref="AR297">IF(OR(AR$12="",$B297=""),"",_xlfn.LET(_xlpm.tarefas,_xlfn._xlws.FILTER(TB_TAREFAS[],(TB_TAREFAS[[Responsável Execução '[*']]:[Responsável Execução '[*']]]=AR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7" s="95" t="str" cm="1">
        <f t="array" ref="AS297">IF(OR(AS$12="",$B297=""),"",_xlfn.LET(_xlpm.tarefas,_xlfn._xlws.FILTER(TB_TAREFAS[],(TB_TAREFAS[[Responsável Execução '[*']]:[Responsável Execução '[*']]]=AS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7" s="96" t="str" cm="1">
        <f t="array" ref="AT297">IF(OR(AT$12="",$B297=""),"",_xlfn.LET(_xlpm.tarefas,_xlfn._xlws.FILTER(TB_TAREFAS[],(TB_TAREFAS[[Responsável Execução '[*']]:[Responsável Execução '[*']]]=AT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7" s="95" t="str" cm="1">
        <f t="array" ref="AU297">IF(OR(AU$12="",$B297=""),"",_xlfn.LET(_xlpm.tarefas,_xlfn._xlws.FILTER(TB_TAREFAS[],(TB_TAREFAS[[Responsável Execução '[*']]:[Responsável Execução '[*']]]=AU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7" s="96" t="str" cm="1">
        <f t="array" ref="AV297">IF(OR(AV$12="",$B297=""),"",_xlfn.LET(_xlpm.tarefas,_xlfn._xlws.FILTER(TB_TAREFAS[],(TB_TAREFAS[[Responsável Execução '[*']]:[Responsável Execução '[*']]]=AV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7" s="95" t="str" cm="1">
        <f t="array" ref="AW297">IF(OR(AW$12="",$B297=""),"",_xlfn.LET(_xlpm.tarefas,_xlfn._xlws.FILTER(TB_TAREFAS[],(TB_TAREFAS[[Responsável Execução '[*']]:[Responsável Execução '[*']]]=AW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7" s="96" t="str" cm="1">
        <f t="array" ref="AX297">IF(OR(AX$12="",$B297=""),"",_xlfn.LET(_xlpm.tarefas,_xlfn._xlws.FILTER(TB_TAREFAS[],(TB_TAREFAS[[Responsável Execução '[*']]:[Responsável Execução '[*']]]=AX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7" s="95" t="str" cm="1">
        <f t="array" ref="AY297">IF(OR(AY$12="",$B297=""),"",_xlfn.LET(_xlpm.tarefas,_xlfn._xlws.FILTER(TB_TAREFAS[],(TB_TAREFAS[[Responsável Execução '[*']]:[Responsável Execução '[*']]]=AY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7" s="97" t="str" cm="1">
        <f t="array" ref="AZ297">IF(OR(AZ$12="",$B297=""),"",_xlfn.LET(_xlpm.tarefas,_xlfn._xlws.FILTER(TB_TAREFAS[],(TB_TAREFAS[[Responsável Execução '[*']]:[Responsável Execução '[*']]]=AZ$12),"-"),IF(_xlfn.ARRAYTOTEXT(_xlpm.tarefas)="-",0,SUM(IF(DATE(YEAR($B297),MONTH($B297),DAY($B297))&gt;=DATE(YEAR(_xlfn.CHOOSECOLS(_xlpm.tarefas,10)),MONTH(_xlfn.CHOOSECOLS(_xlpm.tarefas,10)),DAY(_xlfn.CHOOSECOLS(_xlpm.tarefas,10))),IF(DATE(YEAR($B297),MONTH($B297),DAY($B297)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8" spans="2:52" x14ac:dyDescent="0.3">
      <c r="B298" s="94"/>
      <c r="C298" s="95" t="str" cm="1">
        <f t="array" ref="C298">IF(OR(C$12="",$B298=""),"",_xlfn.LET(_xlpm.tarefas,_xlfn._xlws.FILTER(TB_TAREFAS[],(TB_TAREFAS[[Responsável Execução '[*']]:[Responsável Execução '[*']]]=C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8" s="96" t="str" cm="1">
        <f t="array" ref="D298">IF(OR(D$12="",$B298=""),"",_xlfn.LET(_xlpm.tarefas,_xlfn._xlws.FILTER(TB_TAREFAS[],(TB_TAREFAS[[Responsável Execução '[*']]:[Responsável Execução '[*']]]=D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8" s="95" t="str" cm="1">
        <f t="array" ref="E298">IF(OR(E$12="",$B298=""),"",_xlfn.LET(_xlpm.tarefas,_xlfn._xlws.FILTER(TB_TAREFAS[],(TB_TAREFAS[[Responsável Execução '[*']]:[Responsável Execução '[*']]]=E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8" s="96" t="str" cm="1">
        <f t="array" ref="F298">IF(OR(F$12="",$B298=""),"",_xlfn.LET(_xlpm.tarefas,_xlfn._xlws.FILTER(TB_TAREFAS[],(TB_TAREFAS[[Responsável Execução '[*']]:[Responsável Execução '[*']]]=F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8" s="95" t="str" cm="1">
        <f t="array" ref="G298">IF(OR(G$12="",$B298=""),"",_xlfn.LET(_xlpm.tarefas,_xlfn._xlws.FILTER(TB_TAREFAS[],(TB_TAREFAS[[Responsável Execução '[*']]:[Responsável Execução '[*']]]=G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8" s="96" t="str" cm="1">
        <f t="array" ref="H298">IF(OR(H$12="",$B298=""),"",_xlfn.LET(_xlpm.tarefas,_xlfn._xlws.FILTER(TB_TAREFAS[],(TB_TAREFAS[[Responsável Execução '[*']]:[Responsável Execução '[*']]]=H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8" s="95" t="str" cm="1">
        <f t="array" ref="I298">IF(OR(I$12="",$B298=""),"",_xlfn.LET(_xlpm.tarefas,_xlfn._xlws.FILTER(TB_TAREFAS[],(TB_TAREFAS[[Responsável Execução '[*']]:[Responsável Execução '[*']]]=I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8" s="96" t="str" cm="1">
        <f t="array" ref="J298">IF(OR(J$12="",$B298=""),"",_xlfn.LET(_xlpm.tarefas,_xlfn._xlws.FILTER(TB_TAREFAS[],(TB_TAREFAS[[Responsável Execução '[*']]:[Responsável Execução '[*']]]=J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8" s="95" t="str" cm="1">
        <f t="array" ref="K298">IF(OR(K$12="",$B298=""),"",_xlfn.LET(_xlpm.tarefas,_xlfn._xlws.FILTER(TB_TAREFAS[],(TB_TAREFAS[[Responsável Execução '[*']]:[Responsável Execução '[*']]]=K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8" s="96" t="str" cm="1">
        <f t="array" ref="L298">IF(OR(L$12="",$B298=""),"",_xlfn.LET(_xlpm.tarefas,_xlfn._xlws.FILTER(TB_TAREFAS[],(TB_TAREFAS[[Responsável Execução '[*']]:[Responsável Execução '[*']]]=L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8" s="95" t="str" cm="1">
        <f t="array" ref="M298">IF(OR(M$12="",$B298=""),"",_xlfn.LET(_xlpm.tarefas,_xlfn._xlws.FILTER(TB_TAREFAS[],(TB_TAREFAS[[Responsável Execução '[*']]:[Responsável Execução '[*']]]=M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8" s="96" t="str" cm="1">
        <f t="array" ref="N298">IF(OR(N$12="",$B298=""),"",_xlfn.LET(_xlpm.tarefas,_xlfn._xlws.FILTER(TB_TAREFAS[],(TB_TAREFAS[[Responsável Execução '[*']]:[Responsável Execução '[*']]]=N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8" s="95" t="str" cm="1">
        <f t="array" ref="O298">IF(OR(O$12="",$B298=""),"",_xlfn.LET(_xlpm.tarefas,_xlfn._xlws.FILTER(TB_TAREFAS[],(TB_TAREFAS[[Responsável Execução '[*']]:[Responsável Execução '[*']]]=O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8" s="96" t="str" cm="1">
        <f t="array" ref="P298">IF(OR(P$12="",$B298=""),"",_xlfn.LET(_xlpm.tarefas,_xlfn._xlws.FILTER(TB_TAREFAS[],(TB_TAREFAS[[Responsável Execução '[*']]:[Responsável Execução '[*']]]=P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8" s="95" t="str" cm="1">
        <f t="array" ref="Q298">IF(OR(Q$12="",$B298=""),"",_xlfn.LET(_xlpm.tarefas,_xlfn._xlws.FILTER(TB_TAREFAS[],(TB_TAREFAS[[Responsável Execução '[*']]:[Responsável Execução '[*']]]=Q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8" s="96" t="str" cm="1">
        <f t="array" ref="R298">IF(OR(R$12="",$B298=""),"",_xlfn.LET(_xlpm.tarefas,_xlfn._xlws.FILTER(TB_TAREFAS[],(TB_TAREFAS[[Responsável Execução '[*']]:[Responsável Execução '[*']]]=R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8" s="95" t="str" cm="1">
        <f t="array" ref="S298">IF(OR(S$12="",$B298=""),"",_xlfn.LET(_xlpm.tarefas,_xlfn._xlws.FILTER(TB_TAREFAS[],(TB_TAREFAS[[Responsável Execução '[*']]:[Responsável Execução '[*']]]=S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8" s="96" t="str" cm="1">
        <f t="array" ref="T298">IF(OR(T$12="",$B298=""),"",_xlfn.LET(_xlpm.tarefas,_xlfn._xlws.FILTER(TB_TAREFAS[],(TB_TAREFAS[[Responsável Execução '[*']]:[Responsável Execução '[*']]]=T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8" s="95" t="str" cm="1">
        <f t="array" ref="U298">IF(OR(U$12="",$B298=""),"",_xlfn.LET(_xlpm.tarefas,_xlfn._xlws.FILTER(TB_TAREFAS[],(TB_TAREFAS[[Responsável Execução '[*']]:[Responsável Execução '[*']]]=U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8" s="96" t="str" cm="1">
        <f t="array" ref="V298">IF(OR(V$12="",$B298=""),"",_xlfn.LET(_xlpm.tarefas,_xlfn._xlws.FILTER(TB_TAREFAS[],(TB_TAREFAS[[Responsável Execução '[*']]:[Responsável Execução '[*']]]=V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8" s="95" t="str" cm="1">
        <f t="array" ref="W298">IF(OR(W$12="",$B298=""),"",_xlfn.LET(_xlpm.tarefas,_xlfn._xlws.FILTER(TB_TAREFAS[],(TB_TAREFAS[[Responsável Execução '[*']]:[Responsável Execução '[*']]]=W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8" s="96" t="str" cm="1">
        <f t="array" ref="X298">IF(OR(X$12="",$B298=""),"",_xlfn.LET(_xlpm.tarefas,_xlfn._xlws.FILTER(TB_TAREFAS[],(TB_TAREFAS[[Responsável Execução '[*']]:[Responsável Execução '[*']]]=X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8" s="95" t="str" cm="1">
        <f t="array" ref="Y298">IF(OR(Y$12="",$B298=""),"",_xlfn.LET(_xlpm.tarefas,_xlfn._xlws.FILTER(TB_TAREFAS[],(TB_TAREFAS[[Responsável Execução '[*']]:[Responsável Execução '[*']]]=Y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8" s="96" t="str" cm="1">
        <f t="array" ref="Z298">IF(OR(Z$12="",$B298=""),"",_xlfn.LET(_xlpm.tarefas,_xlfn._xlws.FILTER(TB_TAREFAS[],(TB_TAREFAS[[Responsável Execução '[*']]:[Responsável Execução '[*']]]=Z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8" s="95" t="str" cm="1">
        <f t="array" ref="AA298">IF(OR(AA$12="",$B298=""),"",_xlfn.LET(_xlpm.tarefas,_xlfn._xlws.FILTER(TB_TAREFAS[],(TB_TAREFAS[[Responsável Execução '[*']]:[Responsável Execução '[*']]]=AA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8" s="96" t="str" cm="1">
        <f t="array" ref="AB298">IF(OR(AB$12="",$B298=""),"",_xlfn.LET(_xlpm.tarefas,_xlfn._xlws.FILTER(TB_TAREFAS[],(TB_TAREFAS[[Responsável Execução '[*']]:[Responsável Execução '[*']]]=AB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8" s="95" t="str" cm="1">
        <f t="array" ref="AC298">IF(OR(AC$12="",$B298=""),"",_xlfn.LET(_xlpm.tarefas,_xlfn._xlws.FILTER(TB_TAREFAS[],(TB_TAREFAS[[Responsável Execução '[*']]:[Responsável Execução '[*']]]=AC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8" s="96" t="str" cm="1">
        <f t="array" ref="AD298">IF(OR(AD$12="",$B298=""),"",_xlfn.LET(_xlpm.tarefas,_xlfn._xlws.FILTER(TB_TAREFAS[],(TB_TAREFAS[[Responsável Execução '[*']]:[Responsável Execução '[*']]]=AD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8" s="95" t="str" cm="1">
        <f t="array" ref="AE298">IF(OR(AE$12="",$B298=""),"",_xlfn.LET(_xlpm.tarefas,_xlfn._xlws.FILTER(TB_TAREFAS[],(TB_TAREFAS[[Responsável Execução '[*']]:[Responsável Execução '[*']]]=AE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8" s="96" t="str" cm="1">
        <f t="array" ref="AF298">IF(OR(AF$12="",$B298=""),"",_xlfn.LET(_xlpm.tarefas,_xlfn._xlws.FILTER(TB_TAREFAS[],(TB_TAREFAS[[Responsável Execução '[*']]:[Responsável Execução '[*']]]=AF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8" s="95" t="str" cm="1">
        <f t="array" ref="AG298">IF(OR(AG$12="",$B298=""),"",_xlfn.LET(_xlpm.tarefas,_xlfn._xlws.FILTER(TB_TAREFAS[],(TB_TAREFAS[[Responsável Execução '[*']]:[Responsável Execução '[*']]]=AG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8" s="96" t="str" cm="1">
        <f t="array" ref="AH298">IF(OR(AH$12="",$B298=""),"",_xlfn.LET(_xlpm.tarefas,_xlfn._xlws.FILTER(TB_TAREFAS[],(TB_TAREFAS[[Responsável Execução '[*']]:[Responsável Execução '[*']]]=AH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8" s="95" t="str" cm="1">
        <f t="array" ref="AI298">IF(OR(AI$12="",$B298=""),"",_xlfn.LET(_xlpm.tarefas,_xlfn._xlws.FILTER(TB_TAREFAS[],(TB_TAREFAS[[Responsável Execução '[*']]:[Responsável Execução '[*']]]=AI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8" s="96" t="str" cm="1">
        <f t="array" ref="AJ298">IF(OR(AJ$12="",$B298=""),"",_xlfn.LET(_xlpm.tarefas,_xlfn._xlws.FILTER(TB_TAREFAS[],(TB_TAREFAS[[Responsável Execução '[*']]:[Responsável Execução '[*']]]=AJ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8" s="95" t="str" cm="1">
        <f t="array" ref="AK298">IF(OR(AK$12="",$B298=""),"",_xlfn.LET(_xlpm.tarefas,_xlfn._xlws.FILTER(TB_TAREFAS[],(TB_TAREFAS[[Responsável Execução '[*']]:[Responsável Execução '[*']]]=AK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8" s="96" t="str" cm="1">
        <f t="array" ref="AL298">IF(OR(AL$12="",$B298=""),"",_xlfn.LET(_xlpm.tarefas,_xlfn._xlws.FILTER(TB_TAREFAS[],(TB_TAREFAS[[Responsável Execução '[*']]:[Responsável Execução '[*']]]=AL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8" s="95" t="str" cm="1">
        <f t="array" ref="AM298">IF(OR(AM$12="",$B298=""),"",_xlfn.LET(_xlpm.tarefas,_xlfn._xlws.FILTER(TB_TAREFAS[],(TB_TAREFAS[[Responsável Execução '[*']]:[Responsável Execução '[*']]]=AM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8" s="96" t="str" cm="1">
        <f t="array" ref="AN298">IF(OR(AN$12="",$B298=""),"",_xlfn.LET(_xlpm.tarefas,_xlfn._xlws.FILTER(TB_TAREFAS[],(TB_TAREFAS[[Responsável Execução '[*']]:[Responsável Execução '[*']]]=AN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8" s="95" t="str" cm="1">
        <f t="array" ref="AO298">IF(OR(AO$12="",$B298=""),"",_xlfn.LET(_xlpm.tarefas,_xlfn._xlws.FILTER(TB_TAREFAS[],(TB_TAREFAS[[Responsável Execução '[*']]:[Responsável Execução '[*']]]=AO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8" s="96" t="str" cm="1">
        <f t="array" ref="AP298">IF(OR(AP$12="",$B298=""),"",_xlfn.LET(_xlpm.tarefas,_xlfn._xlws.FILTER(TB_TAREFAS[],(TB_TAREFAS[[Responsável Execução '[*']]:[Responsável Execução '[*']]]=AP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8" s="95" t="str" cm="1">
        <f t="array" ref="AQ298">IF(OR(AQ$12="",$B298=""),"",_xlfn.LET(_xlpm.tarefas,_xlfn._xlws.FILTER(TB_TAREFAS[],(TB_TAREFAS[[Responsável Execução '[*']]:[Responsável Execução '[*']]]=AQ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8" s="96" t="str" cm="1">
        <f t="array" ref="AR298">IF(OR(AR$12="",$B298=""),"",_xlfn.LET(_xlpm.tarefas,_xlfn._xlws.FILTER(TB_TAREFAS[],(TB_TAREFAS[[Responsável Execução '[*']]:[Responsável Execução '[*']]]=AR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8" s="95" t="str" cm="1">
        <f t="array" ref="AS298">IF(OR(AS$12="",$B298=""),"",_xlfn.LET(_xlpm.tarefas,_xlfn._xlws.FILTER(TB_TAREFAS[],(TB_TAREFAS[[Responsável Execução '[*']]:[Responsável Execução '[*']]]=AS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8" s="96" t="str" cm="1">
        <f t="array" ref="AT298">IF(OR(AT$12="",$B298=""),"",_xlfn.LET(_xlpm.tarefas,_xlfn._xlws.FILTER(TB_TAREFAS[],(TB_TAREFAS[[Responsável Execução '[*']]:[Responsável Execução '[*']]]=AT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8" s="95" t="str" cm="1">
        <f t="array" ref="AU298">IF(OR(AU$12="",$B298=""),"",_xlfn.LET(_xlpm.tarefas,_xlfn._xlws.FILTER(TB_TAREFAS[],(TB_TAREFAS[[Responsável Execução '[*']]:[Responsável Execução '[*']]]=AU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8" s="96" t="str" cm="1">
        <f t="array" ref="AV298">IF(OR(AV$12="",$B298=""),"",_xlfn.LET(_xlpm.tarefas,_xlfn._xlws.FILTER(TB_TAREFAS[],(TB_TAREFAS[[Responsável Execução '[*']]:[Responsável Execução '[*']]]=AV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8" s="95" t="str" cm="1">
        <f t="array" ref="AW298">IF(OR(AW$12="",$B298=""),"",_xlfn.LET(_xlpm.tarefas,_xlfn._xlws.FILTER(TB_TAREFAS[],(TB_TAREFAS[[Responsável Execução '[*']]:[Responsável Execução '[*']]]=AW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8" s="96" t="str" cm="1">
        <f t="array" ref="AX298">IF(OR(AX$12="",$B298=""),"",_xlfn.LET(_xlpm.tarefas,_xlfn._xlws.FILTER(TB_TAREFAS[],(TB_TAREFAS[[Responsável Execução '[*']]:[Responsável Execução '[*']]]=AX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8" s="95" t="str" cm="1">
        <f t="array" ref="AY298">IF(OR(AY$12="",$B298=""),"",_xlfn.LET(_xlpm.tarefas,_xlfn._xlws.FILTER(TB_TAREFAS[],(TB_TAREFAS[[Responsável Execução '[*']]:[Responsável Execução '[*']]]=AY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8" s="97" t="str" cm="1">
        <f t="array" ref="AZ298">IF(OR(AZ$12="",$B298=""),"",_xlfn.LET(_xlpm.tarefas,_xlfn._xlws.FILTER(TB_TAREFAS[],(TB_TAREFAS[[Responsável Execução '[*']]:[Responsável Execução '[*']]]=AZ$12),"-"),IF(_xlfn.ARRAYTOTEXT(_xlpm.tarefas)="-",0,SUM(IF(DATE(YEAR($B298),MONTH($B298),DAY($B298))&gt;=DATE(YEAR(_xlfn.CHOOSECOLS(_xlpm.tarefas,10)),MONTH(_xlfn.CHOOSECOLS(_xlpm.tarefas,10)),DAY(_xlfn.CHOOSECOLS(_xlpm.tarefas,10))),IF(DATE(YEAR($B298),MONTH($B298),DAY($B298)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299" spans="2:52" x14ac:dyDescent="0.3">
      <c r="B299" s="94"/>
      <c r="C299" s="95" t="str" cm="1">
        <f t="array" ref="C299">IF(OR(C$12="",$B299=""),"",_xlfn.LET(_xlpm.tarefas,_xlfn._xlws.FILTER(TB_TAREFAS[],(TB_TAREFAS[[Responsável Execução '[*']]:[Responsável Execução '[*']]]=C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299" s="96" t="str" cm="1">
        <f t="array" ref="D299">IF(OR(D$12="",$B299=""),"",_xlfn.LET(_xlpm.tarefas,_xlfn._xlws.FILTER(TB_TAREFAS[],(TB_TAREFAS[[Responsável Execução '[*']]:[Responsável Execução '[*']]]=D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299" s="95" t="str" cm="1">
        <f t="array" ref="E299">IF(OR(E$12="",$B299=""),"",_xlfn.LET(_xlpm.tarefas,_xlfn._xlws.FILTER(TB_TAREFAS[],(TB_TAREFAS[[Responsável Execução '[*']]:[Responsável Execução '[*']]]=E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299" s="96" t="str" cm="1">
        <f t="array" ref="F299">IF(OR(F$12="",$B299=""),"",_xlfn.LET(_xlpm.tarefas,_xlfn._xlws.FILTER(TB_TAREFAS[],(TB_TAREFAS[[Responsável Execução '[*']]:[Responsável Execução '[*']]]=F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299" s="95" t="str" cm="1">
        <f t="array" ref="G299">IF(OR(G$12="",$B299=""),"",_xlfn.LET(_xlpm.tarefas,_xlfn._xlws.FILTER(TB_TAREFAS[],(TB_TAREFAS[[Responsável Execução '[*']]:[Responsável Execução '[*']]]=G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299" s="96" t="str" cm="1">
        <f t="array" ref="H299">IF(OR(H$12="",$B299=""),"",_xlfn.LET(_xlpm.tarefas,_xlfn._xlws.FILTER(TB_TAREFAS[],(TB_TAREFAS[[Responsável Execução '[*']]:[Responsável Execução '[*']]]=H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299" s="95" t="str" cm="1">
        <f t="array" ref="I299">IF(OR(I$12="",$B299=""),"",_xlfn.LET(_xlpm.tarefas,_xlfn._xlws.FILTER(TB_TAREFAS[],(TB_TAREFAS[[Responsável Execução '[*']]:[Responsável Execução '[*']]]=I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299" s="96" t="str" cm="1">
        <f t="array" ref="J299">IF(OR(J$12="",$B299=""),"",_xlfn.LET(_xlpm.tarefas,_xlfn._xlws.FILTER(TB_TAREFAS[],(TB_TAREFAS[[Responsável Execução '[*']]:[Responsável Execução '[*']]]=J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299" s="95" t="str" cm="1">
        <f t="array" ref="K299">IF(OR(K$12="",$B299=""),"",_xlfn.LET(_xlpm.tarefas,_xlfn._xlws.FILTER(TB_TAREFAS[],(TB_TAREFAS[[Responsável Execução '[*']]:[Responsável Execução '[*']]]=K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299" s="96" t="str" cm="1">
        <f t="array" ref="L299">IF(OR(L$12="",$B299=""),"",_xlfn.LET(_xlpm.tarefas,_xlfn._xlws.FILTER(TB_TAREFAS[],(TB_TAREFAS[[Responsável Execução '[*']]:[Responsável Execução '[*']]]=L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299" s="95" t="str" cm="1">
        <f t="array" ref="M299">IF(OR(M$12="",$B299=""),"",_xlfn.LET(_xlpm.tarefas,_xlfn._xlws.FILTER(TB_TAREFAS[],(TB_TAREFAS[[Responsável Execução '[*']]:[Responsável Execução '[*']]]=M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299" s="96" t="str" cm="1">
        <f t="array" ref="N299">IF(OR(N$12="",$B299=""),"",_xlfn.LET(_xlpm.tarefas,_xlfn._xlws.FILTER(TB_TAREFAS[],(TB_TAREFAS[[Responsável Execução '[*']]:[Responsável Execução '[*']]]=N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299" s="95" t="str" cm="1">
        <f t="array" ref="O299">IF(OR(O$12="",$B299=""),"",_xlfn.LET(_xlpm.tarefas,_xlfn._xlws.FILTER(TB_TAREFAS[],(TB_TAREFAS[[Responsável Execução '[*']]:[Responsável Execução '[*']]]=O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299" s="96" t="str" cm="1">
        <f t="array" ref="P299">IF(OR(P$12="",$B299=""),"",_xlfn.LET(_xlpm.tarefas,_xlfn._xlws.FILTER(TB_TAREFAS[],(TB_TAREFAS[[Responsável Execução '[*']]:[Responsável Execução '[*']]]=P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299" s="95" t="str" cm="1">
        <f t="array" ref="Q299">IF(OR(Q$12="",$B299=""),"",_xlfn.LET(_xlpm.tarefas,_xlfn._xlws.FILTER(TB_TAREFAS[],(TB_TAREFAS[[Responsável Execução '[*']]:[Responsável Execução '[*']]]=Q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299" s="96" t="str" cm="1">
        <f t="array" ref="R299">IF(OR(R$12="",$B299=""),"",_xlfn.LET(_xlpm.tarefas,_xlfn._xlws.FILTER(TB_TAREFAS[],(TB_TAREFAS[[Responsável Execução '[*']]:[Responsável Execução '[*']]]=R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299" s="95" t="str" cm="1">
        <f t="array" ref="S299">IF(OR(S$12="",$B299=""),"",_xlfn.LET(_xlpm.tarefas,_xlfn._xlws.FILTER(TB_TAREFAS[],(TB_TAREFAS[[Responsável Execução '[*']]:[Responsável Execução '[*']]]=S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299" s="96" t="str" cm="1">
        <f t="array" ref="T299">IF(OR(T$12="",$B299=""),"",_xlfn.LET(_xlpm.tarefas,_xlfn._xlws.FILTER(TB_TAREFAS[],(TB_TAREFAS[[Responsável Execução '[*']]:[Responsável Execução '[*']]]=T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299" s="95" t="str" cm="1">
        <f t="array" ref="U299">IF(OR(U$12="",$B299=""),"",_xlfn.LET(_xlpm.tarefas,_xlfn._xlws.FILTER(TB_TAREFAS[],(TB_TAREFAS[[Responsável Execução '[*']]:[Responsável Execução '[*']]]=U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299" s="96" t="str" cm="1">
        <f t="array" ref="V299">IF(OR(V$12="",$B299=""),"",_xlfn.LET(_xlpm.tarefas,_xlfn._xlws.FILTER(TB_TAREFAS[],(TB_TAREFAS[[Responsável Execução '[*']]:[Responsável Execução '[*']]]=V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299" s="95" t="str" cm="1">
        <f t="array" ref="W299">IF(OR(W$12="",$B299=""),"",_xlfn.LET(_xlpm.tarefas,_xlfn._xlws.FILTER(TB_TAREFAS[],(TB_TAREFAS[[Responsável Execução '[*']]:[Responsável Execução '[*']]]=W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299" s="96" t="str" cm="1">
        <f t="array" ref="X299">IF(OR(X$12="",$B299=""),"",_xlfn.LET(_xlpm.tarefas,_xlfn._xlws.FILTER(TB_TAREFAS[],(TB_TAREFAS[[Responsável Execução '[*']]:[Responsável Execução '[*']]]=X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299" s="95" t="str" cm="1">
        <f t="array" ref="Y299">IF(OR(Y$12="",$B299=""),"",_xlfn.LET(_xlpm.tarefas,_xlfn._xlws.FILTER(TB_TAREFAS[],(TB_TAREFAS[[Responsável Execução '[*']]:[Responsável Execução '[*']]]=Y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299" s="96" t="str" cm="1">
        <f t="array" ref="Z299">IF(OR(Z$12="",$B299=""),"",_xlfn.LET(_xlpm.tarefas,_xlfn._xlws.FILTER(TB_TAREFAS[],(TB_TAREFAS[[Responsável Execução '[*']]:[Responsável Execução '[*']]]=Z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299" s="95" t="str" cm="1">
        <f t="array" ref="AA299">IF(OR(AA$12="",$B299=""),"",_xlfn.LET(_xlpm.tarefas,_xlfn._xlws.FILTER(TB_TAREFAS[],(TB_TAREFAS[[Responsável Execução '[*']]:[Responsável Execução '[*']]]=AA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299" s="96" t="str" cm="1">
        <f t="array" ref="AB299">IF(OR(AB$12="",$B299=""),"",_xlfn.LET(_xlpm.tarefas,_xlfn._xlws.FILTER(TB_TAREFAS[],(TB_TAREFAS[[Responsável Execução '[*']]:[Responsável Execução '[*']]]=AB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299" s="95" t="str" cm="1">
        <f t="array" ref="AC299">IF(OR(AC$12="",$B299=""),"",_xlfn.LET(_xlpm.tarefas,_xlfn._xlws.FILTER(TB_TAREFAS[],(TB_TAREFAS[[Responsável Execução '[*']]:[Responsável Execução '[*']]]=AC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299" s="96" t="str" cm="1">
        <f t="array" ref="AD299">IF(OR(AD$12="",$B299=""),"",_xlfn.LET(_xlpm.tarefas,_xlfn._xlws.FILTER(TB_TAREFAS[],(TB_TAREFAS[[Responsável Execução '[*']]:[Responsável Execução '[*']]]=AD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299" s="95" t="str" cm="1">
        <f t="array" ref="AE299">IF(OR(AE$12="",$B299=""),"",_xlfn.LET(_xlpm.tarefas,_xlfn._xlws.FILTER(TB_TAREFAS[],(TB_TAREFAS[[Responsável Execução '[*']]:[Responsável Execução '[*']]]=AE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299" s="96" t="str" cm="1">
        <f t="array" ref="AF299">IF(OR(AF$12="",$B299=""),"",_xlfn.LET(_xlpm.tarefas,_xlfn._xlws.FILTER(TB_TAREFAS[],(TB_TAREFAS[[Responsável Execução '[*']]:[Responsável Execução '[*']]]=AF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299" s="95" t="str" cm="1">
        <f t="array" ref="AG299">IF(OR(AG$12="",$B299=""),"",_xlfn.LET(_xlpm.tarefas,_xlfn._xlws.FILTER(TB_TAREFAS[],(TB_TAREFAS[[Responsável Execução '[*']]:[Responsável Execução '[*']]]=AG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299" s="96" t="str" cm="1">
        <f t="array" ref="AH299">IF(OR(AH$12="",$B299=""),"",_xlfn.LET(_xlpm.tarefas,_xlfn._xlws.FILTER(TB_TAREFAS[],(TB_TAREFAS[[Responsável Execução '[*']]:[Responsável Execução '[*']]]=AH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299" s="95" t="str" cm="1">
        <f t="array" ref="AI299">IF(OR(AI$12="",$B299=""),"",_xlfn.LET(_xlpm.tarefas,_xlfn._xlws.FILTER(TB_TAREFAS[],(TB_TAREFAS[[Responsável Execução '[*']]:[Responsável Execução '[*']]]=AI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299" s="96" t="str" cm="1">
        <f t="array" ref="AJ299">IF(OR(AJ$12="",$B299=""),"",_xlfn.LET(_xlpm.tarefas,_xlfn._xlws.FILTER(TB_TAREFAS[],(TB_TAREFAS[[Responsável Execução '[*']]:[Responsável Execução '[*']]]=AJ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299" s="95" t="str" cm="1">
        <f t="array" ref="AK299">IF(OR(AK$12="",$B299=""),"",_xlfn.LET(_xlpm.tarefas,_xlfn._xlws.FILTER(TB_TAREFAS[],(TB_TAREFAS[[Responsável Execução '[*']]:[Responsável Execução '[*']]]=AK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299" s="96" t="str" cm="1">
        <f t="array" ref="AL299">IF(OR(AL$12="",$B299=""),"",_xlfn.LET(_xlpm.tarefas,_xlfn._xlws.FILTER(TB_TAREFAS[],(TB_TAREFAS[[Responsável Execução '[*']]:[Responsável Execução '[*']]]=AL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299" s="95" t="str" cm="1">
        <f t="array" ref="AM299">IF(OR(AM$12="",$B299=""),"",_xlfn.LET(_xlpm.tarefas,_xlfn._xlws.FILTER(TB_TAREFAS[],(TB_TAREFAS[[Responsável Execução '[*']]:[Responsável Execução '[*']]]=AM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299" s="96" t="str" cm="1">
        <f t="array" ref="AN299">IF(OR(AN$12="",$B299=""),"",_xlfn.LET(_xlpm.tarefas,_xlfn._xlws.FILTER(TB_TAREFAS[],(TB_TAREFAS[[Responsável Execução '[*']]:[Responsável Execução '[*']]]=AN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299" s="95" t="str" cm="1">
        <f t="array" ref="AO299">IF(OR(AO$12="",$B299=""),"",_xlfn.LET(_xlpm.tarefas,_xlfn._xlws.FILTER(TB_TAREFAS[],(TB_TAREFAS[[Responsável Execução '[*']]:[Responsável Execução '[*']]]=AO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299" s="96" t="str" cm="1">
        <f t="array" ref="AP299">IF(OR(AP$12="",$B299=""),"",_xlfn.LET(_xlpm.tarefas,_xlfn._xlws.FILTER(TB_TAREFAS[],(TB_TAREFAS[[Responsável Execução '[*']]:[Responsável Execução '[*']]]=AP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299" s="95" t="str" cm="1">
        <f t="array" ref="AQ299">IF(OR(AQ$12="",$B299=""),"",_xlfn.LET(_xlpm.tarefas,_xlfn._xlws.FILTER(TB_TAREFAS[],(TB_TAREFAS[[Responsável Execução '[*']]:[Responsável Execução '[*']]]=AQ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299" s="96" t="str" cm="1">
        <f t="array" ref="AR299">IF(OR(AR$12="",$B299=""),"",_xlfn.LET(_xlpm.tarefas,_xlfn._xlws.FILTER(TB_TAREFAS[],(TB_TAREFAS[[Responsável Execução '[*']]:[Responsável Execução '[*']]]=AR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299" s="95" t="str" cm="1">
        <f t="array" ref="AS299">IF(OR(AS$12="",$B299=""),"",_xlfn.LET(_xlpm.tarefas,_xlfn._xlws.FILTER(TB_TAREFAS[],(TB_TAREFAS[[Responsável Execução '[*']]:[Responsável Execução '[*']]]=AS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299" s="96" t="str" cm="1">
        <f t="array" ref="AT299">IF(OR(AT$12="",$B299=""),"",_xlfn.LET(_xlpm.tarefas,_xlfn._xlws.FILTER(TB_TAREFAS[],(TB_TAREFAS[[Responsável Execução '[*']]:[Responsável Execução '[*']]]=AT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299" s="95" t="str" cm="1">
        <f t="array" ref="AU299">IF(OR(AU$12="",$B299=""),"",_xlfn.LET(_xlpm.tarefas,_xlfn._xlws.FILTER(TB_TAREFAS[],(TB_TAREFAS[[Responsável Execução '[*']]:[Responsável Execução '[*']]]=AU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299" s="96" t="str" cm="1">
        <f t="array" ref="AV299">IF(OR(AV$12="",$B299=""),"",_xlfn.LET(_xlpm.tarefas,_xlfn._xlws.FILTER(TB_TAREFAS[],(TB_TAREFAS[[Responsável Execução '[*']]:[Responsável Execução '[*']]]=AV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299" s="95" t="str" cm="1">
        <f t="array" ref="AW299">IF(OR(AW$12="",$B299=""),"",_xlfn.LET(_xlpm.tarefas,_xlfn._xlws.FILTER(TB_TAREFAS[],(TB_TAREFAS[[Responsável Execução '[*']]:[Responsável Execução '[*']]]=AW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299" s="96" t="str" cm="1">
        <f t="array" ref="AX299">IF(OR(AX$12="",$B299=""),"",_xlfn.LET(_xlpm.tarefas,_xlfn._xlws.FILTER(TB_TAREFAS[],(TB_TAREFAS[[Responsável Execução '[*']]:[Responsável Execução '[*']]]=AX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299" s="95" t="str" cm="1">
        <f t="array" ref="AY299">IF(OR(AY$12="",$B299=""),"",_xlfn.LET(_xlpm.tarefas,_xlfn._xlws.FILTER(TB_TAREFAS[],(TB_TAREFAS[[Responsável Execução '[*']]:[Responsável Execução '[*']]]=AY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299" s="97" t="str" cm="1">
        <f t="array" ref="AZ299">IF(OR(AZ$12="",$B299=""),"",_xlfn.LET(_xlpm.tarefas,_xlfn._xlws.FILTER(TB_TAREFAS[],(TB_TAREFAS[[Responsável Execução '[*']]:[Responsável Execução '[*']]]=AZ$12),"-"),IF(_xlfn.ARRAYTOTEXT(_xlpm.tarefas)="-",0,SUM(IF(DATE(YEAR($B299),MONTH($B299),DAY($B299))&gt;=DATE(YEAR(_xlfn.CHOOSECOLS(_xlpm.tarefas,10)),MONTH(_xlfn.CHOOSECOLS(_xlpm.tarefas,10)),DAY(_xlfn.CHOOSECOLS(_xlpm.tarefas,10))),IF(DATE(YEAR($B299),MONTH($B299),DAY($B299)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0" spans="2:52" x14ac:dyDescent="0.3">
      <c r="B300" s="94"/>
      <c r="C300" s="95" t="str" cm="1">
        <f t="array" ref="C300">IF(OR(C$12="",$B300=""),"",_xlfn.LET(_xlpm.tarefas,_xlfn._xlws.FILTER(TB_TAREFAS[],(TB_TAREFAS[[Responsável Execução '[*']]:[Responsável Execução '[*']]]=C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0" s="96" t="str" cm="1">
        <f t="array" ref="D300">IF(OR(D$12="",$B300=""),"",_xlfn.LET(_xlpm.tarefas,_xlfn._xlws.FILTER(TB_TAREFAS[],(TB_TAREFAS[[Responsável Execução '[*']]:[Responsável Execução '[*']]]=D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0" s="95" t="str" cm="1">
        <f t="array" ref="E300">IF(OR(E$12="",$B300=""),"",_xlfn.LET(_xlpm.tarefas,_xlfn._xlws.FILTER(TB_TAREFAS[],(TB_TAREFAS[[Responsável Execução '[*']]:[Responsável Execução '[*']]]=E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0" s="96" t="str" cm="1">
        <f t="array" ref="F300">IF(OR(F$12="",$B300=""),"",_xlfn.LET(_xlpm.tarefas,_xlfn._xlws.FILTER(TB_TAREFAS[],(TB_TAREFAS[[Responsável Execução '[*']]:[Responsável Execução '[*']]]=F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0" s="95" t="str" cm="1">
        <f t="array" ref="G300">IF(OR(G$12="",$B300=""),"",_xlfn.LET(_xlpm.tarefas,_xlfn._xlws.FILTER(TB_TAREFAS[],(TB_TAREFAS[[Responsável Execução '[*']]:[Responsável Execução '[*']]]=G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0" s="96" t="str" cm="1">
        <f t="array" ref="H300">IF(OR(H$12="",$B300=""),"",_xlfn.LET(_xlpm.tarefas,_xlfn._xlws.FILTER(TB_TAREFAS[],(TB_TAREFAS[[Responsável Execução '[*']]:[Responsável Execução '[*']]]=H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0" s="95" t="str" cm="1">
        <f t="array" ref="I300">IF(OR(I$12="",$B300=""),"",_xlfn.LET(_xlpm.tarefas,_xlfn._xlws.FILTER(TB_TAREFAS[],(TB_TAREFAS[[Responsável Execução '[*']]:[Responsável Execução '[*']]]=I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0" s="96" t="str" cm="1">
        <f t="array" ref="J300">IF(OR(J$12="",$B300=""),"",_xlfn.LET(_xlpm.tarefas,_xlfn._xlws.FILTER(TB_TAREFAS[],(TB_TAREFAS[[Responsável Execução '[*']]:[Responsável Execução '[*']]]=J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0" s="95" t="str" cm="1">
        <f t="array" ref="K300">IF(OR(K$12="",$B300=""),"",_xlfn.LET(_xlpm.tarefas,_xlfn._xlws.FILTER(TB_TAREFAS[],(TB_TAREFAS[[Responsável Execução '[*']]:[Responsável Execução '[*']]]=K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0" s="96" t="str" cm="1">
        <f t="array" ref="L300">IF(OR(L$12="",$B300=""),"",_xlfn.LET(_xlpm.tarefas,_xlfn._xlws.FILTER(TB_TAREFAS[],(TB_TAREFAS[[Responsável Execução '[*']]:[Responsável Execução '[*']]]=L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0" s="95" t="str" cm="1">
        <f t="array" ref="M300">IF(OR(M$12="",$B300=""),"",_xlfn.LET(_xlpm.tarefas,_xlfn._xlws.FILTER(TB_TAREFAS[],(TB_TAREFAS[[Responsável Execução '[*']]:[Responsável Execução '[*']]]=M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0" s="96" t="str" cm="1">
        <f t="array" ref="N300">IF(OR(N$12="",$B300=""),"",_xlfn.LET(_xlpm.tarefas,_xlfn._xlws.FILTER(TB_TAREFAS[],(TB_TAREFAS[[Responsável Execução '[*']]:[Responsável Execução '[*']]]=N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0" s="95" t="str" cm="1">
        <f t="array" ref="O300">IF(OR(O$12="",$B300=""),"",_xlfn.LET(_xlpm.tarefas,_xlfn._xlws.FILTER(TB_TAREFAS[],(TB_TAREFAS[[Responsável Execução '[*']]:[Responsável Execução '[*']]]=O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0" s="96" t="str" cm="1">
        <f t="array" ref="P300">IF(OR(P$12="",$B300=""),"",_xlfn.LET(_xlpm.tarefas,_xlfn._xlws.FILTER(TB_TAREFAS[],(TB_TAREFAS[[Responsável Execução '[*']]:[Responsável Execução '[*']]]=P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0" s="95" t="str" cm="1">
        <f t="array" ref="Q300">IF(OR(Q$12="",$B300=""),"",_xlfn.LET(_xlpm.tarefas,_xlfn._xlws.FILTER(TB_TAREFAS[],(TB_TAREFAS[[Responsável Execução '[*']]:[Responsável Execução '[*']]]=Q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0" s="96" t="str" cm="1">
        <f t="array" ref="R300">IF(OR(R$12="",$B300=""),"",_xlfn.LET(_xlpm.tarefas,_xlfn._xlws.FILTER(TB_TAREFAS[],(TB_TAREFAS[[Responsável Execução '[*']]:[Responsável Execução '[*']]]=R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0" s="95" t="str" cm="1">
        <f t="array" ref="S300">IF(OR(S$12="",$B300=""),"",_xlfn.LET(_xlpm.tarefas,_xlfn._xlws.FILTER(TB_TAREFAS[],(TB_TAREFAS[[Responsável Execução '[*']]:[Responsável Execução '[*']]]=S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0" s="96" t="str" cm="1">
        <f t="array" ref="T300">IF(OR(T$12="",$B300=""),"",_xlfn.LET(_xlpm.tarefas,_xlfn._xlws.FILTER(TB_TAREFAS[],(TB_TAREFAS[[Responsável Execução '[*']]:[Responsável Execução '[*']]]=T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0" s="95" t="str" cm="1">
        <f t="array" ref="U300">IF(OR(U$12="",$B300=""),"",_xlfn.LET(_xlpm.tarefas,_xlfn._xlws.FILTER(TB_TAREFAS[],(TB_TAREFAS[[Responsável Execução '[*']]:[Responsável Execução '[*']]]=U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0" s="96" t="str" cm="1">
        <f t="array" ref="V300">IF(OR(V$12="",$B300=""),"",_xlfn.LET(_xlpm.tarefas,_xlfn._xlws.FILTER(TB_TAREFAS[],(TB_TAREFAS[[Responsável Execução '[*']]:[Responsável Execução '[*']]]=V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0" s="95" t="str" cm="1">
        <f t="array" ref="W300">IF(OR(W$12="",$B300=""),"",_xlfn.LET(_xlpm.tarefas,_xlfn._xlws.FILTER(TB_TAREFAS[],(TB_TAREFAS[[Responsável Execução '[*']]:[Responsável Execução '[*']]]=W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0" s="96" t="str" cm="1">
        <f t="array" ref="X300">IF(OR(X$12="",$B300=""),"",_xlfn.LET(_xlpm.tarefas,_xlfn._xlws.FILTER(TB_TAREFAS[],(TB_TAREFAS[[Responsável Execução '[*']]:[Responsável Execução '[*']]]=X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0" s="95" t="str" cm="1">
        <f t="array" ref="Y300">IF(OR(Y$12="",$B300=""),"",_xlfn.LET(_xlpm.tarefas,_xlfn._xlws.FILTER(TB_TAREFAS[],(TB_TAREFAS[[Responsável Execução '[*']]:[Responsável Execução '[*']]]=Y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0" s="96" t="str" cm="1">
        <f t="array" ref="Z300">IF(OR(Z$12="",$B300=""),"",_xlfn.LET(_xlpm.tarefas,_xlfn._xlws.FILTER(TB_TAREFAS[],(TB_TAREFAS[[Responsável Execução '[*']]:[Responsável Execução '[*']]]=Z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0" s="95" t="str" cm="1">
        <f t="array" ref="AA300">IF(OR(AA$12="",$B300=""),"",_xlfn.LET(_xlpm.tarefas,_xlfn._xlws.FILTER(TB_TAREFAS[],(TB_TAREFAS[[Responsável Execução '[*']]:[Responsável Execução '[*']]]=AA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0" s="96" t="str" cm="1">
        <f t="array" ref="AB300">IF(OR(AB$12="",$B300=""),"",_xlfn.LET(_xlpm.tarefas,_xlfn._xlws.FILTER(TB_TAREFAS[],(TB_TAREFAS[[Responsável Execução '[*']]:[Responsável Execução '[*']]]=AB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0" s="95" t="str" cm="1">
        <f t="array" ref="AC300">IF(OR(AC$12="",$B300=""),"",_xlfn.LET(_xlpm.tarefas,_xlfn._xlws.FILTER(TB_TAREFAS[],(TB_TAREFAS[[Responsável Execução '[*']]:[Responsável Execução '[*']]]=AC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0" s="96" t="str" cm="1">
        <f t="array" ref="AD300">IF(OR(AD$12="",$B300=""),"",_xlfn.LET(_xlpm.tarefas,_xlfn._xlws.FILTER(TB_TAREFAS[],(TB_TAREFAS[[Responsável Execução '[*']]:[Responsável Execução '[*']]]=AD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0" s="95" t="str" cm="1">
        <f t="array" ref="AE300">IF(OR(AE$12="",$B300=""),"",_xlfn.LET(_xlpm.tarefas,_xlfn._xlws.FILTER(TB_TAREFAS[],(TB_TAREFAS[[Responsável Execução '[*']]:[Responsável Execução '[*']]]=AE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0" s="96" t="str" cm="1">
        <f t="array" ref="AF300">IF(OR(AF$12="",$B300=""),"",_xlfn.LET(_xlpm.tarefas,_xlfn._xlws.FILTER(TB_TAREFAS[],(TB_TAREFAS[[Responsável Execução '[*']]:[Responsável Execução '[*']]]=AF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0" s="95" t="str" cm="1">
        <f t="array" ref="AG300">IF(OR(AG$12="",$B300=""),"",_xlfn.LET(_xlpm.tarefas,_xlfn._xlws.FILTER(TB_TAREFAS[],(TB_TAREFAS[[Responsável Execução '[*']]:[Responsável Execução '[*']]]=AG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0" s="96" t="str" cm="1">
        <f t="array" ref="AH300">IF(OR(AH$12="",$B300=""),"",_xlfn.LET(_xlpm.tarefas,_xlfn._xlws.FILTER(TB_TAREFAS[],(TB_TAREFAS[[Responsável Execução '[*']]:[Responsável Execução '[*']]]=AH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0" s="95" t="str" cm="1">
        <f t="array" ref="AI300">IF(OR(AI$12="",$B300=""),"",_xlfn.LET(_xlpm.tarefas,_xlfn._xlws.FILTER(TB_TAREFAS[],(TB_TAREFAS[[Responsável Execução '[*']]:[Responsável Execução '[*']]]=AI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0" s="96" t="str" cm="1">
        <f t="array" ref="AJ300">IF(OR(AJ$12="",$B300=""),"",_xlfn.LET(_xlpm.tarefas,_xlfn._xlws.FILTER(TB_TAREFAS[],(TB_TAREFAS[[Responsável Execução '[*']]:[Responsável Execução '[*']]]=AJ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0" s="95" t="str" cm="1">
        <f t="array" ref="AK300">IF(OR(AK$12="",$B300=""),"",_xlfn.LET(_xlpm.tarefas,_xlfn._xlws.FILTER(TB_TAREFAS[],(TB_TAREFAS[[Responsável Execução '[*']]:[Responsável Execução '[*']]]=AK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0" s="96" t="str" cm="1">
        <f t="array" ref="AL300">IF(OR(AL$12="",$B300=""),"",_xlfn.LET(_xlpm.tarefas,_xlfn._xlws.FILTER(TB_TAREFAS[],(TB_TAREFAS[[Responsável Execução '[*']]:[Responsável Execução '[*']]]=AL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0" s="95" t="str" cm="1">
        <f t="array" ref="AM300">IF(OR(AM$12="",$B300=""),"",_xlfn.LET(_xlpm.tarefas,_xlfn._xlws.FILTER(TB_TAREFAS[],(TB_TAREFAS[[Responsável Execução '[*']]:[Responsável Execução '[*']]]=AM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0" s="96" t="str" cm="1">
        <f t="array" ref="AN300">IF(OR(AN$12="",$B300=""),"",_xlfn.LET(_xlpm.tarefas,_xlfn._xlws.FILTER(TB_TAREFAS[],(TB_TAREFAS[[Responsável Execução '[*']]:[Responsável Execução '[*']]]=AN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0" s="95" t="str" cm="1">
        <f t="array" ref="AO300">IF(OR(AO$12="",$B300=""),"",_xlfn.LET(_xlpm.tarefas,_xlfn._xlws.FILTER(TB_TAREFAS[],(TB_TAREFAS[[Responsável Execução '[*']]:[Responsável Execução '[*']]]=AO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0" s="96" t="str" cm="1">
        <f t="array" ref="AP300">IF(OR(AP$12="",$B300=""),"",_xlfn.LET(_xlpm.tarefas,_xlfn._xlws.FILTER(TB_TAREFAS[],(TB_TAREFAS[[Responsável Execução '[*']]:[Responsável Execução '[*']]]=AP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0" s="95" t="str" cm="1">
        <f t="array" ref="AQ300">IF(OR(AQ$12="",$B300=""),"",_xlfn.LET(_xlpm.tarefas,_xlfn._xlws.FILTER(TB_TAREFAS[],(TB_TAREFAS[[Responsável Execução '[*']]:[Responsável Execução '[*']]]=AQ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0" s="96" t="str" cm="1">
        <f t="array" ref="AR300">IF(OR(AR$12="",$B300=""),"",_xlfn.LET(_xlpm.tarefas,_xlfn._xlws.FILTER(TB_TAREFAS[],(TB_TAREFAS[[Responsável Execução '[*']]:[Responsável Execução '[*']]]=AR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0" s="95" t="str" cm="1">
        <f t="array" ref="AS300">IF(OR(AS$12="",$B300=""),"",_xlfn.LET(_xlpm.tarefas,_xlfn._xlws.FILTER(TB_TAREFAS[],(TB_TAREFAS[[Responsável Execução '[*']]:[Responsável Execução '[*']]]=AS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0" s="96" t="str" cm="1">
        <f t="array" ref="AT300">IF(OR(AT$12="",$B300=""),"",_xlfn.LET(_xlpm.tarefas,_xlfn._xlws.FILTER(TB_TAREFAS[],(TB_TAREFAS[[Responsável Execução '[*']]:[Responsável Execução '[*']]]=AT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0" s="95" t="str" cm="1">
        <f t="array" ref="AU300">IF(OR(AU$12="",$B300=""),"",_xlfn.LET(_xlpm.tarefas,_xlfn._xlws.FILTER(TB_TAREFAS[],(TB_TAREFAS[[Responsável Execução '[*']]:[Responsável Execução '[*']]]=AU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0" s="96" t="str" cm="1">
        <f t="array" ref="AV300">IF(OR(AV$12="",$B300=""),"",_xlfn.LET(_xlpm.tarefas,_xlfn._xlws.FILTER(TB_TAREFAS[],(TB_TAREFAS[[Responsável Execução '[*']]:[Responsável Execução '[*']]]=AV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0" s="95" t="str" cm="1">
        <f t="array" ref="AW300">IF(OR(AW$12="",$B300=""),"",_xlfn.LET(_xlpm.tarefas,_xlfn._xlws.FILTER(TB_TAREFAS[],(TB_TAREFAS[[Responsável Execução '[*']]:[Responsável Execução '[*']]]=AW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0" s="96" t="str" cm="1">
        <f t="array" ref="AX300">IF(OR(AX$12="",$B300=""),"",_xlfn.LET(_xlpm.tarefas,_xlfn._xlws.FILTER(TB_TAREFAS[],(TB_TAREFAS[[Responsável Execução '[*']]:[Responsável Execução '[*']]]=AX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0" s="95" t="str" cm="1">
        <f t="array" ref="AY300">IF(OR(AY$12="",$B300=""),"",_xlfn.LET(_xlpm.tarefas,_xlfn._xlws.FILTER(TB_TAREFAS[],(TB_TAREFAS[[Responsável Execução '[*']]:[Responsável Execução '[*']]]=AY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0" s="97" t="str" cm="1">
        <f t="array" ref="AZ300">IF(OR(AZ$12="",$B300=""),"",_xlfn.LET(_xlpm.tarefas,_xlfn._xlws.FILTER(TB_TAREFAS[],(TB_TAREFAS[[Responsável Execução '[*']]:[Responsável Execução '[*']]]=AZ$12),"-"),IF(_xlfn.ARRAYTOTEXT(_xlpm.tarefas)="-",0,SUM(IF(DATE(YEAR($B300),MONTH($B300),DAY($B300))&gt;=DATE(YEAR(_xlfn.CHOOSECOLS(_xlpm.tarefas,10)),MONTH(_xlfn.CHOOSECOLS(_xlpm.tarefas,10)),DAY(_xlfn.CHOOSECOLS(_xlpm.tarefas,10))),IF(DATE(YEAR($B300),MONTH($B300),DAY($B300)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1" spans="2:52" x14ac:dyDescent="0.3">
      <c r="B301" s="94"/>
      <c r="C301" s="95" t="str" cm="1">
        <f t="array" ref="C301">IF(OR(C$12="",$B301=""),"",_xlfn.LET(_xlpm.tarefas,_xlfn._xlws.FILTER(TB_TAREFAS[],(TB_TAREFAS[[Responsável Execução '[*']]:[Responsável Execução '[*']]]=C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1" s="96" t="str" cm="1">
        <f t="array" ref="D301">IF(OR(D$12="",$B301=""),"",_xlfn.LET(_xlpm.tarefas,_xlfn._xlws.FILTER(TB_TAREFAS[],(TB_TAREFAS[[Responsável Execução '[*']]:[Responsável Execução '[*']]]=D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1" s="95" t="str" cm="1">
        <f t="array" ref="E301">IF(OR(E$12="",$B301=""),"",_xlfn.LET(_xlpm.tarefas,_xlfn._xlws.FILTER(TB_TAREFAS[],(TB_TAREFAS[[Responsável Execução '[*']]:[Responsável Execução '[*']]]=E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1" s="96" t="str" cm="1">
        <f t="array" ref="F301">IF(OR(F$12="",$B301=""),"",_xlfn.LET(_xlpm.tarefas,_xlfn._xlws.FILTER(TB_TAREFAS[],(TB_TAREFAS[[Responsável Execução '[*']]:[Responsável Execução '[*']]]=F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1" s="95" t="str" cm="1">
        <f t="array" ref="G301">IF(OR(G$12="",$B301=""),"",_xlfn.LET(_xlpm.tarefas,_xlfn._xlws.FILTER(TB_TAREFAS[],(TB_TAREFAS[[Responsável Execução '[*']]:[Responsável Execução '[*']]]=G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1" s="96" t="str" cm="1">
        <f t="array" ref="H301">IF(OR(H$12="",$B301=""),"",_xlfn.LET(_xlpm.tarefas,_xlfn._xlws.FILTER(TB_TAREFAS[],(TB_TAREFAS[[Responsável Execução '[*']]:[Responsável Execução '[*']]]=H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1" s="95" t="str" cm="1">
        <f t="array" ref="I301">IF(OR(I$12="",$B301=""),"",_xlfn.LET(_xlpm.tarefas,_xlfn._xlws.FILTER(TB_TAREFAS[],(TB_TAREFAS[[Responsável Execução '[*']]:[Responsável Execução '[*']]]=I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1" s="96" t="str" cm="1">
        <f t="array" ref="J301">IF(OR(J$12="",$B301=""),"",_xlfn.LET(_xlpm.tarefas,_xlfn._xlws.FILTER(TB_TAREFAS[],(TB_TAREFAS[[Responsável Execução '[*']]:[Responsável Execução '[*']]]=J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1" s="95" t="str" cm="1">
        <f t="array" ref="K301">IF(OR(K$12="",$B301=""),"",_xlfn.LET(_xlpm.tarefas,_xlfn._xlws.FILTER(TB_TAREFAS[],(TB_TAREFAS[[Responsável Execução '[*']]:[Responsável Execução '[*']]]=K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1" s="96" t="str" cm="1">
        <f t="array" ref="L301">IF(OR(L$12="",$B301=""),"",_xlfn.LET(_xlpm.tarefas,_xlfn._xlws.FILTER(TB_TAREFAS[],(TB_TAREFAS[[Responsável Execução '[*']]:[Responsável Execução '[*']]]=L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1" s="95" t="str" cm="1">
        <f t="array" ref="M301">IF(OR(M$12="",$B301=""),"",_xlfn.LET(_xlpm.tarefas,_xlfn._xlws.FILTER(TB_TAREFAS[],(TB_TAREFAS[[Responsável Execução '[*']]:[Responsável Execução '[*']]]=M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1" s="96" t="str" cm="1">
        <f t="array" ref="N301">IF(OR(N$12="",$B301=""),"",_xlfn.LET(_xlpm.tarefas,_xlfn._xlws.FILTER(TB_TAREFAS[],(TB_TAREFAS[[Responsável Execução '[*']]:[Responsável Execução '[*']]]=N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1" s="95" t="str" cm="1">
        <f t="array" ref="O301">IF(OR(O$12="",$B301=""),"",_xlfn.LET(_xlpm.tarefas,_xlfn._xlws.FILTER(TB_TAREFAS[],(TB_TAREFAS[[Responsável Execução '[*']]:[Responsável Execução '[*']]]=O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1" s="96" t="str" cm="1">
        <f t="array" ref="P301">IF(OR(P$12="",$B301=""),"",_xlfn.LET(_xlpm.tarefas,_xlfn._xlws.FILTER(TB_TAREFAS[],(TB_TAREFAS[[Responsável Execução '[*']]:[Responsável Execução '[*']]]=P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1" s="95" t="str" cm="1">
        <f t="array" ref="Q301">IF(OR(Q$12="",$B301=""),"",_xlfn.LET(_xlpm.tarefas,_xlfn._xlws.FILTER(TB_TAREFAS[],(TB_TAREFAS[[Responsável Execução '[*']]:[Responsável Execução '[*']]]=Q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1" s="96" t="str" cm="1">
        <f t="array" ref="R301">IF(OR(R$12="",$B301=""),"",_xlfn.LET(_xlpm.tarefas,_xlfn._xlws.FILTER(TB_TAREFAS[],(TB_TAREFAS[[Responsável Execução '[*']]:[Responsável Execução '[*']]]=R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1" s="95" t="str" cm="1">
        <f t="array" ref="S301">IF(OR(S$12="",$B301=""),"",_xlfn.LET(_xlpm.tarefas,_xlfn._xlws.FILTER(TB_TAREFAS[],(TB_TAREFAS[[Responsável Execução '[*']]:[Responsável Execução '[*']]]=S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1" s="96" t="str" cm="1">
        <f t="array" ref="T301">IF(OR(T$12="",$B301=""),"",_xlfn.LET(_xlpm.tarefas,_xlfn._xlws.FILTER(TB_TAREFAS[],(TB_TAREFAS[[Responsável Execução '[*']]:[Responsável Execução '[*']]]=T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1" s="95" t="str" cm="1">
        <f t="array" ref="U301">IF(OR(U$12="",$B301=""),"",_xlfn.LET(_xlpm.tarefas,_xlfn._xlws.FILTER(TB_TAREFAS[],(TB_TAREFAS[[Responsável Execução '[*']]:[Responsável Execução '[*']]]=U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1" s="96" t="str" cm="1">
        <f t="array" ref="V301">IF(OR(V$12="",$B301=""),"",_xlfn.LET(_xlpm.tarefas,_xlfn._xlws.FILTER(TB_TAREFAS[],(TB_TAREFAS[[Responsável Execução '[*']]:[Responsável Execução '[*']]]=V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1" s="95" t="str" cm="1">
        <f t="array" ref="W301">IF(OR(W$12="",$B301=""),"",_xlfn.LET(_xlpm.tarefas,_xlfn._xlws.FILTER(TB_TAREFAS[],(TB_TAREFAS[[Responsável Execução '[*']]:[Responsável Execução '[*']]]=W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1" s="96" t="str" cm="1">
        <f t="array" ref="X301">IF(OR(X$12="",$B301=""),"",_xlfn.LET(_xlpm.tarefas,_xlfn._xlws.FILTER(TB_TAREFAS[],(TB_TAREFAS[[Responsável Execução '[*']]:[Responsável Execução '[*']]]=X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1" s="95" t="str" cm="1">
        <f t="array" ref="Y301">IF(OR(Y$12="",$B301=""),"",_xlfn.LET(_xlpm.tarefas,_xlfn._xlws.FILTER(TB_TAREFAS[],(TB_TAREFAS[[Responsável Execução '[*']]:[Responsável Execução '[*']]]=Y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1" s="96" t="str" cm="1">
        <f t="array" ref="Z301">IF(OR(Z$12="",$B301=""),"",_xlfn.LET(_xlpm.tarefas,_xlfn._xlws.FILTER(TB_TAREFAS[],(TB_TAREFAS[[Responsável Execução '[*']]:[Responsável Execução '[*']]]=Z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1" s="95" t="str" cm="1">
        <f t="array" ref="AA301">IF(OR(AA$12="",$B301=""),"",_xlfn.LET(_xlpm.tarefas,_xlfn._xlws.FILTER(TB_TAREFAS[],(TB_TAREFAS[[Responsável Execução '[*']]:[Responsável Execução '[*']]]=AA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1" s="96" t="str" cm="1">
        <f t="array" ref="AB301">IF(OR(AB$12="",$B301=""),"",_xlfn.LET(_xlpm.tarefas,_xlfn._xlws.FILTER(TB_TAREFAS[],(TB_TAREFAS[[Responsável Execução '[*']]:[Responsável Execução '[*']]]=AB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1" s="95" t="str" cm="1">
        <f t="array" ref="AC301">IF(OR(AC$12="",$B301=""),"",_xlfn.LET(_xlpm.tarefas,_xlfn._xlws.FILTER(TB_TAREFAS[],(TB_TAREFAS[[Responsável Execução '[*']]:[Responsável Execução '[*']]]=AC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1" s="96" t="str" cm="1">
        <f t="array" ref="AD301">IF(OR(AD$12="",$B301=""),"",_xlfn.LET(_xlpm.tarefas,_xlfn._xlws.FILTER(TB_TAREFAS[],(TB_TAREFAS[[Responsável Execução '[*']]:[Responsável Execução '[*']]]=AD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1" s="95" t="str" cm="1">
        <f t="array" ref="AE301">IF(OR(AE$12="",$B301=""),"",_xlfn.LET(_xlpm.tarefas,_xlfn._xlws.FILTER(TB_TAREFAS[],(TB_TAREFAS[[Responsável Execução '[*']]:[Responsável Execução '[*']]]=AE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1" s="96" t="str" cm="1">
        <f t="array" ref="AF301">IF(OR(AF$12="",$B301=""),"",_xlfn.LET(_xlpm.tarefas,_xlfn._xlws.FILTER(TB_TAREFAS[],(TB_TAREFAS[[Responsável Execução '[*']]:[Responsável Execução '[*']]]=AF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1" s="95" t="str" cm="1">
        <f t="array" ref="AG301">IF(OR(AG$12="",$B301=""),"",_xlfn.LET(_xlpm.tarefas,_xlfn._xlws.FILTER(TB_TAREFAS[],(TB_TAREFAS[[Responsável Execução '[*']]:[Responsável Execução '[*']]]=AG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1" s="96" t="str" cm="1">
        <f t="array" ref="AH301">IF(OR(AH$12="",$B301=""),"",_xlfn.LET(_xlpm.tarefas,_xlfn._xlws.FILTER(TB_TAREFAS[],(TB_TAREFAS[[Responsável Execução '[*']]:[Responsável Execução '[*']]]=AH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1" s="95" t="str" cm="1">
        <f t="array" ref="AI301">IF(OR(AI$12="",$B301=""),"",_xlfn.LET(_xlpm.tarefas,_xlfn._xlws.FILTER(TB_TAREFAS[],(TB_TAREFAS[[Responsável Execução '[*']]:[Responsável Execução '[*']]]=AI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1" s="96" t="str" cm="1">
        <f t="array" ref="AJ301">IF(OR(AJ$12="",$B301=""),"",_xlfn.LET(_xlpm.tarefas,_xlfn._xlws.FILTER(TB_TAREFAS[],(TB_TAREFAS[[Responsável Execução '[*']]:[Responsável Execução '[*']]]=AJ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1" s="95" t="str" cm="1">
        <f t="array" ref="AK301">IF(OR(AK$12="",$B301=""),"",_xlfn.LET(_xlpm.tarefas,_xlfn._xlws.FILTER(TB_TAREFAS[],(TB_TAREFAS[[Responsável Execução '[*']]:[Responsável Execução '[*']]]=AK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1" s="96" t="str" cm="1">
        <f t="array" ref="AL301">IF(OR(AL$12="",$B301=""),"",_xlfn.LET(_xlpm.tarefas,_xlfn._xlws.FILTER(TB_TAREFAS[],(TB_TAREFAS[[Responsável Execução '[*']]:[Responsável Execução '[*']]]=AL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1" s="95" t="str" cm="1">
        <f t="array" ref="AM301">IF(OR(AM$12="",$B301=""),"",_xlfn.LET(_xlpm.tarefas,_xlfn._xlws.FILTER(TB_TAREFAS[],(TB_TAREFAS[[Responsável Execução '[*']]:[Responsável Execução '[*']]]=AM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1" s="96" t="str" cm="1">
        <f t="array" ref="AN301">IF(OR(AN$12="",$B301=""),"",_xlfn.LET(_xlpm.tarefas,_xlfn._xlws.FILTER(TB_TAREFAS[],(TB_TAREFAS[[Responsável Execução '[*']]:[Responsável Execução '[*']]]=AN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1" s="95" t="str" cm="1">
        <f t="array" ref="AO301">IF(OR(AO$12="",$B301=""),"",_xlfn.LET(_xlpm.tarefas,_xlfn._xlws.FILTER(TB_TAREFAS[],(TB_TAREFAS[[Responsável Execução '[*']]:[Responsável Execução '[*']]]=AO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1" s="96" t="str" cm="1">
        <f t="array" ref="AP301">IF(OR(AP$12="",$B301=""),"",_xlfn.LET(_xlpm.tarefas,_xlfn._xlws.FILTER(TB_TAREFAS[],(TB_TAREFAS[[Responsável Execução '[*']]:[Responsável Execução '[*']]]=AP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1" s="95" t="str" cm="1">
        <f t="array" ref="AQ301">IF(OR(AQ$12="",$B301=""),"",_xlfn.LET(_xlpm.tarefas,_xlfn._xlws.FILTER(TB_TAREFAS[],(TB_TAREFAS[[Responsável Execução '[*']]:[Responsável Execução '[*']]]=AQ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1" s="96" t="str" cm="1">
        <f t="array" ref="AR301">IF(OR(AR$12="",$B301=""),"",_xlfn.LET(_xlpm.tarefas,_xlfn._xlws.FILTER(TB_TAREFAS[],(TB_TAREFAS[[Responsável Execução '[*']]:[Responsável Execução '[*']]]=AR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1" s="95" t="str" cm="1">
        <f t="array" ref="AS301">IF(OR(AS$12="",$B301=""),"",_xlfn.LET(_xlpm.tarefas,_xlfn._xlws.FILTER(TB_TAREFAS[],(TB_TAREFAS[[Responsável Execução '[*']]:[Responsável Execução '[*']]]=AS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1" s="96" t="str" cm="1">
        <f t="array" ref="AT301">IF(OR(AT$12="",$B301=""),"",_xlfn.LET(_xlpm.tarefas,_xlfn._xlws.FILTER(TB_TAREFAS[],(TB_TAREFAS[[Responsável Execução '[*']]:[Responsável Execução '[*']]]=AT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1" s="95" t="str" cm="1">
        <f t="array" ref="AU301">IF(OR(AU$12="",$B301=""),"",_xlfn.LET(_xlpm.tarefas,_xlfn._xlws.FILTER(TB_TAREFAS[],(TB_TAREFAS[[Responsável Execução '[*']]:[Responsável Execução '[*']]]=AU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1" s="96" t="str" cm="1">
        <f t="array" ref="AV301">IF(OR(AV$12="",$B301=""),"",_xlfn.LET(_xlpm.tarefas,_xlfn._xlws.FILTER(TB_TAREFAS[],(TB_TAREFAS[[Responsável Execução '[*']]:[Responsável Execução '[*']]]=AV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1" s="95" t="str" cm="1">
        <f t="array" ref="AW301">IF(OR(AW$12="",$B301=""),"",_xlfn.LET(_xlpm.tarefas,_xlfn._xlws.FILTER(TB_TAREFAS[],(TB_TAREFAS[[Responsável Execução '[*']]:[Responsável Execução '[*']]]=AW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1" s="96" t="str" cm="1">
        <f t="array" ref="AX301">IF(OR(AX$12="",$B301=""),"",_xlfn.LET(_xlpm.tarefas,_xlfn._xlws.FILTER(TB_TAREFAS[],(TB_TAREFAS[[Responsável Execução '[*']]:[Responsável Execução '[*']]]=AX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1" s="95" t="str" cm="1">
        <f t="array" ref="AY301">IF(OR(AY$12="",$B301=""),"",_xlfn.LET(_xlpm.tarefas,_xlfn._xlws.FILTER(TB_TAREFAS[],(TB_TAREFAS[[Responsável Execução '[*']]:[Responsável Execução '[*']]]=AY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1" s="97" t="str" cm="1">
        <f t="array" ref="AZ301">IF(OR(AZ$12="",$B301=""),"",_xlfn.LET(_xlpm.tarefas,_xlfn._xlws.FILTER(TB_TAREFAS[],(TB_TAREFAS[[Responsável Execução '[*']]:[Responsável Execução '[*']]]=AZ$12),"-"),IF(_xlfn.ARRAYTOTEXT(_xlpm.tarefas)="-",0,SUM(IF(DATE(YEAR($B301),MONTH($B301),DAY($B301))&gt;=DATE(YEAR(_xlfn.CHOOSECOLS(_xlpm.tarefas,10)),MONTH(_xlfn.CHOOSECOLS(_xlpm.tarefas,10)),DAY(_xlfn.CHOOSECOLS(_xlpm.tarefas,10))),IF(DATE(YEAR($B301),MONTH($B301),DAY($B301)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2" spans="2:52" x14ac:dyDescent="0.3">
      <c r="B302" s="94"/>
      <c r="C302" s="95" t="str" cm="1">
        <f t="array" ref="C302">IF(OR(C$12="",$B302=""),"",_xlfn.LET(_xlpm.tarefas,_xlfn._xlws.FILTER(TB_TAREFAS[],(TB_TAREFAS[[Responsável Execução '[*']]:[Responsável Execução '[*']]]=C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2" s="96" t="str" cm="1">
        <f t="array" ref="D302">IF(OR(D$12="",$B302=""),"",_xlfn.LET(_xlpm.tarefas,_xlfn._xlws.FILTER(TB_TAREFAS[],(TB_TAREFAS[[Responsável Execução '[*']]:[Responsável Execução '[*']]]=D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2" s="95" t="str" cm="1">
        <f t="array" ref="E302">IF(OR(E$12="",$B302=""),"",_xlfn.LET(_xlpm.tarefas,_xlfn._xlws.FILTER(TB_TAREFAS[],(TB_TAREFAS[[Responsável Execução '[*']]:[Responsável Execução '[*']]]=E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2" s="96" t="str" cm="1">
        <f t="array" ref="F302">IF(OR(F$12="",$B302=""),"",_xlfn.LET(_xlpm.tarefas,_xlfn._xlws.FILTER(TB_TAREFAS[],(TB_TAREFAS[[Responsável Execução '[*']]:[Responsável Execução '[*']]]=F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2" s="95" t="str" cm="1">
        <f t="array" ref="G302">IF(OR(G$12="",$B302=""),"",_xlfn.LET(_xlpm.tarefas,_xlfn._xlws.FILTER(TB_TAREFAS[],(TB_TAREFAS[[Responsável Execução '[*']]:[Responsável Execução '[*']]]=G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2" s="96" t="str" cm="1">
        <f t="array" ref="H302">IF(OR(H$12="",$B302=""),"",_xlfn.LET(_xlpm.tarefas,_xlfn._xlws.FILTER(TB_TAREFAS[],(TB_TAREFAS[[Responsável Execução '[*']]:[Responsável Execução '[*']]]=H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2" s="95" t="str" cm="1">
        <f t="array" ref="I302">IF(OR(I$12="",$B302=""),"",_xlfn.LET(_xlpm.tarefas,_xlfn._xlws.FILTER(TB_TAREFAS[],(TB_TAREFAS[[Responsável Execução '[*']]:[Responsável Execução '[*']]]=I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2" s="96" t="str" cm="1">
        <f t="array" ref="J302">IF(OR(J$12="",$B302=""),"",_xlfn.LET(_xlpm.tarefas,_xlfn._xlws.FILTER(TB_TAREFAS[],(TB_TAREFAS[[Responsável Execução '[*']]:[Responsável Execução '[*']]]=J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2" s="95" t="str" cm="1">
        <f t="array" ref="K302">IF(OR(K$12="",$B302=""),"",_xlfn.LET(_xlpm.tarefas,_xlfn._xlws.FILTER(TB_TAREFAS[],(TB_TAREFAS[[Responsável Execução '[*']]:[Responsável Execução '[*']]]=K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2" s="96" t="str" cm="1">
        <f t="array" ref="L302">IF(OR(L$12="",$B302=""),"",_xlfn.LET(_xlpm.tarefas,_xlfn._xlws.FILTER(TB_TAREFAS[],(TB_TAREFAS[[Responsável Execução '[*']]:[Responsável Execução '[*']]]=L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2" s="95" t="str" cm="1">
        <f t="array" ref="M302">IF(OR(M$12="",$B302=""),"",_xlfn.LET(_xlpm.tarefas,_xlfn._xlws.FILTER(TB_TAREFAS[],(TB_TAREFAS[[Responsável Execução '[*']]:[Responsável Execução '[*']]]=M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2" s="96" t="str" cm="1">
        <f t="array" ref="N302">IF(OR(N$12="",$B302=""),"",_xlfn.LET(_xlpm.tarefas,_xlfn._xlws.FILTER(TB_TAREFAS[],(TB_TAREFAS[[Responsável Execução '[*']]:[Responsável Execução '[*']]]=N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2" s="95" t="str" cm="1">
        <f t="array" ref="O302">IF(OR(O$12="",$B302=""),"",_xlfn.LET(_xlpm.tarefas,_xlfn._xlws.FILTER(TB_TAREFAS[],(TB_TAREFAS[[Responsável Execução '[*']]:[Responsável Execução '[*']]]=O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2" s="96" t="str" cm="1">
        <f t="array" ref="P302">IF(OR(P$12="",$B302=""),"",_xlfn.LET(_xlpm.tarefas,_xlfn._xlws.FILTER(TB_TAREFAS[],(TB_TAREFAS[[Responsável Execução '[*']]:[Responsável Execução '[*']]]=P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2" s="95" t="str" cm="1">
        <f t="array" ref="Q302">IF(OR(Q$12="",$B302=""),"",_xlfn.LET(_xlpm.tarefas,_xlfn._xlws.FILTER(TB_TAREFAS[],(TB_TAREFAS[[Responsável Execução '[*']]:[Responsável Execução '[*']]]=Q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2" s="96" t="str" cm="1">
        <f t="array" ref="R302">IF(OR(R$12="",$B302=""),"",_xlfn.LET(_xlpm.tarefas,_xlfn._xlws.FILTER(TB_TAREFAS[],(TB_TAREFAS[[Responsável Execução '[*']]:[Responsável Execução '[*']]]=R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2" s="95" t="str" cm="1">
        <f t="array" ref="S302">IF(OR(S$12="",$B302=""),"",_xlfn.LET(_xlpm.tarefas,_xlfn._xlws.FILTER(TB_TAREFAS[],(TB_TAREFAS[[Responsável Execução '[*']]:[Responsável Execução '[*']]]=S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2" s="96" t="str" cm="1">
        <f t="array" ref="T302">IF(OR(T$12="",$B302=""),"",_xlfn.LET(_xlpm.tarefas,_xlfn._xlws.FILTER(TB_TAREFAS[],(TB_TAREFAS[[Responsável Execução '[*']]:[Responsável Execução '[*']]]=T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2" s="95" t="str" cm="1">
        <f t="array" ref="U302">IF(OR(U$12="",$B302=""),"",_xlfn.LET(_xlpm.tarefas,_xlfn._xlws.FILTER(TB_TAREFAS[],(TB_TAREFAS[[Responsável Execução '[*']]:[Responsável Execução '[*']]]=U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2" s="96" t="str" cm="1">
        <f t="array" ref="V302">IF(OR(V$12="",$B302=""),"",_xlfn.LET(_xlpm.tarefas,_xlfn._xlws.FILTER(TB_TAREFAS[],(TB_TAREFAS[[Responsável Execução '[*']]:[Responsável Execução '[*']]]=V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2" s="95" t="str" cm="1">
        <f t="array" ref="W302">IF(OR(W$12="",$B302=""),"",_xlfn.LET(_xlpm.tarefas,_xlfn._xlws.FILTER(TB_TAREFAS[],(TB_TAREFAS[[Responsável Execução '[*']]:[Responsável Execução '[*']]]=W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2" s="96" t="str" cm="1">
        <f t="array" ref="X302">IF(OR(X$12="",$B302=""),"",_xlfn.LET(_xlpm.tarefas,_xlfn._xlws.FILTER(TB_TAREFAS[],(TB_TAREFAS[[Responsável Execução '[*']]:[Responsável Execução '[*']]]=X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2" s="95" t="str" cm="1">
        <f t="array" ref="Y302">IF(OR(Y$12="",$B302=""),"",_xlfn.LET(_xlpm.tarefas,_xlfn._xlws.FILTER(TB_TAREFAS[],(TB_TAREFAS[[Responsável Execução '[*']]:[Responsável Execução '[*']]]=Y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2" s="96" t="str" cm="1">
        <f t="array" ref="Z302">IF(OR(Z$12="",$B302=""),"",_xlfn.LET(_xlpm.tarefas,_xlfn._xlws.FILTER(TB_TAREFAS[],(TB_TAREFAS[[Responsável Execução '[*']]:[Responsável Execução '[*']]]=Z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2" s="95" t="str" cm="1">
        <f t="array" ref="AA302">IF(OR(AA$12="",$B302=""),"",_xlfn.LET(_xlpm.tarefas,_xlfn._xlws.FILTER(TB_TAREFAS[],(TB_TAREFAS[[Responsável Execução '[*']]:[Responsável Execução '[*']]]=AA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2" s="96" t="str" cm="1">
        <f t="array" ref="AB302">IF(OR(AB$12="",$B302=""),"",_xlfn.LET(_xlpm.tarefas,_xlfn._xlws.FILTER(TB_TAREFAS[],(TB_TAREFAS[[Responsável Execução '[*']]:[Responsável Execução '[*']]]=AB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2" s="95" t="str" cm="1">
        <f t="array" ref="AC302">IF(OR(AC$12="",$B302=""),"",_xlfn.LET(_xlpm.tarefas,_xlfn._xlws.FILTER(TB_TAREFAS[],(TB_TAREFAS[[Responsável Execução '[*']]:[Responsável Execução '[*']]]=AC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2" s="96" t="str" cm="1">
        <f t="array" ref="AD302">IF(OR(AD$12="",$B302=""),"",_xlfn.LET(_xlpm.tarefas,_xlfn._xlws.FILTER(TB_TAREFAS[],(TB_TAREFAS[[Responsável Execução '[*']]:[Responsável Execução '[*']]]=AD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2" s="95" t="str" cm="1">
        <f t="array" ref="AE302">IF(OR(AE$12="",$B302=""),"",_xlfn.LET(_xlpm.tarefas,_xlfn._xlws.FILTER(TB_TAREFAS[],(TB_TAREFAS[[Responsável Execução '[*']]:[Responsável Execução '[*']]]=AE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2" s="96" t="str" cm="1">
        <f t="array" ref="AF302">IF(OR(AF$12="",$B302=""),"",_xlfn.LET(_xlpm.tarefas,_xlfn._xlws.FILTER(TB_TAREFAS[],(TB_TAREFAS[[Responsável Execução '[*']]:[Responsável Execução '[*']]]=AF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2" s="95" t="str" cm="1">
        <f t="array" ref="AG302">IF(OR(AG$12="",$B302=""),"",_xlfn.LET(_xlpm.tarefas,_xlfn._xlws.FILTER(TB_TAREFAS[],(TB_TAREFAS[[Responsável Execução '[*']]:[Responsável Execução '[*']]]=AG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2" s="96" t="str" cm="1">
        <f t="array" ref="AH302">IF(OR(AH$12="",$B302=""),"",_xlfn.LET(_xlpm.tarefas,_xlfn._xlws.FILTER(TB_TAREFAS[],(TB_TAREFAS[[Responsável Execução '[*']]:[Responsável Execução '[*']]]=AH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2" s="95" t="str" cm="1">
        <f t="array" ref="AI302">IF(OR(AI$12="",$B302=""),"",_xlfn.LET(_xlpm.tarefas,_xlfn._xlws.FILTER(TB_TAREFAS[],(TB_TAREFAS[[Responsável Execução '[*']]:[Responsável Execução '[*']]]=AI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2" s="96" t="str" cm="1">
        <f t="array" ref="AJ302">IF(OR(AJ$12="",$B302=""),"",_xlfn.LET(_xlpm.tarefas,_xlfn._xlws.FILTER(TB_TAREFAS[],(TB_TAREFAS[[Responsável Execução '[*']]:[Responsável Execução '[*']]]=AJ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2" s="95" t="str" cm="1">
        <f t="array" ref="AK302">IF(OR(AK$12="",$B302=""),"",_xlfn.LET(_xlpm.tarefas,_xlfn._xlws.FILTER(TB_TAREFAS[],(TB_TAREFAS[[Responsável Execução '[*']]:[Responsável Execução '[*']]]=AK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2" s="96" t="str" cm="1">
        <f t="array" ref="AL302">IF(OR(AL$12="",$B302=""),"",_xlfn.LET(_xlpm.tarefas,_xlfn._xlws.FILTER(TB_TAREFAS[],(TB_TAREFAS[[Responsável Execução '[*']]:[Responsável Execução '[*']]]=AL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2" s="95" t="str" cm="1">
        <f t="array" ref="AM302">IF(OR(AM$12="",$B302=""),"",_xlfn.LET(_xlpm.tarefas,_xlfn._xlws.FILTER(TB_TAREFAS[],(TB_TAREFAS[[Responsável Execução '[*']]:[Responsável Execução '[*']]]=AM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2" s="96" t="str" cm="1">
        <f t="array" ref="AN302">IF(OR(AN$12="",$B302=""),"",_xlfn.LET(_xlpm.tarefas,_xlfn._xlws.FILTER(TB_TAREFAS[],(TB_TAREFAS[[Responsável Execução '[*']]:[Responsável Execução '[*']]]=AN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2" s="95" t="str" cm="1">
        <f t="array" ref="AO302">IF(OR(AO$12="",$B302=""),"",_xlfn.LET(_xlpm.tarefas,_xlfn._xlws.FILTER(TB_TAREFAS[],(TB_TAREFAS[[Responsável Execução '[*']]:[Responsável Execução '[*']]]=AO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2" s="96" t="str" cm="1">
        <f t="array" ref="AP302">IF(OR(AP$12="",$B302=""),"",_xlfn.LET(_xlpm.tarefas,_xlfn._xlws.FILTER(TB_TAREFAS[],(TB_TAREFAS[[Responsável Execução '[*']]:[Responsável Execução '[*']]]=AP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2" s="95" t="str" cm="1">
        <f t="array" ref="AQ302">IF(OR(AQ$12="",$B302=""),"",_xlfn.LET(_xlpm.tarefas,_xlfn._xlws.FILTER(TB_TAREFAS[],(TB_TAREFAS[[Responsável Execução '[*']]:[Responsável Execução '[*']]]=AQ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2" s="96" t="str" cm="1">
        <f t="array" ref="AR302">IF(OR(AR$12="",$B302=""),"",_xlfn.LET(_xlpm.tarefas,_xlfn._xlws.FILTER(TB_TAREFAS[],(TB_TAREFAS[[Responsável Execução '[*']]:[Responsável Execução '[*']]]=AR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2" s="95" t="str" cm="1">
        <f t="array" ref="AS302">IF(OR(AS$12="",$B302=""),"",_xlfn.LET(_xlpm.tarefas,_xlfn._xlws.FILTER(TB_TAREFAS[],(TB_TAREFAS[[Responsável Execução '[*']]:[Responsável Execução '[*']]]=AS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2" s="96" t="str" cm="1">
        <f t="array" ref="AT302">IF(OR(AT$12="",$B302=""),"",_xlfn.LET(_xlpm.tarefas,_xlfn._xlws.FILTER(TB_TAREFAS[],(TB_TAREFAS[[Responsável Execução '[*']]:[Responsável Execução '[*']]]=AT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2" s="95" t="str" cm="1">
        <f t="array" ref="AU302">IF(OR(AU$12="",$B302=""),"",_xlfn.LET(_xlpm.tarefas,_xlfn._xlws.FILTER(TB_TAREFAS[],(TB_TAREFAS[[Responsável Execução '[*']]:[Responsável Execução '[*']]]=AU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2" s="96" t="str" cm="1">
        <f t="array" ref="AV302">IF(OR(AV$12="",$B302=""),"",_xlfn.LET(_xlpm.tarefas,_xlfn._xlws.FILTER(TB_TAREFAS[],(TB_TAREFAS[[Responsável Execução '[*']]:[Responsável Execução '[*']]]=AV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2" s="95" t="str" cm="1">
        <f t="array" ref="AW302">IF(OR(AW$12="",$B302=""),"",_xlfn.LET(_xlpm.tarefas,_xlfn._xlws.FILTER(TB_TAREFAS[],(TB_TAREFAS[[Responsável Execução '[*']]:[Responsável Execução '[*']]]=AW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2" s="96" t="str" cm="1">
        <f t="array" ref="AX302">IF(OR(AX$12="",$B302=""),"",_xlfn.LET(_xlpm.tarefas,_xlfn._xlws.FILTER(TB_TAREFAS[],(TB_TAREFAS[[Responsável Execução '[*']]:[Responsável Execução '[*']]]=AX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2" s="95" t="str" cm="1">
        <f t="array" ref="AY302">IF(OR(AY$12="",$B302=""),"",_xlfn.LET(_xlpm.tarefas,_xlfn._xlws.FILTER(TB_TAREFAS[],(TB_TAREFAS[[Responsável Execução '[*']]:[Responsável Execução '[*']]]=AY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2" s="97" t="str" cm="1">
        <f t="array" ref="AZ302">IF(OR(AZ$12="",$B302=""),"",_xlfn.LET(_xlpm.tarefas,_xlfn._xlws.FILTER(TB_TAREFAS[],(TB_TAREFAS[[Responsável Execução '[*']]:[Responsável Execução '[*']]]=AZ$12),"-"),IF(_xlfn.ARRAYTOTEXT(_xlpm.tarefas)="-",0,SUM(IF(DATE(YEAR($B302),MONTH($B302),DAY($B302))&gt;=DATE(YEAR(_xlfn.CHOOSECOLS(_xlpm.tarefas,10)),MONTH(_xlfn.CHOOSECOLS(_xlpm.tarefas,10)),DAY(_xlfn.CHOOSECOLS(_xlpm.tarefas,10))),IF(DATE(YEAR($B302),MONTH($B302),DAY($B302)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3" spans="2:52" x14ac:dyDescent="0.3">
      <c r="B303" s="94"/>
      <c r="C303" s="95" t="str" cm="1">
        <f t="array" ref="C303">IF(OR(C$12="",$B303=""),"",_xlfn.LET(_xlpm.tarefas,_xlfn._xlws.FILTER(TB_TAREFAS[],(TB_TAREFAS[[Responsável Execução '[*']]:[Responsável Execução '[*']]]=C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3" s="96" t="str" cm="1">
        <f t="array" ref="D303">IF(OR(D$12="",$B303=""),"",_xlfn.LET(_xlpm.tarefas,_xlfn._xlws.FILTER(TB_TAREFAS[],(TB_TAREFAS[[Responsável Execução '[*']]:[Responsável Execução '[*']]]=D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3" s="95" t="str" cm="1">
        <f t="array" ref="E303">IF(OR(E$12="",$B303=""),"",_xlfn.LET(_xlpm.tarefas,_xlfn._xlws.FILTER(TB_TAREFAS[],(TB_TAREFAS[[Responsável Execução '[*']]:[Responsável Execução '[*']]]=E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3" s="96" t="str" cm="1">
        <f t="array" ref="F303">IF(OR(F$12="",$B303=""),"",_xlfn.LET(_xlpm.tarefas,_xlfn._xlws.FILTER(TB_TAREFAS[],(TB_TAREFAS[[Responsável Execução '[*']]:[Responsável Execução '[*']]]=F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3" s="95" t="str" cm="1">
        <f t="array" ref="G303">IF(OR(G$12="",$B303=""),"",_xlfn.LET(_xlpm.tarefas,_xlfn._xlws.FILTER(TB_TAREFAS[],(TB_TAREFAS[[Responsável Execução '[*']]:[Responsável Execução '[*']]]=G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3" s="96" t="str" cm="1">
        <f t="array" ref="H303">IF(OR(H$12="",$B303=""),"",_xlfn.LET(_xlpm.tarefas,_xlfn._xlws.FILTER(TB_TAREFAS[],(TB_TAREFAS[[Responsável Execução '[*']]:[Responsável Execução '[*']]]=H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3" s="95" t="str" cm="1">
        <f t="array" ref="I303">IF(OR(I$12="",$B303=""),"",_xlfn.LET(_xlpm.tarefas,_xlfn._xlws.FILTER(TB_TAREFAS[],(TB_TAREFAS[[Responsável Execução '[*']]:[Responsável Execução '[*']]]=I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3" s="96" t="str" cm="1">
        <f t="array" ref="J303">IF(OR(J$12="",$B303=""),"",_xlfn.LET(_xlpm.tarefas,_xlfn._xlws.FILTER(TB_TAREFAS[],(TB_TAREFAS[[Responsável Execução '[*']]:[Responsável Execução '[*']]]=J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3" s="95" t="str" cm="1">
        <f t="array" ref="K303">IF(OR(K$12="",$B303=""),"",_xlfn.LET(_xlpm.tarefas,_xlfn._xlws.FILTER(TB_TAREFAS[],(TB_TAREFAS[[Responsável Execução '[*']]:[Responsável Execução '[*']]]=K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3" s="96" t="str" cm="1">
        <f t="array" ref="L303">IF(OR(L$12="",$B303=""),"",_xlfn.LET(_xlpm.tarefas,_xlfn._xlws.FILTER(TB_TAREFAS[],(TB_TAREFAS[[Responsável Execução '[*']]:[Responsável Execução '[*']]]=L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3" s="95" t="str" cm="1">
        <f t="array" ref="M303">IF(OR(M$12="",$B303=""),"",_xlfn.LET(_xlpm.tarefas,_xlfn._xlws.FILTER(TB_TAREFAS[],(TB_TAREFAS[[Responsável Execução '[*']]:[Responsável Execução '[*']]]=M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3" s="96" t="str" cm="1">
        <f t="array" ref="N303">IF(OR(N$12="",$B303=""),"",_xlfn.LET(_xlpm.tarefas,_xlfn._xlws.FILTER(TB_TAREFAS[],(TB_TAREFAS[[Responsável Execução '[*']]:[Responsável Execução '[*']]]=N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3" s="95" t="str" cm="1">
        <f t="array" ref="O303">IF(OR(O$12="",$B303=""),"",_xlfn.LET(_xlpm.tarefas,_xlfn._xlws.FILTER(TB_TAREFAS[],(TB_TAREFAS[[Responsável Execução '[*']]:[Responsável Execução '[*']]]=O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3" s="96" t="str" cm="1">
        <f t="array" ref="P303">IF(OR(P$12="",$B303=""),"",_xlfn.LET(_xlpm.tarefas,_xlfn._xlws.FILTER(TB_TAREFAS[],(TB_TAREFAS[[Responsável Execução '[*']]:[Responsável Execução '[*']]]=P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3" s="95" t="str" cm="1">
        <f t="array" ref="Q303">IF(OR(Q$12="",$B303=""),"",_xlfn.LET(_xlpm.tarefas,_xlfn._xlws.FILTER(TB_TAREFAS[],(TB_TAREFAS[[Responsável Execução '[*']]:[Responsável Execução '[*']]]=Q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3" s="96" t="str" cm="1">
        <f t="array" ref="R303">IF(OR(R$12="",$B303=""),"",_xlfn.LET(_xlpm.tarefas,_xlfn._xlws.FILTER(TB_TAREFAS[],(TB_TAREFAS[[Responsável Execução '[*']]:[Responsável Execução '[*']]]=R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3" s="95" t="str" cm="1">
        <f t="array" ref="S303">IF(OR(S$12="",$B303=""),"",_xlfn.LET(_xlpm.tarefas,_xlfn._xlws.FILTER(TB_TAREFAS[],(TB_TAREFAS[[Responsável Execução '[*']]:[Responsável Execução '[*']]]=S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3" s="96" t="str" cm="1">
        <f t="array" ref="T303">IF(OR(T$12="",$B303=""),"",_xlfn.LET(_xlpm.tarefas,_xlfn._xlws.FILTER(TB_TAREFAS[],(TB_TAREFAS[[Responsável Execução '[*']]:[Responsável Execução '[*']]]=T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3" s="95" t="str" cm="1">
        <f t="array" ref="U303">IF(OR(U$12="",$B303=""),"",_xlfn.LET(_xlpm.tarefas,_xlfn._xlws.FILTER(TB_TAREFAS[],(TB_TAREFAS[[Responsável Execução '[*']]:[Responsável Execução '[*']]]=U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3" s="96" t="str" cm="1">
        <f t="array" ref="V303">IF(OR(V$12="",$B303=""),"",_xlfn.LET(_xlpm.tarefas,_xlfn._xlws.FILTER(TB_TAREFAS[],(TB_TAREFAS[[Responsável Execução '[*']]:[Responsável Execução '[*']]]=V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3" s="95" t="str" cm="1">
        <f t="array" ref="W303">IF(OR(W$12="",$B303=""),"",_xlfn.LET(_xlpm.tarefas,_xlfn._xlws.FILTER(TB_TAREFAS[],(TB_TAREFAS[[Responsável Execução '[*']]:[Responsável Execução '[*']]]=W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3" s="96" t="str" cm="1">
        <f t="array" ref="X303">IF(OR(X$12="",$B303=""),"",_xlfn.LET(_xlpm.tarefas,_xlfn._xlws.FILTER(TB_TAREFAS[],(TB_TAREFAS[[Responsável Execução '[*']]:[Responsável Execução '[*']]]=X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3" s="95" t="str" cm="1">
        <f t="array" ref="Y303">IF(OR(Y$12="",$B303=""),"",_xlfn.LET(_xlpm.tarefas,_xlfn._xlws.FILTER(TB_TAREFAS[],(TB_TAREFAS[[Responsável Execução '[*']]:[Responsável Execução '[*']]]=Y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3" s="96" t="str" cm="1">
        <f t="array" ref="Z303">IF(OR(Z$12="",$B303=""),"",_xlfn.LET(_xlpm.tarefas,_xlfn._xlws.FILTER(TB_TAREFAS[],(TB_TAREFAS[[Responsável Execução '[*']]:[Responsável Execução '[*']]]=Z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3" s="95" t="str" cm="1">
        <f t="array" ref="AA303">IF(OR(AA$12="",$B303=""),"",_xlfn.LET(_xlpm.tarefas,_xlfn._xlws.FILTER(TB_TAREFAS[],(TB_TAREFAS[[Responsável Execução '[*']]:[Responsável Execução '[*']]]=AA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3" s="96" t="str" cm="1">
        <f t="array" ref="AB303">IF(OR(AB$12="",$B303=""),"",_xlfn.LET(_xlpm.tarefas,_xlfn._xlws.FILTER(TB_TAREFAS[],(TB_TAREFAS[[Responsável Execução '[*']]:[Responsável Execução '[*']]]=AB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3" s="95" t="str" cm="1">
        <f t="array" ref="AC303">IF(OR(AC$12="",$B303=""),"",_xlfn.LET(_xlpm.tarefas,_xlfn._xlws.FILTER(TB_TAREFAS[],(TB_TAREFAS[[Responsável Execução '[*']]:[Responsável Execução '[*']]]=AC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3" s="96" t="str" cm="1">
        <f t="array" ref="AD303">IF(OR(AD$12="",$B303=""),"",_xlfn.LET(_xlpm.tarefas,_xlfn._xlws.FILTER(TB_TAREFAS[],(TB_TAREFAS[[Responsável Execução '[*']]:[Responsável Execução '[*']]]=AD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3" s="95" t="str" cm="1">
        <f t="array" ref="AE303">IF(OR(AE$12="",$B303=""),"",_xlfn.LET(_xlpm.tarefas,_xlfn._xlws.FILTER(TB_TAREFAS[],(TB_TAREFAS[[Responsável Execução '[*']]:[Responsável Execução '[*']]]=AE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3" s="96" t="str" cm="1">
        <f t="array" ref="AF303">IF(OR(AF$12="",$B303=""),"",_xlfn.LET(_xlpm.tarefas,_xlfn._xlws.FILTER(TB_TAREFAS[],(TB_TAREFAS[[Responsável Execução '[*']]:[Responsável Execução '[*']]]=AF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3" s="95" t="str" cm="1">
        <f t="array" ref="AG303">IF(OR(AG$12="",$B303=""),"",_xlfn.LET(_xlpm.tarefas,_xlfn._xlws.FILTER(TB_TAREFAS[],(TB_TAREFAS[[Responsável Execução '[*']]:[Responsável Execução '[*']]]=AG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3" s="96" t="str" cm="1">
        <f t="array" ref="AH303">IF(OR(AH$12="",$B303=""),"",_xlfn.LET(_xlpm.tarefas,_xlfn._xlws.FILTER(TB_TAREFAS[],(TB_TAREFAS[[Responsável Execução '[*']]:[Responsável Execução '[*']]]=AH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3" s="95" t="str" cm="1">
        <f t="array" ref="AI303">IF(OR(AI$12="",$B303=""),"",_xlfn.LET(_xlpm.tarefas,_xlfn._xlws.FILTER(TB_TAREFAS[],(TB_TAREFAS[[Responsável Execução '[*']]:[Responsável Execução '[*']]]=AI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3" s="96" t="str" cm="1">
        <f t="array" ref="AJ303">IF(OR(AJ$12="",$B303=""),"",_xlfn.LET(_xlpm.tarefas,_xlfn._xlws.FILTER(TB_TAREFAS[],(TB_TAREFAS[[Responsável Execução '[*']]:[Responsável Execução '[*']]]=AJ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3" s="95" t="str" cm="1">
        <f t="array" ref="AK303">IF(OR(AK$12="",$B303=""),"",_xlfn.LET(_xlpm.tarefas,_xlfn._xlws.FILTER(TB_TAREFAS[],(TB_TAREFAS[[Responsável Execução '[*']]:[Responsável Execução '[*']]]=AK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3" s="96" t="str" cm="1">
        <f t="array" ref="AL303">IF(OR(AL$12="",$B303=""),"",_xlfn.LET(_xlpm.tarefas,_xlfn._xlws.FILTER(TB_TAREFAS[],(TB_TAREFAS[[Responsável Execução '[*']]:[Responsável Execução '[*']]]=AL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3" s="95" t="str" cm="1">
        <f t="array" ref="AM303">IF(OR(AM$12="",$B303=""),"",_xlfn.LET(_xlpm.tarefas,_xlfn._xlws.FILTER(TB_TAREFAS[],(TB_TAREFAS[[Responsável Execução '[*']]:[Responsável Execução '[*']]]=AM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3" s="96" t="str" cm="1">
        <f t="array" ref="AN303">IF(OR(AN$12="",$B303=""),"",_xlfn.LET(_xlpm.tarefas,_xlfn._xlws.FILTER(TB_TAREFAS[],(TB_TAREFAS[[Responsável Execução '[*']]:[Responsável Execução '[*']]]=AN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3" s="95" t="str" cm="1">
        <f t="array" ref="AO303">IF(OR(AO$12="",$B303=""),"",_xlfn.LET(_xlpm.tarefas,_xlfn._xlws.FILTER(TB_TAREFAS[],(TB_TAREFAS[[Responsável Execução '[*']]:[Responsável Execução '[*']]]=AO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3" s="96" t="str" cm="1">
        <f t="array" ref="AP303">IF(OR(AP$12="",$B303=""),"",_xlfn.LET(_xlpm.tarefas,_xlfn._xlws.FILTER(TB_TAREFAS[],(TB_TAREFAS[[Responsável Execução '[*']]:[Responsável Execução '[*']]]=AP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3" s="95" t="str" cm="1">
        <f t="array" ref="AQ303">IF(OR(AQ$12="",$B303=""),"",_xlfn.LET(_xlpm.tarefas,_xlfn._xlws.FILTER(TB_TAREFAS[],(TB_TAREFAS[[Responsável Execução '[*']]:[Responsável Execução '[*']]]=AQ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3" s="96" t="str" cm="1">
        <f t="array" ref="AR303">IF(OR(AR$12="",$B303=""),"",_xlfn.LET(_xlpm.tarefas,_xlfn._xlws.FILTER(TB_TAREFAS[],(TB_TAREFAS[[Responsável Execução '[*']]:[Responsável Execução '[*']]]=AR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3" s="95" t="str" cm="1">
        <f t="array" ref="AS303">IF(OR(AS$12="",$B303=""),"",_xlfn.LET(_xlpm.tarefas,_xlfn._xlws.FILTER(TB_TAREFAS[],(TB_TAREFAS[[Responsável Execução '[*']]:[Responsável Execução '[*']]]=AS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3" s="96" t="str" cm="1">
        <f t="array" ref="AT303">IF(OR(AT$12="",$B303=""),"",_xlfn.LET(_xlpm.tarefas,_xlfn._xlws.FILTER(TB_TAREFAS[],(TB_TAREFAS[[Responsável Execução '[*']]:[Responsável Execução '[*']]]=AT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3" s="95" t="str" cm="1">
        <f t="array" ref="AU303">IF(OR(AU$12="",$B303=""),"",_xlfn.LET(_xlpm.tarefas,_xlfn._xlws.FILTER(TB_TAREFAS[],(TB_TAREFAS[[Responsável Execução '[*']]:[Responsável Execução '[*']]]=AU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3" s="96" t="str" cm="1">
        <f t="array" ref="AV303">IF(OR(AV$12="",$B303=""),"",_xlfn.LET(_xlpm.tarefas,_xlfn._xlws.FILTER(TB_TAREFAS[],(TB_TAREFAS[[Responsável Execução '[*']]:[Responsável Execução '[*']]]=AV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3" s="95" t="str" cm="1">
        <f t="array" ref="AW303">IF(OR(AW$12="",$B303=""),"",_xlfn.LET(_xlpm.tarefas,_xlfn._xlws.FILTER(TB_TAREFAS[],(TB_TAREFAS[[Responsável Execução '[*']]:[Responsável Execução '[*']]]=AW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3" s="96" t="str" cm="1">
        <f t="array" ref="AX303">IF(OR(AX$12="",$B303=""),"",_xlfn.LET(_xlpm.tarefas,_xlfn._xlws.FILTER(TB_TAREFAS[],(TB_TAREFAS[[Responsável Execução '[*']]:[Responsável Execução '[*']]]=AX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3" s="95" t="str" cm="1">
        <f t="array" ref="AY303">IF(OR(AY$12="",$B303=""),"",_xlfn.LET(_xlpm.tarefas,_xlfn._xlws.FILTER(TB_TAREFAS[],(TB_TAREFAS[[Responsável Execução '[*']]:[Responsável Execução '[*']]]=AY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3" s="97" t="str" cm="1">
        <f t="array" ref="AZ303">IF(OR(AZ$12="",$B303=""),"",_xlfn.LET(_xlpm.tarefas,_xlfn._xlws.FILTER(TB_TAREFAS[],(TB_TAREFAS[[Responsável Execução '[*']]:[Responsável Execução '[*']]]=AZ$12),"-"),IF(_xlfn.ARRAYTOTEXT(_xlpm.tarefas)="-",0,SUM(IF(DATE(YEAR($B303),MONTH($B303),DAY($B303))&gt;=DATE(YEAR(_xlfn.CHOOSECOLS(_xlpm.tarefas,10)),MONTH(_xlfn.CHOOSECOLS(_xlpm.tarefas,10)),DAY(_xlfn.CHOOSECOLS(_xlpm.tarefas,10))),IF(DATE(YEAR($B303),MONTH($B303),DAY($B303)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4" spans="2:52" x14ac:dyDescent="0.3">
      <c r="B304" s="94"/>
      <c r="C304" s="95" t="str" cm="1">
        <f t="array" ref="C304">IF(OR(C$12="",$B304=""),"",_xlfn.LET(_xlpm.tarefas,_xlfn._xlws.FILTER(TB_TAREFAS[],(TB_TAREFAS[[Responsável Execução '[*']]:[Responsável Execução '[*']]]=C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4" s="96" t="str" cm="1">
        <f t="array" ref="D304">IF(OR(D$12="",$B304=""),"",_xlfn.LET(_xlpm.tarefas,_xlfn._xlws.FILTER(TB_TAREFAS[],(TB_TAREFAS[[Responsável Execução '[*']]:[Responsável Execução '[*']]]=D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4" s="95" t="str" cm="1">
        <f t="array" ref="E304">IF(OR(E$12="",$B304=""),"",_xlfn.LET(_xlpm.tarefas,_xlfn._xlws.FILTER(TB_TAREFAS[],(TB_TAREFAS[[Responsável Execução '[*']]:[Responsável Execução '[*']]]=E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4" s="96" t="str" cm="1">
        <f t="array" ref="F304">IF(OR(F$12="",$B304=""),"",_xlfn.LET(_xlpm.tarefas,_xlfn._xlws.FILTER(TB_TAREFAS[],(TB_TAREFAS[[Responsável Execução '[*']]:[Responsável Execução '[*']]]=F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4" s="95" t="str" cm="1">
        <f t="array" ref="G304">IF(OR(G$12="",$B304=""),"",_xlfn.LET(_xlpm.tarefas,_xlfn._xlws.FILTER(TB_TAREFAS[],(TB_TAREFAS[[Responsável Execução '[*']]:[Responsável Execução '[*']]]=G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4" s="96" t="str" cm="1">
        <f t="array" ref="H304">IF(OR(H$12="",$B304=""),"",_xlfn.LET(_xlpm.tarefas,_xlfn._xlws.FILTER(TB_TAREFAS[],(TB_TAREFAS[[Responsável Execução '[*']]:[Responsável Execução '[*']]]=H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4" s="95" t="str" cm="1">
        <f t="array" ref="I304">IF(OR(I$12="",$B304=""),"",_xlfn.LET(_xlpm.tarefas,_xlfn._xlws.FILTER(TB_TAREFAS[],(TB_TAREFAS[[Responsável Execução '[*']]:[Responsável Execução '[*']]]=I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4" s="96" t="str" cm="1">
        <f t="array" ref="J304">IF(OR(J$12="",$B304=""),"",_xlfn.LET(_xlpm.tarefas,_xlfn._xlws.FILTER(TB_TAREFAS[],(TB_TAREFAS[[Responsável Execução '[*']]:[Responsável Execução '[*']]]=J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4" s="95" t="str" cm="1">
        <f t="array" ref="K304">IF(OR(K$12="",$B304=""),"",_xlfn.LET(_xlpm.tarefas,_xlfn._xlws.FILTER(TB_TAREFAS[],(TB_TAREFAS[[Responsável Execução '[*']]:[Responsável Execução '[*']]]=K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4" s="96" t="str" cm="1">
        <f t="array" ref="L304">IF(OR(L$12="",$B304=""),"",_xlfn.LET(_xlpm.tarefas,_xlfn._xlws.FILTER(TB_TAREFAS[],(TB_TAREFAS[[Responsável Execução '[*']]:[Responsável Execução '[*']]]=L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4" s="95" t="str" cm="1">
        <f t="array" ref="M304">IF(OR(M$12="",$B304=""),"",_xlfn.LET(_xlpm.tarefas,_xlfn._xlws.FILTER(TB_TAREFAS[],(TB_TAREFAS[[Responsável Execução '[*']]:[Responsável Execução '[*']]]=M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4" s="96" t="str" cm="1">
        <f t="array" ref="N304">IF(OR(N$12="",$B304=""),"",_xlfn.LET(_xlpm.tarefas,_xlfn._xlws.FILTER(TB_TAREFAS[],(TB_TAREFAS[[Responsável Execução '[*']]:[Responsável Execução '[*']]]=N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4" s="95" t="str" cm="1">
        <f t="array" ref="O304">IF(OR(O$12="",$B304=""),"",_xlfn.LET(_xlpm.tarefas,_xlfn._xlws.FILTER(TB_TAREFAS[],(TB_TAREFAS[[Responsável Execução '[*']]:[Responsável Execução '[*']]]=O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4" s="96" t="str" cm="1">
        <f t="array" ref="P304">IF(OR(P$12="",$B304=""),"",_xlfn.LET(_xlpm.tarefas,_xlfn._xlws.FILTER(TB_TAREFAS[],(TB_TAREFAS[[Responsável Execução '[*']]:[Responsável Execução '[*']]]=P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4" s="95" t="str" cm="1">
        <f t="array" ref="Q304">IF(OR(Q$12="",$B304=""),"",_xlfn.LET(_xlpm.tarefas,_xlfn._xlws.FILTER(TB_TAREFAS[],(TB_TAREFAS[[Responsável Execução '[*']]:[Responsável Execução '[*']]]=Q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4" s="96" t="str" cm="1">
        <f t="array" ref="R304">IF(OR(R$12="",$B304=""),"",_xlfn.LET(_xlpm.tarefas,_xlfn._xlws.FILTER(TB_TAREFAS[],(TB_TAREFAS[[Responsável Execução '[*']]:[Responsável Execução '[*']]]=R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4" s="95" t="str" cm="1">
        <f t="array" ref="S304">IF(OR(S$12="",$B304=""),"",_xlfn.LET(_xlpm.tarefas,_xlfn._xlws.FILTER(TB_TAREFAS[],(TB_TAREFAS[[Responsável Execução '[*']]:[Responsável Execução '[*']]]=S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4" s="96" t="str" cm="1">
        <f t="array" ref="T304">IF(OR(T$12="",$B304=""),"",_xlfn.LET(_xlpm.tarefas,_xlfn._xlws.FILTER(TB_TAREFAS[],(TB_TAREFAS[[Responsável Execução '[*']]:[Responsável Execução '[*']]]=T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4" s="95" t="str" cm="1">
        <f t="array" ref="U304">IF(OR(U$12="",$B304=""),"",_xlfn.LET(_xlpm.tarefas,_xlfn._xlws.FILTER(TB_TAREFAS[],(TB_TAREFAS[[Responsável Execução '[*']]:[Responsável Execução '[*']]]=U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4" s="96" t="str" cm="1">
        <f t="array" ref="V304">IF(OR(V$12="",$B304=""),"",_xlfn.LET(_xlpm.tarefas,_xlfn._xlws.FILTER(TB_TAREFAS[],(TB_TAREFAS[[Responsável Execução '[*']]:[Responsável Execução '[*']]]=V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4" s="95" t="str" cm="1">
        <f t="array" ref="W304">IF(OR(W$12="",$B304=""),"",_xlfn.LET(_xlpm.tarefas,_xlfn._xlws.FILTER(TB_TAREFAS[],(TB_TAREFAS[[Responsável Execução '[*']]:[Responsável Execução '[*']]]=W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4" s="96" t="str" cm="1">
        <f t="array" ref="X304">IF(OR(X$12="",$B304=""),"",_xlfn.LET(_xlpm.tarefas,_xlfn._xlws.FILTER(TB_TAREFAS[],(TB_TAREFAS[[Responsável Execução '[*']]:[Responsável Execução '[*']]]=X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4" s="95" t="str" cm="1">
        <f t="array" ref="Y304">IF(OR(Y$12="",$B304=""),"",_xlfn.LET(_xlpm.tarefas,_xlfn._xlws.FILTER(TB_TAREFAS[],(TB_TAREFAS[[Responsável Execução '[*']]:[Responsável Execução '[*']]]=Y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4" s="96" t="str" cm="1">
        <f t="array" ref="Z304">IF(OR(Z$12="",$B304=""),"",_xlfn.LET(_xlpm.tarefas,_xlfn._xlws.FILTER(TB_TAREFAS[],(TB_TAREFAS[[Responsável Execução '[*']]:[Responsável Execução '[*']]]=Z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4" s="95" t="str" cm="1">
        <f t="array" ref="AA304">IF(OR(AA$12="",$B304=""),"",_xlfn.LET(_xlpm.tarefas,_xlfn._xlws.FILTER(TB_TAREFAS[],(TB_TAREFAS[[Responsável Execução '[*']]:[Responsável Execução '[*']]]=AA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4" s="96" t="str" cm="1">
        <f t="array" ref="AB304">IF(OR(AB$12="",$B304=""),"",_xlfn.LET(_xlpm.tarefas,_xlfn._xlws.FILTER(TB_TAREFAS[],(TB_TAREFAS[[Responsável Execução '[*']]:[Responsável Execução '[*']]]=AB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4" s="95" t="str" cm="1">
        <f t="array" ref="AC304">IF(OR(AC$12="",$B304=""),"",_xlfn.LET(_xlpm.tarefas,_xlfn._xlws.FILTER(TB_TAREFAS[],(TB_TAREFAS[[Responsável Execução '[*']]:[Responsável Execução '[*']]]=AC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4" s="96" t="str" cm="1">
        <f t="array" ref="AD304">IF(OR(AD$12="",$B304=""),"",_xlfn.LET(_xlpm.tarefas,_xlfn._xlws.FILTER(TB_TAREFAS[],(TB_TAREFAS[[Responsável Execução '[*']]:[Responsável Execução '[*']]]=AD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4" s="95" t="str" cm="1">
        <f t="array" ref="AE304">IF(OR(AE$12="",$B304=""),"",_xlfn.LET(_xlpm.tarefas,_xlfn._xlws.FILTER(TB_TAREFAS[],(TB_TAREFAS[[Responsável Execução '[*']]:[Responsável Execução '[*']]]=AE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4" s="96" t="str" cm="1">
        <f t="array" ref="AF304">IF(OR(AF$12="",$B304=""),"",_xlfn.LET(_xlpm.tarefas,_xlfn._xlws.FILTER(TB_TAREFAS[],(TB_TAREFAS[[Responsável Execução '[*']]:[Responsável Execução '[*']]]=AF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4" s="95" t="str" cm="1">
        <f t="array" ref="AG304">IF(OR(AG$12="",$B304=""),"",_xlfn.LET(_xlpm.tarefas,_xlfn._xlws.FILTER(TB_TAREFAS[],(TB_TAREFAS[[Responsável Execução '[*']]:[Responsável Execução '[*']]]=AG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4" s="96" t="str" cm="1">
        <f t="array" ref="AH304">IF(OR(AH$12="",$B304=""),"",_xlfn.LET(_xlpm.tarefas,_xlfn._xlws.FILTER(TB_TAREFAS[],(TB_TAREFAS[[Responsável Execução '[*']]:[Responsável Execução '[*']]]=AH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4" s="95" t="str" cm="1">
        <f t="array" ref="AI304">IF(OR(AI$12="",$B304=""),"",_xlfn.LET(_xlpm.tarefas,_xlfn._xlws.FILTER(TB_TAREFAS[],(TB_TAREFAS[[Responsável Execução '[*']]:[Responsável Execução '[*']]]=AI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4" s="96" t="str" cm="1">
        <f t="array" ref="AJ304">IF(OR(AJ$12="",$B304=""),"",_xlfn.LET(_xlpm.tarefas,_xlfn._xlws.FILTER(TB_TAREFAS[],(TB_TAREFAS[[Responsável Execução '[*']]:[Responsável Execução '[*']]]=AJ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4" s="95" t="str" cm="1">
        <f t="array" ref="AK304">IF(OR(AK$12="",$B304=""),"",_xlfn.LET(_xlpm.tarefas,_xlfn._xlws.FILTER(TB_TAREFAS[],(TB_TAREFAS[[Responsável Execução '[*']]:[Responsável Execução '[*']]]=AK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4" s="96" t="str" cm="1">
        <f t="array" ref="AL304">IF(OR(AL$12="",$B304=""),"",_xlfn.LET(_xlpm.tarefas,_xlfn._xlws.FILTER(TB_TAREFAS[],(TB_TAREFAS[[Responsável Execução '[*']]:[Responsável Execução '[*']]]=AL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4" s="95" t="str" cm="1">
        <f t="array" ref="AM304">IF(OR(AM$12="",$B304=""),"",_xlfn.LET(_xlpm.tarefas,_xlfn._xlws.FILTER(TB_TAREFAS[],(TB_TAREFAS[[Responsável Execução '[*']]:[Responsável Execução '[*']]]=AM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4" s="96" t="str" cm="1">
        <f t="array" ref="AN304">IF(OR(AN$12="",$B304=""),"",_xlfn.LET(_xlpm.tarefas,_xlfn._xlws.FILTER(TB_TAREFAS[],(TB_TAREFAS[[Responsável Execução '[*']]:[Responsável Execução '[*']]]=AN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4" s="95" t="str" cm="1">
        <f t="array" ref="AO304">IF(OR(AO$12="",$B304=""),"",_xlfn.LET(_xlpm.tarefas,_xlfn._xlws.FILTER(TB_TAREFAS[],(TB_TAREFAS[[Responsável Execução '[*']]:[Responsável Execução '[*']]]=AO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4" s="96" t="str" cm="1">
        <f t="array" ref="AP304">IF(OR(AP$12="",$B304=""),"",_xlfn.LET(_xlpm.tarefas,_xlfn._xlws.FILTER(TB_TAREFAS[],(TB_TAREFAS[[Responsável Execução '[*']]:[Responsável Execução '[*']]]=AP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4" s="95" t="str" cm="1">
        <f t="array" ref="AQ304">IF(OR(AQ$12="",$B304=""),"",_xlfn.LET(_xlpm.tarefas,_xlfn._xlws.FILTER(TB_TAREFAS[],(TB_TAREFAS[[Responsável Execução '[*']]:[Responsável Execução '[*']]]=AQ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4" s="96" t="str" cm="1">
        <f t="array" ref="AR304">IF(OR(AR$12="",$B304=""),"",_xlfn.LET(_xlpm.tarefas,_xlfn._xlws.FILTER(TB_TAREFAS[],(TB_TAREFAS[[Responsável Execução '[*']]:[Responsável Execução '[*']]]=AR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4" s="95" t="str" cm="1">
        <f t="array" ref="AS304">IF(OR(AS$12="",$B304=""),"",_xlfn.LET(_xlpm.tarefas,_xlfn._xlws.FILTER(TB_TAREFAS[],(TB_TAREFAS[[Responsável Execução '[*']]:[Responsável Execução '[*']]]=AS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4" s="96" t="str" cm="1">
        <f t="array" ref="AT304">IF(OR(AT$12="",$B304=""),"",_xlfn.LET(_xlpm.tarefas,_xlfn._xlws.FILTER(TB_TAREFAS[],(TB_TAREFAS[[Responsável Execução '[*']]:[Responsável Execução '[*']]]=AT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4" s="95" t="str" cm="1">
        <f t="array" ref="AU304">IF(OR(AU$12="",$B304=""),"",_xlfn.LET(_xlpm.tarefas,_xlfn._xlws.FILTER(TB_TAREFAS[],(TB_TAREFAS[[Responsável Execução '[*']]:[Responsável Execução '[*']]]=AU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4" s="96" t="str" cm="1">
        <f t="array" ref="AV304">IF(OR(AV$12="",$B304=""),"",_xlfn.LET(_xlpm.tarefas,_xlfn._xlws.FILTER(TB_TAREFAS[],(TB_TAREFAS[[Responsável Execução '[*']]:[Responsável Execução '[*']]]=AV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4" s="95" t="str" cm="1">
        <f t="array" ref="AW304">IF(OR(AW$12="",$B304=""),"",_xlfn.LET(_xlpm.tarefas,_xlfn._xlws.FILTER(TB_TAREFAS[],(TB_TAREFAS[[Responsável Execução '[*']]:[Responsável Execução '[*']]]=AW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4" s="96" t="str" cm="1">
        <f t="array" ref="AX304">IF(OR(AX$12="",$B304=""),"",_xlfn.LET(_xlpm.tarefas,_xlfn._xlws.FILTER(TB_TAREFAS[],(TB_TAREFAS[[Responsável Execução '[*']]:[Responsável Execução '[*']]]=AX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4" s="95" t="str" cm="1">
        <f t="array" ref="AY304">IF(OR(AY$12="",$B304=""),"",_xlfn.LET(_xlpm.tarefas,_xlfn._xlws.FILTER(TB_TAREFAS[],(TB_TAREFAS[[Responsável Execução '[*']]:[Responsável Execução '[*']]]=AY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4" s="97" t="str" cm="1">
        <f t="array" ref="AZ304">IF(OR(AZ$12="",$B304=""),"",_xlfn.LET(_xlpm.tarefas,_xlfn._xlws.FILTER(TB_TAREFAS[],(TB_TAREFAS[[Responsável Execução '[*']]:[Responsável Execução '[*']]]=AZ$12),"-"),IF(_xlfn.ARRAYTOTEXT(_xlpm.tarefas)="-",0,SUM(IF(DATE(YEAR($B304),MONTH($B304),DAY($B304))&gt;=DATE(YEAR(_xlfn.CHOOSECOLS(_xlpm.tarefas,10)),MONTH(_xlfn.CHOOSECOLS(_xlpm.tarefas,10)),DAY(_xlfn.CHOOSECOLS(_xlpm.tarefas,10))),IF(DATE(YEAR($B304),MONTH($B304),DAY($B304)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5" spans="2:52" x14ac:dyDescent="0.3">
      <c r="B305" s="94"/>
      <c r="C305" s="95" t="str" cm="1">
        <f t="array" ref="C305">IF(OR(C$12="",$B305=""),"",_xlfn.LET(_xlpm.tarefas,_xlfn._xlws.FILTER(TB_TAREFAS[],(TB_TAREFAS[[Responsável Execução '[*']]:[Responsável Execução '[*']]]=C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5" s="96" t="str" cm="1">
        <f t="array" ref="D305">IF(OR(D$12="",$B305=""),"",_xlfn.LET(_xlpm.tarefas,_xlfn._xlws.FILTER(TB_TAREFAS[],(TB_TAREFAS[[Responsável Execução '[*']]:[Responsável Execução '[*']]]=D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5" s="95" t="str" cm="1">
        <f t="array" ref="E305">IF(OR(E$12="",$B305=""),"",_xlfn.LET(_xlpm.tarefas,_xlfn._xlws.FILTER(TB_TAREFAS[],(TB_TAREFAS[[Responsável Execução '[*']]:[Responsável Execução '[*']]]=E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5" s="96" t="str" cm="1">
        <f t="array" ref="F305">IF(OR(F$12="",$B305=""),"",_xlfn.LET(_xlpm.tarefas,_xlfn._xlws.FILTER(TB_TAREFAS[],(TB_TAREFAS[[Responsável Execução '[*']]:[Responsável Execução '[*']]]=F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5" s="95" t="str" cm="1">
        <f t="array" ref="G305">IF(OR(G$12="",$B305=""),"",_xlfn.LET(_xlpm.tarefas,_xlfn._xlws.FILTER(TB_TAREFAS[],(TB_TAREFAS[[Responsável Execução '[*']]:[Responsável Execução '[*']]]=G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5" s="96" t="str" cm="1">
        <f t="array" ref="H305">IF(OR(H$12="",$B305=""),"",_xlfn.LET(_xlpm.tarefas,_xlfn._xlws.FILTER(TB_TAREFAS[],(TB_TAREFAS[[Responsável Execução '[*']]:[Responsável Execução '[*']]]=H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5" s="95" t="str" cm="1">
        <f t="array" ref="I305">IF(OR(I$12="",$B305=""),"",_xlfn.LET(_xlpm.tarefas,_xlfn._xlws.FILTER(TB_TAREFAS[],(TB_TAREFAS[[Responsável Execução '[*']]:[Responsável Execução '[*']]]=I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5" s="96" t="str" cm="1">
        <f t="array" ref="J305">IF(OR(J$12="",$B305=""),"",_xlfn.LET(_xlpm.tarefas,_xlfn._xlws.FILTER(TB_TAREFAS[],(TB_TAREFAS[[Responsável Execução '[*']]:[Responsável Execução '[*']]]=J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5" s="95" t="str" cm="1">
        <f t="array" ref="K305">IF(OR(K$12="",$B305=""),"",_xlfn.LET(_xlpm.tarefas,_xlfn._xlws.FILTER(TB_TAREFAS[],(TB_TAREFAS[[Responsável Execução '[*']]:[Responsável Execução '[*']]]=K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5" s="96" t="str" cm="1">
        <f t="array" ref="L305">IF(OR(L$12="",$B305=""),"",_xlfn.LET(_xlpm.tarefas,_xlfn._xlws.FILTER(TB_TAREFAS[],(TB_TAREFAS[[Responsável Execução '[*']]:[Responsável Execução '[*']]]=L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5" s="95" t="str" cm="1">
        <f t="array" ref="M305">IF(OR(M$12="",$B305=""),"",_xlfn.LET(_xlpm.tarefas,_xlfn._xlws.FILTER(TB_TAREFAS[],(TB_TAREFAS[[Responsável Execução '[*']]:[Responsável Execução '[*']]]=M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5" s="96" t="str" cm="1">
        <f t="array" ref="N305">IF(OR(N$12="",$B305=""),"",_xlfn.LET(_xlpm.tarefas,_xlfn._xlws.FILTER(TB_TAREFAS[],(TB_TAREFAS[[Responsável Execução '[*']]:[Responsável Execução '[*']]]=N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5" s="95" t="str" cm="1">
        <f t="array" ref="O305">IF(OR(O$12="",$B305=""),"",_xlfn.LET(_xlpm.tarefas,_xlfn._xlws.FILTER(TB_TAREFAS[],(TB_TAREFAS[[Responsável Execução '[*']]:[Responsável Execução '[*']]]=O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5" s="96" t="str" cm="1">
        <f t="array" ref="P305">IF(OR(P$12="",$B305=""),"",_xlfn.LET(_xlpm.tarefas,_xlfn._xlws.FILTER(TB_TAREFAS[],(TB_TAREFAS[[Responsável Execução '[*']]:[Responsável Execução '[*']]]=P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5" s="95" t="str" cm="1">
        <f t="array" ref="Q305">IF(OR(Q$12="",$B305=""),"",_xlfn.LET(_xlpm.tarefas,_xlfn._xlws.FILTER(TB_TAREFAS[],(TB_TAREFAS[[Responsável Execução '[*']]:[Responsável Execução '[*']]]=Q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5" s="96" t="str" cm="1">
        <f t="array" ref="R305">IF(OR(R$12="",$B305=""),"",_xlfn.LET(_xlpm.tarefas,_xlfn._xlws.FILTER(TB_TAREFAS[],(TB_TAREFAS[[Responsável Execução '[*']]:[Responsável Execução '[*']]]=R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5" s="95" t="str" cm="1">
        <f t="array" ref="S305">IF(OR(S$12="",$B305=""),"",_xlfn.LET(_xlpm.tarefas,_xlfn._xlws.FILTER(TB_TAREFAS[],(TB_TAREFAS[[Responsável Execução '[*']]:[Responsável Execução '[*']]]=S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5" s="96" t="str" cm="1">
        <f t="array" ref="T305">IF(OR(T$12="",$B305=""),"",_xlfn.LET(_xlpm.tarefas,_xlfn._xlws.FILTER(TB_TAREFAS[],(TB_TAREFAS[[Responsável Execução '[*']]:[Responsável Execução '[*']]]=T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5" s="95" t="str" cm="1">
        <f t="array" ref="U305">IF(OR(U$12="",$B305=""),"",_xlfn.LET(_xlpm.tarefas,_xlfn._xlws.FILTER(TB_TAREFAS[],(TB_TAREFAS[[Responsável Execução '[*']]:[Responsável Execução '[*']]]=U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5" s="96" t="str" cm="1">
        <f t="array" ref="V305">IF(OR(V$12="",$B305=""),"",_xlfn.LET(_xlpm.tarefas,_xlfn._xlws.FILTER(TB_TAREFAS[],(TB_TAREFAS[[Responsável Execução '[*']]:[Responsável Execução '[*']]]=V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5" s="95" t="str" cm="1">
        <f t="array" ref="W305">IF(OR(W$12="",$B305=""),"",_xlfn.LET(_xlpm.tarefas,_xlfn._xlws.FILTER(TB_TAREFAS[],(TB_TAREFAS[[Responsável Execução '[*']]:[Responsável Execução '[*']]]=W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5" s="96" t="str" cm="1">
        <f t="array" ref="X305">IF(OR(X$12="",$B305=""),"",_xlfn.LET(_xlpm.tarefas,_xlfn._xlws.FILTER(TB_TAREFAS[],(TB_TAREFAS[[Responsável Execução '[*']]:[Responsável Execução '[*']]]=X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5" s="95" t="str" cm="1">
        <f t="array" ref="Y305">IF(OR(Y$12="",$B305=""),"",_xlfn.LET(_xlpm.tarefas,_xlfn._xlws.FILTER(TB_TAREFAS[],(TB_TAREFAS[[Responsável Execução '[*']]:[Responsável Execução '[*']]]=Y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5" s="96" t="str" cm="1">
        <f t="array" ref="Z305">IF(OR(Z$12="",$B305=""),"",_xlfn.LET(_xlpm.tarefas,_xlfn._xlws.FILTER(TB_TAREFAS[],(TB_TAREFAS[[Responsável Execução '[*']]:[Responsável Execução '[*']]]=Z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5" s="95" t="str" cm="1">
        <f t="array" ref="AA305">IF(OR(AA$12="",$B305=""),"",_xlfn.LET(_xlpm.tarefas,_xlfn._xlws.FILTER(TB_TAREFAS[],(TB_TAREFAS[[Responsável Execução '[*']]:[Responsável Execução '[*']]]=AA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5" s="96" t="str" cm="1">
        <f t="array" ref="AB305">IF(OR(AB$12="",$B305=""),"",_xlfn.LET(_xlpm.tarefas,_xlfn._xlws.FILTER(TB_TAREFAS[],(TB_TAREFAS[[Responsável Execução '[*']]:[Responsável Execução '[*']]]=AB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5" s="95" t="str" cm="1">
        <f t="array" ref="AC305">IF(OR(AC$12="",$B305=""),"",_xlfn.LET(_xlpm.tarefas,_xlfn._xlws.FILTER(TB_TAREFAS[],(TB_TAREFAS[[Responsável Execução '[*']]:[Responsável Execução '[*']]]=AC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5" s="96" t="str" cm="1">
        <f t="array" ref="AD305">IF(OR(AD$12="",$B305=""),"",_xlfn.LET(_xlpm.tarefas,_xlfn._xlws.FILTER(TB_TAREFAS[],(TB_TAREFAS[[Responsável Execução '[*']]:[Responsável Execução '[*']]]=AD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5" s="95" t="str" cm="1">
        <f t="array" ref="AE305">IF(OR(AE$12="",$B305=""),"",_xlfn.LET(_xlpm.tarefas,_xlfn._xlws.FILTER(TB_TAREFAS[],(TB_TAREFAS[[Responsável Execução '[*']]:[Responsável Execução '[*']]]=AE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5" s="96" t="str" cm="1">
        <f t="array" ref="AF305">IF(OR(AF$12="",$B305=""),"",_xlfn.LET(_xlpm.tarefas,_xlfn._xlws.FILTER(TB_TAREFAS[],(TB_TAREFAS[[Responsável Execução '[*']]:[Responsável Execução '[*']]]=AF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5" s="95" t="str" cm="1">
        <f t="array" ref="AG305">IF(OR(AG$12="",$B305=""),"",_xlfn.LET(_xlpm.tarefas,_xlfn._xlws.FILTER(TB_TAREFAS[],(TB_TAREFAS[[Responsável Execução '[*']]:[Responsável Execução '[*']]]=AG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5" s="96" t="str" cm="1">
        <f t="array" ref="AH305">IF(OR(AH$12="",$B305=""),"",_xlfn.LET(_xlpm.tarefas,_xlfn._xlws.FILTER(TB_TAREFAS[],(TB_TAREFAS[[Responsável Execução '[*']]:[Responsável Execução '[*']]]=AH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5" s="95" t="str" cm="1">
        <f t="array" ref="AI305">IF(OR(AI$12="",$B305=""),"",_xlfn.LET(_xlpm.tarefas,_xlfn._xlws.FILTER(TB_TAREFAS[],(TB_TAREFAS[[Responsável Execução '[*']]:[Responsável Execução '[*']]]=AI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5" s="96" t="str" cm="1">
        <f t="array" ref="AJ305">IF(OR(AJ$12="",$B305=""),"",_xlfn.LET(_xlpm.tarefas,_xlfn._xlws.FILTER(TB_TAREFAS[],(TB_TAREFAS[[Responsável Execução '[*']]:[Responsável Execução '[*']]]=AJ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5" s="95" t="str" cm="1">
        <f t="array" ref="AK305">IF(OR(AK$12="",$B305=""),"",_xlfn.LET(_xlpm.tarefas,_xlfn._xlws.FILTER(TB_TAREFAS[],(TB_TAREFAS[[Responsável Execução '[*']]:[Responsável Execução '[*']]]=AK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5" s="96" t="str" cm="1">
        <f t="array" ref="AL305">IF(OR(AL$12="",$B305=""),"",_xlfn.LET(_xlpm.tarefas,_xlfn._xlws.FILTER(TB_TAREFAS[],(TB_TAREFAS[[Responsável Execução '[*']]:[Responsável Execução '[*']]]=AL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5" s="95" t="str" cm="1">
        <f t="array" ref="AM305">IF(OR(AM$12="",$B305=""),"",_xlfn.LET(_xlpm.tarefas,_xlfn._xlws.FILTER(TB_TAREFAS[],(TB_TAREFAS[[Responsável Execução '[*']]:[Responsável Execução '[*']]]=AM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5" s="96" t="str" cm="1">
        <f t="array" ref="AN305">IF(OR(AN$12="",$B305=""),"",_xlfn.LET(_xlpm.tarefas,_xlfn._xlws.FILTER(TB_TAREFAS[],(TB_TAREFAS[[Responsável Execução '[*']]:[Responsável Execução '[*']]]=AN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5" s="95" t="str" cm="1">
        <f t="array" ref="AO305">IF(OR(AO$12="",$B305=""),"",_xlfn.LET(_xlpm.tarefas,_xlfn._xlws.FILTER(TB_TAREFAS[],(TB_TAREFAS[[Responsável Execução '[*']]:[Responsável Execução '[*']]]=AO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5" s="96" t="str" cm="1">
        <f t="array" ref="AP305">IF(OR(AP$12="",$B305=""),"",_xlfn.LET(_xlpm.tarefas,_xlfn._xlws.FILTER(TB_TAREFAS[],(TB_TAREFAS[[Responsável Execução '[*']]:[Responsável Execução '[*']]]=AP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5" s="95" t="str" cm="1">
        <f t="array" ref="AQ305">IF(OR(AQ$12="",$B305=""),"",_xlfn.LET(_xlpm.tarefas,_xlfn._xlws.FILTER(TB_TAREFAS[],(TB_TAREFAS[[Responsável Execução '[*']]:[Responsável Execução '[*']]]=AQ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5" s="96" t="str" cm="1">
        <f t="array" ref="AR305">IF(OR(AR$12="",$B305=""),"",_xlfn.LET(_xlpm.tarefas,_xlfn._xlws.FILTER(TB_TAREFAS[],(TB_TAREFAS[[Responsável Execução '[*']]:[Responsável Execução '[*']]]=AR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5" s="95" t="str" cm="1">
        <f t="array" ref="AS305">IF(OR(AS$12="",$B305=""),"",_xlfn.LET(_xlpm.tarefas,_xlfn._xlws.FILTER(TB_TAREFAS[],(TB_TAREFAS[[Responsável Execução '[*']]:[Responsável Execução '[*']]]=AS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5" s="96" t="str" cm="1">
        <f t="array" ref="AT305">IF(OR(AT$12="",$B305=""),"",_xlfn.LET(_xlpm.tarefas,_xlfn._xlws.FILTER(TB_TAREFAS[],(TB_TAREFAS[[Responsável Execução '[*']]:[Responsável Execução '[*']]]=AT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5" s="95" t="str" cm="1">
        <f t="array" ref="AU305">IF(OR(AU$12="",$B305=""),"",_xlfn.LET(_xlpm.tarefas,_xlfn._xlws.FILTER(TB_TAREFAS[],(TB_TAREFAS[[Responsável Execução '[*']]:[Responsável Execução '[*']]]=AU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5" s="96" t="str" cm="1">
        <f t="array" ref="AV305">IF(OR(AV$12="",$B305=""),"",_xlfn.LET(_xlpm.tarefas,_xlfn._xlws.FILTER(TB_TAREFAS[],(TB_TAREFAS[[Responsável Execução '[*']]:[Responsável Execução '[*']]]=AV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5" s="95" t="str" cm="1">
        <f t="array" ref="AW305">IF(OR(AW$12="",$B305=""),"",_xlfn.LET(_xlpm.tarefas,_xlfn._xlws.FILTER(TB_TAREFAS[],(TB_TAREFAS[[Responsável Execução '[*']]:[Responsável Execução '[*']]]=AW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5" s="96" t="str" cm="1">
        <f t="array" ref="AX305">IF(OR(AX$12="",$B305=""),"",_xlfn.LET(_xlpm.tarefas,_xlfn._xlws.FILTER(TB_TAREFAS[],(TB_TAREFAS[[Responsável Execução '[*']]:[Responsável Execução '[*']]]=AX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5" s="95" t="str" cm="1">
        <f t="array" ref="AY305">IF(OR(AY$12="",$B305=""),"",_xlfn.LET(_xlpm.tarefas,_xlfn._xlws.FILTER(TB_TAREFAS[],(TB_TAREFAS[[Responsável Execução '[*']]:[Responsável Execução '[*']]]=AY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5" s="97" t="str" cm="1">
        <f t="array" ref="AZ305">IF(OR(AZ$12="",$B305=""),"",_xlfn.LET(_xlpm.tarefas,_xlfn._xlws.FILTER(TB_TAREFAS[],(TB_TAREFAS[[Responsável Execução '[*']]:[Responsável Execução '[*']]]=AZ$12),"-"),IF(_xlfn.ARRAYTOTEXT(_xlpm.tarefas)="-",0,SUM(IF(DATE(YEAR($B305),MONTH($B305),DAY($B305))&gt;=DATE(YEAR(_xlfn.CHOOSECOLS(_xlpm.tarefas,10)),MONTH(_xlfn.CHOOSECOLS(_xlpm.tarefas,10)),DAY(_xlfn.CHOOSECOLS(_xlpm.tarefas,10))),IF(DATE(YEAR($B305),MONTH($B305),DAY($B305)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6" spans="2:52" x14ac:dyDescent="0.3">
      <c r="B306" s="94"/>
      <c r="C306" s="95" t="str" cm="1">
        <f t="array" ref="C306">IF(OR(C$12="",$B306=""),"",_xlfn.LET(_xlpm.tarefas,_xlfn._xlws.FILTER(TB_TAREFAS[],(TB_TAREFAS[[Responsável Execução '[*']]:[Responsável Execução '[*']]]=C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6" s="96" t="str" cm="1">
        <f t="array" ref="D306">IF(OR(D$12="",$B306=""),"",_xlfn.LET(_xlpm.tarefas,_xlfn._xlws.FILTER(TB_TAREFAS[],(TB_TAREFAS[[Responsável Execução '[*']]:[Responsável Execução '[*']]]=D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6" s="95" t="str" cm="1">
        <f t="array" ref="E306">IF(OR(E$12="",$B306=""),"",_xlfn.LET(_xlpm.tarefas,_xlfn._xlws.FILTER(TB_TAREFAS[],(TB_TAREFAS[[Responsável Execução '[*']]:[Responsável Execução '[*']]]=E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6" s="96" t="str" cm="1">
        <f t="array" ref="F306">IF(OR(F$12="",$B306=""),"",_xlfn.LET(_xlpm.tarefas,_xlfn._xlws.FILTER(TB_TAREFAS[],(TB_TAREFAS[[Responsável Execução '[*']]:[Responsável Execução '[*']]]=F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6" s="95" t="str" cm="1">
        <f t="array" ref="G306">IF(OR(G$12="",$B306=""),"",_xlfn.LET(_xlpm.tarefas,_xlfn._xlws.FILTER(TB_TAREFAS[],(TB_TAREFAS[[Responsável Execução '[*']]:[Responsável Execução '[*']]]=G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6" s="96" t="str" cm="1">
        <f t="array" ref="H306">IF(OR(H$12="",$B306=""),"",_xlfn.LET(_xlpm.tarefas,_xlfn._xlws.FILTER(TB_TAREFAS[],(TB_TAREFAS[[Responsável Execução '[*']]:[Responsável Execução '[*']]]=H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6" s="95" t="str" cm="1">
        <f t="array" ref="I306">IF(OR(I$12="",$B306=""),"",_xlfn.LET(_xlpm.tarefas,_xlfn._xlws.FILTER(TB_TAREFAS[],(TB_TAREFAS[[Responsável Execução '[*']]:[Responsável Execução '[*']]]=I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6" s="96" t="str" cm="1">
        <f t="array" ref="J306">IF(OR(J$12="",$B306=""),"",_xlfn.LET(_xlpm.tarefas,_xlfn._xlws.FILTER(TB_TAREFAS[],(TB_TAREFAS[[Responsável Execução '[*']]:[Responsável Execução '[*']]]=J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6" s="95" t="str" cm="1">
        <f t="array" ref="K306">IF(OR(K$12="",$B306=""),"",_xlfn.LET(_xlpm.tarefas,_xlfn._xlws.FILTER(TB_TAREFAS[],(TB_TAREFAS[[Responsável Execução '[*']]:[Responsável Execução '[*']]]=K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6" s="96" t="str" cm="1">
        <f t="array" ref="L306">IF(OR(L$12="",$B306=""),"",_xlfn.LET(_xlpm.tarefas,_xlfn._xlws.FILTER(TB_TAREFAS[],(TB_TAREFAS[[Responsável Execução '[*']]:[Responsável Execução '[*']]]=L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6" s="95" t="str" cm="1">
        <f t="array" ref="M306">IF(OR(M$12="",$B306=""),"",_xlfn.LET(_xlpm.tarefas,_xlfn._xlws.FILTER(TB_TAREFAS[],(TB_TAREFAS[[Responsável Execução '[*']]:[Responsável Execução '[*']]]=M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6" s="96" t="str" cm="1">
        <f t="array" ref="N306">IF(OR(N$12="",$B306=""),"",_xlfn.LET(_xlpm.tarefas,_xlfn._xlws.FILTER(TB_TAREFAS[],(TB_TAREFAS[[Responsável Execução '[*']]:[Responsável Execução '[*']]]=N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6" s="95" t="str" cm="1">
        <f t="array" ref="O306">IF(OR(O$12="",$B306=""),"",_xlfn.LET(_xlpm.tarefas,_xlfn._xlws.FILTER(TB_TAREFAS[],(TB_TAREFAS[[Responsável Execução '[*']]:[Responsável Execução '[*']]]=O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6" s="96" t="str" cm="1">
        <f t="array" ref="P306">IF(OR(P$12="",$B306=""),"",_xlfn.LET(_xlpm.tarefas,_xlfn._xlws.FILTER(TB_TAREFAS[],(TB_TAREFAS[[Responsável Execução '[*']]:[Responsável Execução '[*']]]=P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6" s="95" t="str" cm="1">
        <f t="array" ref="Q306">IF(OR(Q$12="",$B306=""),"",_xlfn.LET(_xlpm.tarefas,_xlfn._xlws.FILTER(TB_TAREFAS[],(TB_TAREFAS[[Responsável Execução '[*']]:[Responsável Execução '[*']]]=Q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6" s="96" t="str" cm="1">
        <f t="array" ref="R306">IF(OR(R$12="",$B306=""),"",_xlfn.LET(_xlpm.tarefas,_xlfn._xlws.FILTER(TB_TAREFAS[],(TB_TAREFAS[[Responsável Execução '[*']]:[Responsável Execução '[*']]]=R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6" s="95" t="str" cm="1">
        <f t="array" ref="S306">IF(OR(S$12="",$B306=""),"",_xlfn.LET(_xlpm.tarefas,_xlfn._xlws.FILTER(TB_TAREFAS[],(TB_TAREFAS[[Responsável Execução '[*']]:[Responsável Execução '[*']]]=S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6" s="96" t="str" cm="1">
        <f t="array" ref="T306">IF(OR(T$12="",$B306=""),"",_xlfn.LET(_xlpm.tarefas,_xlfn._xlws.FILTER(TB_TAREFAS[],(TB_TAREFAS[[Responsável Execução '[*']]:[Responsável Execução '[*']]]=T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6" s="95" t="str" cm="1">
        <f t="array" ref="U306">IF(OR(U$12="",$B306=""),"",_xlfn.LET(_xlpm.tarefas,_xlfn._xlws.FILTER(TB_TAREFAS[],(TB_TAREFAS[[Responsável Execução '[*']]:[Responsável Execução '[*']]]=U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6" s="96" t="str" cm="1">
        <f t="array" ref="V306">IF(OR(V$12="",$B306=""),"",_xlfn.LET(_xlpm.tarefas,_xlfn._xlws.FILTER(TB_TAREFAS[],(TB_TAREFAS[[Responsável Execução '[*']]:[Responsável Execução '[*']]]=V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6" s="95" t="str" cm="1">
        <f t="array" ref="W306">IF(OR(W$12="",$B306=""),"",_xlfn.LET(_xlpm.tarefas,_xlfn._xlws.FILTER(TB_TAREFAS[],(TB_TAREFAS[[Responsável Execução '[*']]:[Responsável Execução '[*']]]=W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6" s="96" t="str" cm="1">
        <f t="array" ref="X306">IF(OR(X$12="",$B306=""),"",_xlfn.LET(_xlpm.tarefas,_xlfn._xlws.FILTER(TB_TAREFAS[],(TB_TAREFAS[[Responsável Execução '[*']]:[Responsável Execução '[*']]]=X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6" s="95" t="str" cm="1">
        <f t="array" ref="Y306">IF(OR(Y$12="",$B306=""),"",_xlfn.LET(_xlpm.tarefas,_xlfn._xlws.FILTER(TB_TAREFAS[],(TB_TAREFAS[[Responsável Execução '[*']]:[Responsável Execução '[*']]]=Y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6" s="96" t="str" cm="1">
        <f t="array" ref="Z306">IF(OR(Z$12="",$B306=""),"",_xlfn.LET(_xlpm.tarefas,_xlfn._xlws.FILTER(TB_TAREFAS[],(TB_TAREFAS[[Responsável Execução '[*']]:[Responsável Execução '[*']]]=Z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6" s="95" t="str" cm="1">
        <f t="array" ref="AA306">IF(OR(AA$12="",$B306=""),"",_xlfn.LET(_xlpm.tarefas,_xlfn._xlws.FILTER(TB_TAREFAS[],(TB_TAREFAS[[Responsável Execução '[*']]:[Responsável Execução '[*']]]=AA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6" s="96" t="str" cm="1">
        <f t="array" ref="AB306">IF(OR(AB$12="",$B306=""),"",_xlfn.LET(_xlpm.tarefas,_xlfn._xlws.FILTER(TB_TAREFAS[],(TB_TAREFAS[[Responsável Execução '[*']]:[Responsável Execução '[*']]]=AB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6" s="95" t="str" cm="1">
        <f t="array" ref="AC306">IF(OR(AC$12="",$B306=""),"",_xlfn.LET(_xlpm.tarefas,_xlfn._xlws.FILTER(TB_TAREFAS[],(TB_TAREFAS[[Responsável Execução '[*']]:[Responsável Execução '[*']]]=AC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6" s="96" t="str" cm="1">
        <f t="array" ref="AD306">IF(OR(AD$12="",$B306=""),"",_xlfn.LET(_xlpm.tarefas,_xlfn._xlws.FILTER(TB_TAREFAS[],(TB_TAREFAS[[Responsável Execução '[*']]:[Responsável Execução '[*']]]=AD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6" s="95" t="str" cm="1">
        <f t="array" ref="AE306">IF(OR(AE$12="",$B306=""),"",_xlfn.LET(_xlpm.tarefas,_xlfn._xlws.FILTER(TB_TAREFAS[],(TB_TAREFAS[[Responsável Execução '[*']]:[Responsável Execução '[*']]]=AE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6" s="96" t="str" cm="1">
        <f t="array" ref="AF306">IF(OR(AF$12="",$B306=""),"",_xlfn.LET(_xlpm.tarefas,_xlfn._xlws.FILTER(TB_TAREFAS[],(TB_TAREFAS[[Responsável Execução '[*']]:[Responsável Execução '[*']]]=AF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6" s="95" t="str" cm="1">
        <f t="array" ref="AG306">IF(OR(AG$12="",$B306=""),"",_xlfn.LET(_xlpm.tarefas,_xlfn._xlws.FILTER(TB_TAREFAS[],(TB_TAREFAS[[Responsável Execução '[*']]:[Responsável Execução '[*']]]=AG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6" s="96" t="str" cm="1">
        <f t="array" ref="AH306">IF(OR(AH$12="",$B306=""),"",_xlfn.LET(_xlpm.tarefas,_xlfn._xlws.FILTER(TB_TAREFAS[],(TB_TAREFAS[[Responsável Execução '[*']]:[Responsável Execução '[*']]]=AH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6" s="95" t="str" cm="1">
        <f t="array" ref="AI306">IF(OR(AI$12="",$B306=""),"",_xlfn.LET(_xlpm.tarefas,_xlfn._xlws.FILTER(TB_TAREFAS[],(TB_TAREFAS[[Responsável Execução '[*']]:[Responsável Execução '[*']]]=AI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6" s="96" t="str" cm="1">
        <f t="array" ref="AJ306">IF(OR(AJ$12="",$B306=""),"",_xlfn.LET(_xlpm.tarefas,_xlfn._xlws.FILTER(TB_TAREFAS[],(TB_TAREFAS[[Responsável Execução '[*']]:[Responsável Execução '[*']]]=AJ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6" s="95" t="str" cm="1">
        <f t="array" ref="AK306">IF(OR(AK$12="",$B306=""),"",_xlfn.LET(_xlpm.tarefas,_xlfn._xlws.FILTER(TB_TAREFAS[],(TB_TAREFAS[[Responsável Execução '[*']]:[Responsável Execução '[*']]]=AK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6" s="96" t="str" cm="1">
        <f t="array" ref="AL306">IF(OR(AL$12="",$B306=""),"",_xlfn.LET(_xlpm.tarefas,_xlfn._xlws.FILTER(TB_TAREFAS[],(TB_TAREFAS[[Responsável Execução '[*']]:[Responsável Execução '[*']]]=AL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6" s="95" t="str" cm="1">
        <f t="array" ref="AM306">IF(OR(AM$12="",$B306=""),"",_xlfn.LET(_xlpm.tarefas,_xlfn._xlws.FILTER(TB_TAREFAS[],(TB_TAREFAS[[Responsável Execução '[*']]:[Responsável Execução '[*']]]=AM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6" s="96" t="str" cm="1">
        <f t="array" ref="AN306">IF(OR(AN$12="",$B306=""),"",_xlfn.LET(_xlpm.tarefas,_xlfn._xlws.FILTER(TB_TAREFAS[],(TB_TAREFAS[[Responsável Execução '[*']]:[Responsável Execução '[*']]]=AN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6" s="95" t="str" cm="1">
        <f t="array" ref="AO306">IF(OR(AO$12="",$B306=""),"",_xlfn.LET(_xlpm.tarefas,_xlfn._xlws.FILTER(TB_TAREFAS[],(TB_TAREFAS[[Responsável Execução '[*']]:[Responsável Execução '[*']]]=AO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6" s="96" t="str" cm="1">
        <f t="array" ref="AP306">IF(OR(AP$12="",$B306=""),"",_xlfn.LET(_xlpm.tarefas,_xlfn._xlws.FILTER(TB_TAREFAS[],(TB_TAREFAS[[Responsável Execução '[*']]:[Responsável Execução '[*']]]=AP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6" s="95" t="str" cm="1">
        <f t="array" ref="AQ306">IF(OR(AQ$12="",$B306=""),"",_xlfn.LET(_xlpm.tarefas,_xlfn._xlws.FILTER(TB_TAREFAS[],(TB_TAREFAS[[Responsável Execução '[*']]:[Responsável Execução '[*']]]=AQ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6" s="96" t="str" cm="1">
        <f t="array" ref="AR306">IF(OR(AR$12="",$B306=""),"",_xlfn.LET(_xlpm.tarefas,_xlfn._xlws.FILTER(TB_TAREFAS[],(TB_TAREFAS[[Responsável Execução '[*']]:[Responsável Execução '[*']]]=AR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6" s="95" t="str" cm="1">
        <f t="array" ref="AS306">IF(OR(AS$12="",$B306=""),"",_xlfn.LET(_xlpm.tarefas,_xlfn._xlws.FILTER(TB_TAREFAS[],(TB_TAREFAS[[Responsável Execução '[*']]:[Responsável Execução '[*']]]=AS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6" s="96" t="str" cm="1">
        <f t="array" ref="AT306">IF(OR(AT$12="",$B306=""),"",_xlfn.LET(_xlpm.tarefas,_xlfn._xlws.FILTER(TB_TAREFAS[],(TB_TAREFAS[[Responsável Execução '[*']]:[Responsável Execução '[*']]]=AT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6" s="95" t="str" cm="1">
        <f t="array" ref="AU306">IF(OR(AU$12="",$B306=""),"",_xlfn.LET(_xlpm.tarefas,_xlfn._xlws.FILTER(TB_TAREFAS[],(TB_TAREFAS[[Responsável Execução '[*']]:[Responsável Execução '[*']]]=AU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6" s="96" t="str" cm="1">
        <f t="array" ref="AV306">IF(OR(AV$12="",$B306=""),"",_xlfn.LET(_xlpm.tarefas,_xlfn._xlws.FILTER(TB_TAREFAS[],(TB_TAREFAS[[Responsável Execução '[*']]:[Responsável Execução '[*']]]=AV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6" s="95" t="str" cm="1">
        <f t="array" ref="AW306">IF(OR(AW$12="",$B306=""),"",_xlfn.LET(_xlpm.tarefas,_xlfn._xlws.FILTER(TB_TAREFAS[],(TB_TAREFAS[[Responsável Execução '[*']]:[Responsável Execução '[*']]]=AW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6" s="96" t="str" cm="1">
        <f t="array" ref="AX306">IF(OR(AX$12="",$B306=""),"",_xlfn.LET(_xlpm.tarefas,_xlfn._xlws.FILTER(TB_TAREFAS[],(TB_TAREFAS[[Responsável Execução '[*']]:[Responsável Execução '[*']]]=AX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6" s="95" t="str" cm="1">
        <f t="array" ref="AY306">IF(OR(AY$12="",$B306=""),"",_xlfn.LET(_xlpm.tarefas,_xlfn._xlws.FILTER(TB_TAREFAS[],(TB_TAREFAS[[Responsável Execução '[*']]:[Responsável Execução '[*']]]=AY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6" s="97" t="str" cm="1">
        <f t="array" ref="AZ306">IF(OR(AZ$12="",$B306=""),"",_xlfn.LET(_xlpm.tarefas,_xlfn._xlws.FILTER(TB_TAREFAS[],(TB_TAREFAS[[Responsável Execução '[*']]:[Responsável Execução '[*']]]=AZ$12),"-"),IF(_xlfn.ARRAYTOTEXT(_xlpm.tarefas)="-",0,SUM(IF(DATE(YEAR($B306),MONTH($B306),DAY($B306))&gt;=DATE(YEAR(_xlfn.CHOOSECOLS(_xlpm.tarefas,10)),MONTH(_xlfn.CHOOSECOLS(_xlpm.tarefas,10)),DAY(_xlfn.CHOOSECOLS(_xlpm.tarefas,10))),IF(DATE(YEAR($B306),MONTH($B306),DAY($B306)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7" spans="2:52" x14ac:dyDescent="0.3">
      <c r="B307" s="94"/>
      <c r="C307" s="95" t="str" cm="1">
        <f t="array" ref="C307">IF(OR(C$12="",$B307=""),"",_xlfn.LET(_xlpm.tarefas,_xlfn._xlws.FILTER(TB_TAREFAS[],(TB_TAREFAS[[Responsável Execução '[*']]:[Responsável Execução '[*']]]=C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7" s="96" t="str" cm="1">
        <f t="array" ref="D307">IF(OR(D$12="",$B307=""),"",_xlfn.LET(_xlpm.tarefas,_xlfn._xlws.FILTER(TB_TAREFAS[],(TB_TAREFAS[[Responsável Execução '[*']]:[Responsável Execução '[*']]]=D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7" s="95" t="str" cm="1">
        <f t="array" ref="E307">IF(OR(E$12="",$B307=""),"",_xlfn.LET(_xlpm.tarefas,_xlfn._xlws.FILTER(TB_TAREFAS[],(TB_TAREFAS[[Responsável Execução '[*']]:[Responsável Execução '[*']]]=E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7" s="96" t="str" cm="1">
        <f t="array" ref="F307">IF(OR(F$12="",$B307=""),"",_xlfn.LET(_xlpm.tarefas,_xlfn._xlws.FILTER(TB_TAREFAS[],(TB_TAREFAS[[Responsável Execução '[*']]:[Responsável Execução '[*']]]=F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7" s="95" t="str" cm="1">
        <f t="array" ref="G307">IF(OR(G$12="",$B307=""),"",_xlfn.LET(_xlpm.tarefas,_xlfn._xlws.FILTER(TB_TAREFAS[],(TB_TAREFAS[[Responsável Execução '[*']]:[Responsável Execução '[*']]]=G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7" s="96" t="str" cm="1">
        <f t="array" ref="H307">IF(OR(H$12="",$B307=""),"",_xlfn.LET(_xlpm.tarefas,_xlfn._xlws.FILTER(TB_TAREFAS[],(TB_TAREFAS[[Responsável Execução '[*']]:[Responsável Execução '[*']]]=H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7" s="95" t="str" cm="1">
        <f t="array" ref="I307">IF(OR(I$12="",$B307=""),"",_xlfn.LET(_xlpm.tarefas,_xlfn._xlws.FILTER(TB_TAREFAS[],(TB_TAREFAS[[Responsável Execução '[*']]:[Responsável Execução '[*']]]=I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7" s="96" t="str" cm="1">
        <f t="array" ref="J307">IF(OR(J$12="",$B307=""),"",_xlfn.LET(_xlpm.tarefas,_xlfn._xlws.FILTER(TB_TAREFAS[],(TB_TAREFAS[[Responsável Execução '[*']]:[Responsável Execução '[*']]]=J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7" s="95" t="str" cm="1">
        <f t="array" ref="K307">IF(OR(K$12="",$B307=""),"",_xlfn.LET(_xlpm.tarefas,_xlfn._xlws.FILTER(TB_TAREFAS[],(TB_TAREFAS[[Responsável Execução '[*']]:[Responsável Execução '[*']]]=K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7" s="96" t="str" cm="1">
        <f t="array" ref="L307">IF(OR(L$12="",$B307=""),"",_xlfn.LET(_xlpm.tarefas,_xlfn._xlws.FILTER(TB_TAREFAS[],(TB_TAREFAS[[Responsável Execução '[*']]:[Responsável Execução '[*']]]=L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7" s="95" t="str" cm="1">
        <f t="array" ref="M307">IF(OR(M$12="",$B307=""),"",_xlfn.LET(_xlpm.tarefas,_xlfn._xlws.FILTER(TB_TAREFAS[],(TB_TAREFAS[[Responsável Execução '[*']]:[Responsável Execução '[*']]]=M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7" s="96" t="str" cm="1">
        <f t="array" ref="N307">IF(OR(N$12="",$B307=""),"",_xlfn.LET(_xlpm.tarefas,_xlfn._xlws.FILTER(TB_TAREFAS[],(TB_TAREFAS[[Responsável Execução '[*']]:[Responsável Execução '[*']]]=N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7" s="95" t="str" cm="1">
        <f t="array" ref="O307">IF(OR(O$12="",$B307=""),"",_xlfn.LET(_xlpm.tarefas,_xlfn._xlws.FILTER(TB_TAREFAS[],(TB_TAREFAS[[Responsável Execução '[*']]:[Responsável Execução '[*']]]=O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7" s="96" t="str" cm="1">
        <f t="array" ref="P307">IF(OR(P$12="",$B307=""),"",_xlfn.LET(_xlpm.tarefas,_xlfn._xlws.FILTER(TB_TAREFAS[],(TB_TAREFAS[[Responsável Execução '[*']]:[Responsável Execução '[*']]]=P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7" s="95" t="str" cm="1">
        <f t="array" ref="Q307">IF(OR(Q$12="",$B307=""),"",_xlfn.LET(_xlpm.tarefas,_xlfn._xlws.FILTER(TB_TAREFAS[],(TB_TAREFAS[[Responsável Execução '[*']]:[Responsável Execução '[*']]]=Q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7" s="96" t="str" cm="1">
        <f t="array" ref="R307">IF(OR(R$12="",$B307=""),"",_xlfn.LET(_xlpm.tarefas,_xlfn._xlws.FILTER(TB_TAREFAS[],(TB_TAREFAS[[Responsável Execução '[*']]:[Responsável Execução '[*']]]=R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7" s="95" t="str" cm="1">
        <f t="array" ref="S307">IF(OR(S$12="",$B307=""),"",_xlfn.LET(_xlpm.tarefas,_xlfn._xlws.FILTER(TB_TAREFAS[],(TB_TAREFAS[[Responsável Execução '[*']]:[Responsável Execução '[*']]]=S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7" s="96" t="str" cm="1">
        <f t="array" ref="T307">IF(OR(T$12="",$B307=""),"",_xlfn.LET(_xlpm.tarefas,_xlfn._xlws.FILTER(TB_TAREFAS[],(TB_TAREFAS[[Responsável Execução '[*']]:[Responsável Execução '[*']]]=T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7" s="95" t="str" cm="1">
        <f t="array" ref="U307">IF(OR(U$12="",$B307=""),"",_xlfn.LET(_xlpm.tarefas,_xlfn._xlws.FILTER(TB_TAREFAS[],(TB_TAREFAS[[Responsável Execução '[*']]:[Responsável Execução '[*']]]=U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7" s="96" t="str" cm="1">
        <f t="array" ref="V307">IF(OR(V$12="",$B307=""),"",_xlfn.LET(_xlpm.tarefas,_xlfn._xlws.FILTER(TB_TAREFAS[],(TB_TAREFAS[[Responsável Execução '[*']]:[Responsável Execução '[*']]]=V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7" s="95" t="str" cm="1">
        <f t="array" ref="W307">IF(OR(W$12="",$B307=""),"",_xlfn.LET(_xlpm.tarefas,_xlfn._xlws.FILTER(TB_TAREFAS[],(TB_TAREFAS[[Responsável Execução '[*']]:[Responsável Execução '[*']]]=W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7" s="96" t="str" cm="1">
        <f t="array" ref="X307">IF(OR(X$12="",$B307=""),"",_xlfn.LET(_xlpm.tarefas,_xlfn._xlws.FILTER(TB_TAREFAS[],(TB_TAREFAS[[Responsável Execução '[*']]:[Responsável Execução '[*']]]=X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7" s="95" t="str" cm="1">
        <f t="array" ref="Y307">IF(OR(Y$12="",$B307=""),"",_xlfn.LET(_xlpm.tarefas,_xlfn._xlws.FILTER(TB_TAREFAS[],(TB_TAREFAS[[Responsável Execução '[*']]:[Responsável Execução '[*']]]=Y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7" s="96" t="str" cm="1">
        <f t="array" ref="Z307">IF(OR(Z$12="",$B307=""),"",_xlfn.LET(_xlpm.tarefas,_xlfn._xlws.FILTER(TB_TAREFAS[],(TB_TAREFAS[[Responsável Execução '[*']]:[Responsável Execução '[*']]]=Z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7" s="95" t="str" cm="1">
        <f t="array" ref="AA307">IF(OR(AA$12="",$B307=""),"",_xlfn.LET(_xlpm.tarefas,_xlfn._xlws.FILTER(TB_TAREFAS[],(TB_TAREFAS[[Responsável Execução '[*']]:[Responsável Execução '[*']]]=AA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7" s="96" t="str" cm="1">
        <f t="array" ref="AB307">IF(OR(AB$12="",$B307=""),"",_xlfn.LET(_xlpm.tarefas,_xlfn._xlws.FILTER(TB_TAREFAS[],(TB_TAREFAS[[Responsável Execução '[*']]:[Responsável Execução '[*']]]=AB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7" s="95" t="str" cm="1">
        <f t="array" ref="AC307">IF(OR(AC$12="",$B307=""),"",_xlfn.LET(_xlpm.tarefas,_xlfn._xlws.FILTER(TB_TAREFAS[],(TB_TAREFAS[[Responsável Execução '[*']]:[Responsável Execução '[*']]]=AC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7" s="96" t="str" cm="1">
        <f t="array" ref="AD307">IF(OR(AD$12="",$B307=""),"",_xlfn.LET(_xlpm.tarefas,_xlfn._xlws.FILTER(TB_TAREFAS[],(TB_TAREFAS[[Responsável Execução '[*']]:[Responsável Execução '[*']]]=AD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7" s="95" t="str" cm="1">
        <f t="array" ref="AE307">IF(OR(AE$12="",$B307=""),"",_xlfn.LET(_xlpm.tarefas,_xlfn._xlws.FILTER(TB_TAREFAS[],(TB_TAREFAS[[Responsável Execução '[*']]:[Responsável Execução '[*']]]=AE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7" s="96" t="str" cm="1">
        <f t="array" ref="AF307">IF(OR(AF$12="",$B307=""),"",_xlfn.LET(_xlpm.tarefas,_xlfn._xlws.FILTER(TB_TAREFAS[],(TB_TAREFAS[[Responsável Execução '[*']]:[Responsável Execução '[*']]]=AF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7" s="95" t="str" cm="1">
        <f t="array" ref="AG307">IF(OR(AG$12="",$B307=""),"",_xlfn.LET(_xlpm.tarefas,_xlfn._xlws.FILTER(TB_TAREFAS[],(TB_TAREFAS[[Responsável Execução '[*']]:[Responsável Execução '[*']]]=AG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7" s="96" t="str" cm="1">
        <f t="array" ref="AH307">IF(OR(AH$12="",$B307=""),"",_xlfn.LET(_xlpm.tarefas,_xlfn._xlws.FILTER(TB_TAREFAS[],(TB_TAREFAS[[Responsável Execução '[*']]:[Responsável Execução '[*']]]=AH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7" s="95" t="str" cm="1">
        <f t="array" ref="AI307">IF(OR(AI$12="",$B307=""),"",_xlfn.LET(_xlpm.tarefas,_xlfn._xlws.FILTER(TB_TAREFAS[],(TB_TAREFAS[[Responsável Execução '[*']]:[Responsável Execução '[*']]]=AI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7" s="96" t="str" cm="1">
        <f t="array" ref="AJ307">IF(OR(AJ$12="",$B307=""),"",_xlfn.LET(_xlpm.tarefas,_xlfn._xlws.FILTER(TB_TAREFAS[],(TB_TAREFAS[[Responsável Execução '[*']]:[Responsável Execução '[*']]]=AJ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7" s="95" t="str" cm="1">
        <f t="array" ref="AK307">IF(OR(AK$12="",$B307=""),"",_xlfn.LET(_xlpm.tarefas,_xlfn._xlws.FILTER(TB_TAREFAS[],(TB_TAREFAS[[Responsável Execução '[*']]:[Responsável Execução '[*']]]=AK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7" s="96" t="str" cm="1">
        <f t="array" ref="AL307">IF(OR(AL$12="",$B307=""),"",_xlfn.LET(_xlpm.tarefas,_xlfn._xlws.FILTER(TB_TAREFAS[],(TB_TAREFAS[[Responsável Execução '[*']]:[Responsável Execução '[*']]]=AL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7" s="95" t="str" cm="1">
        <f t="array" ref="AM307">IF(OR(AM$12="",$B307=""),"",_xlfn.LET(_xlpm.tarefas,_xlfn._xlws.FILTER(TB_TAREFAS[],(TB_TAREFAS[[Responsável Execução '[*']]:[Responsável Execução '[*']]]=AM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7" s="96" t="str" cm="1">
        <f t="array" ref="AN307">IF(OR(AN$12="",$B307=""),"",_xlfn.LET(_xlpm.tarefas,_xlfn._xlws.FILTER(TB_TAREFAS[],(TB_TAREFAS[[Responsável Execução '[*']]:[Responsável Execução '[*']]]=AN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7" s="95" t="str" cm="1">
        <f t="array" ref="AO307">IF(OR(AO$12="",$B307=""),"",_xlfn.LET(_xlpm.tarefas,_xlfn._xlws.FILTER(TB_TAREFAS[],(TB_TAREFAS[[Responsável Execução '[*']]:[Responsável Execução '[*']]]=AO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7" s="96" t="str" cm="1">
        <f t="array" ref="AP307">IF(OR(AP$12="",$B307=""),"",_xlfn.LET(_xlpm.tarefas,_xlfn._xlws.FILTER(TB_TAREFAS[],(TB_TAREFAS[[Responsável Execução '[*']]:[Responsável Execução '[*']]]=AP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7" s="95" t="str" cm="1">
        <f t="array" ref="AQ307">IF(OR(AQ$12="",$B307=""),"",_xlfn.LET(_xlpm.tarefas,_xlfn._xlws.FILTER(TB_TAREFAS[],(TB_TAREFAS[[Responsável Execução '[*']]:[Responsável Execução '[*']]]=AQ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7" s="96" t="str" cm="1">
        <f t="array" ref="AR307">IF(OR(AR$12="",$B307=""),"",_xlfn.LET(_xlpm.tarefas,_xlfn._xlws.FILTER(TB_TAREFAS[],(TB_TAREFAS[[Responsável Execução '[*']]:[Responsável Execução '[*']]]=AR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7" s="95" t="str" cm="1">
        <f t="array" ref="AS307">IF(OR(AS$12="",$B307=""),"",_xlfn.LET(_xlpm.tarefas,_xlfn._xlws.FILTER(TB_TAREFAS[],(TB_TAREFAS[[Responsável Execução '[*']]:[Responsável Execução '[*']]]=AS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7" s="96" t="str" cm="1">
        <f t="array" ref="AT307">IF(OR(AT$12="",$B307=""),"",_xlfn.LET(_xlpm.tarefas,_xlfn._xlws.FILTER(TB_TAREFAS[],(TB_TAREFAS[[Responsável Execução '[*']]:[Responsável Execução '[*']]]=AT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7" s="95" t="str" cm="1">
        <f t="array" ref="AU307">IF(OR(AU$12="",$B307=""),"",_xlfn.LET(_xlpm.tarefas,_xlfn._xlws.FILTER(TB_TAREFAS[],(TB_TAREFAS[[Responsável Execução '[*']]:[Responsável Execução '[*']]]=AU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7" s="96" t="str" cm="1">
        <f t="array" ref="AV307">IF(OR(AV$12="",$B307=""),"",_xlfn.LET(_xlpm.tarefas,_xlfn._xlws.FILTER(TB_TAREFAS[],(TB_TAREFAS[[Responsável Execução '[*']]:[Responsável Execução '[*']]]=AV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7" s="95" t="str" cm="1">
        <f t="array" ref="AW307">IF(OR(AW$12="",$B307=""),"",_xlfn.LET(_xlpm.tarefas,_xlfn._xlws.FILTER(TB_TAREFAS[],(TB_TAREFAS[[Responsável Execução '[*']]:[Responsável Execução '[*']]]=AW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7" s="96" t="str" cm="1">
        <f t="array" ref="AX307">IF(OR(AX$12="",$B307=""),"",_xlfn.LET(_xlpm.tarefas,_xlfn._xlws.FILTER(TB_TAREFAS[],(TB_TAREFAS[[Responsável Execução '[*']]:[Responsável Execução '[*']]]=AX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7" s="95" t="str" cm="1">
        <f t="array" ref="AY307">IF(OR(AY$12="",$B307=""),"",_xlfn.LET(_xlpm.tarefas,_xlfn._xlws.FILTER(TB_TAREFAS[],(TB_TAREFAS[[Responsável Execução '[*']]:[Responsável Execução '[*']]]=AY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7" s="97" t="str" cm="1">
        <f t="array" ref="AZ307">IF(OR(AZ$12="",$B307=""),"",_xlfn.LET(_xlpm.tarefas,_xlfn._xlws.FILTER(TB_TAREFAS[],(TB_TAREFAS[[Responsável Execução '[*']]:[Responsável Execução '[*']]]=AZ$12),"-"),IF(_xlfn.ARRAYTOTEXT(_xlpm.tarefas)="-",0,SUM(IF(DATE(YEAR($B307),MONTH($B307),DAY($B307))&gt;=DATE(YEAR(_xlfn.CHOOSECOLS(_xlpm.tarefas,10)),MONTH(_xlfn.CHOOSECOLS(_xlpm.tarefas,10)),DAY(_xlfn.CHOOSECOLS(_xlpm.tarefas,10))),IF(DATE(YEAR($B307),MONTH($B307),DAY($B307)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8" spans="2:52" x14ac:dyDescent="0.3">
      <c r="B308" s="94"/>
      <c r="C308" s="95" t="str" cm="1">
        <f t="array" ref="C308">IF(OR(C$12="",$B308=""),"",_xlfn.LET(_xlpm.tarefas,_xlfn._xlws.FILTER(TB_TAREFAS[],(TB_TAREFAS[[Responsável Execução '[*']]:[Responsável Execução '[*']]]=C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8" s="96" t="str" cm="1">
        <f t="array" ref="D308">IF(OR(D$12="",$B308=""),"",_xlfn.LET(_xlpm.tarefas,_xlfn._xlws.FILTER(TB_TAREFAS[],(TB_TAREFAS[[Responsável Execução '[*']]:[Responsável Execução '[*']]]=D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8" s="95" t="str" cm="1">
        <f t="array" ref="E308">IF(OR(E$12="",$B308=""),"",_xlfn.LET(_xlpm.tarefas,_xlfn._xlws.FILTER(TB_TAREFAS[],(TB_TAREFAS[[Responsável Execução '[*']]:[Responsável Execução '[*']]]=E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8" s="96" t="str" cm="1">
        <f t="array" ref="F308">IF(OR(F$12="",$B308=""),"",_xlfn.LET(_xlpm.tarefas,_xlfn._xlws.FILTER(TB_TAREFAS[],(TB_TAREFAS[[Responsável Execução '[*']]:[Responsável Execução '[*']]]=F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8" s="95" t="str" cm="1">
        <f t="array" ref="G308">IF(OR(G$12="",$B308=""),"",_xlfn.LET(_xlpm.tarefas,_xlfn._xlws.FILTER(TB_TAREFAS[],(TB_TAREFAS[[Responsável Execução '[*']]:[Responsável Execução '[*']]]=G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8" s="96" t="str" cm="1">
        <f t="array" ref="H308">IF(OR(H$12="",$B308=""),"",_xlfn.LET(_xlpm.tarefas,_xlfn._xlws.FILTER(TB_TAREFAS[],(TB_TAREFAS[[Responsável Execução '[*']]:[Responsável Execução '[*']]]=H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8" s="95" t="str" cm="1">
        <f t="array" ref="I308">IF(OR(I$12="",$B308=""),"",_xlfn.LET(_xlpm.tarefas,_xlfn._xlws.FILTER(TB_TAREFAS[],(TB_TAREFAS[[Responsável Execução '[*']]:[Responsável Execução '[*']]]=I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8" s="96" t="str" cm="1">
        <f t="array" ref="J308">IF(OR(J$12="",$B308=""),"",_xlfn.LET(_xlpm.tarefas,_xlfn._xlws.FILTER(TB_TAREFAS[],(TB_TAREFAS[[Responsável Execução '[*']]:[Responsável Execução '[*']]]=J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8" s="95" t="str" cm="1">
        <f t="array" ref="K308">IF(OR(K$12="",$B308=""),"",_xlfn.LET(_xlpm.tarefas,_xlfn._xlws.FILTER(TB_TAREFAS[],(TB_TAREFAS[[Responsável Execução '[*']]:[Responsável Execução '[*']]]=K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8" s="96" t="str" cm="1">
        <f t="array" ref="L308">IF(OR(L$12="",$B308=""),"",_xlfn.LET(_xlpm.tarefas,_xlfn._xlws.FILTER(TB_TAREFAS[],(TB_TAREFAS[[Responsável Execução '[*']]:[Responsável Execução '[*']]]=L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8" s="95" t="str" cm="1">
        <f t="array" ref="M308">IF(OR(M$12="",$B308=""),"",_xlfn.LET(_xlpm.tarefas,_xlfn._xlws.FILTER(TB_TAREFAS[],(TB_TAREFAS[[Responsável Execução '[*']]:[Responsável Execução '[*']]]=M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8" s="96" t="str" cm="1">
        <f t="array" ref="N308">IF(OR(N$12="",$B308=""),"",_xlfn.LET(_xlpm.tarefas,_xlfn._xlws.FILTER(TB_TAREFAS[],(TB_TAREFAS[[Responsável Execução '[*']]:[Responsável Execução '[*']]]=N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8" s="95" t="str" cm="1">
        <f t="array" ref="O308">IF(OR(O$12="",$B308=""),"",_xlfn.LET(_xlpm.tarefas,_xlfn._xlws.FILTER(TB_TAREFAS[],(TB_TAREFAS[[Responsável Execução '[*']]:[Responsável Execução '[*']]]=O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8" s="96" t="str" cm="1">
        <f t="array" ref="P308">IF(OR(P$12="",$B308=""),"",_xlfn.LET(_xlpm.tarefas,_xlfn._xlws.FILTER(TB_TAREFAS[],(TB_TAREFAS[[Responsável Execução '[*']]:[Responsável Execução '[*']]]=P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8" s="95" t="str" cm="1">
        <f t="array" ref="Q308">IF(OR(Q$12="",$B308=""),"",_xlfn.LET(_xlpm.tarefas,_xlfn._xlws.FILTER(TB_TAREFAS[],(TB_TAREFAS[[Responsável Execução '[*']]:[Responsável Execução '[*']]]=Q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8" s="96" t="str" cm="1">
        <f t="array" ref="R308">IF(OR(R$12="",$B308=""),"",_xlfn.LET(_xlpm.tarefas,_xlfn._xlws.FILTER(TB_TAREFAS[],(TB_TAREFAS[[Responsável Execução '[*']]:[Responsável Execução '[*']]]=R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8" s="95" t="str" cm="1">
        <f t="array" ref="S308">IF(OR(S$12="",$B308=""),"",_xlfn.LET(_xlpm.tarefas,_xlfn._xlws.FILTER(TB_TAREFAS[],(TB_TAREFAS[[Responsável Execução '[*']]:[Responsável Execução '[*']]]=S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8" s="96" t="str" cm="1">
        <f t="array" ref="T308">IF(OR(T$12="",$B308=""),"",_xlfn.LET(_xlpm.tarefas,_xlfn._xlws.FILTER(TB_TAREFAS[],(TB_TAREFAS[[Responsável Execução '[*']]:[Responsável Execução '[*']]]=T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8" s="95" t="str" cm="1">
        <f t="array" ref="U308">IF(OR(U$12="",$B308=""),"",_xlfn.LET(_xlpm.tarefas,_xlfn._xlws.FILTER(TB_TAREFAS[],(TB_TAREFAS[[Responsável Execução '[*']]:[Responsável Execução '[*']]]=U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8" s="96" t="str" cm="1">
        <f t="array" ref="V308">IF(OR(V$12="",$B308=""),"",_xlfn.LET(_xlpm.tarefas,_xlfn._xlws.FILTER(TB_TAREFAS[],(TB_TAREFAS[[Responsável Execução '[*']]:[Responsável Execução '[*']]]=V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8" s="95" t="str" cm="1">
        <f t="array" ref="W308">IF(OR(W$12="",$B308=""),"",_xlfn.LET(_xlpm.tarefas,_xlfn._xlws.FILTER(TB_TAREFAS[],(TB_TAREFAS[[Responsável Execução '[*']]:[Responsável Execução '[*']]]=W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8" s="96" t="str" cm="1">
        <f t="array" ref="X308">IF(OR(X$12="",$B308=""),"",_xlfn.LET(_xlpm.tarefas,_xlfn._xlws.FILTER(TB_TAREFAS[],(TB_TAREFAS[[Responsável Execução '[*']]:[Responsável Execução '[*']]]=X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8" s="95" t="str" cm="1">
        <f t="array" ref="Y308">IF(OR(Y$12="",$B308=""),"",_xlfn.LET(_xlpm.tarefas,_xlfn._xlws.FILTER(TB_TAREFAS[],(TB_TAREFAS[[Responsável Execução '[*']]:[Responsável Execução '[*']]]=Y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8" s="96" t="str" cm="1">
        <f t="array" ref="Z308">IF(OR(Z$12="",$B308=""),"",_xlfn.LET(_xlpm.tarefas,_xlfn._xlws.FILTER(TB_TAREFAS[],(TB_TAREFAS[[Responsável Execução '[*']]:[Responsável Execução '[*']]]=Z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8" s="95" t="str" cm="1">
        <f t="array" ref="AA308">IF(OR(AA$12="",$B308=""),"",_xlfn.LET(_xlpm.tarefas,_xlfn._xlws.FILTER(TB_TAREFAS[],(TB_TAREFAS[[Responsável Execução '[*']]:[Responsável Execução '[*']]]=AA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8" s="96" t="str" cm="1">
        <f t="array" ref="AB308">IF(OR(AB$12="",$B308=""),"",_xlfn.LET(_xlpm.tarefas,_xlfn._xlws.FILTER(TB_TAREFAS[],(TB_TAREFAS[[Responsável Execução '[*']]:[Responsável Execução '[*']]]=AB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8" s="95" t="str" cm="1">
        <f t="array" ref="AC308">IF(OR(AC$12="",$B308=""),"",_xlfn.LET(_xlpm.tarefas,_xlfn._xlws.FILTER(TB_TAREFAS[],(TB_TAREFAS[[Responsável Execução '[*']]:[Responsável Execução '[*']]]=AC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8" s="96" t="str" cm="1">
        <f t="array" ref="AD308">IF(OR(AD$12="",$B308=""),"",_xlfn.LET(_xlpm.tarefas,_xlfn._xlws.FILTER(TB_TAREFAS[],(TB_TAREFAS[[Responsável Execução '[*']]:[Responsável Execução '[*']]]=AD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8" s="95" t="str" cm="1">
        <f t="array" ref="AE308">IF(OR(AE$12="",$B308=""),"",_xlfn.LET(_xlpm.tarefas,_xlfn._xlws.FILTER(TB_TAREFAS[],(TB_TAREFAS[[Responsável Execução '[*']]:[Responsável Execução '[*']]]=AE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8" s="96" t="str" cm="1">
        <f t="array" ref="AF308">IF(OR(AF$12="",$B308=""),"",_xlfn.LET(_xlpm.tarefas,_xlfn._xlws.FILTER(TB_TAREFAS[],(TB_TAREFAS[[Responsável Execução '[*']]:[Responsável Execução '[*']]]=AF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8" s="95" t="str" cm="1">
        <f t="array" ref="AG308">IF(OR(AG$12="",$B308=""),"",_xlfn.LET(_xlpm.tarefas,_xlfn._xlws.FILTER(TB_TAREFAS[],(TB_TAREFAS[[Responsável Execução '[*']]:[Responsável Execução '[*']]]=AG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8" s="96" t="str" cm="1">
        <f t="array" ref="AH308">IF(OR(AH$12="",$B308=""),"",_xlfn.LET(_xlpm.tarefas,_xlfn._xlws.FILTER(TB_TAREFAS[],(TB_TAREFAS[[Responsável Execução '[*']]:[Responsável Execução '[*']]]=AH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8" s="95" t="str" cm="1">
        <f t="array" ref="AI308">IF(OR(AI$12="",$B308=""),"",_xlfn.LET(_xlpm.tarefas,_xlfn._xlws.FILTER(TB_TAREFAS[],(TB_TAREFAS[[Responsável Execução '[*']]:[Responsável Execução '[*']]]=AI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8" s="96" t="str" cm="1">
        <f t="array" ref="AJ308">IF(OR(AJ$12="",$B308=""),"",_xlfn.LET(_xlpm.tarefas,_xlfn._xlws.FILTER(TB_TAREFAS[],(TB_TAREFAS[[Responsável Execução '[*']]:[Responsável Execução '[*']]]=AJ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8" s="95" t="str" cm="1">
        <f t="array" ref="AK308">IF(OR(AK$12="",$B308=""),"",_xlfn.LET(_xlpm.tarefas,_xlfn._xlws.FILTER(TB_TAREFAS[],(TB_TAREFAS[[Responsável Execução '[*']]:[Responsável Execução '[*']]]=AK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8" s="96" t="str" cm="1">
        <f t="array" ref="AL308">IF(OR(AL$12="",$B308=""),"",_xlfn.LET(_xlpm.tarefas,_xlfn._xlws.FILTER(TB_TAREFAS[],(TB_TAREFAS[[Responsável Execução '[*']]:[Responsável Execução '[*']]]=AL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8" s="95" t="str" cm="1">
        <f t="array" ref="AM308">IF(OR(AM$12="",$B308=""),"",_xlfn.LET(_xlpm.tarefas,_xlfn._xlws.FILTER(TB_TAREFAS[],(TB_TAREFAS[[Responsável Execução '[*']]:[Responsável Execução '[*']]]=AM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8" s="96" t="str" cm="1">
        <f t="array" ref="AN308">IF(OR(AN$12="",$B308=""),"",_xlfn.LET(_xlpm.tarefas,_xlfn._xlws.FILTER(TB_TAREFAS[],(TB_TAREFAS[[Responsável Execução '[*']]:[Responsável Execução '[*']]]=AN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8" s="95" t="str" cm="1">
        <f t="array" ref="AO308">IF(OR(AO$12="",$B308=""),"",_xlfn.LET(_xlpm.tarefas,_xlfn._xlws.FILTER(TB_TAREFAS[],(TB_TAREFAS[[Responsável Execução '[*']]:[Responsável Execução '[*']]]=AO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8" s="96" t="str" cm="1">
        <f t="array" ref="AP308">IF(OR(AP$12="",$B308=""),"",_xlfn.LET(_xlpm.tarefas,_xlfn._xlws.FILTER(TB_TAREFAS[],(TB_TAREFAS[[Responsável Execução '[*']]:[Responsável Execução '[*']]]=AP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8" s="95" t="str" cm="1">
        <f t="array" ref="AQ308">IF(OR(AQ$12="",$B308=""),"",_xlfn.LET(_xlpm.tarefas,_xlfn._xlws.FILTER(TB_TAREFAS[],(TB_TAREFAS[[Responsável Execução '[*']]:[Responsável Execução '[*']]]=AQ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8" s="96" t="str" cm="1">
        <f t="array" ref="AR308">IF(OR(AR$12="",$B308=""),"",_xlfn.LET(_xlpm.tarefas,_xlfn._xlws.FILTER(TB_TAREFAS[],(TB_TAREFAS[[Responsável Execução '[*']]:[Responsável Execução '[*']]]=AR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8" s="95" t="str" cm="1">
        <f t="array" ref="AS308">IF(OR(AS$12="",$B308=""),"",_xlfn.LET(_xlpm.tarefas,_xlfn._xlws.FILTER(TB_TAREFAS[],(TB_TAREFAS[[Responsável Execução '[*']]:[Responsável Execução '[*']]]=AS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8" s="96" t="str" cm="1">
        <f t="array" ref="AT308">IF(OR(AT$12="",$B308=""),"",_xlfn.LET(_xlpm.tarefas,_xlfn._xlws.FILTER(TB_TAREFAS[],(TB_TAREFAS[[Responsável Execução '[*']]:[Responsável Execução '[*']]]=AT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8" s="95" t="str" cm="1">
        <f t="array" ref="AU308">IF(OR(AU$12="",$B308=""),"",_xlfn.LET(_xlpm.tarefas,_xlfn._xlws.FILTER(TB_TAREFAS[],(TB_TAREFAS[[Responsável Execução '[*']]:[Responsável Execução '[*']]]=AU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8" s="96" t="str" cm="1">
        <f t="array" ref="AV308">IF(OR(AV$12="",$B308=""),"",_xlfn.LET(_xlpm.tarefas,_xlfn._xlws.FILTER(TB_TAREFAS[],(TB_TAREFAS[[Responsável Execução '[*']]:[Responsável Execução '[*']]]=AV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8" s="95" t="str" cm="1">
        <f t="array" ref="AW308">IF(OR(AW$12="",$B308=""),"",_xlfn.LET(_xlpm.tarefas,_xlfn._xlws.FILTER(TB_TAREFAS[],(TB_TAREFAS[[Responsável Execução '[*']]:[Responsável Execução '[*']]]=AW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8" s="96" t="str" cm="1">
        <f t="array" ref="AX308">IF(OR(AX$12="",$B308=""),"",_xlfn.LET(_xlpm.tarefas,_xlfn._xlws.FILTER(TB_TAREFAS[],(TB_TAREFAS[[Responsável Execução '[*']]:[Responsável Execução '[*']]]=AX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8" s="95" t="str" cm="1">
        <f t="array" ref="AY308">IF(OR(AY$12="",$B308=""),"",_xlfn.LET(_xlpm.tarefas,_xlfn._xlws.FILTER(TB_TAREFAS[],(TB_TAREFAS[[Responsável Execução '[*']]:[Responsável Execução '[*']]]=AY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8" s="97" t="str" cm="1">
        <f t="array" ref="AZ308">IF(OR(AZ$12="",$B308=""),"",_xlfn.LET(_xlpm.tarefas,_xlfn._xlws.FILTER(TB_TAREFAS[],(TB_TAREFAS[[Responsável Execução '[*']]:[Responsável Execução '[*']]]=AZ$12),"-"),IF(_xlfn.ARRAYTOTEXT(_xlpm.tarefas)="-",0,SUM(IF(DATE(YEAR($B308),MONTH($B308),DAY($B308))&gt;=DATE(YEAR(_xlfn.CHOOSECOLS(_xlpm.tarefas,10)),MONTH(_xlfn.CHOOSECOLS(_xlpm.tarefas,10)),DAY(_xlfn.CHOOSECOLS(_xlpm.tarefas,10))),IF(DATE(YEAR($B308),MONTH($B308),DAY($B308)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09" spans="2:52" x14ac:dyDescent="0.3">
      <c r="B309" s="94"/>
      <c r="C309" s="95" t="str" cm="1">
        <f t="array" ref="C309">IF(OR(C$12="",$B309=""),"",_xlfn.LET(_xlpm.tarefas,_xlfn._xlws.FILTER(TB_TAREFAS[],(TB_TAREFAS[[Responsável Execução '[*']]:[Responsável Execução '[*']]]=C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09" s="96" t="str" cm="1">
        <f t="array" ref="D309">IF(OR(D$12="",$B309=""),"",_xlfn.LET(_xlpm.tarefas,_xlfn._xlws.FILTER(TB_TAREFAS[],(TB_TAREFAS[[Responsável Execução '[*']]:[Responsável Execução '[*']]]=D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09" s="95" t="str" cm="1">
        <f t="array" ref="E309">IF(OR(E$12="",$B309=""),"",_xlfn.LET(_xlpm.tarefas,_xlfn._xlws.FILTER(TB_TAREFAS[],(TB_TAREFAS[[Responsável Execução '[*']]:[Responsável Execução '[*']]]=E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09" s="96" t="str" cm="1">
        <f t="array" ref="F309">IF(OR(F$12="",$B309=""),"",_xlfn.LET(_xlpm.tarefas,_xlfn._xlws.FILTER(TB_TAREFAS[],(TB_TAREFAS[[Responsável Execução '[*']]:[Responsável Execução '[*']]]=F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09" s="95" t="str" cm="1">
        <f t="array" ref="G309">IF(OR(G$12="",$B309=""),"",_xlfn.LET(_xlpm.tarefas,_xlfn._xlws.FILTER(TB_TAREFAS[],(TB_TAREFAS[[Responsável Execução '[*']]:[Responsável Execução '[*']]]=G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09" s="96" t="str" cm="1">
        <f t="array" ref="H309">IF(OR(H$12="",$B309=""),"",_xlfn.LET(_xlpm.tarefas,_xlfn._xlws.FILTER(TB_TAREFAS[],(TB_TAREFAS[[Responsável Execução '[*']]:[Responsável Execução '[*']]]=H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09" s="95" t="str" cm="1">
        <f t="array" ref="I309">IF(OR(I$12="",$B309=""),"",_xlfn.LET(_xlpm.tarefas,_xlfn._xlws.FILTER(TB_TAREFAS[],(TB_TAREFAS[[Responsável Execução '[*']]:[Responsável Execução '[*']]]=I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09" s="96" t="str" cm="1">
        <f t="array" ref="J309">IF(OR(J$12="",$B309=""),"",_xlfn.LET(_xlpm.tarefas,_xlfn._xlws.FILTER(TB_TAREFAS[],(TB_TAREFAS[[Responsável Execução '[*']]:[Responsável Execução '[*']]]=J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09" s="95" t="str" cm="1">
        <f t="array" ref="K309">IF(OR(K$12="",$B309=""),"",_xlfn.LET(_xlpm.tarefas,_xlfn._xlws.FILTER(TB_TAREFAS[],(TB_TAREFAS[[Responsável Execução '[*']]:[Responsável Execução '[*']]]=K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09" s="96" t="str" cm="1">
        <f t="array" ref="L309">IF(OR(L$12="",$B309=""),"",_xlfn.LET(_xlpm.tarefas,_xlfn._xlws.FILTER(TB_TAREFAS[],(TB_TAREFAS[[Responsável Execução '[*']]:[Responsável Execução '[*']]]=L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09" s="95" t="str" cm="1">
        <f t="array" ref="M309">IF(OR(M$12="",$B309=""),"",_xlfn.LET(_xlpm.tarefas,_xlfn._xlws.FILTER(TB_TAREFAS[],(TB_TAREFAS[[Responsável Execução '[*']]:[Responsável Execução '[*']]]=M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09" s="96" t="str" cm="1">
        <f t="array" ref="N309">IF(OR(N$12="",$B309=""),"",_xlfn.LET(_xlpm.tarefas,_xlfn._xlws.FILTER(TB_TAREFAS[],(TB_TAREFAS[[Responsável Execução '[*']]:[Responsável Execução '[*']]]=N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09" s="95" t="str" cm="1">
        <f t="array" ref="O309">IF(OR(O$12="",$B309=""),"",_xlfn.LET(_xlpm.tarefas,_xlfn._xlws.FILTER(TB_TAREFAS[],(TB_TAREFAS[[Responsável Execução '[*']]:[Responsável Execução '[*']]]=O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09" s="96" t="str" cm="1">
        <f t="array" ref="P309">IF(OR(P$12="",$B309=""),"",_xlfn.LET(_xlpm.tarefas,_xlfn._xlws.FILTER(TB_TAREFAS[],(TB_TAREFAS[[Responsável Execução '[*']]:[Responsável Execução '[*']]]=P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09" s="95" t="str" cm="1">
        <f t="array" ref="Q309">IF(OR(Q$12="",$B309=""),"",_xlfn.LET(_xlpm.tarefas,_xlfn._xlws.FILTER(TB_TAREFAS[],(TB_TAREFAS[[Responsável Execução '[*']]:[Responsável Execução '[*']]]=Q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09" s="96" t="str" cm="1">
        <f t="array" ref="R309">IF(OR(R$12="",$B309=""),"",_xlfn.LET(_xlpm.tarefas,_xlfn._xlws.FILTER(TB_TAREFAS[],(TB_TAREFAS[[Responsável Execução '[*']]:[Responsável Execução '[*']]]=R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09" s="95" t="str" cm="1">
        <f t="array" ref="S309">IF(OR(S$12="",$B309=""),"",_xlfn.LET(_xlpm.tarefas,_xlfn._xlws.FILTER(TB_TAREFAS[],(TB_TAREFAS[[Responsável Execução '[*']]:[Responsável Execução '[*']]]=S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09" s="96" t="str" cm="1">
        <f t="array" ref="T309">IF(OR(T$12="",$B309=""),"",_xlfn.LET(_xlpm.tarefas,_xlfn._xlws.FILTER(TB_TAREFAS[],(TB_TAREFAS[[Responsável Execução '[*']]:[Responsável Execução '[*']]]=T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09" s="95" t="str" cm="1">
        <f t="array" ref="U309">IF(OR(U$12="",$B309=""),"",_xlfn.LET(_xlpm.tarefas,_xlfn._xlws.FILTER(TB_TAREFAS[],(TB_TAREFAS[[Responsável Execução '[*']]:[Responsável Execução '[*']]]=U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09" s="96" t="str" cm="1">
        <f t="array" ref="V309">IF(OR(V$12="",$B309=""),"",_xlfn.LET(_xlpm.tarefas,_xlfn._xlws.FILTER(TB_TAREFAS[],(TB_TAREFAS[[Responsável Execução '[*']]:[Responsável Execução '[*']]]=V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09" s="95" t="str" cm="1">
        <f t="array" ref="W309">IF(OR(W$12="",$B309=""),"",_xlfn.LET(_xlpm.tarefas,_xlfn._xlws.FILTER(TB_TAREFAS[],(TB_TAREFAS[[Responsável Execução '[*']]:[Responsável Execução '[*']]]=W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09" s="96" t="str" cm="1">
        <f t="array" ref="X309">IF(OR(X$12="",$B309=""),"",_xlfn.LET(_xlpm.tarefas,_xlfn._xlws.FILTER(TB_TAREFAS[],(TB_TAREFAS[[Responsável Execução '[*']]:[Responsável Execução '[*']]]=X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09" s="95" t="str" cm="1">
        <f t="array" ref="Y309">IF(OR(Y$12="",$B309=""),"",_xlfn.LET(_xlpm.tarefas,_xlfn._xlws.FILTER(TB_TAREFAS[],(TB_TAREFAS[[Responsável Execução '[*']]:[Responsável Execução '[*']]]=Y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09" s="96" t="str" cm="1">
        <f t="array" ref="Z309">IF(OR(Z$12="",$B309=""),"",_xlfn.LET(_xlpm.tarefas,_xlfn._xlws.FILTER(TB_TAREFAS[],(TB_TAREFAS[[Responsável Execução '[*']]:[Responsável Execução '[*']]]=Z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09" s="95" t="str" cm="1">
        <f t="array" ref="AA309">IF(OR(AA$12="",$B309=""),"",_xlfn.LET(_xlpm.tarefas,_xlfn._xlws.FILTER(TB_TAREFAS[],(TB_TAREFAS[[Responsável Execução '[*']]:[Responsável Execução '[*']]]=AA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09" s="96" t="str" cm="1">
        <f t="array" ref="AB309">IF(OR(AB$12="",$B309=""),"",_xlfn.LET(_xlpm.tarefas,_xlfn._xlws.FILTER(TB_TAREFAS[],(TB_TAREFAS[[Responsável Execução '[*']]:[Responsável Execução '[*']]]=AB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09" s="95" t="str" cm="1">
        <f t="array" ref="AC309">IF(OR(AC$12="",$B309=""),"",_xlfn.LET(_xlpm.tarefas,_xlfn._xlws.FILTER(TB_TAREFAS[],(TB_TAREFAS[[Responsável Execução '[*']]:[Responsável Execução '[*']]]=AC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09" s="96" t="str" cm="1">
        <f t="array" ref="AD309">IF(OR(AD$12="",$B309=""),"",_xlfn.LET(_xlpm.tarefas,_xlfn._xlws.FILTER(TB_TAREFAS[],(TB_TAREFAS[[Responsável Execução '[*']]:[Responsável Execução '[*']]]=AD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09" s="95" t="str" cm="1">
        <f t="array" ref="AE309">IF(OR(AE$12="",$B309=""),"",_xlfn.LET(_xlpm.tarefas,_xlfn._xlws.FILTER(TB_TAREFAS[],(TB_TAREFAS[[Responsável Execução '[*']]:[Responsável Execução '[*']]]=AE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09" s="96" t="str" cm="1">
        <f t="array" ref="AF309">IF(OR(AF$12="",$B309=""),"",_xlfn.LET(_xlpm.tarefas,_xlfn._xlws.FILTER(TB_TAREFAS[],(TB_TAREFAS[[Responsável Execução '[*']]:[Responsável Execução '[*']]]=AF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09" s="95" t="str" cm="1">
        <f t="array" ref="AG309">IF(OR(AG$12="",$B309=""),"",_xlfn.LET(_xlpm.tarefas,_xlfn._xlws.FILTER(TB_TAREFAS[],(TB_TAREFAS[[Responsável Execução '[*']]:[Responsável Execução '[*']]]=AG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09" s="96" t="str" cm="1">
        <f t="array" ref="AH309">IF(OR(AH$12="",$B309=""),"",_xlfn.LET(_xlpm.tarefas,_xlfn._xlws.FILTER(TB_TAREFAS[],(TB_TAREFAS[[Responsável Execução '[*']]:[Responsável Execução '[*']]]=AH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09" s="95" t="str" cm="1">
        <f t="array" ref="AI309">IF(OR(AI$12="",$B309=""),"",_xlfn.LET(_xlpm.tarefas,_xlfn._xlws.FILTER(TB_TAREFAS[],(TB_TAREFAS[[Responsável Execução '[*']]:[Responsável Execução '[*']]]=AI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09" s="96" t="str" cm="1">
        <f t="array" ref="AJ309">IF(OR(AJ$12="",$B309=""),"",_xlfn.LET(_xlpm.tarefas,_xlfn._xlws.FILTER(TB_TAREFAS[],(TB_TAREFAS[[Responsável Execução '[*']]:[Responsável Execução '[*']]]=AJ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09" s="95" t="str" cm="1">
        <f t="array" ref="AK309">IF(OR(AK$12="",$B309=""),"",_xlfn.LET(_xlpm.tarefas,_xlfn._xlws.FILTER(TB_TAREFAS[],(TB_TAREFAS[[Responsável Execução '[*']]:[Responsável Execução '[*']]]=AK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09" s="96" t="str" cm="1">
        <f t="array" ref="AL309">IF(OR(AL$12="",$B309=""),"",_xlfn.LET(_xlpm.tarefas,_xlfn._xlws.FILTER(TB_TAREFAS[],(TB_TAREFAS[[Responsável Execução '[*']]:[Responsável Execução '[*']]]=AL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09" s="95" t="str" cm="1">
        <f t="array" ref="AM309">IF(OR(AM$12="",$B309=""),"",_xlfn.LET(_xlpm.tarefas,_xlfn._xlws.FILTER(TB_TAREFAS[],(TB_TAREFAS[[Responsável Execução '[*']]:[Responsável Execução '[*']]]=AM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09" s="96" t="str" cm="1">
        <f t="array" ref="AN309">IF(OR(AN$12="",$B309=""),"",_xlfn.LET(_xlpm.tarefas,_xlfn._xlws.FILTER(TB_TAREFAS[],(TB_TAREFAS[[Responsável Execução '[*']]:[Responsável Execução '[*']]]=AN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09" s="95" t="str" cm="1">
        <f t="array" ref="AO309">IF(OR(AO$12="",$B309=""),"",_xlfn.LET(_xlpm.tarefas,_xlfn._xlws.FILTER(TB_TAREFAS[],(TB_TAREFAS[[Responsável Execução '[*']]:[Responsável Execução '[*']]]=AO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09" s="96" t="str" cm="1">
        <f t="array" ref="AP309">IF(OR(AP$12="",$B309=""),"",_xlfn.LET(_xlpm.tarefas,_xlfn._xlws.FILTER(TB_TAREFAS[],(TB_TAREFAS[[Responsável Execução '[*']]:[Responsável Execução '[*']]]=AP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09" s="95" t="str" cm="1">
        <f t="array" ref="AQ309">IF(OR(AQ$12="",$B309=""),"",_xlfn.LET(_xlpm.tarefas,_xlfn._xlws.FILTER(TB_TAREFAS[],(TB_TAREFAS[[Responsável Execução '[*']]:[Responsável Execução '[*']]]=AQ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09" s="96" t="str" cm="1">
        <f t="array" ref="AR309">IF(OR(AR$12="",$B309=""),"",_xlfn.LET(_xlpm.tarefas,_xlfn._xlws.FILTER(TB_TAREFAS[],(TB_TAREFAS[[Responsável Execução '[*']]:[Responsável Execução '[*']]]=AR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09" s="95" t="str" cm="1">
        <f t="array" ref="AS309">IF(OR(AS$12="",$B309=""),"",_xlfn.LET(_xlpm.tarefas,_xlfn._xlws.FILTER(TB_TAREFAS[],(TB_TAREFAS[[Responsável Execução '[*']]:[Responsável Execução '[*']]]=AS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09" s="96" t="str" cm="1">
        <f t="array" ref="AT309">IF(OR(AT$12="",$B309=""),"",_xlfn.LET(_xlpm.tarefas,_xlfn._xlws.FILTER(TB_TAREFAS[],(TB_TAREFAS[[Responsável Execução '[*']]:[Responsável Execução '[*']]]=AT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09" s="95" t="str" cm="1">
        <f t="array" ref="AU309">IF(OR(AU$12="",$B309=""),"",_xlfn.LET(_xlpm.tarefas,_xlfn._xlws.FILTER(TB_TAREFAS[],(TB_TAREFAS[[Responsável Execução '[*']]:[Responsável Execução '[*']]]=AU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09" s="96" t="str" cm="1">
        <f t="array" ref="AV309">IF(OR(AV$12="",$B309=""),"",_xlfn.LET(_xlpm.tarefas,_xlfn._xlws.FILTER(TB_TAREFAS[],(TB_TAREFAS[[Responsável Execução '[*']]:[Responsável Execução '[*']]]=AV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09" s="95" t="str" cm="1">
        <f t="array" ref="AW309">IF(OR(AW$12="",$B309=""),"",_xlfn.LET(_xlpm.tarefas,_xlfn._xlws.FILTER(TB_TAREFAS[],(TB_TAREFAS[[Responsável Execução '[*']]:[Responsável Execução '[*']]]=AW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09" s="96" t="str" cm="1">
        <f t="array" ref="AX309">IF(OR(AX$12="",$B309=""),"",_xlfn.LET(_xlpm.tarefas,_xlfn._xlws.FILTER(TB_TAREFAS[],(TB_TAREFAS[[Responsável Execução '[*']]:[Responsável Execução '[*']]]=AX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09" s="95" t="str" cm="1">
        <f t="array" ref="AY309">IF(OR(AY$12="",$B309=""),"",_xlfn.LET(_xlpm.tarefas,_xlfn._xlws.FILTER(TB_TAREFAS[],(TB_TAREFAS[[Responsável Execução '[*']]:[Responsável Execução '[*']]]=AY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09" s="97" t="str" cm="1">
        <f t="array" ref="AZ309">IF(OR(AZ$12="",$B309=""),"",_xlfn.LET(_xlpm.tarefas,_xlfn._xlws.FILTER(TB_TAREFAS[],(TB_TAREFAS[[Responsável Execução '[*']]:[Responsável Execução '[*']]]=AZ$12),"-"),IF(_xlfn.ARRAYTOTEXT(_xlpm.tarefas)="-",0,SUM(IF(DATE(YEAR($B309),MONTH($B309),DAY($B309))&gt;=DATE(YEAR(_xlfn.CHOOSECOLS(_xlpm.tarefas,10)),MONTH(_xlfn.CHOOSECOLS(_xlpm.tarefas,10)),DAY(_xlfn.CHOOSECOLS(_xlpm.tarefas,10))),IF(DATE(YEAR($B309),MONTH($B309),DAY($B309)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0" spans="2:52" x14ac:dyDescent="0.3">
      <c r="B310" s="94"/>
      <c r="C310" s="95" t="str" cm="1">
        <f t="array" ref="C310">IF(OR(C$12="",$B310=""),"",_xlfn.LET(_xlpm.tarefas,_xlfn._xlws.FILTER(TB_TAREFAS[],(TB_TAREFAS[[Responsável Execução '[*']]:[Responsável Execução '[*']]]=C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0" s="96" t="str" cm="1">
        <f t="array" ref="D310">IF(OR(D$12="",$B310=""),"",_xlfn.LET(_xlpm.tarefas,_xlfn._xlws.FILTER(TB_TAREFAS[],(TB_TAREFAS[[Responsável Execução '[*']]:[Responsável Execução '[*']]]=D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0" s="95" t="str" cm="1">
        <f t="array" ref="E310">IF(OR(E$12="",$B310=""),"",_xlfn.LET(_xlpm.tarefas,_xlfn._xlws.FILTER(TB_TAREFAS[],(TB_TAREFAS[[Responsável Execução '[*']]:[Responsável Execução '[*']]]=E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0" s="96" t="str" cm="1">
        <f t="array" ref="F310">IF(OR(F$12="",$B310=""),"",_xlfn.LET(_xlpm.tarefas,_xlfn._xlws.FILTER(TB_TAREFAS[],(TB_TAREFAS[[Responsável Execução '[*']]:[Responsável Execução '[*']]]=F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0" s="95" t="str" cm="1">
        <f t="array" ref="G310">IF(OR(G$12="",$B310=""),"",_xlfn.LET(_xlpm.tarefas,_xlfn._xlws.FILTER(TB_TAREFAS[],(TB_TAREFAS[[Responsável Execução '[*']]:[Responsável Execução '[*']]]=G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0" s="96" t="str" cm="1">
        <f t="array" ref="H310">IF(OR(H$12="",$B310=""),"",_xlfn.LET(_xlpm.tarefas,_xlfn._xlws.FILTER(TB_TAREFAS[],(TB_TAREFAS[[Responsável Execução '[*']]:[Responsável Execução '[*']]]=H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0" s="95" t="str" cm="1">
        <f t="array" ref="I310">IF(OR(I$12="",$B310=""),"",_xlfn.LET(_xlpm.tarefas,_xlfn._xlws.FILTER(TB_TAREFAS[],(TB_TAREFAS[[Responsável Execução '[*']]:[Responsável Execução '[*']]]=I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0" s="96" t="str" cm="1">
        <f t="array" ref="J310">IF(OR(J$12="",$B310=""),"",_xlfn.LET(_xlpm.tarefas,_xlfn._xlws.FILTER(TB_TAREFAS[],(TB_TAREFAS[[Responsável Execução '[*']]:[Responsável Execução '[*']]]=J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0" s="95" t="str" cm="1">
        <f t="array" ref="K310">IF(OR(K$12="",$B310=""),"",_xlfn.LET(_xlpm.tarefas,_xlfn._xlws.FILTER(TB_TAREFAS[],(TB_TAREFAS[[Responsável Execução '[*']]:[Responsável Execução '[*']]]=K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0" s="96" t="str" cm="1">
        <f t="array" ref="L310">IF(OR(L$12="",$B310=""),"",_xlfn.LET(_xlpm.tarefas,_xlfn._xlws.FILTER(TB_TAREFAS[],(TB_TAREFAS[[Responsável Execução '[*']]:[Responsável Execução '[*']]]=L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0" s="95" t="str" cm="1">
        <f t="array" ref="M310">IF(OR(M$12="",$B310=""),"",_xlfn.LET(_xlpm.tarefas,_xlfn._xlws.FILTER(TB_TAREFAS[],(TB_TAREFAS[[Responsável Execução '[*']]:[Responsável Execução '[*']]]=M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0" s="96" t="str" cm="1">
        <f t="array" ref="N310">IF(OR(N$12="",$B310=""),"",_xlfn.LET(_xlpm.tarefas,_xlfn._xlws.FILTER(TB_TAREFAS[],(TB_TAREFAS[[Responsável Execução '[*']]:[Responsável Execução '[*']]]=N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0" s="95" t="str" cm="1">
        <f t="array" ref="O310">IF(OR(O$12="",$B310=""),"",_xlfn.LET(_xlpm.tarefas,_xlfn._xlws.FILTER(TB_TAREFAS[],(TB_TAREFAS[[Responsável Execução '[*']]:[Responsável Execução '[*']]]=O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0" s="96" t="str" cm="1">
        <f t="array" ref="P310">IF(OR(P$12="",$B310=""),"",_xlfn.LET(_xlpm.tarefas,_xlfn._xlws.FILTER(TB_TAREFAS[],(TB_TAREFAS[[Responsável Execução '[*']]:[Responsável Execução '[*']]]=P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0" s="95" t="str" cm="1">
        <f t="array" ref="Q310">IF(OR(Q$12="",$B310=""),"",_xlfn.LET(_xlpm.tarefas,_xlfn._xlws.FILTER(TB_TAREFAS[],(TB_TAREFAS[[Responsável Execução '[*']]:[Responsável Execução '[*']]]=Q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0" s="96" t="str" cm="1">
        <f t="array" ref="R310">IF(OR(R$12="",$B310=""),"",_xlfn.LET(_xlpm.tarefas,_xlfn._xlws.FILTER(TB_TAREFAS[],(TB_TAREFAS[[Responsável Execução '[*']]:[Responsável Execução '[*']]]=R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0" s="95" t="str" cm="1">
        <f t="array" ref="S310">IF(OR(S$12="",$B310=""),"",_xlfn.LET(_xlpm.tarefas,_xlfn._xlws.FILTER(TB_TAREFAS[],(TB_TAREFAS[[Responsável Execução '[*']]:[Responsável Execução '[*']]]=S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0" s="96" t="str" cm="1">
        <f t="array" ref="T310">IF(OR(T$12="",$B310=""),"",_xlfn.LET(_xlpm.tarefas,_xlfn._xlws.FILTER(TB_TAREFAS[],(TB_TAREFAS[[Responsável Execução '[*']]:[Responsável Execução '[*']]]=T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0" s="95" t="str" cm="1">
        <f t="array" ref="U310">IF(OR(U$12="",$B310=""),"",_xlfn.LET(_xlpm.tarefas,_xlfn._xlws.FILTER(TB_TAREFAS[],(TB_TAREFAS[[Responsável Execução '[*']]:[Responsável Execução '[*']]]=U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0" s="96" t="str" cm="1">
        <f t="array" ref="V310">IF(OR(V$12="",$B310=""),"",_xlfn.LET(_xlpm.tarefas,_xlfn._xlws.FILTER(TB_TAREFAS[],(TB_TAREFAS[[Responsável Execução '[*']]:[Responsável Execução '[*']]]=V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0" s="95" t="str" cm="1">
        <f t="array" ref="W310">IF(OR(W$12="",$B310=""),"",_xlfn.LET(_xlpm.tarefas,_xlfn._xlws.FILTER(TB_TAREFAS[],(TB_TAREFAS[[Responsável Execução '[*']]:[Responsável Execução '[*']]]=W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0" s="96" t="str" cm="1">
        <f t="array" ref="X310">IF(OR(X$12="",$B310=""),"",_xlfn.LET(_xlpm.tarefas,_xlfn._xlws.FILTER(TB_TAREFAS[],(TB_TAREFAS[[Responsável Execução '[*']]:[Responsável Execução '[*']]]=X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0" s="95" t="str" cm="1">
        <f t="array" ref="Y310">IF(OR(Y$12="",$B310=""),"",_xlfn.LET(_xlpm.tarefas,_xlfn._xlws.FILTER(TB_TAREFAS[],(TB_TAREFAS[[Responsável Execução '[*']]:[Responsável Execução '[*']]]=Y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0" s="96" t="str" cm="1">
        <f t="array" ref="Z310">IF(OR(Z$12="",$B310=""),"",_xlfn.LET(_xlpm.tarefas,_xlfn._xlws.FILTER(TB_TAREFAS[],(TB_TAREFAS[[Responsável Execução '[*']]:[Responsável Execução '[*']]]=Z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0" s="95" t="str" cm="1">
        <f t="array" ref="AA310">IF(OR(AA$12="",$B310=""),"",_xlfn.LET(_xlpm.tarefas,_xlfn._xlws.FILTER(TB_TAREFAS[],(TB_TAREFAS[[Responsável Execução '[*']]:[Responsável Execução '[*']]]=AA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0" s="96" t="str" cm="1">
        <f t="array" ref="AB310">IF(OR(AB$12="",$B310=""),"",_xlfn.LET(_xlpm.tarefas,_xlfn._xlws.FILTER(TB_TAREFAS[],(TB_TAREFAS[[Responsável Execução '[*']]:[Responsável Execução '[*']]]=AB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0" s="95" t="str" cm="1">
        <f t="array" ref="AC310">IF(OR(AC$12="",$B310=""),"",_xlfn.LET(_xlpm.tarefas,_xlfn._xlws.FILTER(TB_TAREFAS[],(TB_TAREFAS[[Responsável Execução '[*']]:[Responsável Execução '[*']]]=AC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0" s="96" t="str" cm="1">
        <f t="array" ref="AD310">IF(OR(AD$12="",$B310=""),"",_xlfn.LET(_xlpm.tarefas,_xlfn._xlws.FILTER(TB_TAREFAS[],(TB_TAREFAS[[Responsável Execução '[*']]:[Responsável Execução '[*']]]=AD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0" s="95" t="str" cm="1">
        <f t="array" ref="AE310">IF(OR(AE$12="",$B310=""),"",_xlfn.LET(_xlpm.tarefas,_xlfn._xlws.FILTER(TB_TAREFAS[],(TB_TAREFAS[[Responsável Execução '[*']]:[Responsável Execução '[*']]]=AE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0" s="96" t="str" cm="1">
        <f t="array" ref="AF310">IF(OR(AF$12="",$B310=""),"",_xlfn.LET(_xlpm.tarefas,_xlfn._xlws.FILTER(TB_TAREFAS[],(TB_TAREFAS[[Responsável Execução '[*']]:[Responsável Execução '[*']]]=AF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0" s="95" t="str" cm="1">
        <f t="array" ref="AG310">IF(OR(AG$12="",$B310=""),"",_xlfn.LET(_xlpm.tarefas,_xlfn._xlws.FILTER(TB_TAREFAS[],(TB_TAREFAS[[Responsável Execução '[*']]:[Responsável Execução '[*']]]=AG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0" s="96" t="str" cm="1">
        <f t="array" ref="AH310">IF(OR(AH$12="",$B310=""),"",_xlfn.LET(_xlpm.tarefas,_xlfn._xlws.FILTER(TB_TAREFAS[],(TB_TAREFAS[[Responsável Execução '[*']]:[Responsável Execução '[*']]]=AH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0" s="95" t="str" cm="1">
        <f t="array" ref="AI310">IF(OR(AI$12="",$B310=""),"",_xlfn.LET(_xlpm.tarefas,_xlfn._xlws.FILTER(TB_TAREFAS[],(TB_TAREFAS[[Responsável Execução '[*']]:[Responsável Execução '[*']]]=AI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0" s="96" t="str" cm="1">
        <f t="array" ref="AJ310">IF(OR(AJ$12="",$B310=""),"",_xlfn.LET(_xlpm.tarefas,_xlfn._xlws.FILTER(TB_TAREFAS[],(TB_TAREFAS[[Responsável Execução '[*']]:[Responsável Execução '[*']]]=AJ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0" s="95" t="str" cm="1">
        <f t="array" ref="AK310">IF(OR(AK$12="",$B310=""),"",_xlfn.LET(_xlpm.tarefas,_xlfn._xlws.FILTER(TB_TAREFAS[],(TB_TAREFAS[[Responsável Execução '[*']]:[Responsável Execução '[*']]]=AK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0" s="96" t="str" cm="1">
        <f t="array" ref="AL310">IF(OR(AL$12="",$B310=""),"",_xlfn.LET(_xlpm.tarefas,_xlfn._xlws.FILTER(TB_TAREFAS[],(TB_TAREFAS[[Responsável Execução '[*']]:[Responsável Execução '[*']]]=AL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0" s="95" t="str" cm="1">
        <f t="array" ref="AM310">IF(OR(AM$12="",$B310=""),"",_xlfn.LET(_xlpm.tarefas,_xlfn._xlws.FILTER(TB_TAREFAS[],(TB_TAREFAS[[Responsável Execução '[*']]:[Responsável Execução '[*']]]=AM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0" s="96" t="str" cm="1">
        <f t="array" ref="AN310">IF(OR(AN$12="",$B310=""),"",_xlfn.LET(_xlpm.tarefas,_xlfn._xlws.FILTER(TB_TAREFAS[],(TB_TAREFAS[[Responsável Execução '[*']]:[Responsável Execução '[*']]]=AN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0" s="95" t="str" cm="1">
        <f t="array" ref="AO310">IF(OR(AO$12="",$B310=""),"",_xlfn.LET(_xlpm.tarefas,_xlfn._xlws.FILTER(TB_TAREFAS[],(TB_TAREFAS[[Responsável Execução '[*']]:[Responsável Execução '[*']]]=AO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0" s="96" t="str" cm="1">
        <f t="array" ref="AP310">IF(OR(AP$12="",$B310=""),"",_xlfn.LET(_xlpm.tarefas,_xlfn._xlws.FILTER(TB_TAREFAS[],(TB_TAREFAS[[Responsável Execução '[*']]:[Responsável Execução '[*']]]=AP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0" s="95" t="str" cm="1">
        <f t="array" ref="AQ310">IF(OR(AQ$12="",$B310=""),"",_xlfn.LET(_xlpm.tarefas,_xlfn._xlws.FILTER(TB_TAREFAS[],(TB_TAREFAS[[Responsável Execução '[*']]:[Responsável Execução '[*']]]=AQ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0" s="96" t="str" cm="1">
        <f t="array" ref="AR310">IF(OR(AR$12="",$B310=""),"",_xlfn.LET(_xlpm.tarefas,_xlfn._xlws.FILTER(TB_TAREFAS[],(TB_TAREFAS[[Responsável Execução '[*']]:[Responsável Execução '[*']]]=AR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0" s="95" t="str" cm="1">
        <f t="array" ref="AS310">IF(OR(AS$12="",$B310=""),"",_xlfn.LET(_xlpm.tarefas,_xlfn._xlws.FILTER(TB_TAREFAS[],(TB_TAREFAS[[Responsável Execução '[*']]:[Responsável Execução '[*']]]=AS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0" s="96" t="str" cm="1">
        <f t="array" ref="AT310">IF(OR(AT$12="",$B310=""),"",_xlfn.LET(_xlpm.tarefas,_xlfn._xlws.FILTER(TB_TAREFAS[],(TB_TAREFAS[[Responsável Execução '[*']]:[Responsável Execução '[*']]]=AT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0" s="95" t="str" cm="1">
        <f t="array" ref="AU310">IF(OR(AU$12="",$B310=""),"",_xlfn.LET(_xlpm.tarefas,_xlfn._xlws.FILTER(TB_TAREFAS[],(TB_TAREFAS[[Responsável Execução '[*']]:[Responsável Execução '[*']]]=AU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0" s="96" t="str" cm="1">
        <f t="array" ref="AV310">IF(OR(AV$12="",$B310=""),"",_xlfn.LET(_xlpm.tarefas,_xlfn._xlws.FILTER(TB_TAREFAS[],(TB_TAREFAS[[Responsável Execução '[*']]:[Responsável Execução '[*']]]=AV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0" s="95" t="str" cm="1">
        <f t="array" ref="AW310">IF(OR(AW$12="",$B310=""),"",_xlfn.LET(_xlpm.tarefas,_xlfn._xlws.FILTER(TB_TAREFAS[],(TB_TAREFAS[[Responsável Execução '[*']]:[Responsável Execução '[*']]]=AW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0" s="96" t="str" cm="1">
        <f t="array" ref="AX310">IF(OR(AX$12="",$B310=""),"",_xlfn.LET(_xlpm.tarefas,_xlfn._xlws.FILTER(TB_TAREFAS[],(TB_TAREFAS[[Responsável Execução '[*']]:[Responsável Execução '[*']]]=AX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0" s="95" t="str" cm="1">
        <f t="array" ref="AY310">IF(OR(AY$12="",$B310=""),"",_xlfn.LET(_xlpm.tarefas,_xlfn._xlws.FILTER(TB_TAREFAS[],(TB_TAREFAS[[Responsável Execução '[*']]:[Responsável Execução '[*']]]=AY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0" s="97" t="str" cm="1">
        <f t="array" ref="AZ310">IF(OR(AZ$12="",$B310=""),"",_xlfn.LET(_xlpm.tarefas,_xlfn._xlws.FILTER(TB_TAREFAS[],(TB_TAREFAS[[Responsável Execução '[*']]:[Responsável Execução '[*']]]=AZ$12),"-"),IF(_xlfn.ARRAYTOTEXT(_xlpm.tarefas)="-",0,SUM(IF(DATE(YEAR($B310),MONTH($B310),DAY($B310))&gt;=DATE(YEAR(_xlfn.CHOOSECOLS(_xlpm.tarefas,10)),MONTH(_xlfn.CHOOSECOLS(_xlpm.tarefas,10)),DAY(_xlfn.CHOOSECOLS(_xlpm.tarefas,10))),IF(DATE(YEAR($B310),MONTH($B310),DAY($B310)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1" spans="2:52" x14ac:dyDescent="0.3">
      <c r="B311" s="94"/>
      <c r="C311" s="95" t="str" cm="1">
        <f t="array" ref="C311">IF(OR(C$12="",$B311=""),"",_xlfn.LET(_xlpm.tarefas,_xlfn._xlws.FILTER(TB_TAREFAS[],(TB_TAREFAS[[Responsável Execução '[*']]:[Responsável Execução '[*']]]=C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1" s="96" t="str" cm="1">
        <f t="array" ref="D311">IF(OR(D$12="",$B311=""),"",_xlfn.LET(_xlpm.tarefas,_xlfn._xlws.FILTER(TB_TAREFAS[],(TB_TAREFAS[[Responsável Execução '[*']]:[Responsável Execução '[*']]]=D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1" s="95" t="str" cm="1">
        <f t="array" ref="E311">IF(OR(E$12="",$B311=""),"",_xlfn.LET(_xlpm.tarefas,_xlfn._xlws.FILTER(TB_TAREFAS[],(TB_TAREFAS[[Responsável Execução '[*']]:[Responsável Execução '[*']]]=E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1" s="96" t="str" cm="1">
        <f t="array" ref="F311">IF(OR(F$12="",$B311=""),"",_xlfn.LET(_xlpm.tarefas,_xlfn._xlws.FILTER(TB_TAREFAS[],(TB_TAREFAS[[Responsável Execução '[*']]:[Responsável Execução '[*']]]=F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1" s="95" t="str" cm="1">
        <f t="array" ref="G311">IF(OR(G$12="",$B311=""),"",_xlfn.LET(_xlpm.tarefas,_xlfn._xlws.FILTER(TB_TAREFAS[],(TB_TAREFAS[[Responsável Execução '[*']]:[Responsável Execução '[*']]]=G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1" s="96" t="str" cm="1">
        <f t="array" ref="H311">IF(OR(H$12="",$B311=""),"",_xlfn.LET(_xlpm.tarefas,_xlfn._xlws.FILTER(TB_TAREFAS[],(TB_TAREFAS[[Responsável Execução '[*']]:[Responsável Execução '[*']]]=H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1" s="95" t="str" cm="1">
        <f t="array" ref="I311">IF(OR(I$12="",$B311=""),"",_xlfn.LET(_xlpm.tarefas,_xlfn._xlws.FILTER(TB_TAREFAS[],(TB_TAREFAS[[Responsável Execução '[*']]:[Responsável Execução '[*']]]=I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1" s="96" t="str" cm="1">
        <f t="array" ref="J311">IF(OR(J$12="",$B311=""),"",_xlfn.LET(_xlpm.tarefas,_xlfn._xlws.FILTER(TB_TAREFAS[],(TB_TAREFAS[[Responsável Execução '[*']]:[Responsável Execução '[*']]]=J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1" s="95" t="str" cm="1">
        <f t="array" ref="K311">IF(OR(K$12="",$B311=""),"",_xlfn.LET(_xlpm.tarefas,_xlfn._xlws.FILTER(TB_TAREFAS[],(TB_TAREFAS[[Responsável Execução '[*']]:[Responsável Execução '[*']]]=K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1" s="96" t="str" cm="1">
        <f t="array" ref="L311">IF(OR(L$12="",$B311=""),"",_xlfn.LET(_xlpm.tarefas,_xlfn._xlws.FILTER(TB_TAREFAS[],(TB_TAREFAS[[Responsável Execução '[*']]:[Responsável Execução '[*']]]=L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1" s="95" t="str" cm="1">
        <f t="array" ref="M311">IF(OR(M$12="",$B311=""),"",_xlfn.LET(_xlpm.tarefas,_xlfn._xlws.FILTER(TB_TAREFAS[],(TB_TAREFAS[[Responsável Execução '[*']]:[Responsável Execução '[*']]]=M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1" s="96" t="str" cm="1">
        <f t="array" ref="N311">IF(OR(N$12="",$B311=""),"",_xlfn.LET(_xlpm.tarefas,_xlfn._xlws.FILTER(TB_TAREFAS[],(TB_TAREFAS[[Responsável Execução '[*']]:[Responsável Execução '[*']]]=N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1" s="95" t="str" cm="1">
        <f t="array" ref="O311">IF(OR(O$12="",$B311=""),"",_xlfn.LET(_xlpm.tarefas,_xlfn._xlws.FILTER(TB_TAREFAS[],(TB_TAREFAS[[Responsável Execução '[*']]:[Responsável Execução '[*']]]=O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1" s="96" t="str" cm="1">
        <f t="array" ref="P311">IF(OR(P$12="",$B311=""),"",_xlfn.LET(_xlpm.tarefas,_xlfn._xlws.FILTER(TB_TAREFAS[],(TB_TAREFAS[[Responsável Execução '[*']]:[Responsável Execução '[*']]]=P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1" s="95" t="str" cm="1">
        <f t="array" ref="Q311">IF(OR(Q$12="",$B311=""),"",_xlfn.LET(_xlpm.tarefas,_xlfn._xlws.FILTER(TB_TAREFAS[],(TB_TAREFAS[[Responsável Execução '[*']]:[Responsável Execução '[*']]]=Q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1" s="96" t="str" cm="1">
        <f t="array" ref="R311">IF(OR(R$12="",$B311=""),"",_xlfn.LET(_xlpm.tarefas,_xlfn._xlws.FILTER(TB_TAREFAS[],(TB_TAREFAS[[Responsável Execução '[*']]:[Responsável Execução '[*']]]=R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1" s="95" t="str" cm="1">
        <f t="array" ref="S311">IF(OR(S$12="",$B311=""),"",_xlfn.LET(_xlpm.tarefas,_xlfn._xlws.FILTER(TB_TAREFAS[],(TB_TAREFAS[[Responsável Execução '[*']]:[Responsável Execução '[*']]]=S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1" s="96" t="str" cm="1">
        <f t="array" ref="T311">IF(OR(T$12="",$B311=""),"",_xlfn.LET(_xlpm.tarefas,_xlfn._xlws.FILTER(TB_TAREFAS[],(TB_TAREFAS[[Responsável Execução '[*']]:[Responsável Execução '[*']]]=T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1" s="95" t="str" cm="1">
        <f t="array" ref="U311">IF(OR(U$12="",$B311=""),"",_xlfn.LET(_xlpm.tarefas,_xlfn._xlws.FILTER(TB_TAREFAS[],(TB_TAREFAS[[Responsável Execução '[*']]:[Responsável Execução '[*']]]=U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1" s="96" t="str" cm="1">
        <f t="array" ref="V311">IF(OR(V$12="",$B311=""),"",_xlfn.LET(_xlpm.tarefas,_xlfn._xlws.FILTER(TB_TAREFAS[],(TB_TAREFAS[[Responsável Execução '[*']]:[Responsável Execução '[*']]]=V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1" s="95" t="str" cm="1">
        <f t="array" ref="W311">IF(OR(W$12="",$B311=""),"",_xlfn.LET(_xlpm.tarefas,_xlfn._xlws.FILTER(TB_TAREFAS[],(TB_TAREFAS[[Responsável Execução '[*']]:[Responsável Execução '[*']]]=W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1" s="96" t="str" cm="1">
        <f t="array" ref="X311">IF(OR(X$12="",$B311=""),"",_xlfn.LET(_xlpm.tarefas,_xlfn._xlws.FILTER(TB_TAREFAS[],(TB_TAREFAS[[Responsável Execução '[*']]:[Responsável Execução '[*']]]=X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1" s="95" t="str" cm="1">
        <f t="array" ref="Y311">IF(OR(Y$12="",$B311=""),"",_xlfn.LET(_xlpm.tarefas,_xlfn._xlws.FILTER(TB_TAREFAS[],(TB_TAREFAS[[Responsável Execução '[*']]:[Responsável Execução '[*']]]=Y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1" s="96" t="str" cm="1">
        <f t="array" ref="Z311">IF(OR(Z$12="",$B311=""),"",_xlfn.LET(_xlpm.tarefas,_xlfn._xlws.FILTER(TB_TAREFAS[],(TB_TAREFAS[[Responsável Execução '[*']]:[Responsável Execução '[*']]]=Z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1" s="95" t="str" cm="1">
        <f t="array" ref="AA311">IF(OR(AA$12="",$B311=""),"",_xlfn.LET(_xlpm.tarefas,_xlfn._xlws.FILTER(TB_TAREFAS[],(TB_TAREFAS[[Responsável Execução '[*']]:[Responsável Execução '[*']]]=AA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1" s="96" t="str" cm="1">
        <f t="array" ref="AB311">IF(OR(AB$12="",$B311=""),"",_xlfn.LET(_xlpm.tarefas,_xlfn._xlws.FILTER(TB_TAREFAS[],(TB_TAREFAS[[Responsável Execução '[*']]:[Responsável Execução '[*']]]=AB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1" s="95" t="str" cm="1">
        <f t="array" ref="AC311">IF(OR(AC$12="",$B311=""),"",_xlfn.LET(_xlpm.tarefas,_xlfn._xlws.FILTER(TB_TAREFAS[],(TB_TAREFAS[[Responsável Execução '[*']]:[Responsável Execução '[*']]]=AC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1" s="96" t="str" cm="1">
        <f t="array" ref="AD311">IF(OR(AD$12="",$B311=""),"",_xlfn.LET(_xlpm.tarefas,_xlfn._xlws.FILTER(TB_TAREFAS[],(TB_TAREFAS[[Responsável Execução '[*']]:[Responsável Execução '[*']]]=AD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1" s="95" t="str" cm="1">
        <f t="array" ref="AE311">IF(OR(AE$12="",$B311=""),"",_xlfn.LET(_xlpm.tarefas,_xlfn._xlws.FILTER(TB_TAREFAS[],(TB_TAREFAS[[Responsável Execução '[*']]:[Responsável Execução '[*']]]=AE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1" s="96" t="str" cm="1">
        <f t="array" ref="AF311">IF(OR(AF$12="",$B311=""),"",_xlfn.LET(_xlpm.tarefas,_xlfn._xlws.FILTER(TB_TAREFAS[],(TB_TAREFAS[[Responsável Execução '[*']]:[Responsável Execução '[*']]]=AF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1" s="95" t="str" cm="1">
        <f t="array" ref="AG311">IF(OR(AG$12="",$B311=""),"",_xlfn.LET(_xlpm.tarefas,_xlfn._xlws.FILTER(TB_TAREFAS[],(TB_TAREFAS[[Responsável Execução '[*']]:[Responsável Execução '[*']]]=AG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1" s="96" t="str" cm="1">
        <f t="array" ref="AH311">IF(OR(AH$12="",$B311=""),"",_xlfn.LET(_xlpm.tarefas,_xlfn._xlws.FILTER(TB_TAREFAS[],(TB_TAREFAS[[Responsável Execução '[*']]:[Responsável Execução '[*']]]=AH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1" s="95" t="str" cm="1">
        <f t="array" ref="AI311">IF(OR(AI$12="",$B311=""),"",_xlfn.LET(_xlpm.tarefas,_xlfn._xlws.FILTER(TB_TAREFAS[],(TB_TAREFAS[[Responsável Execução '[*']]:[Responsável Execução '[*']]]=AI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1" s="96" t="str" cm="1">
        <f t="array" ref="AJ311">IF(OR(AJ$12="",$B311=""),"",_xlfn.LET(_xlpm.tarefas,_xlfn._xlws.FILTER(TB_TAREFAS[],(TB_TAREFAS[[Responsável Execução '[*']]:[Responsável Execução '[*']]]=AJ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1" s="95" t="str" cm="1">
        <f t="array" ref="AK311">IF(OR(AK$12="",$B311=""),"",_xlfn.LET(_xlpm.tarefas,_xlfn._xlws.FILTER(TB_TAREFAS[],(TB_TAREFAS[[Responsável Execução '[*']]:[Responsável Execução '[*']]]=AK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1" s="96" t="str" cm="1">
        <f t="array" ref="AL311">IF(OR(AL$12="",$B311=""),"",_xlfn.LET(_xlpm.tarefas,_xlfn._xlws.FILTER(TB_TAREFAS[],(TB_TAREFAS[[Responsável Execução '[*']]:[Responsável Execução '[*']]]=AL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1" s="95" t="str" cm="1">
        <f t="array" ref="AM311">IF(OR(AM$12="",$B311=""),"",_xlfn.LET(_xlpm.tarefas,_xlfn._xlws.FILTER(TB_TAREFAS[],(TB_TAREFAS[[Responsável Execução '[*']]:[Responsável Execução '[*']]]=AM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1" s="96" t="str" cm="1">
        <f t="array" ref="AN311">IF(OR(AN$12="",$B311=""),"",_xlfn.LET(_xlpm.tarefas,_xlfn._xlws.FILTER(TB_TAREFAS[],(TB_TAREFAS[[Responsável Execução '[*']]:[Responsável Execução '[*']]]=AN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1" s="95" t="str" cm="1">
        <f t="array" ref="AO311">IF(OR(AO$12="",$B311=""),"",_xlfn.LET(_xlpm.tarefas,_xlfn._xlws.FILTER(TB_TAREFAS[],(TB_TAREFAS[[Responsável Execução '[*']]:[Responsável Execução '[*']]]=AO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1" s="96" t="str" cm="1">
        <f t="array" ref="AP311">IF(OR(AP$12="",$B311=""),"",_xlfn.LET(_xlpm.tarefas,_xlfn._xlws.FILTER(TB_TAREFAS[],(TB_TAREFAS[[Responsável Execução '[*']]:[Responsável Execução '[*']]]=AP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1" s="95" t="str" cm="1">
        <f t="array" ref="AQ311">IF(OR(AQ$12="",$B311=""),"",_xlfn.LET(_xlpm.tarefas,_xlfn._xlws.FILTER(TB_TAREFAS[],(TB_TAREFAS[[Responsável Execução '[*']]:[Responsável Execução '[*']]]=AQ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1" s="96" t="str" cm="1">
        <f t="array" ref="AR311">IF(OR(AR$12="",$B311=""),"",_xlfn.LET(_xlpm.tarefas,_xlfn._xlws.FILTER(TB_TAREFAS[],(TB_TAREFAS[[Responsável Execução '[*']]:[Responsável Execução '[*']]]=AR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1" s="95" t="str" cm="1">
        <f t="array" ref="AS311">IF(OR(AS$12="",$B311=""),"",_xlfn.LET(_xlpm.tarefas,_xlfn._xlws.FILTER(TB_TAREFAS[],(TB_TAREFAS[[Responsável Execução '[*']]:[Responsável Execução '[*']]]=AS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1" s="96" t="str" cm="1">
        <f t="array" ref="AT311">IF(OR(AT$12="",$B311=""),"",_xlfn.LET(_xlpm.tarefas,_xlfn._xlws.FILTER(TB_TAREFAS[],(TB_TAREFAS[[Responsável Execução '[*']]:[Responsável Execução '[*']]]=AT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1" s="95" t="str" cm="1">
        <f t="array" ref="AU311">IF(OR(AU$12="",$B311=""),"",_xlfn.LET(_xlpm.tarefas,_xlfn._xlws.FILTER(TB_TAREFAS[],(TB_TAREFAS[[Responsável Execução '[*']]:[Responsável Execução '[*']]]=AU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1" s="96" t="str" cm="1">
        <f t="array" ref="AV311">IF(OR(AV$12="",$B311=""),"",_xlfn.LET(_xlpm.tarefas,_xlfn._xlws.FILTER(TB_TAREFAS[],(TB_TAREFAS[[Responsável Execução '[*']]:[Responsável Execução '[*']]]=AV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1" s="95" t="str" cm="1">
        <f t="array" ref="AW311">IF(OR(AW$12="",$B311=""),"",_xlfn.LET(_xlpm.tarefas,_xlfn._xlws.FILTER(TB_TAREFAS[],(TB_TAREFAS[[Responsável Execução '[*']]:[Responsável Execução '[*']]]=AW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1" s="96" t="str" cm="1">
        <f t="array" ref="AX311">IF(OR(AX$12="",$B311=""),"",_xlfn.LET(_xlpm.tarefas,_xlfn._xlws.FILTER(TB_TAREFAS[],(TB_TAREFAS[[Responsável Execução '[*']]:[Responsável Execução '[*']]]=AX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1" s="95" t="str" cm="1">
        <f t="array" ref="AY311">IF(OR(AY$12="",$B311=""),"",_xlfn.LET(_xlpm.tarefas,_xlfn._xlws.FILTER(TB_TAREFAS[],(TB_TAREFAS[[Responsável Execução '[*']]:[Responsável Execução '[*']]]=AY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1" s="97" t="str" cm="1">
        <f t="array" ref="AZ311">IF(OR(AZ$12="",$B311=""),"",_xlfn.LET(_xlpm.tarefas,_xlfn._xlws.FILTER(TB_TAREFAS[],(TB_TAREFAS[[Responsável Execução '[*']]:[Responsável Execução '[*']]]=AZ$12),"-"),IF(_xlfn.ARRAYTOTEXT(_xlpm.tarefas)="-",0,SUM(IF(DATE(YEAR($B311),MONTH($B311),DAY($B311))&gt;=DATE(YEAR(_xlfn.CHOOSECOLS(_xlpm.tarefas,10)),MONTH(_xlfn.CHOOSECOLS(_xlpm.tarefas,10)),DAY(_xlfn.CHOOSECOLS(_xlpm.tarefas,10))),IF(DATE(YEAR($B311),MONTH($B311),DAY($B311)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2" spans="2:52" x14ac:dyDescent="0.3">
      <c r="B312" s="94"/>
      <c r="C312" s="95" t="str" cm="1">
        <f t="array" ref="C312">IF(OR(C$12="",$B312=""),"",_xlfn.LET(_xlpm.tarefas,_xlfn._xlws.FILTER(TB_TAREFAS[],(TB_TAREFAS[[Responsável Execução '[*']]:[Responsável Execução '[*']]]=C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2" s="96" t="str" cm="1">
        <f t="array" ref="D312">IF(OR(D$12="",$B312=""),"",_xlfn.LET(_xlpm.tarefas,_xlfn._xlws.FILTER(TB_TAREFAS[],(TB_TAREFAS[[Responsável Execução '[*']]:[Responsável Execução '[*']]]=D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2" s="95" t="str" cm="1">
        <f t="array" ref="E312">IF(OR(E$12="",$B312=""),"",_xlfn.LET(_xlpm.tarefas,_xlfn._xlws.FILTER(TB_TAREFAS[],(TB_TAREFAS[[Responsável Execução '[*']]:[Responsável Execução '[*']]]=E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2" s="96" t="str" cm="1">
        <f t="array" ref="F312">IF(OR(F$12="",$B312=""),"",_xlfn.LET(_xlpm.tarefas,_xlfn._xlws.FILTER(TB_TAREFAS[],(TB_TAREFAS[[Responsável Execução '[*']]:[Responsável Execução '[*']]]=F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2" s="95" t="str" cm="1">
        <f t="array" ref="G312">IF(OR(G$12="",$B312=""),"",_xlfn.LET(_xlpm.tarefas,_xlfn._xlws.FILTER(TB_TAREFAS[],(TB_TAREFAS[[Responsável Execução '[*']]:[Responsável Execução '[*']]]=G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2" s="96" t="str" cm="1">
        <f t="array" ref="H312">IF(OR(H$12="",$B312=""),"",_xlfn.LET(_xlpm.tarefas,_xlfn._xlws.FILTER(TB_TAREFAS[],(TB_TAREFAS[[Responsável Execução '[*']]:[Responsável Execução '[*']]]=H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2" s="95" t="str" cm="1">
        <f t="array" ref="I312">IF(OR(I$12="",$B312=""),"",_xlfn.LET(_xlpm.tarefas,_xlfn._xlws.FILTER(TB_TAREFAS[],(TB_TAREFAS[[Responsável Execução '[*']]:[Responsável Execução '[*']]]=I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2" s="96" t="str" cm="1">
        <f t="array" ref="J312">IF(OR(J$12="",$B312=""),"",_xlfn.LET(_xlpm.tarefas,_xlfn._xlws.FILTER(TB_TAREFAS[],(TB_TAREFAS[[Responsável Execução '[*']]:[Responsável Execução '[*']]]=J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2" s="95" t="str" cm="1">
        <f t="array" ref="K312">IF(OR(K$12="",$B312=""),"",_xlfn.LET(_xlpm.tarefas,_xlfn._xlws.FILTER(TB_TAREFAS[],(TB_TAREFAS[[Responsável Execução '[*']]:[Responsável Execução '[*']]]=K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2" s="96" t="str" cm="1">
        <f t="array" ref="L312">IF(OR(L$12="",$B312=""),"",_xlfn.LET(_xlpm.tarefas,_xlfn._xlws.FILTER(TB_TAREFAS[],(TB_TAREFAS[[Responsável Execução '[*']]:[Responsável Execução '[*']]]=L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2" s="95" t="str" cm="1">
        <f t="array" ref="M312">IF(OR(M$12="",$B312=""),"",_xlfn.LET(_xlpm.tarefas,_xlfn._xlws.FILTER(TB_TAREFAS[],(TB_TAREFAS[[Responsável Execução '[*']]:[Responsável Execução '[*']]]=M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2" s="96" t="str" cm="1">
        <f t="array" ref="N312">IF(OR(N$12="",$B312=""),"",_xlfn.LET(_xlpm.tarefas,_xlfn._xlws.FILTER(TB_TAREFAS[],(TB_TAREFAS[[Responsável Execução '[*']]:[Responsável Execução '[*']]]=N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2" s="95" t="str" cm="1">
        <f t="array" ref="O312">IF(OR(O$12="",$B312=""),"",_xlfn.LET(_xlpm.tarefas,_xlfn._xlws.FILTER(TB_TAREFAS[],(TB_TAREFAS[[Responsável Execução '[*']]:[Responsável Execução '[*']]]=O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2" s="96" t="str" cm="1">
        <f t="array" ref="P312">IF(OR(P$12="",$B312=""),"",_xlfn.LET(_xlpm.tarefas,_xlfn._xlws.FILTER(TB_TAREFAS[],(TB_TAREFAS[[Responsável Execução '[*']]:[Responsável Execução '[*']]]=P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2" s="95" t="str" cm="1">
        <f t="array" ref="Q312">IF(OR(Q$12="",$B312=""),"",_xlfn.LET(_xlpm.tarefas,_xlfn._xlws.FILTER(TB_TAREFAS[],(TB_TAREFAS[[Responsável Execução '[*']]:[Responsável Execução '[*']]]=Q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2" s="96" t="str" cm="1">
        <f t="array" ref="R312">IF(OR(R$12="",$B312=""),"",_xlfn.LET(_xlpm.tarefas,_xlfn._xlws.FILTER(TB_TAREFAS[],(TB_TAREFAS[[Responsável Execução '[*']]:[Responsável Execução '[*']]]=R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2" s="95" t="str" cm="1">
        <f t="array" ref="S312">IF(OR(S$12="",$B312=""),"",_xlfn.LET(_xlpm.tarefas,_xlfn._xlws.FILTER(TB_TAREFAS[],(TB_TAREFAS[[Responsável Execução '[*']]:[Responsável Execução '[*']]]=S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2" s="96" t="str" cm="1">
        <f t="array" ref="T312">IF(OR(T$12="",$B312=""),"",_xlfn.LET(_xlpm.tarefas,_xlfn._xlws.FILTER(TB_TAREFAS[],(TB_TAREFAS[[Responsável Execução '[*']]:[Responsável Execução '[*']]]=T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2" s="95" t="str" cm="1">
        <f t="array" ref="U312">IF(OR(U$12="",$B312=""),"",_xlfn.LET(_xlpm.tarefas,_xlfn._xlws.FILTER(TB_TAREFAS[],(TB_TAREFAS[[Responsável Execução '[*']]:[Responsável Execução '[*']]]=U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2" s="96" t="str" cm="1">
        <f t="array" ref="V312">IF(OR(V$12="",$B312=""),"",_xlfn.LET(_xlpm.tarefas,_xlfn._xlws.FILTER(TB_TAREFAS[],(TB_TAREFAS[[Responsável Execução '[*']]:[Responsável Execução '[*']]]=V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2" s="95" t="str" cm="1">
        <f t="array" ref="W312">IF(OR(W$12="",$B312=""),"",_xlfn.LET(_xlpm.tarefas,_xlfn._xlws.FILTER(TB_TAREFAS[],(TB_TAREFAS[[Responsável Execução '[*']]:[Responsável Execução '[*']]]=W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2" s="96" t="str" cm="1">
        <f t="array" ref="X312">IF(OR(X$12="",$B312=""),"",_xlfn.LET(_xlpm.tarefas,_xlfn._xlws.FILTER(TB_TAREFAS[],(TB_TAREFAS[[Responsável Execução '[*']]:[Responsável Execução '[*']]]=X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2" s="95" t="str" cm="1">
        <f t="array" ref="Y312">IF(OR(Y$12="",$B312=""),"",_xlfn.LET(_xlpm.tarefas,_xlfn._xlws.FILTER(TB_TAREFAS[],(TB_TAREFAS[[Responsável Execução '[*']]:[Responsável Execução '[*']]]=Y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2" s="96" t="str" cm="1">
        <f t="array" ref="Z312">IF(OR(Z$12="",$B312=""),"",_xlfn.LET(_xlpm.tarefas,_xlfn._xlws.FILTER(TB_TAREFAS[],(TB_TAREFAS[[Responsável Execução '[*']]:[Responsável Execução '[*']]]=Z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2" s="95" t="str" cm="1">
        <f t="array" ref="AA312">IF(OR(AA$12="",$B312=""),"",_xlfn.LET(_xlpm.tarefas,_xlfn._xlws.FILTER(TB_TAREFAS[],(TB_TAREFAS[[Responsável Execução '[*']]:[Responsável Execução '[*']]]=AA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2" s="96" t="str" cm="1">
        <f t="array" ref="AB312">IF(OR(AB$12="",$B312=""),"",_xlfn.LET(_xlpm.tarefas,_xlfn._xlws.FILTER(TB_TAREFAS[],(TB_TAREFAS[[Responsável Execução '[*']]:[Responsável Execução '[*']]]=AB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2" s="95" t="str" cm="1">
        <f t="array" ref="AC312">IF(OR(AC$12="",$B312=""),"",_xlfn.LET(_xlpm.tarefas,_xlfn._xlws.FILTER(TB_TAREFAS[],(TB_TAREFAS[[Responsável Execução '[*']]:[Responsável Execução '[*']]]=AC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2" s="96" t="str" cm="1">
        <f t="array" ref="AD312">IF(OR(AD$12="",$B312=""),"",_xlfn.LET(_xlpm.tarefas,_xlfn._xlws.FILTER(TB_TAREFAS[],(TB_TAREFAS[[Responsável Execução '[*']]:[Responsável Execução '[*']]]=AD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2" s="95" t="str" cm="1">
        <f t="array" ref="AE312">IF(OR(AE$12="",$B312=""),"",_xlfn.LET(_xlpm.tarefas,_xlfn._xlws.FILTER(TB_TAREFAS[],(TB_TAREFAS[[Responsável Execução '[*']]:[Responsável Execução '[*']]]=AE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2" s="96" t="str" cm="1">
        <f t="array" ref="AF312">IF(OR(AF$12="",$B312=""),"",_xlfn.LET(_xlpm.tarefas,_xlfn._xlws.FILTER(TB_TAREFAS[],(TB_TAREFAS[[Responsável Execução '[*']]:[Responsável Execução '[*']]]=AF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2" s="95" t="str" cm="1">
        <f t="array" ref="AG312">IF(OR(AG$12="",$B312=""),"",_xlfn.LET(_xlpm.tarefas,_xlfn._xlws.FILTER(TB_TAREFAS[],(TB_TAREFAS[[Responsável Execução '[*']]:[Responsável Execução '[*']]]=AG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2" s="96" t="str" cm="1">
        <f t="array" ref="AH312">IF(OR(AH$12="",$B312=""),"",_xlfn.LET(_xlpm.tarefas,_xlfn._xlws.FILTER(TB_TAREFAS[],(TB_TAREFAS[[Responsável Execução '[*']]:[Responsável Execução '[*']]]=AH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2" s="95" t="str" cm="1">
        <f t="array" ref="AI312">IF(OR(AI$12="",$B312=""),"",_xlfn.LET(_xlpm.tarefas,_xlfn._xlws.FILTER(TB_TAREFAS[],(TB_TAREFAS[[Responsável Execução '[*']]:[Responsável Execução '[*']]]=AI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2" s="96" t="str" cm="1">
        <f t="array" ref="AJ312">IF(OR(AJ$12="",$B312=""),"",_xlfn.LET(_xlpm.tarefas,_xlfn._xlws.FILTER(TB_TAREFAS[],(TB_TAREFAS[[Responsável Execução '[*']]:[Responsável Execução '[*']]]=AJ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2" s="95" t="str" cm="1">
        <f t="array" ref="AK312">IF(OR(AK$12="",$B312=""),"",_xlfn.LET(_xlpm.tarefas,_xlfn._xlws.FILTER(TB_TAREFAS[],(TB_TAREFAS[[Responsável Execução '[*']]:[Responsável Execução '[*']]]=AK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2" s="96" t="str" cm="1">
        <f t="array" ref="AL312">IF(OR(AL$12="",$B312=""),"",_xlfn.LET(_xlpm.tarefas,_xlfn._xlws.FILTER(TB_TAREFAS[],(TB_TAREFAS[[Responsável Execução '[*']]:[Responsável Execução '[*']]]=AL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2" s="95" t="str" cm="1">
        <f t="array" ref="AM312">IF(OR(AM$12="",$B312=""),"",_xlfn.LET(_xlpm.tarefas,_xlfn._xlws.FILTER(TB_TAREFAS[],(TB_TAREFAS[[Responsável Execução '[*']]:[Responsável Execução '[*']]]=AM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2" s="96" t="str" cm="1">
        <f t="array" ref="AN312">IF(OR(AN$12="",$B312=""),"",_xlfn.LET(_xlpm.tarefas,_xlfn._xlws.FILTER(TB_TAREFAS[],(TB_TAREFAS[[Responsável Execução '[*']]:[Responsável Execução '[*']]]=AN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2" s="95" t="str" cm="1">
        <f t="array" ref="AO312">IF(OR(AO$12="",$B312=""),"",_xlfn.LET(_xlpm.tarefas,_xlfn._xlws.FILTER(TB_TAREFAS[],(TB_TAREFAS[[Responsável Execução '[*']]:[Responsável Execução '[*']]]=AO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2" s="96" t="str" cm="1">
        <f t="array" ref="AP312">IF(OR(AP$12="",$B312=""),"",_xlfn.LET(_xlpm.tarefas,_xlfn._xlws.FILTER(TB_TAREFAS[],(TB_TAREFAS[[Responsável Execução '[*']]:[Responsável Execução '[*']]]=AP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2" s="95" t="str" cm="1">
        <f t="array" ref="AQ312">IF(OR(AQ$12="",$B312=""),"",_xlfn.LET(_xlpm.tarefas,_xlfn._xlws.FILTER(TB_TAREFAS[],(TB_TAREFAS[[Responsável Execução '[*']]:[Responsável Execução '[*']]]=AQ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2" s="96" t="str" cm="1">
        <f t="array" ref="AR312">IF(OR(AR$12="",$B312=""),"",_xlfn.LET(_xlpm.tarefas,_xlfn._xlws.FILTER(TB_TAREFAS[],(TB_TAREFAS[[Responsável Execução '[*']]:[Responsável Execução '[*']]]=AR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2" s="95" t="str" cm="1">
        <f t="array" ref="AS312">IF(OR(AS$12="",$B312=""),"",_xlfn.LET(_xlpm.tarefas,_xlfn._xlws.FILTER(TB_TAREFAS[],(TB_TAREFAS[[Responsável Execução '[*']]:[Responsável Execução '[*']]]=AS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2" s="96" t="str" cm="1">
        <f t="array" ref="AT312">IF(OR(AT$12="",$B312=""),"",_xlfn.LET(_xlpm.tarefas,_xlfn._xlws.FILTER(TB_TAREFAS[],(TB_TAREFAS[[Responsável Execução '[*']]:[Responsável Execução '[*']]]=AT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2" s="95" t="str" cm="1">
        <f t="array" ref="AU312">IF(OR(AU$12="",$B312=""),"",_xlfn.LET(_xlpm.tarefas,_xlfn._xlws.FILTER(TB_TAREFAS[],(TB_TAREFAS[[Responsável Execução '[*']]:[Responsável Execução '[*']]]=AU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2" s="96" t="str" cm="1">
        <f t="array" ref="AV312">IF(OR(AV$12="",$B312=""),"",_xlfn.LET(_xlpm.tarefas,_xlfn._xlws.FILTER(TB_TAREFAS[],(TB_TAREFAS[[Responsável Execução '[*']]:[Responsável Execução '[*']]]=AV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2" s="95" t="str" cm="1">
        <f t="array" ref="AW312">IF(OR(AW$12="",$B312=""),"",_xlfn.LET(_xlpm.tarefas,_xlfn._xlws.FILTER(TB_TAREFAS[],(TB_TAREFAS[[Responsável Execução '[*']]:[Responsável Execução '[*']]]=AW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2" s="96" t="str" cm="1">
        <f t="array" ref="AX312">IF(OR(AX$12="",$B312=""),"",_xlfn.LET(_xlpm.tarefas,_xlfn._xlws.FILTER(TB_TAREFAS[],(TB_TAREFAS[[Responsável Execução '[*']]:[Responsável Execução '[*']]]=AX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2" s="95" t="str" cm="1">
        <f t="array" ref="AY312">IF(OR(AY$12="",$B312=""),"",_xlfn.LET(_xlpm.tarefas,_xlfn._xlws.FILTER(TB_TAREFAS[],(TB_TAREFAS[[Responsável Execução '[*']]:[Responsável Execução '[*']]]=AY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2" s="97" t="str" cm="1">
        <f t="array" ref="AZ312">IF(OR(AZ$12="",$B312=""),"",_xlfn.LET(_xlpm.tarefas,_xlfn._xlws.FILTER(TB_TAREFAS[],(TB_TAREFAS[[Responsável Execução '[*']]:[Responsável Execução '[*']]]=AZ$12),"-"),IF(_xlfn.ARRAYTOTEXT(_xlpm.tarefas)="-",0,SUM(IF(DATE(YEAR($B312),MONTH($B312),DAY($B312))&gt;=DATE(YEAR(_xlfn.CHOOSECOLS(_xlpm.tarefas,10)),MONTH(_xlfn.CHOOSECOLS(_xlpm.tarefas,10)),DAY(_xlfn.CHOOSECOLS(_xlpm.tarefas,10))),IF(DATE(YEAR($B312),MONTH($B312),DAY($B312)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3" spans="2:52" x14ac:dyDescent="0.3">
      <c r="B313" s="94"/>
      <c r="C313" s="95" t="str" cm="1">
        <f t="array" ref="C313">IF(OR(C$12="",$B313=""),"",_xlfn.LET(_xlpm.tarefas,_xlfn._xlws.FILTER(TB_TAREFAS[],(TB_TAREFAS[[Responsável Execução '[*']]:[Responsável Execução '[*']]]=C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3" s="96" t="str" cm="1">
        <f t="array" ref="D313">IF(OR(D$12="",$B313=""),"",_xlfn.LET(_xlpm.tarefas,_xlfn._xlws.FILTER(TB_TAREFAS[],(TB_TAREFAS[[Responsável Execução '[*']]:[Responsável Execução '[*']]]=D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3" s="95" t="str" cm="1">
        <f t="array" ref="E313">IF(OR(E$12="",$B313=""),"",_xlfn.LET(_xlpm.tarefas,_xlfn._xlws.FILTER(TB_TAREFAS[],(TB_TAREFAS[[Responsável Execução '[*']]:[Responsável Execução '[*']]]=E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3" s="96" t="str" cm="1">
        <f t="array" ref="F313">IF(OR(F$12="",$B313=""),"",_xlfn.LET(_xlpm.tarefas,_xlfn._xlws.FILTER(TB_TAREFAS[],(TB_TAREFAS[[Responsável Execução '[*']]:[Responsável Execução '[*']]]=F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3" s="95" t="str" cm="1">
        <f t="array" ref="G313">IF(OR(G$12="",$B313=""),"",_xlfn.LET(_xlpm.tarefas,_xlfn._xlws.FILTER(TB_TAREFAS[],(TB_TAREFAS[[Responsável Execução '[*']]:[Responsável Execução '[*']]]=G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3" s="96" t="str" cm="1">
        <f t="array" ref="H313">IF(OR(H$12="",$B313=""),"",_xlfn.LET(_xlpm.tarefas,_xlfn._xlws.FILTER(TB_TAREFAS[],(TB_TAREFAS[[Responsável Execução '[*']]:[Responsável Execução '[*']]]=H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3" s="95" t="str" cm="1">
        <f t="array" ref="I313">IF(OR(I$12="",$B313=""),"",_xlfn.LET(_xlpm.tarefas,_xlfn._xlws.FILTER(TB_TAREFAS[],(TB_TAREFAS[[Responsável Execução '[*']]:[Responsável Execução '[*']]]=I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3" s="96" t="str" cm="1">
        <f t="array" ref="J313">IF(OR(J$12="",$B313=""),"",_xlfn.LET(_xlpm.tarefas,_xlfn._xlws.FILTER(TB_TAREFAS[],(TB_TAREFAS[[Responsável Execução '[*']]:[Responsável Execução '[*']]]=J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3" s="95" t="str" cm="1">
        <f t="array" ref="K313">IF(OR(K$12="",$B313=""),"",_xlfn.LET(_xlpm.tarefas,_xlfn._xlws.FILTER(TB_TAREFAS[],(TB_TAREFAS[[Responsável Execução '[*']]:[Responsável Execução '[*']]]=K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3" s="96" t="str" cm="1">
        <f t="array" ref="L313">IF(OR(L$12="",$B313=""),"",_xlfn.LET(_xlpm.tarefas,_xlfn._xlws.FILTER(TB_TAREFAS[],(TB_TAREFAS[[Responsável Execução '[*']]:[Responsável Execução '[*']]]=L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3" s="95" t="str" cm="1">
        <f t="array" ref="M313">IF(OR(M$12="",$B313=""),"",_xlfn.LET(_xlpm.tarefas,_xlfn._xlws.FILTER(TB_TAREFAS[],(TB_TAREFAS[[Responsável Execução '[*']]:[Responsável Execução '[*']]]=M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3" s="96" t="str" cm="1">
        <f t="array" ref="N313">IF(OR(N$12="",$B313=""),"",_xlfn.LET(_xlpm.tarefas,_xlfn._xlws.FILTER(TB_TAREFAS[],(TB_TAREFAS[[Responsável Execução '[*']]:[Responsável Execução '[*']]]=N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3" s="95" t="str" cm="1">
        <f t="array" ref="O313">IF(OR(O$12="",$B313=""),"",_xlfn.LET(_xlpm.tarefas,_xlfn._xlws.FILTER(TB_TAREFAS[],(TB_TAREFAS[[Responsável Execução '[*']]:[Responsável Execução '[*']]]=O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3" s="96" t="str" cm="1">
        <f t="array" ref="P313">IF(OR(P$12="",$B313=""),"",_xlfn.LET(_xlpm.tarefas,_xlfn._xlws.FILTER(TB_TAREFAS[],(TB_TAREFAS[[Responsável Execução '[*']]:[Responsável Execução '[*']]]=P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3" s="95" t="str" cm="1">
        <f t="array" ref="Q313">IF(OR(Q$12="",$B313=""),"",_xlfn.LET(_xlpm.tarefas,_xlfn._xlws.FILTER(TB_TAREFAS[],(TB_TAREFAS[[Responsável Execução '[*']]:[Responsável Execução '[*']]]=Q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3" s="96" t="str" cm="1">
        <f t="array" ref="R313">IF(OR(R$12="",$B313=""),"",_xlfn.LET(_xlpm.tarefas,_xlfn._xlws.FILTER(TB_TAREFAS[],(TB_TAREFAS[[Responsável Execução '[*']]:[Responsável Execução '[*']]]=R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3" s="95" t="str" cm="1">
        <f t="array" ref="S313">IF(OR(S$12="",$B313=""),"",_xlfn.LET(_xlpm.tarefas,_xlfn._xlws.FILTER(TB_TAREFAS[],(TB_TAREFAS[[Responsável Execução '[*']]:[Responsável Execução '[*']]]=S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3" s="96" t="str" cm="1">
        <f t="array" ref="T313">IF(OR(T$12="",$B313=""),"",_xlfn.LET(_xlpm.tarefas,_xlfn._xlws.FILTER(TB_TAREFAS[],(TB_TAREFAS[[Responsável Execução '[*']]:[Responsável Execução '[*']]]=T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3" s="95" t="str" cm="1">
        <f t="array" ref="U313">IF(OR(U$12="",$B313=""),"",_xlfn.LET(_xlpm.tarefas,_xlfn._xlws.FILTER(TB_TAREFAS[],(TB_TAREFAS[[Responsável Execução '[*']]:[Responsável Execução '[*']]]=U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3" s="96" t="str" cm="1">
        <f t="array" ref="V313">IF(OR(V$12="",$B313=""),"",_xlfn.LET(_xlpm.tarefas,_xlfn._xlws.FILTER(TB_TAREFAS[],(TB_TAREFAS[[Responsável Execução '[*']]:[Responsável Execução '[*']]]=V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3" s="95" t="str" cm="1">
        <f t="array" ref="W313">IF(OR(W$12="",$B313=""),"",_xlfn.LET(_xlpm.tarefas,_xlfn._xlws.FILTER(TB_TAREFAS[],(TB_TAREFAS[[Responsável Execução '[*']]:[Responsável Execução '[*']]]=W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3" s="96" t="str" cm="1">
        <f t="array" ref="X313">IF(OR(X$12="",$B313=""),"",_xlfn.LET(_xlpm.tarefas,_xlfn._xlws.FILTER(TB_TAREFAS[],(TB_TAREFAS[[Responsável Execução '[*']]:[Responsável Execução '[*']]]=X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3" s="95" t="str" cm="1">
        <f t="array" ref="Y313">IF(OR(Y$12="",$B313=""),"",_xlfn.LET(_xlpm.tarefas,_xlfn._xlws.FILTER(TB_TAREFAS[],(TB_TAREFAS[[Responsável Execução '[*']]:[Responsável Execução '[*']]]=Y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3" s="96" t="str" cm="1">
        <f t="array" ref="Z313">IF(OR(Z$12="",$B313=""),"",_xlfn.LET(_xlpm.tarefas,_xlfn._xlws.FILTER(TB_TAREFAS[],(TB_TAREFAS[[Responsável Execução '[*']]:[Responsável Execução '[*']]]=Z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3" s="95" t="str" cm="1">
        <f t="array" ref="AA313">IF(OR(AA$12="",$B313=""),"",_xlfn.LET(_xlpm.tarefas,_xlfn._xlws.FILTER(TB_TAREFAS[],(TB_TAREFAS[[Responsável Execução '[*']]:[Responsável Execução '[*']]]=AA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3" s="96" t="str" cm="1">
        <f t="array" ref="AB313">IF(OR(AB$12="",$B313=""),"",_xlfn.LET(_xlpm.tarefas,_xlfn._xlws.FILTER(TB_TAREFAS[],(TB_TAREFAS[[Responsável Execução '[*']]:[Responsável Execução '[*']]]=AB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3" s="95" t="str" cm="1">
        <f t="array" ref="AC313">IF(OR(AC$12="",$B313=""),"",_xlfn.LET(_xlpm.tarefas,_xlfn._xlws.FILTER(TB_TAREFAS[],(TB_TAREFAS[[Responsável Execução '[*']]:[Responsável Execução '[*']]]=AC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3" s="96" t="str" cm="1">
        <f t="array" ref="AD313">IF(OR(AD$12="",$B313=""),"",_xlfn.LET(_xlpm.tarefas,_xlfn._xlws.FILTER(TB_TAREFAS[],(TB_TAREFAS[[Responsável Execução '[*']]:[Responsável Execução '[*']]]=AD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3" s="95" t="str" cm="1">
        <f t="array" ref="AE313">IF(OR(AE$12="",$B313=""),"",_xlfn.LET(_xlpm.tarefas,_xlfn._xlws.FILTER(TB_TAREFAS[],(TB_TAREFAS[[Responsável Execução '[*']]:[Responsável Execução '[*']]]=AE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3" s="96" t="str" cm="1">
        <f t="array" ref="AF313">IF(OR(AF$12="",$B313=""),"",_xlfn.LET(_xlpm.tarefas,_xlfn._xlws.FILTER(TB_TAREFAS[],(TB_TAREFAS[[Responsável Execução '[*']]:[Responsável Execução '[*']]]=AF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3" s="95" t="str" cm="1">
        <f t="array" ref="AG313">IF(OR(AG$12="",$B313=""),"",_xlfn.LET(_xlpm.tarefas,_xlfn._xlws.FILTER(TB_TAREFAS[],(TB_TAREFAS[[Responsável Execução '[*']]:[Responsável Execução '[*']]]=AG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3" s="96" t="str" cm="1">
        <f t="array" ref="AH313">IF(OR(AH$12="",$B313=""),"",_xlfn.LET(_xlpm.tarefas,_xlfn._xlws.FILTER(TB_TAREFAS[],(TB_TAREFAS[[Responsável Execução '[*']]:[Responsável Execução '[*']]]=AH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3" s="95" t="str" cm="1">
        <f t="array" ref="AI313">IF(OR(AI$12="",$B313=""),"",_xlfn.LET(_xlpm.tarefas,_xlfn._xlws.FILTER(TB_TAREFAS[],(TB_TAREFAS[[Responsável Execução '[*']]:[Responsável Execução '[*']]]=AI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3" s="96" t="str" cm="1">
        <f t="array" ref="AJ313">IF(OR(AJ$12="",$B313=""),"",_xlfn.LET(_xlpm.tarefas,_xlfn._xlws.FILTER(TB_TAREFAS[],(TB_TAREFAS[[Responsável Execução '[*']]:[Responsável Execução '[*']]]=AJ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3" s="95" t="str" cm="1">
        <f t="array" ref="AK313">IF(OR(AK$12="",$B313=""),"",_xlfn.LET(_xlpm.tarefas,_xlfn._xlws.FILTER(TB_TAREFAS[],(TB_TAREFAS[[Responsável Execução '[*']]:[Responsável Execução '[*']]]=AK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3" s="96" t="str" cm="1">
        <f t="array" ref="AL313">IF(OR(AL$12="",$B313=""),"",_xlfn.LET(_xlpm.tarefas,_xlfn._xlws.FILTER(TB_TAREFAS[],(TB_TAREFAS[[Responsável Execução '[*']]:[Responsável Execução '[*']]]=AL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3" s="95" t="str" cm="1">
        <f t="array" ref="AM313">IF(OR(AM$12="",$B313=""),"",_xlfn.LET(_xlpm.tarefas,_xlfn._xlws.FILTER(TB_TAREFAS[],(TB_TAREFAS[[Responsável Execução '[*']]:[Responsável Execução '[*']]]=AM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3" s="96" t="str" cm="1">
        <f t="array" ref="AN313">IF(OR(AN$12="",$B313=""),"",_xlfn.LET(_xlpm.tarefas,_xlfn._xlws.FILTER(TB_TAREFAS[],(TB_TAREFAS[[Responsável Execução '[*']]:[Responsável Execução '[*']]]=AN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3" s="95" t="str" cm="1">
        <f t="array" ref="AO313">IF(OR(AO$12="",$B313=""),"",_xlfn.LET(_xlpm.tarefas,_xlfn._xlws.FILTER(TB_TAREFAS[],(TB_TAREFAS[[Responsável Execução '[*']]:[Responsável Execução '[*']]]=AO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3" s="96" t="str" cm="1">
        <f t="array" ref="AP313">IF(OR(AP$12="",$B313=""),"",_xlfn.LET(_xlpm.tarefas,_xlfn._xlws.FILTER(TB_TAREFAS[],(TB_TAREFAS[[Responsável Execução '[*']]:[Responsável Execução '[*']]]=AP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3" s="95" t="str" cm="1">
        <f t="array" ref="AQ313">IF(OR(AQ$12="",$B313=""),"",_xlfn.LET(_xlpm.tarefas,_xlfn._xlws.FILTER(TB_TAREFAS[],(TB_TAREFAS[[Responsável Execução '[*']]:[Responsável Execução '[*']]]=AQ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3" s="96" t="str" cm="1">
        <f t="array" ref="AR313">IF(OR(AR$12="",$B313=""),"",_xlfn.LET(_xlpm.tarefas,_xlfn._xlws.FILTER(TB_TAREFAS[],(TB_TAREFAS[[Responsável Execução '[*']]:[Responsável Execução '[*']]]=AR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3" s="95" t="str" cm="1">
        <f t="array" ref="AS313">IF(OR(AS$12="",$B313=""),"",_xlfn.LET(_xlpm.tarefas,_xlfn._xlws.FILTER(TB_TAREFAS[],(TB_TAREFAS[[Responsável Execução '[*']]:[Responsável Execução '[*']]]=AS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3" s="96" t="str" cm="1">
        <f t="array" ref="AT313">IF(OR(AT$12="",$B313=""),"",_xlfn.LET(_xlpm.tarefas,_xlfn._xlws.FILTER(TB_TAREFAS[],(TB_TAREFAS[[Responsável Execução '[*']]:[Responsável Execução '[*']]]=AT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3" s="95" t="str" cm="1">
        <f t="array" ref="AU313">IF(OR(AU$12="",$B313=""),"",_xlfn.LET(_xlpm.tarefas,_xlfn._xlws.FILTER(TB_TAREFAS[],(TB_TAREFAS[[Responsável Execução '[*']]:[Responsável Execução '[*']]]=AU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3" s="96" t="str" cm="1">
        <f t="array" ref="AV313">IF(OR(AV$12="",$B313=""),"",_xlfn.LET(_xlpm.tarefas,_xlfn._xlws.FILTER(TB_TAREFAS[],(TB_TAREFAS[[Responsável Execução '[*']]:[Responsável Execução '[*']]]=AV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3" s="95" t="str" cm="1">
        <f t="array" ref="AW313">IF(OR(AW$12="",$B313=""),"",_xlfn.LET(_xlpm.tarefas,_xlfn._xlws.FILTER(TB_TAREFAS[],(TB_TAREFAS[[Responsável Execução '[*']]:[Responsável Execução '[*']]]=AW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3" s="96" t="str" cm="1">
        <f t="array" ref="AX313">IF(OR(AX$12="",$B313=""),"",_xlfn.LET(_xlpm.tarefas,_xlfn._xlws.FILTER(TB_TAREFAS[],(TB_TAREFAS[[Responsável Execução '[*']]:[Responsável Execução '[*']]]=AX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3" s="95" t="str" cm="1">
        <f t="array" ref="AY313">IF(OR(AY$12="",$B313=""),"",_xlfn.LET(_xlpm.tarefas,_xlfn._xlws.FILTER(TB_TAREFAS[],(TB_TAREFAS[[Responsável Execução '[*']]:[Responsável Execução '[*']]]=AY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3" s="97" t="str" cm="1">
        <f t="array" ref="AZ313">IF(OR(AZ$12="",$B313=""),"",_xlfn.LET(_xlpm.tarefas,_xlfn._xlws.FILTER(TB_TAREFAS[],(TB_TAREFAS[[Responsável Execução '[*']]:[Responsável Execução '[*']]]=AZ$12),"-"),IF(_xlfn.ARRAYTOTEXT(_xlpm.tarefas)="-",0,SUM(IF(DATE(YEAR($B313),MONTH($B313),DAY($B313))&gt;=DATE(YEAR(_xlfn.CHOOSECOLS(_xlpm.tarefas,10)),MONTH(_xlfn.CHOOSECOLS(_xlpm.tarefas,10)),DAY(_xlfn.CHOOSECOLS(_xlpm.tarefas,10))),IF(DATE(YEAR($B313),MONTH($B313),DAY($B313)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4" spans="2:52" x14ac:dyDescent="0.3">
      <c r="B314" s="94"/>
      <c r="C314" s="95" t="str" cm="1">
        <f t="array" ref="C314">IF(OR(C$12="",$B314=""),"",_xlfn.LET(_xlpm.tarefas,_xlfn._xlws.FILTER(TB_TAREFAS[],(TB_TAREFAS[[Responsável Execução '[*']]:[Responsável Execução '[*']]]=C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4" s="96" t="str" cm="1">
        <f t="array" ref="D314">IF(OR(D$12="",$B314=""),"",_xlfn.LET(_xlpm.tarefas,_xlfn._xlws.FILTER(TB_TAREFAS[],(TB_TAREFAS[[Responsável Execução '[*']]:[Responsável Execução '[*']]]=D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4" s="95" t="str" cm="1">
        <f t="array" ref="E314">IF(OR(E$12="",$B314=""),"",_xlfn.LET(_xlpm.tarefas,_xlfn._xlws.FILTER(TB_TAREFAS[],(TB_TAREFAS[[Responsável Execução '[*']]:[Responsável Execução '[*']]]=E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4" s="96" t="str" cm="1">
        <f t="array" ref="F314">IF(OR(F$12="",$B314=""),"",_xlfn.LET(_xlpm.tarefas,_xlfn._xlws.FILTER(TB_TAREFAS[],(TB_TAREFAS[[Responsável Execução '[*']]:[Responsável Execução '[*']]]=F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4" s="95" t="str" cm="1">
        <f t="array" ref="G314">IF(OR(G$12="",$B314=""),"",_xlfn.LET(_xlpm.tarefas,_xlfn._xlws.FILTER(TB_TAREFAS[],(TB_TAREFAS[[Responsável Execução '[*']]:[Responsável Execução '[*']]]=G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4" s="96" t="str" cm="1">
        <f t="array" ref="H314">IF(OR(H$12="",$B314=""),"",_xlfn.LET(_xlpm.tarefas,_xlfn._xlws.FILTER(TB_TAREFAS[],(TB_TAREFAS[[Responsável Execução '[*']]:[Responsável Execução '[*']]]=H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4" s="95" t="str" cm="1">
        <f t="array" ref="I314">IF(OR(I$12="",$B314=""),"",_xlfn.LET(_xlpm.tarefas,_xlfn._xlws.FILTER(TB_TAREFAS[],(TB_TAREFAS[[Responsável Execução '[*']]:[Responsável Execução '[*']]]=I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4" s="96" t="str" cm="1">
        <f t="array" ref="J314">IF(OR(J$12="",$B314=""),"",_xlfn.LET(_xlpm.tarefas,_xlfn._xlws.FILTER(TB_TAREFAS[],(TB_TAREFAS[[Responsável Execução '[*']]:[Responsável Execução '[*']]]=J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4" s="95" t="str" cm="1">
        <f t="array" ref="K314">IF(OR(K$12="",$B314=""),"",_xlfn.LET(_xlpm.tarefas,_xlfn._xlws.FILTER(TB_TAREFAS[],(TB_TAREFAS[[Responsável Execução '[*']]:[Responsável Execução '[*']]]=K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4" s="96" t="str" cm="1">
        <f t="array" ref="L314">IF(OR(L$12="",$B314=""),"",_xlfn.LET(_xlpm.tarefas,_xlfn._xlws.FILTER(TB_TAREFAS[],(TB_TAREFAS[[Responsável Execução '[*']]:[Responsável Execução '[*']]]=L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4" s="95" t="str" cm="1">
        <f t="array" ref="M314">IF(OR(M$12="",$B314=""),"",_xlfn.LET(_xlpm.tarefas,_xlfn._xlws.FILTER(TB_TAREFAS[],(TB_TAREFAS[[Responsável Execução '[*']]:[Responsável Execução '[*']]]=M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4" s="96" t="str" cm="1">
        <f t="array" ref="N314">IF(OR(N$12="",$B314=""),"",_xlfn.LET(_xlpm.tarefas,_xlfn._xlws.FILTER(TB_TAREFAS[],(TB_TAREFAS[[Responsável Execução '[*']]:[Responsável Execução '[*']]]=N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4" s="95" t="str" cm="1">
        <f t="array" ref="O314">IF(OR(O$12="",$B314=""),"",_xlfn.LET(_xlpm.tarefas,_xlfn._xlws.FILTER(TB_TAREFAS[],(TB_TAREFAS[[Responsável Execução '[*']]:[Responsável Execução '[*']]]=O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4" s="96" t="str" cm="1">
        <f t="array" ref="P314">IF(OR(P$12="",$B314=""),"",_xlfn.LET(_xlpm.tarefas,_xlfn._xlws.FILTER(TB_TAREFAS[],(TB_TAREFAS[[Responsável Execução '[*']]:[Responsável Execução '[*']]]=P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4" s="95" t="str" cm="1">
        <f t="array" ref="Q314">IF(OR(Q$12="",$B314=""),"",_xlfn.LET(_xlpm.tarefas,_xlfn._xlws.FILTER(TB_TAREFAS[],(TB_TAREFAS[[Responsável Execução '[*']]:[Responsável Execução '[*']]]=Q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4" s="96" t="str" cm="1">
        <f t="array" ref="R314">IF(OR(R$12="",$B314=""),"",_xlfn.LET(_xlpm.tarefas,_xlfn._xlws.FILTER(TB_TAREFAS[],(TB_TAREFAS[[Responsável Execução '[*']]:[Responsável Execução '[*']]]=R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4" s="95" t="str" cm="1">
        <f t="array" ref="S314">IF(OR(S$12="",$B314=""),"",_xlfn.LET(_xlpm.tarefas,_xlfn._xlws.FILTER(TB_TAREFAS[],(TB_TAREFAS[[Responsável Execução '[*']]:[Responsável Execução '[*']]]=S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4" s="96" t="str" cm="1">
        <f t="array" ref="T314">IF(OR(T$12="",$B314=""),"",_xlfn.LET(_xlpm.tarefas,_xlfn._xlws.FILTER(TB_TAREFAS[],(TB_TAREFAS[[Responsável Execução '[*']]:[Responsável Execução '[*']]]=T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4" s="95" t="str" cm="1">
        <f t="array" ref="U314">IF(OR(U$12="",$B314=""),"",_xlfn.LET(_xlpm.tarefas,_xlfn._xlws.FILTER(TB_TAREFAS[],(TB_TAREFAS[[Responsável Execução '[*']]:[Responsável Execução '[*']]]=U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4" s="96" t="str" cm="1">
        <f t="array" ref="V314">IF(OR(V$12="",$B314=""),"",_xlfn.LET(_xlpm.tarefas,_xlfn._xlws.FILTER(TB_TAREFAS[],(TB_TAREFAS[[Responsável Execução '[*']]:[Responsável Execução '[*']]]=V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4" s="95" t="str" cm="1">
        <f t="array" ref="W314">IF(OR(W$12="",$B314=""),"",_xlfn.LET(_xlpm.tarefas,_xlfn._xlws.FILTER(TB_TAREFAS[],(TB_TAREFAS[[Responsável Execução '[*']]:[Responsável Execução '[*']]]=W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4" s="96" t="str" cm="1">
        <f t="array" ref="X314">IF(OR(X$12="",$B314=""),"",_xlfn.LET(_xlpm.tarefas,_xlfn._xlws.FILTER(TB_TAREFAS[],(TB_TAREFAS[[Responsável Execução '[*']]:[Responsável Execução '[*']]]=X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4" s="95" t="str" cm="1">
        <f t="array" ref="Y314">IF(OR(Y$12="",$B314=""),"",_xlfn.LET(_xlpm.tarefas,_xlfn._xlws.FILTER(TB_TAREFAS[],(TB_TAREFAS[[Responsável Execução '[*']]:[Responsável Execução '[*']]]=Y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4" s="96" t="str" cm="1">
        <f t="array" ref="Z314">IF(OR(Z$12="",$B314=""),"",_xlfn.LET(_xlpm.tarefas,_xlfn._xlws.FILTER(TB_TAREFAS[],(TB_TAREFAS[[Responsável Execução '[*']]:[Responsável Execução '[*']]]=Z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4" s="95" t="str" cm="1">
        <f t="array" ref="AA314">IF(OR(AA$12="",$B314=""),"",_xlfn.LET(_xlpm.tarefas,_xlfn._xlws.FILTER(TB_TAREFAS[],(TB_TAREFAS[[Responsável Execução '[*']]:[Responsável Execução '[*']]]=AA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4" s="96" t="str" cm="1">
        <f t="array" ref="AB314">IF(OR(AB$12="",$B314=""),"",_xlfn.LET(_xlpm.tarefas,_xlfn._xlws.FILTER(TB_TAREFAS[],(TB_TAREFAS[[Responsável Execução '[*']]:[Responsável Execução '[*']]]=AB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4" s="95" t="str" cm="1">
        <f t="array" ref="AC314">IF(OR(AC$12="",$B314=""),"",_xlfn.LET(_xlpm.tarefas,_xlfn._xlws.FILTER(TB_TAREFAS[],(TB_TAREFAS[[Responsável Execução '[*']]:[Responsável Execução '[*']]]=AC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4" s="96" t="str" cm="1">
        <f t="array" ref="AD314">IF(OR(AD$12="",$B314=""),"",_xlfn.LET(_xlpm.tarefas,_xlfn._xlws.FILTER(TB_TAREFAS[],(TB_TAREFAS[[Responsável Execução '[*']]:[Responsável Execução '[*']]]=AD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4" s="95" t="str" cm="1">
        <f t="array" ref="AE314">IF(OR(AE$12="",$B314=""),"",_xlfn.LET(_xlpm.tarefas,_xlfn._xlws.FILTER(TB_TAREFAS[],(TB_TAREFAS[[Responsável Execução '[*']]:[Responsável Execução '[*']]]=AE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4" s="96" t="str" cm="1">
        <f t="array" ref="AF314">IF(OR(AF$12="",$B314=""),"",_xlfn.LET(_xlpm.tarefas,_xlfn._xlws.FILTER(TB_TAREFAS[],(TB_TAREFAS[[Responsável Execução '[*']]:[Responsável Execução '[*']]]=AF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4" s="95" t="str" cm="1">
        <f t="array" ref="AG314">IF(OR(AG$12="",$B314=""),"",_xlfn.LET(_xlpm.tarefas,_xlfn._xlws.FILTER(TB_TAREFAS[],(TB_TAREFAS[[Responsável Execução '[*']]:[Responsável Execução '[*']]]=AG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4" s="96" t="str" cm="1">
        <f t="array" ref="AH314">IF(OR(AH$12="",$B314=""),"",_xlfn.LET(_xlpm.tarefas,_xlfn._xlws.FILTER(TB_TAREFAS[],(TB_TAREFAS[[Responsável Execução '[*']]:[Responsável Execução '[*']]]=AH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4" s="95" t="str" cm="1">
        <f t="array" ref="AI314">IF(OR(AI$12="",$B314=""),"",_xlfn.LET(_xlpm.tarefas,_xlfn._xlws.FILTER(TB_TAREFAS[],(TB_TAREFAS[[Responsável Execução '[*']]:[Responsável Execução '[*']]]=AI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4" s="96" t="str" cm="1">
        <f t="array" ref="AJ314">IF(OR(AJ$12="",$B314=""),"",_xlfn.LET(_xlpm.tarefas,_xlfn._xlws.FILTER(TB_TAREFAS[],(TB_TAREFAS[[Responsável Execução '[*']]:[Responsável Execução '[*']]]=AJ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4" s="95" t="str" cm="1">
        <f t="array" ref="AK314">IF(OR(AK$12="",$B314=""),"",_xlfn.LET(_xlpm.tarefas,_xlfn._xlws.FILTER(TB_TAREFAS[],(TB_TAREFAS[[Responsável Execução '[*']]:[Responsável Execução '[*']]]=AK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4" s="96" t="str" cm="1">
        <f t="array" ref="AL314">IF(OR(AL$12="",$B314=""),"",_xlfn.LET(_xlpm.tarefas,_xlfn._xlws.FILTER(TB_TAREFAS[],(TB_TAREFAS[[Responsável Execução '[*']]:[Responsável Execução '[*']]]=AL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4" s="95" t="str" cm="1">
        <f t="array" ref="AM314">IF(OR(AM$12="",$B314=""),"",_xlfn.LET(_xlpm.tarefas,_xlfn._xlws.FILTER(TB_TAREFAS[],(TB_TAREFAS[[Responsável Execução '[*']]:[Responsável Execução '[*']]]=AM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4" s="96" t="str" cm="1">
        <f t="array" ref="AN314">IF(OR(AN$12="",$B314=""),"",_xlfn.LET(_xlpm.tarefas,_xlfn._xlws.FILTER(TB_TAREFAS[],(TB_TAREFAS[[Responsável Execução '[*']]:[Responsável Execução '[*']]]=AN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4" s="95" t="str" cm="1">
        <f t="array" ref="AO314">IF(OR(AO$12="",$B314=""),"",_xlfn.LET(_xlpm.tarefas,_xlfn._xlws.FILTER(TB_TAREFAS[],(TB_TAREFAS[[Responsável Execução '[*']]:[Responsável Execução '[*']]]=AO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4" s="96" t="str" cm="1">
        <f t="array" ref="AP314">IF(OR(AP$12="",$B314=""),"",_xlfn.LET(_xlpm.tarefas,_xlfn._xlws.FILTER(TB_TAREFAS[],(TB_TAREFAS[[Responsável Execução '[*']]:[Responsável Execução '[*']]]=AP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4" s="95" t="str" cm="1">
        <f t="array" ref="AQ314">IF(OR(AQ$12="",$B314=""),"",_xlfn.LET(_xlpm.tarefas,_xlfn._xlws.FILTER(TB_TAREFAS[],(TB_TAREFAS[[Responsável Execução '[*']]:[Responsável Execução '[*']]]=AQ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4" s="96" t="str" cm="1">
        <f t="array" ref="AR314">IF(OR(AR$12="",$B314=""),"",_xlfn.LET(_xlpm.tarefas,_xlfn._xlws.FILTER(TB_TAREFAS[],(TB_TAREFAS[[Responsável Execução '[*']]:[Responsável Execução '[*']]]=AR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4" s="95" t="str" cm="1">
        <f t="array" ref="AS314">IF(OR(AS$12="",$B314=""),"",_xlfn.LET(_xlpm.tarefas,_xlfn._xlws.FILTER(TB_TAREFAS[],(TB_TAREFAS[[Responsável Execução '[*']]:[Responsável Execução '[*']]]=AS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4" s="96" t="str" cm="1">
        <f t="array" ref="AT314">IF(OR(AT$12="",$B314=""),"",_xlfn.LET(_xlpm.tarefas,_xlfn._xlws.FILTER(TB_TAREFAS[],(TB_TAREFAS[[Responsável Execução '[*']]:[Responsável Execução '[*']]]=AT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4" s="95" t="str" cm="1">
        <f t="array" ref="AU314">IF(OR(AU$12="",$B314=""),"",_xlfn.LET(_xlpm.tarefas,_xlfn._xlws.FILTER(TB_TAREFAS[],(TB_TAREFAS[[Responsável Execução '[*']]:[Responsável Execução '[*']]]=AU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4" s="96" t="str" cm="1">
        <f t="array" ref="AV314">IF(OR(AV$12="",$B314=""),"",_xlfn.LET(_xlpm.tarefas,_xlfn._xlws.FILTER(TB_TAREFAS[],(TB_TAREFAS[[Responsável Execução '[*']]:[Responsável Execução '[*']]]=AV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4" s="95" t="str" cm="1">
        <f t="array" ref="AW314">IF(OR(AW$12="",$B314=""),"",_xlfn.LET(_xlpm.tarefas,_xlfn._xlws.FILTER(TB_TAREFAS[],(TB_TAREFAS[[Responsável Execução '[*']]:[Responsável Execução '[*']]]=AW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4" s="96" t="str" cm="1">
        <f t="array" ref="AX314">IF(OR(AX$12="",$B314=""),"",_xlfn.LET(_xlpm.tarefas,_xlfn._xlws.FILTER(TB_TAREFAS[],(TB_TAREFAS[[Responsável Execução '[*']]:[Responsável Execução '[*']]]=AX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4" s="95" t="str" cm="1">
        <f t="array" ref="AY314">IF(OR(AY$12="",$B314=""),"",_xlfn.LET(_xlpm.tarefas,_xlfn._xlws.FILTER(TB_TAREFAS[],(TB_TAREFAS[[Responsável Execução '[*']]:[Responsável Execução '[*']]]=AY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4" s="97" t="str" cm="1">
        <f t="array" ref="AZ314">IF(OR(AZ$12="",$B314=""),"",_xlfn.LET(_xlpm.tarefas,_xlfn._xlws.FILTER(TB_TAREFAS[],(TB_TAREFAS[[Responsável Execução '[*']]:[Responsável Execução '[*']]]=AZ$12),"-"),IF(_xlfn.ARRAYTOTEXT(_xlpm.tarefas)="-",0,SUM(IF(DATE(YEAR($B314),MONTH($B314),DAY($B314))&gt;=DATE(YEAR(_xlfn.CHOOSECOLS(_xlpm.tarefas,10)),MONTH(_xlfn.CHOOSECOLS(_xlpm.tarefas,10)),DAY(_xlfn.CHOOSECOLS(_xlpm.tarefas,10))),IF(DATE(YEAR($B314),MONTH($B314),DAY($B314)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5" spans="2:52" x14ac:dyDescent="0.3">
      <c r="B315" s="94"/>
      <c r="C315" s="95" t="str" cm="1">
        <f t="array" ref="C315">IF(OR(C$12="",$B315=""),"",_xlfn.LET(_xlpm.tarefas,_xlfn._xlws.FILTER(TB_TAREFAS[],(TB_TAREFAS[[Responsável Execução '[*']]:[Responsável Execução '[*']]]=C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5" s="96" t="str" cm="1">
        <f t="array" ref="D315">IF(OR(D$12="",$B315=""),"",_xlfn.LET(_xlpm.tarefas,_xlfn._xlws.FILTER(TB_TAREFAS[],(TB_TAREFAS[[Responsável Execução '[*']]:[Responsável Execução '[*']]]=D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5" s="95" t="str" cm="1">
        <f t="array" ref="E315">IF(OR(E$12="",$B315=""),"",_xlfn.LET(_xlpm.tarefas,_xlfn._xlws.FILTER(TB_TAREFAS[],(TB_TAREFAS[[Responsável Execução '[*']]:[Responsável Execução '[*']]]=E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5" s="96" t="str" cm="1">
        <f t="array" ref="F315">IF(OR(F$12="",$B315=""),"",_xlfn.LET(_xlpm.tarefas,_xlfn._xlws.FILTER(TB_TAREFAS[],(TB_TAREFAS[[Responsável Execução '[*']]:[Responsável Execução '[*']]]=F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5" s="95" t="str" cm="1">
        <f t="array" ref="G315">IF(OR(G$12="",$B315=""),"",_xlfn.LET(_xlpm.tarefas,_xlfn._xlws.FILTER(TB_TAREFAS[],(TB_TAREFAS[[Responsável Execução '[*']]:[Responsável Execução '[*']]]=G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5" s="96" t="str" cm="1">
        <f t="array" ref="H315">IF(OR(H$12="",$B315=""),"",_xlfn.LET(_xlpm.tarefas,_xlfn._xlws.FILTER(TB_TAREFAS[],(TB_TAREFAS[[Responsável Execução '[*']]:[Responsável Execução '[*']]]=H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5" s="95" t="str" cm="1">
        <f t="array" ref="I315">IF(OR(I$12="",$B315=""),"",_xlfn.LET(_xlpm.tarefas,_xlfn._xlws.FILTER(TB_TAREFAS[],(TB_TAREFAS[[Responsável Execução '[*']]:[Responsável Execução '[*']]]=I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5" s="96" t="str" cm="1">
        <f t="array" ref="J315">IF(OR(J$12="",$B315=""),"",_xlfn.LET(_xlpm.tarefas,_xlfn._xlws.FILTER(TB_TAREFAS[],(TB_TAREFAS[[Responsável Execução '[*']]:[Responsável Execução '[*']]]=J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5" s="95" t="str" cm="1">
        <f t="array" ref="K315">IF(OR(K$12="",$B315=""),"",_xlfn.LET(_xlpm.tarefas,_xlfn._xlws.FILTER(TB_TAREFAS[],(TB_TAREFAS[[Responsável Execução '[*']]:[Responsável Execução '[*']]]=K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5" s="96" t="str" cm="1">
        <f t="array" ref="L315">IF(OR(L$12="",$B315=""),"",_xlfn.LET(_xlpm.tarefas,_xlfn._xlws.FILTER(TB_TAREFAS[],(TB_TAREFAS[[Responsável Execução '[*']]:[Responsável Execução '[*']]]=L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5" s="95" t="str" cm="1">
        <f t="array" ref="M315">IF(OR(M$12="",$B315=""),"",_xlfn.LET(_xlpm.tarefas,_xlfn._xlws.FILTER(TB_TAREFAS[],(TB_TAREFAS[[Responsável Execução '[*']]:[Responsável Execução '[*']]]=M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5" s="96" t="str" cm="1">
        <f t="array" ref="N315">IF(OR(N$12="",$B315=""),"",_xlfn.LET(_xlpm.tarefas,_xlfn._xlws.FILTER(TB_TAREFAS[],(TB_TAREFAS[[Responsável Execução '[*']]:[Responsável Execução '[*']]]=N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5" s="95" t="str" cm="1">
        <f t="array" ref="O315">IF(OR(O$12="",$B315=""),"",_xlfn.LET(_xlpm.tarefas,_xlfn._xlws.FILTER(TB_TAREFAS[],(TB_TAREFAS[[Responsável Execução '[*']]:[Responsável Execução '[*']]]=O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5" s="96" t="str" cm="1">
        <f t="array" ref="P315">IF(OR(P$12="",$B315=""),"",_xlfn.LET(_xlpm.tarefas,_xlfn._xlws.FILTER(TB_TAREFAS[],(TB_TAREFAS[[Responsável Execução '[*']]:[Responsável Execução '[*']]]=P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5" s="95" t="str" cm="1">
        <f t="array" ref="Q315">IF(OR(Q$12="",$B315=""),"",_xlfn.LET(_xlpm.tarefas,_xlfn._xlws.FILTER(TB_TAREFAS[],(TB_TAREFAS[[Responsável Execução '[*']]:[Responsável Execução '[*']]]=Q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5" s="96" t="str" cm="1">
        <f t="array" ref="R315">IF(OR(R$12="",$B315=""),"",_xlfn.LET(_xlpm.tarefas,_xlfn._xlws.FILTER(TB_TAREFAS[],(TB_TAREFAS[[Responsável Execução '[*']]:[Responsável Execução '[*']]]=R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5" s="95" t="str" cm="1">
        <f t="array" ref="S315">IF(OR(S$12="",$B315=""),"",_xlfn.LET(_xlpm.tarefas,_xlfn._xlws.FILTER(TB_TAREFAS[],(TB_TAREFAS[[Responsável Execução '[*']]:[Responsável Execução '[*']]]=S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5" s="96" t="str" cm="1">
        <f t="array" ref="T315">IF(OR(T$12="",$B315=""),"",_xlfn.LET(_xlpm.tarefas,_xlfn._xlws.FILTER(TB_TAREFAS[],(TB_TAREFAS[[Responsável Execução '[*']]:[Responsável Execução '[*']]]=T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5" s="95" t="str" cm="1">
        <f t="array" ref="U315">IF(OR(U$12="",$B315=""),"",_xlfn.LET(_xlpm.tarefas,_xlfn._xlws.FILTER(TB_TAREFAS[],(TB_TAREFAS[[Responsável Execução '[*']]:[Responsável Execução '[*']]]=U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5" s="96" t="str" cm="1">
        <f t="array" ref="V315">IF(OR(V$12="",$B315=""),"",_xlfn.LET(_xlpm.tarefas,_xlfn._xlws.FILTER(TB_TAREFAS[],(TB_TAREFAS[[Responsável Execução '[*']]:[Responsável Execução '[*']]]=V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5" s="95" t="str" cm="1">
        <f t="array" ref="W315">IF(OR(W$12="",$B315=""),"",_xlfn.LET(_xlpm.tarefas,_xlfn._xlws.FILTER(TB_TAREFAS[],(TB_TAREFAS[[Responsável Execução '[*']]:[Responsável Execução '[*']]]=W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5" s="96" t="str" cm="1">
        <f t="array" ref="X315">IF(OR(X$12="",$B315=""),"",_xlfn.LET(_xlpm.tarefas,_xlfn._xlws.FILTER(TB_TAREFAS[],(TB_TAREFAS[[Responsável Execução '[*']]:[Responsável Execução '[*']]]=X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5" s="95" t="str" cm="1">
        <f t="array" ref="Y315">IF(OR(Y$12="",$B315=""),"",_xlfn.LET(_xlpm.tarefas,_xlfn._xlws.FILTER(TB_TAREFAS[],(TB_TAREFAS[[Responsável Execução '[*']]:[Responsável Execução '[*']]]=Y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5" s="96" t="str" cm="1">
        <f t="array" ref="Z315">IF(OR(Z$12="",$B315=""),"",_xlfn.LET(_xlpm.tarefas,_xlfn._xlws.FILTER(TB_TAREFAS[],(TB_TAREFAS[[Responsável Execução '[*']]:[Responsável Execução '[*']]]=Z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5" s="95" t="str" cm="1">
        <f t="array" ref="AA315">IF(OR(AA$12="",$B315=""),"",_xlfn.LET(_xlpm.tarefas,_xlfn._xlws.FILTER(TB_TAREFAS[],(TB_TAREFAS[[Responsável Execução '[*']]:[Responsável Execução '[*']]]=AA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5" s="96" t="str" cm="1">
        <f t="array" ref="AB315">IF(OR(AB$12="",$B315=""),"",_xlfn.LET(_xlpm.tarefas,_xlfn._xlws.FILTER(TB_TAREFAS[],(TB_TAREFAS[[Responsável Execução '[*']]:[Responsável Execução '[*']]]=AB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5" s="95" t="str" cm="1">
        <f t="array" ref="AC315">IF(OR(AC$12="",$B315=""),"",_xlfn.LET(_xlpm.tarefas,_xlfn._xlws.FILTER(TB_TAREFAS[],(TB_TAREFAS[[Responsável Execução '[*']]:[Responsável Execução '[*']]]=AC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5" s="96" t="str" cm="1">
        <f t="array" ref="AD315">IF(OR(AD$12="",$B315=""),"",_xlfn.LET(_xlpm.tarefas,_xlfn._xlws.FILTER(TB_TAREFAS[],(TB_TAREFAS[[Responsável Execução '[*']]:[Responsável Execução '[*']]]=AD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5" s="95" t="str" cm="1">
        <f t="array" ref="AE315">IF(OR(AE$12="",$B315=""),"",_xlfn.LET(_xlpm.tarefas,_xlfn._xlws.FILTER(TB_TAREFAS[],(TB_TAREFAS[[Responsável Execução '[*']]:[Responsável Execução '[*']]]=AE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5" s="96" t="str" cm="1">
        <f t="array" ref="AF315">IF(OR(AF$12="",$B315=""),"",_xlfn.LET(_xlpm.tarefas,_xlfn._xlws.FILTER(TB_TAREFAS[],(TB_TAREFAS[[Responsável Execução '[*']]:[Responsável Execução '[*']]]=AF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5" s="95" t="str" cm="1">
        <f t="array" ref="AG315">IF(OR(AG$12="",$B315=""),"",_xlfn.LET(_xlpm.tarefas,_xlfn._xlws.FILTER(TB_TAREFAS[],(TB_TAREFAS[[Responsável Execução '[*']]:[Responsável Execução '[*']]]=AG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5" s="96" t="str" cm="1">
        <f t="array" ref="AH315">IF(OR(AH$12="",$B315=""),"",_xlfn.LET(_xlpm.tarefas,_xlfn._xlws.FILTER(TB_TAREFAS[],(TB_TAREFAS[[Responsável Execução '[*']]:[Responsável Execução '[*']]]=AH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5" s="95" t="str" cm="1">
        <f t="array" ref="AI315">IF(OR(AI$12="",$B315=""),"",_xlfn.LET(_xlpm.tarefas,_xlfn._xlws.FILTER(TB_TAREFAS[],(TB_TAREFAS[[Responsável Execução '[*']]:[Responsável Execução '[*']]]=AI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5" s="96" t="str" cm="1">
        <f t="array" ref="AJ315">IF(OR(AJ$12="",$B315=""),"",_xlfn.LET(_xlpm.tarefas,_xlfn._xlws.FILTER(TB_TAREFAS[],(TB_TAREFAS[[Responsável Execução '[*']]:[Responsável Execução '[*']]]=AJ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5" s="95" t="str" cm="1">
        <f t="array" ref="AK315">IF(OR(AK$12="",$B315=""),"",_xlfn.LET(_xlpm.tarefas,_xlfn._xlws.FILTER(TB_TAREFAS[],(TB_TAREFAS[[Responsável Execução '[*']]:[Responsável Execução '[*']]]=AK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5" s="96" t="str" cm="1">
        <f t="array" ref="AL315">IF(OR(AL$12="",$B315=""),"",_xlfn.LET(_xlpm.tarefas,_xlfn._xlws.FILTER(TB_TAREFAS[],(TB_TAREFAS[[Responsável Execução '[*']]:[Responsável Execução '[*']]]=AL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5" s="95" t="str" cm="1">
        <f t="array" ref="AM315">IF(OR(AM$12="",$B315=""),"",_xlfn.LET(_xlpm.tarefas,_xlfn._xlws.FILTER(TB_TAREFAS[],(TB_TAREFAS[[Responsável Execução '[*']]:[Responsável Execução '[*']]]=AM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5" s="96" t="str" cm="1">
        <f t="array" ref="AN315">IF(OR(AN$12="",$B315=""),"",_xlfn.LET(_xlpm.tarefas,_xlfn._xlws.FILTER(TB_TAREFAS[],(TB_TAREFAS[[Responsável Execução '[*']]:[Responsável Execução '[*']]]=AN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5" s="95" t="str" cm="1">
        <f t="array" ref="AO315">IF(OR(AO$12="",$B315=""),"",_xlfn.LET(_xlpm.tarefas,_xlfn._xlws.FILTER(TB_TAREFAS[],(TB_TAREFAS[[Responsável Execução '[*']]:[Responsável Execução '[*']]]=AO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5" s="96" t="str" cm="1">
        <f t="array" ref="AP315">IF(OR(AP$12="",$B315=""),"",_xlfn.LET(_xlpm.tarefas,_xlfn._xlws.FILTER(TB_TAREFAS[],(TB_TAREFAS[[Responsável Execução '[*']]:[Responsável Execução '[*']]]=AP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5" s="95" t="str" cm="1">
        <f t="array" ref="AQ315">IF(OR(AQ$12="",$B315=""),"",_xlfn.LET(_xlpm.tarefas,_xlfn._xlws.FILTER(TB_TAREFAS[],(TB_TAREFAS[[Responsável Execução '[*']]:[Responsável Execução '[*']]]=AQ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5" s="96" t="str" cm="1">
        <f t="array" ref="AR315">IF(OR(AR$12="",$B315=""),"",_xlfn.LET(_xlpm.tarefas,_xlfn._xlws.FILTER(TB_TAREFAS[],(TB_TAREFAS[[Responsável Execução '[*']]:[Responsável Execução '[*']]]=AR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5" s="95" t="str" cm="1">
        <f t="array" ref="AS315">IF(OR(AS$12="",$B315=""),"",_xlfn.LET(_xlpm.tarefas,_xlfn._xlws.FILTER(TB_TAREFAS[],(TB_TAREFAS[[Responsável Execução '[*']]:[Responsável Execução '[*']]]=AS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5" s="96" t="str" cm="1">
        <f t="array" ref="AT315">IF(OR(AT$12="",$B315=""),"",_xlfn.LET(_xlpm.tarefas,_xlfn._xlws.FILTER(TB_TAREFAS[],(TB_TAREFAS[[Responsável Execução '[*']]:[Responsável Execução '[*']]]=AT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5" s="95" t="str" cm="1">
        <f t="array" ref="AU315">IF(OR(AU$12="",$B315=""),"",_xlfn.LET(_xlpm.tarefas,_xlfn._xlws.FILTER(TB_TAREFAS[],(TB_TAREFAS[[Responsável Execução '[*']]:[Responsável Execução '[*']]]=AU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5" s="96" t="str" cm="1">
        <f t="array" ref="AV315">IF(OR(AV$12="",$B315=""),"",_xlfn.LET(_xlpm.tarefas,_xlfn._xlws.FILTER(TB_TAREFAS[],(TB_TAREFAS[[Responsável Execução '[*']]:[Responsável Execução '[*']]]=AV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5" s="95" t="str" cm="1">
        <f t="array" ref="AW315">IF(OR(AW$12="",$B315=""),"",_xlfn.LET(_xlpm.tarefas,_xlfn._xlws.FILTER(TB_TAREFAS[],(TB_TAREFAS[[Responsável Execução '[*']]:[Responsável Execução '[*']]]=AW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5" s="96" t="str" cm="1">
        <f t="array" ref="AX315">IF(OR(AX$12="",$B315=""),"",_xlfn.LET(_xlpm.tarefas,_xlfn._xlws.FILTER(TB_TAREFAS[],(TB_TAREFAS[[Responsável Execução '[*']]:[Responsável Execução '[*']]]=AX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5" s="95" t="str" cm="1">
        <f t="array" ref="AY315">IF(OR(AY$12="",$B315=""),"",_xlfn.LET(_xlpm.tarefas,_xlfn._xlws.FILTER(TB_TAREFAS[],(TB_TAREFAS[[Responsável Execução '[*']]:[Responsável Execução '[*']]]=AY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5" s="97" t="str" cm="1">
        <f t="array" ref="AZ315">IF(OR(AZ$12="",$B315=""),"",_xlfn.LET(_xlpm.tarefas,_xlfn._xlws.FILTER(TB_TAREFAS[],(TB_TAREFAS[[Responsável Execução '[*']]:[Responsável Execução '[*']]]=AZ$12),"-"),IF(_xlfn.ARRAYTOTEXT(_xlpm.tarefas)="-",0,SUM(IF(DATE(YEAR($B315),MONTH($B315),DAY($B315))&gt;=DATE(YEAR(_xlfn.CHOOSECOLS(_xlpm.tarefas,10)),MONTH(_xlfn.CHOOSECOLS(_xlpm.tarefas,10)),DAY(_xlfn.CHOOSECOLS(_xlpm.tarefas,10))),IF(DATE(YEAR($B315),MONTH($B315),DAY($B315)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6" spans="2:52" x14ac:dyDescent="0.3">
      <c r="B316" s="94"/>
      <c r="C316" s="95" t="str" cm="1">
        <f t="array" ref="C316">IF(OR(C$12="",$B316=""),"",_xlfn.LET(_xlpm.tarefas,_xlfn._xlws.FILTER(TB_TAREFAS[],(TB_TAREFAS[[Responsável Execução '[*']]:[Responsável Execução '[*']]]=C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6" s="96" t="str" cm="1">
        <f t="array" ref="D316">IF(OR(D$12="",$B316=""),"",_xlfn.LET(_xlpm.tarefas,_xlfn._xlws.FILTER(TB_TAREFAS[],(TB_TAREFAS[[Responsável Execução '[*']]:[Responsável Execução '[*']]]=D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6" s="95" t="str" cm="1">
        <f t="array" ref="E316">IF(OR(E$12="",$B316=""),"",_xlfn.LET(_xlpm.tarefas,_xlfn._xlws.FILTER(TB_TAREFAS[],(TB_TAREFAS[[Responsável Execução '[*']]:[Responsável Execução '[*']]]=E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6" s="96" t="str" cm="1">
        <f t="array" ref="F316">IF(OR(F$12="",$B316=""),"",_xlfn.LET(_xlpm.tarefas,_xlfn._xlws.FILTER(TB_TAREFAS[],(TB_TAREFAS[[Responsável Execução '[*']]:[Responsável Execução '[*']]]=F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6" s="95" t="str" cm="1">
        <f t="array" ref="G316">IF(OR(G$12="",$B316=""),"",_xlfn.LET(_xlpm.tarefas,_xlfn._xlws.FILTER(TB_TAREFAS[],(TB_TAREFAS[[Responsável Execução '[*']]:[Responsável Execução '[*']]]=G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6" s="96" t="str" cm="1">
        <f t="array" ref="H316">IF(OR(H$12="",$B316=""),"",_xlfn.LET(_xlpm.tarefas,_xlfn._xlws.FILTER(TB_TAREFAS[],(TB_TAREFAS[[Responsável Execução '[*']]:[Responsável Execução '[*']]]=H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6" s="95" t="str" cm="1">
        <f t="array" ref="I316">IF(OR(I$12="",$B316=""),"",_xlfn.LET(_xlpm.tarefas,_xlfn._xlws.FILTER(TB_TAREFAS[],(TB_TAREFAS[[Responsável Execução '[*']]:[Responsável Execução '[*']]]=I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6" s="96" t="str" cm="1">
        <f t="array" ref="J316">IF(OR(J$12="",$B316=""),"",_xlfn.LET(_xlpm.tarefas,_xlfn._xlws.FILTER(TB_TAREFAS[],(TB_TAREFAS[[Responsável Execução '[*']]:[Responsável Execução '[*']]]=J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6" s="95" t="str" cm="1">
        <f t="array" ref="K316">IF(OR(K$12="",$B316=""),"",_xlfn.LET(_xlpm.tarefas,_xlfn._xlws.FILTER(TB_TAREFAS[],(TB_TAREFAS[[Responsável Execução '[*']]:[Responsável Execução '[*']]]=K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6" s="96" t="str" cm="1">
        <f t="array" ref="L316">IF(OR(L$12="",$B316=""),"",_xlfn.LET(_xlpm.tarefas,_xlfn._xlws.FILTER(TB_TAREFAS[],(TB_TAREFAS[[Responsável Execução '[*']]:[Responsável Execução '[*']]]=L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6" s="95" t="str" cm="1">
        <f t="array" ref="M316">IF(OR(M$12="",$B316=""),"",_xlfn.LET(_xlpm.tarefas,_xlfn._xlws.FILTER(TB_TAREFAS[],(TB_TAREFAS[[Responsável Execução '[*']]:[Responsável Execução '[*']]]=M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6" s="96" t="str" cm="1">
        <f t="array" ref="N316">IF(OR(N$12="",$B316=""),"",_xlfn.LET(_xlpm.tarefas,_xlfn._xlws.FILTER(TB_TAREFAS[],(TB_TAREFAS[[Responsável Execução '[*']]:[Responsável Execução '[*']]]=N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6" s="95" t="str" cm="1">
        <f t="array" ref="O316">IF(OR(O$12="",$B316=""),"",_xlfn.LET(_xlpm.tarefas,_xlfn._xlws.FILTER(TB_TAREFAS[],(TB_TAREFAS[[Responsável Execução '[*']]:[Responsável Execução '[*']]]=O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6" s="96" t="str" cm="1">
        <f t="array" ref="P316">IF(OR(P$12="",$B316=""),"",_xlfn.LET(_xlpm.tarefas,_xlfn._xlws.FILTER(TB_TAREFAS[],(TB_TAREFAS[[Responsável Execução '[*']]:[Responsável Execução '[*']]]=P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6" s="95" t="str" cm="1">
        <f t="array" ref="Q316">IF(OR(Q$12="",$B316=""),"",_xlfn.LET(_xlpm.tarefas,_xlfn._xlws.FILTER(TB_TAREFAS[],(TB_TAREFAS[[Responsável Execução '[*']]:[Responsável Execução '[*']]]=Q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6" s="96" t="str" cm="1">
        <f t="array" ref="R316">IF(OR(R$12="",$B316=""),"",_xlfn.LET(_xlpm.tarefas,_xlfn._xlws.FILTER(TB_TAREFAS[],(TB_TAREFAS[[Responsável Execução '[*']]:[Responsável Execução '[*']]]=R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6" s="95" t="str" cm="1">
        <f t="array" ref="S316">IF(OR(S$12="",$B316=""),"",_xlfn.LET(_xlpm.tarefas,_xlfn._xlws.FILTER(TB_TAREFAS[],(TB_TAREFAS[[Responsável Execução '[*']]:[Responsável Execução '[*']]]=S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6" s="96" t="str" cm="1">
        <f t="array" ref="T316">IF(OR(T$12="",$B316=""),"",_xlfn.LET(_xlpm.tarefas,_xlfn._xlws.FILTER(TB_TAREFAS[],(TB_TAREFAS[[Responsável Execução '[*']]:[Responsável Execução '[*']]]=T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6" s="95" t="str" cm="1">
        <f t="array" ref="U316">IF(OR(U$12="",$B316=""),"",_xlfn.LET(_xlpm.tarefas,_xlfn._xlws.FILTER(TB_TAREFAS[],(TB_TAREFAS[[Responsável Execução '[*']]:[Responsável Execução '[*']]]=U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6" s="96" t="str" cm="1">
        <f t="array" ref="V316">IF(OR(V$12="",$B316=""),"",_xlfn.LET(_xlpm.tarefas,_xlfn._xlws.FILTER(TB_TAREFAS[],(TB_TAREFAS[[Responsável Execução '[*']]:[Responsável Execução '[*']]]=V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6" s="95" t="str" cm="1">
        <f t="array" ref="W316">IF(OR(W$12="",$B316=""),"",_xlfn.LET(_xlpm.tarefas,_xlfn._xlws.FILTER(TB_TAREFAS[],(TB_TAREFAS[[Responsável Execução '[*']]:[Responsável Execução '[*']]]=W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6" s="96" t="str" cm="1">
        <f t="array" ref="X316">IF(OR(X$12="",$B316=""),"",_xlfn.LET(_xlpm.tarefas,_xlfn._xlws.FILTER(TB_TAREFAS[],(TB_TAREFAS[[Responsável Execução '[*']]:[Responsável Execução '[*']]]=X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6" s="95" t="str" cm="1">
        <f t="array" ref="Y316">IF(OR(Y$12="",$B316=""),"",_xlfn.LET(_xlpm.tarefas,_xlfn._xlws.FILTER(TB_TAREFAS[],(TB_TAREFAS[[Responsável Execução '[*']]:[Responsável Execução '[*']]]=Y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6" s="96" t="str" cm="1">
        <f t="array" ref="Z316">IF(OR(Z$12="",$B316=""),"",_xlfn.LET(_xlpm.tarefas,_xlfn._xlws.FILTER(TB_TAREFAS[],(TB_TAREFAS[[Responsável Execução '[*']]:[Responsável Execução '[*']]]=Z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6" s="95" t="str" cm="1">
        <f t="array" ref="AA316">IF(OR(AA$12="",$B316=""),"",_xlfn.LET(_xlpm.tarefas,_xlfn._xlws.FILTER(TB_TAREFAS[],(TB_TAREFAS[[Responsável Execução '[*']]:[Responsável Execução '[*']]]=AA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6" s="96" t="str" cm="1">
        <f t="array" ref="AB316">IF(OR(AB$12="",$B316=""),"",_xlfn.LET(_xlpm.tarefas,_xlfn._xlws.FILTER(TB_TAREFAS[],(TB_TAREFAS[[Responsável Execução '[*']]:[Responsável Execução '[*']]]=AB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6" s="95" t="str" cm="1">
        <f t="array" ref="AC316">IF(OR(AC$12="",$B316=""),"",_xlfn.LET(_xlpm.tarefas,_xlfn._xlws.FILTER(TB_TAREFAS[],(TB_TAREFAS[[Responsável Execução '[*']]:[Responsável Execução '[*']]]=AC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6" s="96" t="str" cm="1">
        <f t="array" ref="AD316">IF(OR(AD$12="",$B316=""),"",_xlfn.LET(_xlpm.tarefas,_xlfn._xlws.FILTER(TB_TAREFAS[],(TB_TAREFAS[[Responsável Execução '[*']]:[Responsável Execução '[*']]]=AD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6" s="95" t="str" cm="1">
        <f t="array" ref="AE316">IF(OR(AE$12="",$B316=""),"",_xlfn.LET(_xlpm.tarefas,_xlfn._xlws.FILTER(TB_TAREFAS[],(TB_TAREFAS[[Responsável Execução '[*']]:[Responsável Execução '[*']]]=AE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6" s="96" t="str" cm="1">
        <f t="array" ref="AF316">IF(OR(AF$12="",$B316=""),"",_xlfn.LET(_xlpm.tarefas,_xlfn._xlws.FILTER(TB_TAREFAS[],(TB_TAREFAS[[Responsável Execução '[*']]:[Responsável Execução '[*']]]=AF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6" s="95" t="str" cm="1">
        <f t="array" ref="AG316">IF(OR(AG$12="",$B316=""),"",_xlfn.LET(_xlpm.tarefas,_xlfn._xlws.FILTER(TB_TAREFAS[],(TB_TAREFAS[[Responsável Execução '[*']]:[Responsável Execução '[*']]]=AG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6" s="96" t="str" cm="1">
        <f t="array" ref="AH316">IF(OR(AH$12="",$B316=""),"",_xlfn.LET(_xlpm.tarefas,_xlfn._xlws.FILTER(TB_TAREFAS[],(TB_TAREFAS[[Responsável Execução '[*']]:[Responsável Execução '[*']]]=AH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6" s="95" t="str" cm="1">
        <f t="array" ref="AI316">IF(OR(AI$12="",$B316=""),"",_xlfn.LET(_xlpm.tarefas,_xlfn._xlws.FILTER(TB_TAREFAS[],(TB_TAREFAS[[Responsável Execução '[*']]:[Responsável Execução '[*']]]=AI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6" s="96" t="str" cm="1">
        <f t="array" ref="AJ316">IF(OR(AJ$12="",$B316=""),"",_xlfn.LET(_xlpm.tarefas,_xlfn._xlws.FILTER(TB_TAREFAS[],(TB_TAREFAS[[Responsável Execução '[*']]:[Responsável Execução '[*']]]=AJ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6" s="95" t="str" cm="1">
        <f t="array" ref="AK316">IF(OR(AK$12="",$B316=""),"",_xlfn.LET(_xlpm.tarefas,_xlfn._xlws.FILTER(TB_TAREFAS[],(TB_TAREFAS[[Responsável Execução '[*']]:[Responsável Execução '[*']]]=AK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6" s="96" t="str" cm="1">
        <f t="array" ref="AL316">IF(OR(AL$12="",$B316=""),"",_xlfn.LET(_xlpm.tarefas,_xlfn._xlws.FILTER(TB_TAREFAS[],(TB_TAREFAS[[Responsável Execução '[*']]:[Responsável Execução '[*']]]=AL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6" s="95" t="str" cm="1">
        <f t="array" ref="AM316">IF(OR(AM$12="",$B316=""),"",_xlfn.LET(_xlpm.tarefas,_xlfn._xlws.FILTER(TB_TAREFAS[],(TB_TAREFAS[[Responsável Execução '[*']]:[Responsável Execução '[*']]]=AM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6" s="96" t="str" cm="1">
        <f t="array" ref="AN316">IF(OR(AN$12="",$B316=""),"",_xlfn.LET(_xlpm.tarefas,_xlfn._xlws.FILTER(TB_TAREFAS[],(TB_TAREFAS[[Responsável Execução '[*']]:[Responsável Execução '[*']]]=AN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6" s="95" t="str" cm="1">
        <f t="array" ref="AO316">IF(OR(AO$12="",$B316=""),"",_xlfn.LET(_xlpm.tarefas,_xlfn._xlws.FILTER(TB_TAREFAS[],(TB_TAREFAS[[Responsável Execução '[*']]:[Responsável Execução '[*']]]=AO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6" s="96" t="str" cm="1">
        <f t="array" ref="AP316">IF(OR(AP$12="",$B316=""),"",_xlfn.LET(_xlpm.tarefas,_xlfn._xlws.FILTER(TB_TAREFAS[],(TB_TAREFAS[[Responsável Execução '[*']]:[Responsável Execução '[*']]]=AP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6" s="95" t="str" cm="1">
        <f t="array" ref="AQ316">IF(OR(AQ$12="",$B316=""),"",_xlfn.LET(_xlpm.tarefas,_xlfn._xlws.FILTER(TB_TAREFAS[],(TB_TAREFAS[[Responsável Execução '[*']]:[Responsável Execução '[*']]]=AQ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6" s="96" t="str" cm="1">
        <f t="array" ref="AR316">IF(OR(AR$12="",$B316=""),"",_xlfn.LET(_xlpm.tarefas,_xlfn._xlws.FILTER(TB_TAREFAS[],(TB_TAREFAS[[Responsável Execução '[*']]:[Responsável Execução '[*']]]=AR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6" s="95" t="str" cm="1">
        <f t="array" ref="AS316">IF(OR(AS$12="",$B316=""),"",_xlfn.LET(_xlpm.tarefas,_xlfn._xlws.FILTER(TB_TAREFAS[],(TB_TAREFAS[[Responsável Execução '[*']]:[Responsável Execução '[*']]]=AS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6" s="96" t="str" cm="1">
        <f t="array" ref="AT316">IF(OR(AT$12="",$B316=""),"",_xlfn.LET(_xlpm.tarefas,_xlfn._xlws.FILTER(TB_TAREFAS[],(TB_TAREFAS[[Responsável Execução '[*']]:[Responsável Execução '[*']]]=AT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6" s="95" t="str" cm="1">
        <f t="array" ref="AU316">IF(OR(AU$12="",$B316=""),"",_xlfn.LET(_xlpm.tarefas,_xlfn._xlws.FILTER(TB_TAREFAS[],(TB_TAREFAS[[Responsável Execução '[*']]:[Responsável Execução '[*']]]=AU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6" s="96" t="str" cm="1">
        <f t="array" ref="AV316">IF(OR(AV$12="",$B316=""),"",_xlfn.LET(_xlpm.tarefas,_xlfn._xlws.FILTER(TB_TAREFAS[],(TB_TAREFAS[[Responsável Execução '[*']]:[Responsável Execução '[*']]]=AV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6" s="95" t="str" cm="1">
        <f t="array" ref="AW316">IF(OR(AW$12="",$B316=""),"",_xlfn.LET(_xlpm.tarefas,_xlfn._xlws.FILTER(TB_TAREFAS[],(TB_TAREFAS[[Responsável Execução '[*']]:[Responsável Execução '[*']]]=AW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6" s="96" t="str" cm="1">
        <f t="array" ref="AX316">IF(OR(AX$12="",$B316=""),"",_xlfn.LET(_xlpm.tarefas,_xlfn._xlws.FILTER(TB_TAREFAS[],(TB_TAREFAS[[Responsável Execução '[*']]:[Responsável Execução '[*']]]=AX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6" s="95" t="str" cm="1">
        <f t="array" ref="AY316">IF(OR(AY$12="",$B316=""),"",_xlfn.LET(_xlpm.tarefas,_xlfn._xlws.FILTER(TB_TAREFAS[],(TB_TAREFAS[[Responsável Execução '[*']]:[Responsável Execução '[*']]]=AY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6" s="97" t="str" cm="1">
        <f t="array" ref="AZ316">IF(OR(AZ$12="",$B316=""),"",_xlfn.LET(_xlpm.tarefas,_xlfn._xlws.FILTER(TB_TAREFAS[],(TB_TAREFAS[[Responsável Execução '[*']]:[Responsável Execução '[*']]]=AZ$12),"-"),IF(_xlfn.ARRAYTOTEXT(_xlpm.tarefas)="-",0,SUM(IF(DATE(YEAR($B316),MONTH($B316),DAY($B316))&gt;=DATE(YEAR(_xlfn.CHOOSECOLS(_xlpm.tarefas,10)),MONTH(_xlfn.CHOOSECOLS(_xlpm.tarefas,10)),DAY(_xlfn.CHOOSECOLS(_xlpm.tarefas,10))),IF(DATE(YEAR($B316),MONTH($B316),DAY($B316)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7" spans="2:52" x14ac:dyDescent="0.3">
      <c r="B317" s="94"/>
      <c r="C317" s="95" t="str" cm="1">
        <f t="array" ref="C317">IF(OR(C$12="",$B317=""),"",_xlfn.LET(_xlpm.tarefas,_xlfn._xlws.FILTER(TB_TAREFAS[],(TB_TAREFAS[[Responsável Execução '[*']]:[Responsável Execução '[*']]]=C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7" s="96" t="str" cm="1">
        <f t="array" ref="D317">IF(OR(D$12="",$B317=""),"",_xlfn.LET(_xlpm.tarefas,_xlfn._xlws.FILTER(TB_TAREFAS[],(TB_TAREFAS[[Responsável Execução '[*']]:[Responsável Execução '[*']]]=D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7" s="95" t="str" cm="1">
        <f t="array" ref="E317">IF(OR(E$12="",$B317=""),"",_xlfn.LET(_xlpm.tarefas,_xlfn._xlws.FILTER(TB_TAREFAS[],(TB_TAREFAS[[Responsável Execução '[*']]:[Responsável Execução '[*']]]=E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7" s="96" t="str" cm="1">
        <f t="array" ref="F317">IF(OR(F$12="",$B317=""),"",_xlfn.LET(_xlpm.tarefas,_xlfn._xlws.FILTER(TB_TAREFAS[],(TB_TAREFAS[[Responsável Execução '[*']]:[Responsável Execução '[*']]]=F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7" s="95" t="str" cm="1">
        <f t="array" ref="G317">IF(OR(G$12="",$B317=""),"",_xlfn.LET(_xlpm.tarefas,_xlfn._xlws.FILTER(TB_TAREFAS[],(TB_TAREFAS[[Responsável Execução '[*']]:[Responsável Execução '[*']]]=G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7" s="96" t="str" cm="1">
        <f t="array" ref="H317">IF(OR(H$12="",$B317=""),"",_xlfn.LET(_xlpm.tarefas,_xlfn._xlws.FILTER(TB_TAREFAS[],(TB_TAREFAS[[Responsável Execução '[*']]:[Responsável Execução '[*']]]=H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7" s="95" t="str" cm="1">
        <f t="array" ref="I317">IF(OR(I$12="",$B317=""),"",_xlfn.LET(_xlpm.tarefas,_xlfn._xlws.FILTER(TB_TAREFAS[],(TB_TAREFAS[[Responsável Execução '[*']]:[Responsável Execução '[*']]]=I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7" s="96" t="str" cm="1">
        <f t="array" ref="J317">IF(OR(J$12="",$B317=""),"",_xlfn.LET(_xlpm.tarefas,_xlfn._xlws.FILTER(TB_TAREFAS[],(TB_TAREFAS[[Responsável Execução '[*']]:[Responsável Execução '[*']]]=J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7" s="95" t="str" cm="1">
        <f t="array" ref="K317">IF(OR(K$12="",$B317=""),"",_xlfn.LET(_xlpm.tarefas,_xlfn._xlws.FILTER(TB_TAREFAS[],(TB_TAREFAS[[Responsável Execução '[*']]:[Responsável Execução '[*']]]=K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7" s="96" t="str" cm="1">
        <f t="array" ref="L317">IF(OR(L$12="",$B317=""),"",_xlfn.LET(_xlpm.tarefas,_xlfn._xlws.FILTER(TB_TAREFAS[],(TB_TAREFAS[[Responsável Execução '[*']]:[Responsável Execução '[*']]]=L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7" s="95" t="str" cm="1">
        <f t="array" ref="M317">IF(OR(M$12="",$B317=""),"",_xlfn.LET(_xlpm.tarefas,_xlfn._xlws.FILTER(TB_TAREFAS[],(TB_TAREFAS[[Responsável Execução '[*']]:[Responsável Execução '[*']]]=M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7" s="96" t="str" cm="1">
        <f t="array" ref="N317">IF(OR(N$12="",$B317=""),"",_xlfn.LET(_xlpm.tarefas,_xlfn._xlws.FILTER(TB_TAREFAS[],(TB_TAREFAS[[Responsável Execução '[*']]:[Responsável Execução '[*']]]=N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7" s="95" t="str" cm="1">
        <f t="array" ref="O317">IF(OR(O$12="",$B317=""),"",_xlfn.LET(_xlpm.tarefas,_xlfn._xlws.FILTER(TB_TAREFAS[],(TB_TAREFAS[[Responsável Execução '[*']]:[Responsável Execução '[*']]]=O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7" s="96" t="str" cm="1">
        <f t="array" ref="P317">IF(OR(P$12="",$B317=""),"",_xlfn.LET(_xlpm.tarefas,_xlfn._xlws.FILTER(TB_TAREFAS[],(TB_TAREFAS[[Responsável Execução '[*']]:[Responsável Execução '[*']]]=P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7" s="95" t="str" cm="1">
        <f t="array" ref="Q317">IF(OR(Q$12="",$B317=""),"",_xlfn.LET(_xlpm.tarefas,_xlfn._xlws.FILTER(TB_TAREFAS[],(TB_TAREFAS[[Responsável Execução '[*']]:[Responsável Execução '[*']]]=Q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7" s="96" t="str" cm="1">
        <f t="array" ref="R317">IF(OR(R$12="",$B317=""),"",_xlfn.LET(_xlpm.tarefas,_xlfn._xlws.FILTER(TB_TAREFAS[],(TB_TAREFAS[[Responsável Execução '[*']]:[Responsável Execução '[*']]]=R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7" s="95" t="str" cm="1">
        <f t="array" ref="S317">IF(OR(S$12="",$B317=""),"",_xlfn.LET(_xlpm.tarefas,_xlfn._xlws.FILTER(TB_TAREFAS[],(TB_TAREFAS[[Responsável Execução '[*']]:[Responsável Execução '[*']]]=S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7" s="96" t="str" cm="1">
        <f t="array" ref="T317">IF(OR(T$12="",$B317=""),"",_xlfn.LET(_xlpm.tarefas,_xlfn._xlws.FILTER(TB_TAREFAS[],(TB_TAREFAS[[Responsável Execução '[*']]:[Responsável Execução '[*']]]=T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7" s="95" t="str" cm="1">
        <f t="array" ref="U317">IF(OR(U$12="",$B317=""),"",_xlfn.LET(_xlpm.tarefas,_xlfn._xlws.FILTER(TB_TAREFAS[],(TB_TAREFAS[[Responsável Execução '[*']]:[Responsável Execução '[*']]]=U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7" s="96" t="str" cm="1">
        <f t="array" ref="V317">IF(OR(V$12="",$B317=""),"",_xlfn.LET(_xlpm.tarefas,_xlfn._xlws.FILTER(TB_TAREFAS[],(TB_TAREFAS[[Responsável Execução '[*']]:[Responsável Execução '[*']]]=V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7" s="95" t="str" cm="1">
        <f t="array" ref="W317">IF(OR(W$12="",$B317=""),"",_xlfn.LET(_xlpm.tarefas,_xlfn._xlws.FILTER(TB_TAREFAS[],(TB_TAREFAS[[Responsável Execução '[*']]:[Responsável Execução '[*']]]=W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7" s="96" t="str" cm="1">
        <f t="array" ref="X317">IF(OR(X$12="",$B317=""),"",_xlfn.LET(_xlpm.tarefas,_xlfn._xlws.FILTER(TB_TAREFAS[],(TB_TAREFAS[[Responsável Execução '[*']]:[Responsável Execução '[*']]]=X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7" s="95" t="str" cm="1">
        <f t="array" ref="Y317">IF(OR(Y$12="",$B317=""),"",_xlfn.LET(_xlpm.tarefas,_xlfn._xlws.FILTER(TB_TAREFAS[],(TB_TAREFAS[[Responsável Execução '[*']]:[Responsável Execução '[*']]]=Y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7" s="96" t="str" cm="1">
        <f t="array" ref="Z317">IF(OR(Z$12="",$B317=""),"",_xlfn.LET(_xlpm.tarefas,_xlfn._xlws.FILTER(TB_TAREFAS[],(TB_TAREFAS[[Responsável Execução '[*']]:[Responsável Execução '[*']]]=Z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7" s="95" t="str" cm="1">
        <f t="array" ref="AA317">IF(OR(AA$12="",$B317=""),"",_xlfn.LET(_xlpm.tarefas,_xlfn._xlws.FILTER(TB_TAREFAS[],(TB_TAREFAS[[Responsável Execução '[*']]:[Responsável Execução '[*']]]=AA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7" s="96" t="str" cm="1">
        <f t="array" ref="AB317">IF(OR(AB$12="",$B317=""),"",_xlfn.LET(_xlpm.tarefas,_xlfn._xlws.FILTER(TB_TAREFAS[],(TB_TAREFAS[[Responsável Execução '[*']]:[Responsável Execução '[*']]]=AB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7" s="95" t="str" cm="1">
        <f t="array" ref="AC317">IF(OR(AC$12="",$B317=""),"",_xlfn.LET(_xlpm.tarefas,_xlfn._xlws.FILTER(TB_TAREFAS[],(TB_TAREFAS[[Responsável Execução '[*']]:[Responsável Execução '[*']]]=AC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7" s="96" t="str" cm="1">
        <f t="array" ref="AD317">IF(OR(AD$12="",$B317=""),"",_xlfn.LET(_xlpm.tarefas,_xlfn._xlws.FILTER(TB_TAREFAS[],(TB_TAREFAS[[Responsável Execução '[*']]:[Responsável Execução '[*']]]=AD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7" s="95" t="str" cm="1">
        <f t="array" ref="AE317">IF(OR(AE$12="",$B317=""),"",_xlfn.LET(_xlpm.tarefas,_xlfn._xlws.FILTER(TB_TAREFAS[],(TB_TAREFAS[[Responsável Execução '[*']]:[Responsável Execução '[*']]]=AE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7" s="96" t="str" cm="1">
        <f t="array" ref="AF317">IF(OR(AF$12="",$B317=""),"",_xlfn.LET(_xlpm.tarefas,_xlfn._xlws.FILTER(TB_TAREFAS[],(TB_TAREFAS[[Responsável Execução '[*']]:[Responsável Execução '[*']]]=AF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7" s="95" t="str" cm="1">
        <f t="array" ref="AG317">IF(OR(AG$12="",$B317=""),"",_xlfn.LET(_xlpm.tarefas,_xlfn._xlws.FILTER(TB_TAREFAS[],(TB_TAREFAS[[Responsável Execução '[*']]:[Responsável Execução '[*']]]=AG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7" s="96" t="str" cm="1">
        <f t="array" ref="AH317">IF(OR(AH$12="",$B317=""),"",_xlfn.LET(_xlpm.tarefas,_xlfn._xlws.FILTER(TB_TAREFAS[],(TB_TAREFAS[[Responsável Execução '[*']]:[Responsável Execução '[*']]]=AH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7" s="95" t="str" cm="1">
        <f t="array" ref="AI317">IF(OR(AI$12="",$B317=""),"",_xlfn.LET(_xlpm.tarefas,_xlfn._xlws.FILTER(TB_TAREFAS[],(TB_TAREFAS[[Responsável Execução '[*']]:[Responsável Execução '[*']]]=AI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7" s="96" t="str" cm="1">
        <f t="array" ref="AJ317">IF(OR(AJ$12="",$B317=""),"",_xlfn.LET(_xlpm.tarefas,_xlfn._xlws.FILTER(TB_TAREFAS[],(TB_TAREFAS[[Responsável Execução '[*']]:[Responsável Execução '[*']]]=AJ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7" s="95" t="str" cm="1">
        <f t="array" ref="AK317">IF(OR(AK$12="",$B317=""),"",_xlfn.LET(_xlpm.tarefas,_xlfn._xlws.FILTER(TB_TAREFAS[],(TB_TAREFAS[[Responsável Execução '[*']]:[Responsável Execução '[*']]]=AK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7" s="96" t="str" cm="1">
        <f t="array" ref="AL317">IF(OR(AL$12="",$B317=""),"",_xlfn.LET(_xlpm.tarefas,_xlfn._xlws.FILTER(TB_TAREFAS[],(TB_TAREFAS[[Responsável Execução '[*']]:[Responsável Execução '[*']]]=AL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7" s="95" t="str" cm="1">
        <f t="array" ref="AM317">IF(OR(AM$12="",$B317=""),"",_xlfn.LET(_xlpm.tarefas,_xlfn._xlws.FILTER(TB_TAREFAS[],(TB_TAREFAS[[Responsável Execução '[*']]:[Responsável Execução '[*']]]=AM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7" s="96" t="str" cm="1">
        <f t="array" ref="AN317">IF(OR(AN$12="",$B317=""),"",_xlfn.LET(_xlpm.tarefas,_xlfn._xlws.FILTER(TB_TAREFAS[],(TB_TAREFAS[[Responsável Execução '[*']]:[Responsável Execução '[*']]]=AN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7" s="95" t="str" cm="1">
        <f t="array" ref="AO317">IF(OR(AO$12="",$B317=""),"",_xlfn.LET(_xlpm.tarefas,_xlfn._xlws.FILTER(TB_TAREFAS[],(TB_TAREFAS[[Responsável Execução '[*']]:[Responsável Execução '[*']]]=AO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7" s="96" t="str" cm="1">
        <f t="array" ref="AP317">IF(OR(AP$12="",$B317=""),"",_xlfn.LET(_xlpm.tarefas,_xlfn._xlws.FILTER(TB_TAREFAS[],(TB_TAREFAS[[Responsável Execução '[*']]:[Responsável Execução '[*']]]=AP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7" s="95" t="str" cm="1">
        <f t="array" ref="AQ317">IF(OR(AQ$12="",$B317=""),"",_xlfn.LET(_xlpm.tarefas,_xlfn._xlws.FILTER(TB_TAREFAS[],(TB_TAREFAS[[Responsável Execução '[*']]:[Responsável Execução '[*']]]=AQ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7" s="96" t="str" cm="1">
        <f t="array" ref="AR317">IF(OR(AR$12="",$B317=""),"",_xlfn.LET(_xlpm.tarefas,_xlfn._xlws.FILTER(TB_TAREFAS[],(TB_TAREFAS[[Responsável Execução '[*']]:[Responsável Execução '[*']]]=AR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7" s="95" t="str" cm="1">
        <f t="array" ref="AS317">IF(OR(AS$12="",$B317=""),"",_xlfn.LET(_xlpm.tarefas,_xlfn._xlws.FILTER(TB_TAREFAS[],(TB_TAREFAS[[Responsável Execução '[*']]:[Responsável Execução '[*']]]=AS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7" s="96" t="str" cm="1">
        <f t="array" ref="AT317">IF(OR(AT$12="",$B317=""),"",_xlfn.LET(_xlpm.tarefas,_xlfn._xlws.FILTER(TB_TAREFAS[],(TB_TAREFAS[[Responsável Execução '[*']]:[Responsável Execução '[*']]]=AT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7" s="95" t="str" cm="1">
        <f t="array" ref="AU317">IF(OR(AU$12="",$B317=""),"",_xlfn.LET(_xlpm.tarefas,_xlfn._xlws.FILTER(TB_TAREFAS[],(TB_TAREFAS[[Responsável Execução '[*']]:[Responsável Execução '[*']]]=AU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7" s="96" t="str" cm="1">
        <f t="array" ref="AV317">IF(OR(AV$12="",$B317=""),"",_xlfn.LET(_xlpm.tarefas,_xlfn._xlws.FILTER(TB_TAREFAS[],(TB_TAREFAS[[Responsável Execução '[*']]:[Responsável Execução '[*']]]=AV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7" s="95" t="str" cm="1">
        <f t="array" ref="AW317">IF(OR(AW$12="",$B317=""),"",_xlfn.LET(_xlpm.tarefas,_xlfn._xlws.FILTER(TB_TAREFAS[],(TB_TAREFAS[[Responsável Execução '[*']]:[Responsável Execução '[*']]]=AW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7" s="96" t="str" cm="1">
        <f t="array" ref="AX317">IF(OR(AX$12="",$B317=""),"",_xlfn.LET(_xlpm.tarefas,_xlfn._xlws.FILTER(TB_TAREFAS[],(TB_TAREFAS[[Responsável Execução '[*']]:[Responsável Execução '[*']]]=AX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7" s="95" t="str" cm="1">
        <f t="array" ref="AY317">IF(OR(AY$12="",$B317=""),"",_xlfn.LET(_xlpm.tarefas,_xlfn._xlws.FILTER(TB_TAREFAS[],(TB_TAREFAS[[Responsável Execução '[*']]:[Responsável Execução '[*']]]=AY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7" s="97" t="str" cm="1">
        <f t="array" ref="AZ317">IF(OR(AZ$12="",$B317=""),"",_xlfn.LET(_xlpm.tarefas,_xlfn._xlws.FILTER(TB_TAREFAS[],(TB_TAREFAS[[Responsável Execução '[*']]:[Responsável Execução '[*']]]=AZ$12),"-"),IF(_xlfn.ARRAYTOTEXT(_xlpm.tarefas)="-",0,SUM(IF(DATE(YEAR($B317),MONTH($B317),DAY($B317))&gt;=DATE(YEAR(_xlfn.CHOOSECOLS(_xlpm.tarefas,10)),MONTH(_xlfn.CHOOSECOLS(_xlpm.tarefas,10)),DAY(_xlfn.CHOOSECOLS(_xlpm.tarefas,10))),IF(DATE(YEAR($B317),MONTH($B317),DAY($B317)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8" spans="2:52" x14ac:dyDescent="0.3">
      <c r="B318" s="94"/>
      <c r="C318" s="95" t="str" cm="1">
        <f t="array" ref="C318">IF(OR(C$12="",$B318=""),"",_xlfn.LET(_xlpm.tarefas,_xlfn._xlws.FILTER(TB_TAREFAS[],(TB_TAREFAS[[Responsável Execução '[*']]:[Responsável Execução '[*']]]=C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8" s="96" t="str" cm="1">
        <f t="array" ref="D318">IF(OR(D$12="",$B318=""),"",_xlfn.LET(_xlpm.tarefas,_xlfn._xlws.FILTER(TB_TAREFAS[],(TB_TAREFAS[[Responsável Execução '[*']]:[Responsável Execução '[*']]]=D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8" s="95" t="str" cm="1">
        <f t="array" ref="E318">IF(OR(E$12="",$B318=""),"",_xlfn.LET(_xlpm.tarefas,_xlfn._xlws.FILTER(TB_TAREFAS[],(TB_TAREFAS[[Responsável Execução '[*']]:[Responsável Execução '[*']]]=E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8" s="96" t="str" cm="1">
        <f t="array" ref="F318">IF(OR(F$12="",$B318=""),"",_xlfn.LET(_xlpm.tarefas,_xlfn._xlws.FILTER(TB_TAREFAS[],(TB_TAREFAS[[Responsável Execução '[*']]:[Responsável Execução '[*']]]=F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8" s="95" t="str" cm="1">
        <f t="array" ref="G318">IF(OR(G$12="",$B318=""),"",_xlfn.LET(_xlpm.tarefas,_xlfn._xlws.FILTER(TB_TAREFAS[],(TB_TAREFAS[[Responsável Execução '[*']]:[Responsável Execução '[*']]]=G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8" s="96" t="str" cm="1">
        <f t="array" ref="H318">IF(OR(H$12="",$B318=""),"",_xlfn.LET(_xlpm.tarefas,_xlfn._xlws.FILTER(TB_TAREFAS[],(TB_TAREFAS[[Responsável Execução '[*']]:[Responsável Execução '[*']]]=H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8" s="95" t="str" cm="1">
        <f t="array" ref="I318">IF(OR(I$12="",$B318=""),"",_xlfn.LET(_xlpm.tarefas,_xlfn._xlws.FILTER(TB_TAREFAS[],(TB_TAREFAS[[Responsável Execução '[*']]:[Responsável Execução '[*']]]=I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8" s="96" t="str" cm="1">
        <f t="array" ref="J318">IF(OR(J$12="",$B318=""),"",_xlfn.LET(_xlpm.tarefas,_xlfn._xlws.FILTER(TB_TAREFAS[],(TB_TAREFAS[[Responsável Execução '[*']]:[Responsável Execução '[*']]]=J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8" s="95" t="str" cm="1">
        <f t="array" ref="K318">IF(OR(K$12="",$B318=""),"",_xlfn.LET(_xlpm.tarefas,_xlfn._xlws.FILTER(TB_TAREFAS[],(TB_TAREFAS[[Responsável Execução '[*']]:[Responsável Execução '[*']]]=K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8" s="96" t="str" cm="1">
        <f t="array" ref="L318">IF(OR(L$12="",$B318=""),"",_xlfn.LET(_xlpm.tarefas,_xlfn._xlws.FILTER(TB_TAREFAS[],(TB_TAREFAS[[Responsável Execução '[*']]:[Responsável Execução '[*']]]=L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8" s="95" t="str" cm="1">
        <f t="array" ref="M318">IF(OR(M$12="",$B318=""),"",_xlfn.LET(_xlpm.tarefas,_xlfn._xlws.FILTER(TB_TAREFAS[],(TB_TAREFAS[[Responsável Execução '[*']]:[Responsável Execução '[*']]]=M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8" s="96" t="str" cm="1">
        <f t="array" ref="N318">IF(OR(N$12="",$B318=""),"",_xlfn.LET(_xlpm.tarefas,_xlfn._xlws.FILTER(TB_TAREFAS[],(TB_TAREFAS[[Responsável Execução '[*']]:[Responsável Execução '[*']]]=N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8" s="95" t="str" cm="1">
        <f t="array" ref="O318">IF(OR(O$12="",$B318=""),"",_xlfn.LET(_xlpm.tarefas,_xlfn._xlws.FILTER(TB_TAREFAS[],(TB_TAREFAS[[Responsável Execução '[*']]:[Responsável Execução '[*']]]=O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8" s="96" t="str" cm="1">
        <f t="array" ref="P318">IF(OR(P$12="",$B318=""),"",_xlfn.LET(_xlpm.tarefas,_xlfn._xlws.FILTER(TB_TAREFAS[],(TB_TAREFAS[[Responsável Execução '[*']]:[Responsável Execução '[*']]]=P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8" s="95" t="str" cm="1">
        <f t="array" ref="Q318">IF(OR(Q$12="",$B318=""),"",_xlfn.LET(_xlpm.tarefas,_xlfn._xlws.FILTER(TB_TAREFAS[],(TB_TAREFAS[[Responsável Execução '[*']]:[Responsável Execução '[*']]]=Q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8" s="96" t="str" cm="1">
        <f t="array" ref="R318">IF(OR(R$12="",$B318=""),"",_xlfn.LET(_xlpm.tarefas,_xlfn._xlws.FILTER(TB_TAREFAS[],(TB_TAREFAS[[Responsável Execução '[*']]:[Responsável Execução '[*']]]=R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8" s="95" t="str" cm="1">
        <f t="array" ref="S318">IF(OR(S$12="",$B318=""),"",_xlfn.LET(_xlpm.tarefas,_xlfn._xlws.FILTER(TB_TAREFAS[],(TB_TAREFAS[[Responsável Execução '[*']]:[Responsável Execução '[*']]]=S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8" s="96" t="str" cm="1">
        <f t="array" ref="T318">IF(OR(T$12="",$B318=""),"",_xlfn.LET(_xlpm.tarefas,_xlfn._xlws.FILTER(TB_TAREFAS[],(TB_TAREFAS[[Responsável Execução '[*']]:[Responsável Execução '[*']]]=T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8" s="95" t="str" cm="1">
        <f t="array" ref="U318">IF(OR(U$12="",$B318=""),"",_xlfn.LET(_xlpm.tarefas,_xlfn._xlws.FILTER(TB_TAREFAS[],(TB_TAREFAS[[Responsável Execução '[*']]:[Responsável Execução '[*']]]=U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8" s="96" t="str" cm="1">
        <f t="array" ref="V318">IF(OR(V$12="",$B318=""),"",_xlfn.LET(_xlpm.tarefas,_xlfn._xlws.FILTER(TB_TAREFAS[],(TB_TAREFAS[[Responsável Execução '[*']]:[Responsável Execução '[*']]]=V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8" s="95" t="str" cm="1">
        <f t="array" ref="W318">IF(OR(W$12="",$B318=""),"",_xlfn.LET(_xlpm.tarefas,_xlfn._xlws.FILTER(TB_TAREFAS[],(TB_TAREFAS[[Responsável Execução '[*']]:[Responsável Execução '[*']]]=W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8" s="96" t="str" cm="1">
        <f t="array" ref="X318">IF(OR(X$12="",$B318=""),"",_xlfn.LET(_xlpm.tarefas,_xlfn._xlws.FILTER(TB_TAREFAS[],(TB_TAREFAS[[Responsável Execução '[*']]:[Responsável Execução '[*']]]=X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8" s="95" t="str" cm="1">
        <f t="array" ref="Y318">IF(OR(Y$12="",$B318=""),"",_xlfn.LET(_xlpm.tarefas,_xlfn._xlws.FILTER(TB_TAREFAS[],(TB_TAREFAS[[Responsável Execução '[*']]:[Responsável Execução '[*']]]=Y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8" s="96" t="str" cm="1">
        <f t="array" ref="Z318">IF(OR(Z$12="",$B318=""),"",_xlfn.LET(_xlpm.tarefas,_xlfn._xlws.FILTER(TB_TAREFAS[],(TB_TAREFAS[[Responsável Execução '[*']]:[Responsável Execução '[*']]]=Z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8" s="95" t="str" cm="1">
        <f t="array" ref="AA318">IF(OR(AA$12="",$B318=""),"",_xlfn.LET(_xlpm.tarefas,_xlfn._xlws.FILTER(TB_TAREFAS[],(TB_TAREFAS[[Responsável Execução '[*']]:[Responsável Execução '[*']]]=AA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8" s="96" t="str" cm="1">
        <f t="array" ref="AB318">IF(OR(AB$12="",$B318=""),"",_xlfn.LET(_xlpm.tarefas,_xlfn._xlws.FILTER(TB_TAREFAS[],(TB_TAREFAS[[Responsável Execução '[*']]:[Responsável Execução '[*']]]=AB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8" s="95" t="str" cm="1">
        <f t="array" ref="AC318">IF(OR(AC$12="",$B318=""),"",_xlfn.LET(_xlpm.tarefas,_xlfn._xlws.FILTER(TB_TAREFAS[],(TB_TAREFAS[[Responsável Execução '[*']]:[Responsável Execução '[*']]]=AC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8" s="96" t="str" cm="1">
        <f t="array" ref="AD318">IF(OR(AD$12="",$B318=""),"",_xlfn.LET(_xlpm.tarefas,_xlfn._xlws.FILTER(TB_TAREFAS[],(TB_TAREFAS[[Responsável Execução '[*']]:[Responsável Execução '[*']]]=AD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8" s="95" t="str" cm="1">
        <f t="array" ref="AE318">IF(OR(AE$12="",$B318=""),"",_xlfn.LET(_xlpm.tarefas,_xlfn._xlws.FILTER(TB_TAREFAS[],(TB_TAREFAS[[Responsável Execução '[*']]:[Responsável Execução '[*']]]=AE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8" s="96" t="str" cm="1">
        <f t="array" ref="AF318">IF(OR(AF$12="",$B318=""),"",_xlfn.LET(_xlpm.tarefas,_xlfn._xlws.FILTER(TB_TAREFAS[],(TB_TAREFAS[[Responsável Execução '[*']]:[Responsável Execução '[*']]]=AF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8" s="95" t="str" cm="1">
        <f t="array" ref="AG318">IF(OR(AG$12="",$B318=""),"",_xlfn.LET(_xlpm.tarefas,_xlfn._xlws.FILTER(TB_TAREFAS[],(TB_TAREFAS[[Responsável Execução '[*']]:[Responsável Execução '[*']]]=AG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8" s="96" t="str" cm="1">
        <f t="array" ref="AH318">IF(OR(AH$12="",$B318=""),"",_xlfn.LET(_xlpm.tarefas,_xlfn._xlws.FILTER(TB_TAREFAS[],(TB_TAREFAS[[Responsável Execução '[*']]:[Responsável Execução '[*']]]=AH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8" s="95" t="str" cm="1">
        <f t="array" ref="AI318">IF(OR(AI$12="",$B318=""),"",_xlfn.LET(_xlpm.tarefas,_xlfn._xlws.FILTER(TB_TAREFAS[],(TB_TAREFAS[[Responsável Execução '[*']]:[Responsável Execução '[*']]]=AI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8" s="96" t="str" cm="1">
        <f t="array" ref="AJ318">IF(OR(AJ$12="",$B318=""),"",_xlfn.LET(_xlpm.tarefas,_xlfn._xlws.FILTER(TB_TAREFAS[],(TB_TAREFAS[[Responsável Execução '[*']]:[Responsável Execução '[*']]]=AJ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8" s="95" t="str" cm="1">
        <f t="array" ref="AK318">IF(OR(AK$12="",$B318=""),"",_xlfn.LET(_xlpm.tarefas,_xlfn._xlws.FILTER(TB_TAREFAS[],(TB_TAREFAS[[Responsável Execução '[*']]:[Responsável Execução '[*']]]=AK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8" s="96" t="str" cm="1">
        <f t="array" ref="AL318">IF(OR(AL$12="",$B318=""),"",_xlfn.LET(_xlpm.tarefas,_xlfn._xlws.FILTER(TB_TAREFAS[],(TB_TAREFAS[[Responsável Execução '[*']]:[Responsável Execução '[*']]]=AL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8" s="95" t="str" cm="1">
        <f t="array" ref="AM318">IF(OR(AM$12="",$B318=""),"",_xlfn.LET(_xlpm.tarefas,_xlfn._xlws.FILTER(TB_TAREFAS[],(TB_TAREFAS[[Responsável Execução '[*']]:[Responsável Execução '[*']]]=AM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8" s="96" t="str" cm="1">
        <f t="array" ref="AN318">IF(OR(AN$12="",$B318=""),"",_xlfn.LET(_xlpm.tarefas,_xlfn._xlws.FILTER(TB_TAREFAS[],(TB_TAREFAS[[Responsável Execução '[*']]:[Responsável Execução '[*']]]=AN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8" s="95" t="str" cm="1">
        <f t="array" ref="AO318">IF(OR(AO$12="",$B318=""),"",_xlfn.LET(_xlpm.tarefas,_xlfn._xlws.FILTER(TB_TAREFAS[],(TB_TAREFAS[[Responsável Execução '[*']]:[Responsável Execução '[*']]]=AO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8" s="96" t="str" cm="1">
        <f t="array" ref="AP318">IF(OR(AP$12="",$B318=""),"",_xlfn.LET(_xlpm.tarefas,_xlfn._xlws.FILTER(TB_TAREFAS[],(TB_TAREFAS[[Responsável Execução '[*']]:[Responsável Execução '[*']]]=AP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8" s="95" t="str" cm="1">
        <f t="array" ref="AQ318">IF(OR(AQ$12="",$B318=""),"",_xlfn.LET(_xlpm.tarefas,_xlfn._xlws.FILTER(TB_TAREFAS[],(TB_TAREFAS[[Responsável Execução '[*']]:[Responsável Execução '[*']]]=AQ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8" s="96" t="str" cm="1">
        <f t="array" ref="AR318">IF(OR(AR$12="",$B318=""),"",_xlfn.LET(_xlpm.tarefas,_xlfn._xlws.FILTER(TB_TAREFAS[],(TB_TAREFAS[[Responsável Execução '[*']]:[Responsável Execução '[*']]]=AR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8" s="95" t="str" cm="1">
        <f t="array" ref="AS318">IF(OR(AS$12="",$B318=""),"",_xlfn.LET(_xlpm.tarefas,_xlfn._xlws.FILTER(TB_TAREFAS[],(TB_TAREFAS[[Responsável Execução '[*']]:[Responsável Execução '[*']]]=AS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8" s="96" t="str" cm="1">
        <f t="array" ref="AT318">IF(OR(AT$12="",$B318=""),"",_xlfn.LET(_xlpm.tarefas,_xlfn._xlws.FILTER(TB_TAREFAS[],(TB_TAREFAS[[Responsável Execução '[*']]:[Responsável Execução '[*']]]=AT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8" s="95" t="str" cm="1">
        <f t="array" ref="AU318">IF(OR(AU$12="",$B318=""),"",_xlfn.LET(_xlpm.tarefas,_xlfn._xlws.FILTER(TB_TAREFAS[],(TB_TAREFAS[[Responsável Execução '[*']]:[Responsável Execução '[*']]]=AU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8" s="96" t="str" cm="1">
        <f t="array" ref="AV318">IF(OR(AV$12="",$B318=""),"",_xlfn.LET(_xlpm.tarefas,_xlfn._xlws.FILTER(TB_TAREFAS[],(TB_TAREFAS[[Responsável Execução '[*']]:[Responsável Execução '[*']]]=AV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8" s="95" t="str" cm="1">
        <f t="array" ref="AW318">IF(OR(AW$12="",$B318=""),"",_xlfn.LET(_xlpm.tarefas,_xlfn._xlws.FILTER(TB_TAREFAS[],(TB_TAREFAS[[Responsável Execução '[*']]:[Responsável Execução '[*']]]=AW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8" s="96" t="str" cm="1">
        <f t="array" ref="AX318">IF(OR(AX$12="",$B318=""),"",_xlfn.LET(_xlpm.tarefas,_xlfn._xlws.FILTER(TB_TAREFAS[],(TB_TAREFAS[[Responsável Execução '[*']]:[Responsável Execução '[*']]]=AX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8" s="95" t="str" cm="1">
        <f t="array" ref="AY318">IF(OR(AY$12="",$B318=""),"",_xlfn.LET(_xlpm.tarefas,_xlfn._xlws.FILTER(TB_TAREFAS[],(TB_TAREFAS[[Responsável Execução '[*']]:[Responsável Execução '[*']]]=AY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8" s="97" t="str" cm="1">
        <f t="array" ref="AZ318">IF(OR(AZ$12="",$B318=""),"",_xlfn.LET(_xlpm.tarefas,_xlfn._xlws.FILTER(TB_TAREFAS[],(TB_TAREFAS[[Responsável Execução '[*']]:[Responsável Execução '[*']]]=AZ$12),"-"),IF(_xlfn.ARRAYTOTEXT(_xlpm.tarefas)="-",0,SUM(IF(DATE(YEAR($B318),MONTH($B318),DAY($B318))&gt;=DATE(YEAR(_xlfn.CHOOSECOLS(_xlpm.tarefas,10)),MONTH(_xlfn.CHOOSECOLS(_xlpm.tarefas,10)),DAY(_xlfn.CHOOSECOLS(_xlpm.tarefas,10))),IF(DATE(YEAR($B318),MONTH($B318),DAY($B318)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19" spans="2:52" x14ac:dyDescent="0.3">
      <c r="B319" s="94"/>
      <c r="C319" s="95" t="str" cm="1">
        <f t="array" ref="C319">IF(OR(C$12="",$B319=""),"",_xlfn.LET(_xlpm.tarefas,_xlfn._xlws.FILTER(TB_TAREFAS[],(TB_TAREFAS[[Responsável Execução '[*']]:[Responsável Execução '[*']]]=C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19" s="96" t="str" cm="1">
        <f t="array" ref="D319">IF(OR(D$12="",$B319=""),"",_xlfn.LET(_xlpm.tarefas,_xlfn._xlws.FILTER(TB_TAREFAS[],(TB_TAREFAS[[Responsável Execução '[*']]:[Responsável Execução '[*']]]=D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19" s="95" t="str" cm="1">
        <f t="array" ref="E319">IF(OR(E$12="",$B319=""),"",_xlfn.LET(_xlpm.tarefas,_xlfn._xlws.FILTER(TB_TAREFAS[],(TB_TAREFAS[[Responsável Execução '[*']]:[Responsável Execução '[*']]]=E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19" s="96" t="str" cm="1">
        <f t="array" ref="F319">IF(OR(F$12="",$B319=""),"",_xlfn.LET(_xlpm.tarefas,_xlfn._xlws.FILTER(TB_TAREFAS[],(TB_TAREFAS[[Responsável Execução '[*']]:[Responsável Execução '[*']]]=F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19" s="95" t="str" cm="1">
        <f t="array" ref="G319">IF(OR(G$12="",$B319=""),"",_xlfn.LET(_xlpm.tarefas,_xlfn._xlws.FILTER(TB_TAREFAS[],(TB_TAREFAS[[Responsável Execução '[*']]:[Responsável Execução '[*']]]=G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19" s="96" t="str" cm="1">
        <f t="array" ref="H319">IF(OR(H$12="",$B319=""),"",_xlfn.LET(_xlpm.tarefas,_xlfn._xlws.FILTER(TB_TAREFAS[],(TB_TAREFAS[[Responsável Execução '[*']]:[Responsável Execução '[*']]]=H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19" s="95" t="str" cm="1">
        <f t="array" ref="I319">IF(OR(I$12="",$B319=""),"",_xlfn.LET(_xlpm.tarefas,_xlfn._xlws.FILTER(TB_TAREFAS[],(TB_TAREFAS[[Responsável Execução '[*']]:[Responsável Execução '[*']]]=I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19" s="96" t="str" cm="1">
        <f t="array" ref="J319">IF(OR(J$12="",$B319=""),"",_xlfn.LET(_xlpm.tarefas,_xlfn._xlws.FILTER(TB_TAREFAS[],(TB_TAREFAS[[Responsável Execução '[*']]:[Responsável Execução '[*']]]=J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19" s="95" t="str" cm="1">
        <f t="array" ref="K319">IF(OR(K$12="",$B319=""),"",_xlfn.LET(_xlpm.tarefas,_xlfn._xlws.FILTER(TB_TAREFAS[],(TB_TAREFAS[[Responsável Execução '[*']]:[Responsável Execução '[*']]]=K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19" s="96" t="str" cm="1">
        <f t="array" ref="L319">IF(OR(L$12="",$B319=""),"",_xlfn.LET(_xlpm.tarefas,_xlfn._xlws.FILTER(TB_TAREFAS[],(TB_TAREFAS[[Responsável Execução '[*']]:[Responsável Execução '[*']]]=L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19" s="95" t="str" cm="1">
        <f t="array" ref="M319">IF(OR(M$12="",$B319=""),"",_xlfn.LET(_xlpm.tarefas,_xlfn._xlws.FILTER(TB_TAREFAS[],(TB_TAREFAS[[Responsável Execução '[*']]:[Responsável Execução '[*']]]=M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19" s="96" t="str" cm="1">
        <f t="array" ref="N319">IF(OR(N$12="",$B319=""),"",_xlfn.LET(_xlpm.tarefas,_xlfn._xlws.FILTER(TB_TAREFAS[],(TB_TAREFAS[[Responsável Execução '[*']]:[Responsável Execução '[*']]]=N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19" s="95" t="str" cm="1">
        <f t="array" ref="O319">IF(OR(O$12="",$B319=""),"",_xlfn.LET(_xlpm.tarefas,_xlfn._xlws.FILTER(TB_TAREFAS[],(TB_TAREFAS[[Responsável Execução '[*']]:[Responsável Execução '[*']]]=O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19" s="96" t="str" cm="1">
        <f t="array" ref="P319">IF(OR(P$12="",$B319=""),"",_xlfn.LET(_xlpm.tarefas,_xlfn._xlws.FILTER(TB_TAREFAS[],(TB_TAREFAS[[Responsável Execução '[*']]:[Responsável Execução '[*']]]=P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19" s="95" t="str" cm="1">
        <f t="array" ref="Q319">IF(OR(Q$12="",$B319=""),"",_xlfn.LET(_xlpm.tarefas,_xlfn._xlws.FILTER(TB_TAREFAS[],(TB_TAREFAS[[Responsável Execução '[*']]:[Responsável Execução '[*']]]=Q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19" s="96" t="str" cm="1">
        <f t="array" ref="R319">IF(OR(R$12="",$B319=""),"",_xlfn.LET(_xlpm.tarefas,_xlfn._xlws.FILTER(TB_TAREFAS[],(TB_TAREFAS[[Responsável Execução '[*']]:[Responsável Execução '[*']]]=R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19" s="95" t="str" cm="1">
        <f t="array" ref="S319">IF(OR(S$12="",$B319=""),"",_xlfn.LET(_xlpm.tarefas,_xlfn._xlws.FILTER(TB_TAREFAS[],(TB_TAREFAS[[Responsável Execução '[*']]:[Responsável Execução '[*']]]=S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19" s="96" t="str" cm="1">
        <f t="array" ref="T319">IF(OR(T$12="",$B319=""),"",_xlfn.LET(_xlpm.tarefas,_xlfn._xlws.FILTER(TB_TAREFAS[],(TB_TAREFAS[[Responsável Execução '[*']]:[Responsável Execução '[*']]]=T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19" s="95" t="str" cm="1">
        <f t="array" ref="U319">IF(OR(U$12="",$B319=""),"",_xlfn.LET(_xlpm.tarefas,_xlfn._xlws.FILTER(TB_TAREFAS[],(TB_TAREFAS[[Responsável Execução '[*']]:[Responsável Execução '[*']]]=U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19" s="96" t="str" cm="1">
        <f t="array" ref="V319">IF(OR(V$12="",$B319=""),"",_xlfn.LET(_xlpm.tarefas,_xlfn._xlws.FILTER(TB_TAREFAS[],(TB_TAREFAS[[Responsável Execução '[*']]:[Responsável Execução '[*']]]=V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19" s="95" t="str" cm="1">
        <f t="array" ref="W319">IF(OR(W$12="",$B319=""),"",_xlfn.LET(_xlpm.tarefas,_xlfn._xlws.FILTER(TB_TAREFAS[],(TB_TAREFAS[[Responsável Execução '[*']]:[Responsável Execução '[*']]]=W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19" s="96" t="str" cm="1">
        <f t="array" ref="X319">IF(OR(X$12="",$B319=""),"",_xlfn.LET(_xlpm.tarefas,_xlfn._xlws.FILTER(TB_TAREFAS[],(TB_TAREFAS[[Responsável Execução '[*']]:[Responsável Execução '[*']]]=X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19" s="95" t="str" cm="1">
        <f t="array" ref="Y319">IF(OR(Y$12="",$B319=""),"",_xlfn.LET(_xlpm.tarefas,_xlfn._xlws.FILTER(TB_TAREFAS[],(TB_TAREFAS[[Responsável Execução '[*']]:[Responsável Execução '[*']]]=Y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19" s="96" t="str" cm="1">
        <f t="array" ref="Z319">IF(OR(Z$12="",$B319=""),"",_xlfn.LET(_xlpm.tarefas,_xlfn._xlws.FILTER(TB_TAREFAS[],(TB_TAREFAS[[Responsável Execução '[*']]:[Responsável Execução '[*']]]=Z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19" s="95" t="str" cm="1">
        <f t="array" ref="AA319">IF(OR(AA$12="",$B319=""),"",_xlfn.LET(_xlpm.tarefas,_xlfn._xlws.FILTER(TB_TAREFAS[],(TB_TAREFAS[[Responsável Execução '[*']]:[Responsável Execução '[*']]]=AA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19" s="96" t="str" cm="1">
        <f t="array" ref="AB319">IF(OR(AB$12="",$B319=""),"",_xlfn.LET(_xlpm.tarefas,_xlfn._xlws.FILTER(TB_TAREFAS[],(TB_TAREFAS[[Responsável Execução '[*']]:[Responsável Execução '[*']]]=AB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19" s="95" t="str" cm="1">
        <f t="array" ref="AC319">IF(OR(AC$12="",$B319=""),"",_xlfn.LET(_xlpm.tarefas,_xlfn._xlws.FILTER(TB_TAREFAS[],(TB_TAREFAS[[Responsável Execução '[*']]:[Responsável Execução '[*']]]=AC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19" s="96" t="str" cm="1">
        <f t="array" ref="AD319">IF(OR(AD$12="",$B319=""),"",_xlfn.LET(_xlpm.tarefas,_xlfn._xlws.FILTER(TB_TAREFAS[],(TB_TAREFAS[[Responsável Execução '[*']]:[Responsável Execução '[*']]]=AD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19" s="95" t="str" cm="1">
        <f t="array" ref="AE319">IF(OR(AE$12="",$B319=""),"",_xlfn.LET(_xlpm.tarefas,_xlfn._xlws.FILTER(TB_TAREFAS[],(TB_TAREFAS[[Responsável Execução '[*']]:[Responsável Execução '[*']]]=AE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19" s="96" t="str" cm="1">
        <f t="array" ref="AF319">IF(OR(AF$12="",$B319=""),"",_xlfn.LET(_xlpm.tarefas,_xlfn._xlws.FILTER(TB_TAREFAS[],(TB_TAREFAS[[Responsável Execução '[*']]:[Responsável Execução '[*']]]=AF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19" s="95" t="str" cm="1">
        <f t="array" ref="AG319">IF(OR(AG$12="",$B319=""),"",_xlfn.LET(_xlpm.tarefas,_xlfn._xlws.FILTER(TB_TAREFAS[],(TB_TAREFAS[[Responsável Execução '[*']]:[Responsável Execução '[*']]]=AG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19" s="96" t="str" cm="1">
        <f t="array" ref="AH319">IF(OR(AH$12="",$B319=""),"",_xlfn.LET(_xlpm.tarefas,_xlfn._xlws.FILTER(TB_TAREFAS[],(TB_TAREFAS[[Responsável Execução '[*']]:[Responsável Execução '[*']]]=AH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19" s="95" t="str" cm="1">
        <f t="array" ref="AI319">IF(OR(AI$12="",$B319=""),"",_xlfn.LET(_xlpm.tarefas,_xlfn._xlws.FILTER(TB_TAREFAS[],(TB_TAREFAS[[Responsável Execução '[*']]:[Responsável Execução '[*']]]=AI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19" s="96" t="str" cm="1">
        <f t="array" ref="AJ319">IF(OR(AJ$12="",$B319=""),"",_xlfn.LET(_xlpm.tarefas,_xlfn._xlws.FILTER(TB_TAREFAS[],(TB_TAREFAS[[Responsável Execução '[*']]:[Responsável Execução '[*']]]=AJ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19" s="95" t="str" cm="1">
        <f t="array" ref="AK319">IF(OR(AK$12="",$B319=""),"",_xlfn.LET(_xlpm.tarefas,_xlfn._xlws.FILTER(TB_TAREFAS[],(TB_TAREFAS[[Responsável Execução '[*']]:[Responsável Execução '[*']]]=AK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19" s="96" t="str" cm="1">
        <f t="array" ref="AL319">IF(OR(AL$12="",$B319=""),"",_xlfn.LET(_xlpm.tarefas,_xlfn._xlws.FILTER(TB_TAREFAS[],(TB_TAREFAS[[Responsável Execução '[*']]:[Responsável Execução '[*']]]=AL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19" s="95" t="str" cm="1">
        <f t="array" ref="AM319">IF(OR(AM$12="",$B319=""),"",_xlfn.LET(_xlpm.tarefas,_xlfn._xlws.FILTER(TB_TAREFAS[],(TB_TAREFAS[[Responsável Execução '[*']]:[Responsável Execução '[*']]]=AM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19" s="96" t="str" cm="1">
        <f t="array" ref="AN319">IF(OR(AN$12="",$B319=""),"",_xlfn.LET(_xlpm.tarefas,_xlfn._xlws.FILTER(TB_TAREFAS[],(TB_TAREFAS[[Responsável Execução '[*']]:[Responsável Execução '[*']]]=AN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19" s="95" t="str" cm="1">
        <f t="array" ref="AO319">IF(OR(AO$12="",$B319=""),"",_xlfn.LET(_xlpm.tarefas,_xlfn._xlws.FILTER(TB_TAREFAS[],(TB_TAREFAS[[Responsável Execução '[*']]:[Responsável Execução '[*']]]=AO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19" s="96" t="str" cm="1">
        <f t="array" ref="AP319">IF(OR(AP$12="",$B319=""),"",_xlfn.LET(_xlpm.tarefas,_xlfn._xlws.FILTER(TB_TAREFAS[],(TB_TAREFAS[[Responsável Execução '[*']]:[Responsável Execução '[*']]]=AP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19" s="95" t="str" cm="1">
        <f t="array" ref="AQ319">IF(OR(AQ$12="",$B319=""),"",_xlfn.LET(_xlpm.tarefas,_xlfn._xlws.FILTER(TB_TAREFAS[],(TB_TAREFAS[[Responsável Execução '[*']]:[Responsável Execução '[*']]]=AQ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19" s="96" t="str" cm="1">
        <f t="array" ref="AR319">IF(OR(AR$12="",$B319=""),"",_xlfn.LET(_xlpm.tarefas,_xlfn._xlws.FILTER(TB_TAREFAS[],(TB_TAREFAS[[Responsável Execução '[*']]:[Responsável Execução '[*']]]=AR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19" s="95" t="str" cm="1">
        <f t="array" ref="AS319">IF(OR(AS$12="",$B319=""),"",_xlfn.LET(_xlpm.tarefas,_xlfn._xlws.FILTER(TB_TAREFAS[],(TB_TAREFAS[[Responsável Execução '[*']]:[Responsável Execução '[*']]]=AS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19" s="96" t="str" cm="1">
        <f t="array" ref="AT319">IF(OR(AT$12="",$B319=""),"",_xlfn.LET(_xlpm.tarefas,_xlfn._xlws.FILTER(TB_TAREFAS[],(TB_TAREFAS[[Responsável Execução '[*']]:[Responsável Execução '[*']]]=AT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19" s="95" t="str" cm="1">
        <f t="array" ref="AU319">IF(OR(AU$12="",$B319=""),"",_xlfn.LET(_xlpm.tarefas,_xlfn._xlws.FILTER(TB_TAREFAS[],(TB_TAREFAS[[Responsável Execução '[*']]:[Responsável Execução '[*']]]=AU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19" s="96" t="str" cm="1">
        <f t="array" ref="AV319">IF(OR(AV$12="",$B319=""),"",_xlfn.LET(_xlpm.tarefas,_xlfn._xlws.FILTER(TB_TAREFAS[],(TB_TAREFAS[[Responsável Execução '[*']]:[Responsável Execução '[*']]]=AV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19" s="95" t="str" cm="1">
        <f t="array" ref="AW319">IF(OR(AW$12="",$B319=""),"",_xlfn.LET(_xlpm.tarefas,_xlfn._xlws.FILTER(TB_TAREFAS[],(TB_TAREFAS[[Responsável Execução '[*']]:[Responsável Execução '[*']]]=AW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19" s="96" t="str" cm="1">
        <f t="array" ref="AX319">IF(OR(AX$12="",$B319=""),"",_xlfn.LET(_xlpm.tarefas,_xlfn._xlws.FILTER(TB_TAREFAS[],(TB_TAREFAS[[Responsável Execução '[*']]:[Responsável Execução '[*']]]=AX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19" s="95" t="str" cm="1">
        <f t="array" ref="AY319">IF(OR(AY$12="",$B319=""),"",_xlfn.LET(_xlpm.tarefas,_xlfn._xlws.FILTER(TB_TAREFAS[],(TB_TAREFAS[[Responsável Execução '[*']]:[Responsável Execução '[*']]]=AY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19" s="97" t="str" cm="1">
        <f t="array" ref="AZ319">IF(OR(AZ$12="",$B319=""),"",_xlfn.LET(_xlpm.tarefas,_xlfn._xlws.FILTER(TB_TAREFAS[],(TB_TAREFAS[[Responsável Execução '[*']]:[Responsável Execução '[*']]]=AZ$12),"-"),IF(_xlfn.ARRAYTOTEXT(_xlpm.tarefas)="-",0,SUM(IF(DATE(YEAR($B319),MONTH($B319),DAY($B319))&gt;=DATE(YEAR(_xlfn.CHOOSECOLS(_xlpm.tarefas,10)),MONTH(_xlfn.CHOOSECOLS(_xlpm.tarefas,10)),DAY(_xlfn.CHOOSECOLS(_xlpm.tarefas,10))),IF(DATE(YEAR($B319),MONTH($B319),DAY($B319)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0" spans="2:52" x14ac:dyDescent="0.3">
      <c r="B320" s="94"/>
      <c r="C320" s="95" t="str" cm="1">
        <f t="array" ref="C320">IF(OR(C$12="",$B320=""),"",_xlfn.LET(_xlpm.tarefas,_xlfn._xlws.FILTER(TB_TAREFAS[],(TB_TAREFAS[[Responsável Execução '[*']]:[Responsável Execução '[*']]]=C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0" s="96" t="str" cm="1">
        <f t="array" ref="D320">IF(OR(D$12="",$B320=""),"",_xlfn.LET(_xlpm.tarefas,_xlfn._xlws.FILTER(TB_TAREFAS[],(TB_TAREFAS[[Responsável Execução '[*']]:[Responsável Execução '[*']]]=D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0" s="95" t="str" cm="1">
        <f t="array" ref="E320">IF(OR(E$12="",$B320=""),"",_xlfn.LET(_xlpm.tarefas,_xlfn._xlws.FILTER(TB_TAREFAS[],(TB_TAREFAS[[Responsável Execução '[*']]:[Responsável Execução '[*']]]=E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0" s="96" t="str" cm="1">
        <f t="array" ref="F320">IF(OR(F$12="",$B320=""),"",_xlfn.LET(_xlpm.tarefas,_xlfn._xlws.FILTER(TB_TAREFAS[],(TB_TAREFAS[[Responsável Execução '[*']]:[Responsável Execução '[*']]]=F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0" s="95" t="str" cm="1">
        <f t="array" ref="G320">IF(OR(G$12="",$B320=""),"",_xlfn.LET(_xlpm.tarefas,_xlfn._xlws.FILTER(TB_TAREFAS[],(TB_TAREFAS[[Responsável Execução '[*']]:[Responsável Execução '[*']]]=G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0" s="96" t="str" cm="1">
        <f t="array" ref="H320">IF(OR(H$12="",$B320=""),"",_xlfn.LET(_xlpm.tarefas,_xlfn._xlws.FILTER(TB_TAREFAS[],(TB_TAREFAS[[Responsável Execução '[*']]:[Responsável Execução '[*']]]=H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0" s="95" t="str" cm="1">
        <f t="array" ref="I320">IF(OR(I$12="",$B320=""),"",_xlfn.LET(_xlpm.tarefas,_xlfn._xlws.FILTER(TB_TAREFAS[],(TB_TAREFAS[[Responsável Execução '[*']]:[Responsável Execução '[*']]]=I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0" s="96" t="str" cm="1">
        <f t="array" ref="J320">IF(OR(J$12="",$B320=""),"",_xlfn.LET(_xlpm.tarefas,_xlfn._xlws.FILTER(TB_TAREFAS[],(TB_TAREFAS[[Responsável Execução '[*']]:[Responsável Execução '[*']]]=J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0" s="95" t="str" cm="1">
        <f t="array" ref="K320">IF(OR(K$12="",$B320=""),"",_xlfn.LET(_xlpm.tarefas,_xlfn._xlws.FILTER(TB_TAREFAS[],(TB_TAREFAS[[Responsável Execução '[*']]:[Responsável Execução '[*']]]=K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0" s="96" t="str" cm="1">
        <f t="array" ref="L320">IF(OR(L$12="",$B320=""),"",_xlfn.LET(_xlpm.tarefas,_xlfn._xlws.FILTER(TB_TAREFAS[],(TB_TAREFAS[[Responsável Execução '[*']]:[Responsável Execução '[*']]]=L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0" s="95" t="str" cm="1">
        <f t="array" ref="M320">IF(OR(M$12="",$B320=""),"",_xlfn.LET(_xlpm.tarefas,_xlfn._xlws.FILTER(TB_TAREFAS[],(TB_TAREFAS[[Responsável Execução '[*']]:[Responsável Execução '[*']]]=M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0" s="96" t="str" cm="1">
        <f t="array" ref="N320">IF(OR(N$12="",$B320=""),"",_xlfn.LET(_xlpm.tarefas,_xlfn._xlws.FILTER(TB_TAREFAS[],(TB_TAREFAS[[Responsável Execução '[*']]:[Responsável Execução '[*']]]=N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0" s="95" t="str" cm="1">
        <f t="array" ref="O320">IF(OR(O$12="",$B320=""),"",_xlfn.LET(_xlpm.tarefas,_xlfn._xlws.FILTER(TB_TAREFAS[],(TB_TAREFAS[[Responsável Execução '[*']]:[Responsável Execução '[*']]]=O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0" s="96" t="str" cm="1">
        <f t="array" ref="P320">IF(OR(P$12="",$B320=""),"",_xlfn.LET(_xlpm.tarefas,_xlfn._xlws.FILTER(TB_TAREFAS[],(TB_TAREFAS[[Responsável Execução '[*']]:[Responsável Execução '[*']]]=P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0" s="95" t="str" cm="1">
        <f t="array" ref="Q320">IF(OR(Q$12="",$B320=""),"",_xlfn.LET(_xlpm.tarefas,_xlfn._xlws.FILTER(TB_TAREFAS[],(TB_TAREFAS[[Responsável Execução '[*']]:[Responsável Execução '[*']]]=Q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0" s="96" t="str" cm="1">
        <f t="array" ref="R320">IF(OR(R$12="",$B320=""),"",_xlfn.LET(_xlpm.tarefas,_xlfn._xlws.FILTER(TB_TAREFAS[],(TB_TAREFAS[[Responsável Execução '[*']]:[Responsável Execução '[*']]]=R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0" s="95" t="str" cm="1">
        <f t="array" ref="S320">IF(OR(S$12="",$B320=""),"",_xlfn.LET(_xlpm.tarefas,_xlfn._xlws.FILTER(TB_TAREFAS[],(TB_TAREFAS[[Responsável Execução '[*']]:[Responsável Execução '[*']]]=S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0" s="96" t="str" cm="1">
        <f t="array" ref="T320">IF(OR(T$12="",$B320=""),"",_xlfn.LET(_xlpm.tarefas,_xlfn._xlws.FILTER(TB_TAREFAS[],(TB_TAREFAS[[Responsável Execução '[*']]:[Responsável Execução '[*']]]=T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0" s="95" t="str" cm="1">
        <f t="array" ref="U320">IF(OR(U$12="",$B320=""),"",_xlfn.LET(_xlpm.tarefas,_xlfn._xlws.FILTER(TB_TAREFAS[],(TB_TAREFAS[[Responsável Execução '[*']]:[Responsável Execução '[*']]]=U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0" s="96" t="str" cm="1">
        <f t="array" ref="V320">IF(OR(V$12="",$B320=""),"",_xlfn.LET(_xlpm.tarefas,_xlfn._xlws.FILTER(TB_TAREFAS[],(TB_TAREFAS[[Responsável Execução '[*']]:[Responsável Execução '[*']]]=V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0" s="95" t="str" cm="1">
        <f t="array" ref="W320">IF(OR(W$12="",$B320=""),"",_xlfn.LET(_xlpm.tarefas,_xlfn._xlws.FILTER(TB_TAREFAS[],(TB_TAREFAS[[Responsável Execução '[*']]:[Responsável Execução '[*']]]=W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0" s="96" t="str" cm="1">
        <f t="array" ref="X320">IF(OR(X$12="",$B320=""),"",_xlfn.LET(_xlpm.tarefas,_xlfn._xlws.FILTER(TB_TAREFAS[],(TB_TAREFAS[[Responsável Execução '[*']]:[Responsável Execução '[*']]]=X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0" s="95" t="str" cm="1">
        <f t="array" ref="Y320">IF(OR(Y$12="",$B320=""),"",_xlfn.LET(_xlpm.tarefas,_xlfn._xlws.FILTER(TB_TAREFAS[],(TB_TAREFAS[[Responsável Execução '[*']]:[Responsável Execução '[*']]]=Y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0" s="96" t="str" cm="1">
        <f t="array" ref="Z320">IF(OR(Z$12="",$B320=""),"",_xlfn.LET(_xlpm.tarefas,_xlfn._xlws.FILTER(TB_TAREFAS[],(TB_TAREFAS[[Responsável Execução '[*']]:[Responsável Execução '[*']]]=Z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0" s="95" t="str" cm="1">
        <f t="array" ref="AA320">IF(OR(AA$12="",$B320=""),"",_xlfn.LET(_xlpm.tarefas,_xlfn._xlws.FILTER(TB_TAREFAS[],(TB_TAREFAS[[Responsável Execução '[*']]:[Responsável Execução '[*']]]=AA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0" s="96" t="str" cm="1">
        <f t="array" ref="AB320">IF(OR(AB$12="",$B320=""),"",_xlfn.LET(_xlpm.tarefas,_xlfn._xlws.FILTER(TB_TAREFAS[],(TB_TAREFAS[[Responsável Execução '[*']]:[Responsável Execução '[*']]]=AB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0" s="95" t="str" cm="1">
        <f t="array" ref="AC320">IF(OR(AC$12="",$B320=""),"",_xlfn.LET(_xlpm.tarefas,_xlfn._xlws.FILTER(TB_TAREFAS[],(TB_TAREFAS[[Responsável Execução '[*']]:[Responsável Execução '[*']]]=AC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0" s="96" t="str" cm="1">
        <f t="array" ref="AD320">IF(OR(AD$12="",$B320=""),"",_xlfn.LET(_xlpm.tarefas,_xlfn._xlws.FILTER(TB_TAREFAS[],(TB_TAREFAS[[Responsável Execução '[*']]:[Responsável Execução '[*']]]=AD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0" s="95" t="str" cm="1">
        <f t="array" ref="AE320">IF(OR(AE$12="",$B320=""),"",_xlfn.LET(_xlpm.tarefas,_xlfn._xlws.FILTER(TB_TAREFAS[],(TB_TAREFAS[[Responsável Execução '[*']]:[Responsável Execução '[*']]]=AE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0" s="96" t="str" cm="1">
        <f t="array" ref="AF320">IF(OR(AF$12="",$B320=""),"",_xlfn.LET(_xlpm.tarefas,_xlfn._xlws.FILTER(TB_TAREFAS[],(TB_TAREFAS[[Responsável Execução '[*']]:[Responsável Execução '[*']]]=AF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0" s="95" t="str" cm="1">
        <f t="array" ref="AG320">IF(OR(AG$12="",$B320=""),"",_xlfn.LET(_xlpm.tarefas,_xlfn._xlws.FILTER(TB_TAREFAS[],(TB_TAREFAS[[Responsável Execução '[*']]:[Responsável Execução '[*']]]=AG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0" s="96" t="str" cm="1">
        <f t="array" ref="AH320">IF(OR(AH$12="",$B320=""),"",_xlfn.LET(_xlpm.tarefas,_xlfn._xlws.FILTER(TB_TAREFAS[],(TB_TAREFAS[[Responsável Execução '[*']]:[Responsável Execução '[*']]]=AH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0" s="95" t="str" cm="1">
        <f t="array" ref="AI320">IF(OR(AI$12="",$B320=""),"",_xlfn.LET(_xlpm.tarefas,_xlfn._xlws.FILTER(TB_TAREFAS[],(TB_TAREFAS[[Responsável Execução '[*']]:[Responsável Execução '[*']]]=AI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0" s="96" t="str" cm="1">
        <f t="array" ref="AJ320">IF(OR(AJ$12="",$B320=""),"",_xlfn.LET(_xlpm.tarefas,_xlfn._xlws.FILTER(TB_TAREFAS[],(TB_TAREFAS[[Responsável Execução '[*']]:[Responsável Execução '[*']]]=AJ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0" s="95" t="str" cm="1">
        <f t="array" ref="AK320">IF(OR(AK$12="",$B320=""),"",_xlfn.LET(_xlpm.tarefas,_xlfn._xlws.FILTER(TB_TAREFAS[],(TB_TAREFAS[[Responsável Execução '[*']]:[Responsável Execução '[*']]]=AK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0" s="96" t="str" cm="1">
        <f t="array" ref="AL320">IF(OR(AL$12="",$B320=""),"",_xlfn.LET(_xlpm.tarefas,_xlfn._xlws.FILTER(TB_TAREFAS[],(TB_TAREFAS[[Responsável Execução '[*']]:[Responsável Execução '[*']]]=AL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0" s="95" t="str" cm="1">
        <f t="array" ref="AM320">IF(OR(AM$12="",$B320=""),"",_xlfn.LET(_xlpm.tarefas,_xlfn._xlws.FILTER(TB_TAREFAS[],(TB_TAREFAS[[Responsável Execução '[*']]:[Responsável Execução '[*']]]=AM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0" s="96" t="str" cm="1">
        <f t="array" ref="AN320">IF(OR(AN$12="",$B320=""),"",_xlfn.LET(_xlpm.tarefas,_xlfn._xlws.FILTER(TB_TAREFAS[],(TB_TAREFAS[[Responsável Execução '[*']]:[Responsável Execução '[*']]]=AN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0" s="95" t="str" cm="1">
        <f t="array" ref="AO320">IF(OR(AO$12="",$B320=""),"",_xlfn.LET(_xlpm.tarefas,_xlfn._xlws.FILTER(TB_TAREFAS[],(TB_TAREFAS[[Responsável Execução '[*']]:[Responsável Execução '[*']]]=AO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0" s="96" t="str" cm="1">
        <f t="array" ref="AP320">IF(OR(AP$12="",$B320=""),"",_xlfn.LET(_xlpm.tarefas,_xlfn._xlws.FILTER(TB_TAREFAS[],(TB_TAREFAS[[Responsável Execução '[*']]:[Responsável Execução '[*']]]=AP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0" s="95" t="str" cm="1">
        <f t="array" ref="AQ320">IF(OR(AQ$12="",$B320=""),"",_xlfn.LET(_xlpm.tarefas,_xlfn._xlws.FILTER(TB_TAREFAS[],(TB_TAREFAS[[Responsável Execução '[*']]:[Responsável Execução '[*']]]=AQ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0" s="96" t="str" cm="1">
        <f t="array" ref="AR320">IF(OR(AR$12="",$B320=""),"",_xlfn.LET(_xlpm.tarefas,_xlfn._xlws.FILTER(TB_TAREFAS[],(TB_TAREFAS[[Responsável Execução '[*']]:[Responsável Execução '[*']]]=AR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0" s="95" t="str" cm="1">
        <f t="array" ref="AS320">IF(OR(AS$12="",$B320=""),"",_xlfn.LET(_xlpm.tarefas,_xlfn._xlws.FILTER(TB_TAREFAS[],(TB_TAREFAS[[Responsável Execução '[*']]:[Responsável Execução '[*']]]=AS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0" s="96" t="str" cm="1">
        <f t="array" ref="AT320">IF(OR(AT$12="",$B320=""),"",_xlfn.LET(_xlpm.tarefas,_xlfn._xlws.FILTER(TB_TAREFAS[],(TB_TAREFAS[[Responsável Execução '[*']]:[Responsável Execução '[*']]]=AT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0" s="95" t="str" cm="1">
        <f t="array" ref="AU320">IF(OR(AU$12="",$B320=""),"",_xlfn.LET(_xlpm.tarefas,_xlfn._xlws.FILTER(TB_TAREFAS[],(TB_TAREFAS[[Responsável Execução '[*']]:[Responsável Execução '[*']]]=AU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0" s="96" t="str" cm="1">
        <f t="array" ref="AV320">IF(OR(AV$12="",$B320=""),"",_xlfn.LET(_xlpm.tarefas,_xlfn._xlws.FILTER(TB_TAREFAS[],(TB_TAREFAS[[Responsável Execução '[*']]:[Responsável Execução '[*']]]=AV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0" s="95" t="str" cm="1">
        <f t="array" ref="AW320">IF(OR(AW$12="",$B320=""),"",_xlfn.LET(_xlpm.tarefas,_xlfn._xlws.FILTER(TB_TAREFAS[],(TB_TAREFAS[[Responsável Execução '[*']]:[Responsável Execução '[*']]]=AW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0" s="96" t="str" cm="1">
        <f t="array" ref="AX320">IF(OR(AX$12="",$B320=""),"",_xlfn.LET(_xlpm.tarefas,_xlfn._xlws.FILTER(TB_TAREFAS[],(TB_TAREFAS[[Responsável Execução '[*']]:[Responsável Execução '[*']]]=AX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0" s="95" t="str" cm="1">
        <f t="array" ref="AY320">IF(OR(AY$12="",$B320=""),"",_xlfn.LET(_xlpm.tarefas,_xlfn._xlws.FILTER(TB_TAREFAS[],(TB_TAREFAS[[Responsável Execução '[*']]:[Responsável Execução '[*']]]=AY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0" s="97" t="str" cm="1">
        <f t="array" ref="AZ320">IF(OR(AZ$12="",$B320=""),"",_xlfn.LET(_xlpm.tarefas,_xlfn._xlws.FILTER(TB_TAREFAS[],(TB_TAREFAS[[Responsável Execução '[*']]:[Responsável Execução '[*']]]=AZ$12),"-"),IF(_xlfn.ARRAYTOTEXT(_xlpm.tarefas)="-",0,SUM(IF(DATE(YEAR($B320),MONTH($B320),DAY($B320))&gt;=DATE(YEAR(_xlfn.CHOOSECOLS(_xlpm.tarefas,10)),MONTH(_xlfn.CHOOSECOLS(_xlpm.tarefas,10)),DAY(_xlfn.CHOOSECOLS(_xlpm.tarefas,10))),IF(DATE(YEAR($B320),MONTH($B320),DAY($B320)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1" spans="2:52" x14ac:dyDescent="0.3">
      <c r="B321" s="94"/>
      <c r="C321" s="95" t="str" cm="1">
        <f t="array" ref="C321">IF(OR(C$12="",$B321=""),"",_xlfn.LET(_xlpm.tarefas,_xlfn._xlws.FILTER(TB_TAREFAS[],(TB_TAREFAS[[Responsável Execução '[*']]:[Responsável Execução '[*']]]=C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1" s="96" t="str" cm="1">
        <f t="array" ref="D321">IF(OR(D$12="",$B321=""),"",_xlfn.LET(_xlpm.tarefas,_xlfn._xlws.FILTER(TB_TAREFAS[],(TB_TAREFAS[[Responsável Execução '[*']]:[Responsável Execução '[*']]]=D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1" s="95" t="str" cm="1">
        <f t="array" ref="E321">IF(OR(E$12="",$B321=""),"",_xlfn.LET(_xlpm.tarefas,_xlfn._xlws.FILTER(TB_TAREFAS[],(TB_TAREFAS[[Responsável Execução '[*']]:[Responsável Execução '[*']]]=E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1" s="96" t="str" cm="1">
        <f t="array" ref="F321">IF(OR(F$12="",$B321=""),"",_xlfn.LET(_xlpm.tarefas,_xlfn._xlws.FILTER(TB_TAREFAS[],(TB_TAREFAS[[Responsável Execução '[*']]:[Responsável Execução '[*']]]=F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1" s="95" t="str" cm="1">
        <f t="array" ref="G321">IF(OR(G$12="",$B321=""),"",_xlfn.LET(_xlpm.tarefas,_xlfn._xlws.FILTER(TB_TAREFAS[],(TB_TAREFAS[[Responsável Execução '[*']]:[Responsável Execução '[*']]]=G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1" s="96" t="str" cm="1">
        <f t="array" ref="H321">IF(OR(H$12="",$B321=""),"",_xlfn.LET(_xlpm.tarefas,_xlfn._xlws.FILTER(TB_TAREFAS[],(TB_TAREFAS[[Responsável Execução '[*']]:[Responsável Execução '[*']]]=H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1" s="95" t="str" cm="1">
        <f t="array" ref="I321">IF(OR(I$12="",$B321=""),"",_xlfn.LET(_xlpm.tarefas,_xlfn._xlws.FILTER(TB_TAREFAS[],(TB_TAREFAS[[Responsável Execução '[*']]:[Responsável Execução '[*']]]=I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1" s="96" t="str" cm="1">
        <f t="array" ref="J321">IF(OR(J$12="",$B321=""),"",_xlfn.LET(_xlpm.tarefas,_xlfn._xlws.FILTER(TB_TAREFAS[],(TB_TAREFAS[[Responsável Execução '[*']]:[Responsável Execução '[*']]]=J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1" s="95" t="str" cm="1">
        <f t="array" ref="K321">IF(OR(K$12="",$B321=""),"",_xlfn.LET(_xlpm.tarefas,_xlfn._xlws.FILTER(TB_TAREFAS[],(TB_TAREFAS[[Responsável Execução '[*']]:[Responsável Execução '[*']]]=K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1" s="96" t="str" cm="1">
        <f t="array" ref="L321">IF(OR(L$12="",$B321=""),"",_xlfn.LET(_xlpm.tarefas,_xlfn._xlws.FILTER(TB_TAREFAS[],(TB_TAREFAS[[Responsável Execução '[*']]:[Responsável Execução '[*']]]=L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1" s="95" t="str" cm="1">
        <f t="array" ref="M321">IF(OR(M$12="",$B321=""),"",_xlfn.LET(_xlpm.tarefas,_xlfn._xlws.FILTER(TB_TAREFAS[],(TB_TAREFAS[[Responsável Execução '[*']]:[Responsável Execução '[*']]]=M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1" s="96" t="str" cm="1">
        <f t="array" ref="N321">IF(OR(N$12="",$B321=""),"",_xlfn.LET(_xlpm.tarefas,_xlfn._xlws.FILTER(TB_TAREFAS[],(TB_TAREFAS[[Responsável Execução '[*']]:[Responsável Execução '[*']]]=N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1" s="95" t="str" cm="1">
        <f t="array" ref="O321">IF(OR(O$12="",$B321=""),"",_xlfn.LET(_xlpm.tarefas,_xlfn._xlws.FILTER(TB_TAREFAS[],(TB_TAREFAS[[Responsável Execução '[*']]:[Responsável Execução '[*']]]=O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1" s="96" t="str" cm="1">
        <f t="array" ref="P321">IF(OR(P$12="",$B321=""),"",_xlfn.LET(_xlpm.tarefas,_xlfn._xlws.FILTER(TB_TAREFAS[],(TB_TAREFAS[[Responsável Execução '[*']]:[Responsável Execução '[*']]]=P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1" s="95" t="str" cm="1">
        <f t="array" ref="Q321">IF(OR(Q$12="",$B321=""),"",_xlfn.LET(_xlpm.tarefas,_xlfn._xlws.FILTER(TB_TAREFAS[],(TB_TAREFAS[[Responsável Execução '[*']]:[Responsável Execução '[*']]]=Q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1" s="96" t="str" cm="1">
        <f t="array" ref="R321">IF(OR(R$12="",$B321=""),"",_xlfn.LET(_xlpm.tarefas,_xlfn._xlws.FILTER(TB_TAREFAS[],(TB_TAREFAS[[Responsável Execução '[*']]:[Responsável Execução '[*']]]=R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1" s="95" t="str" cm="1">
        <f t="array" ref="S321">IF(OR(S$12="",$B321=""),"",_xlfn.LET(_xlpm.tarefas,_xlfn._xlws.FILTER(TB_TAREFAS[],(TB_TAREFAS[[Responsável Execução '[*']]:[Responsável Execução '[*']]]=S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1" s="96" t="str" cm="1">
        <f t="array" ref="T321">IF(OR(T$12="",$B321=""),"",_xlfn.LET(_xlpm.tarefas,_xlfn._xlws.FILTER(TB_TAREFAS[],(TB_TAREFAS[[Responsável Execução '[*']]:[Responsável Execução '[*']]]=T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1" s="95" t="str" cm="1">
        <f t="array" ref="U321">IF(OR(U$12="",$B321=""),"",_xlfn.LET(_xlpm.tarefas,_xlfn._xlws.FILTER(TB_TAREFAS[],(TB_TAREFAS[[Responsável Execução '[*']]:[Responsável Execução '[*']]]=U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1" s="96" t="str" cm="1">
        <f t="array" ref="V321">IF(OR(V$12="",$B321=""),"",_xlfn.LET(_xlpm.tarefas,_xlfn._xlws.FILTER(TB_TAREFAS[],(TB_TAREFAS[[Responsável Execução '[*']]:[Responsável Execução '[*']]]=V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1" s="95" t="str" cm="1">
        <f t="array" ref="W321">IF(OR(W$12="",$B321=""),"",_xlfn.LET(_xlpm.tarefas,_xlfn._xlws.FILTER(TB_TAREFAS[],(TB_TAREFAS[[Responsável Execução '[*']]:[Responsável Execução '[*']]]=W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1" s="96" t="str" cm="1">
        <f t="array" ref="X321">IF(OR(X$12="",$B321=""),"",_xlfn.LET(_xlpm.tarefas,_xlfn._xlws.FILTER(TB_TAREFAS[],(TB_TAREFAS[[Responsável Execução '[*']]:[Responsável Execução '[*']]]=X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1" s="95" t="str" cm="1">
        <f t="array" ref="Y321">IF(OR(Y$12="",$B321=""),"",_xlfn.LET(_xlpm.tarefas,_xlfn._xlws.FILTER(TB_TAREFAS[],(TB_TAREFAS[[Responsável Execução '[*']]:[Responsável Execução '[*']]]=Y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1" s="96" t="str" cm="1">
        <f t="array" ref="Z321">IF(OR(Z$12="",$B321=""),"",_xlfn.LET(_xlpm.tarefas,_xlfn._xlws.FILTER(TB_TAREFAS[],(TB_TAREFAS[[Responsável Execução '[*']]:[Responsável Execução '[*']]]=Z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1" s="95" t="str" cm="1">
        <f t="array" ref="AA321">IF(OR(AA$12="",$B321=""),"",_xlfn.LET(_xlpm.tarefas,_xlfn._xlws.FILTER(TB_TAREFAS[],(TB_TAREFAS[[Responsável Execução '[*']]:[Responsável Execução '[*']]]=AA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1" s="96" t="str" cm="1">
        <f t="array" ref="AB321">IF(OR(AB$12="",$B321=""),"",_xlfn.LET(_xlpm.tarefas,_xlfn._xlws.FILTER(TB_TAREFAS[],(TB_TAREFAS[[Responsável Execução '[*']]:[Responsável Execução '[*']]]=AB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1" s="95" t="str" cm="1">
        <f t="array" ref="AC321">IF(OR(AC$12="",$B321=""),"",_xlfn.LET(_xlpm.tarefas,_xlfn._xlws.FILTER(TB_TAREFAS[],(TB_TAREFAS[[Responsável Execução '[*']]:[Responsável Execução '[*']]]=AC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1" s="96" t="str" cm="1">
        <f t="array" ref="AD321">IF(OR(AD$12="",$B321=""),"",_xlfn.LET(_xlpm.tarefas,_xlfn._xlws.FILTER(TB_TAREFAS[],(TB_TAREFAS[[Responsável Execução '[*']]:[Responsável Execução '[*']]]=AD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1" s="95" t="str" cm="1">
        <f t="array" ref="AE321">IF(OR(AE$12="",$B321=""),"",_xlfn.LET(_xlpm.tarefas,_xlfn._xlws.FILTER(TB_TAREFAS[],(TB_TAREFAS[[Responsável Execução '[*']]:[Responsável Execução '[*']]]=AE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1" s="96" t="str" cm="1">
        <f t="array" ref="AF321">IF(OR(AF$12="",$B321=""),"",_xlfn.LET(_xlpm.tarefas,_xlfn._xlws.FILTER(TB_TAREFAS[],(TB_TAREFAS[[Responsável Execução '[*']]:[Responsável Execução '[*']]]=AF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1" s="95" t="str" cm="1">
        <f t="array" ref="AG321">IF(OR(AG$12="",$B321=""),"",_xlfn.LET(_xlpm.tarefas,_xlfn._xlws.FILTER(TB_TAREFAS[],(TB_TAREFAS[[Responsável Execução '[*']]:[Responsável Execução '[*']]]=AG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1" s="96" t="str" cm="1">
        <f t="array" ref="AH321">IF(OR(AH$12="",$B321=""),"",_xlfn.LET(_xlpm.tarefas,_xlfn._xlws.FILTER(TB_TAREFAS[],(TB_TAREFAS[[Responsável Execução '[*']]:[Responsável Execução '[*']]]=AH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1" s="95" t="str" cm="1">
        <f t="array" ref="AI321">IF(OR(AI$12="",$B321=""),"",_xlfn.LET(_xlpm.tarefas,_xlfn._xlws.FILTER(TB_TAREFAS[],(TB_TAREFAS[[Responsável Execução '[*']]:[Responsável Execução '[*']]]=AI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1" s="96" t="str" cm="1">
        <f t="array" ref="AJ321">IF(OR(AJ$12="",$B321=""),"",_xlfn.LET(_xlpm.tarefas,_xlfn._xlws.FILTER(TB_TAREFAS[],(TB_TAREFAS[[Responsável Execução '[*']]:[Responsável Execução '[*']]]=AJ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1" s="95" t="str" cm="1">
        <f t="array" ref="AK321">IF(OR(AK$12="",$B321=""),"",_xlfn.LET(_xlpm.tarefas,_xlfn._xlws.FILTER(TB_TAREFAS[],(TB_TAREFAS[[Responsável Execução '[*']]:[Responsável Execução '[*']]]=AK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1" s="96" t="str" cm="1">
        <f t="array" ref="AL321">IF(OR(AL$12="",$B321=""),"",_xlfn.LET(_xlpm.tarefas,_xlfn._xlws.FILTER(TB_TAREFAS[],(TB_TAREFAS[[Responsável Execução '[*']]:[Responsável Execução '[*']]]=AL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1" s="95" t="str" cm="1">
        <f t="array" ref="AM321">IF(OR(AM$12="",$B321=""),"",_xlfn.LET(_xlpm.tarefas,_xlfn._xlws.FILTER(TB_TAREFAS[],(TB_TAREFAS[[Responsável Execução '[*']]:[Responsável Execução '[*']]]=AM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1" s="96" t="str" cm="1">
        <f t="array" ref="AN321">IF(OR(AN$12="",$B321=""),"",_xlfn.LET(_xlpm.tarefas,_xlfn._xlws.FILTER(TB_TAREFAS[],(TB_TAREFAS[[Responsável Execução '[*']]:[Responsável Execução '[*']]]=AN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1" s="95" t="str" cm="1">
        <f t="array" ref="AO321">IF(OR(AO$12="",$B321=""),"",_xlfn.LET(_xlpm.tarefas,_xlfn._xlws.FILTER(TB_TAREFAS[],(TB_TAREFAS[[Responsável Execução '[*']]:[Responsável Execução '[*']]]=AO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1" s="96" t="str" cm="1">
        <f t="array" ref="AP321">IF(OR(AP$12="",$B321=""),"",_xlfn.LET(_xlpm.tarefas,_xlfn._xlws.FILTER(TB_TAREFAS[],(TB_TAREFAS[[Responsável Execução '[*']]:[Responsável Execução '[*']]]=AP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1" s="95" t="str" cm="1">
        <f t="array" ref="AQ321">IF(OR(AQ$12="",$B321=""),"",_xlfn.LET(_xlpm.tarefas,_xlfn._xlws.FILTER(TB_TAREFAS[],(TB_TAREFAS[[Responsável Execução '[*']]:[Responsável Execução '[*']]]=AQ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1" s="96" t="str" cm="1">
        <f t="array" ref="AR321">IF(OR(AR$12="",$B321=""),"",_xlfn.LET(_xlpm.tarefas,_xlfn._xlws.FILTER(TB_TAREFAS[],(TB_TAREFAS[[Responsável Execução '[*']]:[Responsável Execução '[*']]]=AR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1" s="95" t="str" cm="1">
        <f t="array" ref="AS321">IF(OR(AS$12="",$B321=""),"",_xlfn.LET(_xlpm.tarefas,_xlfn._xlws.FILTER(TB_TAREFAS[],(TB_TAREFAS[[Responsável Execução '[*']]:[Responsável Execução '[*']]]=AS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1" s="96" t="str" cm="1">
        <f t="array" ref="AT321">IF(OR(AT$12="",$B321=""),"",_xlfn.LET(_xlpm.tarefas,_xlfn._xlws.FILTER(TB_TAREFAS[],(TB_TAREFAS[[Responsável Execução '[*']]:[Responsável Execução '[*']]]=AT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1" s="95" t="str" cm="1">
        <f t="array" ref="AU321">IF(OR(AU$12="",$B321=""),"",_xlfn.LET(_xlpm.tarefas,_xlfn._xlws.FILTER(TB_TAREFAS[],(TB_TAREFAS[[Responsável Execução '[*']]:[Responsável Execução '[*']]]=AU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1" s="96" t="str" cm="1">
        <f t="array" ref="AV321">IF(OR(AV$12="",$B321=""),"",_xlfn.LET(_xlpm.tarefas,_xlfn._xlws.FILTER(TB_TAREFAS[],(TB_TAREFAS[[Responsável Execução '[*']]:[Responsável Execução '[*']]]=AV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1" s="95" t="str" cm="1">
        <f t="array" ref="AW321">IF(OR(AW$12="",$B321=""),"",_xlfn.LET(_xlpm.tarefas,_xlfn._xlws.FILTER(TB_TAREFAS[],(TB_TAREFAS[[Responsável Execução '[*']]:[Responsável Execução '[*']]]=AW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1" s="96" t="str" cm="1">
        <f t="array" ref="AX321">IF(OR(AX$12="",$B321=""),"",_xlfn.LET(_xlpm.tarefas,_xlfn._xlws.FILTER(TB_TAREFAS[],(TB_TAREFAS[[Responsável Execução '[*']]:[Responsável Execução '[*']]]=AX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1" s="95" t="str" cm="1">
        <f t="array" ref="AY321">IF(OR(AY$12="",$B321=""),"",_xlfn.LET(_xlpm.tarefas,_xlfn._xlws.FILTER(TB_TAREFAS[],(TB_TAREFAS[[Responsável Execução '[*']]:[Responsável Execução '[*']]]=AY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1" s="97" t="str" cm="1">
        <f t="array" ref="AZ321">IF(OR(AZ$12="",$B321=""),"",_xlfn.LET(_xlpm.tarefas,_xlfn._xlws.FILTER(TB_TAREFAS[],(TB_TAREFAS[[Responsável Execução '[*']]:[Responsável Execução '[*']]]=AZ$12),"-"),IF(_xlfn.ARRAYTOTEXT(_xlpm.tarefas)="-",0,SUM(IF(DATE(YEAR($B321),MONTH($B321),DAY($B321))&gt;=DATE(YEAR(_xlfn.CHOOSECOLS(_xlpm.tarefas,10)),MONTH(_xlfn.CHOOSECOLS(_xlpm.tarefas,10)),DAY(_xlfn.CHOOSECOLS(_xlpm.tarefas,10))),IF(DATE(YEAR($B321),MONTH($B321),DAY($B321)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2" spans="2:52" x14ac:dyDescent="0.3">
      <c r="B322" s="94"/>
      <c r="C322" s="95" t="str" cm="1">
        <f t="array" ref="C322">IF(OR(C$12="",$B322=""),"",_xlfn.LET(_xlpm.tarefas,_xlfn._xlws.FILTER(TB_TAREFAS[],(TB_TAREFAS[[Responsável Execução '[*']]:[Responsável Execução '[*']]]=C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2" s="96" t="str" cm="1">
        <f t="array" ref="D322">IF(OR(D$12="",$B322=""),"",_xlfn.LET(_xlpm.tarefas,_xlfn._xlws.FILTER(TB_TAREFAS[],(TB_TAREFAS[[Responsável Execução '[*']]:[Responsável Execução '[*']]]=D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2" s="95" t="str" cm="1">
        <f t="array" ref="E322">IF(OR(E$12="",$B322=""),"",_xlfn.LET(_xlpm.tarefas,_xlfn._xlws.FILTER(TB_TAREFAS[],(TB_TAREFAS[[Responsável Execução '[*']]:[Responsável Execução '[*']]]=E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2" s="96" t="str" cm="1">
        <f t="array" ref="F322">IF(OR(F$12="",$B322=""),"",_xlfn.LET(_xlpm.tarefas,_xlfn._xlws.FILTER(TB_TAREFAS[],(TB_TAREFAS[[Responsável Execução '[*']]:[Responsável Execução '[*']]]=F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2" s="95" t="str" cm="1">
        <f t="array" ref="G322">IF(OR(G$12="",$B322=""),"",_xlfn.LET(_xlpm.tarefas,_xlfn._xlws.FILTER(TB_TAREFAS[],(TB_TAREFAS[[Responsável Execução '[*']]:[Responsável Execução '[*']]]=G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2" s="96" t="str" cm="1">
        <f t="array" ref="H322">IF(OR(H$12="",$B322=""),"",_xlfn.LET(_xlpm.tarefas,_xlfn._xlws.FILTER(TB_TAREFAS[],(TB_TAREFAS[[Responsável Execução '[*']]:[Responsável Execução '[*']]]=H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2" s="95" t="str" cm="1">
        <f t="array" ref="I322">IF(OR(I$12="",$B322=""),"",_xlfn.LET(_xlpm.tarefas,_xlfn._xlws.FILTER(TB_TAREFAS[],(TB_TAREFAS[[Responsável Execução '[*']]:[Responsável Execução '[*']]]=I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2" s="96" t="str" cm="1">
        <f t="array" ref="J322">IF(OR(J$12="",$B322=""),"",_xlfn.LET(_xlpm.tarefas,_xlfn._xlws.FILTER(TB_TAREFAS[],(TB_TAREFAS[[Responsável Execução '[*']]:[Responsável Execução '[*']]]=J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2" s="95" t="str" cm="1">
        <f t="array" ref="K322">IF(OR(K$12="",$B322=""),"",_xlfn.LET(_xlpm.tarefas,_xlfn._xlws.FILTER(TB_TAREFAS[],(TB_TAREFAS[[Responsável Execução '[*']]:[Responsável Execução '[*']]]=K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2" s="96" t="str" cm="1">
        <f t="array" ref="L322">IF(OR(L$12="",$B322=""),"",_xlfn.LET(_xlpm.tarefas,_xlfn._xlws.FILTER(TB_TAREFAS[],(TB_TAREFAS[[Responsável Execução '[*']]:[Responsável Execução '[*']]]=L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2" s="95" t="str" cm="1">
        <f t="array" ref="M322">IF(OR(M$12="",$B322=""),"",_xlfn.LET(_xlpm.tarefas,_xlfn._xlws.FILTER(TB_TAREFAS[],(TB_TAREFAS[[Responsável Execução '[*']]:[Responsável Execução '[*']]]=M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2" s="96" t="str" cm="1">
        <f t="array" ref="N322">IF(OR(N$12="",$B322=""),"",_xlfn.LET(_xlpm.tarefas,_xlfn._xlws.FILTER(TB_TAREFAS[],(TB_TAREFAS[[Responsável Execução '[*']]:[Responsável Execução '[*']]]=N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2" s="95" t="str" cm="1">
        <f t="array" ref="O322">IF(OR(O$12="",$B322=""),"",_xlfn.LET(_xlpm.tarefas,_xlfn._xlws.FILTER(TB_TAREFAS[],(TB_TAREFAS[[Responsável Execução '[*']]:[Responsável Execução '[*']]]=O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2" s="96" t="str" cm="1">
        <f t="array" ref="P322">IF(OR(P$12="",$B322=""),"",_xlfn.LET(_xlpm.tarefas,_xlfn._xlws.FILTER(TB_TAREFAS[],(TB_TAREFAS[[Responsável Execução '[*']]:[Responsável Execução '[*']]]=P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2" s="95" t="str" cm="1">
        <f t="array" ref="Q322">IF(OR(Q$12="",$B322=""),"",_xlfn.LET(_xlpm.tarefas,_xlfn._xlws.FILTER(TB_TAREFAS[],(TB_TAREFAS[[Responsável Execução '[*']]:[Responsável Execução '[*']]]=Q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2" s="96" t="str" cm="1">
        <f t="array" ref="R322">IF(OR(R$12="",$B322=""),"",_xlfn.LET(_xlpm.tarefas,_xlfn._xlws.FILTER(TB_TAREFAS[],(TB_TAREFAS[[Responsável Execução '[*']]:[Responsável Execução '[*']]]=R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2" s="95" t="str" cm="1">
        <f t="array" ref="S322">IF(OR(S$12="",$B322=""),"",_xlfn.LET(_xlpm.tarefas,_xlfn._xlws.FILTER(TB_TAREFAS[],(TB_TAREFAS[[Responsável Execução '[*']]:[Responsável Execução '[*']]]=S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2" s="96" t="str" cm="1">
        <f t="array" ref="T322">IF(OR(T$12="",$B322=""),"",_xlfn.LET(_xlpm.tarefas,_xlfn._xlws.FILTER(TB_TAREFAS[],(TB_TAREFAS[[Responsável Execução '[*']]:[Responsável Execução '[*']]]=T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2" s="95" t="str" cm="1">
        <f t="array" ref="U322">IF(OR(U$12="",$B322=""),"",_xlfn.LET(_xlpm.tarefas,_xlfn._xlws.FILTER(TB_TAREFAS[],(TB_TAREFAS[[Responsável Execução '[*']]:[Responsável Execução '[*']]]=U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2" s="96" t="str" cm="1">
        <f t="array" ref="V322">IF(OR(V$12="",$B322=""),"",_xlfn.LET(_xlpm.tarefas,_xlfn._xlws.FILTER(TB_TAREFAS[],(TB_TAREFAS[[Responsável Execução '[*']]:[Responsável Execução '[*']]]=V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2" s="95" t="str" cm="1">
        <f t="array" ref="W322">IF(OR(W$12="",$B322=""),"",_xlfn.LET(_xlpm.tarefas,_xlfn._xlws.FILTER(TB_TAREFAS[],(TB_TAREFAS[[Responsável Execução '[*']]:[Responsável Execução '[*']]]=W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2" s="96" t="str" cm="1">
        <f t="array" ref="X322">IF(OR(X$12="",$B322=""),"",_xlfn.LET(_xlpm.tarefas,_xlfn._xlws.FILTER(TB_TAREFAS[],(TB_TAREFAS[[Responsável Execução '[*']]:[Responsável Execução '[*']]]=X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2" s="95" t="str" cm="1">
        <f t="array" ref="Y322">IF(OR(Y$12="",$B322=""),"",_xlfn.LET(_xlpm.tarefas,_xlfn._xlws.FILTER(TB_TAREFAS[],(TB_TAREFAS[[Responsável Execução '[*']]:[Responsável Execução '[*']]]=Y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2" s="96" t="str" cm="1">
        <f t="array" ref="Z322">IF(OR(Z$12="",$B322=""),"",_xlfn.LET(_xlpm.tarefas,_xlfn._xlws.FILTER(TB_TAREFAS[],(TB_TAREFAS[[Responsável Execução '[*']]:[Responsável Execução '[*']]]=Z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2" s="95" t="str" cm="1">
        <f t="array" ref="AA322">IF(OR(AA$12="",$B322=""),"",_xlfn.LET(_xlpm.tarefas,_xlfn._xlws.FILTER(TB_TAREFAS[],(TB_TAREFAS[[Responsável Execução '[*']]:[Responsável Execução '[*']]]=AA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2" s="96" t="str" cm="1">
        <f t="array" ref="AB322">IF(OR(AB$12="",$B322=""),"",_xlfn.LET(_xlpm.tarefas,_xlfn._xlws.FILTER(TB_TAREFAS[],(TB_TAREFAS[[Responsável Execução '[*']]:[Responsável Execução '[*']]]=AB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2" s="95" t="str" cm="1">
        <f t="array" ref="AC322">IF(OR(AC$12="",$B322=""),"",_xlfn.LET(_xlpm.tarefas,_xlfn._xlws.FILTER(TB_TAREFAS[],(TB_TAREFAS[[Responsável Execução '[*']]:[Responsável Execução '[*']]]=AC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2" s="96" t="str" cm="1">
        <f t="array" ref="AD322">IF(OR(AD$12="",$B322=""),"",_xlfn.LET(_xlpm.tarefas,_xlfn._xlws.FILTER(TB_TAREFAS[],(TB_TAREFAS[[Responsável Execução '[*']]:[Responsável Execução '[*']]]=AD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2" s="95" t="str" cm="1">
        <f t="array" ref="AE322">IF(OR(AE$12="",$B322=""),"",_xlfn.LET(_xlpm.tarefas,_xlfn._xlws.FILTER(TB_TAREFAS[],(TB_TAREFAS[[Responsável Execução '[*']]:[Responsável Execução '[*']]]=AE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2" s="96" t="str" cm="1">
        <f t="array" ref="AF322">IF(OR(AF$12="",$B322=""),"",_xlfn.LET(_xlpm.tarefas,_xlfn._xlws.FILTER(TB_TAREFAS[],(TB_TAREFAS[[Responsável Execução '[*']]:[Responsável Execução '[*']]]=AF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2" s="95" t="str" cm="1">
        <f t="array" ref="AG322">IF(OR(AG$12="",$B322=""),"",_xlfn.LET(_xlpm.tarefas,_xlfn._xlws.FILTER(TB_TAREFAS[],(TB_TAREFAS[[Responsável Execução '[*']]:[Responsável Execução '[*']]]=AG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2" s="96" t="str" cm="1">
        <f t="array" ref="AH322">IF(OR(AH$12="",$B322=""),"",_xlfn.LET(_xlpm.tarefas,_xlfn._xlws.FILTER(TB_TAREFAS[],(TB_TAREFAS[[Responsável Execução '[*']]:[Responsável Execução '[*']]]=AH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2" s="95" t="str" cm="1">
        <f t="array" ref="AI322">IF(OR(AI$12="",$B322=""),"",_xlfn.LET(_xlpm.tarefas,_xlfn._xlws.FILTER(TB_TAREFAS[],(TB_TAREFAS[[Responsável Execução '[*']]:[Responsável Execução '[*']]]=AI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2" s="96" t="str" cm="1">
        <f t="array" ref="AJ322">IF(OR(AJ$12="",$B322=""),"",_xlfn.LET(_xlpm.tarefas,_xlfn._xlws.FILTER(TB_TAREFAS[],(TB_TAREFAS[[Responsável Execução '[*']]:[Responsável Execução '[*']]]=AJ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2" s="95" t="str" cm="1">
        <f t="array" ref="AK322">IF(OR(AK$12="",$B322=""),"",_xlfn.LET(_xlpm.tarefas,_xlfn._xlws.FILTER(TB_TAREFAS[],(TB_TAREFAS[[Responsável Execução '[*']]:[Responsável Execução '[*']]]=AK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2" s="96" t="str" cm="1">
        <f t="array" ref="AL322">IF(OR(AL$12="",$B322=""),"",_xlfn.LET(_xlpm.tarefas,_xlfn._xlws.FILTER(TB_TAREFAS[],(TB_TAREFAS[[Responsável Execução '[*']]:[Responsável Execução '[*']]]=AL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2" s="95" t="str" cm="1">
        <f t="array" ref="AM322">IF(OR(AM$12="",$B322=""),"",_xlfn.LET(_xlpm.tarefas,_xlfn._xlws.FILTER(TB_TAREFAS[],(TB_TAREFAS[[Responsável Execução '[*']]:[Responsável Execução '[*']]]=AM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2" s="96" t="str" cm="1">
        <f t="array" ref="AN322">IF(OR(AN$12="",$B322=""),"",_xlfn.LET(_xlpm.tarefas,_xlfn._xlws.FILTER(TB_TAREFAS[],(TB_TAREFAS[[Responsável Execução '[*']]:[Responsável Execução '[*']]]=AN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2" s="95" t="str" cm="1">
        <f t="array" ref="AO322">IF(OR(AO$12="",$B322=""),"",_xlfn.LET(_xlpm.tarefas,_xlfn._xlws.FILTER(TB_TAREFAS[],(TB_TAREFAS[[Responsável Execução '[*']]:[Responsável Execução '[*']]]=AO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2" s="96" t="str" cm="1">
        <f t="array" ref="AP322">IF(OR(AP$12="",$B322=""),"",_xlfn.LET(_xlpm.tarefas,_xlfn._xlws.FILTER(TB_TAREFAS[],(TB_TAREFAS[[Responsável Execução '[*']]:[Responsável Execução '[*']]]=AP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2" s="95" t="str" cm="1">
        <f t="array" ref="AQ322">IF(OR(AQ$12="",$B322=""),"",_xlfn.LET(_xlpm.tarefas,_xlfn._xlws.FILTER(TB_TAREFAS[],(TB_TAREFAS[[Responsável Execução '[*']]:[Responsável Execução '[*']]]=AQ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2" s="96" t="str" cm="1">
        <f t="array" ref="AR322">IF(OR(AR$12="",$B322=""),"",_xlfn.LET(_xlpm.tarefas,_xlfn._xlws.FILTER(TB_TAREFAS[],(TB_TAREFAS[[Responsável Execução '[*']]:[Responsável Execução '[*']]]=AR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2" s="95" t="str" cm="1">
        <f t="array" ref="AS322">IF(OR(AS$12="",$B322=""),"",_xlfn.LET(_xlpm.tarefas,_xlfn._xlws.FILTER(TB_TAREFAS[],(TB_TAREFAS[[Responsável Execução '[*']]:[Responsável Execução '[*']]]=AS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2" s="96" t="str" cm="1">
        <f t="array" ref="AT322">IF(OR(AT$12="",$B322=""),"",_xlfn.LET(_xlpm.tarefas,_xlfn._xlws.FILTER(TB_TAREFAS[],(TB_TAREFAS[[Responsável Execução '[*']]:[Responsável Execução '[*']]]=AT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2" s="95" t="str" cm="1">
        <f t="array" ref="AU322">IF(OR(AU$12="",$B322=""),"",_xlfn.LET(_xlpm.tarefas,_xlfn._xlws.FILTER(TB_TAREFAS[],(TB_TAREFAS[[Responsável Execução '[*']]:[Responsável Execução '[*']]]=AU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2" s="96" t="str" cm="1">
        <f t="array" ref="AV322">IF(OR(AV$12="",$B322=""),"",_xlfn.LET(_xlpm.tarefas,_xlfn._xlws.FILTER(TB_TAREFAS[],(TB_TAREFAS[[Responsável Execução '[*']]:[Responsável Execução '[*']]]=AV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2" s="95" t="str" cm="1">
        <f t="array" ref="AW322">IF(OR(AW$12="",$B322=""),"",_xlfn.LET(_xlpm.tarefas,_xlfn._xlws.FILTER(TB_TAREFAS[],(TB_TAREFAS[[Responsável Execução '[*']]:[Responsável Execução '[*']]]=AW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2" s="96" t="str" cm="1">
        <f t="array" ref="AX322">IF(OR(AX$12="",$B322=""),"",_xlfn.LET(_xlpm.tarefas,_xlfn._xlws.FILTER(TB_TAREFAS[],(TB_TAREFAS[[Responsável Execução '[*']]:[Responsável Execução '[*']]]=AX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2" s="95" t="str" cm="1">
        <f t="array" ref="AY322">IF(OR(AY$12="",$B322=""),"",_xlfn.LET(_xlpm.tarefas,_xlfn._xlws.FILTER(TB_TAREFAS[],(TB_TAREFAS[[Responsável Execução '[*']]:[Responsável Execução '[*']]]=AY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2" s="97" t="str" cm="1">
        <f t="array" ref="AZ322">IF(OR(AZ$12="",$B322=""),"",_xlfn.LET(_xlpm.tarefas,_xlfn._xlws.FILTER(TB_TAREFAS[],(TB_TAREFAS[[Responsável Execução '[*']]:[Responsável Execução '[*']]]=AZ$12),"-"),IF(_xlfn.ARRAYTOTEXT(_xlpm.tarefas)="-",0,SUM(IF(DATE(YEAR($B322),MONTH($B322),DAY($B322))&gt;=DATE(YEAR(_xlfn.CHOOSECOLS(_xlpm.tarefas,10)),MONTH(_xlfn.CHOOSECOLS(_xlpm.tarefas,10)),DAY(_xlfn.CHOOSECOLS(_xlpm.tarefas,10))),IF(DATE(YEAR($B322),MONTH($B322),DAY($B322)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3" spans="2:52" x14ac:dyDescent="0.3">
      <c r="B323" s="94"/>
      <c r="C323" s="95" t="str" cm="1">
        <f t="array" ref="C323">IF(OR(C$12="",$B323=""),"",_xlfn.LET(_xlpm.tarefas,_xlfn._xlws.FILTER(TB_TAREFAS[],(TB_TAREFAS[[Responsável Execução '[*']]:[Responsável Execução '[*']]]=C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3" s="96" t="str" cm="1">
        <f t="array" ref="D323">IF(OR(D$12="",$B323=""),"",_xlfn.LET(_xlpm.tarefas,_xlfn._xlws.FILTER(TB_TAREFAS[],(TB_TAREFAS[[Responsável Execução '[*']]:[Responsável Execução '[*']]]=D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3" s="95" t="str" cm="1">
        <f t="array" ref="E323">IF(OR(E$12="",$B323=""),"",_xlfn.LET(_xlpm.tarefas,_xlfn._xlws.FILTER(TB_TAREFAS[],(TB_TAREFAS[[Responsável Execução '[*']]:[Responsável Execução '[*']]]=E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3" s="96" t="str" cm="1">
        <f t="array" ref="F323">IF(OR(F$12="",$B323=""),"",_xlfn.LET(_xlpm.tarefas,_xlfn._xlws.FILTER(TB_TAREFAS[],(TB_TAREFAS[[Responsável Execução '[*']]:[Responsável Execução '[*']]]=F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3" s="95" t="str" cm="1">
        <f t="array" ref="G323">IF(OR(G$12="",$B323=""),"",_xlfn.LET(_xlpm.tarefas,_xlfn._xlws.FILTER(TB_TAREFAS[],(TB_TAREFAS[[Responsável Execução '[*']]:[Responsável Execução '[*']]]=G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3" s="96" t="str" cm="1">
        <f t="array" ref="H323">IF(OR(H$12="",$B323=""),"",_xlfn.LET(_xlpm.tarefas,_xlfn._xlws.FILTER(TB_TAREFAS[],(TB_TAREFAS[[Responsável Execução '[*']]:[Responsável Execução '[*']]]=H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3" s="95" t="str" cm="1">
        <f t="array" ref="I323">IF(OR(I$12="",$B323=""),"",_xlfn.LET(_xlpm.tarefas,_xlfn._xlws.FILTER(TB_TAREFAS[],(TB_TAREFAS[[Responsável Execução '[*']]:[Responsável Execução '[*']]]=I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3" s="96" t="str" cm="1">
        <f t="array" ref="J323">IF(OR(J$12="",$B323=""),"",_xlfn.LET(_xlpm.tarefas,_xlfn._xlws.FILTER(TB_TAREFAS[],(TB_TAREFAS[[Responsável Execução '[*']]:[Responsável Execução '[*']]]=J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3" s="95" t="str" cm="1">
        <f t="array" ref="K323">IF(OR(K$12="",$B323=""),"",_xlfn.LET(_xlpm.tarefas,_xlfn._xlws.FILTER(TB_TAREFAS[],(TB_TAREFAS[[Responsável Execução '[*']]:[Responsável Execução '[*']]]=K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3" s="96" t="str" cm="1">
        <f t="array" ref="L323">IF(OR(L$12="",$B323=""),"",_xlfn.LET(_xlpm.tarefas,_xlfn._xlws.FILTER(TB_TAREFAS[],(TB_TAREFAS[[Responsável Execução '[*']]:[Responsável Execução '[*']]]=L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3" s="95" t="str" cm="1">
        <f t="array" ref="M323">IF(OR(M$12="",$B323=""),"",_xlfn.LET(_xlpm.tarefas,_xlfn._xlws.FILTER(TB_TAREFAS[],(TB_TAREFAS[[Responsável Execução '[*']]:[Responsável Execução '[*']]]=M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3" s="96" t="str" cm="1">
        <f t="array" ref="N323">IF(OR(N$12="",$B323=""),"",_xlfn.LET(_xlpm.tarefas,_xlfn._xlws.FILTER(TB_TAREFAS[],(TB_TAREFAS[[Responsável Execução '[*']]:[Responsável Execução '[*']]]=N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3" s="95" t="str" cm="1">
        <f t="array" ref="O323">IF(OR(O$12="",$B323=""),"",_xlfn.LET(_xlpm.tarefas,_xlfn._xlws.FILTER(TB_TAREFAS[],(TB_TAREFAS[[Responsável Execução '[*']]:[Responsável Execução '[*']]]=O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3" s="96" t="str" cm="1">
        <f t="array" ref="P323">IF(OR(P$12="",$B323=""),"",_xlfn.LET(_xlpm.tarefas,_xlfn._xlws.FILTER(TB_TAREFAS[],(TB_TAREFAS[[Responsável Execução '[*']]:[Responsável Execução '[*']]]=P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3" s="95" t="str" cm="1">
        <f t="array" ref="Q323">IF(OR(Q$12="",$B323=""),"",_xlfn.LET(_xlpm.tarefas,_xlfn._xlws.FILTER(TB_TAREFAS[],(TB_TAREFAS[[Responsável Execução '[*']]:[Responsável Execução '[*']]]=Q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3" s="96" t="str" cm="1">
        <f t="array" ref="R323">IF(OR(R$12="",$B323=""),"",_xlfn.LET(_xlpm.tarefas,_xlfn._xlws.FILTER(TB_TAREFAS[],(TB_TAREFAS[[Responsável Execução '[*']]:[Responsável Execução '[*']]]=R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3" s="95" t="str" cm="1">
        <f t="array" ref="S323">IF(OR(S$12="",$B323=""),"",_xlfn.LET(_xlpm.tarefas,_xlfn._xlws.FILTER(TB_TAREFAS[],(TB_TAREFAS[[Responsável Execução '[*']]:[Responsável Execução '[*']]]=S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3" s="96" t="str" cm="1">
        <f t="array" ref="T323">IF(OR(T$12="",$B323=""),"",_xlfn.LET(_xlpm.tarefas,_xlfn._xlws.FILTER(TB_TAREFAS[],(TB_TAREFAS[[Responsável Execução '[*']]:[Responsável Execução '[*']]]=T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3" s="95" t="str" cm="1">
        <f t="array" ref="U323">IF(OR(U$12="",$B323=""),"",_xlfn.LET(_xlpm.tarefas,_xlfn._xlws.FILTER(TB_TAREFAS[],(TB_TAREFAS[[Responsável Execução '[*']]:[Responsável Execução '[*']]]=U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3" s="96" t="str" cm="1">
        <f t="array" ref="V323">IF(OR(V$12="",$B323=""),"",_xlfn.LET(_xlpm.tarefas,_xlfn._xlws.FILTER(TB_TAREFAS[],(TB_TAREFAS[[Responsável Execução '[*']]:[Responsável Execução '[*']]]=V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3" s="95" t="str" cm="1">
        <f t="array" ref="W323">IF(OR(W$12="",$B323=""),"",_xlfn.LET(_xlpm.tarefas,_xlfn._xlws.FILTER(TB_TAREFAS[],(TB_TAREFAS[[Responsável Execução '[*']]:[Responsável Execução '[*']]]=W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3" s="96" t="str" cm="1">
        <f t="array" ref="X323">IF(OR(X$12="",$B323=""),"",_xlfn.LET(_xlpm.tarefas,_xlfn._xlws.FILTER(TB_TAREFAS[],(TB_TAREFAS[[Responsável Execução '[*']]:[Responsável Execução '[*']]]=X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3" s="95" t="str" cm="1">
        <f t="array" ref="Y323">IF(OR(Y$12="",$B323=""),"",_xlfn.LET(_xlpm.tarefas,_xlfn._xlws.FILTER(TB_TAREFAS[],(TB_TAREFAS[[Responsável Execução '[*']]:[Responsável Execução '[*']]]=Y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3" s="96" t="str" cm="1">
        <f t="array" ref="Z323">IF(OR(Z$12="",$B323=""),"",_xlfn.LET(_xlpm.tarefas,_xlfn._xlws.FILTER(TB_TAREFAS[],(TB_TAREFAS[[Responsável Execução '[*']]:[Responsável Execução '[*']]]=Z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3" s="95" t="str" cm="1">
        <f t="array" ref="AA323">IF(OR(AA$12="",$B323=""),"",_xlfn.LET(_xlpm.tarefas,_xlfn._xlws.FILTER(TB_TAREFAS[],(TB_TAREFAS[[Responsável Execução '[*']]:[Responsável Execução '[*']]]=AA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3" s="96" t="str" cm="1">
        <f t="array" ref="AB323">IF(OR(AB$12="",$B323=""),"",_xlfn.LET(_xlpm.tarefas,_xlfn._xlws.FILTER(TB_TAREFAS[],(TB_TAREFAS[[Responsável Execução '[*']]:[Responsável Execução '[*']]]=AB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3" s="95" t="str" cm="1">
        <f t="array" ref="AC323">IF(OR(AC$12="",$B323=""),"",_xlfn.LET(_xlpm.tarefas,_xlfn._xlws.FILTER(TB_TAREFAS[],(TB_TAREFAS[[Responsável Execução '[*']]:[Responsável Execução '[*']]]=AC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3" s="96" t="str" cm="1">
        <f t="array" ref="AD323">IF(OR(AD$12="",$B323=""),"",_xlfn.LET(_xlpm.tarefas,_xlfn._xlws.FILTER(TB_TAREFAS[],(TB_TAREFAS[[Responsável Execução '[*']]:[Responsável Execução '[*']]]=AD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3" s="95" t="str" cm="1">
        <f t="array" ref="AE323">IF(OR(AE$12="",$B323=""),"",_xlfn.LET(_xlpm.tarefas,_xlfn._xlws.FILTER(TB_TAREFAS[],(TB_TAREFAS[[Responsável Execução '[*']]:[Responsável Execução '[*']]]=AE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3" s="96" t="str" cm="1">
        <f t="array" ref="AF323">IF(OR(AF$12="",$B323=""),"",_xlfn.LET(_xlpm.tarefas,_xlfn._xlws.FILTER(TB_TAREFAS[],(TB_TAREFAS[[Responsável Execução '[*']]:[Responsável Execução '[*']]]=AF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3" s="95" t="str" cm="1">
        <f t="array" ref="AG323">IF(OR(AG$12="",$B323=""),"",_xlfn.LET(_xlpm.tarefas,_xlfn._xlws.FILTER(TB_TAREFAS[],(TB_TAREFAS[[Responsável Execução '[*']]:[Responsável Execução '[*']]]=AG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3" s="96" t="str" cm="1">
        <f t="array" ref="AH323">IF(OR(AH$12="",$B323=""),"",_xlfn.LET(_xlpm.tarefas,_xlfn._xlws.FILTER(TB_TAREFAS[],(TB_TAREFAS[[Responsável Execução '[*']]:[Responsável Execução '[*']]]=AH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3" s="95" t="str" cm="1">
        <f t="array" ref="AI323">IF(OR(AI$12="",$B323=""),"",_xlfn.LET(_xlpm.tarefas,_xlfn._xlws.FILTER(TB_TAREFAS[],(TB_TAREFAS[[Responsável Execução '[*']]:[Responsável Execução '[*']]]=AI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3" s="96" t="str" cm="1">
        <f t="array" ref="AJ323">IF(OR(AJ$12="",$B323=""),"",_xlfn.LET(_xlpm.tarefas,_xlfn._xlws.FILTER(TB_TAREFAS[],(TB_TAREFAS[[Responsável Execução '[*']]:[Responsável Execução '[*']]]=AJ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3" s="95" t="str" cm="1">
        <f t="array" ref="AK323">IF(OR(AK$12="",$B323=""),"",_xlfn.LET(_xlpm.tarefas,_xlfn._xlws.FILTER(TB_TAREFAS[],(TB_TAREFAS[[Responsável Execução '[*']]:[Responsável Execução '[*']]]=AK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3" s="96" t="str" cm="1">
        <f t="array" ref="AL323">IF(OR(AL$12="",$B323=""),"",_xlfn.LET(_xlpm.tarefas,_xlfn._xlws.FILTER(TB_TAREFAS[],(TB_TAREFAS[[Responsável Execução '[*']]:[Responsável Execução '[*']]]=AL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3" s="95" t="str" cm="1">
        <f t="array" ref="AM323">IF(OR(AM$12="",$B323=""),"",_xlfn.LET(_xlpm.tarefas,_xlfn._xlws.FILTER(TB_TAREFAS[],(TB_TAREFAS[[Responsável Execução '[*']]:[Responsável Execução '[*']]]=AM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3" s="96" t="str" cm="1">
        <f t="array" ref="AN323">IF(OR(AN$12="",$B323=""),"",_xlfn.LET(_xlpm.tarefas,_xlfn._xlws.FILTER(TB_TAREFAS[],(TB_TAREFAS[[Responsável Execução '[*']]:[Responsável Execução '[*']]]=AN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3" s="95" t="str" cm="1">
        <f t="array" ref="AO323">IF(OR(AO$12="",$B323=""),"",_xlfn.LET(_xlpm.tarefas,_xlfn._xlws.FILTER(TB_TAREFAS[],(TB_TAREFAS[[Responsável Execução '[*']]:[Responsável Execução '[*']]]=AO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3" s="96" t="str" cm="1">
        <f t="array" ref="AP323">IF(OR(AP$12="",$B323=""),"",_xlfn.LET(_xlpm.tarefas,_xlfn._xlws.FILTER(TB_TAREFAS[],(TB_TAREFAS[[Responsável Execução '[*']]:[Responsável Execução '[*']]]=AP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3" s="95" t="str" cm="1">
        <f t="array" ref="AQ323">IF(OR(AQ$12="",$B323=""),"",_xlfn.LET(_xlpm.tarefas,_xlfn._xlws.FILTER(TB_TAREFAS[],(TB_TAREFAS[[Responsável Execução '[*']]:[Responsável Execução '[*']]]=AQ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3" s="96" t="str" cm="1">
        <f t="array" ref="AR323">IF(OR(AR$12="",$B323=""),"",_xlfn.LET(_xlpm.tarefas,_xlfn._xlws.FILTER(TB_TAREFAS[],(TB_TAREFAS[[Responsável Execução '[*']]:[Responsável Execução '[*']]]=AR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3" s="95" t="str" cm="1">
        <f t="array" ref="AS323">IF(OR(AS$12="",$B323=""),"",_xlfn.LET(_xlpm.tarefas,_xlfn._xlws.FILTER(TB_TAREFAS[],(TB_TAREFAS[[Responsável Execução '[*']]:[Responsável Execução '[*']]]=AS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3" s="96" t="str" cm="1">
        <f t="array" ref="AT323">IF(OR(AT$12="",$B323=""),"",_xlfn.LET(_xlpm.tarefas,_xlfn._xlws.FILTER(TB_TAREFAS[],(TB_TAREFAS[[Responsável Execução '[*']]:[Responsável Execução '[*']]]=AT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3" s="95" t="str" cm="1">
        <f t="array" ref="AU323">IF(OR(AU$12="",$B323=""),"",_xlfn.LET(_xlpm.tarefas,_xlfn._xlws.FILTER(TB_TAREFAS[],(TB_TAREFAS[[Responsável Execução '[*']]:[Responsável Execução '[*']]]=AU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3" s="96" t="str" cm="1">
        <f t="array" ref="AV323">IF(OR(AV$12="",$B323=""),"",_xlfn.LET(_xlpm.tarefas,_xlfn._xlws.FILTER(TB_TAREFAS[],(TB_TAREFAS[[Responsável Execução '[*']]:[Responsável Execução '[*']]]=AV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3" s="95" t="str" cm="1">
        <f t="array" ref="AW323">IF(OR(AW$12="",$B323=""),"",_xlfn.LET(_xlpm.tarefas,_xlfn._xlws.FILTER(TB_TAREFAS[],(TB_TAREFAS[[Responsável Execução '[*']]:[Responsável Execução '[*']]]=AW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3" s="96" t="str" cm="1">
        <f t="array" ref="AX323">IF(OR(AX$12="",$B323=""),"",_xlfn.LET(_xlpm.tarefas,_xlfn._xlws.FILTER(TB_TAREFAS[],(TB_TAREFAS[[Responsável Execução '[*']]:[Responsável Execução '[*']]]=AX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3" s="95" t="str" cm="1">
        <f t="array" ref="AY323">IF(OR(AY$12="",$B323=""),"",_xlfn.LET(_xlpm.tarefas,_xlfn._xlws.FILTER(TB_TAREFAS[],(TB_TAREFAS[[Responsável Execução '[*']]:[Responsável Execução '[*']]]=AY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3" s="97" t="str" cm="1">
        <f t="array" ref="AZ323">IF(OR(AZ$12="",$B323=""),"",_xlfn.LET(_xlpm.tarefas,_xlfn._xlws.FILTER(TB_TAREFAS[],(TB_TAREFAS[[Responsável Execução '[*']]:[Responsável Execução '[*']]]=AZ$12),"-"),IF(_xlfn.ARRAYTOTEXT(_xlpm.tarefas)="-",0,SUM(IF(DATE(YEAR($B323),MONTH($B323),DAY($B323))&gt;=DATE(YEAR(_xlfn.CHOOSECOLS(_xlpm.tarefas,10)),MONTH(_xlfn.CHOOSECOLS(_xlpm.tarefas,10)),DAY(_xlfn.CHOOSECOLS(_xlpm.tarefas,10))),IF(DATE(YEAR($B323),MONTH($B323),DAY($B323)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4" spans="2:52" x14ac:dyDescent="0.3">
      <c r="B324" s="94"/>
      <c r="C324" s="95" t="str" cm="1">
        <f t="array" ref="C324">IF(OR(C$12="",$B324=""),"",_xlfn.LET(_xlpm.tarefas,_xlfn._xlws.FILTER(TB_TAREFAS[],(TB_TAREFAS[[Responsável Execução '[*']]:[Responsável Execução '[*']]]=C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4" s="96" t="str" cm="1">
        <f t="array" ref="D324">IF(OR(D$12="",$B324=""),"",_xlfn.LET(_xlpm.tarefas,_xlfn._xlws.FILTER(TB_TAREFAS[],(TB_TAREFAS[[Responsável Execução '[*']]:[Responsável Execução '[*']]]=D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4" s="95" t="str" cm="1">
        <f t="array" ref="E324">IF(OR(E$12="",$B324=""),"",_xlfn.LET(_xlpm.tarefas,_xlfn._xlws.FILTER(TB_TAREFAS[],(TB_TAREFAS[[Responsável Execução '[*']]:[Responsável Execução '[*']]]=E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4" s="96" t="str" cm="1">
        <f t="array" ref="F324">IF(OR(F$12="",$B324=""),"",_xlfn.LET(_xlpm.tarefas,_xlfn._xlws.FILTER(TB_TAREFAS[],(TB_TAREFAS[[Responsável Execução '[*']]:[Responsável Execução '[*']]]=F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4" s="95" t="str" cm="1">
        <f t="array" ref="G324">IF(OR(G$12="",$B324=""),"",_xlfn.LET(_xlpm.tarefas,_xlfn._xlws.FILTER(TB_TAREFAS[],(TB_TAREFAS[[Responsável Execução '[*']]:[Responsável Execução '[*']]]=G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4" s="96" t="str" cm="1">
        <f t="array" ref="H324">IF(OR(H$12="",$B324=""),"",_xlfn.LET(_xlpm.tarefas,_xlfn._xlws.FILTER(TB_TAREFAS[],(TB_TAREFAS[[Responsável Execução '[*']]:[Responsável Execução '[*']]]=H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4" s="95" t="str" cm="1">
        <f t="array" ref="I324">IF(OR(I$12="",$B324=""),"",_xlfn.LET(_xlpm.tarefas,_xlfn._xlws.FILTER(TB_TAREFAS[],(TB_TAREFAS[[Responsável Execução '[*']]:[Responsável Execução '[*']]]=I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4" s="96" t="str" cm="1">
        <f t="array" ref="J324">IF(OR(J$12="",$B324=""),"",_xlfn.LET(_xlpm.tarefas,_xlfn._xlws.FILTER(TB_TAREFAS[],(TB_TAREFAS[[Responsável Execução '[*']]:[Responsável Execução '[*']]]=J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4" s="95" t="str" cm="1">
        <f t="array" ref="K324">IF(OR(K$12="",$B324=""),"",_xlfn.LET(_xlpm.tarefas,_xlfn._xlws.FILTER(TB_TAREFAS[],(TB_TAREFAS[[Responsável Execução '[*']]:[Responsável Execução '[*']]]=K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4" s="96" t="str" cm="1">
        <f t="array" ref="L324">IF(OR(L$12="",$B324=""),"",_xlfn.LET(_xlpm.tarefas,_xlfn._xlws.FILTER(TB_TAREFAS[],(TB_TAREFAS[[Responsável Execução '[*']]:[Responsável Execução '[*']]]=L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4" s="95" t="str" cm="1">
        <f t="array" ref="M324">IF(OR(M$12="",$B324=""),"",_xlfn.LET(_xlpm.tarefas,_xlfn._xlws.FILTER(TB_TAREFAS[],(TB_TAREFAS[[Responsável Execução '[*']]:[Responsável Execução '[*']]]=M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4" s="96" t="str" cm="1">
        <f t="array" ref="N324">IF(OR(N$12="",$B324=""),"",_xlfn.LET(_xlpm.tarefas,_xlfn._xlws.FILTER(TB_TAREFAS[],(TB_TAREFAS[[Responsável Execução '[*']]:[Responsável Execução '[*']]]=N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4" s="95" t="str" cm="1">
        <f t="array" ref="O324">IF(OR(O$12="",$B324=""),"",_xlfn.LET(_xlpm.tarefas,_xlfn._xlws.FILTER(TB_TAREFAS[],(TB_TAREFAS[[Responsável Execução '[*']]:[Responsável Execução '[*']]]=O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4" s="96" t="str" cm="1">
        <f t="array" ref="P324">IF(OR(P$12="",$B324=""),"",_xlfn.LET(_xlpm.tarefas,_xlfn._xlws.FILTER(TB_TAREFAS[],(TB_TAREFAS[[Responsável Execução '[*']]:[Responsável Execução '[*']]]=P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4" s="95" t="str" cm="1">
        <f t="array" ref="Q324">IF(OR(Q$12="",$B324=""),"",_xlfn.LET(_xlpm.tarefas,_xlfn._xlws.FILTER(TB_TAREFAS[],(TB_TAREFAS[[Responsável Execução '[*']]:[Responsável Execução '[*']]]=Q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4" s="96" t="str" cm="1">
        <f t="array" ref="R324">IF(OR(R$12="",$B324=""),"",_xlfn.LET(_xlpm.tarefas,_xlfn._xlws.FILTER(TB_TAREFAS[],(TB_TAREFAS[[Responsável Execução '[*']]:[Responsável Execução '[*']]]=R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4" s="95" t="str" cm="1">
        <f t="array" ref="S324">IF(OR(S$12="",$B324=""),"",_xlfn.LET(_xlpm.tarefas,_xlfn._xlws.FILTER(TB_TAREFAS[],(TB_TAREFAS[[Responsável Execução '[*']]:[Responsável Execução '[*']]]=S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4" s="96" t="str" cm="1">
        <f t="array" ref="T324">IF(OR(T$12="",$B324=""),"",_xlfn.LET(_xlpm.tarefas,_xlfn._xlws.FILTER(TB_TAREFAS[],(TB_TAREFAS[[Responsável Execução '[*']]:[Responsável Execução '[*']]]=T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4" s="95" t="str" cm="1">
        <f t="array" ref="U324">IF(OR(U$12="",$B324=""),"",_xlfn.LET(_xlpm.tarefas,_xlfn._xlws.FILTER(TB_TAREFAS[],(TB_TAREFAS[[Responsável Execução '[*']]:[Responsável Execução '[*']]]=U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4" s="96" t="str" cm="1">
        <f t="array" ref="V324">IF(OR(V$12="",$B324=""),"",_xlfn.LET(_xlpm.tarefas,_xlfn._xlws.FILTER(TB_TAREFAS[],(TB_TAREFAS[[Responsável Execução '[*']]:[Responsável Execução '[*']]]=V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4" s="95" t="str" cm="1">
        <f t="array" ref="W324">IF(OR(W$12="",$B324=""),"",_xlfn.LET(_xlpm.tarefas,_xlfn._xlws.FILTER(TB_TAREFAS[],(TB_TAREFAS[[Responsável Execução '[*']]:[Responsável Execução '[*']]]=W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4" s="96" t="str" cm="1">
        <f t="array" ref="X324">IF(OR(X$12="",$B324=""),"",_xlfn.LET(_xlpm.tarefas,_xlfn._xlws.FILTER(TB_TAREFAS[],(TB_TAREFAS[[Responsável Execução '[*']]:[Responsável Execução '[*']]]=X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4" s="95" t="str" cm="1">
        <f t="array" ref="Y324">IF(OR(Y$12="",$B324=""),"",_xlfn.LET(_xlpm.tarefas,_xlfn._xlws.FILTER(TB_TAREFAS[],(TB_TAREFAS[[Responsável Execução '[*']]:[Responsável Execução '[*']]]=Y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4" s="96" t="str" cm="1">
        <f t="array" ref="Z324">IF(OR(Z$12="",$B324=""),"",_xlfn.LET(_xlpm.tarefas,_xlfn._xlws.FILTER(TB_TAREFAS[],(TB_TAREFAS[[Responsável Execução '[*']]:[Responsável Execução '[*']]]=Z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4" s="95" t="str" cm="1">
        <f t="array" ref="AA324">IF(OR(AA$12="",$B324=""),"",_xlfn.LET(_xlpm.tarefas,_xlfn._xlws.FILTER(TB_TAREFAS[],(TB_TAREFAS[[Responsável Execução '[*']]:[Responsável Execução '[*']]]=AA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4" s="96" t="str" cm="1">
        <f t="array" ref="AB324">IF(OR(AB$12="",$B324=""),"",_xlfn.LET(_xlpm.tarefas,_xlfn._xlws.FILTER(TB_TAREFAS[],(TB_TAREFAS[[Responsável Execução '[*']]:[Responsável Execução '[*']]]=AB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4" s="95" t="str" cm="1">
        <f t="array" ref="AC324">IF(OR(AC$12="",$B324=""),"",_xlfn.LET(_xlpm.tarefas,_xlfn._xlws.FILTER(TB_TAREFAS[],(TB_TAREFAS[[Responsável Execução '[*']]:[Responsável Execução '[*']]]=AC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4" s="96" t="str" cm="1">
        <f t="array" ref="AD324">IF(OR(AD$12="",$B324=""),"",_xlfn.LET(_xlpm.tarefas,_xlfn._xlws.FILTER(TB_TAREFAS[],(TB_TAREFAS[[Responsável Execução '[*']]:[Responsável Execução '[*']]]=AD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4" s="95" t="str" cm="1">
        <f t="array" ref="AE324">IF(OR(AE$12="",$B324=""),"",_xlfn.LET(_xlpm.tarefas,_xlfn._xlws.FILTER(TB_TAREFAS[],(TB_TAREFAS[[Responsável Execução '[*']]:[Responsável Execução '[*']]]=AE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4" s="96" t="str" cm="1">
        <f t="array" ref="AF324">IF(OR(AF$12="",$B324=""),"",_xlfn.LET(_xlpm.tarefas,_xlfn._xlws.FILTER(TB_TAREFAS[],(TB_TAREFAS[[Responsável Execução '[*']]:[Responsável Execução '[*']]]=AF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4" s="95" t="str" cm="1">
        <f t="array" ref="AG324">IF(OR(AG$12="",$B324=""),"",_xlfn.LET(_xlpm.tarefas,_xlfn._xlws.FILTER(TB_TAREFAS[],(TB_TAREFAS[[Responsável Execução '[*']]:[Responsável Execução '[*']]]=AG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4" s="96" t="str" cm="1">
        <f t="array" ref="AH324">IF(OR(AH$12="",$B324=""),"",_xlfn.LET(_xlpm.tarefas,_xlfn._xlws.FILTER(TB_TAREFAS[],(TB_TAREFAS[[Responsável Execução '[*']]:[Responsável Execução '[*']]]=AH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4" s="95" t="str" cm="1">
        <f t="array" ref="AI324">IF(OR(AI$12="",$B324=""),"",_xlfn.LET(_xlpm.tarefas,_xlfn._xlws.FILTER(TB_TAREFAS[],(TB_TAREFAS[[Responsável Execução '[*']]:[Responsável Execução '[*']]]=AI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4" s="96" t="str" cm="1">
        <f t="array" ref="AJ324">IF(OR(AJ$12="",$B324=""),"",_xlfn.LET(_xlpm.tarefas,_xlfn._xlws.FILTER(TB_TAREFAS[],(TB_TAREFAS[[Responsável Execução '[*']]:[Responsável Execução '[*']]]=AJ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4" s="95" t="str" cm="1">
        <f t="array" ref="AK324">IF(OR(AK$12="",$B324=""),"",_xlfn.LET(_xlpm.tarefas,_xlfn._xlws.FILTER(TB_TAREFAS[],(TB_TAREFAS[[Responsável Execução '[*']]:[Responsável Execução '[*']]]=AK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4" s="96" t="str" cm="1">
        <f t="array" ref="AL324">IF(OR(AL$12="",$B324=""),"",_xlfn.LET(_xlpm.tarefas,_xlfn._xlws.FILTER(TB_TAREFAS[],(TB_TAREFAS[[Responsável Execução '[*']]:[Responsável Execução '[*']]]=AL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4" s="95" t="str" cm="1">
        <f t="array" ref="AM324">IF(OR(AM$12="",$B324=""),"",_xlfn.LET(_xlpm.tarefas,_xlfn._xlws.FILTER(TB_TAREFAS[],(TB_TAREFAS[[Responsável Execução '[*']]:[Responsável Execução '[*']]]=AM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4" s="96" t="str" cm="1">
        <f t="array" ref="AN324">IF(OR(AN$12="",$B324=""),"",_xlfn.LET(_xlpm.tarefas,_xlfn._xlws.FILTER(TB_TAREFAS[],(TB_TAREFAS[[Responsável Execução '[*']]:[Responsável Execução '[*']]]=AN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4" s="95" t="str" cm="1">
        <f t="array" ref="AO324">IF(OR(AO$12="",$B324=""),"",_xlfn.LET(_xlpm.tarefas,_xlfn._xlws.FILTER(TB_TAREFAS[],(TB_TAREFAS[[Responsável Execução '[*']]:[Responsável Execução '[*']]]=AO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4" s="96" t="str" cm="1">
        <f t="array" ref="AP324">IF(OR(AP$12="",$B324=""),"",_xlfn.LET(_xlpm.tarefas,_xlfn._xlws.FILTER(TB_TAREFAS[],(TB_TAREFAS[[Responsável Execução '[*']]:[Responsável Execução '[*']]]=AP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4" s="95" t="str" cm="1">
        <f t="array" ref="AQ324">IF(OR(AQ$12="",$B324=""),"",_xlfn.LET(_xlpm.tarefas,_xlfn._xlws.FILTER(TB_TAREFAS[],(TB_TAREFAS[[Responsável Execução '[*']]:[Responsável Execução '[*']]]=AQ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4" s="96" t="str" cm="1">
        <f t="array" ref="AR324">IF(OR(AR$12="",$B324=""),"",_xlfn.LET(_xlpm.tarefas,_xlfn._xlws.FILTER(TB_TAREFAS[],(TB_TAREFAS[[Responsável Execução '[*']]:[Responsável Execução '[*']]]=AR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4" s="95" t="str" cm="1">
        <f t="array" ref="AS324">IF(OR(AS$12="",$B324=""),"",_xlfn.LET(_xlpm.tarefas,_xlfn._xlws.FILTER(TB_TAREFAS[],(TB_TAREFAS[[Responsável Execução '[*']]:[Responsável Execução '[*']]]=AS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4" s="96" t="str" cm="1">
        <f t="array" ref="AT324">IF(OR(AT$12="",$B324=""),"",_xlfn.LET(_xlpm.tarefas,_xlfn._xlws.FILTER(TB_TAREFAS[],(TB_TAREFAS[[Responsável Execução '[*']]:[Responsável Execução '[*']]]=AT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4" s="95" t="str" cm="1">
        <f t="array" ref="AU324">IF(OR(AU$12="",$B324=""),"",_xlfn.LET(_xlpm.tarefas,_xlfn._xlws.FILTER(TB_TAREFAS[],(TB_TAREFAS[[Responsável Execução '[*']]:[Responsável Execução '[*']]]=AU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4" s="96" t="str" cm="1">
        <f t="array" ref="AV324">IF(OR(AV$12="",$B324=""),"",_xlfn.LET(_xlpm.tarefas,_xlfn._xlws.FILTER(TB_TAREFAS[],(TB_TAREFAS[[Responsável Execução '[*']]:[Responsável Execução '[*']]]=AV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4" s="95" t="str" cm="1">
        <f t="array" ref="AW324">IF(OR(AW$12="",$B324=""),"",_xlfn.LET(_xlpm.tarefas,_xlfn._xlws.FILTER(TB_TAREFAS[],(TB_TAREFAS[[Responsável Execução '[*']]:[Responsável Execução '[*']]]=AW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4" s="96" t="str" cm="1">
        <f t="array" ref="AX324">IF(OR(AX$12="",$B324=""),"",_xlfn.LET(_xlpm.tarefas,_xlfn._xlws.FILTER(TB_TAREFAS[],(TB_TAREFAS[[Responsável Execução '[*']]:[Responsável Execução '[*']]]=AX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4" s="95" t="str" cm="1">
        <f t="array" ref="AY324">IF(OR(AY$12="",$B324=""),"",_xlfn.LET(_xlpm.tarefas,_xlfn._xlws.FILTER(TB_TAREFAS[],(TB_TAREFAS[[Responsável Execução '[*']]:[Responsável Execução '[*']]]=AY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4" s="97" t="str" cm="1">
        <f t="array" ref="AZ324">IF(OR(AZ$12="",$B324=""),"",_xlfn.LET(_xlpm.tarefas,_xlfn._xlws.FILTER(TB_TAREFAS[],(TB_TAREFAS[[Responsável Execução '[*']]:[Responsável Execução '[*']]]=AZ$12),"-"),IF(_xlfn.ARRAYTOTEXT(_xlpm.tarefas)="-",0,SUM(IF(DATE(YEAR($B324),MONTH($B324),DAY($B324))&gt;=DATE(YEAR(_xlfn.CHOOSECOLS(_xlpm.tarefas,10)),MONTH(_xlfn.CHOOSECOLS(_xlpm.tarefas,10)),DAY(_xlfn.CHOOSECOLS(_xlpm.tarefas,10))),IF(DATE(YEAR($B324),MONTH($B324),DAY($B324)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5" spans="2:52" x14ac:dyDescent="0.3">
      <c r="B325" s="94"/>
      <c r="C325" s="95" t="str" cm="1">
        <f t="array" ref="C325">IF(OR(C$12="",$B325=""),"",_xlfn.LET(_xlpm.tarefas,_xlfn._xlws.FILTER(TB_TAREFAS[],(TB_TAREFAS[[Responsável Execução '[*']]:[Responsável Execução '[*']]]=C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5" s="96" t="str" cm="1">
        <f t="array" ref="D325">IF(OR(D$12="",$B325=""),"",_xlfn.LET(_xlpm.tarefas,_xlfn._xlws.FILTER(TB_TAREFAS[],(TB_TAREFAS[[Responsável Execução '[*']]:[Responsável Execução '[*']]]=D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5" s="95" t="str" cm="1">
        <f t="array" ref="E325">IF(OR(E$12="",$B325=""),"",_xlfn.LET(_xlpm.tarefas,_xlfn._xlws.FILTER(TB_TAREFAS[],(TB_TAREFAS[[Responsável Execução '[*']]:[Responsável Execução '[*']]]=E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5" s="96" t="str" cm="1">
        <f t="array" ref="F325">IF(OR(F$12="",$B325=""),"",_xlfn.LET(_xlpm.tarefas,_xlfn._xlws.FILTER(TB_TAREFAS[],(TB_TAREFAS[[Responsável Execução '[*']]:[Responsável Execução '[*']]]=F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5" s="95" t="str" cm="1">
        <f t="array" ref="G325">IF(OR(G$12="",$B325=""),"",_xlfn.LET(_xlpm.tarefas,_xlfn._xlws.FILTER(TB_TAREFAS[],(TB_TAREFAS[[Responsável Execução '[*']]:[Responsável Execução '[*']]]=G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5" s="96" t="str" cm="1">
        <f t="array" ref="H325">IF(OR(H$12="",$B325=""),"",_xlfn.LET(_xlpm.tarefas,_xlfn._xlws.FILTER(TB_TAREFAS[],(TB_TAREFAS[[Responsável Execução '[*']]:[Responsável Execução '[*']]]=H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5" s="95" t="str" cm="1">
        <f t="array" ref="I325">IF(OR(I$12="",$B325=""),"",_xlfn.LET(_xlpm.tarefas,_xlfn._xlws.FILTER(TB_TAREFAS[],(TB_TAREFAS[[Responsável Execução '[*']]:[Responsável Execução '[*']]]=I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5" s="96" t="str" cm="1">
        <f t="array" ref="J325">IF(OR(J$12="",$B325=""),"",_xlfn.LET(_xlpm.tarefas,_xlfn._xlws.FILTER(TB_TAREFAS[],(TB_TAREFAS[[Responsável Execução '[*']]:[Responsável Execução '[*']]]=J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5" s="95" t="str" cm="1">
        <f t="array" ref="K325">IF(OR(K$12="",$B325=""),"",_xlfn.LET(_xlpm.tarefas,_xlfn._xlws.FILTER(TB_TAREFAS[],(TB_TAREFAS[[Responsável Execução '[*']]:[Responsável Execução '[*']]]=K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5" s="96" t="str" cm="1">
        <f t="array" ref="L325">IF(OR(L$12="",$B325=""),"",_xlfn.LET(_xlpm.tarefas,_xlfn._xlws.FILTER(TB_TAREFAS[],(TB_TAREFAS[[Responsável Execução '[*']]:[Responsável Execução '[*']]]=L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5" s="95" t="str" cm="1">
        <f t="array" ref="M325">IF(OR(M$12="",$B325=""),"",_xlfn.LET(_xlpm.tarefas,_xlfn._xlws.FILTER(TB_TAREFAS[],(TB_TAREFAS[[Responsável Execução '[*']]:[Responsável Execução '[*']]]=M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5" s="96" t="str" cm="1">
        <f t="array" ref="N325">IF(OR(N$12="",$B325=""),"",_xlfn.LET(_xlpm.tarefas,_xlfn._xlws.FILTER(TB_TAREFAS[],(TB_TAREFAS[[Responsável Execução '[*']]:[Responsável Execução '[*']]]=N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5" s="95" t="str" cm="1">
        <f t="array" ref="O325">IF(OR(O$12="",$B325=""),"",_xlfn.LET(_xlpm.tarefas,_xlfn._xlws.FILTER(TB_TAREFAS[],(TB_TAREFAS[[Responsável Execução '[*']]:[Responsável Execução '[*']]]=O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5" s="96" t="str" cm="1">
        <f t="array" ref="P325">IF(OR(P$12="",$B325=""),"",_xlfn.LET(_xlpm.tarefas,_xlfn._xlws.FILTER(TB_TAREFAS[],(TB_TAREFAS[[Responsável Execução '[*']]:[Responsável Execução '[*']]]=P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5" s="95" t="str" cm="1">
        <f t="array" ref="Q325">IF(OR(Q$12="",$B325=""),"",_xlfn.LET(_xlpm.tarefas,_xlfn._xlws.FILTER(TB_TAREFAS[],(TB_TAREFAS[[Responsável Execução '[*']]:[Responsável Execução '[*']]]=Q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5" s="96" t="str" cm="1">
        <f t="array" ref="R325">IF(OR(R$12="",$B325=""),"",_xlfn.LET(_xlpm.tarefas,_xlfn._xlws.FILTER(TB_TAREFAS[],(TB_TAREFAS[[Responsável Execução '[*']]:[Responsável Execução '[*']]]=R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5" s="95" t="str" cm="1">
        <f t="array" ref="S325">IF(OR(S$12="",$B325=""),"",_xlfn.LET(_xlpm.tarefas,_xlfn._xlws.FILTER(TB_TAREFAS[],(TB_TAREFAS[[Responsável Execução '[*']]:[Responsável Execução '[*']]]=S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5" s="96" t="str" cm="1">
        <f t="array" ref="T325">IF(OR(T$12="",$B325=""),"",_xlfn.LET(_xlpm.tarefas,_xlfn._xlws.FILTER(TB_TAREFAS[],(TB_TAREFAS[[Responsável Execução '[*']]:[Responsável Execução '[*']]]=T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5" s="95" t="str" cm="1">
        <f t="array" ref="U325">IF(OR(U$12="",$B325=""),"",_xlfn.LET(_xlpm.tarefas,_xlfn._xlws.FILTER(TB_TAREFAS[],(TB_TAREFAS[[Responsável Execução '[*']]:[Responsável Execução '[*']]]=U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5" s="96" t="str" cm="1">
        <f t="array" ref="V325">IF(OR(V$12="",$B325=""),"",_xlfn.LET(_xlpm.tarefas,_xlfn._xlws.FILTER(TB_TAREFAS[],(TB_TAREFAS[[Responsável Execução '[*']]:[Responsável Execução '[*']]]=V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5" s="95" t="str" cm="1">
        <f t="array" ref="W325">IF(OR(W$12="",$B325=""),"",_xlfn.LET(_xlpm.tarefas,_xlfn._xlws.FILTER(TB_TAREFAS[],(TB_TAREFAS[[Responsável Execução '[*']]:[Responsável Execução '[*']]]=W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5" s="96" t="str" cm="1">
        <f t="array" ref="X325">IF(OR(X$12="",$B325=""),"",_xlfn.LET(_xlpm.tarefas,_xlfn._xlws.FILTER(TB_TAREFAS[],(TB_TAREFAS[[Responsável Execução '[*']]:[Responsável Execução '[*']]]=X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5" s="95" t="str" cm="1">
        <f t="array" ref="Y325">IF(OR(Y$12="",$B325=""),"",_xlfn.LET(_xlpm.tarefas,_xlfn._xlws.FILTER(TB_TAREFAS[],(TB_TAREFAS[[Responsável Execução '[*']]:[Responsável Execução '[*']]]=Y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5" s="96" t="str" cm="1">
        <f t="array" ref="Z325">IF(OR(Z$12="",$B325=""),"",_xlfn.LET(_xlpm.tarefas,_xlfn._xlws.FILTER(TB_TAREFAS[],(TB_TAREFAS[[Responsável Execução '[*']]:[Responsável Execução '[*']]]=Z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5" s="95" t="str" cm="1">
        <f t="array" ref="AA325">IF(OR(AA$12="",$B325=""),"",_xlfn.LET(_xlpm.tarefas,_xlfn._xlws.FILTER(TB_TAREFAS[],(TB_TAREFAS[[Responsável Execução '[*']]:[Responsável Execução '[*']]]=AA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5" s="96" t="str" cm="1">
        <f t="array" ref="AB325">IF(OR(AB$12="",$B325=""),"",_xlfn.LET(_xlpm.tarefas,_xlfn._xlws.FILTER(TB_TAREFAS[],(TB_TAREFAS[[Responsável Execução '[*']]:[Responsável Execução '[*']]]=AB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5" s="95" t="str" cm="1">
        <f t="array" ref="AC325">IF(OR(AC$12="",$B325=""),"",_xlfn.LET(_xlpm.tarefas,_xlfn._xlws.FILTER(TB_TAREFAS[],(TB_TAREFAS[[Responsável Execução '[*']]:[Responsável Execução '[*']]]=AC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5" s="96" t="str" cm="1">
        <f t="array" ref="AD325">IF(OR(AD$12="",$B325=""),"",_xlfn.LET(_xlpm.tarefas,_xlfn._xlws.FILTER(TB_TAREFAS[],(TB_TAREFAS[[Responsável Execução '[*']]:[Responsável Execução '[*']]]=AD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5" s="95" t="str" cm="1">
        <f t="array" ref="AE325">IF(OR(AE$12="",$B325=""),"",_xlfn.LET(_xlpm.tarefas,_xlfn._xlws.FILTER(TB_TAREFAS[],(TB_TAREFAS[[Responsável Execução '[*']]:[Responsável Execução '[*']]]=AE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5" s="96" t="str" cm="1">
        <f t="array" ref="AF325">IF(OR(AF$12="",$B325=""),"",_xlfn.LET(_xlpm.tarefas,_xlfn._xlws.FILTER(TB_TAREFAS[],(TB_TAREFAS[[Responsável Execução '[*']]:[Responsável Execução '[*']]]=AF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5" s="95" t="str" cm="1">
        <f t="array" ref="AG325">IF(OR(AG$12="",$B325=""),"",_xlfn.LET(_xlpm.tarefas,_xlfn._xlws.FILTER(TB_TAREFAS[],(TB_TAREFAS[[Responsável Execução '[*']]:[Responsável Execução '[*']]]=AG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5" s="96" t="str" cm="1">
        <f t="array" ref="AH325">IF(OR(AH$12="",$B325=""),"",_xlfn.LET(_xlpm.tarefas,_xlfn._xlws.FILTER(TB_TAREFAS[],(TB_TAREFAS[[Responsável Execução '[*']]:[Responsável Execução '[*']]]=AH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5" s="95" t="str" cm="1">
        <f t="array" ref="AI325">IF(OR(AI$12="",$B325=""),"",_xlfn.LET(_xlpm.tarefas,_xlfn._xlws.FILTER(TB_TAREFAS[],(TB_TAREFAS[[Responsável Execução '[*']]:[Responsável Execução '[*']]]=AI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5" s="96" t="str" cm="1">
        <f t="array" ref="AJ325">IF(OR(AJ$12="",$B325=""),"",_xlfn.LET(_xlpm.tarefas,_xlfn._xlws.FILTER(TB_TAREFAS[],(TB_TAREFAS[[Responsável Execução '[*']]:[Responsável Execução '[*']]]=AJ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5" s="95" t="str" cm="1">
        <f t="array" ref="AK325">IF(OR(AK$12="",$B325=""),"",_xlfn.LET(_xlpm.tarefas,_xlfn._xlws.FILTER(TB_TAREFAS[],(TB_TAREFAS[[Responsável Execução '[*']]:[Responsável Execução '[*']]]=AK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5" s="96" t="str" cm="1">
        <f t="array" ref="AL325">IF(OR(AL$12="",$B325=""),"",_xlfn.LET(_xlpm.tarefas,_xlfn._xlws.FILTER(TB_TAREFAS[],(TB_TAREFAS[[Responsável Execução '[*']]:[Responsável Execução '[*']]]=AL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5" s="95" t="str" cm="1">
        <f t="array" ref="AM325">IF(OR(AM$12="",$B325=""),"",_xlfn.LET(_xlpm.tarefas,_xlfn._xlws.FILTER(TB_TAREFAS[],(TB_TAREFAS[[Responsável Execução '[*']]:[Responsável Execução '[*']]]=AM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5" s="96" t="str" cm="1">
        <f t="array" ref="AN325">IF(OR(AN$12="",$B325=""),"",_xlfn.LET(_xlpm.tarefas,_xlfn._xlws.FILTER(TB_TAREFAS[],(TB_TAREFAS[[Responsável Execução '[*']]:[Responsável Execução '[*']]]=AN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5" s="95" t="str" cm="1">
        <f t="array" ref="AO325">IF(OR(AO$12="",$B325=""),"",_xlfn.LET(_xlpm.tarefas,_xlfn._xlws.FILTER(TB_TAREFAS[],(TB_TAREFAS[[Responsável Execução '[*']]:[Responsável Execução '[*']]]=AO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5" s="96" t="str" cm="1">
        <f t="array" ref="AP325">IF(OR(AP$12="",$B325=""),"",_xlfn.LET(_xlpm.tarefas,_xlfn._xlws.FILTER(TB_TAREFAS[],(TB_TAREFAS[[Responsável Execução '[*']]:[Responsável Execução '[*']]]=AP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5" s="95" t="str" cm="1">
        <f t="array" ref="AQ325">IF(OR(AQ$12="",$B325=""),"",_xlfn.LET(_xlpm.tarefas,_xlfn._xlws.FILTER(TB_TAREFAS[],(TB_TAREFAS[[Responsável Execução '[*']]:[Responsável Execução '[*']]]=AQ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5" s="96" t="str" cm="1">
        <f t="array" ref="AR325">IF(OR(AR$12="",$B325=""),"",_xlfn.LET(_xlpm.tarefas,_xlfn._xlws.FILTER(TB_TAREFAS[],(TB_TAREFAS[[Responsável Execução '[*']]:[Responsável Execução '[*']]]=AR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5" s="95" t="str" cm="1">
        <f t="array" ref="AS325">IF(OR(AS$12="",$B325=""),"",_xlfn.LET(_xlpm.tarefas,_xlfn._xlws.FILTER(TB_TAREFAS[],(TB_TAREFAS[[Responsável Execução '[*']]:[Responsável Execução '[*']]]=AS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5" s="96" t="str" cm="1">
        <f t="array" ref="AT325">IF(OR(AT$12="",$B325=""),"",_xlfn.LET(_xlpm.tarefas,_xlfn._xlws.FILTER(TB_TAREFAS[],(TB_TAREFAS[[Responsável Execução '[*']]:[Responsável Execução '[*']]]=AT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5" s="95" t="str" cm="1">
        <f t="array" ref="AU325">IF(OR(AU$12="",$B325=""),"",_xlfn.LET(_xlpm.tarefas,_xlfn._xlws.FILTER(TB_TAREFAS[],(TB_TAREFAS[[Responsável Execução '[*']]:[Responsável Execução '[*']]]=AU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5" s="96" t="str" cm="1">
        <f t="array" ref="AV325">IF(OR(AV$12="",$B325=""),"",_xlfn.LET(_xlpm.tarefas,_xlfn._xlws.FILTER(TB_TAREFAS[],(TB_TAREFAS[[Responsável Execução '[*']]:[Responsável Execução '[*']]]=AV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5" s="95" t="str" cm="1">
        <f t="array" ref="AW325">IF(OR(AW$12="",$B325=""),"",_xlfn.LET(_xlpm.tarefas,_xlfn._xlws.FILTER(TB_TAREFAS[],(TB_TAREFAS[[Responsável Execução '[*']]:[Responsável Execução '[*']]]=AW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5" s="96" t="str" cm="1">
        <f t="array" ref="AX325">IF(OR(AX$12="",$B325=""),"",_xlfn.LET(_xlpm.tarefas,_xlfn._xlws.FILTER(TB_TAREFAS[],(TB_TAREFAS[[Responsável Execução '[*']]:[Responsável Execução '[*']]]=AX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5" s="95" t="str" cm="1">
        <f t="array" ref="AY325">IF(OR(AY$12="",$B325=""),"",_xlfn.LET(_xlpm.tarefas,_xlfn._xlws.FILTER(TB_TAREFAS[],(TB_TAREFAS[[Responsável Execução '[*']]:[Responsável Execução '[*']]]=AY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5" s="97" t="str" cm="1">
        <f t="array" ref="AZ325">IF(OR(AZ$12="",$B325=""),"",_xlfn.LET(_xlpm.tarefas,_xlfn._xlws.FILTER(TB_TAREFAS[],(TB_TAREFAS[[Responsável Execução '[*']]:[Responsável Execução '[*']]]=AZ$12),"-"),IF(_xlfn.ARRAYTOTEXT(_xlpm.tarefas)="-",0,SUM(IF(DATE(YEAR($B325),MONTH($B325),DAY($B325))&gt;=DATE(YEAR(_xlfn.CHOOSECOLS(_xlpm.tarefas,10)),MONTH(_xlfn.CHOOSECOLS(_xlpm.tarefas,10)),DAY(_xlfn.CHOOSECOLS(_xlpm.tarefas,10))),IF(DATE(YEAR($B325),MONTH($B325),DAY($B325)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6" spans="2:52" x14ac:dyDescent="0.3">
      <c r="B326" s="94"/>
      <c r="C326" s="95" t="str" cm="1">
        <f t="array" ref="C326">IF(OR(C$12="",$B326=""),"",_xlfn.LET(_xlpm.tarefas,_xlfn._xlws.FILTER(TB_TAREFAS[],(TB_TAREFAS[[Responsável Execução '[*']]:[Responsável Execução '[*']]]=C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6" s="96" t="str" cm="1">
        <f t="array" ref="D326">IF(OR(D$12="",$B326=""),"",_xlfn.LET(_xlpm.tarefas,_xlfn._xlws.FILTER(TB_TAREFAS[],(TB_TAREFAS[[Responsável Execução '[*']]:[Responsável Execução '[*']]]=D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6" s="95" t="str" cm="1">
        <f t="array" ref="E326">IF(OR(E$12="",$B326=""),"",_xlfn.LET(_xlpm.tarefas,_xlfn._xlws.FILTER(TB_TAREFAS[],(TB_TAREFAS[[Responsável Execução '[*']]:[Responsável Execução '[*']]]=E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6" s="96" t="str" cm="1">
        <f t="array" ref="F326">IF(OR(F$12="",$B326=""),"",_xlfn.LET(_xlpm.tarefas,_xlfn._xlws.FILTER(TB_TAREFAS[],(TB_TAREFAS[[Responsável Execução '[*']]:[Responsável Execução '[*']]]=F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6" s="95" t="str" cm="1">
        <f t="array" ref="G326">IF(OR(G$12="",$B326=""),"",_xlfn.LET(_xlpm.tarefas,_xlfn._xlws.FILTER(TB_TAREFAS[],(TB_TAREFAS[[Responsável Execução '[*']]:[Responsável Execução '[*']]]=G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6" s="96" t="str" cm="1">
        <f t="array" ref="H326">IF(OR(H$12="",$B326=""),"",_xlfn.LET(_xlpm.tarefas,_xlfn._xlws.FILTER(TB_TAREFAS[],(TB_TAREFAS[[Responsável Execução '[*']]:[Responsável Execução '[*']]]=H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6" s="95" t="str" cm="1">
        <f t="array" ref="I326">IF(OR(I$12="",$B326=""),"",_xlfn.LET(_xlpm.tarefas,_xlfn._xlws.FILTER(TB_TAREFAS[],(TB_TAREFAS[[Responsável Execução '[*']]:[Responsável Execução '[*']]]=I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6" s="96" t="str" cm="1">
        <f t="array" ref="J326">IF(OR(J$12="",$B326=""),"",_xlfn.LET(_xlpm.tarefas,_xlfn._xlws.FILTER(TB_TAREFAS[],(TB_TAREFAS[[Responsável Execução '[*']]:[Responsável Execução '[*']]]=J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6" s="95" t="str" cm="1">
        <f t="array" ref="K326">IF(OR(K$12="",$B326=""),"",_xlfn.LET(_xlpm.tarefas,_xlfn._xlws.FILTER(TB_TAREFAS[],(TB_TAREFAS[[Responsável Execução '[*']]:[Responsável Execução '[*']]]=K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6" s="96" t="str" cm="1">
        <f t="array" ref="L326">IF(OR(L$12="",$B326=""),"",_xlfn.LET(_xlpm.tarefas,_xlfn._xlws.FILTER(TB_TAREFAS[],(TB_TAREFAS[[Responsável Execução '[*']]:[Responsável Execução '[*']]]=L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6" s="95" t="str" cm="1">
        <f t="array" ref="M326">IF(OR(M$12="",$B326=""),"",_xlfn.LET(_xlpm.tarefas,_xlfn._xlws.FILTER(TB_TAREFAS[],(TB_TAREFAS[[Responsável Execução '[*']]:[Responsável Execução '[*']]]=M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6" s="96" t="str" cm="1">
        <f t="array" ref="N326">IF(OR(N$12="",$B326=""),"",_xlfn.LET(_xlpm.tarefas,_xlfn._xlws.FILTER(TB_TAREFAS[],(TB_TAREFAS[[Responsável Execução '[*']]:[Responsável Execução '[*']]]=N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6" s="95" t="str" cm="1">
        <f t="array" ref="O326">IF(OR(O$12="",$B326=""),"",_xlfn.LET(_xlpm.tarefas,_xlfn._xlws.FILTER(TB_TAREFAS[],(TB_TAREFAS[[Responsável Execução '[*']]:[Responsável Execução '[*']]]=O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6" s="96" t="str" cm="1">
        <f t="array" ref="P326">IF(OR(P$12="",$B326=""),"",_xlfn.LET(_xlpm.tarefas,_xlfn._xlws.FILTER(TB_TAREFAS[],(TB_TAREFAS[[Responsável Execução '[*']]:[Responsável Execução '[*']]]=P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6" s="95" t="str" cm="1">
        <f t="array" ref="Q326">IF(OR(Q$12="",$B326=""),"",_xlfn.LET(_xlpm.tarefas,_xlfn._xlws.FILTER(TB_TAREFAS[],(TB_TAREFAS[[Responsável Execução '[*']]:[Responsável Execução '[*']]]=Q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6" s="96" t="str" cm="1">
        <f t="array" ref="R326">IF(OR(R$12="",$B326=""),"",_xlfn.LET(_xlpm.tarefas,_xlfn._xlws.FILTER(TB_TAREFAS[],(TB_TAREFAS[[Responsável Execução '[*']]:[Responsável Execução '[*']]]=R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6" s="95" t="str" cm="1">
        <f t="array" ref="S326">IF(OR(S$12="",$B326=""),"",_xlfn.LET(_xlpm.tarefas,_xlfn._xlws.FILTER(TB_TAREFAS[],(TB_TAREFAS[[Responsável Execução '[*']]:[Responsável Execução '[*']]]=S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6" s="96" t="str" cm="1">
        <f t="array" ref="T326">IF(OR(T$12="",$B326=""),"",_xlfn.LET(_xlpm.tarefas,_xlfn._xlws.FILTER(TB_TAREFAS[],(TB_TAREFAS[[Responsável Execução '[*']]:[Responsável Execução '[*']]]=T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6" s="95" t="str" cm="1">
        <f t="array" ref="U326">IF(OR(U$12="",$B326=""),"",_xlfn.LET(_xlpm.tarefas,_xlfn._xlws.FILTER(TB_TAREFAS[],(TB_TAREFAS[[Responsável Execução '[*']]:[Responsável Execução '[*']]]=U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6" s="96" t="str" cm="1">
        <f t="array" ref="V326">IF(OR(V$12="",$B326=""),"",_xlfn.LET(_xlpm.tarefas,_xlfn._xlws.FILTER(TB_TAREFAS[],(TB_TAREFAS[[Responsável Execução '[*']]:[Responsável Execução '[*']]]=V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6" s="95" t="str" cm="1">
        <f t="array" ref="W326">IF(OR(W$12="",$B326=""),"",_xlfn.LET(_xlpm.tarefas,_xlfn._xlws.FILTER(TB_TAREFAS[],(TB_TAREFAS[[Responsável Execução '[*']]:[Responsável Execução '[*']]]=W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6" s="96" t="str" cm="1">
        <f t="array" ref="X326">IF(OR(X$12="",$B326=""),"",_xlfn.LET(_xlpm.tarefas,_xlfn._xlws.FILTER(TB_TAREFAS[],(TB_TAREFAS[[Responsável Execução '[*']]:[Responsável Execução '[*']]]=X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6" s="95" t="str" cm="1">
        <f t="array" ref="Y326">IF(OR(Y$12="",$B326=""),"",_xlfn.LET(_xlpm.tarefas,_xlfn._xlws.FILTER(TB_TAREFAS[],(TB_TAREFAS[[Responsável Execução '[*']]:[Responsável Execução '[*']]]=Y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6" s="96" t="str" cm="1">
        <f t="array" ref="Z326">IF(OR(Z$12="",$B326=""),"",_xlfn.LET(_xlpm.tarefas,_xlfn._xlws.FILTER(TB_TAREFAS[],(TB_TAREFAS[[Responsável Execução '[*']]:[Responsável Execução '[*']]]=Z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6" s="95" t="str" cm="1">
        <f t="array" ref="AA326">IF(OR(AA$12="",$B326=""),"",_xlfn.LET(_xlpm.tarefas,_xlfn._xlws.FILTER(TB_TAREFAS[],(TB_TAREFAS[[Responsável Execução '[*']]:[Responsável Execução '[*']]]=AA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6" s="96" t="str" cm="1">
        <f t="array" ref="AB326">IF(OR(AB$12="",$B326=""),"",_xlfn.LET(_xlpm.tarefas,_xlfn._xlws.FILTER(TB_TAREFAS[],(TB_TAREFAS[[Responsável Execução '[*']]:[Responsável Execução '[*']]]=AB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6" s="95" t="str" cm="1">
        <f t="array" ref="AC326">IF(OR(AC$12="",$B326=""),"",_xlfn.LET(_xlpm.tarefas,_xlfn._xlws.FILTER(TB_TAREFAS[],(TB_TAREFAS[[Responsável Execução '[*']]:[Responsável Execução '[*']]]=AC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6" s="96" t="str" cm="1">
        <f t="array" ref="AD326">IF(OR(AD$12="",$B326=""),"",_xlfn.LET(_xlpm.tarefas,_xlfn._xlws.FILTER(TB_TAREFAS[],(TB_TAREFAS[[Responsável Execução '[*']]:[Responsável Execução '[*']]]=AD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6" s="95" t="str" cm="1">
        <f t="array" ref="AE326">IF(OR(AE$12="",$B326=""),"",_xlfn.LET(_xlpm.tarefas,_xlfn._xlws.FILTER(TB_TAREFAS[],(TB_TAREFAS[[Responsável Execução '[*']]:[Responsável Execução '[*']]]=AE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6" s="96" t="str" cm="1">
        <f t="array" ref="AF326">IF(OR(AF$12="",$B326=""),"",_xlfn.LET(_xlpm.tarefas,_xlfn._xlws.FILTER(TB_TAREFAS[],(TB_TAREFAS[[Responsável Execução '[*']]:[Responsável Execução '[*']]]=AF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6" s="95" t="str" cm="1">
        <f t="array" ref="AG326">IF(OR(AG$12="",$B326=""),"",_xlfn.LET(_xlpm.tarefas,_xlfn._xlws.FILTER(TB_TAREFAS[],(TB_TAREFAS[[Responsável Execução '[*']]:[Responsável Execução '[*']]]=AG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6" s="96" t="str" cm="1">
        <f t="array" ref="AH326">IF(OR(AH$12="",$B326=""),"",_xlfn.LET(_xlpm.tarefas,_xlfn._xlws.FILTER(TB_TAREFAS[],(TB_TAREFAS[[Responsável Execução '[*']]:[Responsável Execução '[*']]]=AH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6" s="95" t="str" cm="1">
        <f t="array" ref="AI326">IF(OR(AI$12="",$B326=""),"",_xlfn.LET(_xlpm.tarefas,_xlfn._xlws.FILTER(TB_TAREFAS[],(TB_TAREFAS[[Responsável Execução '[*']]:[Responsável Execução '[*']]]=AI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6" s="96" t="str" cm="1">
        <f t="array" ref="AJ326">IF(OR(AJ$12="",$B326=""),"",_xlfn.LET(_xlpm.tarefas,_xlfn._xlws.FILTER(TB_TAREFAS[],(TB_TAREFAS[[Responsável Execução '[*']]:[Responsável Execução '[*']]]=AJ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6" s="95" t="str" cm="1">
        <f t="array" ref="AK326">IF(OR(AK$12="",$B326=""),"",_xlfn.LET(_xlpm.tarefas,_xlfn._xlws.FILTER(TB_TAREFAS[],(TB_TAREFAS[[Responsável Execução '[*']]:[Responsável Execução '[*']]]=AK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6" s="96" t="str" cm="1">
        <f t="array" ref="AL326">IF(OR(AL$12="",$B326=""),"",_xlfn.LET(_xlpm.tarefas,_xlfn._xlws.FILTER(TB_TAREFAS[],(TB_TAREFAS[[Responsável Execução '[*']]:[Responsável Execução '[*']]]=AL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6" s="95" t="str" cm="1">
        <f t="array" ref="AM326">IF(OR(AM$12="",$B326=""),"",_xlfn.LET(_xlpm.tarefas,_xlfn._xlws.FILTER(TB_TAREFAS[],(TB_TAREFAS[[Responsável Execução '[*']]:[Responsável Execução '[*']]]=AM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6" s="96" t="str" cm="1">
        <f t="array" ref="AN326">IF(OR(AN$12="",$B326=""),"",_xlfn.LET(_xlpm.tarefas,_xlfn._xlws.FILTER(TB_TAREFAS[],(TB_TAREFAS[[Responsável Execução '[*']]:[Responsável Execução '[*']]]=AN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6" s="95" t="str" cm="1">
        <f t="array" ref="AO326">IF(OR(AO$12="",$B326=""),"",_xlfn.LET(_xlpm.tarefas,_xlfn._xlws.FILTER(TB_TAREFAS[],(TB_TAREFAS[[Responsável Execução '[*']]:[Responsável Execução '[*']]]=AO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6" s="96" t="str" cm="1">
        <f t="array" ref="AP326">IF(OR(AP$12="",$B326=""),"",_xlfn.LET(_xlpm.tarefas,_xlfn._xlws.FILTER(TB_TAREFAS[],(TB_TAREFAS[[Responsável Execução '[*']]:[Responsável Execução '[*']]]=AP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6" s="95" t="str" cm="1">
        <f t="array" ref="AQ326">IF(OR(AQ$12="",$B326=""),"",_xlfn.LET(_xlpm.tarefas,_xlfn._xlws.FILTER(TB_TAREFAS[],(TB_TAREFAS[[Responsável Execução '[*']]:[Responsável Execução '[*']]]=AQ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6" s="96" t="str" cm="1">
        <f t="array" ref="AR326">IF(OR(AR$12="",$B326=""),"",_xlfn.LET(_xlpm.tarefas,_xlfn._xlws.FILTER(TB_TAREFAS[],(TB_TAREFAS[[Responsável Execução '[*']]:[Responsável Execução '[*']]]=AR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6" s="95" t="str" cm="1">
        <f t="array" ref="AS326">IF(OR(AS$12="",$B326=""),"",_xlfn.LET(_xlpm.tarefas,_xlfn._xlws.FILTER(TB_TAREFAS[],(TB_TAREFAS[[Responsável Execução '[*']]:[Responsável Execução '[*']]]=AS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6" s="96" t="str" cm="1">
        <f t="array" ref="AT326">IF(OR(AT$12="",$B326=""),"",_xlfn.LET(_xlpm.tarefas,_xlfn._xlws.FILTER(TB_TAREFAS[],(TB_TAREFAS[[Responsável Execução '[*']]:[Responsável Execução '[*']]]=AT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6" s="95" t="str" cm="1">
        <f t="array" ref="AU326">IF(OR(AU$12="",$B326=""),"",_xlfn.LET(_xlpm.tarefas,_xlfn._xlws.FILTER(TB_TAREFAS[],(TB_TAREFAS[[Responsável Execução '[*']]:[Responsável Execução '[*']]]=AU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6" s="96" t="str" cm="1">
        <f t="array" ref="AV326">IF(OR(AV$12="",$B326=""),"",_xlfn.LET(_xlpm.tarefas,_xlfn._xlws.FILTER(TB_TAREFAS[],(TB_TAREFAS[[Responsável Execução '[*']]:[Responsável Execução '[*']]]=AV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6" s="95" t="str" cm="1">
        <f t="array" ref="AW326">IF(OR(AW$12="",$B326=""),"",_xlfn.LET(_xlpm.tarefas,_xlfn._xlws.FILTER(TB_TAREFAS[],(TB_TAREFAS[[Responsável Execução '[*']]:[Responsável Execução '[*']]]=AW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6" s="96" t="str" cm="1">
        <f t="array" ref="AX326">IF(OR(AX$12="",$B326=""),"",_xlfn.LET(_xlpm.tarefas,_xlfn._xlws.FILTER(TB_TAREFAS[],(TB_TAREFAS[[Responsável Execução '[*']]:[Responsável Execução '[*']]]=AX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6" s="95" t="str" cm="1">
        <f t="array" ref="AY326">IF(OR(AY$12="",$B326=""),"",_xlfn.LET(_xlpm.tarefas,_xlfn._xlws.FILTER(TB_TAREFAS[],(TB_TAREFAS[[Responsável Execução '[*']]:[Responsável Execução '[*']]]=AY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6" s="97" t="str" cm="1">
        <f t="array" ref="AZ326">IF(OR(AZ$12="",$B326=""),"",_xlfn.LET(_xlpm.tarefas,_xlfn._xlws.FILTER(TB_TAREFAS[],(TB_TAREFAS[[Responsável Execução '[*']]:[Responsável Execução '[*']]]=AZ$12),"-"),IF(_xlfn.ARRAYTOTEXT(_xlpm.tarefas)="-",0,SUM(IF(DATE(YEAR($B326),MONTH($B326),DAY($B326))&gt;=DATE(YEAR(_xlfn.CHOOSECOLS(_xlpm.tarefas,10)),MONTH(_xlfn.CHOOSECOLS(_xlpm.tarefas,10)),DAY(_xlfn.CHOOSECOLS(_xlpm.tarefas,10))),IF(DATE(YEAR($B326),MONTH($B326),DAY($B326)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7" spans="2:52" x14ac:dyDescent="0.3">
      <c r="B327" s="94"/>
      <c r="C327" s="95" t="str" cm="1">
        <f t="array" ref="C327">IF(OR(C$12="",$B327=""),"",_xlfn.LET(_xlpm.tarefas,_xlfn._xlws.FILTER(TB_TAREFAS[],(TB_TAREFAS[[Responsável Execução '[*']]:[Responsável Execução '[*']]]=C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7" s="96" t="str" cm="1">
        <f t="array" ref="D327">IF(OR(D$12="",$B327=""),"",_xlfn.LET(_xlpm.tarefas,_xlfn._xlws.FILTER(TB_TAREFAS[],(TB_TAREFAS[[Responsável Execução '[*']]:[Responsável Execução '[*']]]=D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7" s="95" t="str" cm="1">
        <f t="array" ref="E327">IF(OR(E$12="",$B327=""),"",_xlfn.LET(_xlpm.tarefas,_xlfn._xlws.FILTER(TB_TAREFAS[],(TB_TAREFAS[[Responsável Execução '[*']]:[Responsável Execução '[*']]]=E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7" s="96" t="str" cm="1">
        <f t="array" ref="F327">IF(OR(F$12="",$B327=""),"",_xlfn.LET(_xlpm.tarefas,_xlfn._xlws.FILTER(TB_TAREFAS[],(TB_TAREFAS[[Responsável Execução '[*']]:[Responsável Execução '[*']]]=F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7" s="95" t="str" cm="1">
        <f t="array" ref="G327">IF(OR(G$12="",$B327=""),"",_xlfn.LET(_xlpm.tarefas,_xlfn._xlws.FILTER(TB_TAREFAS[],(TB_TAREFAS[[Responsável Execução '[*']]:[Responsável Execução '[*']]]=G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7" s="96" t="str" cm="1">
        <f t="array" ref="H327">IF(OR(H$12="",$B327=""),"",_xlfn.LET(_xlpm.tarefas,_xlfn._xlws.FILTER(TB_TAREFAS[],(TB_TAREFAS[[Responsável Execução '[*']]:[Responsável Execução '[*']]]=H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7" s="95" t="str" cm="1">
        <f t="array" ref="I327">IF(OR(I$12="",$B327=""),"",_xlfn.LET(_xlpm.tarefas,_xlfn._xlws.FILTER(TB_TAREFAS[],(TB_TAREFAS[[Responsável Execução '[*']]:[Responsável Execução '[*']]]=I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7" s="96" t="str" cm="1">
        <f t="array" ref="J327">IF(OR(J$12="",$B327=""),"",_xlfn.LET(_xlpm.tarefas,_xlfn._xlws.FILTER(TB_TAREFAS[],(TB_TAREFAS[[Responsável Execução '[*']]:[Responsável Execução '[*']]]=J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7" s="95" t="str" cm="1">
        <f t="array" ref="K327">IF(OR(K$12="",$B327=""),"",_xlfn.LET(_xlpm.tarefas,_xlfn._xlws.FILTER(TB_TAREFAS[],(TB_TAREFAS[[Responsável Execução '[*']]:[Responsável Execução '[*']]]=K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7" s="96" t="str" cm="1">
        <f t="array" ref="L327">IF(OR(L$12="",$B327=""),"",_xlfn.LET(_xlpm.tarefas,_xlfn._xlws.FILTER(TB_TAREFAS[],(TB_TAREFAS[[Responsável Execução '[*']]:[Responsável Execução '[*']]]=L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7" s="95" t="str" cm="1">
        <f t="array" ref="M327">IF(OR(M$12="",$B327=""),"",_xlfn.LET(_xlpm.tarefas,_xlfn._xlws.FILTER(TB_TAREFAS[],(TB_TAREFAS[[Responsável Execução '[*']]:[Responsável Execução '[*']]]=M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7" s="96" t="str" cm="1">
        <f t="array" ref="N327">IF(OR(N$12="",$B327=""),"",_xlfn.LET(_xlpm.tarefas,_xlfn._xlws.FILTER(TB_TAREFAS[],(TB_TAREFAS[[Responsável Execução '[*']]:[Responsável Execução '[*']]]=N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7" s="95" t="str" cm="1">
        <f t="array" ref="O327">IF(OR(O$12="",$B327=""),"",_xlfn.LET(_xlpm.tarefas,_xlfn._xlws.FILTER(TB_TAREFAS[],(TB_TAREFAS[[Responsável Execução '[*']]:[Responsável Execução '[*']]]=O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7" s="96" t="str" cm="1">
        <f t="array" ref="P327">IF(OR(P$12="",$B327=""),"",_xlfn.LET(_xlpm.tarefas,_xlfn._xlws.FILTER(TB_TAREFAS[],(TB_TAREFAS[[Responsável Execução '[*']]:[Responsável Execução '[*']]]=P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7" s="95" t="str" cm="1">
        <f t="array" ref="Q327">IF(OR(Q$12="",$B327=""),"",_xlfn.LET(_xlpm.tarefas,_xlfn._xlws.FILTER(TB_TAREFAS[],(TB_TAREFAS[[Responsável Execução '[*']]:[Responsável Execução '[*']]]=Q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7" s="96" t="str" cm="1">
        <f t="array" ref="R327">IF(OR(R$12="",$B327=""),"",_xlfn.LET(_xlpm.tarefas,_xlfn._xlws.FILTER(TB_TAREFAS[],(TB_TAREFAS[[Responsável Execução '[*']]:[Responsável Execução '[*']]]=R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7" s="95" t="str" cm="1">
        <f t="array" ref="S327">IF(OR(S$12="",$B327=""),"",_xlfn.LET(_xlpm.tarefas,_xlfn._xlws.FILTER(TB_TAREFAS[],(TB_TAREFAS[[Responsável Execução '[*']]:[Responsável Execução '[*']]]=S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7" s="96" t="str" cm="1">
        <f t="array" ref="T327">IF(OR(T$12="",$B327=""),"",_xlfn.LET(_xlpm.tarefas,_xlfn._xlws.FILTER(TB_TAREFAS[],(TB_TAREFAS[[Responsável Execução '[*']]:[Responsável Execução '[*']]]=T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7" s="95" t="str" cm="1">
        <f t="array" ref="U327">IF(OR(U$12="",$B327=""),"",_xlfn.LET(_xlpm.tarefas,_xlfn._xlws.FILTER(TB_TAREFAS[],(TB_TAREFAS[[Responsável Execução '[*']]:[Responsável Execução '[*']]]=U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7" s="96" t="str" cm="1">
        <f t="array" ref="V327">IF(OR(V$12="",$B327=""),"",_xlfn.LET(_xlpm.tarefas,_xlfn._xlws.FILTER(TB_TAREFAS[],(TB_TAREFAS[[Responsável Execução '[*']]:[Responsável Execução '[*']]]=V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7" s="95" t="str" cm="1">
        <f t="array" ref="W327">IF(OR(W$12="",$B327=""),"",_xlfn.LET(_xlpm.tarefas,_xlfn._xlws.FILTER(TB_TAREFAS[],(TB_TAREFAS[[Responsável Execução '[*']]:[Responsável Execução '[*']]]=W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7" s="96" t="str" cm="1">
        <f t="array" ref="X327">IF(OR(X$12="",$B327=""),"",_xlfn.LET(_xlpm.tarefas,_xlfn._xlws.FILTER(TB_TAREFAS[],(TB_TAREFAS[[Responsável Execução '[*']]:[Responsável Execução '[*']]]=X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7" s="95" t="str" cm="1">
        <f t="array" ref="Y327">IF(OR(Y$12="",$B327=""),"",_xlfn.LET(_xlpm.tarefas,_xlfn._xlws.FILTER(TB_TAREFAS[],(TB_TAREFAS[[Responsável Execução '[*']]:[Responsável Execução '[*']]]=Y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7" s="96" t="str" cm="1">
        <f t="array" ref="Z327">IF(OR(Z$12="",$B327=""),"",_xlfn.LET(_xlpm.tarefas,_xlfn._xlws.FILTER(TB_TAREFAS[],(TB_TAREFAS[[Responsável Execução '[*']]:[Responsável Execução '[*']]]=Z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7" s="95" t="str" cm="1">
        <f t="array" ref="AA327">IF(OR(AA$12="",$B327=""),"",_xlfn.LET(_xlpm.tarefas,_xlfn._xlws.FILTER(TB_TAREFAS[],(TB_TAREFAS[[Responsável Execução '[*']]:[Responsável Execução '[*']]]=AA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7" s="96" t="str" cm="1">
        <f t="array" ref="AB327">IF(OR(AB$12="",$B327=""),"",_xlfn.LET(_xlpm.tarefas,_xlfn._xlws.FILTER(TB_TAREFAS[],(TB_TAREFAS[[Responsável Execução '[*']]:[Responsável Execução '[*']]]=AB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7" s="95" t="str" cm="1">
        <f t="array" ref="AC327">IF(OR(AC$12="",$B327=""),"",_xlfn.LET(_xlpm.tarefas,_xlfn._xlws.FILTER(TB_TAREFAS[],(TB_TAREFAS[[Responsável Execução '[*']]:[Responsável Execução '[*']]]=AC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7" s="96" t="str" cm="1">
        <f t="array" ref="AD327">IF(OR(AD$12="",$B327=""),"",_xlfn.LET(_xlpm.tarefas,_xlfn._xlws.FILTER(TB_TAREFAS[],(TB_TAREFAS[[Responsável Execução '[*']]:[Responsável Execução '[*']]]=AD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7" s="95" t="str" cm="1">
        <f t="array" ref="AE327">IF(OR(AE$12="",$B327=""),"",_xlfn.LET(_xlpm.tarefas,_xlfn._xlws.FILTER(TB_TAREFAS[],(TB_TAREFAS[[Responsável Execução '[*']]:[Responsável Execução '[*']]]=AE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7" s="96" t="str" cm="1">
        <f t="array" ref="AF327">IF(OR(AF$12="",$B327=""),"",_xlfn.LET(_xlpm.tarefas,_xlfn._xlws.FILTER(TB_TAREFAS[],(TB_TAREFAS[[Responsável Execução '[*']]:[Responsável Execução '[*']]]=AF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7" s="95" t="str" cm="1">
        <f t="array" ref="AG327">IF(OR(AG$12="",$B327=""),"",_xlfn.LET(_xlpm.tarefas,_xlfn._xlws.FILTER(TB_TAREFAS[],(TB_TAREFAS[[Responsável Execução '[*']]:[Responsável Execução '[*']]]=AG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7" s="96" t="str" cm="1">
        <f t="array" ref="AH327">IF(OR(AH$12="",$B327=""),"",_xlfn.LET(_xlpm.tarefas,_xlfn._xlws.FILTER(TB_TAREFAS[],(TB_TAREFAS[[Responsável Execução '[*']]:[Responsável Execução '[*']]]=AH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7" s="95" t="str" cm="1">
        <f t="array" ref="AI327">IF(OR(AI$12="",$B327=""),"",_xlfn.LET(_xlpm.tarefas,_xlfn._xlws.FILTER(TB_TAREFAS[],(TB_TAREFAS[[Responsável Execução '[*']]:[Responsável Execução '[*']]]=AI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7" s="96" t="str" cm="1">
        <f t="array" ref="AJ327">IF(OR(AJ$12="",$B327=""),"",_xlfn.LET(_xlpm.tarefas,_xlfn._xlws.FILTER(TB_TAREFAS[],(TB_TAREFAS[[Responsável Execução '[*']]:[Responsável Execução '[*']]]=AJ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7" s="95" t="str" cm="1">
        <f t="array" ref="AK327">IF(OR(AK$12="",$B327=""),"",_xlfn.LET(_xlpm.tarefas,_xlfn._xlws.FILTER(TB_TAREFAS[],(TB_TAREFAS[[Responsável Execução '[*']]:[Responsável Execução '[*']]]=AK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7" s="96" t="str" cm="1">
        <f t="array" ref="AL327">IF(OR(AL$12="",$B327=""),"",_xlfn.LET(_xlpm.tarefas,_xlfn._xlws.FILTER(TB_TAREFAS[],(TB_TAREFAS[[Responsável Execução '[*']]:[Responsável Execução '[*']]]=AL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7" s="95" t="str" cm="1">
        <f t="array" ref="AM327">IF(OR(AM$12="",$B327=""),"",_xlfn.LET(_xlpm.tarefas,_xlfn._xlws.FILTER(TB_TAREFAS[],(TB_TAREFAS[[Responsável Execução '[*']]:[Responsável Execução '[*']]]=AM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7" s="96" t="str" cm="1">
        <f t="array" ref="AN327">IF(OR(AN$12="",$B327=""),"",_xlfn.LET(_xlpm.tarefas,_xlfn._xlws.FILTER(TB_TAREFAS[],(TB_TAREFAS[[Responsável Execução '[*']]:[Responsável Execução '[*']]]=AN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7" s="95" t="str" cm="1">
        <f t="array" ref="AO327">IF(OR(AO$12="",$B327=""),"",_xlfn.LET(_xlpm.tarefas,_xlfn._xlws.FILTER(TB_TAREFAS[],(TB_TAREFAS[[Responsável Execução '[*']]:[Responsável Execução '[*']]]=AO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7" s="96" t="str" cm="1">
        <f t="array" ref="AP327">IF(OR(AP$12="",$B327=""),"",_xlfn.LET(_xlpm.tarefas,_xlfn._xlws.FILTER(TB_TAREFAS[],(TB_TAREFAS[[Responsável Execução '[*']]:[Responsável Execução '[*']]]=AP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7" s="95" t="str" cm="1">
        <f t="array" ref="AQ327">IF(OR(AQ$12="",$B327=""),"",_xlfn.LET(_xlpm.tarefas,_xlfn._xlws.FILTER(TB_TAREFAS[],(TB_TAREFAS[[Responsável Execução '[*']]:[Responsável Execução '[*']]]=AQ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7" s="96" t="str" cm="1">
        <f t="array" ref="AR327">IF(OR(AR$12="",$B327=""),"",_xlfn.LET(_xlpm.tarefas,_xlfn._xlws.FILTER(TB_TAREFAS[],(TB_TAREFAS[[Responsável Execução '[*']]:[Responsável Execução '[*']]]=AR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7" s="95" t="str" cm="1">
        <f t="array" ref="AS327">IF(OR(AS$12="",$B327=""),"",_xlfn.LET(_xlpm.tarefas,_xlfn._xlws.FILTER(TB_TAREFAS[],(TB_TAREFAS[[Responsável Execução '[*']]:[Responsável Execução '[*']]]=AS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7" s="96" t="str" cm="1">
        <f t="array" ref="AT327">IF(OR(AT$12="",$B327=""),"",_xlfn.LET(_xlpm.tarefas,_xlfn._xlws.FILTER(TB_TAREFAS[],(TB_TAREFAS[[Responsável Execução '[*']]:[Responsável Execução '[*']]]=AT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7" s="95" t="str" cm="1">
        <f t="array" ref="AU327">IF(OR(AU$12="",$B327=""),"",_xlfn.LET(_xlpm.tarefas,_xlfn._xlws.FILTER(TB_TAREFAS[],(TB_TAREFAS[[Responsável Execução '[*']]:[Responsável Execução '[*']]]=AU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7" s="96" t="str" cm="1">
        <f t="array" ref="AV327">IF(OR(AV$12="",$B327=""),"",_xlfn.LET(_xlpm.tarefas,_xlfn._xlws.FILTER(TB_TAREFAS[],(TB_TAREFAS[[Responsável Execução '[*']]:[Responsável Execução '[*']]]=AV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7" s="95" t="str" cm="1">
        <f t="array" ref="AW327">IF(OR(AW$12="",$B327=""),"",_xlfn.LET(_xlpm.tarefas,_xlfn._xlws.FILTER(TB_TAREFAS[],(TB_TAREFAS[[Responsável Execução '[*']]:[Responsável Execução '[*']]]=AW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7" s="96" t="str" cm="1">
        <f t="array" ref="AX327">IF(OR(AX$12="",$B327=""),"",_xlfn.LET(_xlpm.tarefas,_xlfn._xlws.FILTER(TB_TAREFAS[],(TB_TAREFAS[[Responsável Execução '[*']]:[Responsável Execução '[*']]]=AX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7" s="95" t="str" cm="1">
        <f t="array" ref="AY327">IF(OR(AY$12="",$B327=""),"",_xlfn.LET(_xlpm.tarefas,_xlfn._xlws.FILTER(TB_TAREFAS[],(TB_TAREFAS[[Responsável Execução '[*']]:[Responsável Execução '[*']]]=AY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7" s="97" t="str" cm="1">
        <f t="array" ref="AZ327">IF(OR(AZ$12="",$B327=""),"",_xlfn.LET(_xlpm.tarefas,_xlfn._xlws.FILTER(TB_TAREFAS[],(TB_TAREFAS[[Responsável Execução '[*']]:[Responsável Execução '[*']]]=AZ$12),"-"),IF(_xlfn.ARRAYTOTEXT(_xlpm.tarefas)="-",0,SUM(IF(DATE(YEAR($B327),MONTH($B327),DAY($B327))&gt;=DATE(YEAR(_xlfn.CHOOSECOLS(_xlpm.tarefas,10)),MONTH(_xlfn.CHOOSECOLS(_xlpm.tarefas,10)),DAY(_xlfn.CHOOSECOLS(_xlpm.tarefas,10))),IF(DATE(YEAR($B327),MONTH($B327),DAY($B327)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8" spans="2:52" x14ac:dyDescent="0.3">
      <c r="B328" s="94"/>
      <c r="C328" s="95" t="str" cm="1">
        <f t="array" ref="C328">IF(OR(C$12="",$B328=""),"",_xlfn.LET(_xlpm.tarefas,_xlfn._xlws.FILTER(TB_TAREFAS[],(TB_TAREFAS[[Responsável Execução '[*']]:[Responsável Execução '[*']]]=C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8" s="96" t="str" cm="1">
        <f t="array" ref="D328">IF(OR(D$12="",$B328=""),"",_xlfn.LET(_xlpm.tarefas,_xlfn._xlws.FILTER(TB_TAREFAS[],(TB_TAREFAS[[Responsável Execução '[*']]:[Responsável Execução '[*']]]=D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8" s="95" t="str" cm="1">
        <f t="array" ref="E328">IF(OR(E$12="",$B328=""),"",_xlfn.LET(_xlpm.tarefas,_xlfn._xlws.FILTER(TB_TAREFAS[],(TB_TAREFAS[[Responsável Execução '[*']]:[Responsável Execução '[*']]]=E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8" s="96" t="str" cm="1">
        <f t="array" ref="F328">IF(OR(F$12="",$B328=""),"",_xlfn.LET(_xlpm.tarefas,_xlfn._xlws.FILTER(TB_TAREFAS[],(TB_TAREFAS[[Responsável Execução '[*']]:[Responsável Execução '[*']]]=F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8" s="95" t="str" cm="1">
        <f t="array" ref="G328">IF(OR(G$12="",$B328=""),"",_xlfn.LET(_xlpm.tarefas,_xlfn._xlws.FILTER(TB_TAREFAS[],(TB_TAREFAS[[Responsável Execução '[*']]:[Responsável Execução '[*']]]=G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8" s="96" t="str" cm="1">
        <f t="array" ref="H328">IF(OR(H$12="",$B328=""),"",_xlfn.LET(_xlpm.tarefas,_xlfn._xlws.FILTER(TB_TAREFAS[],(TB_TAREFAS[[Responsável Execução '[*']]:[Responsável Execução '[*']]]=H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8" s="95" t="str" cm="1">
        <f t="array" ref="I328">IF(OR(I$12="",$B328=""),"",_xlfn.LET(_xlpm.tarefas,_xlfn._xlws.FILTER(TB_TAREFAS[],(TB_TAREFAS[[Responsável Execução '[*']]:[Responsável Execução '[*']]]=I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8" s="96" t="str" cm="1">
        <f t="array" ref="J328">IF(OR(J$12="",$B328=""),"",_xlfn.LET(_xlpm.tarefas,_xlfn._xlws.FILTER(TB_TAREFAS[],(TB_TAREFAS[[Responsável Execução '[*']]:[Responsável Execução '[*']]]=J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8" s="95" t="str" cm="1">
        <f t="array" ref="K328">IF(OR(K$12="",$B328=""),"",_xlfn.LET(_xlpm.tarefas,_xlfn._xlws.FILTER(TB_TAREFAS[],(TB_TAREFAS[[Responsável Execução '[*']]:[Responsável Execução '[*']]]=K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8" s="96" t="str" cm="1">
        <f t="array" ref="L328">IF(OR(L$12="",$B328=""),"",_xlfn.LET(_xlpm.tarefas,_xlfn._xlws.FILTER(TB_TAREFAS[],(TB_TAREFAS[[Responsável Execução '[*']]:[Responsável Execução '[*']]]=L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8" s="95" t="str" cm="1">
        <f t="array" ref="M328">IF(OR(M$12="",$B328=""),"",_xlfn.LET(_xlpm.tarefas,_xlfn._xlws.FILTER(TB_TAREFAS[],(TB_TAREFAS[[Responsável Execução '[*']]:[Responsável Execução '[*']]]=M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8" s="96" t="str" cm="1">
        <f t="array" ref="N328">IF(OR(N$12="",$B328=""),"",_xlfn.LET(_xlpm.tarefas,_xlfn._xlws.FILTER(TB_TAREFAS[],(TB_TAREFAS[[Responsável Execução '[*']]:[Responsável Execução '[*']]]=N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8" s="95" t="str" cm="1">
        <f t="array" ref="O328">IF(OR(O$12="",$B328=""),"",_xlfn.LET(_xlpm.tarefas,_xlfn._xlws.FILTER(TB_TAREFAS[],(TB_TAREFAS[[Responsável Execução '[*']]:[Responsável Execução '[*']]]=O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8" s="96" t="str" cm="1">
        <f t="array" ref="P328">IF(OR(P$12="",$B328=""),"",_xlfn.LET(_xlpm.tarefas,_xlfn._xlws.FILTER(TB_TAREFAS[],(TB_TAREFAS[[Responsável Execução '[*']]:[Responsável Execução '[*']]]=P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8" s="95" t="str" cm="1">
        <f t="array" ref="Q328">IF(OR(Q$12="",$B328=""),"",_xlfn.LET(_xlpm.tarefas,_xlfn._xlws.FILTER(TB_TAREFAS[],(TB_TAREFAS[[Responsável Execução '[*']]:[Responsável Execução '[*']]]=Q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8" s="96" t="str" cm="1">
        <f t="array" ref="R328">IF(OR(R$12="",$B328=""),"",_xlfn.LET(_xlpm.tarefas,_xlfn._xlws.FILTER(TB_TAREFAS[],(TB_TAREFAS[[Responsável Execução '[*']]:[Responsável Execução '[*']]]=R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8" s="95" t="str" cm="1">
        <f t="array" ref="S328">IF(OR(S$12="",$B328=""),"",_xlfn.LET(_xlpm.tarefas,_xlfn._xlws.FILTER(TB_TAREFAS[],(TB_TAREFAS[[Responsável Execução '[*']]:[Responsável Execução '[*']]]=S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8" s="96" t="str" cm="1">
        <f t="array" ref="T328">IF(OR(T$12="",$B328=""),"",_xlfn.LET(_xlpm.tarefas,_xlfn._xlws.FILTER(TB_TAREFAS[],(TB_TAREFAS[[Responsável Execução '[*']]:[Responsável Execução '[*']]]=T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8" s="95" t="str" cm="1">
        <f t="array" ref="U328">IF(OR(U$12="",$B328=""),"",_xlfn.LET(_xlpm.tarefas,_xlfn._xlws.FILTER(TB_TAREFAS[],(TB_TAREFAS[[Responsável Execução '[*']]:[Responsável Execução '[*']]]=U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8" s="96" t="str" cm="1">
        <f t="array" ref="V328">IF(OR(V$12="",$B328=""),"",_xlfn.LET(_xlpm.tarefas,_xlfn._xlws.FILTER(TB_TAREFAS[],(TB_TAREFAS[[Responsável Execução '[*']]:[Responsável Execução '[*']]]=V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8" s="95" t="str" cm="1">
        <f t="array" ref="W328">IF(OR(W$12="",$B328=""),"",_xlfn.LET(_xlpm.tarefas,_xlfn._xlws.FILTER(TB_TAREFAS[],(TB_TAREFAS[[Responsável Execução '[*']]:[Responsável Execução '[*']]]=W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8" s="96" t="str" cm="1">
        <f t="array" ref="X328">IF(OR(X$12="",$B328=""),"",_xlfn.LET(_xlpm.tarefas,_xlfn._xlws.FILTER(TB_TAREFAS[],(TB_TAREFAS[[Responsável Execução '[*']]:[Responsável Execução '[*']]]=X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8" s="95" t="str" cm="1">
        <f t="array" ref="Y328">IF(OR(Y$12="",$B328=""),"",_xlfn.LET(_xlpm.tarefas,_xlfn._xlws.FILTER(TB_TAREFAS[],(TB_TAREFAS[[Responsável Execução '[*']]:[Responsável Execução '[*']]]=Y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8" s="96" t="str" cm="1">
        <f t="array" ref="Z328">IF(OR(Z$12="",$B328=""),"",_xlfn.LET(_xlpm.tarefas,_xlfn._xlws.FILTER(TB_TAREFAS[],(TB_TAREFAS[[Responsável Execução '[*']]:[Responsável Execução '[*']]]=Z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8" s="95" t="str" cm="1">
        <f t="array" ref="AA328">IF(OR(AA$12="",$B328=""),"",_xlfn.LET(_xlpm.tarefas,_xlfn._xlws.FILTER(TB_TAREFAS[],(TB_TAREFAS[[Responsável Execução '[*']]:[Responsável Execução '[*']]]=AA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8" s="96" t="str" cm="1">
        <f t="array" ref="AB328">IF(OR(AB$12="",$B328=""),"",_xlfn.LET(_xlpm.tarefas,_xlfn._xlws.FILTER(TB_TAREFAS[],(TB_TAREFAS[[Responsável Execução '[*']]:[Responsável Execução '[*']]]=AB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8" s="95" t="str" cm="1">
        <f t="array" ref="AC328">IF(OR(AC$12="",$B328=""),"",_xlfn.LET(_xlpm.tarefas,_xlfn._xlws.FILTER(TB_TAREFAS[],(TB_TAREFAS[[Responsável Execução '[*']]:[Responsável Execução '[*']]]=AC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8" s="96" t="str" cm="1">
        <f t="array" ref="AD328">IF(OR(AD$12="",$B328=""),"",_xlfn.LET(_xlpm.tarefas,_xlfn._xlws.FILTER(TB_TAREFAS[],(TB_TAREFAS[[Responsável Execução '[*']]:[Responsável Execução '[*']]]=AD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8" s="95" t="str" cm="1">
        <f t="array" ref="AE328">IF(OR(AE$12="",$B328=""),"",_xlfn.LET(_xlpm.tarefas,_xlfn._xlws.FILTER(TB_TAREFAS[],(TB_TAREFAS[[Responsável Execução '[*']]:[Responsável Execução '[*']]]=AE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8" s="96" t="str" cm="1">
        <f t="array" ref="AF328">IF(OR(AF$12="",$B328=""),"",_xlfn.LET(_xlpm.tarefas,_xlfn._xlws.FILTER(TB_TAREFAS[],(TB_TAREFAS[[Responsável Execução '[*']]:[Responsável Execução '[*']]]=AF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8" s="95" t="str" cm="1">
        <f t="array" ref="AG328">IF(OR(AG$12="",$B328=""),"",_xlfn.LET(_xlpm.tarefas,_xlfn._xlws.FILTER(TB_TAREFAS[],(TB_TAREFAS[[Responsável Execução '[*']]:[Responsável Execução '[*']]]=AG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8" s="96" t="str" cm="1">
        <f t="array" ref="AH328">IF(OR(AH$12="",$B328=""),"",_xlfn.LET(_xlpm.tarefas,_xlfn._xlws.FILTER(TB_TAREFAS[],(TB_TAREFAS[[Responsável Execução '[*']]:[Responsável Execução '[*']]]=AH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8" s="95" t="str" cm="1">
        <f t="array" ref="AI328">IF(OR(AI$12="",$B328=""),"",_xlfn.LET(_xlpm.tarefas,_xlfn._xlws.FILTER(TB_TAREFAS[],(TB_TAREFAS[[Responsável Execução '[*']]:[Responsável Execução '[*']]]=AI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8" s="96" t="str" cm="1">
        <f t="array" ref="AJ328">IF(OR(AJ$12="",$B328=""),"",_xlfn.LET(_xlpm.tarefas,_xlfn._xlws.FILTER(TB_TAREFAS[],(TB_TAREFAS[[Responsável Execução '[*']]:[Responsável Execução '[*']]]=AJ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8" s="95" t="str" cm="1">
        <f t="array" ref="AK328">IF(OR(AK$12="",$B328=""),"",_xlfn.LET(_xlpm.tarefas,_xlfn._xlws.FILTER(TB_TAREFAS[],(TB_TAREFAS[[Responsável Execução '[*']]:[Responsável Execução '[*']]]=AK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8" s="96" t="str" cm="1">
        <f t="array" ref="AL328">IF(OR(AL$12="",$B328=""),"",_xlfn.LET(_xlpm.tarefas,_xlfn._xlws.FILTER(TB_TAREFAS[],(TB_TAREFAS[[Responsável Execução '[*']]:[Responsável Execução '[*']]]=AL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8" s="95" t="str" cm="1">
        <f t="array" ref="AM328">IF(OR(AM$12="",$B328=""),"",_xlfn.LET(_xlpm.tarefas,_xlfn._xlws.FILTER(TB_TAREFAS[],(TB_TAREFAS[[Responsável Execução '[*']]:[Responsável Execução '[*']]]=AM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8" s="96" t="str" cm="1">
        <f t="array" ref="AN328">IF(OR(AN$12="",$B328=""),"",_xlfn.LET(_xlpm.tarefas,_xlfn._xlws.FILTER(TB_TAREFAS[],(TB_TAREFAS[[Responsável Execução '[*']]:[Responsável Execução '[*']]]=AN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8" s="95" t="str" cm="1">
        <f t="array" ref="AO328">IF(OR(AO$12="",$B328=""),"",_xlfn.LET(_xlpm.tarefas,_xlfn._xlws.FILTER(TB_TAREFAS[],(TB_TAREFAS[[Responsável Execução '[*']]:[Responsável Execução '[*']]]=AO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8" s="96" t="str" cm="1">
        <f t="array" ref="AP328">IF(OR(AP$12="",$B328=""),"",_xlfn.LET(_xlpm.tarefas,_xlfn._xlws.FILTER(TB_TAREFAS[],(TB_TAREFAS[[Responsável Execução '[*']]:[Responsável Execução '[*']]]=AP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8" s="95" t="str" cm="1">
        <f t="array" ref="AQ328">IF(OR(AQ$12="",$B328=""),"",_xlfn.LET(_xlpm.tarefas,_xlfn._xlws.FILTER(TB_TAREFAS[],(TB_TAREFAS[[Responsável Execução '[*']]:[Responsável Execução '[*']]]=AQ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8" s="96" t="str" cm="1">
        <f t="array" ref="AR328">IF(OR(AR$12="",$B328=""),"",_xlfn.LET(_xlpm.tarefas,_xlfn._xlws.FILTER(TB_TAREFAS[],(TB_TAREFAS[[Responsável Execução '[*']]:[Responsável Execução '[*']]]=AR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8" s="95" t="str" cm="1">
        <f t="array" ref="AS328">IF(OR(AS$12="",$B328=""),"",_xlfn.LET(_xlpm.tarefas,_xlfn._xlws.FILTER(TB_TAREFAS[],(TB_TAREFAS[[Responsável Execução '[*']]:[Responsável Execução '[*']]]=AS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8" s="96" t="str" cm="1">
        <f t="array" ref="AT328">IF(OR(AT$12="",$B328=""),"",_xlfn.LET(_xlpm.tarefas,_xlfn._xlws.FILTER(TB_TAREFAS[],(TB_TAREFAS[[Responsável Execução '[*']]:[Responsável Execução '[*']]]=AT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8" s="95" t="str" cm="1">
        <f t="array" ref="AU328">IF(OR(AU$12="",$B328=""),"",_xlfn.LET(_xlpm.tarefas,_xlfn._xlws.FILTER(TB_TAREFAS[],(TB_TAREFAS[[Responsável Execução '[*']]:[Responsável Execução '[*']]]=AU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8" s="96" t="str" cm="1">
        <f t="array" ref="AV328">IF(OR(AV$12="",$B328=""),"",_xlfn.LET(_xlpm.tarefas,_xlfn._xlws.FILTER(TB_TAREFAS[],(TB_TAREFAS[[Responsável Execução '[*']]:[Responsável Execução '[*']]]=AV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8" s="95" t="str" cm="1">
        <f t="array" ref="AW328">IF(OR(AW$12="",$B328=""),"",_xlfn.LET(_xlpm.tarefas,_xlfn._xlws.FILTER(TB_TAREFAS[],(TB_TAREFAS[[Responsável Execução '[*']]:[Responsável Execução '[*']]]=AW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8" s="96" t="str" cm="1">
        <f t="array" ref="AX328">IF(OR(AX$12="",$B328=""),"",_xlfn.LET(_xlpm.tarefas,_xlfn._xlws.FILTER(TB_TAREFAS[],(TB_TAREFAS[[Responsável Execução '[*']]:[Responsável Execução '[*']]]=AX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8" s="95" t="str" cm="1">
        <f t="array" ref="AY328">IF(OR(AY$12="",$B328=""),"",_xlfn.LET(_xlpm.tarefas,_xlfn._xlws.FILTER(TB_TAREFAS[],(TB_TAREFAS[[Responsável Execução '[*']]:[Responsável Execução '[*']]]=AY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8" s="97" t="str" cm="1">
        <f t="array" ref="AZ328">IF(OR(AZ$12="",$B328=""),"",_xlfn.LET(_xlpm.tarefas,_xlfn._xlws.FILTER(TB_TAREFAS[],(TB_TAREFAS[[Responsável Execução '[*']]:[Responsável Execução '[*']]]=AZ$12),"-"),IF(_xlfn.ARRAYTOTEXT(_xlpm.tarefas)="-",0,SUM(IF(DATE(YEAR($B328),MONTH($B328),DAY($B328))&gt;=DATE(YEAR(_xlfn.CHOOSECOLS(_xlpm.tarefas,10)),MONTH(_xlfn.CHOOSECOLS(_xlpm.tarefas,10)),DAY(_xlfn.CHOOSECOLS(_xlpm.tarefas,10))),IF(DATE(YEAR($B328),MONTH($B328),DAY($B328)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29" spans="2:52" x14ac:dyDescent="0.3">
      <c r="B329" s="94"/>
      <c r="C329" s="95" t="str" cm="1">
        <f t="array" ref="C329">IF(OR(C$12="",$B329=""),"",_xlfn.LET(_xlpm.tarefas,_xlfn._xlws.FILTER(TB_TAREFAS[],(TB_TAREFAS[[Responsável Execução '[*']]:[Responsável Execução '[*']]]=C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29" s="96" t="str" cm="1">
        <f t="array" ref="D329">IF(OR(D$12="",$B329=""),"",_xlfn.LET(_xlpm.tarefas,_xlfn._xlws.FILTER(TB_TAREFAS[],(TB_TAREFAS[[Responsável Execução '[*']]:[Responsável Execução '[*']]]=D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29" s="95" t="str" cm="1">
        <f t="array" ref="E329">IF(OR(E$12="",$B329=""),"",_xlfn.LET(_xlpm.tarefas,_xlfn._xlws.FILTER(TB_TAREFAS[],(TB_TAREFAS[[Responsável Execução '[*']]:[Responsável Execução '[*']]]=E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29" s="96" t="str" cm="1">
        <f t="array" ref="F329">IF(OR(F$12="",$B329=""),"",_xlfn.LET(_xlpm.tarefas,_xlfn._xlws.FILTER(TB_TAREFAS[],(TB_TAREFAS[[Responsável Execução '[*']]:[Responsável Execução '[*']]]=F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29" s="95" t="str" cm="1">
        <f t="array" ref="G329">IF(OR(G$12="",$B329=""),"",_xlfn.LET(_xlpm.tarefas,_xlfn._xlws.FILTER(TB_TAREFAS[],(TB_TAREFAS[[Responsável Execução '[*']]:[Responsável Execução '[*']]]=G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29" s="96" t="str" cm="1">
        <f t="array" ref="H329">IF(OR(H$12="",$B329=""),"",_xlfn.LET(_xlpm.tarefas,_xlfn._xlws.FILTER(TB_TAREFAS[],(TB_TAREFAS[[Responsável Execução '[*']]:[Responsável Execução '[*']]]=H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29" s="95" t="str" cm="1">
        <f t="array" ref="I329">IF(OR(I$12="",$B329=""),"",_xlfn.LET(_xlpm.tarefas,_xlfn._xlws.FILTER(TB_TAREFAS[],(TB_TAREFAS[[Responsável Execução '[*']]:[Responsável Execução '[*']]]=I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29" s="96" t="str" cm="1">
        <f t="array" ref="J329">IF(OR(J$12="",$B329=""),"",_xlfn.LET(_xlpm.tarefas,_xlfn._xlws.FILTER(TB_TAREFAS[],(TB_TAREFAS[[Responsável Execução '[*']]:[Responsável Execução '[*']]]=J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29" s="95" t="str" cm="1">
        <f t="array" ref="K329">IF(OR(K$12="",$B329=""),"",_xlfn.LET(_xlpm.tarefas,_xlfn._xlws.FILTER(TB_TAREFAS[],(TB_TAREFAS[[Responsável Execução '[*']]:[Responsável Execução '[*']]]=K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29" s="96" t="str" cm="1">
        <f t="array" ref="L329">IF(OR(L$12="",$B329=""),"",_xlfn.LET(_xlpm.tarefas,_xlfn._xlws.FILTER(TB_TAREFAS[],(TB_TAREFAS[[Responsável Execução '[*']]:[Responsável Execução '[*']]]=L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29" s="95" t="str" cm="1">
        <f t="array" ref="M329">IF(OR(M$12="",$B329=""),"",_xlfn.LET(_xlpm.tarefas,_xlfn._xlws.FILTER(TB_TAREFAS[],(TB_TAREFAS[[Responsável Execução '[*']]:[Responsável Execução '[*']]]=M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29" s="96" t="str" cm="1">
        <f t="array" ref="N329">IF(OR(N$12="",$B329=""),"",_xlfn.LET(_xlpm.tarefas,_xlfn._xlws.FILTER(TB_TAREFAS[],(TB_TAREFAS[[Responsável Execução '[*']]:[Responsável Execução '[*']]]=N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29" s="95" t="str" cm="1">
        <f t="array" ref="O329">IF(OR(O$12="",$B329=""),"",_xlfn.LET(_xlpm.tarefas,_xlfn._xlws.FILTER(TB_TAREFAS[],(TB_TAREFAS[[Responsável Execução '[*']]:[Responsável Execução '[*']]]=O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29" s="96" t="str" cm="1">
        <f t="array" ref="P329">IF(OR(P$12="",$B329=""),"",_xlfn.LET(_xlpm.tarefas,_xlfn._xlws.FILTER(TB_TAREFAS[],(TB_TAREFAS[[Responsável Execução '[*']]:[Responsável Execução '[*']]]=P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29" s="95" t="str" cm="1">
        <f t="array" ref="Q329">IF(OR(Q$12="",$B329=""),"",_xlfn.LET(_xlpm.tarefas,_xlfn._xlws.FILTER(TB_TAREFAS[],(TB_TAREFAS[[Responsável Execução '[*']]:[Responsável Execução '[*']]]=Q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29" s="96" t="str" cm="1">
        <f t="array" ref="R329">IF(OR(R$12="",$B329=""),"",_xlfn.LET(_xlpm.tarefas,_xlfn._xlws.FILTER(TB_TAREFAS[],(TB_TAREFAS[[Responsável Execução '[*']]:[Responsável Execução '[*']]]=R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29" s="95" t="str" cm="1">
        <f t="array" ref="S329">IF(OR(S$12="",$B329=""),"",_xlfn.LET(_xlpm.tarefas,_xlfn._xlws.FILTER(TB_TAREFAS[],(TB_TAREFAS[[Responsável Execução '[*']]:[Responsável Execução '[*']]]=S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29" s="96" t="str" cm="1">
        <f t="array" ref="T329">IF(OR(T$12="",$B329=""),"",_xlfn.LET(_xlpm.tarefas,_xlfn._xlws.FILTER(TB_TAREFAS[],(TB_TAREFAS[[Responsável Execução '[*']]:[Responsável Execução '[*']]]=T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29" s="95" t="str" cm="1">
        <f t="array" ref="U329">IF(OR(U$12="",$B329=""),"",_xlfn.LET(_xlpm.tarefas,_xlfn._xlws.FILTER(TB_TAREFAS[],(TB_TAREFAS[[Responsável Execução '[*']]:[Responsável Execução '[*']]]=U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29" s="96" t="str" cm="1">
        <f t="array" ref="V329">IF(OR(V$12="",$B329=""),"",_xlfn.LET(_xlpm.tarefas,_xlfn._xlws.FILTER(TB_TAREFAS[],(TB_TAREFAS[[Responsável Execução '[*']]:[Responsável Execução '[*']]]=V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29" s="95" t="str" cm="1">
        <f t="array" ref="W329">IF(OR(W$12="",$B329=""),"",_xlfn.LET(_xlpm.tarefas,_xlfn._xlws.FILTER(TB_TAREFAS[],(TB_TAREFAS[[Responsável Execução '[*']]:[Responsável Execução '[*']]]=W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29" s="96" t="str" cm="1">
        <f t="array" ref="X329">IF(OR(X$12="",$B329=""),"",_xlfn.LET(_xlpm.tarefas,_xlfn._xlws.FILTER(TB_TAREFAS[],(TB_TAREFAS[[Responsável Execução '[*']]:[Responsável Execução '[*']]]=X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29" s="95" t="str" cm="1">
        <f t="array" ref="Y329">IF(OR(Y$12="",$B329=""),"",_xlfn.LET(_xlpm.tarefas,_xlfn._xlws.FILTER(TB_TAREFAS[],(TB_TAREFAS[[Responsável Execução '[*']]:[Responsável Execução '[*']]]=Y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29" s="96" t="str" cm="1">
        <f t="array" ref="Z329">IF(OR(Z$12="",$B329=""),"",_xlfn.LET(_xlpm.tarefas,_xlfn._xlws.FILTER(TB_TAREFAS[],(TB_TAREFAS[[Responsável Execução '[*']]:[Responsável Execução '[*']]]=Z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29" s="95" t="str" cm="1">
        <f t="array" ref="AA329">IF(OR(AA$12="",$B329=""),"",_xlfn.LET(_xlpm.tarefas,_xlfn._xlws.FILTER(TB_TAREFAS[],(TB_TAREFAS[[Responsável Execução '[*']]:[Responsável Execução '[*']]]=AA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29" s="96" t="str" cm="1">
        <f t="array" ref="AB329">IF(OR(AB$12="",$B329=""),"",_xlfn.LET(_xlpm.tarefas,_xlfn._xlws.FILTER(TB_TAREFAS[],(TB_TAREFAS[[Responsável Execução '[*']]:[Responsável Execução '[*']]]=AB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29" s="95" t="str" cm="1">
        <f t="array" ref="AC329">IF(OR(AC$12="",$B329=""),"",_xlfn.LET(_xlpm.tarefas,_xlfn._xlws.FILTER(TB_TAREFAS[],(TB_TAREFAS[[Responsável Execução '[*']]:[Responsável Execução '[*']]]=AC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29" s="96" t="str" cm="1">
        <f t="array" ref="AD329">IF(OR(AD$12="",$B329=""),"",_xlfn.LET(_xlpm.tarefas,_xlfn._xlws.FILTER(TB_TAREFAS[],(TB_TAREFAS[[Responsável Execução '[*']]:[Responsável Execução '[*']]]=AD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29" s="95" t="str" cm="1">
        <f t="array" ref="AE329">IF(OR(AE$12="",$B329=""),"",_xlfn.LET(_xlpm.tarefas,_xlfn._xlws.FILTER(TB_TAREFAS[],(TB_TAREFAS[[Responsável Execução '[*']]:[Responsável Execução '[*']]]=AE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29" s="96" t="str" cm="1">
        <f t="array" ref="AF329">IF(OR(AF$12="",$B329=""),"",_xlfn.LET(_xlpm.tarefas,_xlfn._xlws.FILTER(TB_TAREFAS[],(TB_TAREFAS[[Responsável Execução '[*']]:[Responsável Execução '[*']]]=AF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29" s="95" t="str" cm="1">
        <f t="array" ref="AG329">IF(OR(AG$12="",$B329=""),"",_xlfn.LET(_xlpm.tarefas,_xlfn._xlws.FILTER(TB_TAREFAS[],(TB_TAREFAS[[Responsável Execução '[*']]:[Responsável Execução '[*']]]=AG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29" s="96" t="str" cm="1">
        <f t="array" ref="AH329">IF(OR(AH$12="",$B329=""),"",_xlfn.LET(_xlpm.tarefas,_xlfn._xlws.FILTER(TB_TAREFAS[],(TB_TAREFAS[[Responsável Execução '[*']]:[Responsável Execução '[*']]]=AH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29" s="95" t="str" cm="1">
        <f t="array" ref="AI329">IF(OR(AI$12="",$B329=""),"",_xlfn.LET(_xlpm.tarefas,_xlfn._xlws.FILTER(TB_TAREFAS[],(TB_TAREFAS[[Responsável Execução '[*']]:[Responsável Execução '[*']]]=AI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29" s="96" t="str" cm="1">
        <f t="array" ref="AJ329">IF(OR(AJ$12="",$B329=""),"",_xlfn.LET(_xlpm.tarefas,_xlfn._xlws.FILTER(TB_TAREFAS[],(TB_TAREFAS[[Responsável Execução '[*']]:[Responsável Execução '[*']]]=AJ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29" s="95" t="str" cm="1">
        <f t="array" ref="AK329">IF(OR(AK$12="",$B329=""),"",_xlfn.LET(_xlpm.tarefas,_xlfn._xlws.FILTER(TB_TAREFAS[],(TB_TAREFAS[[Responsável Execução '[*']]:[Responsável Execução '[*']]]=AK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29" s="96" t="str" cm="1">
        <f t="array" ref="AL329">IF(OR(AL$12="",$B329=""),"",_xlfn.LET(_xlpm.tarefas,_xlfn._xlws.FILTER(TB_TAREFAS[],(TB_TAREFAS[[Responsável Execução '[*']]:[Responsável Execução '[*']]]=AL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29" s="95" t="str" cm="1">
        <f t="array" ref="AM329">IF(OR(AM$12="",$B329=""),"",_xlfn.LET(_xlpm.tarefas,_xlfn._xlws.FILTER(TB_TAREFAS[],(TB_TAREFAS[[Responsável Execução '[*']]:[Responsável Execução '[*']]]=AM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29" s="96" t="str" cm="1">
        <f t="array" ref="AN329">IF(OR(AN$12="",$B329=""),"",_xlfn.LET(_xlpm.tarefas,_xlfn._xlws.FILTER(TB_TAREFAS[],(TB_TAREFAS[[Responsável Execução '[*']]:[Responsável Execução '[*']]]=AN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29" s="95" t="str" cm="1">
        <f t="array" ref="AO329">IF(OR(AO$12="",$B329=""),"",_xlfn.LET(_xlpm.tarefas,_xlfn._xlws.FILTER(TB_TAREFAS[],(TB_TAREFAS[[Responsável Execução '[*']]:[Responsável Execução '[*']]]=AO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29" s="96" t="str" cm="1">
        <f t="array" ref="AP329">IF(OR(AP$12="",$B329=""),"",_xlfn.LET(_xlpm.tarefas,_xlfn._xlws.FILTER(TB_TAREFAS[],(TB_TAREFAS[[Responsável Execução '[*']]:[Responsável Execução '[*']]]=AP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29" s="95" t="str" cm="1">
        <f t="array" ref="AQ329">IF(OR(AQ$12="",$B329=""),"",_xlfn.LET(_xlpm.tarefas,_xlfn._xlws.FILTER(TB_TAREFAS[],(TB_TAREFAS[[Responsável Execução '[*']]:[Responsável Execução '[*']]]=AQ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29" s="96" t="str" cm="1">
        <f t="array" ref="AR329">IF(OR(AR$12="",$B329=""),"",_xlfn.LET(_xlpm.tarefas,_xlfn._xlws.FILTER(TB_TAREFAS[],(TB_TAREFAS[[Responsável Execução '[*']]:[Responsável Execução '[*']]]=AR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29" s="95" t="str" cm="1">
        <f t="array" ref="AS329">IF(OR(AS$12="",$B329=""),"",_xlfn.LET(_xlpm.tarefas,_xlfn._xlws.FILTER(TB_TAREFAS[],(TB_TAREFAS[[Responsável Execução '[*']]:[Responsável Execução '[*']]]=AS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29" s="96" t="str" cm="1">
        <f t="array" ref="AT329">IF(OR(AT$12="",$B329=""),"",_xlfn.LET(_xlpm.tarefas,_xlfn._xlws.FILTER(TB_TAREFAS[],(TB_TAREFAS[[Responsável Execução '[*']]:[Responsável Execução '[*']]]=AT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29" s="95" t="str" cm="1">
        <f t="array" ref="AU329">IF(OR(AU$12="",$B329=""),"",_xlfn.LET(_xlpm.tarefas,_xlfn._xlws.FILTER(TB_TAREFAS[],(TB_TAREFAS[[Responsável Execução '[*']]:[Responsável Execução '[*']]]=AU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29" s="96" t="str" cm="1">
        <f t="array" ref="AV329">IF(OR(AV$12="",$B329=""),"",_xlfn.LET(_xlpm.tarefas,_xlfn._xlws.FILTER(TB_TAREFAS[],(TB_TAREFAS[[Responsável Execução '[*']]:[Responsável Execução '[*']]]=AV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29" s="95" t="str" cm="1">
        <f t="array" ref="AW329">IF(OR(AW$12="",$B329=""),"",_xlfn.LET(_xlpm.tarefas,_xlfn._xlws.FILTER(TB_TAREFAS[],(TB_TAREFAS[[Responsável Execução '[*']]:[Responsável Execução '[*']]]=AW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29" s="96" t="str" cm="1">
        <f t="array" ref="AX329">IF(OR(AX$12="",$B329=""),"",_xlfn.LET(_xlpm.tarefas,_xlfn._xlws.FILTER(TB_TAREFAS[],(TB_TAREFAS[[Responsável Execução '[*']]:[Responsável Execução '[*']]]=AX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29" s="95" t="str" cm="1">
        <f t="array" ref="AY329">IF(OR(AY$12="",$B329=""),"",_xlfn.LET(_xlpm.tarefas,_xlfn._xlws.FILTER(TB_TAREFAS[],(TB_TAREFAS[[Responsável Execução '[*']]:[Responsável Execução '[*']]]=AY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29" s="97" t="str" cm="1">
        <f t="array" ref="AZ329">IF(OR(AZ$12="",$B329=""),"",_xlfn.LET(_xlpm.tarefas,_xlfn._xlws.FILTER(TB_TAREFAS[],(TB_TAREFAS[[Responsável Execução '[*']]:[Responsável Execução '[*']]]=AZ$12),"-"),IF(_xlfn.ARRAYTOTEXT(_xlpm.tarefas)="-",0,SUM(IF(DATE(YEAR($B329),MONTH($B329),DAY($B329))&gt;=DATE(YEAR(_xlfn.CHOOSECOLS(_xlpm.tarefas,10)),MONTH(_xlfn.CHOOSECOLS(_xlpm.tarefas,10)),DAY(_xlfn.CHOOSECOLS(_xlpm.tarefas,10))),IF(DATE(YEAR($B329),MONTH($B329),DAY($B329)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0" spans="2:52" x14ac:dyDescent="0.3">
      <c r="B330" s="94"/>
      <c r="C330" s="95" t="str" cm="1">
        <f t="array" ref="C330">IF(OR(C$12="",$B330=""),"",_xlfn.LET(_xlpm.tarefas,_xlfn._xlws.FILTER(TB_TAREFAS[],(TB_TAREFAS[[Responsável Execução '[*']]:[Responsável Execução '[*']]]=C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0" s="96" t="str" cm="1">
        <f t="array" ref="D330">IF(OR(D$12="",$B330=""),"",_xlfn.LET(_xlpm.tarefas,_xlfn._xlws.FILTER(TB_TAREFAS[],(TB_TAREFAS[[Responsável Execução '[*']]:[Responsável Execução '[*']]]=D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0" s="95" t="str" cm="1">
        <f t="array" ref="E330">IF(OR(E$12="",$B330=""),"",_xlfn.LET(_xlpm.tarefas,_xlfn._xlws.FILTER(TB_TAREFAS[],(TB_TAREFAS[[Responsável Execução '[*']]:[Responsável Execução '[*']]]=E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0" s="96" t="str" cm="1">
        <f t="array" ref="F330">IF(OR(F$12="",$B330=""),"",_xlfn.LET(_xlpm.tarefas,_xlfn._xlws.FILTER(TB_TAREFAS[],(TB_TAREFAS[[Responsável Execução '[*']]:[Responsável Execução '[*']]]=F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0" s="95" t="str" cm="1">
        <f t="array" ref="G330">IF(OR(G$12="",$B330=""),"",_xlfn.LET(_xlpm.tarefas,_xlfn._xlws.FILTER(TB_TAREFAS[],(TB_TAREFAS[[Responsável Execução '[*']]:[Responsável Execução '[*']]]=G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0" s="96" t="str" cm="1">
        <f t="array" ref="H330">IF(OR(H$12="",$B330=""),"",_xlfn.LET(_xlpm.tarefas,_xlfn._xlws.FILTER(TB_TAREFAS[],(TB_TAREFAS[[Responsável Execução '[*']]:[Responsável Execução '[*']]]=H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0" s="95" t="str" cm="1">
        <f t="array" ref="I330">IF(OR(I$12="",$B330=""),"",_xlfn.LET(_xlpm.tarefas,_xlfn._xlws.FILTER(TB_TAREFAS[],(TB_TAREFAS[[Responsável Execução '[*']]:[Responsável Execução '[*']]]=I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0" s="96" t="str" cm="1">
        <f t="array" ref="J330">IF(OR(J$12="",$B330=""),"",_xlfn.LET(_xlpm.tarefas,_xlfn._xlws.FILTER(TB_TAREFAS[],(TB_TAREFAS[[Responsável Execução '[*']]:[Responsável Execução '[*']]]=J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0" s="95" t="str" cm="1">
        <f t="array" ref="K330">IF(OR(K$12="",$B330=""),"",_xlfn.LET(_xlpm.tarefas,_xlfn._xlws.FILTER(TB_TAREFAS[],(TB_TAREFAS[[Responsável Execução '[*']]:[Responsável Execução '[*']]]=K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0" s="96" t="str" cm="1">
        <f t="array" ref="L330">IF(OR(L$12="",$B330=""),"",_xlfn.LET(_xlpm.tarefas,_xlfn._xlws.FILTER(TB_TAREFAS[],(TB_TAREFAS[[Responsável Execução '[*']]:[Responsável Execução '[*']]]=L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0" s="95" t="str" cm="1">
        <f t="array" ref="M330">IF(OR(M$12="",$B330=""),"",_xlfn.LET(_xlpm.tarefas,_xlfn._xlws.FILTER(TB_TAREFAS[],(TB_TAREFAS[[Responsável Execução '[*']]:[Responsável Execução '[*']]]=M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0" s="96" t="str" cm="1">
        <f t="array" ref="N330">IF(OR(N$12="",$B330=""),"",_xlfn.LET(_xlpm.tarefas,_xlfn._xlws.FILTER(TB_TAREFAS[],(TB_TAREFAS[[Responsável Execução '[*']]:[Responsável Execução '[*']]]=N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0" s="95" t="str" cm="1">
        <f t="array" ref="O330">IF(OR(O$12="",$B330=""),"",_xlfn.LET(_xlpm.tarefas,_xlfn._xlws.FILTER(TB_TAREFAS[],(TB_TAREFAS[[Responsável Execução '[*']]:[Responsável Execução '[*']]]=O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0" s="96" t="str" cm="1">
        <f t="array" ref="P330">IF(OR(P$12="",$B330=""),"",_xlfn.LET(_xlpm.tarefas,_xlfn._xlws.FILTER(TB_TAREFAS[],(TB_TAREFAS[[Responsável Execução '[*']]:[Responsável Execução '[*']]]=P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0" s="95" t="str" cm="1">
        <f t="array" ref="Q330">IF(OR(Q$12="",$B330=""),"",_xlfn.LET(_xlpm.tarefas,_xlfn._xlws.FILTER(TB_TAREFAS[],(TB_TAREFAS[[Responsável Execução '[*']]:[Responsável Execução '[*']]]=Q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0" s="96" t="str" cm="1">
        <f t="array" ref="R330">IF(OR(R$12="",$B330=""),"",_xlfn.LET(_xlpm.tarefas,_xlfn._xlws.FILTER(TB_TAREFAS[],(TB_TAREFAS[[Responsável Execução '[*']]:[Responsável Execução '[*']]]=R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0" s="95" t="str" cm="1">
        <f t="array" ref="S330">IF(OR(S$12="",$B330=""),"",_xlfn.LET(_xlpm.tarefas,_xlfn._xlws.FILTER(TB_TAREFAS[],(TB_TAREFAS[[Responsável Execução '[*']]:[Responsável Execução '[*']]]=S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0" s="96" t="str" cm="1">
        <f t="array" ref="T330">IF(OR(T$12="",$B330=""),"",_xlfn.LET(_xlpm.tarefas,_xlfn._xlws.FILTER(TB_TAREFAS[],(TB_TAREFAS[[Responsável Execução '[*']]:[Responsável Execução '[*']]]=T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0" s="95" t="str" cm="1">
        <f t="array" ref="U330">IF(OR(U$12="",$B330=""),"",_xlfn.LET(_xlpm.tarefas,_xlfn._xlws.FILTER(TB_TAREFAS[],(TB_TAREFAS[[Responsável Execução '[*']]:[Responsável Execução '[*']]]=U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0" s="96" t="str" cm="1">
        <f t="array" ref="V330">IF(OR(V$12="",$B330=""),"",_xlfn.LET(_xlpm.tarefas,_xlfn._xlws.FILTER(TB_TAREFAS[],(TB_TAREFAS[[Responsável Execução '[*']]:[Responsável Execução '[*']]]=V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0" s="95" t="str" cm="1">
        <f t="array" ref="W330">IF(OR(W$12="",$B330=""),"",_xlfn.LET(_xlpm.tarefas,_xlfn._xlws.FILTER(TB_TAREFAS[],(TB_TAREFAS[[Responsável Execução '[*']]:[Responsável Execução '[*']]]=W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0" s="96" t="str" cm="1">
        <f t="array" ref="X330">IF(OR(X$12="",$B330=""),"",_xlfn.LET(_xlpm.tarefas,_xlfn._xlws.FILTER(TB_TAREFAS[],(TB_TAREFAS[[Responsável Execução '[*']]:[Responsável Execução '[*']]]=X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0" s="95" t="str" cm="1">
        <f t="array" ref="Y330">IF(OR(Y$12="",$B330=""),"",_xlfn.LET(_xlpm.tarefas,_xlfn._xlws.FILTER(TB_TAREFAS[],(TB_TAREFAS[[Responsável Execução '[*']]:[Responsável Execução '[*']]]=Y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0" s="96" t="str" cm="1">
        <f t="array" ref="Z330">IF(OR(Z$12="",$B330=""),"",_xlfn.LET(_xlpm.tarefas,_xlfn._xlws.FILTER(TB_TAREFAS[],(TB_TAREFAS[[Responsável Execução '[*']]:[Responsável Execução '[*']]]=Z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0" s="95" t="str" cm="1">
        <f t="array" ref="AA330">IF(OR(AA$12="",$B330=""),"",_xlfn.LET(_xlpm.tarefas,_xlfn._xlws.FILTER(TB_TAREFAS[],(TB_TAREFAS[[Responsável Execução '[*']]:[Responsável Execução '[*']]]=AA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0" s="96" t="str" cm="1">
        <f t="array" ref="AB330">IF(OR(AB$12="",$B330=""),"",_xlfn.LET(_xlpm.tarefas,_xlfn._xlws.FILTER(TB_TAREFAS[],(TB_TAREFAS[[Responsável Execução '[*']]:[Responsável Execução '[*']]]=AB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0" s="95" t="str" cm="1">
        <f t="array" ref="AC330">IF(OR(AC$12="",$B330=""),"",_xlfn.LET(_xlpm.tarefas,_xlfn._xlws.FILTER(TB_TAREFAS[],(TB_TAREFAS[[Responsável Execução '[*']]:[Responsável Execução '[*']]]=AC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0" s="96" t="str" cm="1">
        <f t="array" ref="AD330">IF(OR(AD$12="",$B330=""),"",_xlfn.LET(_xlpm.tarefas,_xlfn._xlws.FILTER(TB_TAREFAS[],(TB_TAREFAS[[Responsável Execução '[*']]:[Responsável Execução '[*']]]=AD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0" s="95" t="str" cm="1">
        <f t="array" ref="AE330">IF(OR(AE$12="",$B330=""),"",_xlfn.LET(_xlpm.tarefas,_xlfn._xlws.FILTER(TB_TAREFAS[],(TB_TAREFAS[[Responsável Execução '[*']]:[Responsável Execução '[*']]]=AE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0" s="96" t="str" cm="1">
        <f t="array" ref="AF330">IF(OR(AF$12="",$B330=""),"",_xlfn.LET(_xlpm.tarefas,_xlfn._xlws.FILTER(TB_TAREFAS[],(TB_TAREFAS[[Responsável Execução '[*']]:[Responsável Execução '[*']]]=AF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0" s="95" t="str" cm="1">
        <f t="array" ref="AG330">IF(OR(AG$12="",$B330=""),"",_xlfn.LET(_xlpm.tarefas,_xlfn._xlws.FILTER(TB_TAREFAS[],(TB_TAREFAS[[Responsável Execução '[*']]:[Responsável Execução '[*']]]=AG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0" s="96" t="str" cm="1">
        <f t="array" ref="AH330">IF(OR(AH$12="",$B330=""),"",_xlfn.LET(_xlpm.tarefas,_xlfn._xlws.FILTER(TB_TAREFAS[],(TB_TAREFAS[[Responsável Execução '[*']]:[Responsável Execução '[*']]]=AH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0" s="95" t="str" cm="1">
        <f t="array" ref="AI330">IF(OR(AI$12="",$B330=""),"",_xlfn.LET(_xlpm.tarefas,_xlfn._xlws.FILTER(TB_TAREFAS[],(TB_TAREFAS[[Responsável Execução '[*']]:[Responsável Execução '[*']]]=AI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0" s="96" t="str" cm="1">
        <f t="array" ref="AJ330">IF(OR(AJ$12="",$B330=""),"",_xlfn.LET(_xlpm.tarefas,_xlfn._xlws.FILTER(TB_TAREFAS[],(TB_TAREFAS[[Responsável Execução '[*']]:[Responsável Execução '[*']]]=AJ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0" s="95" t="str" cm="1">
        <f t="array" ref="AK330">IF(OR(AK$12="",$B330=""),"",_xlfn.LET(_xlpm.tarefas,_xlfn._xlws.FILTER(TB_TAREFAS[],(TB_TAREFAS[[Responsável Execução '[*']]:[Responsável Execução '[*']]]=AK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0" s="96" t="str" cm="1">
        <f t="array" ref="AL330">IF(OR(AL$12="",$B330=""),"",_xlfn.LET(_xlpm.tarefas,_xlfn._xlws.FILTER(TB_TAREFAS[],(TB_TAREFAS[[Responsável Execução '[*']]:[Responsável Execução '[*']]]=AL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0" s="95" t="str" cm="1">
        <f t="array" ref="AM330">IF(OR(AM$12="",$B330=""),"",_xlfn.LET(_xlpm.tarefas,_xlfn._xlws.FILTER(TB_TAREFAS[],(TB_TAREFAS[[Responsável Execução '[*']]:[Responsável Execução '[*']]]=AM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0" s="96" t="str" cm="1">
        <f t="array" ref="AN330">IF(OR(AN$12="",$B330=""),"",_xlfn.LET(_xlpm.tarefas,_xlfn._xlws.FILTER(TB_TAREFAS[],(TB_TAREFAS[[Responsável Execução '[*']]:[Responsável Execução '[*']]]=AN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0" s="95" t="str" cm="1">
        <f t="array" ref="AO330">IF(OR(AO$12="",$B330=""),"",_xlfn.LET(_xlpm.tarefas,_xlfn._xlws.FILTER(TB_TAREFAS[],(TB_TAREFAS[[Responsável Execução '[*']]:[Responsável Execução '[*']]]=AO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0" s="96" t="str" cm="1">
        <f t="array" ref="AP330">IF(OR(AP$12="",$B330=""),"",_xlfn.LET(_xlpm.tarefas,_xlfn._xlws.FILTER(TB_TAREFAS[],(TB_TAREFAS[[Responsável Execução '[*']]:[Responsável Execução '[*']]]=AP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0" s="95" t="str" cm="1">
        <f t="array" ref="AQ330">IF(OR(AQ$12="",$B330=""),"",_xlfn.LET(_xlpm.tarefas,_xlfn._xlws.FILTER(TB_TAREFAS[],(TB_TAREFAS[[Responsável Execução '[*']]:[Responsável Execução '[*']]]=AQ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0" s="96" t="str" cm="1">
        <f t="array" ref="AR330">IF(OR(AR$12="",$B330=""),"",_xlfn.LET(_xlpm.tarefas,_xlfn._xlws.FILTER(TB_TAREFAS[],(TB_TAREFAS[[Responsável Execução '[*']]:[Responsável Execução '[*']]]=AR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0" s="95" t="str" cm="1">
        <f t="array" ref="AS330">IF(OR(AS$12="",$B330=""),"",_xlfn.LET(_xlpm.tarefas,_xlfn._xlws.FILTER(TB_TAREFAS[],(TB_TAREFAS[[Responsável Execução '[*']]:[Responsável Execução '[*']]]=AS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0" s="96" t="str" cm="1">
        <f t="array" ref="AT330">IF(OR(AT$12="",$B330=""),"",_xlfn.LET(_xlpm.tarefas,_xlfn._xlws.FILTER(TB_TAREFAS[],(TB_TAREFAS[[Responsável Execução '[*']]:[Responsável Execução '[*']]]=AT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0" s="95" t="str" cm="1">
        <f t="array" ref="AU330">IF(OR(AU$12="",$B330=""),"",_xlfn.LET(_xlpm.tarefas,_xlfn._xlws.FILTER(TB_TAREFAS[],(TB_TAREFAS[[Responsável Execução '[*']]:[Responsável Execução '[*']]]=AU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0" s="96" t="str" cm="1">
        <f t="array" ref="AV330">IF(OR(AV$12="",$B330=""),"",_xlfn.LET(_xlpm.tarefas,_xlfn._xlws.FILTER(TB_TAREFAS[],(TB_TAREFAS[[Responsável Execução '[*']]:[Responsável Execução '[*']]]=AV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0" s="95" t="str" cm="1">
        <f t="array" ref="AW330">IF(OR(AW$12="",$B330=""),"",_xlfn.LET(_xlpm.tarefas,_xlfn._xlws.FILTER(TB_TAREFAS[],(TB_TAREFAS[[Responsável Execução '[*']]:[Responsável Execução '[*']]]=AW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0" s="96" t="str" cm="1">
        <f t="array" ref="AX330">IF(OR(AX$12="",$B330=""),"",_xlfn.LET(_xlpm.tarefas,_xlfn._xlws.FILTER(TB_TAREFAS[],(TB_TAREFAS[[Responsável Execução '[*']]:[Responsável Execução '[*']]]=AX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0" s="95" t="str" cm="1">
        <f t="array" ref="AY330">IF(OR(AY$12="",$B330=""),"",_xlfn.LET(_xlpm.tarefas,_xlfn._xlws.FILTER(TB_TAREFAS[],(TB_TAREFAS[[Responsável Execução '[*']]:[Responsável Execução '[*']]]=AY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0" s="97" t="str" cm="1">
        <f t="array" ref="AZ330">IF(OR(AZ$12="",$B330=""),"",_xlfn.LET(_xlpm.tarefas,_xlfn._xlws.FILTER(TB_TAREFAS[],(TB_TAREFAS[[Responsável Execução '[*']]:[Responsável Execução '[*']]]=AZ$12),"-"),IF(_xlfn.ARRAYTOTEXT(_xlpm.tarefas)="-",0,SUM(IF(DATE(YEAR($B330),MONTH($B330),DAY($B330))&gt;=DATE(YEAR(_xlfn.CHOOSECOLS(_xlpm.tarefas,10)),MONTH(_xlfn.CHOOSECOLS(_xlpm.tarefas,10)),DAY(_xlfn.CHOOSECOLS(_xlpm.tarefas,10))),IF(DATE(YEAR($B330),MONTH($B330),DAY($B330)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1" spans="2:52" x14ac:dyDescent="0.3">
      <c r="B331" s="94"/>
      <c r="C331" s="95" t="str" cm="1">
        <f t="array" ref="C331">IF(OR(C$12="",$B331=""),"",_xlfn.LET(_xlpm.tarefas,_xlfn._xlws.FILTER(TB_TAREFAS[],(TB_TAREFAS[[Responsável Execução '[*']]:[Responsável Execução '[*']]]=C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1" s="96" t="str" cm="1">
        <f t="array" ref="D331">IF(OR(D$12="",$B331=""),"",_xlfn.LET(_xlpm.tarefas,_xlfn._xlws.FILTER(TB_TAREFAS[],(TB_TAREFAS[[Responsável Execução '[*']]:[Responsável Execução '[*']]]=D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1" s="95" t="str" cm="1">
        <f t="array" ref="E331">IF(OR(E$12="",$B331=""),"",_xlfn.LET(_xlpm.tarefas,_xlfn._xlws.FILTER(TB_TAREFAS[],(TB_TAREFAS[[Responsável Execução '[*']]:[Responsável Execução '[*']]]=E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1" s="96" t="str" cm="1">
        <f t="array" ref="F331">IF(OR(F$12="",$B331=""),"",_xlfn.LET(_xlpm.tarefas,_xlfn._xlws.FILTER(TB_TAREFAS[],(TB_TAREFAS[[Responsável Execução '[*']]:[Responsável Execução '[*']]]=F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1" s="95" t="str" cm="1">
        <f t="array" ref="G331">IF(OR(G$12="",$B331=""),"",_xlfn.LET(_xlpm.tarefas,_xlfn._xlws.FILTER(TB_TAREFAS[],(TB_TAREFAS[[Responsável Execução '[*']]:[Responsável Execução '[*']]]=G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1" s="96" t="str" cm="1">
        <f t="array" ref="H331">IF(OR(H$12="",$B331=""),"",_xlfn.LET(_xlpm.tarefas,_xlfn._xlws.FILTER(TB_TAREFAS[],(TB_TAREFAS[[Responsável Execução '[*']]:[Responsável Execução '[*']]]=H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1" s="95" t="str" cm="1">
        <f t="array" ref="I331">IF(OR(I$12="",$B331=""),"",_xlfn.LET(_xlpm.tarefas,_xlfn._xlws.FILTER(TB_TAREFAS[],(TB_TAREFAS[[Responsável Execução '[*']]:[Responsável Execução '[*']]]=I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1" s="96" t="str" cm="1">
        <f t="array" ref="J331">IF(OR(J$12="",$B331=""),"",_xlfn.LET(_xlpm.tarefas,_xlfn._xlws.FILTER(TB_TAREFAS[],(TB_TAREFAS[[Responsável Execução '[*']]:[Responsável Execução '[*']]]=J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1" s="95" t="str" cm="1">
        <f t="array" ref="K331">IF(OR(K$12="",$B331=""),"",_xlfn.LET(_xlpm.tarefas,_xlfn._xlws.FILTER(TB_TAREFAS[],(TB_TAREFAS[[Responsável Execução '[*']]:[Responsável Execução '[*']]]=K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1" s="96" t="str" cm="1">
        <f t="array" ref="L331">IF(OR(L$12="",$B331=""),"",_xlfn.LET(_xlpm.tarefas,_xlfn._xlws.FILTER(TB_TAREFAS[],(TB_TAREFAS[[Responsável Execução '[*']]:[Responsável Execução '[*']]]=L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1" s="95" t="str" cm="1">
        <f t="array" ref="M331">IF(OR(M$12="",$B331=""),"",_xlfn.LET(_xlpm.tarefas,_xlfn._xlws.FILTER(TB_TAREFAS[],(TB_TAREFAS[[Responsável Execução '[*']]:[Responsável Execução '[*']]]=M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1" s="96" t="str" cm="1">
        <f t="array" ref="N331">IF(OR(N$12="",$B331=""),"",_xlfn.LET(_xlpm.tarefas,_xlfn._xlws.FILTER(TB_TAREFAS[],(TB_TAREFAS[[Responsável Execução '[*']]:[Responsável Execução '[*']]]=N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1" s="95" t="str" cm="1">
        <f t="array" ref="O331">IF(OR(O$12="",$B331=""),"",_xlfn.LET(_xlpm.tarefas,_xlfn._xlws.FILTER(TB_TAREFAS[],(TB_TAREFAS[[Responsável Execução '[*']]:[Responsável Execução '[*']]]=O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1" s="96" t="str" cm="1">
        <f t="array" ref="P331">IF(OR(P$12="",$B331=""),"",_xlfn.LET(_xlpm.tarefas,_xlfn._xlws.FILTER(TB_TAREFAS[],(TB_TAREFAS[[Responsável Execução '[*']]:[Responsável Execução '[*']]]=P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1" s="95" t="str" cm="1">
        <f t="array" ref="Q331">IF(OR(Q$12="",$B331=""),"",_xlfn.LET(_xlpm.tarefas,_xlfn._xlws.FILTER(TB_TAREFAS[],(TB_TAREFAS[[Responsável Execução '[*']]:[Responsável Execução '[*']]]=Q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1" s="96" t="str" cm="1">
        <f t="array" ref="R331">IF(OR(R$12="",$B331=""),"",_xlfn.LET(_xlpm.tarefas,_xlfn._xlws.FILTER(TB_TAREFAS[],(TB_TAREFAS[[Responsável Execução '[*']]:[Responsável Execução '[*']]]=R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1" s="95" t="str" cm="1">
        <f t="array" ref="S331">IF(OR(S$12="",$B331=""),"",_xlfn.LET(_xlpm.tarefas,_xlfn._xlws.FILTER(TB_TAREFAS[],(TB_TAREFAS[[Responsável Execução '[*']]:[Responsável Execução '[*']]]=S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1" s="96" t="str" cm="1">
        <f t="array" ref="T331">IF(OR(T$12="",$B331=""),"",_xlfn.LET(_xlpm.tarefas,_xlfn._xlws.FILTER(TB_TAREFAS[],(TB_TAREFAS[[Responsável Execução '[*']]:[Responsável Execução '[*']]]=T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1" s="95" t="str" cm="1">
        <f t="array" ref="U331">IF(OR(U$12="",$B331=""),"",_xlfn.LET(_xlpm.tarefas,_xlfn._xlws.FILTER(TB_TAREFAS[],(TB_TAREFAS[[Responsável Execução '[*']]:[Responsável Execução '[*']]]=U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1" s="96" t="str" cm="1">
        <f t="array" ref="V331">IF(OR(V$12="",$B331=""),"",_xlfn.LET(_xlpm.tarefas,_xlfn._xlws.FILTER(TB_TAREFAS[],(TB_TAREFAS[[Responsável Execução '[*']]:[Responsável Execução '[*']]]=V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1" s="95" t="str" cm="1">
        <f t="array" ref="W331">IF(OR(W$12="",$B331=""),"",_xlfn.LET(_xlpm.tarefas,_xlfn._xlws.FILTER(TB_TAREFAS[],(TB_TAREFAS[[Responsável Execução '[*']]:[Responsável Execução '[*']]]=W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1" s="96" t="str" cm="1">
        <f t="array" ref="X331">IF(OR(X$12="",$B331=""),"",_xlfn.LET(_xlpm.tarefas,_xlfn._xlws.FILTER(TB_TAREFAS[],(TB_TAREFAS[[Responsável Execução '[*']]:[Responsável Execução '[*']]]=X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1" s="95" t="str" cm="1">
        <f t="array" ref="Y331">IF(OR(Y$12="",$B331=""),"",_xlfn.LET(_xlpm.tarefas,_xlfn._xlws.FILTER(TB_TAREFAS[],(TB_TAREFAS[[Responsável Execução '[*']]:[Responsável Execução '[*']]]=Y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1" s="96" t="str" cm="1">
        <f t="array" ref="Z331">IF(OR(Z$12="",$B331=""),"",_xlfn.LET(_xlpm.tarefas,_xlfn._xlws.FILTER(TB_TAREFAS[],(TB_TAREFAS[[Responsável Execução '[*']]:[Responsável Execução '[*']]]=Z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1" s="95" t="str" cm="1">
        <f t="array" ref="AA331">IF(OR(AA$12="",$B331=""),"",_xlfn.LET(_xlpm.tarefas,_xlfn._xlws.FILTER(TB_TAREFAS[],(TB_TAREFAS[[Responsável Execução '[*']]:[Responsável Execução '[*']]]=AA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1" s="96" t="str" cm="1">
        <f t="array" ref="AB331">IF(OR(AB$12="",$B331=""),"",_xlfn.LET(_xlpm.tarefas,_xlfn._xlws.FILTER(TB_TAREFAS[],(TB_TAREFAS[[Responsável Execução '[*']]:[Responsável Execução '[*']]]=AB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1" s="95" t="str" cm="1">
        <f t="array" ref="AC331">IF(OR(AC$12="",$B331=""),"",_xlfn.LET(_xlpm.tarefas,_xlfn._xlws.FILTER(TB_TAREFAS[],(TB_TAREFAS[[Responsável Execução '[*']]:[Responsável Execução '[*']]]=AC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1" s="96" t="str" cm="1">
        <f t="array" ref="AD331">IF(OR(AD$12="",$B331=""),"",_xlfn.LET(_xlpm.tarefas,_xlfn._xlws.FILTER(TB_TAREFAS[],(TB_TAREFAS[[Responsável Execução '[*']]:[Responsável Execução '[*']]]=AD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1" s="95" t="str" cm="1">
        <f t="array" ref="AE331">IF(OR(AE$12="",$B331=""),"",_xlfn.LET(_xlpm.tarefas,_xlfn._xlws.FILTER(TB_TAREFAS[],(TB_TAREFAS[[Responsável Execução '[*']]:[Responsável Execução '[*']]]=AE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1" s="96" t="str" cm="1">
        <f t="array" ref="AF331">IF(OR(AF$12="",$B331=""),"",_xlfn.LET(_xlpm.tarefas,_xlfn._xlws.FILTER(TB_TAREFAS[],(TB_TAREFAS[[Responsável Execução '[*']]:[Responsável Execução '[*']]]=AF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1" s="95" t="str" cm="1">
        <f t="array" ref="AG331">IF(OR(AG$12="",$B331=""),"",_xlfn.LET(_xlpm.tarefas,_xlfn._xlws.FILTER(TB_TAREFAS[],(TB_TAREFAS[[Responsável Execução '[*']]:[Responsável Execução '[*']]]=AG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1" s="96" t="str" cm="1">
        <f t="array" ref="AH331">IF(OR(AH$12="",$B331=""),"",_xlfn.LET(_xlpm.tarefas,_xlfn._xlws.FILTER(TB_TAREFAS[],(TB_TAREFAS[[Responsável Execução '[*']]:[Responsável Execução '[*']]]=AH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1" s="95" t="str" cm="1">
        <f t="array" ref="AI331">IF(OR(AI$12="",$B331=""),"",_xlfn.LET(_xlpm.tarefas,_xlfn._xlws.FILTER(TB_TAREFAS[],(TB_TAREFAS[[Responsável Execução '[*']]:[Responsável Execução '[*']]]=AI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1" s="96" t="str" cm="1">
        <f t="array" ref="AJ331">IF(OR(AJ$12="",$B331=""),"",_xlfn.LET(_xlpm.tarefas,_xlfn._xlws.FILTER(TB_TAREFAS[],(TB_TAREFAS[[Responsável Execução '[*']]:[Responsável Execução '[*']]]=AJ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1" s="95" t="str" cm="1">
        <f t="array" ref="AK331">IF(OR(AK$12="",$B331=""),"",_xlfn.LET(_xlpm.tarefas,_xlfn._xlws.FILTER(TB_TAREFAS[],(TB_TAREFAS[[Responsável Execução '[*']]:[Responsável Execução '[*']]]=AK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1" s="96" t="str" cm="1">
        <f t="array" ref="AL331">IF(OR(AL$12="",$B331=""),"",_xlfn.LET(_xlpm.tarefas,_xlfn._xlws.FILTER(TB_TAREFAS[],(TB_TAREFAS[[Responsável Execução '[*']]:[Responsável Execução '[*']]]=AL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1" s="95" t="str" cm="1">
        <f t="array" ref="AM331">IF(OR(AM$12="",$B331=""),"",_xlfn.LET(_xlpm.tarefas,_xlfn._xlws.FILTER(TB_TAREFAS[],(TB_TAREFAS[[Responsável Execução '[*']]:[Responsável Execução '[*']]]=AM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1" s="96" t="str" cm="1">
        <f t="array" ref="AN331">IF(OR(AN$12="",$B331=""),"",_xlfn.LET(_xlpm.tarefas,_xlfn._xlws.FILTER(TB_TAREFAS[],(TB_TAREFAS[[Responsável Execução '[*']]:[Responsável Execução '[*']]]=AN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1" s="95" t="str" cm="1">
        <f t="array" ref="AO331">IF(OR(AO$12="",$B331=""),"",_xlfn.LET(_xlpm.tarefas,_xlfn._xlws.FILTER(TB_TAREFAS[],(TB_TAREFAS[[Responsável Execução '[*']]:[Responsável Execução '[*']]]=AO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1" s="96" t="str" cm="1">
        <f t="array" ref="AP331">IF(OR(AP$12="",$B331=""),"",_xlfn.LET(_xlpm.tarefas,_xlfn._xlws.FILTER(TB_TAREFAS[],(TB_TAREFAS[[Responsável Execução '[*']]:[Responsável Execução '[*']]]=AP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1" s="95" t="str" cm="1">
        <f t="array" ref="AQ331">IF(OR(AQ$12="",$B331=""),"",_xlfn.LET(_xlpm.tarefas,_xlfn._xlws.FILTER(TB_TAREFAS[],(TB_TAREFAS[[Responsável Execução '[*']]:[Responsável Execução '[*']]]=AQ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1" s="96" t="str" cm="1">
        <f t="array" ref="AR331">IF(OR(AR$12="",$B331=""),"",_xlfn.LET(_xlpm.tarefas,_xlfn._xlws.FILTER(TB_TAREFAS[],(TB_TAREFAS[[Responsável Execução '[*']]:[Responsável Execução '[*']]]=AR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1" s="95" t="str" cm="1">
        <f t="array" ref="AS331">IF(OR(AS$12="",$B331=""),"",_xlfn.LET(_xlpm.tarefas,_xlfn._xlws.FILTER(TB_TAREFAS[],(TB_TAREFAS[[Responsável Execução '[*']]:[Responsável Execução '[*']]]=AS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1" s="96" t="str" cm="1">
        <f t="array" ref="AT331">IF(OR(AT$12="",$B331=""),"",_xlfn.LET(_xlpm.tarefas,_xlfn._xlws.FILTER(TB_TAREFAS[],(TB_TAREFAS[[Responsável Execução '[*']]:[Responsável Execução '[*']]]=AT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1" s="95" t="str" cm="1">
        <f t="array" ref="AU331">IF(OR(AU$12="",$B331=""),"",_xlfn.LET(_xlpm.tarefas,_xlfn._xlws.FILTER(TB_TAREFAS[],(TB_TAREFAS[[Responsável Execução '[*']]:[Responsável Execução '[*']]]=AU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1" s="96" t="str" cm="1">
        <f t="array" ref="AV331">IF(OR(AV$12="",$B331=""),"",_xlfn.LET(_xlpm.tarefas,_xlfn._xlws.FILTER(TB_TAREFAS[],(TB_TAREFAS[[Responsável Execução '[*']]:[Responsável Execução '[*']]]=AV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1" s="95" t="str" cm="1">
        <f t="array" ref="AW331">IF(OR(AW$12="",$B331=""),"",_xlfn.LET(_xlpm.tarefas,_xlfn._xlws.FILTER(TB_TAREFAS[],(TB_TAREFAS[[Responsável Execução '[*']]:[Responsável Execução '[*']]]=AW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1" s="96" t="str" cm="1">
        <f t="array" ref="AX331">IF(OR(AX$12="",$B331=""),"",_xlfn.LET(_xlpm.tarefas,_xlfn._xlws.FILTER(TB_TAREFAS[],(TB_TAREFAS[[Responsável Execução '[*']]:[Responsável Execução '[*']]]=AX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1" s="95" t="str" cm="1">
        <f t="array" ref="AY331">IF(OR(AY$12="",$B331=""),"",_xlfn.LET(_xlpm.tarefas,_xlfn._xlws.FILTER(TB_TAREFAS[],(TB_TAREFAS[[Responsável Execução '[*']]:[Responsável Execução '[*']]]=AY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1" s="97" t="str" cm="1">
        <f t="array" ref="AZ331">IF(OR(AZ$12="",$B331=""),"",_xlfn.LET(_xlpm.tarefas,_xlfn._xlws.FILTER(TB_TAREFAS[],(TB_TAREFAS[[Responsável Execução '[*']]:[Responsável Execução '[*']]]=AZ$12),"-"),IF(_xlfn.ARRAYTOTEXT(_xlpm.tarefas)="-",0,SUM(IF(DATE(YEAR($B331),MONTH($B331),DAY($B331))&gt;=DATE(YEAR(_xlfn.CHOOSECOLS(_xlpm.tarefas,10)),MONTH(_xlfn.CHOOSECOLS(_xlpm.tarefas,10)),DAY(_xlfn.CHOOSECOLS(_xlpm.tarefas,10))),IF(DATE(YEAR($B331),MONTH($B331),DAY($B331)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2" spans="2:52" x14ac:dyDescent="0.3">
      <c r="B332" s="94"/>
      <c r="C332" s="95" t="str" cm="1">
        <f t="array" ref="C332">IF(OR(C$12="",$B332=""),"",_xlfn.LET(_xlpm.tarefas,_xlfn._xlws.FILTER(TB_TAREFAS[],(TB_TAREFAS[[Responsável Execução '[*']]:[Responsável Execução '[*']]]=C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2" s="96" t="str" cm="1">
        <f t="array" ref="D332">IF(OR(D$12="",$B332=""),"",_xlfn.LET(_xlpm.tarefas,_xlfn._xlws.FILTER(TB_TAREFAS[],(TB_TAREFAS[[Responsável Execução '[*']]:[Responsável Execução '[*']]]=D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2" s="95" t="str" cm="1">
        <f t="array" ref="E332">IF(OR(E$12="",$B332=""),"",_xlfn.LET(_xlpm.tarefas,_xlfn._xlws.FILTER(TB_TAREFAS[],(TB_TAREFAS[[Responsável Execução '[*']]:[Responsável Execução '[*']]]=E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2" s="96" t="str" cm="1">
        <f t="array" ref="F332">IF(OR(F$12="",$B332=""),"",_xlfn.LET(_xlpm.tarefas,_xlfn._xlws.FILTER(TB_TAREFAS[],(TB_TAREFAS[[Responsável Execução '[*']]:[Responsável Execução '[*']]]=F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2" s="95" t="str" cm="1">
        <f t="array" ref="G332">IF(OR(G$12="",$B332=""),"",_xlfn.LET(_xlpm.tarefas,_xlfn._xlws.FILTER(TB_TAREFAS[],(TB_TAREFAS[[Responsável Execução '[*']]:[Responsável Execução '[*']]]=G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2" s="96" t="str" cm="1">
        <f t="array" ref="H332">IF(OR(H$12="",$B332=""),"",_xlfn.LET(_xlpm.tarefas,_xlfn._xlws.FILTER(TB_TAREFAS[],(TB_TAREFAS[[Responsável Execução '[*']]:[Responsável Execução '[*']]]=H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2" s="95" t="str" cm="1">
        <f t="array" ref="I332">IF(OR(I$12="",$B332=""),"",_xlfn.LET(_xlpm.tarefas,_xlfn._xlws.FILTER(TB_TAREFAS[],(TB_TAREFAS[[Responsável Execução '[*']]:[Responsável Execução '[*']]]=I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2" s="96" t="str" cm="1">
        <f t="array" ref="J332">IF(OR(J$12="",$B332=""),"",_xlfn.LET(_xlpm.tarefas,_xlfn._xlws.FILTER(TB_TAREFAS[],(TB_TAREFAS[[Responsável Execução '[*']]:[Responsável Execução '[*']]]=J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2" s="95" t="str" cm="1">
        <f t="array" ref="K332">IF(OR(K$12="",$B332=""),"",_xlfn.LET(_xlpm.tarefas,_xlfn._xlws.FILTER(TB_TAREFAS[],(TB_TAREFAS[[Responsável Execução '[*']]:[Responsável Execução '[*']]]=K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2" s="96" t="str" cm="1">
        <f t="array" ref="L332">IF(OR(L$12="",$B332=""),"",_xlfn.LET(_xlpm.tarefas,_xlfn._xlws.FILTER(TB_TAREFAS[],(TB_TAREFAS[[Responsável Execução '[*']]:[Responsável Execução '[*']]]=L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2" s="95" t="str" cm="1">
        <f t="array" ref="M332">IF(OR(M$12="",$B332=""),"",_xlfn.LET(_xlpm.tarefas,_xlfn._xlws.FILTER(TB_TAREFAS[],(TB_TAREFAS[[Responsável Execução '[*']]:[Responsável Execução '[*']]]=M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2" s="96" t="str" cm="1">
        <f t="array" ref="N332">IF(OR(N$12="",$B332=""),"",_xlfn.LET(_xlpm.tarefas,_xlfn._xlws.FILTER(TB_TAREFAS[],(TB_TAREFAS[[Responsável Execução '[*']]:[Responsável Execução '[*']]]=N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2" s="95" t="str" cm="1">
        <f t="array" ref="O332">IF(OR(O$12="",$B332=""),"",_xlfn.LET(_xlpm.tarefas,_xlfn._xlws.FILTER(TB_TAREFAS[],(TB_TAREFAS[[Responsável Execução '[*']]:[Responsável Execução '[*']]]=O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2" s="96" t="str" cm="1">
        <f t="array" ref="P332">IF(OR(P$12="",$B332=""),"",_xlfn.LET(_xlpm.tarefas,_xlfn._xlws.FILTER(TB_TAREFAS[],(TB_TAREFAS[[Responsável Execução '[*']]:[Responsável Execução '[*']]]=P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2" s="95" t="str" cm="1">
        <f t="array" ref="Q332">IF(OR(Q$12="",$B332=""),"",_xlfn.LET(_xlpm.tarefas,_xlfn._xlws.FILTER(TB_TAREFAS[],(TB_TAREFAS[[Responsável Execução '[*']]:[Responsável Execução '[*']]]=Q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2" s="96" t="str" cm="1">
        <f t="array" ref="R332">IF(OR(R$12="",$B332=""),"",_xlfn.LET(_xlpm.tarefas,_xlfn._xlws.FILTER(TB_TAREFAS[],(TB_TAREFAS[[Responsável Execução '[*']]:[Responsável Execução '[*']]]=R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2" s="95" t="str" cm="1">
        <f t="array" ref="S332">IF(OR(S$12="",$B332=""),"",_xlfn.LET(_xlpm.tarefas,_xlfn._xlws.FILTER(TB_TAREFAS[],(TB_TAREFAS[[Responsável Execução '[*']]:[Responsável Execução '[*']]]=S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2" s="96" t="str" cm="1">
        <f t="array" ref="T332">IF(OR(T$12="",$B332=""),"",_xlfn.LET(_xlpm.tarefas,_xlfn._xlws.FILTER(TB_TAREFAS[],(TB_TAREFAS[[Responsável Execução '[*']]:[Responsável Execução '[*']]]=T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2" s="95" t="str" cm="1">
        <f t="array" ref="U332">IF(OR(U$12="",$B332=""),"",_xlfn.LET(_xlpm.tarefas,_xlfn._xlws.FILTER(TB_TAREFAS[],(TB_TAREFAS[[Responsável Execução '[*']]:[Responsável Execução '[*']]]=U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2" s="96" t="str" cm="1">
        <f t="array" ref="V332">IF(OR(V$12="",$B332=""),"",_xlfn.LET(_xlpm.tarefas,_xlfn._xlws.FILTER(TB_TAREFAS[],(TB_TAREFAS[[Responsável Execução '[*']]:[Responsável Execução '[*']]]=V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2" s="95" t="str" cm="1">
        <f t="array" ref="W332">IF(OR(W$12="",$B332=""),"",_xlfn.LET(_xlpm.tarefas,_xlfn._xlws.FILTER(TB_TAREFAS[],(TB_TAREFAS[[Responsável Execução '[*']]:[Responsável Execução '[*']]]=W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2" s="96" t="str" cm="1">
        <f t="array" ref="X332">IF(OR(X$12="",$B332=""),"",_xlfn.LET(_xlpm.tarefas,_xlfn._xlws.FILTER(TB_TAREFAS[],(TB_TAREFAS[[Responsável Execução '[*']]:[Responsável Execução '[*']]]=X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2" s="95" t="str" cm="1">
        <f t="array" ref="Y332">IF(OR(Y$12="",$B332=""),"",_xlfn.LET(_xlpm.tarefas,_xlfn._xlws.FILTER(TB_TAREFAS[],(TB_TAREFAS[[Responsável Execução '[*']]:[Responsável Execução '[*']]]=Y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2" s="96" t="str" cm="1">
        <f t="array" ref="Z332">IF(OR(Z$12="",$B332=""),"",_xlfn.LET(_xlpm.tarefas,_xlfn._xlws.FILTER(TB_TAREFAS[],(TB_TAREFAS[[Responsável Execução '[*']]:[Responsável Execução '[*']]]=Z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2" s="95" t="str" cm="1">
        <f t="array" ref="AA332">IF(OR(AA$12="",$B332=""),"",_xlfn.LET(_xlpm.tarefas,_xlfn._xlws.FILTER(TB_TAREFAS[],(TB_TAREFAS[[Responsável Execução '[*']]:[Responsável Execução '[*']]]=AA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2" s="96" t="str" cm="1">
        <f t="array" ref="AB332">IF(OR(AB$12="",$B332=""),"",_xlfn.LET(_xlpm.tarefas,_xlfn._xlws.FILTER(TB_TAREFAS[],(TB_TAREFAS[[Responsável Execução '[*']]:[Responsável Execução '[*']]]=AB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2" s="95" t="str" cm="1">
        <f t="array" ref="AC332">IF(OR(AC$12="",$B332=""),"",_xlfn.LET(_xlpm.tarefas,_xlfn._xlws.FILTER(TB_TAREFAS[],(TB_TAREFAS[[Responsável Execução '[*']]:[Responsável Execução '[*']]]=AC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2" s="96" t="str" cm="1">
        <f t="array" ref="AD332">IF(OR(AD$12="",$B332=""),"",_xlfn.LET(_xlpm.tarefas,_xlfn._xlws.FILTER(TB_TAREFAS[],(TB_TAREFAS[[Responsável Execução '[*']]:[Responsável Execução '[*']]]=AD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2" s="95" t="str" cm="1">
        <f t="array" ref="AE332">IF(OR(AE$12="",$B332=""),"",_xlfn.LET(_xlpm.tarefas,_xlfn._xlws.FILTER(TB_TAREFAS[],(TB_TAREFAS[[Responsável Execução '[*']]:[Responsável Execução '[*']]]=AE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2" s="96" t="str" cm="1">
        <f t="array" ref="AF332">IF(OR(AF$12="",$B332=""),"",_xlfn.LET(_xlpm.tarefas,_xlfn._xlws.FILTER(TB_TAREFAS[],(TB_TAREFAS[[Responsável Execução '[*']]:[Responsável Execução '[*']]]=AF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2" s="95" t="str" cm="1">
        <f t="array" ref="AG332">IF(OR(AG$12="",$B332=""),"",_xlfn.LET(_xlpm.tarefas,_xlfn._xlws.FILTER(TB_TAREFAS[],(TB_TAREFAS[[Responsável Execução '[*']]:[Responsável Execução '[*']]]=AG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2" s="96" t="str" cm="1">
        <f t="array" ref="AH332">IF(OR(AH$12="",$B332=""),"",_xlfn.LET(_xlpm.tarefas,_xlfn._xlws.FILTER(TB_TAREFAS[],(TB_TAREFAS[[Responsável Execução '[*']]:[Responsável Execução '[*']]]=AH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2" s="95" t="str" cm="1">
        <f t="array" ref="AI332">IF(OR(AI$12="",$B332=""),"",_xlfn.LET(_xlpm.tarefas,_xlfn._xlws.FILTER(TB_TAREFAS[],(TB_TAREFAS[[Responsável Execução '[*']]:[Responsável Execução '[*']]]=AI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2" s="96" t="str" cm="1">
        <f t="array" ref="AJ332">IF(OR(AJ$12="",$B332=""),"",_xlfn.LET(_xlpm.tarefas,_xlfn._xlws.FILTER(TB_TAREFAS[],(TB_TAREFAS[[Responsável Execução '[*']]:[Responsável Execução '[*']]]=AJ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2" s="95" t="str" cm="1">
        <f t="array" ref="AK332">IF(OR(AK$12="",$B332=""),"",_xlfn.LET(_xlpm.tarefas,_xlfn._xlws.FILTER(TB_TAREFAS[],(TB_TAREFAS[[Responsável Execução '[*']]:[Responsável Execução '[*']]]=AK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2" s="96" t="str" cm="1">
        <f t="array" ref="AL332">IF(OR(AL$12="",$B332=""),"",_xlfn.LET(_xlpm.tarefas,_xlfn._xlws.FILTER(TB_TAREFAS[],(TB_TAREFAS[[Responsável Execução '[*']]:[Responsável Execução '[*']]]=AL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2" s="95" t="str" cm="1">
        <f t="array" ref="AM332">IF(OR(AM$12="",$B332=""),"",_xlfn.LET(_xlpm.tarefas,_xlfn._xlws.FILTER(TB_TAREFAS[],(TB_TAREFAS[[Responsável Execução '[*']]:[Responsável Execução '[*']]]=AM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2" s="96" t="str" cm="1">
        <f t="array" ref="AN332">IF(OR(AN$12="",$B332=""),"",_xlfn.LET(_xlpm.tarefas,_xlfn._xlws.FILTER(TB_TAREFAS[],(TB_TAREFAS[[Responsável Execução '[*']]:[Responsável Execução '[*']]]=AN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2" s="95" t="str" cm="1">
        <f t="array" ref="AO332">IF(OR(AO$12="",$B332=""),"",_xlfn.LET(_xlpm.tarefas,_xlfn._xlws.FILTER(TB_TAREFAS[],(TB_TAREFAS[[Responsável Execução '[*']]:[Responsável Execução '[*']]]=AO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2" s="96" t="str" cm="1">
        <f t="array" ref="AP332">IF(OR(AP$12="",$B332=""),"",_xlfn.LET(_xlpm.tarefas,_xlfn._xlws.FILTER(TB_TAREFAS[],(TB_TAREFAS[[Responsável Execução '[*']]:[Responsável Execução '[*']]]=AP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2" s="95" t="str" cm="1">
        <f t="array" ref="AQ332">IF(OR(AQ$12="",$B332=""),"",_xlfn.LET(_xlpm.tarefas,_xlfn._xlws.FILTER(TB_TAREFAS[],(TB_TAREFAS[[Responsável Execução '[*']]:[Responsável Execução '[*']]]=AQ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2" s="96" t="str" cm="1">
        <f t="array" ref="AR332">IF(OR(AR$12="",$B332=""),"",_xlfn.LET(_xlpm.tarefas,_xlfn._xlws.FILTER(TB_TAREFAS[],(TB_TAREFAS[[Responsável Execução '[*']]:[Responsável Execução '[*']]]=AR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2" s="95" t="str" cm="1">
        <f t="array" ref="AS332">IF(OR(AS$12="",$B332=""),"",_xlfn.LET(_xlpm.tarefas,_xlfn._xlws.FILTER(TB_TAREFAS[],(TB_TAREFAS[[Responsável Execução '[*']]:[Responsável Execução '[*']]]=AS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2" s="96" t="str" cm="1">
        <f t="array" ref="AT332">IF(OR(AT$12="",$B332=""),"",_xlfn.LET(_xlpm.tarefas,_xlfn._xlws.FILTER(TB_TAREFAS[],(TB_TAREFAS[[Responsável Execução '[*']]:[Responsável Execução '[*']]]=AT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2" s="95" t="str" cm="1">
        <f t="array" ref="AU332">IF(OR(AU$12="",$B332=""),"",_xlfn.LET(_xlpm.tarefas,_xlfn._xlws.FILTER(TB_TAREFAS[],(TB_TAREFAS[[Responsável Execução '[*']]:[Responsável Execução '[*']]]=AU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2" s="96" t="str" cm="1">
        <f t="array" ref="AV332">IF(OR(AV$12="",$B332=""),"",_xlfn.LET(_xlpm.tarefas,_xlfn._xlws.FILTER(TB_TAREFAS[],(TB_TAREFAS[[Responsável Execução '[*']]:[Responsável Execução '[*']]]=AV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2" s="95" t="str" cm="1">
        <f t="array" ref="AW332">IF(OR(AW$12="",$B332=""),"",_xlfn.LET(_xlpm.tarefas,_xlfn._xlws.FILTER(TB_TAREFAS[],(TB_TAREFAS[[Responsável Execução '[*']]:[Responsável Execução '[*']]]=AW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2" s="96" t="str" cm="1">
        <f t="array" ref="AX332">IF(OR(AX$12="",$B332=""),"",_xlfn.LET(_xlpm.tarefas,_xlfn._xlws.FILTER(TB_TAREFAS[],(TB_TAREFAS[[Responsável Execução '[*']]:[Responsável Execução '[*']]]=AX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2" s="95" t="str" cm="1">
        <f t="array" ref="AY332">IF(OR(AY$12="",$B332=""),"",_xlfn.LET(_xlpm.tarefas,_xlfn._xlws.FILTER(TB_TAREFAS[],(TB_TAREFAS[[Responsável Execução '[*']]:[Responsável Execução '[*']]]=AY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2" s="97" t="str" cm="1">
        <f t="array" ref="AZ332">IF(OR(AZ$12="",$B332=""),"",_xlfn.LET(_xlpm.tarefas,_xlfn._xlws.FILTER(TB_TAREFAS[],(TB_TAREFAS[[Responsável Execução '[*']]:[Responsável Execução '[*']]]=AZ$12),"-"),IF(_xlfn.ARRAYTOTEXT(_xlpm.tarefas)="-",0,SUM(IF(DATE(YEAR($B332),MONTH($B332),DAY($B332))&gt;=DATE(YEAR(_xlfn.CHOOSECOLS(_xlpm.tarefas,10)),MONTH(_xlfn.CHOOSECOLS(_xlpm.tarefas,10)),DAY(_xlfn.CHOOSECOLS(_xlpm.tarefas,10))),IF(DATE(YEAR($B332),MONTH($B332),DAY($B332)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3" spans="2:52" x14ac:dyDescent="0.3">
      <c r="B333" s="94"/>
      <c r="C333" s="95" t="str" cm="1">
        <f t="array" ref="C333">IF(OR(C$12="",$B333=""),"",_xlfn.LET(_xlpm.tarefas,_xlfn._xlws.FILTER(TB_TAREFAS[],(TB_TAREFAS[[Responsável Execução '[*']]:[Responsável Execução '[*']]]=C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3" s="96" t="str" cm="1">
        <f t="array" ref="D333">IF(OR(D$12="",$B333=""),"",_xlfn.LET(_xlpm.tarefas,_xlfn._xlws.FILTER(TB_TAREFAS[],(TB_TAREFAS[[Responsável Execução '[*']]:[Responsável Execução '[*']]]=D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3" s="95" t="str" cm="1">
        <f t="array" ref="E333">IF(OR(E$12="",$B333=""),"",_xlfn.LET(_xlpm.tarefas,_xlfn._xlws.FILTER(TB_TAREFAS[],(TB_TAREFAS[[Responsável Execução '[*']]:[Responsável Execução '[*']]]=E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3" s="96" t="str" cm="1">
        <f t="array" ref="F333">IF(OR(F$12="",$B333=""),"",_xlfn.LET(_xlpm.tarefas,_xlfn._xlws.FILTER(TB_TAREFAS[],(TB_TAREFAS[[Responsável Execução '[*']]:[Responsável Execução '[*']]]=F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3" s="95" t="str" cm="1">
        <f t="array" ref="G333">IF(OR(G$12="",$B333=""),"",_xlfn.LET(_xlpm.tarefas,_xlfn._xlws.FILTER(TB_TAREFAS[],(TB_TAREFAS[[Responsável Execução '[*']]:[Responsável Execução '[*']]]=G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3" s="96" t="str" cm="1">
        <f t="array" ref="H333">IF(OR(H$12="",$B333=""),"",_xlfn.LET(_xlpm.tarefas,_xlfn._xlws.FILTER(TB_TAREFAS[],(TB_TAREFAS[[Responsável Execução '[*']]:[Responsável Execução '[*']]]=H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3" s="95" t="str" cm="1">
        <f t="array" ref="I333">IF(OR(I$12="",$B333=""),"",_xlfn.LET(_xlpm.tarefas,_xlfn._xlws.FILTER(TB_TAREFAS[],(TB_TAREFAS[[Responsável Execução '[*']]:[Responsável Execução '[*']]]=I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3" s="96" t="str" cm="1">
        <f t="array" ref="J333">IF(OR(J$12="",$B333=""),"",_xlfn.LET(_xlpm.tarefas,_xlfn._xlws.FILTER(TB_TAREFAS[],(TB_TAREFAS[[Responsável Execução '[*']]:[Responsável Execução '[*']]]=J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3" s="95" t="str" cm="1">
        <f t="array" ref="K333">IF(OR(K$12="",$B333=""),"",_xlfn.LET(_xlpm.tarefas,_xlfn._xlws.FILTER(TB_TAREFAS[],(TB_TAREFAS[[Responsável Execução '[*']]:[Responsável Execução '[*']]]=K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3" s="96" t="str" cm="1">
        <f t="array" ref="L333">IF(OR(L$12="",$B333=""),"",_xlfn.LET(_xlpm.tarefas,_xlfn._xlws.FILTER(TB_TAREFAS[],(TB_TAREFAS[[Responsável Execução '[*']]:[Responsável Execução '[*']]]=L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3" s="95" t="str" cm="1">
        <f t="array" ref="M333">IF(OR(M$12="",$B333=""),"",_xlfn.LET(_xlpm.tarefas,_xlfn._xlws.FILTER(TB_TAREFAS[],(TB_TAREFAS[[Responsável Execução '[*']]:[Responsável Execução '[*']]]=M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3" s="96" t="str" cm="1">
        <f t="array" ref="N333">IF(OR(N$12="",$B333=""),"",_xlfn.LET(_xlpm.tarefas,_xlfn._xlws.FILTER(TB_TAREFAS[],(TB_TAREFAS[[Responsável Execução '[*']]:[Responsável Execução '[*']]]=N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3" s="95" t="str" cm="1">
        <f t="array" ref="O333">IF(OR(O$12="",$B333=""),"",_xlfn.LET(_xlpm.tarefas,_xlfn._xlws.FILTER(TB_TAREFAS[],(TB_TAREFAS[[Responsável Execução '[*']]:[Responsável Execução '[*']]]=O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3" s="96" t="str" cm="1">
        <f t="array" ref="P333">IF(OR(P$12="",$B333=""),"",_xlfn.LET(_xlpm.tarefas,_xlfn._xlws.FILTER(TB_TAREFAS[],(TB_TAREFAS[[Responsável Execução '[*']]:[Responsável Execução '[*']]]=P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3" s="95" t="str" cm="1">
        <f t="array" ref="Q333">IF(OR(Q$12="",$B333=""),"",_xlfn.LET(_xlpm.tarefas,_xlfn._xlws.FILTER(TB_TAREFAS[],(TB_TAREFAS[[Responsável Execução '[*']]:[Responsável Execução '[*']]]=Q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3" s="96" t="str" cm="1">
        <f t="array" ref="R333">IF(OR(R$12="",$B333=""),"",_xlfn.LET(_xlpm.tarefas,_xlfn._xlws.FILTER(TB_TAREFAS[],(TB_TAREFAS[[Responsável Execução '[*']]:[Responsável Execução '[*']]]=R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3" s="95" t="str" cm="1">
        <f t="array" ref="S333">IF(OR(S$12="",$B333=""),"",_xlfn.LET(_xlpm.tarefas,_xlfn._xlws.FILTER(TB_TAREFAS[],(TB_TAREFAS[[Responsável Execução '[*']]:[Responsável Execução '[*']]]=S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3" s="96" t="str" cm="1">
        <f t="array" ref="T333">IF(OR(T$12="",$B333=""),"",_xlfn.LET(_xlpm.tarefas,_xlfn._xlws.FILTER(TB_TAREFAS[],(TB_TAREFAS[[Responsável Execução '[*']]:[Responsável Execução '[*']]]=T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3" s="95" t="str" cm="1">
        <f t="array" ref="U333">IF(OR(U$12="",$B333=""),"",_xlfn.LET(_xlpm.tarefas,_xlfn._xlws.FILTER(TB_TAREFAS[],(TB_TAREFAS[[Responsável Execução '[*']]:[Responsável Execução '[*']]]=U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3" s="96" t="str" cm="1">
        <f t="array" ref="V333">IF(OR(V$12="",$B333=""),"",_xlfn.LET(_xlpm.tarefas,_xlfn._xlws.FILTER(TB_TAREFAS[],(TB_TAREFAS[[Responsável Execução '[*']]:[Responsável Execução '[*']]]=V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3" s="95" t="str" cm="1">
        <f t="array" ref="W333">IF(OR(W$12="",$B333=""),"",_xlfn.LET(_xlpm.tarefas,_xlfn._xlws.FILTER(TB_TAREFAS[],(TB_TAREFAS[[Responsável Execução '[*']]:[Responsável Execução '[*']]]=W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3" s="96" t="str" cm="1">
        <f t="array" ref="X333">IF(OR(X$12="",$B333=""),"",_xlfn.LET(_xlpm.tarefas,_xlfn._xlws.FILTER(TB_TAREFAS[],(TB_TAREFAS[[Responsável Execução '[*']]:[Responsável Execução '[*']]]=X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3" s="95" t="str" cm="1">
        <f t="array" ref="Y333">IF(OR(Y$12="",$B333=""),"",_xlfn.LET(_xlpm.tarefas,_xlfn._xlws.FILTER(TB_TAREFAS[],(TB_TAREFAS[[Responsável Execução '[*']]:[Responsável Execução '[*']]]=Y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3" s="96" t="str" cm="1">
        <f t="array" ref="Z333">IF(OR(Z$12="",$B333=""),"",_xlfn.LET(_xlpm.tarefas,_xlfn._xlws.FILTER(TB_TAREFAS[],(TB_TAREFAS[[Responsável Execução '[*']]:[Responsável Execução '[*']]]=Z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3" s="95" t="str" cm="1">
        <f t="array" ref="AA333">IF(OR(AA$12="",$B333=""),"",_xlfn.LET(_xlpm.tarefas,_xlfn._xlws.FILTER(TB_TAREFAS[],(TB_TAREFAS[[Responsável Execução '[*']]:[Responsável Execução '[*']]]=AA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3" s="96" t="str" cm="1">
        <f t="array" ref="AB333">IF(OR(AB$12="",$B333=""),"",_xlfn.LET(_xlpm.tarefas,_xlfn._xlws.FILTER(TB_TAREFAS[],(TB_TAREFAS[[Responsável Execução '[*']]:[Responsável Execução '[*']]]=AB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3" s="95" t="str" cm="1">
        <f t="array" ref="AC333">IF(OR(AC$12="",$B333=""),"",_xlfn.LET(_xlpm.tarefas,_xlfn._xlws.FILTER(TB_TAREFAS[],(TB_TAREFAS[[Responsável Execução '[*']]:[Responsável Execução '[*']]]=AC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3" s="96" t="str" cm="1">
        <f t="array" ref="AD333">IF(OR(AD$12="",$B333=""),"",_xlfn.LET(_xlpm.tarefas,_xlfn._xlws.FILTER(TB_TAREFAS[],(TB_TAREFAS[[Responsável Execução '[*']]:[Responsável Execução '[*']]]=AD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3" s="95" t="str" cm="1">
        <f t="array" ref="AE333">IF(OR(AE$12="",$B333=""),"",_xlfn.LET(_xlpm.tarefas,_xlfn._xlws.FILTER(TB_TAREFAS[],(TB_TAREFAS[[Responsável Execução '[*']]:[Responsável Execução '[*']]]=AE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3" s="96" t="str" cm="1">
        <f t="array" ref="AF333">IF(OR(AF$12="",$B333=""),"",_xlfn.LET(_xlpm.tarefas,_xlfn._xlws.FILTER(TB_TAREFAS[],(TB_TAREFAS[[Responsável Execução '[*']]:[Responsável Execução '[*']]]=AF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3" s="95" t="str" cm="1">
        <f t="array" ref="AG333">IF(OR(AG$12="",$B333=""),"",_xlfn.LET(_xlpm.tarefas,_xlfn._xlws.FILTER(TB_TAREFAS[],(TB_TAREFAS[[Responsável Execução '[*']]:[Responsável Execução '[*']]]=AG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3" s="96" t="str" cm="1">
        <f t="array" ref="AH333">IF(OR(AH$12="",$B333=""),"",_xlfn.LET(_xlpm.tarefas,_xlfn._xlws.FILTER(TB_TAREFAS[],(TB_TAREFAS[[Responsável Execução '[*']]:[Responsável Execução '[*']]]=AH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3" s="95" t="str" cm="1">
        <f t="array" ref="AI333">IF(OR(AI$12="",$B333=""),"",_xlfn.LET(_xlpm.tarefas,_xlfn._xlws.FILTER(TB_TAREFAS[],(TB_TAREFAS[[Responsável Execução '[*']]:[Responsável Execução '[*']]]=AI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3" s="96" t="str" cm="1">
        <f t="array" ref="AJ333">IF(OR(AJ$12="",$B333=""),"",_xlfn.LET(_xlpm.tarefas,_xlfn._xlws.FILTER(TB_TAREFAS[],(TB_TAREFAS[[Responsável Execução '[*']]:[Responsável Execução '[*']]]=AJ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3" s="95" t="str" cm="1">
        <f t="array" ref="AK333">IF(OR(AK$12="",$B333=""),"",_xlfn.LET(_xlpm.tarefas,_xlfn._xlws.FILTER(TB_TAREFAS[],(TB_TAREFAS[[Responsável Execução '[*']]:[Responsável Execução '[*']]]=AK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3" s="96" t="str" cm="1">
        <f t="array" ref="AL333">IF(OR(AL$12="",$B333=""),"",_xlfn.LET(_xlpm.tarefas,_xlfn._xlws.FILTER(TB_TAREFAS[],(TB_TAREFAS[[Responsável Execução '[*']]:[Responsável Execução '[*']]]=AL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3" s="95" t="str" cm="1">
        <f t="array" ref="AM333">IF(OR(AM$12="",$B333=""),"",_xlfn.LET(_xlpm.tarefas,_xlfn._xlws.FILTER(TB_TAREFAS[],(TB_TAREFAS[[Responsável Execução '[*']]:[Responsável Execução '[*']]]=AM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3" s="96" t="str" cm="1">
        <f t="array" ref="AN333">IF(OR(AN$12="",$B333=""),"",_xlfn.LET(_xlpm.tarefas,_xlfn._xlws.FILTER(TB_TAREFAS[],(TB_TAREFAS[[Responsável Execução '[*']]:[Responsável Execução '[*']]]=AN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3" s="95" t="str" cm="1">
        <f t="array" ref="AO333">IF(OR(AO$12="",$B333=""),"",_xlfn.LET(_xlpm.tarefas,_xlfn._xlws.FILTER(TB_TAREFAS[],(TB_TAREFAS[[Responsável Execução '[*']]:[Responsável Execução '[*']]]=AO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3" s="96" t="str" cm="1">
        <f t="array" ref="AP333">IF(OR(AP$12="",$B333=""),"",_xlfn.LET(_xlpm.tarefas,_xlfn._xlws.FILTER(TB_TAREFAS[],(TB_TAREFAS[[Responsável Execução '[*']]:[Responsável Execução '[*']]]=AP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3" s="95" t="str" cm="1">
        <f t="array" ref="AQ333">IF(OR(AQ$12="",$B333=""),"",_xlfn.LET(_xlpm.tarefas,_xlfn._xlws.FILTER(TB_TAREFAS[],(TB_TAREFAS[[Responsável Execução '[*']]:[Responsável Execução '[*']]]=AQ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3" s="96" t="str" cm="1">
        <f t="array" ref="AR333">IF(OR(AR$12="",$B333=""),"",_xlfn.LET(_xlpm.tarefas,_xlfn._xlws.FILTER(TB_TAREFAS[],(TB_TAREFAS[[Responsável Execução '[*']]:[Responsável Execução '[*']]]=AR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3" s="95" t="str" cm="1">
        <f t="array" ref="AS333">IF(OR(AS$12="",$B333=""),"",_xlfn.LET(_xlpm.tarefas,_xlfn._xlws.FILTER(TB_TAREFAS[],(TB_TAREFAS[[Responsável Execução '[*']]:[Responsável Execução '[*']]]=AS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3" s="96" t="str" cm="1">
        <f t="array" ref="AT333">IF(OR(AT$12="",$B333=""),"",_xlfn.LET(_xlpm.tarefas,_xlfn._xlws.FILTER(TB_TAREFAS[],(TB_TAREFAS[[Responsável Execução '[*']]:[Responsável Execução '[*']]]=AT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3" s="95" t="str" cm="1">
        <f t="array" ref="AU333">IF(OR(AU$12="",$B333=""),"",_xlfn.LET(_xlpm.tarefas,_xlfn._xlws.FILTER(TB_TAREFAS[],(TB_TAREFAS[[Responsável Execução '[*']]:[Responsável Execução '[*']]]=AU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3" s="96" t="str" cm="1">
        <f t="array" ref="AV333">IF(OR(AV$12="",$B333=""),"",_xlfn.LET(_xlpm.tarefas,_xlfn._xlws.FILTER(TB_TAREFAS[],(TB_TAREFAS[[Responsável Execução '[*']]:[Responsável Execução '[*']]]=AV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3" s="95" t="str" cm="1">
        <f t="array" ref="AW333">IF(OR(AW$12="",$B333=""),"",_xlfn.LET(_xlpm.tarefas,_xlfn._xlws.FILTER(TB_TAREFAS[],(TB_TAREFAS[[Responsável Execução '[*']]:[Responsável Execução '[*']]]=AW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3" s="96" t="str" cm="1">
        <f t="array" ref="AX333">IF(OR(AX$12="",$B333=""),"",_xlfn.LET(_xlpm.tarefas,_xlfn._xlws.FILTER(TB_TAREFAS[],(TB_TAREFAS[[Responsável Execução '[*']]:[Responsável Execução '[*']]]=AX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3" s="95" t="str" cm="1">
        <f t="array" ref="AY333">IF(OR(AY$12="",$B333=""),"",_xlfn.LET(_xlpm.tarefas,_xlfn._xlws.FILTER(TB_TAREFAS[],(TB_TAREFAS[[Responsável Execução '[*']]:[Responsável Execução '[*']]]=AY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3" s="97" t="str" cm="1">
        <f t="array" ref="AZ333">IF(OR(AZ$12="",$B333=""),"",_xlfn.LET(_xlpm.tarefas,_xlfn._xlws.FILTER(TB_TAREFAS[],(TB_TAREFAS[[Responsável Execução '[*']]:[Responsável Execução '[*']]]=AZ$12),"-"),IF(_xlfn.ARRAYTOTEXT(_xlpm.tarefas)="-",0,SUM(IF(DATE(YEAR($B333),MONTH($B333),DAY($B333))&gt;=DATE(YEAR(_xlfn.CHOOSECOLS(_xlpm.tarefas,10)),MONTH(_xlfn.CHOOSECOLS(_xlpm.tarefas,10)),DAY(_xlfn.CHOOSECOLS(_xlpm.tarefas,10))),IF(DATE(YEAR($B333),MONTH($B333),DAY($B333)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4" spans="2:52" x14ac:dyDescent="0.3">
      <c r="B334" s="94"/>
      <c r="C334" s="95" t="str" cm="1">
        <f t="array" ref="C334">IF(OR(C$12="",$B334=""),"",_xlfn.LET(_xlpm.tarefas,_xlfn._xlws.FILTER(TB_TAREFAS[],(TB_TAREFAS[[Responsável Execução '[*']]:[Responsável Execução '[*']]]=C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4" s="96" t="str" cm="1">
        <f t="array" ref="D334">IF(OR(D$12="",$B334=""),"",_xlfn.LET(_xlpm.tarefas,_xlfn._xlws.FILTER(TB_TAREFAS[],(TB_TAREFAS[[Responsável Execução '[*']]:[Responsável Execução '[*']]]=D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4" s="95" t="str" cm="1">
        <f t="array" ref="E334">IF(OR(E$12="",$B334=""),"",_xlfn.LET(_xlpm.tarefas,_xlfn._xlws.FILTER(TB_TAREFAS[],(TB_TAREFAS[[Responsável Execução '[*']]:[Responsável Execução '[*']]]=E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4" s="96" t="str" cm="1">
        <f t="array" ref="F334">IF(OR(F$12="",$B334=""),"",_xlfn.LET(_xlpm.tarefas,_xlfn._xlws.FILTER(TB_TAREFAS[],(TB_TAREFAS[[Responsável Execução '[*']]:[Responsável Execução '[*']]]=F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4" s="95" t="str" cm="1">
        <f t="array" ref="G334">IF(OR(G$12="",$B334=""),"",_xlfn.LET(_xlpm.tarefas,_xlfn._xlws.FILTER(TB_TAREFAS[],(TB_TAREFAS[[Responsável Execução '[*']]:[Responsável Execução '[*']]]=G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4" s="96" t="str" cm="1">
        <f t="array" ref="H334">IF(OR(H$12="",$B334=""),"",_xlfn.LET(_xlpm.tarefas,_xlfn._xlws.FILTER(TB_TAREFAS[],(TB_TAREFAS[[Responsável Execução '[*']]:[Responsável Execução '[*']]]=H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4" s="95" t="str" cm="1">
        <f t="array" ref="I334">IF(OR(I$12="",$B334=""),"",_xlfn.LET(_xlpm.tarefas,_xlfn._xlws.FILTER(TB_TAREFAS[],(TB_TAREFAS[[Responsável Execução '[*']]:[Responsável Execução '[*']]]=I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4" s="96" t="str" cm="1">
        <f t="array" ref="J334">IF(OR(J$12="",$B334=""),"",_xlfn.LET(_xlpm.tarefas,_xlfn._xlws.FILTER(TB_TAREFAS[],(TB_TAREFAS[[Responsável Execução '[*']]:[Responsável Execução '[*']]]=J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4" s="95" t="str" cm="1">
        <f t="array" ref="K334">IF(OR(K$12="",$B334=""),"",_xlfn.LET(_xlpm.tarefas,_xlfn._xlws.FILTER(TB_TAREFAS[],(TB_TAREFAS[[Responsável Execução '[*']]:[Responsável Execução '[*']]]=K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4" s="96" t="str" cm="1">
        <f t="array" ref="L334">IF(OR(L$12="",$B334=""),"",_xlfn.LET(_xlpm.tarefas,_xlfn._xlws.FILTER(TB_TAREFAS[],(TB_TAREFAS[[Responsável Execução '[*']]:[Responsável Execução '[*']]]=L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4" s="95" t="str" cm="1">
        <f t="array" ref="M334">IF(OR(M$12="",$B334=""),"",_xlfn.LET(_xlpm.tarefas,_xlfn._xlws.FILTER(TB_TAREFAS[],(TB_TAREFAS[[Responsável Execução '[*']]:[Responsável Execução '[*']]]=M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4" s="96" t="str" cm="1">
        <f t="array" ref="N334">IF(OR(N$12="",$B334=""),"",_xlfn.LET(_xlpm.tarefas,_xlfn._xlws.FILTER(TB_TAREFAS[],(TB_TAREFAS[[Responsável Execução '[*']]:[Responsável Execução '[*']]]=N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4" s="95" t="str" cm="1">
        <f t="array" ref="O334">IF(OR(O$12="",$B334=""),"",_xlfn.LET(_xlpm.tarefas,_xlfn._xlws.FILTER(TB_TAREFAS[],(TB_TAREFAS[[Responsável Execução '[*']]:[Responsável Execução '[*']]]=O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4" s="96" t="str" cm="1">
        <f t="array" ref="P334">IF(OR(P$12="",$B334=""),"",_xlfn.LET(_xlpm.tarefas,_xlfn._xlws.FILTER(TB_TAREFAS[],(TB_TAREFAS[[Responsável Execução '[*']]:[Responsável Execução '[*']]]=P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4" s="95" t="str" cm="1">
        <f t="array" ref="Q334">IF(OR(Q$12="",$B334=""),"",_xlfn.LET(_xlpm.tarefas,_xlfn._xlws.FILTER(TB_TAREFAS[],(TB_TAREFAS[[Responsável Execução '[*']]:[Responsável Execução '[*']]]=Q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4" s="96" t="str" cm="1">
        <f t="array" ref="R334">IF(OR(R$12="",$B334=""),"",_xlfn.LET(_xlpm.tarefas,_xlfn._xlws.FILTER(TB_TAREFAS[],(TB_TAREFAS[[Responsável Execução '[*']]:[Responsável Execução '[*']]]=R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4" s="95" t="str" cm="1">
        <f t="array" ref="S334">IF(OR(S$12="",$B334=""),"",_xlfn.LET(_xlpm.tarefas,_xlfn._xlws.FILTER(TB_TAREFAS[],(TB_TAREFAS[[Responsável Execução '[*']]:[Responsável Execução '[*']]]=S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4" s="96" t="str" cm="1">
        <f t="array" ref="T334">IF(OR(T$12="",$B334=""),"",_xlfn.LET(_xlpm.tarefas,_xlfn._xlws.FILTER(TB_TAREFAS[],(TB_TAREFAS[[Responsável Execução '[*']]:[Responsável Execução '[*']]]=T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4" s="95" t="str" cm="1">
        <f t="array" ref="U334">IF(OR(U$12="",$B334=""),"",_xlfn.LET(_xlpm.tarefas,_xlfn._xlws.FILTER(TB_TAREFAS[],(TB_TAREFAS[[Responsável Execução '[*']]:[Responsável Execução '[*']]]=U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4" s="96" t="str" cm="1">
        <f t="array" ref="V334">IF(OR(V$12="",$B334=""),"",_xlfn.LET(_xlpm.tarefas,_xlfn._xlws.FILTER(TB_TAREFAS[],(TB_TAREFAS[[Responsável Execução '[*']]:[Responsável Execução '[*']]]=V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4" s="95" t="str" cm="1">
        <f t="array" ref="W334">IF(OR(W$12="",$B334=""),"",_xlfn.LET(_xlpm.tarefas,_xlfn._xlws.FILTER(TB_TAREFAS[],(TB_TAREFAS[[Responsável Execução '[*']]:[Responsável Execução '[*']]]=W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4" s="96" t="str" cm="1">
        <f t="array" ref="X334">IF(OR(X$12="",$B334=""),"",_xlfn.LET(_xlpm.tarefas,_xlfn._xlws.FILTER(TB_TAREFAS[],(TB_TAREFAS[[Responsável Execução '[*']]:[Responsável Execução '[*']]]=X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4" s="95" t="str" cm="1">
        <f t="array" ref="Y334">IF(OR(Y$12="",$B334=""),"",_xlfn.LET(_xlpm.tarefas,_xlfn._xlws.FILTER(TB_TAREFAS[],(TB_TAREFAS[[Responsável Execução '[*']]:[Responsável Execução '[*']]]=Y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4" s="96" t="str" cm="1">
        <f t="array" ref="Z334">IF(OR(Z$12="",$B334=""),"",_xlfn.LET(_xlpm.tarefas,_xlfn._xlws.FILTER(TB_TAREFAS[],(TB_TAREFAS[[Responsável Execução '[*']]:[Responsável Execução '[*']]]=Z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4" s="95" t="str" cm="1">
        <f t="array" ref="AA334">IF(OR(AA$12="",$B334=""),"",_xlfn.LET(_xlpm.tarefas,_xlfn._xlws.FILTER(TB_TAREFAS[],(TB_TAREFAS[[Responsável Execução '[*']]:[Responsável Execução '[*']]]=AA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4" s="96" t="str" cm="1">
        <f t="array" ref="AB334">IF(OR(AB$12="",$B334=""),"",_xlfn.LET(_xlpm.tarefas,_xlfn._xlws.FILTER(TB_TAREFAS[],(TB_TAREFAS[[Responsável Execução '[*']]:[Responsável Execução '[*']]]=AB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4" s="95" t="str" cm="1">
        <f t="array" ref="AC334">IF(OR(AC$12="",$B334=""),"",_xlfn.LET(_xlpm.tarefas,_xlfn._xlws.FILTER(TB_TAREFAS[],(TB_TAREFAS[[Responsável Execução '[*']]:[Responsável Execução '[*']]]=AC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4" s="96" t="str" cm="1">
        <f t="array" ref="AD334">IF(OR(AD$12="",$B334=""),"",_xlfn.LET(_xlpm.tarefas,_xlfn._xlws.FILTER(TB_TAREFAS[],(TB_TAREFAS[[Responsável Execução '[*']]:[Responsável Execução '[*']]]=AD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4" s="95" t="str" cm="1">
        <f t="array" ref="AE334">IF(OR(AE$12="",$B334=""),"",_xlfn.LET(_xlpm.tarefas,_xlfn._xlws.FILTER(TB_TAREFAS[],(TB_TAREFAS[[Responsável Execução '[*']]:[Responsável Execução '[*']]]=AE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4" s="96" t="str" cm="1">
        <f t="array" ref="AF334">IF(OR(AF$12="",$B334=""),"",_xlfn.LET(_xlpm.tarefas,_xlfn._xlws.FILTER(TB_TAREFAS[],(TB_TAREFAS[[Responsável Execução '[*']]:[Responsável Execução '[*']]]=AF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4" s="95" t="str" cm="1">
        <f t="array" ref="AG334">IF(OR(AG$12="",$B334=""),"",_xlfn.LET(_xlpm.tarefas,_xlfn._xlws.FILTER(TB_TAREFAS[],(TB_TAREFAS[[Responsável Execução '[*']]:[Responsável Execução '[*']]]=AG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4" s="96" t="str" cm="1">
        <f t="array" ref="AH334">IF(OR(AH$12="",$B334=""),"",_xlfn.LET(_xlpm.tarefas,_xlfn._xlws.FILTER(TB_TAREFAS[],(TB_TAREFAS[[Responsável Execução '[*']]:[Responsável Execução '[*']]]=AH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4" s="95" t="str" cm="1">
        <f t="array" ref="AI334">IF(OR(AI$12="",$B334=""),"",_xlfn.LET(_xlpm.tarefas,_xlfn._xlws.FILTER(TB_TAREFAS[],(TB_TAREFAS[[Responsável Execução '[*']]:[Responsável Execução '[*']]]=AI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4" s="96" t="str" cm="1">
        <f t="array" ref="AJ334">IF(OR(AJ$12="",$B334=""),"",_xlfn.LET(_xlpm.tarefas,_xlfn._xlws.FILTER(TB_TAREFAS[],(TB_TAREFAS[[Responsável Execução '[*']]:[Responsável Execução '[*']]]=AJ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4" s="95" t="str" cm="1">
        <f t="array" ref="AK334">IF(OR(AK$12="",$B334=""),"",_xlfn.LET(_xlpm.tarefas,_xlfn._xlws.FILTER(TB_TAREFAS[],(TB_TAREFAS[[Responsável Execução '[*']]:[Responsável Execução '[*']]]=AK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4" s="96" t="str" cm="1">
        <f t="array" ref="AL334">IF(OR(AL$12="",$B334=""),"",_xlfn.LET(_xlpm.tarefas,_xlfn._xlws.FILTER(TB_TAREFAS[],(TB_TAREFAS[[Responsável Execução '[*']]:[Responsável Execução '[*']]]=AL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4" s="95" t="str" cm="1">
        <f t="array" ref="AM334">IF(OR(AM$12="",$B334=""),"",_xlfn.LET(_xlpm.tarefas,_xlfn._xlws.FILTER(TB_TAREFAS[],(TB_TAREFAS[[Responsável Execução '[*']]:[Responsável Execução '[*']]]=AM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4" s="96" t="str" cm="1">
        <f t="array" ref="AN334">IF(OR(AN$12="",$B334=""),"",_xlfn.LET(_xlpm.tarefas,_xlfn._xlws.FILTER(TB_TAREFAS[],(TB_TAREFAS[[Responsável Execução '[*']]:[Responsável Execução '[*']]]=AN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4" s="95" t="str" cm="1">
        <f t="array" ref="AO334">IF(OR(AO$12="",$B334=""),"",_xlfn.LET(_xlpm.tarefas,_xlfn._xlws.FILTER(TB_TAREFAS[],(TB_TAREFAS[[Responsável Execução '[*']]:[Responsável Execução '[*']]]=AO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4" s="96" t="str" cm="1">
        <f t="array" ref="AP334">IF(OR(AP$12="",$B334=""),"",_xlfn.LET(_xlpm.tarefas,_xlfn._xlws.FILTER(TB_TAREFAS[],(TB_TAREFAS[[Responsável Execução '[*']]:[Responsável Execução '[*']]]=AP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4" s="95" t="str" cm="1">
        <f t="array" ref="AQ334">IF(OR(AQ$12="",$B334=""),"",_xlfn.LET(_xlpm.tarefas,_xlfn._xlws.FILTER(TB_TAREFAS[],(TB_TAREFAS[[Responsável Execução '[*']]:[Responsável Execução '[*']]]=AQ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4" s="96" t="str" cm="1">
        <f t="array" ref="AR334">IF(OR(AR$12="",$B334=""),"",_xlfn.LET(_xlpm.tarefas,_xlfn._xlws.FILTER(TB_TAREFAS[],(TB_TAREFAS[[Responsável Execução '[*']]:[Responsável Execução '[*']]]=AR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4" s="95" t="str" cm="1">
        <f t="array" ref="AS334">IF(OR(AS$12="",$B334=""),"",_xlfn.LET(_xlpm.tarefas,_xlfn._xlws.FILTER(TB_TAREFAS[],(TB_TAREFAS[[Responsável Execução '[*']]:[Responsável Execução '[*']]]=AS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4" s="96" t="str" cm="1">
        <f t="array" ref="AT334">IF(OR(AT$12="",$B334=""),"",_xlfn.LET(_xlpm.tarefas,_xlfn._xlws.FILTER(TB_TAREFAS[],(TB_TAREFAS[[Responsável Execução '[*']]:[Responsável Execução '[*']]]=AT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4" s="95" t="str" cm="1">
        <f t="array" ref="AU334">IF(OR(AU$12="",$B334=""),"",_xlfn.LET(_xlpm.tarefas,_xlfn._xlws.FILTER(TB_TAREFAS[],(TB_TAREFAS[[Responsável Execução '[*']]:[Responsável Execução '[*']]]=AU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4" s="96" t="str" cm="1">
        <f t="array" ref="AV334">IF(OR(AV$12="",$B334=""),"",_xlfn.LET(_xlpm.tarefas,_xlfn._xlws.FILTER(TB_TAREFAS[],(TB_TAREFAS[[Responsável Execução '[*']]:[Responsável Execução '[*']]]=AV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4" s="95" t="str" cm="1">
        <f t="array" ref="AW334">IF(OR(AW$12="",$B334=""),"",_xlfn.LET(_xlpm.tarefas,_xlfn._xlws.FILTER(TB_TAREFAS[],(TB_TAREFAS[[Responsável Execução '[*']]:[Responsável Execução '[*']]]=AW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4" s="96" t="str" cm="1">
        <f t="array" ref="AX334">IF(OR(AX$12="",$B334=""),"",_xlfn.LET(_xlpm.tarefas,_xlfn._xlws.FILTER(TB_TAREFAS[],(TB_TAREFAS[[Responsável Execução '[*']]:[Responsável Execução '[*']]]=AX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4" s="95" t="str" cm="1">
        <f t="array" ref="AY334">IF(OR(AY$12="",$B334=""),"",_xlfn.LET(_xlpm.tarefas,_xlfn._xlws.FILTER(TB_TAREFAS[],(TB_TAREFAS[[Responsável Execução '[*']]:[Responsável Execução '[*']]]=AY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4" s="97" t="str" cm="1">
        <f t="array" ref="AZ334">IF(OR(AZ$12="",$B334=""),"",_xlfn.LET(_xlpm.tarefas,_xlfn._xlws.FILTER(TB_TAREFAS[],(TB_TAREFAS[[Responsável Execução '[*']]:[Responsável Execução '[*']]]=AZ$12),"-"),IF(_xlfn.ARRAYTOTEXT(_xlpm.tarefas)="-",0,SUM(IF(DATE(YEAR($B334),MONTH($B334),DAY($B334))&gt;=DATE(YEAR(_xlfn.CHOOSECOLS(_xlpm.tarefas,10)),MONTH(_xlfn.CHOOSECOLS(_xlpm.tarefas,10)),DAY(_xlfn.CHOOSECOLS(_xlpm.tarefas,10))),IF(DATE(YEAR($B334),MONTH($B334),DAY($B334)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5" spans="2:52" x14ac:dyDescent="0.3">
      <c r="B335" s="94"/>
      <c r="C335" s="95" t="str" cm="1">
        <f t="array" ref="C335">IF(OR(C$12="",$B335=""),"",_xlfn.LET(_xlpm.tarefas,_xlfn._xlws.FILTER(TB_TAREFAS[],(TB_TAREFAS[[Responsável Execução '[*']]:[Responsável Execução '[*']]]=C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5" s="96" t="str" cm="1">
        <f t="array" ref="D335">IF(OR(D$12="",$B335=""),"",_xlfn.LET(_xlpm.tarefas,_xlfn._xlws.FILTER(TB_TAREFAS[],(TB_TAREFAS[[Responsável Execução '[*']]:[Responsável Execução '[*']]]=D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5" s="95" t="str" cm="1">
        <f t="array" ref="E335">IF(OR(E$12="",$B335=""),"",_xlfn.LET(_xlpm.tarefas,_xlfn._xlws.FILTER(TB_TAREFAS[],(TB_TAREFAS[[Responsável Execução '[*']]:[Responsável Execução '[*']]]=E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5" s="96" t="str" cm="1">
        <f t="array" ref="F335">IF(OR(F$12="",$B335=""),"",_xlfn.LET(_xlpm.tarefas,_xlfn._xlws.FILTER(TB_TAREFAS[],(TB_TAREFAS[[Responsável Execução '[*']]:[Responsável Execução '[*']]]=F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5" s="95" t="str" cm="1">
        <f t="array" ref="G335">IF(OR(G$12="",$B335=""),"",_xlfn.LET(_xlpm.tarefas,_xlfn._xlws.FILTER(TB_TAREFAS[],(TB_TAREFAS[[Responsável Execução '[*']]:[Responsável Execução '[*']]]=G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5" s="96" t="str" cm="1">
        <f t="array" ref="H335">IF(OR(H$12="",$B335=""),"",_xlfn.LET(_xlpm.tarefas,_xlfn._xlws.FILTER(TB_TAREFAS[],(TB_TAREFAS[[Responsável Execução '[*']]:[Responsável Execução '[*']]]=H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5" s="95" t="str" cm="1">
        <f t="array" ref="I335">IF(OR(I$12="",$B335=""),"",_xlfn.LET(_xlpm.tarefas,_xlfn._xlws.FILTER(TB_TAREFAS[],(TB_TAREFAS[[Responsável Execução '[*']]:[Responsável Execução '[*']]]=I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5" s="96" t="str" cm="1">
        <f t="array" ref="J335">IF(OR(J$12="",$B335=""),"",_xlfn.LET(_xlpm.tarefas,_xlfn._xlws.FILTER(TB_TAREFAS[],(TB_TAREFAS[[Responsável Execução '[*']]:[Responsável Execução '[*']]]=J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5" s="95" t="str" cm="1">
        <f t="array" ref="K335">IF(OR(K$12="",$B335=""),"",_xlfn.LET(_xlpm.tarefas,_xlfn._xlws.FILTER(TB_TAREFAS[],(TB_TAREFAS[[Responsável Execução '[*']]:[Responsável Execução '[*']]]=K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5" s="96" t="str" cm="1">
        <f t="array" ref="L335">IF(OR(L$12="",$B335=""),"",_xlfn.LET(_xlpm.tarefas,_xlfn._xlws.FILTER(TB_TAREFAS[],(TB_TAREFAS[[Responsável Execução '[*']]:[Responsável Execução '[*']]]=L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5" s="95" t="str" cm="1">
        <f t="array" ref="M335">IF(OR(M$12="",$B335=""),"",_xlfn.LET(_xlpm.tarefas,_xlfn._xlws.FILTER(TB_TAREFAS[],(TB_TAREFAS[[Responsável Execução '[*']]:[Responsável Execução '[*']]]=M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5" s="96" t="str" cm="1">
        <f t="array" ref="N335">IF(OR(N$12="",$B335=""),"",_xlfn.LET(_xlpm.tarefas,_xlfn._xlws.FILTER(TB_TAREFAS[],(TB_TAREFAS[[Responsável Execução '[*']]:[Responsável Execução '[*']]]=N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5" s="95" t="str" cm="1">
        <f t="array" ref="O335">IF(OR(O$12="",$B335=""),"",_xlfn.LET(_xlpm.tarefas,_xlfn._xlws.FILTER(TB_TAREFAS[],(TB_TAREFAS[[Responsável Execução '[*']]:[Responsável Execução '[*']]]=O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5" s="96" t="str" cm="1">
        <f t="array" ref="P335">IF(OR(P$12="",$B335=""),"",_xlfn.LET(_xlpm.tarefas,_xlfn._xlws.FILTER(TB_TAREFAS[],(TB_TAREFAS[[Responsável Execução '[*']]:[Responsável Execução '[*']]]=P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5" s="95" t="str" cm="1">
        <f t="array" ref="Q335">IF(OR(Q$12="",$B335=""),"",_xlfn.LET(_xlpm.tarefas,_xlfn._xlws.FILTER(TB_TAREFAS[],(TB_TAREFAS[[Responsável Execução '[*']]:[Responsável Execução '[*']]]=Q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5" s="96" t="str" cm="1">
        <f t="array" ref="R335">IF(OR(R$12="",$B335=""),"",_xlfn.LET(_xlpm.tarefas,_xlfn._xlws.FILTER(TB_TAREFAS[],(TB_TAREFAS[[Responsável Execução '[*']]:[Responsável Execução '[*']]]=R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5" s="95" t="str" cm="1">
        <f t="array" ref="S335">IF(OR(S$12="",$B335=""),"",_xlfn.LET(_xlpm.tarefas,_xlfn._xlws.FILTER(TB_TAREFAS[],(TB_TAREFAS[[Responsável Execução '[*']]:[Responsável Execução '[*']]]=S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5" s="96" t="str" cm="1">
        <f t="array" ref="T335">IF(OR(T$12="",$B335=""),"",_xlfn.LET(_xlpm.tarefas,_xlfn._xlws.FILTER(TB_TAREFAS[],(TB_TAREFAS[[Responsável Execução '[*']]:[Responsável Execução '[*']]]=T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5" s="95" t="str" cm="1">
        <f t="array" ref="U335">IF(OR(U$12="",$B335=""),"",_xlfn.LET(_xlpm.tarefas,_xlfn._xlws.FILTER(TB_TAREFAS[],(TB_TAREFAS[[Responsável Execução '[*']]:[Responsável Execução '[*']]]=U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5" s="96" t="str" cm="1">
        <f t="array" ref="V335">IF(OR(V$12="",$B335=""),"",_xlfn.LET(_xlpm.tarefas,_xlfn._xlws.FILTER(TB_TAREFAS[],(TB_TAREFAS[[Responsável Execução '[*']]:[Responsável Execução '[*']]]=V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5" s="95" t="str" cm="1">
        <f t="array" ref="W335">IF(OR(W$12="",$B335=""),"",_xlfn.LET(_xlpm.tarefas,_xlfn._xlws.FILTER(TB_TAREFAS[],(TB_TAREFAS[[Responsável Execução '[*']]:[Responsável Execução '[*']]]=W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5" s="96" t="str" cm="1">
        <f t="array" ref="X335">IF(OR(X$12="",$B335=""),"",_xlfn.LET(_xlpm.tarefas,_xlfn._xlws.FILTER(TB_TAREFAS[],(TB_TAREFAS[[Responsável Execução '[*']]:[Responsável Execução '[*']]]=X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5" s="95" t="str" cm="1">
        <f t="array" ref="Y335">IF(OR(Y$12="",$B335=""),"",_xlfn.LET(_xlpm.tarefas,_xlfn._xlws.FILTER(TB_TAREFAS[],(TB_TAREFAS[[Responsável Execução '[*']]:[Responsável Execução '[*']]]=Y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5" s="96" t="str" cm="1">
        <f t="array" ref="Z335">IF(OR(Z$12="",$B335=""),"",_xlfn.LET(_xlpm.tarefas,_xlfn._xlws.FILTER(TB_TAREFAS[],(TB_TAREFAS[[Responsável Execução '[*']]:[Responsável Execução '[*']]]=Z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5" s="95" t="str" cm="1">
        <f t="array" ref="AA335">IF(OR(AA$12="",$B335=""),"",_xlfn.LET(_xlpm.tarefas,_xlfn._xlws.FILTER(TB_TAREFAS[],(TB_TAREFAS[[Responsável Execução '[*']]:[Responsável Execução '[*']]]=AA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5" s="96" t="str" cm="1">
        <f t="array" ref="AB335">IF(OR(AB$12="",$B335=""),"",_xlfn.LET(_xlpm.tarefas,_xlfn._xlws.FILTER(TB_TAREFAS[],(TB_TAREFAS[[Responsável Execução '[*']]:[Responsável Execução '[*']]]=AB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5" s="95" t="str" cm="1">
        <f t="array" ref="AC335">IF(OR(AC$12="",$B335=""),"",_xlfn.LET(_xlpm.tarefas,_xlfn._xlws.FILTER(TB_TAREFAS[],(TB_TAREFAS[[Responsável Execução '[*']]:[Responsável Execução '[*']]]=AC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5" s="96" t="str" cm="1">
        <f t="array" ref="AD335">IF(OR(AD$12="",$B335=""),"",_xlfn.LET(_xlpm.tarefas,_xlfn._xlws.FILTER(TB_TAREFAS[],(TB_TAREFAS[[Responsável Execução '[*']]:[Responsável Execução '[*']]]=AD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5" s="95" t="str" cm="1">
        <f t="array" ref="AE335">IF(OR(AE$12="",$B335=""),"",_xlfn.LET(_xlpm.tarefas,_xlfn._xlws.FILTER(TB_TAREFAS[],(TB_TAREFAS[[Responsável Execução '[*']]:[Responsável Execução '[*']]]=AE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5" s="96" t="str" cm="1">
        <f t="array" ref="AF335">IF(OR(AF$12="",$B335=""),"",_xlfn.LET(_xlpm.tarefas,_xlfn._xlws.FILTER(TB_TAREFAS[],(TB_TAREFAS[[Responsável Execução '[*']]:[Responsável Execução '[*']]]=AF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5" s="95" t="str" cm="1">
        <f t="array" ref="AG335">IF(OR(AG$12="",$B335=""),"",_xlfn.LET(_xlpm.tarefas,_xlfn._xlws.FILTER(TB_TAREFAS[],(TB_TAREFAS[[Responsável Execução '[*']]:[Responsável Execução '[*']]]=AG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5" s="96" t="str" cm="1">
        <f t="array" ref="AH335">IF(OR(AH$12="",$B335=""),"",_xlfn.LET(_xlpm.tarefas,_xlfn._xlws.FILTER(TB_TAREFAS[],(TB_TAREFAS[[Responsável Execução '[*']]:[Responsável Execução '[*']]]=AH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5" s="95" t="str" cm="1">
        <f t="array" ref="AI335">IF(OR(AI$12="",$B335=""),"",_xlfn.LET(_xlpm.tarefas,_xlfn._xlws.FILTER(TB_TAREFAS[],(TB_TAREFAS[[Responsável Execução '[*']]:[Responsável Execução '[*']]]=AI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5" s="96" t="str" cm="1">
        <f t="array" ref="AJ335">IF(OR(AJ$12="",$B335=""),"",_xlfn.LET(_xlpm.tarefas,_xlfn._xlws.FILTER(TB_TAREFAS[],(TB_TAREFAS[[Responsável Execução '[*']]:[Responsável Execução '[*']]]=AJ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5" s="95" t="str" cm="1">
        <f t="array" ref="AK335">IF(OR(AK$12="",$B335=""),"",_xlfn.LET(_xlpm.tarefas,_xlfn._xlws.FILTER(TB_TAREFAS[],(TB_TAREFAS[[Responsável Execução '[*']]:[Responsável Execução '[*']]]=AK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5" s="96" t="str" cm="1">
        <f t="array" ref="AL335">IF(OR(AL$12="",$B335=""),"",_xlfn.LET(_xlpm.tarefas,_xlfn._xlws.FILTER(TB_TAREFAS[],(TB_TAREFAS[[Responsável Execução '[*']]:[Responsável Execução '[*']]]=AL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5" s="95" t="str" cm="1">
        <f t="array" ref="AM335">IF(OR(AM$12="",$B335=""),"",_xlfn.LET(_xlpm.tarefas,_xlfn._xlws.FILTER(TB_TAREFAS[],(TB_TAREFAS[[Responsável Execução '[*']]:[Responsável Execução '[*']]]=AM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5" s="96" t="str" cm="1">
        <f t="array" ref="AN335">IF(OR(AN$12="",$B335=""),"",_xlfn.LET(_xlpm.tarefas,_xlfn._xlws.FILTER(TB_TAREFAS[],(TB_TAREFAS[[Responsável Execução '[*']]:[Responsável Execução '[*']]]=AN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5" s="95" t="str" cm="1">
        <f t="array" ref="AO335">IF(OR(AO$12="",$B335=""),"",_xlfn.LET(_xlpm.tarefas,_xlfn._xlws.FILTER(TB_TAREFAS[],(TB_TAREFAS[[Responsável Execução '[*']]:[Responsável Execução '[*']]]=AO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5" s="96" t="str" cm="1">
        <f t="array" ref="AP335">IF(OR(AP$12="",$B335=""),"",_xlfn.LET(_xlpm.tarefas,_xlfn._xlws.FILTER(TB_TAREFAS[],(TB_TAREFAS[[Responsável Execução '[*']]:[Responsável Execução '[*']]]=AP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5" s="95" t="str" cm="1">
        <f t="array" ref="AQ335">IF(OR(AQ$12="",$B335=""),"",_xlfn.LET(_xlpm.tarefas,_xlfn._xlws.FILTER(TB_TAREFAS[],(TB_TAREFAS[[Responsável Execução '[*']]:[Responsável Execução '[*']]]=AQ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5" s="96" t="str" cm="1">
        <f t="array" ref="AR335">IF(OR(AR$12="",$B335=""),"",_xlfn.LET(_xlpm.tarefas,_xlfn._xlws.FILTER(TB_TAREFAS[],(TB_TAREFAS[[Responsável Execução '[*']]:[Responsável Execução '[*']]]=AR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5" s="95" t="str" cm="1">
        <f t="array" ref="AS335">IF(OR(AS$12="",$B335=""),"",_xlfn.LET(_xlpm.tarefas,_xlfn._xlws.FILTER(TB_TAREFAS[],(TB_TAREFAS[[Responsável Execução '[*']]:[Responsável Execução '[*']]]=AS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5" s="96" t="str" cm="1">
        <f t="array" ref="AT335">IF(OR(AT$12="",$B335=""),"",_xlfn.LET(_xlpm.tarefas,_xlfn._xlws.FILTER(TB_TAREFAS[],(TB_TAREFAS[[Responsável Execução '[*']]:[Responsável Execução '[*']]]=AT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5" s="95" t="str" cm="1">
        <f t="array" ref="AU335">IF(OR(AU$12="",$B335=""),"",_xlfn.LET(_xlpm.tarefas,_xlfn._xlws.FILTER(TB_TAREFAS[],(TB_TAREFAS[[Responsável Execução '[*']]:[Responsável Execução '[*']]]=AU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5" s="96" t="str" cm="1">
        <f t="array" ref="AV335">IF(OR(AV$12="",$B335=""),"",_xlfn.LET(_xlpm.tarefas,_xlfn._xlws.FILTER(TB_TAREFAS[],(TB_TAREFAS[[Responsável Execução '[*']]:[Responsável Execução '[*']]]=AV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5" s="95" t="str" cm="1">
        <f t="array" ref="AW335">IF(OR(AW$12="",$B335=""),"",_xlfn.LET(_xlpm.tarefas,_xlfn._xlws.FILTER(TB_TAREFAS[],(TB_TAREFAS[[Responsável Execução '[*']]:[Responsável Execução '[*']]]=AW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5" s="96" t="str" cm="1">
        <f t="array" ref="AX335">IF(OR(AX$12="",$B335=""),"",_xlfn.LET(_xlpm.tarefas,_xlfn._xlws.FILTER(TB_TAREFAS[],(TB_TAREFAS[[Responsável Execução '[*']]:[Responsável Execução '[*']]]=AX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5" s="95" t="str" cm="1">
        <f t="array" ref="AY335">IF(OR(AY$12="",$B335=""),"",_xlfn.LET(_xlpm.tarefas,_xlfn._xlws.FILTER(TB_TAREFAS[],(TB_TAREFAS[[Responsável Execução '[*']]:[Responsável Execução '[*']]]=AY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5" s="97" t="str" cm="1">
        <f t="array" ref="AZ335">IF(OR(AZ$12="",$B335=""),"",_xlfn.LET(_xlpm.tarefas,_xlfn._xlws.FILTER(TB_TAREFAS[],(TB_TAREFAS[[Responsável Execução '[*']]:[Responsável Execução '[*']]]=AZ$12),"-"),IF(_xlfn.ARRAYTOTEXT(_xlpm.tarefas)="-",0,SUM(IF(DATE(YEAR($B335),MONTH($B335),DAY($B335))&gt;=DATE(YEAR(_xlfn.CHOOSECOLS(_xlpm.tarefas,10)),MONTH(_xlfn.CHOOSECOLS(_xlpm.tarefas,10)),DAY(_xlfn.CHOOSECOLS(_xlpm.tarefas,10))),IF(DATE(YEAR($B335),MONTH($B335),DAY($B335)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6" spans="2:52" x14ac:dyDescent="0.3">
      <c r="B336" s="94"/>
      <c r="C336" s="95" t="str" cm="1">
        <f t="array" ref="C336">IF(OR(C$12="",$B336=""),"",_xlfn.LET(_xlpm.tarefas,_xlfn._xlws.FILTER(TB_TAREFAS[],(TB_TAREFAS[[Responsável Execução '[*']]:[Responsável Execução '[*']]]=C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6" s="96" t="str" cm="1">
        <f t="array" ref="D336">IF(OR(D$12="",$B336=""),"",_xlfn.LET(_xlpm.tarefas,_xlfn._xlws.FILTER(TB_TAREFAS[],(TB_TAREFAS[[Responsável Execução '[*']]:[Responsável Execução '[*']]]=D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6" s="95" t="str" cm="1">
        <f t="array" ref="E336">IF(OR(E$12="",$B336=""),"",_xlfn.LET(_xlpm.tarefas,_xlfn._xlws.FILTER(TB_TAREFAS[],(TB_TAREFAS[[Responsável Execução '[*']]:[Responsável Execução '[*']]]=E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6" s="96" t="str" cm="1">
        <f t="array" ref="F336">IF(OR(F$12="",$B336=""),"",_xlfn.LET(_xlpm.tarefas,_xlfn._xlws.FILTER(TB_TAREFAS[],(TB_TAREFAS[[Responsável Execução '[*']]:[Responsável Execução '[*']]]=F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6" s="95" t="str" cm="1">
        <f t="array" ref="G336">IF(OR(G$12="",$B336=""),"",_xlfn.LET(_xlpm.tarefas,_xlfn._xlws.FILTER(TB_TAREFAS[],(TB_TAREFAS[[Responsável Execução '[*']]:[Responsável Execução '[*']]]=G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6" s="96" t="str" cm="1">
        <f t="array" ref="H336">IF(OR(H$12="",$B336=""),"",_xlfn.LET(_xlpm.tarefas,_xlfn._xlws.FILTER(TB_TAREFAS[],(TB_TAREFAS[[Responsável Execução '[*']]:[Responsável Execução '[*']]]=H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6" s="95" t="str" cm="1">
        <f t="array" ref="I336">IF(OR(I$12="",$B336=""),"",_xlfn.LET(_xlpm.tarefas,_xlfn._xlws.FILTER(TB_TAREFAS[],(TB_TAREFAS[[Responsável Execução '[*']]:[Responsável Execução '[*']]]=I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6" s="96" t="str" cm="1">
        <f t="array" ref="J336">IF(OR(J$12="",$B336=""),"",_xlfn.LET(_xlpm.tarefas,_xlfn._xlws.FILTER(TB_TAREFAS[],(TB_TAREFAS[[Responsável Execução '[*']]:[Responsável Execução '[*']]]=J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6" s="95" t="str" cm="1">
        <f t="array" ref="K336">IF(OR(K$12="",$B336=""),"",_xlfn.LET(_xlpm.tarefas,_xlfn._xlws.FILTER(TB_TAREFAS[],(TB_TAREFAS[[Responsável Execução '[*']]:[Responsável Execução '[*']]]=K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6" s="96" t="str" cm="1">
        <f t="array" ref="L336">IF(OR(L$12="",$B336=""),"",_xlfn.LET(_xlpm.tarefas,_xlfn._xlws.FILTER(TB_TAREFAS[],(TB_TAREFAS[[Responsável Execução '[*']]:[Responsável Execução '[*']]]=L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6" s="95" t="str" cm="1">
        <f t="array" ref="M336">IF(OR(M$12="",$B336=""),"",_xlfn.LET(_xlpm.tarefas,_xlfn._xlws.FILTER(TB_TAREFAS[],(TB_TAREFAS[[Responsável Execução '[*']]:[Responsável Execução '[*']]]=M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6" s="96" t="str" cm="1">
        <f t="array" ref="N336">IF(OR(N$12="",$B336=""),"",_xlfn.LET(_xlpm.tarefas,_xlfn._xlws.FILTER(TB_TAREFAS[],(TB_TAREFAS[[Responsável Execução '[*']]:[Responsável Execução '[*']]]=N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6" s="95" t="str" cm="1">
        <f t="array" ref="O336">IF(OR(O$12="",$B336=""),"",_xlfn.LET(_xlpm.tarefas,_xlfn._xlws.FILTER(TB_TAREFAS[],(TB_TAREFAS[[Responsável Execução '[*']]:[Responsável Execução '[*']]]=O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6" s="96" t="str" cm="1">
        <f t="array" ref="P336">IF(OR(P$12="",$B336=""),"",_xlfn.LET(_xlpm.tarefas,_xlfn._xlws.FILTER(TB_TAREFAS[],(TB_TAREFAS[[Responsável Execução '[*']]:[Responsável Execução '[*']]]=P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6" s="95" t="str" cm="1">
        <f t="array" ref="Q336">IF(OR(Q$12="",$B336=""),"",_xlfn.LET(_xlpm.tarefas,_xlfn._xlws.FILTER(TB_TAREFAS[],(TB_TAREFAS[[Responsável Execução '[*']]:[Responsável Execução '[*']]]=Q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6" s="96" t="str" cm="1">
        <f t="array" ref="R336">IF(OR(R$12="",$B336=""),"",_xlfn.LET(_xlpm.tarefas,_xlfn._xlws.FILTER(TB_TAREFAS[],(TB_TAREFAS[[Responsável Execução '[*']]:[Responsável Execução '[*']]]=R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6" s="95" t="str" cm="1">
        <f t="array" ref="S336">IF(OR(S$12="",$B336=""),"",_xlfn.LET(_xlpm.tarefas,_xlfn._xlws.FILTER(TB_TAREFAS[],(TB_TAREFAS[[Responsável Execução '[*']]:[Responsável Execução '[*']]]=S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6" s="96" t="str" cm="1">
        <f t="array" ref="T336">IF(OR(T$12="",$B336=""),"",_xlfn.LET(_xlpm.tarefas,_xlfn._xlws.FILTER(TB_TAREFAS[],(TB_TAREFAS[[Responsável Execução '[*']]:[Responsável Execução '[*']]]=T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6" s="95" t="str" cm="1">
        <f t="array" ref="U336">IF(OR(U$12="",$B336=""),"",_xlfn.LET(_xlpm.tarefas,_xlfn._xlws.FILTER(TB_TAREFAS[],(TB_TAREFAS[[Responsável Execução '[*']]:[Responsável Execução '[*']]]=U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6" s="96" t="str" cm="1">
        <f t="array" ref="V336">IF(OR(V$12="",$B336=""),"",_xlfn.LET(_xlpm.tarefas,_xlfn._xlws.FILTER(TB_TAREFAS[],(TB_TAREFAS[[Responsável Execução '[*']]:[Responsável Execução '[*']]]=V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6" s="95" t="str" cm="1">
        <f t="array" ref="W336">IF(OR(W$12="",$B336=""),"",_xlfn.LET(_xlpm.tarefas,_xlfn._xlws.FILTER(TB_TAREFAS[],(TB_TAREFAS[[Responsável Execução '[*']]:[Responsável Execução '[*']]]=W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6" s="96" t="str" cm="1">
        <f t="array" ref="X336">IF(OR(X$12="",$B336=""),"",_xlfn.LET(_xlpm.tarefas,_xlfn._xlws.FILTER(TB_TAREFAS[],(TB_TAREFAS[[Responsável Execução '[*']]:[Responsável Execução '[*']]]=X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6" s="95" t="str" cm="1">
        <f t="array" ref="Y336">IF(OR(Y$12="",$B336=""),"",_xlfn.LET(_xlpm.tarefas,_xlfn._xlws.FILTER(TB_TAREFAS[],(TB_TAREFAS[[Responsável Execução '[*']]:[Responsável Execução '[*']]]=Y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6" s="96" t="str" cm="1">
        <f t="array" ref="Z336">IF(OR(Z$12="",$B336=""),"",_xlfn.LET(_xlpm.tarefas,_xlfn._xlws.FILTER(TB_TAREFAS[],(TB_TAREFAS[[Responsável Execução '[*']]:[Responsável Execução '[*']]]=Z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6" s="95" t="str" cm="1">
        <f t="array" ref="AA336">IF(OR(AA$12="",$B336=""),"",_xlfn.LET(_xlpm.tarefas,_xlfn._xlws.FILTER(TB_TAREFAS[],(TB_TAREFAS[[Responsável Execução '[*']]:[Responsável Execução '[*']]]=AA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6" s="96" t="str" cm="1">
        <f t="array" ref="AB336">IF(OR(AB$12="",$B336=""),"",_xlfn.LET(_xlpm.tarefas,_xlfn._xlws.FILTER(TB_TAREFAS[],(TB_TAREFAS[[Responsável Execução '[*']]:[Responsável Execução '[*']]]=AB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6" s="95" t="str" cm="1">
        <f t="array" ref="AC336">IF(OR(AC$12="",$B336=""),"",_xlfn.LET(_xlpm.tarefas,_xlfn._xlws.FILTER(TB_TAREFAS[],(TB_TAREFAS[[Responsável Execução '[*']]:[Responsável Execução '[*']]]=AC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6" s="96" t="str" cm="1">
        <f t="array" ref="AD336">IF(OR(AD$12="",$B336=""),"",_xlfn.LET(_xlpm.tarefas,_xlfn._xlws.FILTER(TB_TAREFAS[],(TB_TAREFAS[[Responsável Execução '[*']]:[Responsável Execução '[*']]]=AD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6" s="95" t="str" cm="1">
        <f t="array" ref="AE336">IF(OR(AE$12="",$B336=""),"",_xlfn.LET(_xlpm.tarefas,_xlfn._xlws.FILTER(TB_TAREFAS[],(TB_TAREFAS[[Responsável Execução '[*']]:[Responsável Execução '[*']]]=AE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6" s="96" t="str" cm="1">
        <f t="array" ref="AF336">IF(OR(AF$12="",$B336=""),"",_xlfn.LET(_xlpm.tarefas,_xlfn._xlws.FILTER(TB_TAREFAS[],(TB_TAREFAS[[Responsável Execução '[*']]:[Responsável Execução '[*']]]=AF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6" s="95" t="str" cm="1">
        <f t="array" ref="AG336">IF(OR(AG$12="",$B336=""),"",_xlfn.LET(_xlpm.tarefas,_xlfn._xlws.FILTER(TB_TAREFAS[],(TB_TAREFAS[[Responsável Execução '[*']]:[Responsável Execução '[*']]]=AG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6" s="96" t="str" cm="1">
        <f t="array" ref="AH336">IF(OR(AH$12="",$B336=""),"",_xlfn.LET(_xlpm.tarefas,_xlfn._xlws.FILTER(TB_TAREFAS[],(TB_TAREFAS[[Responsável Execução '[*']]:[Responsável Execução '[*']]]=AH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6" s="95" t="str" cm="1">
        <f t="array" ref="AI336">IF(OR(AI$12="",$B336=""),"",_xlfn.LET(_xlpm.tarefas,_xlfn._xlws.FILTER(TB_TAREFAS[],(TB_TAREFAS[[Responsável Execução '[*']]:[Responsável Execução '[*']]]=AI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6" s="96" t="str" cm="1">
        <f t="array" ref="AJ336">IF(OR(AJ$12="",$B336=""),"",_xlfn.LET(_xlpm.tarefas,_xlfn._xlws.FILTER(TB_TAREFAS[],(TB_TAREFAS[[Responsável Execução '[*']]:[Responsável Execução '[*']]]=AJ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6" s="95" t="str" cm="1">
        <f t="array" ref="AK336">IF(OR(AK$12="",$B336=""),"",_xlfn.LET(_xlpm.tarefas,_xlfn._xlws.FILTER(TB_TAREFAS[],(TB_TAREFAS[[Responsável Execução '[*']]:[Responsável Execução '[*']]]=AK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6" s="96" t="str" cm="1">
        <f t="array" ref="AL336">IF(OR(AL$12="",$B336=""),"",_xlfn.LET(_xlpm.tarefas,_xlfn._xlws.FILTER(TB_TAREFAS[],(TB_TAREFAS[[Responsável Execução '[*']]:[Responsável Execução '[*']]]=AL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6" s="95" t="str" cm="1">
        <f t="array" ref="AM336">IF(OR(AM$12="",$B336=""),"",_xlfn.LET(_xlpm.tarefas,_xlfn._xlws.FILTER(TB_TAREFAS[],(TB_TAREFAS[[Responsável Execução '[*']]:[Responsável Execução '[*']]]=AM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6" s="96" t="str" cm="1">
        <f t="array" ref="AN336">IF(OR(AN$12="",$B336=""),"",_xlfn.LET(_xlpm.tarefas,_xlfn._xlws.FILTER(TB_TAREFAS[],(TB_TAREFAS[[Responsável Execução '[*']]:[Responsável Execução '[*']]]=AN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6" s="95" t="str" cm="1">
        <f t="array" ref="AO336">IF(OR(AO$12="",$B336=""),"",_xlfn.LET(_xlpm.tarefas,_xlfn._xlws.FILTER(TB_TAREFAS[],(TB_TAREFAS[[Responsável Execução '[*']]:[Responsável Execução '[*']]]=AO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6" s="96" t="str" cm="1">
        <f t="array" ref="AP336">IF(OR(AP$12="",$B336=""),"",_xlfn.LET(_xlpm.tarefas,_xlfn._xlws.FILTER(TB_TAREFAS[],(TB_TAREFAS[[Responsável Execução '[*']]:[Responsável Execução '[*']]]=AP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6" s="95" t="str" cm="1">
        <f t="array" ref="AQ336">IF(OR(AQ$12="",$B336=""),"",_xlfn.LET(_xlpm.tarefas,_xlfn._xlws.FILTER(TB_TAREFAS[],(TB_TAREFAS[[Responsável Execução '[*']]:[Responsável Execução '[*']]]=AQ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6" s="96" t="str" cm="1">
        <f t="array" ref="AR336">IF(OR(AR$12="",$B336=""),"",_xlfn.LET(_xlpm.tarefas,_xlfn._xlws.FILTER(TB_TAREFAS[],(TB_TAREFAS[[Responsável Execução '[*']]:[Responsável Execução '[*']]]=AR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6" s="95" t="str" cm="1">
        <f t="array" ref="AS336">IF(OR(AS$12="",$B336=""),"",_xlfn.LET(_xlpm.tarefas,_xlfn._xlws.FILTER(TB_TAREFAS[],(TB_TAREFAS[[Responsável Execução '[*']]:[Responsável Execução '[*']]]=AS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6" s="96" t="str" cm="1">
        <f t="array" ref="AT336">IF(OR(AT$12="",$B336=""),"",_xlfn.LET(_xlpm.tarefas,_xlfn._xlws.FILTER(TB_TAREFAS[],(TB_TAREFAS[[Responsável Execução '[*']]:[Responsável Execução '[*']]]=AT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6" s="95" t="str" cm="1">
        <f t="array" ref="AU336">IF(OR(AU$12="",$B336=""),"",_xlfn.LET(_xlpm.tarefas,_xlfn._xlws.FILTER(TB_TAREFAS[],(TB_TAREFAS[[Responsável Execução '[*']]:[Responsável Execução '[*']]]=AU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6" s="96" t="str" cm="1">
        <f t="array" ref="AV336">IF(OR(AV$12="",$B336=""),"",_xlfn.LET(_xlpm.tarefas,_xlfn._xlws.FILTER(TB_TAREFAS[],(TB_TAREFAS[[Responsável Execução '[*']]:[Responsável Execução '[*']]]=AV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6" s="95" t="str" cm="1">
        <f t="array" ref="AW336">IF(OR(AW$12="",$B336=""),"",_xlfn.LET(_xlpm.tarefas,_xlfn._xlws.FILTER(TB_TAREFAS[],(TB_TAREFAS[[Responsável Execução '[*']]:[Responsável Execução '[*']]]=AW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6" s="96" t="str" cm="1">
        <f t="array" ref="AX336">IF(OR(AX$12="",$B336=""),"",_xlfn.LET(_xlpm.tarefas,_xlfn._xlws.FILTER(TB_TAREFAS[],(TB_TAREFAS[[Responsável Execução '[*']]:[Responsável Execução '[*']]]=AX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6" s="95" t="str" cm="1">
        <f t="array" ref="AY336">IF(OR(AY$12="",$B336=""),"",_xlfn.LET(_xlpm.tarefas,_xlfn._xlws.FILTER(TB_TAREFAS[],(TB_TAREFAS[[Responsável Execução '[*']]:[Responsável Execução '[*']]]=AY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6" s="97" t="str" cm="1">
        <f t="array" ref="AZ336">IF(OR(AZ$12="",$B336=""),"",_xlfn.LET(_xlpm.tarefas,_xlfn._xlws.FILTER(TB_TAREFAS[],(TB_TAREFAS[[Responsável Execução '[*']]:[Responsável Execução '[*']]]=AZ$12),"-"),IF(_xlfn.ARRAYTOTEXT(_xlpm.tarefas)="-",0,SUM(IF(DATE(YEAR($B336),MONTH($B336),DAY($B336))&gt;=DATE(YEAR(_xlfn.CHOOSECOLS(_xlpm.tarefas,10)),MONTH(_xlfn.CHOOSECOLS(_xlpm.tarefas,10)),DAY(_xlfn.CHOOSECOLS(_xlpm.tarefas,10))),IF(DATE(YEAR($B336),MONTH($B336),DAY($B336)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7" spans="2:52" x14ac:dyDescent="0.3">
      <c r="B337" s="94"/>
      <c r="C337" s="95" t="str" cm="1">
        <f t="array" ref="C337">IF(OR(C$12="",$B337=""),"",_xlfn.LET(_xlpm.tarefas,_xlfn._xlws.FILTER(TB_TAREFAS[],(TB_TAREFAS[[Responsável Execução '[*']]:[Responsável Execução '[*']]]=C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7" s="96" t="str" cm="1">
        <f t="array" ref="D337">IF(OR(D$12="",$B337=""),"",_xlfn.LET(_xlpm.tarefas,_xlfn._xlws.FILTER(TB_TAREFAS[],(TB_TAREFAS[[Responsável Execução '[*']]:[Responsável Execução '[*']]]=D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7" s="95" t="str" cm="1">
        <f t="array" ref="E337">IF(OR(E$12="",$B337=""),"",_xlfn.LET(_xlpm.tarefas,_xlfn._xlws.FILTER(TB_TAREFAS[],(TB_TAREFAS[[Responsável Execução '[*']]:[Responsável Execução '[*']]]=E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7" s="96" t="str" cm="1">
        <f t="array" ref="F337">IF(OR(F$12="",$B337=""),"",_xlfn.LET(_xlpm.tarefas,_xlfn._xlws.FILTER(TB_TAREFAS[],(TB_TAREFAS[[Responsável Execução '[*']]:[Responsável Execução '[*']]]=F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7" s="95" t="str" cm="1">
        <f t="array" ref="G337">IF(OR(G$12="",$B337=""),"",_xlfn.LET(_xlpm.tarefas,_xlfn._xlws.FILTER(TB_TAREFAS[],(TB_TAREFAS[[Responsável Execução '[*']]:[Responsável Execução '[*']]]=G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7" s="96" t="str" cm="1">
        <f t="array" ref="H337">IF(OR(H$12="",$B337=""),"",_xlfn.LET(_xlpm.tarefas,_xlfn._xlws.FILTER(TB_TAREFAS[],(TB_TAREFAS[[Responsável Execução '[*']]:[Responsável Execução '[*']]]=H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7" s="95" t="str" cm="1">
        <f t="array" ref="I337">IF(OR(I$12="",$B337=""),"",_xlfn.LET(_xlpm.tarefas,_xlfn._xlws.FILTER(TB_TAREFAS[],(TB_TAREFAS[[Responsável Execução '[*']]:[Responsável Execução '[*']]]=I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7" s="96" t="str" cm="1">
        <f t="array" ref="J337">IF(OR(J$12="",$B337=""),"",_xlfn.LET(_xlpm.tarefas,_xlfn._xlws.FILTER(TB_TAREFAS[],(TB_TAREFAS[[Responsável Execução '[*']]:[Responsável Execução '[*']]]=J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7" s="95" t="str" cm="1">
        <f t="array" ref="K337">IF(OR(K$12="",$B337=""),"",_xlfn.LET(_xlpm.tarefas,_xlfn._xlws.FILTER(TB_TAREFAS[],(TB_TAREFAS[[Responsável Execução '[*']]:[Responsável Execução '[*']]]=K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7" s="96" t="str" cm="1">
        <f t="array" ref="L337">IF(OR(L$12="",$B337=""),"",_xlfn.LET(_xlpm.tarefas,_xlfn._xlws.FILTER(TB_TAREFAS[],(TB_TAREFAS[[Responsável Execução '[*']]:[Responsável Execução '[*']]]=L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7" s="95" t="str" cm="1">
        <f t="array" ref="M337">IF(OR(M$12="",$B337=""),"",_xlfn.LET(_xlpm.tarefas,_xlfn._xlws.FILTER(TB_TAREFAS[],(TB_TAREFAS[[Responsável Execução '[*']]:[Responsável Execução '[*']]]=M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7" s="96" t="str" cm="1">
        <f t="array" ref="N337">IF(OR(N$12="",$B337=""),"",_xlfn.LET(_xlpm.tarefas,_xlfn._xlws.FILTER(TB_TAREFAS[],(TB_TAREFAS[[Responsável Execução '[*']]:[Responsável Execução '[*']]]=N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7" s="95" t="str" cm="1">
        <f t="array" ref="O337">IF(OR(O$12="",$B337=""),"",_xlfn.LET(_xlpm.tarefas,_xlfn._xlws.FILTER(TB_TAREFAS[],(TB_TAREFAS[[Responsável Execução '[*']]:[Responsável Execução '[*']]]=O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7" s="96" t="str" cm="1">
        <f t="array" ref="P337">IF(OR(P$12="",$B337=""),"",_xlfn.LET(_xlpm.tarefas,_xlfn._xlws.FILTER(TB_TAREFAS[],(TB_TAREFAS[[Responsável Execução '[*']]:[Responsável Execução '[*']]]=P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7" s="95" t="str" cm="1">
        <f t="array" ref="Q337">IF(OR(Q$12="",$B337=""),"",_xlfn.LET(_xlpm.tarefas,_xlfn._xlws.FILTER(TB_TAREFAS[],(TB_TAREFAS[[Responsável Execução '[*']]:[Responsável Execução '[*']]]=Q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7" s="96" t="str" cm="1">
        <f t="array" ref="R337">IF(OR(R$12="",$B337=""),"",_xlfn.LET(_xlpm.tarefas,_xlfn._xlws.FILTER(TB_TAREFAS[],(TB_TAREFAS[[Responsável Execução '[*']]:[Responsável Execução '[*']]]=R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7" s="95" t="str" cm="1">
        <f t="array" ref="S337">IF(OR(S$12="",$B337=""),"",_xlfn.LET(_xlpm.tarefas,_xlfn._xlws.FILTER(TB_TAREFAS[],(TB_TAREFAS[[Responsável Execução '[*']]:[Responsável Execução '[*']]]=S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7" s="96" t="str" cm="1">
        <f t="array" ref="T337">IF(OR(T$12="",$B337=""),"",_xlfn.LET(_xlpm.tarefas,_xlfn._xlws.FILTER(TB_TAREFAS[],(TB_TAREFAS[[Responsável Execução '[*']]:[Responsável Execução '[*']]]=T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7" s="95" t="str" cm="1">
        <f t="array" ref="U337">IF(OR(U$12="",$B337=""),"",_xlfn.LET(_xlpm.tarefas,_xlfn._xlws.FILTER(TB_TAREFAS[],(TB_TAREFAS[[Responsável Execução '[*']]:[Responsável Execução '[*']]]=U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7" s="96" t="str" cm="1">
        <f t="array" ref="V337">IF(OR(V$12="",$B337=""),"",_xlfn.LET(_xlpm.tarefas,_xlfn._xlws.FILTER(TB_TAREFAS[],(TB_TAREFAS[[Responsável Execução '[*']]:[Responsável Execução '[*']]]=V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7" s="95" t="str" cm="1">
        <f t="array" ref="W337">IF(OR(W$12="",$B337=""),"",_xlfn.LET(_xlpm.tarefas,_xlfn._xlws.FILTER(TB_TAREFAS[],(TB_TAREFAS[[Responsável Execução '[*']]:[Responsável Execução '[*']]]=W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7" s="96" t="str" cm="1">
        <f t="array" ref="X337">IF(OR(X$12="",$B337=""),"",_xlfn.LET(_xlpm.tarefas,_xlfn._xlws.FILTER(TB_TAREFAS[],(TB_TAREFAS[[Responsável Execução '[*']]:[Responsável Execução '[*']]]=X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7" s="95" t="str" cm="1">
        <f t="array" ref="Y337">IF(OR(Y$12="",$B337=""),"",_xlfn.LET(_xlpm.tarefas,_xlfn._xlws.FILTER(TB_TAREFAS[],(TB_TAREFAS[[Responsável Execução '[*']]:[Responsável Execução '[*']]]=Y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7" s="96" t="str" cm="1">
        <f t="array" ref="Z337">IF(OR(Z$12="",$B337=""),"",_xlfn.LET(_xlpm.tarefas,_xlfn._xlws.FILTER(TB_TAREFAS[],(TB_TAREFAS[[Responsável Execução '[*']]:[Responsável Execução '[*']]]=Z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7" s="95" t="str" cm="1">
        <f t="array" ref="AA337">IF(OR(AA$12="",$B337=""),"",_xlfn.LET(_xlpm.tarefas,_xlfn._xlws.FILTER(TB_TAREFAS[],(TB_TAREFAS[[Responsável Execução '[*']]:[Responsável Execução '[*']]]=AA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7" s="96" t="str" cm="1">
        <f t="array" ref="AB337">IF(OR(AB$12="",$B337=""),"",_xlfn.LET(_xlpm.tarefas,_xlfn._xlws.FILTER(TB_TAREFAS[],(TB_TAREFAS[[Responsável Execução '[*']]:[Responsável Execução '[*']]]=AB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7" s="95" t="str" cm="1">
        <f t="array" ref="AC337">IF(OR(AC$12="",$B337=""),"",_xlfn.LET(_xlpm.tarefas,_xlfn._xlws.FILTER(TB_TAREFAS[],(TB_TAREFAS[[Responsável Execução '[*']]:[Responsável Execução '[*']]]=AC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7" s="96" t="str" cm="1">
        <f t="array" ref="AD337">IF(OR(AD$12="",$B337=""),"",_xlfn.LET(_xlpm.tarefas,_xlfn._xlws.FILTER(TB_TAREFAS[],(TB_TAREFAS[[Responsável Execução '[*']]:[Responsável Execução '[*']]]=AD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7" s="95" t="str" cm="1">
        <f t="array" ref="AE337">IF(OR(AE$12="",$B337=""),"",_xlfn.LET(_xlpm.tarefas,_xlfn._xlws.FILTER(TB_TAREFAS[],(TB_TAREFAS[[Responsável Execução '[*']]:[Responsável Execução '[*']]]=AE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7" s="96" t="str" cm="1">
        <f t="array" ref="AF337">IF(OR(AF$12="",$B337=""),"",_xlfn.LET(_xlpm.tarefas,_xlfn._xlws.FILTER(TB_TAREFAS[],(TB_TAREFAS[[Responsável Execução '[*']]:[Responsável Execução '[*']]]=AF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7" s="95" t="str" cm="1">
        <f t="array" ref="AG337">IF(OR(AG$12="",$B337=""),"",_xlfn.LET(_xlpm.tarefas,_xlfn._xlws.FILTER(TB_TAREFAS[],(TB_TAREFAS[[Responsável Execução '[*']]:[Responsável Execução '[*']]]=AG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7" s="96" t="str" cm="1">
        <f t="array" ref="AH337">IF(OR(AH$12="",$B337=""),"",_xlfn.LET(_xlpm.tarefas,_xlfn._xlws.FILTER(TB_TAREFAS[],(TB_TAREFAS[[Responsável Execução '[*']]:[Responsável Execução '[*']]]=AH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7" s="95" t="str" cm="1">
        <f t="array" ref="AI337">IF(OR(AI$12="",$B337=""),"",_xlfn.LET(_xlpm.tarefas,_xlfn._xlws.FILTER(TB_TAREFAS[],(TB_TAREFAS[[Responsável Execução '[*']]:[Responsável Execução '[*']]]=AI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7" s="96" t="str" cm="1">
        <f t="array" ref="AJ337">IF(OR(AJ$12="",$B337=""),"",_xlfn.LET(_xlpm.tarefas,_xlfn._xlws.FILTER(TB_TAREFAS[],(TB_TAREFAS[[Responsável Execução '[*']]:[Responsável Execução '[*']]]=AJ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7" s="95" t="str" cm="1">
        <f t="array" ref="AK337">IF(OR(AK$12="",$B337=""),"",_xlfn.LET(_xlpm.tarefas,_xlfn._xlws.FILTER(TB_TAREFAS[],(TB_TAREFAS[[Responsável Execução '[*']]:[Responsável Execução '[*']]]=AK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7" s="96" t="str" cm="1">
        <f t="array" ref="AL337">IF(OR(AL$12="",$B337=""),"",_xlfn.LET(_xlpm.tarefas,_xlfn._xlws.FILTER(TB_TAREFAS[],(TB_TAREFAS[[Responsável Execução '[*']]:[Responsável Execução '[*']]]=AL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7" s="95" t="str" cm="1">
        <f t="array" ref="AM337">IF(OR(AM$12="",$B337=""),"",_xlfn.LET(_xlpm.tarefas,_xlfn._xlws.FILTER(TB_TAREFAS[],(TB_TAREFAS[[Responsável Execução '[*']]:[Responsável Execução '[*']]]=AM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7" s="96" t="str" cm="1">
        <f t="array" ref="AN337">IF(OR(AN$12="",$B337=""),"",_xlfn.LET(_xlpm.tarefas,_xlfn._xlws.FILTER(TB_TAREFAS[],(TB_TAREFAS[[Responsável Execução '[*']]:[Responsável Execução '[*']]]=AN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7" s="95" t="str" cm="1">
        <f t="array" ref="AO337">IF(OR(AO$12="",$B337=""),"",_xlfn.LET(_xlpm.tarefas,_xlfn._xlws.FILTER(TB_TAREFAS[],(TB_TAREFAS[[Responsável Execução '[*']]:[Responsável Execução '[*']]]=AO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7" s="96" t="str" cm="1">
        <f t="array" ref="AP337">IF(OR(AP$12="",$B337=""),"",_xlfn.LET(_xlpm.tarefas,_xlfn._xlws.FILTER(TB_TAREFAS[],(TB_TAREFAS[[Responsável Execução '[*']]:[Responsável Execução '[*']]]=AP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7" s="95" t="str" cm="1">
        <f t="array" ref="AQ337">IF(OR(AQ$12="",$B337=""),"",_xlfn.LET(_xlpm.tarefas,_xlfn._xlws.FILTER(TB_TAREFAS[],(TB_TAREFAS[[Responsável Execução '[*']]:[Responsável Execução '[*']]]=AQ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7" s="96" t="str" cm="1">
        <f t="array" ref="AR337">IF(OR(AR$12="",$B337=""),"",_xlfn.LET(_xlpm.tarefas,_xlfn._xlws.FILTER(TB_TAREFAS[],(TB_TAREFAS[[Responsável Execução '[*']]:[Responsável Execução '[*']]]=AR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7" s="95" t="str" cm="1">
        <f t="array" ref="AS337">IF(OR(AS$12="",$B337=""),"",_xlfn.LET(_xlpm.tarefas,_xlfn._xlws.FILTER(TB_TAREFAS[],(TB_TAREFAS[[Responsável Execução '[*']]:[Responsável Execução '[*']]]=AS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7" s="96" t="str" cm="1">
        <f t="array" ref="AT337">IF(OR(AT$12="",$B337=""),"",_xlfn.LET(_xlpm.tarefas,_xlfn._xlws.FILTER(TB_TAREFAS[],(TB_TAREFAS[[Responsável Execução '[*']]:[Responsável Execução '[*']]]=AT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7" s="95" t="str" cm="1">
        <f t="array" ref="AU337">IF(OR(AU$12="",$B337=""),"",_xlfn.LET(_xlpm.tarefas,_xlfn._xlws.FILTER(TB_TAREFAS[],(TB_TAREFAS[[Responsável Execução '[*']]:[Responsável Execução '[*']]]=AU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7" s="96" t="str" cm="1">
        <f t="array" ref="AV337">IF(OR(AV$12="",$B337=""),"",_xlfn.LET(_xlpm.tarefas,_xlfn._xlws.FILTER(TB_TAREFAS[],(TB_TAREFAS[[Responsável Execução '[*']]:[Responsável Execução '[*']]]=AV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7" s="95" t="str" cm="1">
        <f t="array" ref="AW337">IF(OR(AW$12="",$B337=""),"",_xlfn.LET(_xlpm.tarefas,_xlfn._xlws.FILTER(TB_TAREFAS[],(TB_TAREFAS[[Responsável Execução '[*']]:[Responsável Execução '[*']]]=AW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7" s="96" t="str" cm="1">
        <f t="array" ref="AX337">IF(OR(AX$12="",$B337=""),"",_xlfn.LET(_xlpm.tarefas,_xlfn._xlws.FILTER(TB_TAREFAS[],(TB_TAREFAS[[Responsável Execução '[*']]:[Responsável Execução '[*']]]=AX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7" s="95" t="str" cm="1">
        <f t="array" ref="AY337">IF(OR(AY$12="",$B337=""),"",_xlfn.LET(_xlpm.tarefas,_xlfn._xlws.FILTER(TB_TAREFAS[],(TB_TAREFAS[[Responsável Execução '[*']]:[Responsável Execução '[*']]]=AY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7" s="97" t="str" cm="1">
        <f t="array" ref="AZ337">IF(OR(AZ$12="",$B337=""),"",_xlfn.LET(_xlpm.tarefas,_xlfn._xlws.FILTER(TB_TAREFAS[],(TB_TAREFAS[[Responsável Execução '[*']]:[Responsável Execução '[*']]]=AZ$12),"-"),IF(_xlfn.ARRAYTOTEXT(_xlpm.tarefas)="-",0,SUM(IF(DATE(YEAR($B337),MONTH($B337),DAY($B337))&gt;=DATE(YEAR(_xlfn.CHOOSECOLS(_xlpm.tarefas,10)),MONTH(_xlfn.CHOOSECOLS(_xlpm.tarefas,10)),DAY(_xlfn.CHOOSECOLS(_xlpm.tarefas,10))),IF(DATE(YEAR($B337),MONTH($B337),DAY($B337)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8" spans="2:52" x14ac:dyDescent="0.3">
      <c r="B338" s="94"/>
      <c r="C338" s="95" t="str" cm="1">
        <f t="array" ref="C338">IF(OR(C$12="",$B338=""),"",_xlfn.LET(_xlpm.tarefas,_xlfn._xlws.FILTER(TB_TAREFAS[],(TB_TAREFAS[[Responsável Execução '[*']]:[Responsável Execução '[*']]]=C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8" s="96" t="str" cm="1">
        <f t="array" ref="D338">IF(OR(D$12="",$B338=""),"",_xlfn.LET(_xlpm.tarefas,_xlfn._xlws.FILTER(TB_TAREFAS[],(TB_TAREFAS[[Responsável Execução '[*']]:[Responsável Execução '[*']]]=D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8" s="95" t="str" cm="1">
        <f t="array" ref="E338">IF(OR(E$12="",$B338=""),"",_xlfn.LET(_xlpm.tarefas,_xlfn._xlws.FILTER(TB_TAREFAS[],(TB_TAREFAS[[Responsável Execução '[*']]:[Responsável Execução '[*']]]=E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8" s="96" t="str" cm="1">
        <f t="array" ref="F338">IF(OR(F$12="",$B338=""),"",_xlfn.LET(_xlpm.tarefas,_xlfn._xlws.FILTER(TB_TAREFAS[],(TB_TAREFAS[[Responsável Execução '[*']]:[Responsável Execução '[*']]]=F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8" s="95" t="str" cm="1">
        <f t="array" ref="G338">IF(OR(G$12="",$B338=""),"",_xlfn.LET(_xlpm.tarefas,_xlfn._xlws.FILTER(TB_TAREFAS[],(TB_TAREFAS[[Responsável Execução '[*']]:[Responsável Execução '[*']]]=G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8" s="96" t="str" cm="1">
        <f t="array" ref="H338">IF(OR(H$12="",$B338=""),"",_xlfn.LET(_xlpm.tarefas,_xlfn._xlws.FILTER(TB_TAREFAS[],(TB_TAREFAS[[Responsável Execução '[*']]:[Responsável Execução '[*']]]=H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8" s="95" t="str" cm="1">
        <f t="array" ref="I338">IF(OR(I$12="",$B338=""),"",_xlfn.LET(_xlpm.tarefas,_xlfn._xlws.FILTER(TB_TAREFAS[],(TB_TAREFAS[[Responsável Execução '[*']]:[Responsável Execução '[*']]]=I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8" s="96" t="str" cm="1">
        <f t="array" ref="J338">IF(OR(J$12="",$B338=""),"",_xlfn.LET(_xlpm.tarefas,_xlfn._xlws.FILTER(TB_TAREFAS[],(TB_TAREFAS[[Responsável Execução '[*']]:[Responsável Execução '[*']]]=J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8" s="95" t="str" cm="1">
        <f t="array" ref="K338">IF(OR(K$12="",$B338=""),"",_xlfn.LET(_xlpm.tarefas,_xlfn._xlws.FILTER(TB_TAREFAS[],(TB_TAREFAS[[Responsável Execução '[*']]:[Responsável Execução '[*']]]=K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8" s="96" t="str" cm="1">
        <f t="array" ref="L338">IF(OR(L$12="",$B338=""),"",_xlfn.LET(_xlpm.tarefas,_xlfn._xlws.FILTER(TB_TAREFAS[],(TB_TAREFAS[[Responsável Execução '[*']]:[Responsável Execução '[*']]]=L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8" s="95" t="str" cm="1">
        <f t="array" ref="M338">IF(OR(M$12="",$B338=""),"",_xlfn.LET(_xlpm.tarefas,_xlfn._xlws.FILTER(TB_TAREFAS[],(TB_TAREFAS[[Responsável Execução '[*']]:[Responsável Execução '[*']]]=M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8" s="96" t="str" cm="1">
        <f t="array" ref="N338">IF(OR(N$12="",$B338=""),"",_xlfn.LET(_xlpm.tarefas,_xlfn._xlws.FILTER(TB_TAREFAS[],(TB_TAREFAS[[Responsável Execução '[*']]:[Responsável Execução '[*']]]=N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8" s="95" t="str" cm="1">
        <f t="array" ref="O338">IF(OR(O$12="",$B338=""),"",_xlfn.LET(_xlpm.tarefas,_xlfn._xlws.FILTER(TB_TAREFAS[],(TB_TAREFAS[[Responsável Execução '[*']]:[Responsável Execução '[*']]]=O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8" s="96" t="str" cm="1">
        <f t="array" ref="P338">IF(OR(P$12="",$B338=""),"",_xlfn.LET(_xlpm.tarefas,_xlfn._xlws.FILTER(TB_TAREFAS[],(TB_TAREFAS[[Responsável Execução '[*']]:[Responsável Execução '[*']]]=P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8" s="95" t="str" cm="1">
        <f t="array" ref="Q338">IF(OR(Q$12="",$B338=""),"",_xlfn.LET(_xlpm.tarefas,_xlfn._xlws.FILTER(TB_TAREFAS[],(TB_TAREFAS[[Responsável Execução '[*']]:[Responsável Execução '[*']]]=Q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8" s="96" t="str" cm="1">
        <f t="array" ref="R338">IF(OR(R$12="",$B338=""),"",_xlfn.LET(_xlpm.tarefas,_xlfn._xlws.FILTER(TB_TAREFAS[],(TB_TAREFAS[[Responsável Execução '[*']]:[Responsável Execução '[*']]]=R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8" s="95" t="str" cm="1">
        <f t="array" ref="S338">IF(OR(S$12="",$B338=""),"",_xlfn.LET(_xlpm.tarefas,_xlfn._xlws.FILTER(TB_TAREFAS[],(TB_TAREFAS[[Responsável Execução '[*']]:[Responsável Execução '[*']]]=S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8" s="96" t="str" cm="1">
        <f t="array" ref="T338">IF(OR(T$12="",$B338=""),"",_xlfn.LET(_xlpm.tarefas,_xlfn._xlws.FILTER(TB_TAREFAS[],(TB_TAREFAS[[Responsável Execução '[*']]:[Responsável Execução '[*']]]=T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8" s="95" t="str" cm="1">
        <f t="array" ref="U338">IF(OR(U$12="",$B338=""),"",_xlfn.LET(_xlpm.tarefas,_xlfn._xlws.FILTER(TB_TAREFAS[],(TB_TAREFAS[[Responsável Execução '[*']]:[Responsável Execução '[*']]]=U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8" s="96" t="str" cm="1">
        <f t="array" ref="V338">IF(OR(V$12="",$B338=""),"",_xlfn.LET(_xlpm.tarefas,_xlfn._xlws.FILTER(TB_TAREFAS[],(TB_TAREFAS[[Responsável Execução '[*']]:[Responsável Execução '[*']]]=V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8" s="95" t="str" cm="1">
        <f t="array" ref="W338">IF(OR(W$12="",$B338=""),"",_xlfn.LET(_xlpm.tarefas,_xlfn._xlws.FILTER(TB_TAREFAS[],(TB_TAREFAS[[Responsável Execução '[*']]:[Responsável Execução '[*']]]=W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8" s="96" t="str" cm="1">
        <f t="array" ref="X338">IF(OR(X$12="",$B338=""),"",_xlfn.LET(_xlpm.tarefas,_xlfn._xlws.FILTER(TB_TAREFAS[],(TB_TAREFAS[[Responsável Execução '[*']]:[Responsável Execução '[*']]]=X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8" s="95" t="str" cm="1">
        <f t="array" ref="Y338">IF(OR(Y$12="",$B338=""),"",_xlfn.LET(_xlpm.tarefas,_xlfn._xlws.FILTER(TB_TAREFAS[],(TB_TAREFAS[[Responsável Execução '[*']]:[Responsável Execução '[*']]]=Y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8" s="96" t="str" cm="1">
        <f t="array" ref="Z338">IF(OR(Z$12="",$B338=""),"",_xlfn.LET(_xlpm.tarefas,_xlfn._xlws.FILTER(TB_TAREFAS[],(TB_TAREFAS[[Responsável Execução '[*']]:[Responsável Execução '[*']]]=Z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8" s="95" t="str" cm="1">
        <f t="array" ref="AA338">IF(OR(AA$12="",$B338=""),"",_xlfn.LET(_xlpm.tarefas,_xlfn._xlws.FILTER(TB_TAREFAS[],(TB_TAREFAS[[Responsável Execução '[*']]:[Responsável Execução '[*']]]=AA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8" s="96" t="str" cm="1">
        <f t="array" ref="AB338">IF(OR(AB$12="",$B338=""),"",_xlfn.LET(_xlpm.tarefas,_xlfn._xlws.FILTER(TB_TAREFAS[],(TB_TAREFAS[[Responsável Execução '[*']]:[Responsável Execução '[*']]]=AB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8" s="95" t="str" cm="1">
        <f t="array" ref="AC338">IF(OR(AC$12="",$B338=""),"",_xlfn.LET(_xlpm.tarefas,_xlfn._xlws.FILTER(TB_TAREFAS[],(TB_TAREFAS[[Responsável Execução '[*']]:[Responsável Execução '[*']]]=AC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8" s="96" t="str" cm="1">
        <f t="array" ref="AD338">IF(OR(AD$12="",$B338=""),"",_xlfn.LET(_xlpm.tarefas,_xlfn._xlws.FILTER(TB_TAREFAS[],(TB_TAREFAS[[Responsável Execução '[*']]:[Responsável Execução '[*']]]=AD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8" s="95" t="str" cm="1">
        <f t="array" ref="AE338">IF(OR(AE$12="",$B338=""),"",_xlfn.LET(_xlpm.tarefas,_xlfn._xlws.FILTER(TB_TAREFAS[],(TB_TAREFAS[[Responsável Execução '[*']]:[Responsável Execução '[*']]]=AE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8" s="96" t="str" cm="1">
        <f t="array" ref="AF338">IF(OR(AF$12="",$B338=""),"",_xlfn.LET(_xlpm.tarefas,_xlfn._xlws.FILTER(TB_TAREFAS[],(TB_TAREFAS[[Responsável Execução '[*']]:[Responsável Execução '[*']]]=AF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8" s="95" t="str" cm="1">
        <f t="array" ref="AG338">IF(OR(AG$12="",$B338=""),"",_xlfn.LET(_xlpm.tarefas,_xlfn._xlws.FILTER(TB_TAREFAS[],(TB_TAREFAS[[Responsável Execução '[*']]:[Responsável Execução '[*']]]=AG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8" s="96" t="str" cm="1">
        <f t="array" ref="AH338">IF(OR(AH$12="",$B338=""),"",_xlfn.LET(_xlpm.tarefas,_xlfn._xlws.FILTER(TB_TAREFAS[],(TB_TAREFAS[[Responsável Execução '[*']]:[Responsável Execução '[*']]]=AH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8" s="95" t="str" cm="1">
        <f t="array" ref="AI338">IF(OR(AI$12="",$B338=""),"",_xlfn.LET(_xlpm.tarefas,_xlfn._xlws.FILTER(TB_TAREFAS[],(TB_TAREFAS[[Responsável Execução '[*']]:[Responsável Execução '[*']]]=AI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8" s="96" t="str" cm="1">
        <f t="array" ref="AJ338">IF(OR(AJ$12="",$B338=""),"",_xlfn.LET(_xlpm.tarefas,_xlfn._xlws.FILTER(TB_TAREFAS[],(TB_TAREFAS[[Responsável Execução '[*']]:[Responsável Execução '[*']]]=AJ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8" s="95" t="str" cm="1">
        <f t="array" ref="AK338">IF(OR(AK$12="",$B338=""),"",_xlfn.LET(_xlpm.tarefas,_xlfn._xlws.FILTER(TB_TAREFAS[],(TB_TAREFAS[[Responsável Execução '[*']]:[Responsável Execução '[*']]]=AK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8" s="96" t="str" cm="1">
        <f t="array" ref="AL338">IF(OR(AL$12="",$B338=""),"",_xlfn.LET(_xlpm.tarefas,_xlfn._xlws.FILTER(TB_TAREFAS[],(TB_TAREFAS[[Responsável Execução '[*']]:[Responsável Execução '[*']]]=AL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8" s="95" t="str" cm="1">
        <f t="array" ref="AM338">IF(OR(AM$12="",$B338=""),"",_xlfn.LET(_xlpm.tarefas,_xlfn._xlws.FILTER(TB_TAREFAS[],(TB_TAREFAS[[Responsável Execução '[*']]:[Responsável Execução '[*']]]=AM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8" s="96" t="str" cm="1">
        <f t="array" ref="AN338">IF(OR(AN$12="",$B338=""),"",_xlfn.LET(_xlpm.tarefas,_xlfn._xlws.FILTER(TB_TAREFAS[],(TB_TAREFAS[[Responsável Execução '[*']]:[Responsável Execução '[*']]]=AN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8" s="95" t="str" cm="1">
        <f t="array" ref="AO338">IF(OR(AO$12="",$B338=""),"",_xlfn.LET(_xlpm.tarefas,_xlfn._xlws.FILTER(TB_TAREFAS[],(TB_TAREFAS[[Responsável Execução '[*']]:[Responsável Execução '[*']]]=AO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8" s="96" t="str" cm="1">
        <f t="array" ref="AP338">IF(OR(AP$12="",$B338=""),"",_xlfn.LET(_xlpm.tarefas,_xlfn._xlws.FILTER(TB_TAREFAS[],(TB_TAREFAS[[Responsável Execução '[*']]:[Responsável Execução '[*']]]=AP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8" s="95" t="str" cm="1">
        <f t="array" ref="AQ338">IF(OR(AQ$12="",$B338=""),"",_xlfn.LET(_xlpm.tarefas,_xlfn._xlws.FILTER(TB_TAREFAS[],(TB_TAREFAS[[Responsável Execução '[*']]:[Responsável Execução '[*']]]=AQ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8" s="96" t="str" cm="1">
        <f t="array" ref="AR338">IF(OR(AR$12="",$B338=""),"",_xlfn.LET(_xlpm.tarefas,_xlfn._xlws.FILTER(TB_TAREFAS[],(TB_TAREFAS[[Responsável Execução '[*']]:[Responsável Execução '[*']]]=AR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8" s="95" t="str" cm="1">
        <f t="array" ref="AS338">IF(OR(AS$12="",$B338=""),"",_xlfn.LET(_xlpm.tarefas,_xlfn._xlws.FILTER(TB_TAREFAS[],(TB_TAREFAS[[Responsável Execução '[*']]:[Responsável Execução '[*']]]=AS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8" s="96" t="str" cm="1">
        <f t="array" ref="AT338">IF(OR(AT$12="",$B338=""),"",_xlfn.LET(_xlpm.tarefas,_xlfn._xlws.FILTER(TB_TAREFAS[],(TB_TAREFAS[[Responsável Execução '[*']]:[Responsável Execução '[*']]]=AT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8" s="95" t="str" cm="1">
        <f t="array" ref="AU338">IF(OR(AU$12="",$B338=""),"",_xlfn.LET(_xlpm.tarefas,_xlfn._xlws.FILTER(TB_TAREFAS[],(TB_TAREFAS[[Responsável Execução '[*']]:[Responsável Execução '[*']]]=AU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8" s="96" t="str" cm="1">
        <f t="array" ref="AV338">IF(OR(AV$12="",$B338=""),"",_xlfn.LET(_xlpm.tarefas,_xlfn._xlws.FILTER(TB_TAREFAS[],(TB_TAREFAS[[Responsável Execução '[*']]:[Responsável Execução '[*']]]=AV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8" s="95" t="str" cm="1">
        <f t="array" ref="AW338">IF(OR(AW$12="",$B338=""),"",_xlfn.LET(_xlpm.tarefas,_xlfn._xlws.FILTER(TB_TAREFAS[],(TB_TAREFAS[[Responsável Execução '[*']]:[Responsável Execução '[*']]]=AW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8" s="96" t="str" cm="1">
        <f t="array" ref="AX338">IF(OR(AX$12="",$B338=""),"",_xlfn.LET(_xlpm.tarefas,_xlfn._xlws.FILTER(TB_TAREFAS[],(TB_TAREFAS[[Responsável Execução '[*']]:[Responsável Execução '[*']]]=AX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8" s="95" t="str" cm="1">
        <f t="array" ref="AY338">IF(OR(AY$12="",$B338=""),"",_xlfn.LET(_xlpm.tarefas,_xlfn._xlws.FILTER(TB_TAREFAS[],(TB_TAREFAS[[Responsável Execução '[*']]:[Responsável Execução '[*']]]=AY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8" s="97" t="str" cm="1">
        <f t="array" ref="AZ338">IF(OR(AZ$12="",$B338=""),"",_xlfn.LET(_xlpm.tarefas,_xlfn._xlws.FILTER(TB_TAREFAS[],(TB_TAREFAS[[Responsável Execução '[*']]:[Responsável Execução '[*']]]=AZ$12),"-"),IF(_xlfn.ARRAYTOTEXT(_xlpm.tarefas)="-",0,SUM(IF(DATE(YEAR($B338),MONTH($B338),DAY($B338))&gt;=DATE(YEAR(_xlfn.CHOOSECOLS(_xlpm.tarefas,10)),MONTH(_xlfn.CHOOSECOLS(_xlpm.tarefas,10)),DAY(_xlfn.CHOOSECOLS(_xlpm.tarefas,10))),IF(DATE(YEAR($B338),MONTH($B338),DAY($B338)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39" spans="2:52" x14ac:dyDescent="0.3">
      <c r="B339" s="94"/>
      <c r="C339" s="95" t="str" cm="1">
        <f t="array" ref="C339">IF(OR(C$12="",$B339=""),"",_xlfn.LET(_xlpm.tarefas,_xlfn._xlws.FILTER(TB_TAREFAS[],(TB_TAREFAS[[Responsável Execução '[*']]:[Responsável Execução '[*']]]=C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39" s="96" t="str" cm="1">
        <f t="array" ref="D339">IF(OR(D$12="",$B339=""),"",_xlfn.LET(_xlpm.tarefas,_xlfn._xlws.FILTER(TB_TAREFAS[],(TB_TAREFAS[[Responsável Execução '[*']]:[Responsável Execução '[*']]]=D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39" s="95" t="str" cm="1">
        <f t="array" ref="E339">IF(OR(E$12="",$B339=""),"",_xlfn.LET(_xlpm.tarefas,_xlfn._xlws.FILTER(TB_TAREFAS[],(TB_TAREFAS[[Responsável Execução '[*']]:[Responsável Execução '[*']]]=E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39" s="96" t="str" cm="1">
        <f t="array" ref="F339">IF(OR(F$12="",$B339=""),"",_xlfn.LET(_xlpm.tarefas,_xlfn._xlws.FILTER(TB_TAREFAS[],(TB_TAREFAS[[Responsável Execução '[*']]:[Responsável Execução '[*']]]=F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39" s="95" t="str" cm="1">
        <f t="array" ref="G339">IF(OR(G$12="",$B339=""),"",_xlfn.LET(_xlpm.tarefas,_xlfn._xlws.FILTER(TB_TAREFAS[],(TB_TAREFAS[[Responsável Execução '[*']]:[Responsável Execução '[*']]]=G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39" s="96" t="str" cm="1">
        <f t="array" ref="H339">IF(OR(H$12="",$B339=""),"",_xlfn.LET(_xlpm.tarefas,_xlfn._xlws.FILTER(TB_TAREFAS[],(TB_TAREFAS[[Responsável Execução '[*']]:[Responsável Execução '[*']]]=H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39" s="95" t="str" cm="1">
        <f t="array" ref="I339">IF(OR(I$12="",$B339=""),"",_xlfn.LET(_xlpm.tarefas,_xlfn._xlws.FILTER(TB_TAREFAS[],(TB_TAREFAS[[Responsável Execução '[*']]:[Responsável Execução '[*']]]=I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39" s="96" t="str" cm="1">
        <f t="array" ref="J339">IF(OR(J$12="",$B339=""),"",_xlfn.LET(_xlpm.tarefas,_xlfn._xlws.FILTER(TB_TAREFAS[],(TB_TAREFAS[[Responsável Execução '[*']]:[Responsável Execução '[*']]]=J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39" s="95" t="str" cm="1">
        <f t="array" ref="K339">IF(OR(K$12="",$B339=""),"",_xlfn.LET(_xlpm.tarefas,_xlfn._xlws.FILTER(TB_TAREFAS[],(TB_TAREFAS[[Responsável Execução '[*']]:[Responsável Execução '[*']]]=K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39" s="96" t="str" cm="1">
        <f t="array" ref="L339">IF(OR(L$12="",$B339=""),"",_xlfn.LET(_xlpm.tarefas,_xlfn._xlws.FILTER(TB_TAREFAS[],(TB_TAREFAS[[Responsável Execução '[*']]:[Responsável Execução '[*']]]=L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39" s="95" t="str" cm="1">
        <f t="array" ref="M339">IF(OR(M$12="",$B339=""),"",_xlfn.LET(_xlpm.tarefas,_xlfn._xlws.FILTER(TB_TAREFAS[],(TB_TAREFAS[[Responsável Execução '[*']]:[Responsável Execução '[*']]]=M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39" s="96" t="str" cm="1">
        <f t="array" ref="N339">IF(OR(N$12="",$B339=""),"",_xlfn.LET(_xlpm.tarefas,_xlfn._xlws.FILTER(TB_TAREFAS[],(TB_TAREFAS[[Responsável Execução '[*']]:[Responsável Execução '[*']]]=N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39" s="95" t="str" cm="1">
        <f t="array" ref="O339">IF(OR(O$12="",$B339=""),"",_xlfn.LET(_xlpm.tarefas,_xlfn._xlws.FILTER(TB_TAREFAS[],(TB_TAREFAS[[Responsável Execução '[*']]:[Responsável Execução '[*']]]=O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39" s="96" t="str" cm="1">
        <f t="array" ref="P339">IF(OR(P$12="",$B339=""),"",_xlfn.LET(_xlpm.tarefas,_xlfn._xlws.FILTER(TB_TAREFAS[],(TB_TAREFAS[[Responsável Execução '[*']]:[Responsável Execução '[*']]]=P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39" s="95" t="str" cm="1">
        <f t="array" ref="Q339">IF(OR(Q$12="",$B339=""),"",_xlfn.LET(_xlpm.tarefas,_xlfn._xlws.FILTER(TB_TAREFAS[],(TB_TAREFAS[[Responsável Execução '[*']]:[Responsável Execução '[*']]]=Q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39" s="96" t="str" cm="1">
        <f t="array" ref="R339">IF(OR(R$12="",$B339=""),"",_xlfn.LET(_xlpm.tarefas,_xlfn._xlws.FILTER(TB_TAREFAS[],(TB_TAREFAS[[Responsável Execução '[*']]:[Responsável Execução '[*']]]=R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39" s="95" t="str" cm="1">
        <f t="array" ref="S339">IF(OR(S$12="",$B339=""),"",_xlfn.LET(_xlpm.tarefas,_xlfn._xlws.FILTER(TB_TAREFAS[],(TB_TAREFAS[[Responsável Execução '[*']]:[Responsável Execução '[*']]]=S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39" s="96" t="str" cm="1">
        <f t="array" ref="T339">IF(OR(T$12="",$B339=""),"",_xlfn.LET(_xlpm.tarefas,_xlfn._xlws.FILTER(TB_TAREFAS[],(TB_TAREFAS[[Responsável Execução '[*']]:[Responsável Execução '[*']]]=T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39" s="95" t="str" cm="1">
        <f t="array" ref="U339">IF(OR(U$12="",$B339=""),"",_xlfn.LET(_xlpm.tarefas,_xlfn._xlws.FILTER(TB_TAREFAS[],(TB_TAREFAS[[Responsável Execução '[*']]:[Responsável Execução '[*']]]=U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39" s="96" t="str" cm="1">
        <f t="array" ref="V339">IF(OR(V$12="",$B339=""),"",_xlfn.LET(_xlpm.tarefas,_xlfn._xlws.FILTER(TB_TAREFAS[],(TB_TAREFAS[[Responsável Execução '[*']]:[Responsável Execução '[*']]]=V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39" s="95" t="str" cm="1">
        <f t="array" ref="W339">IF(OR(W$12="",$B339=""),"",_xlfn.LET(_xlpm.tarefas,_xlfn._xlws.FILTER(TB_TAREFAS[],(TB_TAREFAS[[Responsável Execução '[*']]:[Responsável Execução '[*']]]=W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39" s="96" t="str" cm="1">
        <f t="array" ref="X339">IF(OR(X$12="",$B339=""),"",_xlfn.LET(_xlpm.tarefas,_xlfn._xlws.FILTER(TB_TAREFAS[],(TB_TAREFAS[[Responsável Execução '[*']]:[Responsável Execução '[*']]]=X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39" s="95" t="str" cm="1">
        <f t="array" ref="Y339">IF(OR(Y$12="",$B339=""),"",_xlfn.LET(_xlpm.tarefas,_xlfn._xlws.FILTER(TB_TAREFAS[],(TB_TAREFAS[[Responsável Execução '[*']]:[Responsável Execução '[*']]]=Y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39" s="96" t="str" cm="1">
        <f t="array" ref="Z339">IF(OR(Z$12="",$B339=""),"",_xlfn.LET(_xlpm.tarefas,_xlfn._xlws.FILTER(TB_TAREFAS[],(TB_TAREFAS[[Responsável Execução '[*']]:[Responsável Execução '[*']]]=Z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39" s="95" t="str" cm="1">
        <f t="array" ref="AA339">IF(OR(AA$12="",$B339=""),"",_xlfn.LET(_xlpm.tarefas,_xlfn._xlws.FILTER(TB_TAREFAS[],(TB_TAREFAS[[Responsável Execução '[*']]:[Responsável Execução '[*']]]=AA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39" s="96" t="str" cm="1">
        <f t="array" ref="AB339">IF(OR(AB$12="",$B339=""),"",_xlfn.LET(_xlpm.tarefas,_xlfn._xlws.FILTER(TB_TAREFAS[],(TB_TAREFAS[[Responsável Execução '[*']]:[Responsável Execução '[*']]]=AB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39" s="95" t="str" cm="1">
        <f t="array" ref="AC339">IF(OR(AC$12="",$B339=""),"",_xlfn.LET(_xlpm.tarefas,_xlfn._xlws.FILTER(TB_TAREFAS[],(TB_TAREFAS[[Responsável Execução '[*']]:[Responsável Execução '[*']]]=AC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39" s="96" t="str" cm="1">
        <f t="array" ref="AD339">IF(OR(AD$12="",$B339=""),"",_xlfn.LET(_xlpm.tarefas,_xlfn._xlws.FILTER(TB_TAREFAS[],(TB_TAREFAS[[Responsável Execução '[*']]:[Responsável Execução '[*']]]=AD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39" s="95" t="str" cm="1">
        <f t="array" ref="AE339">IF(OR(AE$12="",$B339=""),"",_xlfn.LET(_xlpm.tarefas,_xlfn._xlws.FILTER(TB_TAREFAS[],(TB_TAREFAS[[Responsável Execução '[*']]:[Responsável Execução '[*']]]=AE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39" s="96" t="str" cm="1">
        <f t="array" ref="AF339">IF(OR(AF$12="",$B339=""),"",_xlfn.LET(_xlpm.tarefas,_xlfn._xlws.FILTER(TB_TAREFAS[],(TB_TAREFAS[[Responsável Execução '[*']]:[Responsável Execução '[*']]]=AF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39" s="95" t="str" cm="1">
        <f t="array" ref="AG339">IF(OR(AG$12="",$B339=""),"",_xlfn.LET(_xlpm.tarefas,_xlfn._xlws.FILTER(TB_TAREFAS[],(TB_TAREFAS[[Responsável Execução '[*']]:[Responsável Execução '[*']]]=AG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39" s="96" t="str" cm="1">
        <f t="array" ref="AH339">IF(OR(AH$12="",$B339=""),"",_xlfn.LET(_xlpm.tarefas,_xlfn._xlws.FILTER(TB_TAREFAS[],(TB_TAREFAS[[Responsável Execução '[*']]:[Responsável Execução '[*']]]=AH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39" s="95" t="str" cm="1">
        <f t="array" ref="AI339">IF(OR(AI$12="",$B339=""),"",_xlfn.LET(_xlpm.tarefas,_xlfn._xlws.FILTER(TB_TAREFAS[],(TB_TAREFAS[[Responsável Execução '[*']]:[Responsável Execução '[*']]]=AI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39" s="96" t="str" cm="1">
        <f t="array" ref="AJ339">IF(OR(AJ$12="",$B339=""),"",_xlfn.LET(_xlpm.tarefas,_xlfn._xlws.FILTER(TB_TAREFAS[],(TB_TAREFAS[[Responsável Execução '[*']]:[Responsável Execução '[*']]]=AJ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39" s="95" t="str" cm="1">
        <f t="array" ref="AK339">IF(OR(AK$12="",$B339=""),"",_xlfn.LET(_xlpm.tarefas,_xlfn._xlws.FILTER(TB_TAREFAS[],(TB_TAREFAS[[Responsável Execução '[*']]:[Responsável Execução '[*']]]=AK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39" s="96" t="str" cm="1">
        <f t="array" ref="AL339">IF(OR(AL$12="",$B339=""),"",_xlfn.LET(_xlpm.tarefas,_xlfn._xlws.FILTER(TB_TAREFAS[],(TB_TAREFAS[[Responsável Execução '[*']]:[Responsável Execução '[*']]]=AL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39" s="95" t="str" cm="1">
        <f t="array" ref="AM339">IF(OR(AM$12="",$B339=""),"",_xlfn.LET(_xlpm.tarefas,_xlfn._xlws.FILTER(TB_TAREFAS[],(TB_TAREFAS[[Responsável Execução '[*']]:[Responsável Execução '[*']]]=AM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39" s="96" t="str" cm="1">
        <f t="array" ref="AN339">IF(OR(AN$12="",$B339=""),"",_xlfn.LET(_xlpm.tarefas,_xlfn._xlws.FILTER(TB_TAREFAS[],(TB_TAREFAS[[Responsável Execução '[*']]:[Responsável Execução '[*']]]=AN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39" s="95" t="str" cm="1">
        <f t="array" ref="AO339">IF(OR(AO$12="",$B339=""),"",_xlfn.LET(_xlpm.tarefas,_xlfn._xlws.FILTER(TB_TAREFAS[],(TB_TAREFAS[[Responsável Execução '[*']]:[Responsável Execução '[*']]]=AO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39" s="96" t="str" cm="1">
        <f t="array" ref="AP339">IF(OR(AP$12="",$B339=""),"",_xlfn.LET(_xlpm.tarefas,_xlfn._xlws.FILTER(TB_TAREFAS[],(TB_TAREFAS[[Responsável Execução '[*']]:[Responsável Execução '[*']]]=AP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39" s="95" t="str" cm="1">
        <f t="array" ref="AQ339">IF(OR(AQ$12="",$B339=""),"",_xlfn.LET(_xlpm.tarefas,_xlfn._xlws.FILTER(TB_TAREFAS[],(TB_TAREFAS[[Responsável Execução '[*']]:[Responsável Execução '[*']]]=AQ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39" s="96" t="str" cm="1">
        <f t="array" ref="AR339">IF(OR(AR$12="",$B339=""),"",_xlfn.LET(_xlpm.tarefas,_xlfn._xlws.FILTER(TB_TAREFAS[],(TB_TAREFAS[[Responsável Execução '[*']]:[Responsável Execução '[*']]]=AR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39" s="95" t="str" cm="1">
        <f t="array" ref="AS339">IF(OR(AS$12="",$B339=""),"",_xlfn.LET(_xlpm.tarefas,_xlfn._xlws.FILTER(TB_TAREFAS[],(TB_TAREFAS[[Responsável Execução '[*']]:[Responsável Execução '[*']]]=AS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39" s="96" t="str" cm="1">
        <f t="array" ref="AT339">IF(OR(AT$12="",$B339=""),"",_xlfn.LET(_xlpm.tarefas,_xlfn._xlws.FILTER(TB_TAREFAS[],(TB_TAREFAS[[Responsável Execução '[*']]:[Responsável Execução '[*']]]=AT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39" s="95" t="str" cm="1">
        <f t="array" ref="AU339">IF(OR(AU$12="",$B339=""),"",_xlfn.LET(_xlpm.tarefas,_xlfn._xlws.FILTER(TB_TAREFAS[],(TB_TAREFAS[[Responsável Execução '[*']]:[Responsável Execução '[*']]]=AU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39" s="96" t="str" cm="1">
        <f t="array" ref="AV339">IF(OR(AV$12="",$B339=""),"",_xlfn.LET(_xlpm.tarefas,_xlfn._xlws.FILTER(TB_TAREFAS[],(TB_TAREFAS[[Responsável Execução '[*']]:[Responsável Execução '[*']]]=AV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39" s="95" t="str" cm="1">
        <f t="array" ref="AW339">IF(OR(AW$12="",$B339=""),"",_xlfn.LET(_xlpm.tarefas,_xlfn._xlws.FILTER(TB_TAREFAS[],(TB_TAREFAS[[Responsável Execução '[*']]:[Responsável Execução '[*']]]=AW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39" s="96" t="str" cm="1">
        <f t="array" ref="AX339">IF(OR(AX$12="",$B339=""),"",_xlfn.LET(_xlpm.tarefas,_xlfn._xlws.FILTER(TB_TAREFAS[],(TB_TAREFAS[[Responsável Execução '[*']]:[Responsável Execução '[*']]]=AX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39" s="95" t="str" cm="1">
        <f t="array" ref="AY339">IF(OR(AY$12="",$B339=""),"",_xlfn.LET(_xlpm.tarefas,_xlfn._xlws.FILTER(TB_TAREFAS[],(TB_TAREFAS[[Responsável Execução '[*']]:[Responsável Execução '[*']]]=AY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39" s="97" t="str" cm="1">
        <f t="array" ref="AZ339">IF(OR(AZ$12="",$B339=""),"",_xlfn.LET(_xlpm.tarefas,_xlfn._xlws.FILTER(TB_TAREFAS[],(TB_TAREFAS[[Responsável Execução '[*']]:[Responsável Execução '[*']]]=AZ$12),"-"),IF(_xlfn.ARRAYTOTEXT(_xlpm.tarefas)="-",0,SUM(IF(DATE(YEAR($B339),MONTH($B339),DAY($B339))&gt;=DATE(YEAR(_xlfn.CHOOSECOLS(_xlpm.tarefas,10)),MONTH(_xlfn.CHOOSECOLS(_xlpm.tarefas,10)),DAY(_xlfn.CHOOSECOLS(_xlpm.tarefas,10))),IF(DATE(YEAR($B339),MONTH($B339),DAY($B339)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0" spans="2:52" x14ac:dyDescent="0.3">
      <c r="B340" s="94"/>
      <c r="C340" s="95" t="str" cm="1">
        <f t="array" ref="C340">IF(OR(C$12="",$B340=""),"",_xlfn.LET(_xlpm.tarefas,_xlfn._xlws.FILTER(TB_TAREFAS[],(TB_TAREFAS[[Responsável Execução '[*']]:[Responsável Execução '[*']]]=C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0" s="96" t="str" cm="1">
        <f t="array" ref="D340">IF(OR(D$12="",$B340=""),"",_xlfn.LET(_xlpm.tarefas,_xlfn._xlws.FILTER(TB_TAREFAS[],(TB_TAREFAS[[Responsável Execução '[*']]:[Responsável Execução '[*']]]=D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0" s="95" t="str" cm="1">
        <f t="array" ref="E340">IF(OR(E$12="",$B340=""),"",_xlfn.LET(_xlpm.tarefas,_xlfn._xlws.FILTER(TB_TAREFAS[],(TB_TAREFAS[[Responsável Execução '[*']]:[Responsável Execução '[*']]]=E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0" s="96" t="str" cm="1">
        <f t="array" ref="F340">IF(OR(F$12="",$B340=""),"",_xlfn.LET(_xlpm.tarefas,_xlfn._xlws.FILTER(TB_TAREFAS[],(TB_TAREFAS[[Responsável Execução '[*']]:[Responsável Execução '[*']]]=F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0" s="95" t="str" cm="1">
        <f t="array" ref="G340">IF(OR(G$12="",$B340=""),"",_xlfn.LET(_xlpm.tarefas,_xlfn._xlws.FILTER(TB_TAREFAS[],(TB_TAREFAS[[Responsável Execução '[*']]:[Responsável Execução '[*']]]=G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0" s="96" t="str" cm="1">
        <f t="array" ref="H340">IF(OR(H$12="",$B340=""),"",_xlfn.LET(_xlpm.tarefas,_xlfn._xlws.FILTER(TB_TAREFAS[],(TB_TAREFAS[[Responsável Execução '[*']]:[Responsável Execução '[*']]]=H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0" s="95" t="str" cm="1">
        <f t="array" ref="I340">IF(OR(I$12="",$B340=""),"",_xlfn.LET(_xlpm.tarefas,_xlfn._xlws.FILTER(TB_TAREFAS[],(TB_TAREFAS[[Responsável Execução '[*']]:[Responsável Execução '[*']]]=I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0" s="96" t="str" cm="1">
        <f t="array" ref="J340">IF(OR(J$12="",$B340=""),"",_xlfn.LET(_xlpm.tarefas,_xlfn._xlws.FILTER(TB_TAREFAS[],(TB_TAREFAS[[Responsável Execução '[*']]:[Responsável Execução '[*']]]=J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0" s="95" t="str" cm="1">
        <f t="array" ref="K340">IF(OR(K$12="",$B340=""),"",_xlfn.LET(_xlpm.tarefas,_xlfn._xlws.FILTER(TB_TAREFAS[],(TB_TAREFAS[[Responsável Execução '[*']]:[Responsável Execução '[*']]]=K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0" s="96" t="str" cm="1">
        <f t="array" ref="L340">IF(OR(L$12="",$B340=""),"",_xlfn.LET(_xlpm.tarefas,_xlfn._xlws.FILTER(TB_TAREFAS[],(TB_TAREFAS[[Responsável Execução '[*']]:[Responsável Execução '[*']]]=L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0" s="95" t="str" cm="1">
        <f t="array" ref="M340">IF(OR(M$12="",$B340=""),"",_xlfn.LET(_xlpm.tarefas,_xlfn._xlws.FILTER(TB_TAREFAS[],(TB_TAREFAS[[Responsável Execução '[*']]:[Responsável Execução '[*']]]=M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0" s="96" t="str" cm="1">
        <f t="array" ref="N340">IF(OR(N$12="",$B340=""),"",_xlfn.LET(_xlpm.tarefas,_xlfn._xlws.FILTER(TB_TAREFAS[],(TB_TAREFAS[[Responsável Execução '[*']]:[Responsável Execução '[*']]]=N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0" s="95" t="str" cm="1">
        <f t="array" ref="O340">IF(OR(O$12="",$B340=""),"",_xlfn.LET(_xlpm.tarefas,_xlfn._xlws.FILTER(TB_TAREFAS[],(TB_TAREFAS[[Responsável Execução '[*']]:[Responsável Execução '[*']]]=O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0" s="96" t="str" cm="1">
        <f t="array" ref="P340">IF(OR(P$12="",$B340=""),"",_xlfn.LET(_xlpm.tarefas,_xlfn._xlws.FILTER(TB_TAREFAS[],(TB_TAREFAS[[Responsável Execução '[*']]:[Responsável Execução '[*']]]=P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0" s="95" t="str" cm="1">
        <f t="array" ref="Q340">IF(OR(Q$12="",$B340=""),"",_xlfn.LET(_xlpm.tarefas,_xlfn._xlws.FILTER(TB_TAREFAS[],(TB_TAREFAS[[Responsável Execução '[*']]:[Responsável Execução '[*']]]=Q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0" s="96" t="str" cm="1">
        <f t="array" ref="R340">IF(OR(R$12="",$B340=""),"",_xlfn.LET(_xlpm.tarefas,_xlfn._xlws.FILTER(TB_TAREFAS[],(TB_TAREFAS[[Responsável Execução '[*']]:[Responsável Execução '[*']]]=R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0" s="95" t="str" cm="1">
        <f t="array" ref="S340">IF(OR(S$12="",$B340=""),"",_xlfn.LET(_xlpm.tarefas,_xlfn._xlws.FILTER(TB_TAREFAS[],(TB_TAREFAS[[Responsável Execução '[*']]:[Responsável Execução '[*']]]=S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0" s="96" t="str" cm="1">
        <f t="array" ref="T340">IF(OR(T$12="",$B340=""),"",_xlfn.LET(_xlpm.tarefas,_xlfn._xlws.FILTER(TB_TAREFAS[],(TB_TAREFAS[[Responsável Execução '[*']]:[Responsável Execução '[*']]]=T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0" s="95" t="str" cm="1">
        <f t="array" ref="U340">IF(OR(U$12="",$B340=""),"",_xlfn.LET(_xlpm.tarefas,_xlfn._xlws.FILTER(TB_TAREFAS[],(TB_TAREFAS[[Responsável Execução '[*']]:[Responsável Execução '[*']]]=U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0" s="96" t="str" cm="1">
        <f t="array" ref="V340">IF(OR(V$12="",$B340=""),"",_xlfn.LET(_xlpm.tarefas,_xlfn._xlws.FILTER(TB_TAREFAS[],(TB_TAREFAS[[Responsável Execução '[*']]:[Responsável Execução '[*']]]=V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0" s="95" t="str" cm="1">
        <f t="array" ref="W340">IF(OR(W$12="",$B340=""),"",_xlfn.LET(_xlpm.tarefas,_xlfn._xlws.FILTER(TB_TAREFAS[],(TB_TAREFAS[[Responsável Execução '[*']]:[Responsável Execução '[*']]]=W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0" s="96" t="str" cm="1">
        <f t="array" ref="X340">IF(OR(X$12="",$B340=""),"",_xlfn.LET(_xlpm.tarefas,_xlfn._xlws.FILTER(TB_TAREFAS[],(TB_TAREFAS[[Responsável Execução '[*']]:[Responsável Execução '[*']]]=X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0" s="95" t="str" cm="1">
        <f t="array" ref="Y340">IF(OR(Y$12="",$B340=""),"",_xlfn.LET(_xlpm.tarefas,_xlfn._xlws.FILTER(TB_TAREFAS[],(TB_TAREFAS[[Responsável Execução '[*']]:[Responsável Execução '[*']]]=Y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0" s="96" t="str" cm="1">
        <f t="array" ref="Z340">IF(OR(Z$12="",$B340=""),"",_xlfn.LET(_xlpm.tarefas,_xlfn._xlws.FILTER(TB_TAREFAS[],(TB_TAREFAS[[Responsável Execução '[*']]:[Responsável Execução '[*']]]=Z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0" s="95" t="str" cm="1">
        <f t="array" ref="AA340">IF(OR(AA$12="",$B340=""),"",_xlfn.LET(_xlpm.tarefas,_xlfn._xlws.FILTER(TB_TAREFAS[],(TB_TAREFAS[[Responsável Execução '[*']]:[Responsável Execução '[*']]]=AA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0" s="96" t="str" cm="1">
        <f t="array" ref="AB340">IF(OR(AB$12="",$B340=""),"",_xlfn.LET(_xlpm.tarefas,_xlfn._xlws.FILTER(TB_TAREFAS[],(TB_TAREFAS[[Responsável Execução '[*']]:[Responsável Execução '[*']]]=AB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0" s="95" t="str" cm="1">
        <f t="array" ref="AC340">IF(OR(AC$12="",$B340=""),"",_xlfn.LET(_xlpm.tarefas,_xlfn._xlws.FILTER(TB_TAREFAS[],(TB_TAREFAS[[Responsável Execução '[*']]:[Responsável Execução '[*']]]=AC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0" s="96" t="str" cm="1">
        <f t="array" ref="AD340">IF(OR(AD$12="",$B340=""),"",_xlfn.LET(_xlpm.tarefas,_xlfn._xlws.FILTER(TB_TAREFAS[],(TB_TAREFAS[[Responsável Execução '[*']]:[Responsável Execução '[*']]]=AD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0" s="95" t="str" cm="1">
        <f t="array" ref="AE340">IF(OR(AE$12="",$B340=""),"",_xlfn.LET(_xlpm.tarefas,_xlfn._xlws.FILTER(TB_TAREFAS[],(TB_TAREFAS[[Responsável Execução '[*']]:[Responsável Execução '[*']]]=AE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0" s="96" t="str" cm="1">
        <f t="array" ref="AF340">IF(OR(AF$12="",$B340=""),"",_xlfn.LET(_xlpm.tarefas,_xlfn._xlws.FILTER(TB_TAREFAS[],(TB_TAREFAS[[Responsável Execução '[*']]:[Responsável Execução '[*']]]=AF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0" s="95" t="str" cm="1">
        <f t="array" ref="AG340">IF(OR(AG$12="",$B340=""),"",_xlfn.LET(_xlpm.tarefas,_xlfn._xlws.FILTER(TB_TAREFAS[],(TB_TAREFAS[[Responsável Execução '[*']]:[Responsável Execução '[*']]]=AG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0" s="96" t="str" cm="1">
        <f t="array" ref="AH340">IF(OR(AH$12="",$B340=""),"",_xlfn.LET(_xlpm.tarefas,_xlfn._xlws.FILTER(TB_TAREFAS[],(TB_TAREFAS[[Responsável Execução '[*']]:[Responsável Execução '[*']]]=AH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0" s="95" t="str" cm="1">
        <f t="array" ref="AI340">IF(OR(AI$12="",$B340=""),"",_xlfn.LET(_xlpm.tarefas,_xlfn._xlws.FILTER(TB_TAREFAS[],(TB_TAREFAS[[Responsável Execução '[*']]:[Responsável Execução '[*']]]=AI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0" s="96" t="str" cm="1">
        <f t="array" ref="AJ340">IF(OR(AJ$12="",$B340=""),"",_xlfn.LET(_xlpm.tarefas,_xlfn._xlws.FILTER(TB_TAREFAS[],(TB_TAREFAS[[Responsável Execução '[*']]:[Responsável Execução '[*']]]=AJ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0" s="95" t="str" cm="1">
        <f t="array" ref="AK340">IF(OR(AK$12="",$B340=""),"",_xlfn.LET(_xlpm.tarefas,_xlfn._xlws.FILTER(TB_TAREFAS[],(TB_TAREFAS[[Responsável Execução '[*']]:[Responsável Execução '[*']]]=AK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0" s="96" t="str" cm="1">
        <f t="array" ref="AL340">IF(OR(AL$12="",$B340=""),"",_xlfn.LET(_xlpm.tarefas,_xlfn._xlws.FILTER(TB_TAREFAS[],(TB_TAREFAS[[Responsável Execução '[*']]:[Responsável Execução '[*']]]=AL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0" s="95" t="str" cm="1">
        <f t="array" ref="AM340">IF(OR(AM$12="",$B340=""),"",_xlfn.LET(_xlpm.tarefas,_xlfn._xlws.FILTER(TB_TAREFAS[],(TB_TAREFAS[[Responsável Execução '[*']]:[Responsável Execução '[*']]]=AM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0" s="96" t="str" cm="1">
        <f t="array" ref="AN340">IF(OR(AN$12="",$B340=""),"",_xlfn.LET(_xlpm.tarefas,_xlfn._xlws.FILTER(TB_TAREFAS[],(TB_TAREFAS[[Responsável Execução '[*']]:[Responsável Execução '[*']]]=AN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0" s="95" t="str" cm="1">
        <f t="array" ref="AO340">IF(OR(AO$12="",$B340=""),"",_xlfn.LET(_xlpm.tarefas,_xlfn._xlws.FILTER(TB_TAREFAS[],(TB_TAREFAS[[Responsável Execução '[*']]:[Responsável Execução '[*']]]=AO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0" s="96" t="str" cm="1">
        <f t="array" ref="AP340">IF(OR(AP$12="",$B340=""),"",_xlfn.LET(_xlpm.tarefas,_xlfn._xlws.FILTER(TB_TAREFAS[],(TB_TAREFAS[[Responsável Execução '[*']]:[Responsável Execução '[*']]]=AP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0" s="95" t="str" cm="1">
        <f t="array" ref="AQ340">IF(OR(AQ$12="",$B340=""),"",_xlfn.LET(_xlpm.tarefas,_xlfn._xlws.FILTER(TB_TAREFAS[],(TB_TAREFAS[[Responsável Execução '[*']]:[Responsável Execução '[*']]]=AQ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0" s="96" t="str" cm="1">
        <f t="array" ref="AR340">IF(OR(AR$12="",$B340=""),"",_xlfn.LET(_xlpm.tarefas,_xlfn._xlws.FILTER(TB_TAREFAS[],(TB_TAREFAS[[Responsável Execução '[*']]:[Responsável Execução '[*']]]=AR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0" s="95" t="str" cm="1">
        <f t="array" ref="AS340">IF(OR(AS$12="",$B340=""),"",_xlfn.LET(_xlpm.tarefas,_xlfn._xlws.FILTER(TB_TAREFAS[],(TB_TAREFAS[[Responsável Execução '[*']]:[Responsável Execução '[*']]]=AS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0" s="96" t="str" cm="1">
        <f t="array" ref="AT340">IF(OR(AT$12="",$B340=""),"",_xlfn.LET(_xlpm.tarefas,_xlfn._xlws.FILTER(TB_TAREFAS[],(TB_TAREFAS[[Responsável Execução '[*']]:[Responsável Execução '[*']]]=AT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0" s="95" t="str" cm="1">
        <f t="array" ref="AU340">IF(OR(AU$12="",$B340=""),"",_xlfn.LET(_xlpm.tarefas,_xlfn._xlws.FILTER(TB_TAREFAS[],(TB_TAREFAS[[Responsável Execução '[*']]:[Responsável Execução '[*']]]=AU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0" s="96" t="str" cm="1">
        <f t="array" ref="AV340">IF(OR(AV$12="",$B340=""),"",_xlfn.LET(_xlpm.tarefas,_xlfn._xlws.FILTER(TB_TAREFAS[],(TB_TAREFAS[[Responsável Execução '[*']]:[Responsável Execução '[*']]]=AV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0" s="95" t="str" cm="1">
        <f t="array" ref="AW340">IF(OR(AW$12="",$B340=""),"",_xlfn.LET(_xlpm.tarefas,_xlfn._xlws.FILTER(TB_TAREFAS[],(TB_TAREFAS[[Responsável Execução '[*']]:[Responsável Execução '[*']]]=AW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0" s="96" t="str" cm="1">
        <f t="array" ref="AX340">IF(OR(AX$12="",$B340=""),"",_xlfn.LET(_xlpm.tarefas,_xlfn._xlws.FILTER(TB_TAREFAS[],(TB_TAREFAS[[Responsável Execução '[*']]:[Responsável Execução '[*']]]=AX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0" s="95" t="str" cm="1">
        <f t="array" ref="AY340">IF(OR(AY$12="",$B340=""),"",_xlfn.LET(_xlpm.tarefas,_xlfn._xlws.FILTER(TB_TAREFAS[],(TB_TAREFAS[[Responsável Execução '[*']]:[Responsável Execução '[*']]]=AY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0" s="97" t="str" cm="1">
        <f t="array" ref="AZ340">IF(OR(AZ$12="",$B340=""),"",_xlfn.LET(_xlpm.tarefas,_xlfn._xlws.FILTER(TB_TAREFAS[],(TB_TAREFAS[[Responsável Execução '[*']]:[Responsável Execução '[*']]]=AZ$12),"-"),IF(_xlfn.ARRAYTOTEXT(_xlpm.tarefas)="-",0,SUM(IF(DATE(YEAR($B340),MONTH($B340),DAY($B340))&gt;=DATE(YEAR(_xlfn.CHOOSECOLS(_xlpm.tarefas,10)),MONTH(_xlfn.CHOOSECOLS(_xlpm.tarefas,10)),DAY(_xlfn.CHOOSECOLS(_xlpm.tarefas,10))),IF(DATE(YEAR($B340),MONTH($B340),DAY($B340)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1" spans="2:52" x14ac:dyDescent="0.3">
      <c r="B341" s="94"/>
      <c r="C341" s="95" t="str" cm="1">
        <f t="array" ref="C341">IF(OR(C$12="",$B341=""),"",_xlfn.LET(_xlpm.tarefas,_xlfn._xlws.FILTER(TB_TAREFAS[],(TB_TAREFAS[[Responsável Execução '[*']]:[Responsável Execução '[*']]]=C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1" s="96" t="str" cm="1">
        <f t="array" ref="D341">IF(OR(D$12="",$B341=""),"",_xlfn.LET(_xlpm.tarefas,_xlfn._xlws.FILTER(TB_TAREFAS[],(TB_TAREFAS[[Responsável Execução '[*']]:[Responsável Execução '[*']]]=D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1" s="95" t="str" cm="1">
        <f t="array" ref="E341">IF(OR(E$12="",$B341=""),"",_xlfn.LET(_xlpm.tarefas,_xlfn._xlws.FILTER(TB_TAREFAS[],(TB_TAREFAS[[Responsável Execução '[*']]:[Responsável Execução '[*']]]=E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1" s="96" t="str" cm="1">
        <f t="array" ref="F341">IF(OR(F$12="",$B341=""),"",_xlfn.LET(_xlpm.tarefas,_xlfn._xlws.FILTER(TB_TAREFAS[],(TB_TAREFAS[[Responsável Execução '[*']]:[Responsável Execução '[*']]]=F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1" s="95" t="str" cm="1">
        <f t="array" ref="G341">IF(OR(G$12="",$B341=""),"",_xlfn.LET(_xlpm.tarefas,_xlfn._xlws.FILTER(TB_TAREFAS[],(TB_TAREFAS[[Responsável Execução '[*']]:[Responsável Execução '[*']]]=G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1" s="96" t="str" cm="1">
        <f t="array" ref="H341">IF(OR(H$12="",$B341=""),"",_xlfn.LET(_xlpm.tarefas,_xlfn._xlws.FILTER(TB_TAREFAS[],(TB_TAREFAS[[Responsável Execução '[*']]:[Responsável Execução '[*']]]=H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1" s="95" t="str" cm="1">
        <f t="array" ref="I341">IF(OR(I$12="",$B341=""),"",_xlfn.LET(_xlpm.tarefas,_xlfn._xlws.FILTER(TB_TAREFAS[],(TB_TAREFAS[[Responsável Execução '[*']]:[Responsável Execução '[*']]]=I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1" s="96" t="str" cm="1">
        <f t="array" ref="J341">IF(OR(J$12="",$B341=""),"",_xlfn.LET(_xlpm.tarefas,_xlfn._xlws.FILTER(TB_TAREFAS[],(TB_TAREFAS[[Responsável Execução '[*']]:[Responsável Execução '[*']]]=J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1" s="95" t="str" cm="1">
        <f t="array" ref="K341">IF(OR(K$12="",$B341=""),"",_xlfn.LET(_xlpm.tarefas,_xlfn._xlws.FILTER(TB_TAREFAS[],(TB_TAREFAS[[Responsável Execução '[*']]:[Responsável Execução '[*']]]=K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1" s="96" t="str" cm="1">
        <f t="array" ref="L341">IF(OR(L$12="",$B341=""),"",_xlfn.LET(_xlpm.tarefas,_xlfn._xlws.FILTER(TB_TAREFAS[],(TB_TAREFAS[[Responsável Execução '[*']]:[Responsável Execução '[*']]]=L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1" s="95" t="str" cm="1">
        <f t="array" ref="M341">IF(OR(M$12="",$B341=""),"",_xlfn.LET(_xlpm.tarefas,_xlfn._xlws.FILTER(TB_TAREFAS[],(TB_TAREFAS[[Responsável Execução '[*']]:[Responsável Execução '[*']]]=M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1" s="96" t="str" cm="1">
        <f t="array" ref="N341">IF(OR(N$12="",$B341=""),"",_xlfn.LET(_xlpm.tarefas,_xlfn._xlws.FILTER(TB_TAREFAS[],(TB_TAREFAS[[Responsável Execução '[*']]:[Responsável Execução '[*']]]=N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1" s="95" t="str" cm="1">
        <f t="array" ref="O341">IF(OR(O$12="",$B341=""),"",_xlfn.LET(_xlpm.tarefas,_xlfn._xlws.FILTER(TB_TAREFAS[],(TB_TAREFAS[[Responsável Execução '[*']]:[Responsável Execução '[*']]]=O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1" s="96" t="str" cm="1">
        <f t="array" ref="P341">IF(OR(P$12="",$B341=""),"",_xlfn.LET(_xlpm.tarefas,_xlfn._xlws.FILTER(TB_TAREFAS[],(TB_TAREFAS[[Responsável Execução '[*']]:[Responsável Execução '[*']]]=P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1" s="95" t="str" cm="1">
        <f t="array" ref="Q341">IF(OR(Q$12="",$B341=""),"",_xlfn.LET(_xlpm.tarefas,_xlfn._xlws.FILTER(TB_TAREFAS[],(TB_TAREFAS[[Responsável Execução '[*']]:[Responsável Execução '[*']]]=Q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1" s="96" t="str" cm="1">
        <f t="array" ref="R341">IF(OR(R$12="",$B341=""),"",_xlfn.LET(_xlpm.tarefas,_xlfn._xlws.FILTER(TB_TAREFAS[],(TB_TAREFAS[[Responsável Execução '[*']]:[Responsável Execução '[*']]]=R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1" s="95" t="str" cm="1">
        <f t="array" ref="S341">IF(OR(S$12="",$B341=""),"",_xlfn.LET(_xlpm.tarefas,_xlfn._xlws.FILTER(TB_TAREFAS[],(TB_TAREFAS[[Responsável Execução '[*']]:[Responsável Execução '[*']]]=S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1" s="96" t="str" cm="1">
        <f t="array" ref="T341">IF(OR(T$12="",$B341=""),"",_xlfn.LET(_xlpm.tarefas,_xlfn._xlws.FILTER(TB_TAREFAS[],(TB_TAREFAS[[Responsável Execução '[*']]:[Responsável Execução '[*']]]=T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1" s="95" t="str" cm="1">
        <f t="array" ref="U341">IF(OR(U$12="",$B341=""),"",_xlfn.LET(_xlpm.tarefas,_xlfn._xlws.FILTER(TB_TAREFAS[],(TB_TAREFAS[[Responsável Execução '[*']]:[Responsável Execução '[*']]]=U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1" s="96" t="str" cm="1">
        <f t="array" ref="V341">IF(OR(V$12="",$B341=""),"",_xlfn.LET(_xlpm.tarefas,_xlfn._xlws.FILTER(TB_TAREFAS[],(TB_TAREFAS[[Responsável Execução '[*']]:[Responsável Execução '[*']]]=V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1" s="95" t="str" cm="1">
        <f t="array" ref="W341">IF(OR(W$12="",$B341=""),"",_xlfn.LET(_xlpm.tarefas,_xlfn._xlws.FILTER(TB_TAREFAS[],(TB_TAREFAS[[Responsável Execução '[*']]:[Responsável Execução '[*']]]=W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1" s="96" t="str" cm="1">
        <f t="array" ref="X341">IF(OR(X$12="",$B341=""),"",_xlfn.LET(_xlpm.tarefas,_xlfn._xlws.FILTER(TB_TAREFAS[],(TB_TAREFAS[[Responsável Execução '[*']]:[Responsável Execução '[*']]]=X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1" s="95" t="str" cm="1">
        <f t="array" ref="Y341">IF(OR(Y$12="",$B341=""),"",_xlfn.LET(_xlpm.tarefas,_xlfn._xlws.FILTER(TB_TAREFAS[],(TB_TAREFAS[[Responsável Execução '[*']]:[Responsável Execução '[*']]]=Y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1" s="96" t="str" cm="1">
        <f t="array" ref="Z341">IF(OR(Z$12="",$B341=""),"",_xlfn.LET(_xlpm.tarefas,_xlfn._xlws.FILTER(TB_TAREFAS[],(TB_TAREFAS[[Responsável Execução '[*']]:[Responsável Execução '[*']]]=Z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1" s="95" t="str" cm="1">
        <f t="array" ref="AA341">IF(OR(AA$12="",$B341=""),"",_xlfn.LET(_xlpm.tarefas,_xlfn._xlws.FILTER(TB_TAREFAS[],(TB_TAREFAS[[Responsável Execução '[*']]:[Responsável Execução '[*']]]=AA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1" s="96" t="str" cm="1">
        <f t="array" ref="AB341">IF(OR(AB$12="",$B341=""),"",_xlfn.LET(_xlpm.tarefas,_xlfn._xlws.FILTER(TB_TAREFAS[],(TB_TAREFAS[[Responsável Execução '[*']]:[Responsável Execução '[*']]]=AB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1" s="95" t="str" cm="1">
        <f t="array" ref="AC341">IF(OR(AC$12="",$B341=""),"",_xlfn.LET(_xlpm.tarefas,_xlfn._xlws.FILTER(TB_TAREFAS[],(TB_TAREFAS[[Responsável Execução '[*']]:[Responsável Execução '[*']]]=AC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1" s="96" t="str" cm="1">
        <f t="array" ref="AD341">IF(OR(AD$12="",$B341=""),"",_xlfn.LET(_xlpm.tarefas,_xlfn._xlws.FILTER(TB_TAREFAS[],(TB_TAREFAS[[Responsável Execução '[*']]:[Responsável Execução '[*']]]=AD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1" s="95" t="str" cm="1">
        <f t="array" ref="AE341">IF(OR(AE$12="",$B341=""),"",_xlfn.LET(_xlpm.tarefas,_xlfn._xlws.FILTER(TB_TAREFAS[],(TB_TAREFAS[[Responsável Execução '[*']]:[Responsável Execução '[*']]]=AE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1" s="96" t="str" cm="1">
        <f t="array" ref="AF341">IF(OR(AF$12="",$B341=""),"",_xlfn.LET(_xlpm.tarefas,_xlfn._xlws.FILTER(TB_TAREFAS[],(TB_TAREFAS[[Responsável Execução '[*']]:[Responsável Execução '[*']]]=AF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1" s="95" t="str" cm="1">
        <f t="array" ref="AG341">IF(OR(AG$12="",$B341=""),"",_xlfn.LET(_xlpm.tarefas,_xlfn._xlws.FILTER(TB_TAREFAS[],(TB_TAREFAS[[Responsável Execução '[*']]:[Responsável Execução '[*']]]=AG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1" s="96" t="str" cm="1">
        <f t="array" ref="AH341">IF(OR(AH$12="",$B341=""),"",_xlfn.LET(_xlpm.tarefas,_xlfn._xlws.FILTER(TB_TAREFAS[],(TB_TAREFAS[[Responsável Execução '[*']]:[Responsável Execução '[*']]]=AH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1" s="95" t="str" cm="1">
        <f t="array" ref="AI341">IF(OR(AI$12="",$B341=""),"",_xlfn.LET(_xlpm.tarefas,_xlfn._xlws.FILTER(TB_TAREFAS[],(TB_TAREFAS[[Responsável Execução '[*']]:[Responsável Execução '[*']]]=AI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1" s="96" t="str" cm="1">
        <f t="array" ref="AJ341">IF(OR(AJ$12="",$B341=""),"",_xlfn.LET(_xlpm.tarefas,_xlfn._xlws.FILTER(TB_TAREFAS[],(TB_TAREFAS[[Responsável Execução '[*']]:[Responsável Execução '[*']]]=AJ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1" s="95" t="str" cm="1">
        <f t="array" ref="AK341">IF(OR(AK$12="",$B341=""),"",_xlfn.LET(_xlpm.tarefas,_xlfn._xlws.FILTER(TB_TAREFAS[],(TB_TAREFAS[[Responsável Execução '[*']]:[Responsável Execução '[*']]]=AK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1" s="96" t="str" cm="1">
        <f t="array" ref="AL341">IF(OR(AL$12="",$B341=""),"",_xlfn.LET(_xlpm.tarefas,_xlfn._xlws.FILTER(TB_TAREFAS[],(TB_TAREFAS[[Responsável Execução '[*']]:[Responsável Execução '[*']]]=AL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1" s="95" t="str" cm="1">
        <f t="array" ref="AM341">IF(OR(AM$12="",$B341=""),"",_xlfn.LET(_xlpm.tarefas,_xlfn._xlws.FILTER(TB_TAREFAS[],(TB_TAREFAS[[Responsável Execução '[*']]:[Responsável Execução '[*']]]=AM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1" s="96" t="str" cm="1">
        <f t="array" ref="AN341">IF(OR(AN$12="",$B341=""),"",_xlfn.LET(_xlpm.tarefas,_xlfn._xlws.FILTER(TB_TAREFAS[],(TB_TAREFAS[[Responsável Execução '[*']]:[Responsável Execução '[*']]]=AN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1" s="95" t="str" cm="1">
        <f t="array" ref="AO341">IF(OR(AO$12="",$B341=""),"",_xlfn.LET(_xlpm.tarefas,_xlfn._xlws.FILTER(TB_TAREFAS[],(TB_TAREFAS[[Responsável Execução '[*']]:[Responsável Execução '[*']]]=AO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1" s="96" t="str" cm="1">
        <f t="array" ref="AP341">IF(OR(AP$12="",$B341=""),"",_xlfn.LET(_xlpm.tarefas,_xlfn._xlws.FILTER(TB_TAREFAS[],(TB_TAREFAS[[Responsável Execução '[*']]:[Responsável Execução '[*']]]=AP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1" s="95" t="str" cm="1">
        <f t="array" ref="AQ341">IF(OR(AQ$12="",$B341=""),"",_xlfn.LET(_xlpm.tarefas,_xlfn._xlws.FILTER(TB_TAREFAS[],(TB_TAREFAS[[Responsável Execução '[*']]:[Responsável Execução '[*']]]=AQ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1" s="96" t="str" cm="1">
        <f t="array" ref="AR341">IF(OR(AR$12="",$B341=""),"",_xlfn.LET(_xlpm.tarefas,_xlfn._xlws.FILTER(TB_TAREFAS[],(TB_TAREFAS[[Responsável Execução '[*']]:[Responsável Execução '[*']]]=AR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1" s="95" t="str" cm="1">
        <f t="array" ref="AS341">IF(OR(AS$12="",$B341=""),"",_xlfn.LET(_xlpm.tarefas,_xlfn._xlws.FILTER(TB_TAREFAS[],(TB_TAREFAS[[Responsável Execução '[*']]:[Responsável Execução '[*']]]=AS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1" s="96" t="str" cm="1">
        <f t="array" ref="AT341">IF(OR(AT$12="",$B341=""),"",_xlfn.LET(_xlpm.tarefas,_xlfn._xlws.FILTER(TB_TAREFAS[],(TB_TAREFAS[[Responsável Execução '[*']]:[Responsável Execução '[*']]]=AT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1" s="95" t="str" cm="1">
        <f t="array" ref="AU341">IF(OR(AU$12="",$B341=""),"",_xlfn.LET(_xlpm.tarefas,_xlfn._xlws.FILTER(TB_TAREFAS[],(TB_TAREFAS[[Responsável Execução '[*']]:[Responsável Execução '[*']]]=AU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1" s="96" t="str" cm="1">
        <f t="array" ref="AV341">IF(OR(AV$12="",$B341=""),"",_xlfn.LET(_xlpm.tarefas,_xlfn._xlws.FILTER(TB_TAREFAS[],(TB_TAREFAS[[Responsável Execução '[*']]:[Responsável Execução '[*']]]=AV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1" s="95" t="str" cm="1">
        <f t="array" ref="AW341">IF(OR(AW$12="",$B341=""),"",_xlfn.LET(_xlpm.tarefas,_xlfn._xlws.FILTER(TB_TAREFAS[],(TB_TAREFAS[[Responsável Execução '[*']]:[Responsável Execução '[*']]]=AW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1" s="96" t="str" cm="1">
        <f t="array" ref="AX341">IF(OR(AX$12="",$B341=""),"",_xlfn.LET(_xlpm.tarefas,_xlfn._xlws.FILTER(TB_TAREFAS[],(TB_TAREFAS[[Responsável Execução '[*']]:[Responsável Execução '[*']]]=AX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1" s="95" t="str" cm="1">
        <f t="array" ref="AY341">IF(OR(AY$12="",$B341=""),"",_xlfn.LET(_xlpm.tarefas,_xlfn._xlws.FILTER(TB_TAREFAS[],(TB_TAREFAS[[Responsável Execução '[*']]:[Responsável Execução '[*']]]=AY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1" s="97" t="str" cm="1">
        <f t="array" ref="AZ341">IF(OR(AZ$12="",$B341=""),"",_xlfn.LET(_xlpm.tarefas,_xlfn._xlws.FILTER(TB_TAREFAS[],(TB_TAREFAS[[Responsável Execução '[*']]:[Responsável Execução '[*']]]=AZ$12),"-"),IF(_xlfn.ARRAYTOTEXT(_xlpm.tarefas)="-",0,SUM(IF(DATE(YEAR($B341),MONTH($B341),DAY($B341))&gt;=DATE(YEAR(_xlfn.CHOOSECOLS(_xlpm.tarefas,10)),MONTH(_xlfn.CHOOSECOLS(_xlpm.tarefas,10)),DAY(_xlfn.CHOOSECOLS(_xlpm.tarefas,10))),IF(DATE(YEAR($B341),MONTH($B341),DAY($B341)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2" spans="2:52" x14ac:dyDescent="0.3">
      <c r="B342" s="94"/>
      <c r="C342" s="95" t="str" cm="1">
        <f t="array" ref="C342">IF(OR(C$12="",$B342=""),"",_xlfn.LET(_xlpm.tarefas,_xlfn._xlws.FILTER(TB_TAREFAS[],(TB_TAREFAS[[Responsável Execução '[*']]:[Responsável Execução '[*']]]=C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2" s="96" t="str" cm="1">
        <f t="array" ref="D342">IF(OR(D$12="",$B342=""),"",_xlfn.LET(_xlpm.tarefas,_xlfn._xlws.FILTER(TB_TAREFAS[],(TB_TAREFAS[[Responsável Execução '[*']]:[Responsável Execução '[*']]]=D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2" s="95" t="str" cm="1">
        <f t="array" ref="E342">IF(OR(E$12="",$B342=""),"",_xlfn.LET(_xlpm.tarefas,_xlfn._xlws.FILTER(TB_TAREFAS[],(TB_TAREFAS[[Responsável Execução '[*']]:[Responsável Execução '[*']]]=E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2" s="96" t="str" cm="1">
        <f t="array" ref="F342">IF(OR(F$12="",$B342=""),"",_xlfn.LET(_xlpm.tarefas,_xlfn._xlws.FILTER(TB_TAREFAS[],(TB_TAREFAS[[Responsável Execução '[*']]:[Responsável Execução '[*']]]=F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2" s="95" t="str" cm="1">
        <f t="array" ref="G342">IF(OR(G$12="",$B342=""),"",_xlfn.LET(_xlpm.tarefas,_xlfn._xlws.FILTER(TB_TAREFAS[],(TB_TAREFAS[[Responsável Execução '[*']]:[Responsável Execução '[*']]]=G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2" s="96" t="str" cm="1">
        <f t="array" ref="H342">IF(OR(H$12="",$B342=""),"",_xlfn.LET(_xlpm.tarefas,_xlfn._xlws.FILTER(TB_TAREFAS[],(TB_TAREFAS[[Responsável Execução '[*']]:[Responsável Execução '[*']]]=H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2" s="95" t="str" cm="1">
        <f t="array" ref="I342">IF(OR(I$12="",$B342=""),"",_xlfn.LET(_xlpm.tarefas,_xlfn._xlws.FILTER(TB_TAREFAS[],(TB_TAREFAS[[Responsável Execução '[*']]:[Responsável Execução '[*']]]=I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2" s="96" t="str" cm="1">
        <f t="array" ref="J342">IF(OR(J$12="",$B342=""),"",_xlfn.LET(_xlpm.tarefas,_xlfn._xlws.FILTER(TB_TAREFAS[],(TB_TAREFAS[[Responsável Execução '[*']]:[Responsável Execução '[*']]]=J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2" s="95" t="str" cm="1">
        <f t="array" ref="K342">IF(OR(K$12="",$B342=""),"",_xlfn.LET(_xlpm.tarefas,_xlfn._xlws.FILTER(TB_TAREFAS[],(TB_TAREFAS[[Responsável Execução '[*']]:[Responsável Execução '[*']]]=K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2" s="96" t="str" cm="1">
        <f t="array" ref="L342">IF(OR(L$12="",$B342=""),"",_xlfn.LET(_xlpm.tarefas,_xlfn._xlws.FILTER(TB_TAREFAS[],(TB_TAREFAS[[Responsável Execução '[*']]:[Responsável Execução '[*']]]=L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2" s="95" t="str" cm="1">
        <f t="array" ref="M342">IF(OR(M$12="",$B342=""),"",_xlfn.LET(_xlpm.tarefas,_xlfn._xlws.FILTER(TB_TAREFAS[],(TB_TAREFAS[[Responsável Execução '[*']]:[Responsável Execução '[*']]]=M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2" s="96" t="str" cm="1">
        <f t="array" ref="N342">IF(OR(N$12="",$B342=""),"",_xlfn.LET(_xlpm.tarefas,_xlfn._xlws.FILTER(TB_TAREFAS[],(TB_TAREFAS[[Responsável Execução '[*']]:[Responsável Execução '[*']]]=N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2" s="95" t="str" cm="1">
        <f t="array" ref="O342">IF(OR(O$12="",$B342=""),"",_xlfn.LET(_xlpm.tarefas,_xlfn._xlws.FILTER(TB_TAREFAS[],(TB_TAREFAS[[Responsável Execução '[*']]:[Responsável Execução '[*']]]=O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2" s="96" t="str" cm="1">
        <f t="array" ref="P342">IF(OR(P$12="",$B342=""),"",_xlfn.LET(_xlpm.tarefas,_xlfn._xlws.FILTER(TB_TAREFAS[],(TB_TAREFAS[[Responsável Execução '[*']]:[Responsável Execução '[*']]]=P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2" s="95" t="str" cm="1">
        <f t="array" ref="Q342">IF(OR(Q$12="",$B342=""),"",_xlfn.LET(_xlpm.tarefas,_xlfn._xlws.FILTER(TB_TAREFAS[],(TB_TAREFAS[[Responsável Execução '[*']]:[Responsável Execução '[*']]]=Q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2" s="96" t="str" cm="1">
        <f t="array" ref="R342">IF(OR(R$12="",$B342=""),"",_xlfn.LET(_xlpm.tarefas,_xlfn._xlws.FILTER(TB_TAREFAS[],(TB_TAREFAS[[Responsável Execução '[*']]:[Responsável Execução '[*']]]=R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2" s="95" t="str" cm="1">
        <f t="array" ref="S342">IF(OR(S$12="",$B342=""),"",_xlfn.LET(_xlpm.tarefas,_xlfn._xlws.FILTER(TB_TAREFAS[],(TB_TAREFAS[[Responsável Execução '[*']]:[Responsável Execução '[*']]]=S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2" s="96" t="str" cm="1">
        <f t="array" ref="T342">IF(OR(T$12="",$B342=""),"",_xlfn.LET(_xlpm.tarefas,_xlfn._xlws.FILTER(TB_TAREFAS[],(TB_TAREFAS[[Responsável Execução '[*']]:[Responsável Execução '[*']]]=T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2" s="95" t="str" cm="1">
        <f t="array" ref="U342">IF(OR(U$12="",$B342=""),"",_xlfn.LET(_xlpm.tarefas,_xlfn._xlws.FILTER(TB_TAREFAS[],(TB_TAREFAS[[Responsável Execução '[*']]:[Responsável Execução '[*']]]=U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2" s="96" t="str" cm="1">
        <f t="array" ref="V342">IF(OR(V$12="",$B342=""),"",_xlfn.LET(_xlpm.tarefas,_xlfn._xlws.FILTER(TB_TAREFAS[],(TB_TAREFAS[[Responsável Execução '[*']]:[Responsável Execução '[*']]]=V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2" s="95" t="str" cm="1">
        <f t="array" ref="W342">IF(OR(W$12="",$B342=""),"",_xlfn.LET(_xlpm.tarefas,_xlfn._xlws.FILTER(TB_TAREFAS[],(TB_TAREFAS[[Responsável Execução '[*']]:[Responsável Execução '[*']]]=W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2" s="96" t="str" cm="1">
        <f t="array" ref="X342">IF(OR(X$12="",$B342=""),"",_xlfn.LET(_xlpm.tarefas,_xlfn._xlws.FILTER(TB_TAREFAS[],(TB_TAREFAS[[Responsável Execução '[*']]:[Responsável Execução '[*']]]=X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2" s="95" t="str" cm="1">
        <f t="array" ref="Y342">IF(OR(Y$12="",$B342=""),"",_xlfn.LET(_xlpm.tarefas,_xlfn._xlws.FILTER(TB_TAREFAS[],(TB_TAREFAS[[Responsável Execução '[*']]:[Responsável Execução '[*']]]=Y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2" s="96" t="str" cm="1">
        <f t="array" ref="Z342">IF(OR(Z$12="",$B342=""),"",_xlfn.LET(_xlpm.tarefas,_xlfn._xlws.FILTER(TB_TAREFAS[],(TB_TAREFAS[[Responsável Execução '[*']]:[Responsável Execução '[*']]]=Z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2" s="95" t="str" cm="1">
        <f t="array" ref="AA342">IF(OR(AA$12="",$B342=""),"",_xlfn.LET(_xlpm.tarefas,_xlfn._xlws.FILTER(TB_TAREFAS[],(TB_TAREFAS[[Responsável Execução '[*']]:[Responsável Execução '[*']]]=AA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2" s="96" t="str" cm="1">
        <f t="array" ref="AB342">IF(OR(AB$12="",$B342=""),"",_xlfn.LET(_xlpm.tarefas,_xlfn._xlws.FILTER(TB_TAREFAS[],(TB_TAREFAS[[Responsável Execução '[*']]:[Responsável Execução '[*']]]=AB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2" s="95" t="str" cm="1">
        <f t="array" ref="AC342">IF(OR(AC$12="",$B342=""),"",_xlfn.LET(_xlpm.tarefas,_xlfn._xlws.FILTER(TB_TAREFAS[],(TB_TAREFAS[[Responsável Execução '[*']]:[Responsável Execução '[*']]]=AC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2" s="96" t="str" cm="1">
        <f t="array" ref="AD342">IF(OR(AD$12="",$B342=""),"",_xlfn.LET(_xlpm.tarefas,_xlfn._xlws.FILTER(TB_TAREFAS[],(TB_TAREFAS[[Responsável Execução '[*']]:[Responsável Execução '[*']]]=AD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2" s="95" t="str" cm="1">
        <f t="array" ref="AE342">IF(OR(AE$12="",$B342=""),"",_xlfn.LET(_xlpm.tarefas,_xlfn._xlws.FILTER(TB_TAREFAS[],(TB_TAREFAS[[Responsável Execução '[*']]:[Responsável Execução '[*']]]=AE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2" s="96" t="str" cm="1">
        <f t="array" ref="AF342">IF(OR(AF$12="",$B342=""),"",_xlfn.LET(_xlpm.tarefas,_xlfn._xlws.FILTER(TB_TAREFAS[],(TB_TAREFAS[[Responsável Execução '[*']]:[Responsável Execução '[*']]]=AF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2" s="95" t="str" cm="1">
        <f t="array" ref="AG342">IF(OR(AG$12="",$B342=""),"",_xlfn.LET(_xlpm.tarefas,_xlfn._xlws.FILTER(TB_TAREFAS[],(TB_TAREFAS[[Responsável Execução '[*']]:[Responsável Execução '[*']]]=AG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2" s="96" t="str" cm="1">
        <f t="array" ref="AH342">IF(OR(AH$12="",$B342=""),"",_xlfn.LET(_xlpm.tarefas,_xlfn._xlws.FILTER(TB_TAREFAS[],(TB_TAREFAS[[Responsável Execução '[*']]:[Responsável Execução '[*']]]=AH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2" s="95" t="str" cm="1">
        <f t="array" ref="AI342">IF(OR(AI$12="",$B342=""),"",_xlfn.LET(_xlpm.tarefas,_xlfn._xlws.FILTER(TB_TAREFAS[],(TB_TAREFAS[[Responsável Execução '[*']]:[Responsável Execução '[*']]]=AI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2" s="96" t="str" cm="1">
        <f t="array" ref="AJ342">IF(OR(AJ$12="",$B342=""),"",_xlfn.LET(_xlpm.tarefas,_xlfn._xlws.FILTER(TB_TAREFAS[],(TB_TAREFAS[[Responsável Execução '[*']]:[Responsável Execução '[*']]]=AJ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2" s="95" t="str" cm="1">
        <f t="array" ref="AK342">IF(OR(AK$12="",$B342=""),"",_xlfn.LET(_xlpm.tarefas,_xlfn._xlws.FILTER(TB_TAREFAS[],(TB_TAREFAS[[Responsável Execução '[*']]:[Responsável Execução '[*']]]=AK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2" s="96" t="str" cm="1">
        <f t="array" ref="AL342">IF(OR(AL$12="",$B342=""),"",_xlfn.LET(_xlpm.tarefas,_xlfn._xlws.FILTER(TB_TAREFAS[],(TB_TAREFAS[[Responsável Execução '[*']]:[Responsável Execução '[*']]]=AL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2" s="95" t="str" cm="1">
        <f t="array" ref="AM342">IF(OR(AM$12="",$B342=""),"",_xlfn.LET(_xlpm.tarefas,_xlfn._xlws.FILTER(TB_TAREFAS[],(TB_TAREFAS[[Responsável Execução '[*']]:[Responsável Execução '[*']]]=AM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2" s="96" t="str" cm="1">
        <f t="array" ref="AN342">IF(OR(AN$12="",$B342=""),"",_xlfn.LET(_xlpm.tarefas,_xlfn._xlws.FILTER(TB_TAREFAS[],(TB_TAREFAS[[Responsável Execução '[*']]:[Responsável Execução '[*']]]=AN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2" s="95" t="str" cm="1">
        <f t="array" ref="AO342">IF(OR(AO$12="",$B342=""),"",_xlfn.LET(_xlpm.tarefas,_xlfn._xlws.FILTER(TB_TAREFAS[],(TB_TAREFAS[[Responsável Execução '[*']]:[Responsável Execução '[*']]]=AO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2" s="96" t="str" cm="1">
        <f t="array" ref="AP342">IF(OR(AP$12="",$B342=""),"",_xlfn.LET(_xlpm.tarefas,_xlfn._xlws.FILTER(TB_TAREFAS[],(TB_TAREFAS[[Responsável Execução '[*']]:[Responsável Execução '[*']]]=AP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2" s="95" t="str" cm="1">
        <f t="array" ref="AQ342">IF(OR(AQ$12="",$B342=""),"",_xlfn.LET(_xlpm.tarefas,_xlfn._xlws.FILTER(TB_TAREFAS[],(TB_TAREFAS[[Responsável Execução '[*']]:[Responsável Execução '[*']]]=AQ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2" s="96" t="str" cm="1">
        <f t="array" ref="AR342">IF(OR(AR$12="",$B342=""),"",_xlfn.LET(_xlpm.tarefas,_xlfn._xlws.FILTER(TB_TAREFAS[],(TB_TAREFAS[[Responsável Execução '[*']]:[Responsável Execução '[*']]]=AR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2" s="95" t="str" cm="1">
        <f t="array" ref="AS342">IF(OR(AS$12="",$B342=""),"",_xlfn.LET(_xlpm.tarefas,_xlfn._xlws.FILTER(TB_TAREFAS[],(TB_TAREFAS[[Responsável Execução '[*']]:[Responsável Execução '[*']]]=AS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2" s="96" t="str" cm="1">
        <f t="array" ref="AT342">IF(OR(AT$12="",$B342=""),"",_xlfn.LET(_xlpm.tarefas,_xlfn._xlws.FILTER(TB_TAREFAS[],(TB_TAREFAS[[Responsável Execução '[*']]:[Responsável Execução '[*']]]=AT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2" s="95" t="str" cm="1">
        <f t="array" ref="AU342">IF(OR(AU$12="",$B342=""),"",_xlfn.LET(_xlpm.tarefas,_xlfn._xlws.FILTER(TB_TAREFAS[],(TB_TAREFAS[[Responsável Execução '[*']]:[Responsável Execução '[*']]]=AU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2" s="96" t="str" cm="1">
        <f t="array" ref="AV342">IF(OR(AV$12="",$B342=""),"",_xlfn.LET(_xlpm.tarefas,_xlfn._xlws.FILTER(TB_TAREFAS[],(TB_TAREFAS[[Responsável Execução '[*']]:[Responsável Execução '[*']]]=AV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2" s="95" t="str" cm="1">
        <f t="array" ref="AW342">IF(OR(AW$12="",$B342=""),"",_xlfn.LET(_xlpm.tarefas,_xlfn._xlws.FILTER(TB_TAREFAS[],(TB_TAREFAS[[Responsável Execução '[*']]:[Responsável Execução '[*']]]=AW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2" s="96" t="str" cm="1">
        <f t="array" ref="AX342">IF(OR(AX$12="",$B342=""),"",_xlfn.LET(_xlpm.tarefas,_xlfn._xlws.FILTER(TB_TAREFAS[],(TB_TAREFAS[[Responsável Execução '[*']]:[Responsável Execução '[*']]]=AX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2" s="95" t="str" cm="1">
        <f t="array" ref="AY342">IF(OR(AY$12="",$B342=""),"",_xlfn.LET(_xlpm.tarefas,_xlfn._xlws.FILTER(TB_TAREFAS[],(TB_TAREFAS[[Responsável Execução '[*']]:[Responsável Execução '[*']]]=AY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2" s="97" t="str" cm="1">
        <f t="array" ref="AZ342">IF(OR(AZ$12="",$B342=""),"",_xlfn.LET(_xlpm.tarefas,_xlfn._xlws.FILTER(TB_TAREFAS[],(TB_TAREFAS[[Responsável Execução '[*']]:[Responsável Execução '[*']]]=AZ$12),"-"),IF(_xlfn.ARRAYTOTEXT(_xlpm.tarefas)="-",0,SUM(IF(DATE(YEAR($B342),MONTH($B342),DAY($B342))&gt;=DATE(YEAR(_xlfn.CHOOSECOLS(_xlpm.tarefas,10)),MONTH(_xlfn.CHOOSECOLS(_xlpm.tarefas,10)),DAY(_xlfn.CHOOSECOLS(_xlpm.tarefas,10))),IF(DATE(YEAR($B342),MONTH($B342),DAY($B342)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3" spans="2:52" x14ac:dyDescent="0.3">
      <c r="B343" s="94"/>
      <c r="C343" s="95" t="str" cm="1">
        <f t="array" ref="C343">IF(OR(C$12="",$B343=""),"",_xlfn.LET(_xlpm.tarefas,_xlfn._xlws.FILTER(TB_TAREFAS[],(TB_TAREFAS[[Responsável Execução '[*']]:[Responsável Execução '[*']]]=C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3" s="96" t="str" cm="1">
        <f t="array" ref="D343">IF(OR(D$12="",$B343=""),"",_xlfn.LET(_xlpm.tarefas,_xlfn._xlws.FILTER(TB_TAREFAS[],(TB_TAREFAS[[Responsável Execução '[*']]:[Responsável Execução '[*']]]=D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3" s="95" t="str" cm="1">
        <f t="array" ref="E343">IF(OR(E$12="",$B343=""),"",_xlfn.LET(_xlpm.tarefas,_xlfn._xlws.FILTER(TB_TAREFAS[],(TB_TAREFAS[[Responsável Execução '[*']]:[Responsável Execução '[*']]]=E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3" s="96" t="str" cm="1">
        <f t="array" ref="F343">IF(OR(F$12="",$B343=""),"",_xlfn.LET(_xlpm.tarefas,_xlfn._xlws.FILTER(TB_TAREFAS[],(TB_TAREFAS[[Responsável Execução '[*']]:[Responsável Execução '[*']]]=F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3" s="95" t="str" cm="1">
        <f t="array" ref="G343">IF(OR(G$12="",$B343=""),"",_xlfn.LET(_xlpm.tarefas,_xlfn._xlws.FILTER(TB_TAREFAS[],(TB_TAREFAS[[Responsável Execução '[*']]:[Responsável Execução '[*']]]=G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3" s="96" t="str" cm="1">
        <f t="array" ref="H343">IF(OR(H$12="",$B343=""),"",_xlfn.LET(_xlpm.tarefas,_xlfn._xlws.FILTER(TB_TAREFAS[],(TB_TAREFAS[[Responsável Execução '[*']]:[Responsável Execução '[*']]]=H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3" s="95" t="str" cm="1">
        <f t="array" ref="I343">IF(OR(I$12="",$B343=""),"",_xlfn.LET(_xlpm.tarefas,_xlfn._xlws.FILTER(TB_TAREFAS[],(TB_TAREFAS[[Responsável Execução '[*']]:[Responsável Execução '[*']]]=I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3" s="96" t="str" cm="1">
        <f t="array" ref="J343">IF(OR(J$12="",$B343=""),"",_xlfn.LET(_xlpm.tarefas,_xlfn._xlws.FILTER(TB_TAREFAS[],(TB_TAREFAS[[Responsável Execução '[*']]:[Responsável Execução '[*']]]=J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3" s="95" t="str" cm="1">
        <f t="array" ref="K343">IF(OR(K$12="",$B343=""),"",_xlfn.LET(_xlpm.tarefas,_xlfn._xlws.FILTER(TB_TAREFAS[],(TB_TAREFAS[[Responsável Execução '[*']]:[Responsável Execução '[*']]]=K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3" s="96" t="str" cm="1">
        <f t="array" ref="L343">IF(OR(L$12="",$B343=""),"",_xlfn.LET(_xlpm.tarefas,_xlfn._xlws.FILTER(TB_TAREFAS[],(TB_TAREFAS[[Responsável Execução '[*']]:[Responsável Execução '[*']]]=L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3" s="95" t="str" cm="1">
        <f t="array" ref="M343">IF(OR(M$12="",$B343=""),"",_xlfn.LET(_xlpm.tarefas,_xlfn._xlws.FILTER(TB_TAREFAS[],(TB_TAREFAS[[Responsável Execução '[*']]:[Responsável Execução '[*']]]=M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3" s="96" t="str" cm="1">
        <f t="array" ref="N343">IF(OR(N$12="",$B343=""),"",_xlfn.LET(_xlpm.tarefas,_xlfn._xlws.FILTER(TB_TAREFAS[],(TB_TAREFAS[[Responsável Execução '[*']]:[Responsável Execução '[*']]]=N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3" s="95" t="str" cm="1">
        <f t="array" ref="O343">IF(OR(O$12="",$B343=""),"",_xlfn.LET(_xlpm.tarefas,_xlfn._xlws.FILTER(TB_TAREFAS[],(TB_TAREFAS[[Responsável Execução '[*']]:[Responsável Execução '[*']]]=O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3" s="96" t="str" cm="1">
        <f t="array" ref="P343">IF(OR(P$12="",$B343=""),"",_xlfn.LET(_xlpm.tarefas,_xlfn._xlws.FILTER(TB_TAREFAS[],(TB_TAREFAS[[Responsável Execução '[*']]:[Responsável Execução '[*']]]=P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3" s="95" t="str" cm="1">
        <f t="array" ref="Q343">IF(OR(Q$12="",$B343=""),"",_xlfn.LET(_xlpm.tarefas,_xlfn._xlws.FILTER(TB_TAREFAS[],(TB_TAREFAS[[Responsável Execução '[*']]:[Responsável Execução '[*']]]=Q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3" s="96" t="str" cm="1">
        <f t="array" ref="R343">IF(OR(R$12="",$B343=""),"",_xlfn.LET(_xlpm.tarefas,_xlfn._xlws.FILTER(TB_TAREFAS[],(TB_TAREFAS[[Responsável Execução '[*']]:[Responsável Execução '[*']]]=R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3" s="95" t="str" cm="1">
        <f t="array" ref="S343">IF(OR(S$12="",$B343=""),"",_xlfn.LET(_xlpm.tarefas,_xlfn._xlws.FILTER(TB_TAREFAS[],(TB_TAREFAS[[Responsável Execução '[*']]:[Responsável Execução '[*']]]=S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3" s="96" t="str" cm="1">
        <f t="array" ref="T343">IF(OR(T$12="",$B343=""),"",_xlfn.LET(_xlpm.tarefas,_xlfn._xlws.FILTER(TB_TAREFAS[],(TB_TAREFAS[[Responsável Execução '[*']]:[Responsável Execução '[*']]]=T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3" s="95" t="str" cm="1">
        <f t="array" ref="U343">IF(OR(U$12="",$B343=""),"",_xlfn.LET(_xlpm.tarefas,_xlfn._xlws.FILTER(TB_TAREFAS[],(TB_TAREFAS[[Responsável Execução '[*']]:[Responsável Execução '[*']]]=U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3" s="96" t="str" cm="1">
        <f t="array" ref="V343">IF(OR(V$12="",$B343=""),"",_xlfn.LET(_xlpm.tarefas,_xlfn._xlws.FILTER(TB_TAREFAS[],(TB_TAREFAS[[Responsável Execução '[*']]:[Responsável Execução '[*']]]=V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3" s="95" t="str" cm="1">
        <f t="array" ref="W343">IF(OR(W$12="",$B343=""),"",_xlfn.LET(_xlpm.tarefas,_xlfn._xlws.FILTER(TB_TAREFAS[],(TB_TAREFAS[[Responsável Execução '[*']]:[Responsável Execução '[*']]]=W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3" s="96" t="str" cm="1">
        <f t="array" ref="X343">IF(OR(X$12="",$B343=""),"",_xlfn.LET(_xlpm.tarefas,_xlfn._xlws.FILTER(TB_TAREFAS[],(TB_TAREFAS[[Responsável Execução '[*']]:[Responsável Execução '[*']]]=X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3" s="95" t="str" cm="1">
        <f t="array" ref="Y343">IF(OR(Y$12="",$B343=""),"",_xlfn.LET(_xlpm.tarefas,_xlfn._xlws.FILTER(TB_TAREFAS[],(TB_TAREFAS[[Responsável Execução '[*']]:[Responsável Execução '[*']]]=Y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3" s="96" t="str" cm="1">
        <f t="array" ref="Z343">IF(OR(Z$12="",$B343=""),"",_xlfn.LET(_xlpm.tarefas,_xlfn._xlws.FILTER(TB_TAREFAS[],(TB_TAREFAS[[Responsável Execução '[*']]:[Responsável Execução '[*']]]=Z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3" s="95" t="str" cm="1">
        <f t="array" ref="AA343">IF(OR(AA$12="",$B343=""),"",_xlfn.LET(_xlpm.tarefas,_xlfn._xlws.FILTER(TB_TAREFAS[],(TB_TAREFAS[[Responsável Execução '[*']]:[Responsável Execução '[*']]]=AA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3" s="96" t="str" cm="1">
        <f t="array" ref="AB343">IF(OR(AB$12="",$B343=""),"",_xlfn.LET(_xlpm.tarefas,_xlfn._xlws.FILTER(TB_TAREFAS[],(TB_TAREFAS[[Responsável Execução '[*']]:[Responsável Execução '[*']]]=AB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3" s="95" t="str" cm="1">
        <f t="array" ref="AC343">IF(OR(AC$12="",$B343=""),"",_xlfn.LET(_xlpm.tarefas,_xlfn._xlws.FILTER(TB_TAREFAS[],(TB_TAREFAS[[Responsável Execução '[*']]:[Responsável Execução '[*']]]=AC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3" s="96" t="str" cm="1">
        <f t="array" ref="AD343">IF(OR(AD$12="",$B343=""),"",_xlfn.LET(_xlpm.tarefas,_xlfn._xlws.FILTER(TB_TAREFAS[],(TB_TAREFAS[[Responsável Execução '[*']]:[Responsável Execução '[*']]]=AD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3" s="95" t="str" cm="1">
        <f t="array" ref="AE343">IF(OR(AE$12="",$B343=""),"",_xlfn.LET(_xlpm.tarefas,_xlfn._xlws.FILTER(TB_TAREFAS[],(TB_TAREFAS[[Responsável Execução '[*']]:[Responsável Execução '[*']]]=AE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3" s="96" t="str" cm="1">
        <f t="array" ref="AF343">IF(OR(AF$12="",$B343=""),"",_xlfn.LET(_xlpm.tarefas,_xlfn._xlws.FILTER(TB_TAREFAS[],(TB_TAREFAS[[Responsável Execução '[*']]:[Responsável Execução '[*']]]=AF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3" s="95" t="str" cm="1">
        <f t="array" ref="AG343">IF(OR(AG$12="",$B343=""),"",_xlfn.LET(_xlpm.tarefas,_xlfn._xlws.FILTER(TB_TAREFAS[],(TB_TAREFAS[[Responsável Execução '[*']]:[Responsável Execução '[*']]]=AG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3" s="96" t="str" cm="1">
        <f t="array" ref="AH343">IF(OR(AH$12="",$B343=""),"",_xlfn.LET(_xlpm.tarefas,_xlfn._xlws.FILTER(TB_TAREFAS[],(TB_TAREFAS[[Responsável Execução '[*']]:[Responsável Execução '[*']]]=AH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3" s="95" t="str" cm="1">
        <f t="array" ref="AI343">IF(OR(AI$12="",$B343=""),"",_xlfn.LET(_xlpm.tarefas,_xlfn._xlws.FILTER(TB_TAREFAS[],(TB_TAREFAS[[Responsável Execução '[*']]:[Responsável Execução '[*']]]=AI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3" s="96" t="str" cm="1">
        <f t="array" ref="AJ343">IF(OR(AJ$12="",$B343=""),"",_xlfn.LET(_xlpm.tarefas,_xlfn._xlws.FILTER(TB_TAREFAS[],(TB_TAREFAS[[Responsável Execução '[*']]:[Responsável Execução '[*']]]=AJ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3" s="95" t="str" cm="1">
        <f t="array" ref="AK343">IF(OR(AK$12="",$B343=""),"",_xlfn.LET(_xlpm.tarefas,_xlfn._xlws.FILTER(TB_TAREFAS[],(TB_TAREFAS[[Responsável Execução '[*']]:[Responsável Execução '[*']]]=AK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3" s="96" t="str" cm="1">
        <f t="array" ref="AL343">IF(OR(AL$12="",$B343=""),"",_xlfn.LET(_xlpm.tarefas,_xlfn._xlws.FILTER(TB_TAREFAS[],(TB_TAREFAS[[Responsável Execução '[*']]:[Responsável Execução '[*']]]=AL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3" s="95" t="str" cm="1">
        <f t="array" ref="AM343">IF(OR(AM$12="",$B343=""),"",_xlfn.LET(_xlpm.tarefas,_xlfn._xlws.FILTER(TB_TAREFAS[],(TB_TAREFAS[[Responsável Execução '[*']]:[Responsável Execução '[*']]]=AM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3" s="96" t="str" cm="1">
        <f t="array" ref="AN343">IF(OR(AN$12="",$B343=""),"",_xlfn.LET(_xlpm.tarefas,_xlfn._xlws.FILTER(TB_TAREFAS[],(TB_TAREFAS[[Responsável Execução '[*']]:[Responsável Execução '[*']]]=AN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3" s="95" t="str" cm="1">
        <f t="array" ref="AO343">IF(OR(AO$12="",$B343=""),"",_xlfn.LET(_xlpm.tarefas,_xlfn._xlws.FILTER(TB_TAREFAS[],(TB_TAREFAS[[Responsável Execução '[*']]:[Responsável Execução '[*']]]=AO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3" s="96" t="str" cm="1">
        <f t="array" ref="AP343">IF(OR(AP$12="",$B343=""),"",_xlfn.LET(_xlpm.tarefas,_xlfn._xlws.FILTER(TB_TAREFAS[],(TB_TAREFAS[[Responsável Execução '[*']]:[Responsável Execução '[*']]]=AP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3" s="95" t="str" cm="1">
        <f t="array" ref="AQ343">IF(OR(AQ$12="",$B343=""),"",_xlfn.LET(_xlpm.tarefas,_xlfn._xlws.FILTER(TB_TAREFAS[],(TB_TAREFAS[[Responsável Execução '[*']]:[Responsável Execução '[*']]]=AQ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3" s="96" t="str" cm="1">
        <f t="array" ref="AR343">IF(OR(AR$12="",$B343=""),"",_xlfn.LET(_xlpm.tarefas,_xlfn._xlws.FILTER(TB_TAREFAS[],(TB_TAREFAS[[Responsável Execução '[*']]:[Responsável Execução '[*']]]=AR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3" s="95" t="str" cm="1">
        <f t="array" ref="AS343">IF(OR(AS$12="",$B343=""),"",_xlfn.LET(_xlpm.tarefas,_xlfn._xlws.FILTER(TB_TAREFAS[],(TB_TAREFAS[[Responsável Execução '[*']]:[Responsável Execução '[*']]]=AS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3" s="96" t="str" cm="1">
        <f t="array" ref="AT343">IF(OR(AT$12="",$B343=""),"",_xlfn.LET(_xlpm.tarefas,_xlfn._xlws.FILTER(TB_TAREFAS[],(TB_TAREFAS[[Responsável Execução '[*']]:[Responsável Execução '[*']]]=AT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3" s="95" t="str" cm="1">
        <f t="array" ref="AU343">IF(OR(AU$12="",$B343=""),"",_xlfn.LET(_xlpm.tarefas,_xlfn._xlws.FILTER(TB_TAREFAS[],(TB_TAREFAS[[Responsável Execução '[*']]:[Responsável Execução '[*']]]=AU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3" s="96" t="str" cm="1">
        <f t="array" ref="AV343">IF(OR(AV$12="",$B343=""),"",_xlfn.LET(_xlpm.tarefas,_xlfn._xlws.FILTER(TB_TAREFAS[],(TB_TAREFAS[[Responsável Execução '[*']]:[Responsável Execução '[*']]]=AV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3" s="95" t="str" cm="1">
        <f t="array" ref="AW343">IF(OR(AW$12="",$B343=""),"",_xlfn.LET(_xlpm.tarefas,_xlfn._xlws.FILTER(TB_TAREFAS[],(TB_TAREFAS[[Responsável Execução '[*']]:[Responsável Execução '[*']]]=AW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3" s="96" t="str" cm="1">
        <f t="array" ref="AX343">IF(OR(AX$12="",$B343=""),"",_xlfn.LET(_xlpm.tarefas,_xlfn._xlws.FILTER(TB_TAREFAS[],(TB_TAREFAS[[Responsável Execução '[*']]:[Responsável Execução '[*']]]=AX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3" s="95" t="str" cm="1">
        <f t="array" ref="AY343">IF(OR(AY$12="",$B343=""),"",_xlfn.LET(_xlpm.tarefas,_xlfn._xlws.FILTER(TB_TAREFAS[],(TB_TAREFAS[[Responsável Execução '[*']]:[Responsável Execução '[*']]]=AY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3" s="97" t="str" cm="1">
        <f t="array" ref="AZ343">IF(OR(AZ$12="",$B343=""),"",_xlfn.LET(_xlpm.tarefas,_xlfn._xlws.FILTER(TB_TAREFAS[],(TB_TAREFAS[[Responsável Execução '[*']]:[Responsável Execução '[*']]]=AZ$12),"-"),IF(_xlfn.ARRAYTOTEXT(_xlpm.tarefas)="-",0,SUM(IF(DATE(YEAR($B343),MONTH($B343),DAY($B343))&gt;=DATE(YEAR(_xlfn.CHOOSECOLS(_xlpm.tarefas,10)),MONTH(_xlfn.CHOOSECOLS(_xlpm.tarefas,10)),DAY(_xlfn.CHOOSECOLS(_xlpm.tarefas,10))),IF(DATE(YEAR($B343),MONTH($B343),DAY($B343)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4" spans="2:52" x14ac:dyDescent="0.3">
      <c r="B344" s="94"/>
      <c r="C344" s="95" t="str" cm="1">
        <f t="array" ref="C344">IF(OR(C$12="",$B344=""),"",_xlfn.LET(_xlpm.tarefas,_xlfn._xlws.FILTER(TB_TAREFAS[],(TB_TAREFAS[[Responsável Execução '[*']]:[Responsável Execução '[*']]]=C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4" s="96" t="str" cm="1">
        <f t="array" ref="D344">IF(OR(D$12="",$B344=""),"",_xlfn.LET(_xlpm.tarefas,_xlfn._xlws.FILTER(TB_TAREFAS[],(TB_TAREFAS[[Responsável Execução '[*']]:[Responsável Execução '[*']]]=D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4" s="95" t="str" cm="1">
        <f t="array" ref="E344">IF(OR(E$12="",$B344=""),"",_xlfn.LET(_xlpm.tarefas,_xlfn._xlws.FILTER(TB_TAREFAS[],(TB_TAREFAS[[Responsável Execução '[*']]:[Responsável Execução '[*']]]=E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4" s="96" t="str" cm="1">
        <f t="array" ref="F344">IF(OR(F$12="",$B344=""),"",_xlfn.LET(_xlpm.tarefas,_xlfn._xlws.FILTER(TB_TAREFAS[],(TB_TAREFAS[[Responsável Execução '[*']]:[Responsável Execução '[*']]]=F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4" s="95" t="str" cm="1">
        <f t="array" ref="G344">IF(OR(G$12="",$B344=""),"",_xlfn.LET(_xlpm.tarefas,_xlfn._xlws.FILTER(TB_TAREFAS[],(TB_TAREFAS[[Responsável Execução '[*']]:[Responsável Execução '[*']]]=G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4" s="96" t="str" cm="1">
        <f t="array" ref="H344">IF(OR(H$12="",$B344=""),"",_xlfn.LET(_xlpm.tarefas,_xlfn._xlws.FILTER(TB_TAREFAS[],(TB_TAREFAS[[Responsável Execução '[*']]:[Responsável Execução '[*']]]=H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4" s="95" t="str" cm="1">
        <f t="array" ref="I344">IF(OR(I$12="",$B344=""),"",_xlfn.LET(_xlpm.tarefas,_xlfn._xlws.FILTER(TB_TAREFAS[],(TB_TAREFAS[[Responsável Execução '[*']]:[Responsável Execução '[*']]]=I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4" s="96" t="str" cm="1">
        <f t="array" ref="J344">IF(OR(J$12="",$B344=""),"",_xlfn.LET(_xlpm.tarefas,_xlfn._xlws.FILTER(TB_TAREFAS[],(TB_TAREFAS[[Responsável Execução '[*']]:[Responsável Execução '[*']]]=J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4" s="95" t="str" cm="1">
        <f t="array" ref="K344">IF(OR(K$12="",$B344=""),"",_xlfn.LET(_xlpm.tarefas,_xlfn._xlws.FILTER(TB_TAREFAS[],(TB_TAREFAS[[Responsável Execução '[*']]:[Responsável Execução '[*']]]=K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4" s="96" t="str" cm="1">
        <f t="array" ref="L344">IF(OR(L$12="",$B344=""),"",_xlfn.LET(_xlpm.tarefas,_xlfn._xlws.FILTER(TB_TAREFAS[],(TB_TAREFAS[[Responsável Execução '[*']]:[Responsável Execução '[*']]]=L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4" s="95" t="str" cm="1">
        <f t="array" ref="M344">IF(OR(M$12="",$B344=""),"",_xlfn.LET(_xlpm.tarefas,_xlfn._xlws.FILTER(TB_TAREFAS[],(TB_TAREFAS[[Responsável Execução '[*']]:[Responsável Execução '[*']]]=M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4" s="96" t="str" cm="1">
        <f t="array" ref="N344">IF(OR(N$12="",$B344=""),"",_xlfn.LET(_xlpm.tarefas,_xlfn._xlws.FILTER(TB_TAREFAS[],(TB_TAREFAS[[Responsável Execução '[*']]:[Responsável Execução '[*']]]=N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4" s="95" t="str" cm="1">
        <f t="array" ref="O344">IF(OR(O$12="",$B344=""),"",_xlfn.LET(_xlpm.tarefas,_xlfn._xlws.FILTER(TB_TAREFAS[],(TB_TAREFAS[[Responsável Execução '[*']]:[Responsável Execução '[*']]]=O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4" s="96" t="str" cm="1">
        <f t="array" ref="P344">IF(OR(P$12="",$B344=""),"",_xlfn.LET(_xlpm.tarefas,_xlfn._xlws.FILTER(TB_TAREFAS[],(TB_TAREFAS[[Responsável Execução '[*']]:[Responsável Execução '[*']]]=P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4" s="95" t="str" cm="1">
        <f t="array" ref="Q344">IF(OR(Q$12="",$B344=""),"",_xlfn.LET(_xlpm.tarefas,_xlfn._xlws.FILTER(TB_TAREFAS[],(TB_TAREFAS[[Responsável Execução '[*']]:[Responsável Execução '[*']]]=Q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4" s="96" t="str" cm="1">
        <f t="array" ref="R344">IF(OR(R$12="",$B344=""),"",_xlfn.LET(_xlpm.tarefas,_xlfn._xlws.FILTER(TB_TAREFAS[],(TB_TAREFAS[[Responsável Execução '[*']]:[Responsável Execução '[*']]]=R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4" s="95" t="str" cm="1">
        <f t="array" ref="S344">IF(OR(S$12="",$B344=""),"",_xlfn.LET(_xlpm.tarefas,_xlfn._xlws.FILTER(TB_TAREFAS[],(TB_TAREFAS[[Responsável Execução '[*']]:[Responsável Execução '[*']]]=S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4" s="96" t="str" cm="1">
        <f t="array" ref="T344">IF(OR(T$12="",$B344=""),"",_xlfn.LET(_xlpm.tarefas,_xlfn._xlws.FILTER(TB_TAREFAS[],(TB_TAREFAS[[Responsável Execução '[*']]:[Responsável Execução '[*']]]=T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4" s="95" t="str" cm="1">
        <f t="array" ref="U344">IF(OR(U$12="",$B344=""),"",_xlfn.LET(_xlpm.tarefas,_xlfn._xlws.FILTER(TB_TAREFAS[],(TB_TAREFAS[[Responsável Execução '[*']]:[Responsável Execução '[*']]]=U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4" s="96" t="str" cm="1">
        <f t="array" ref="V344">IF(OR(V$12="",$B344=""),"",_xlfn.LET(_xlpm.tarefas,_xlfn._xlws.FILTER(TB_TAREFAS[],(TB_TAREFAS[[Responsável Execução '[*']]:[Responsável Execução '[*']]]=V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4" s="95" t="str" cm="1">
        <f t="array" ref="W344">IF(OR(W$12="",$B344=""),"",_xlfn.LET(_xlpm.tarefas,_xlfn._xlws.FILTER(TB_TAREFAS[],(TB_TAREFAS[[Responsável Execução '[*']]:[Responsável Execução '[*']]]=W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4" s="96" t="str" cm="1">
        <f t="array" ref="X344">IF(OR(X$12="",$B344=""),"",_xlfn.LET(_xlpm.tarefas,_xlfn._xlws.FILTER(TB_TAREFAS[],(TB_TAREFAS[[Responsável Execução '[*']]:[Responsável Execução '[*']]]=X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4" s="95" t="str" cm="1">
        <f t="array" ref="Y344">IF(OR(Y$12="",$B344=""),"",_xlfn.LET(_xlpm.tarefas,_xlfn._xlws.FILTER(TB_TAREFAS[],(TB_TAREFAS[[Responsável Execução '[*']]:[Responsável Execução '[*']]]=Y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4" s="96" t="str" cm="1">
        <f t="array" ref="Z344">IF(OR(Z$12="",$B344=""),"",_xlfn.LET(_xlpm.tarefas,_xlfn._xlws.FILTER(TB_TAREFAS[],(TB_TAREFAS[[Responsável Execução '[*']]:[Responsável Execução '[*']]]=Z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4" s="95" t="str" cm="1">
        <f t="array" ref="AA344">IF(OR(AA$12="",$B344=""),"",_xlfn.LET(_xlpm.tarefas,_xlfn._xlws.FILTER(TB_TAREFAS[],(TB_TAREFAS[[Responsável Execução '[*']]:[Responsável Execução '[*']]]=AA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4" s="96" t="str" cm="1">
        <f t="array" ref="AB344">IF(OR(AB$12="",$B344=""),"",_xlfn.LET(_xlpm.tarefas,_xlfn._xlws.FILTER(TB_TAREFAS[],(TB_TAREFAS[[Responsável Execução '[*']]:[Responsável Execução '[*']]]=AB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4" s="95" t="str" cm="1">
        <f t="array" ref="AC344">IF(OR(AC$12="",$B344=""),"",_xlfn.LET(_xlpm.tarefas,_xlfn._xlws.FILTER(TB_TAREFAS[],(TB_TAREFAS[[Responsável Execução '[*']]:[Responsável Execução '[*']]]=AC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4" s="96" t="str" cm="1">
        <f t="array" ref="AD344">IF(OR(AD$12="",$B344=""),"",_xlfn.LET(_xlpm.tarefas,_xlfn._xlws.FILTER(TB_TAREFAS[],(TB_TAREFAS[[Responsável Execução '[*']]:[Responsável Execução '[*']]]=AD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4" s="95" t="str" cm="1">
        <f t="array" ref="AE344">IF(OR(AE$12="",$B344=""),"",_xlfn.LET(_xlpm.tarefas,_xlfn._xlws.FILTER(TB_TAREFAS[],(TB_TAREFAS[[Responsável Execução '[*']]:[Responsável Execução '[*']]]=AE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4" s="96" t="str" cm="1">
        <f t="array" ref="AF344">IF(OR(AF$12="",$B344=""),"",_xlfn.LET(_xlpm.tarefas,_xlfn._xlws.FILTER(TB_TAREFAS[],(TB_TAREFAS[[Responsável Execução '[*']]:[Responsável Execução '[*']]]=AF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4" s="95" t="str" cm="1">
        <f t="array" ref="AG344">IF(OR(AG$12="",$B344=""),"",_xlfn.LET(_xlpm.tarefas,_xlfn._xlws.FILTER(TB_TAREFAS[],(TB_TAREFAS[[Responsável Execução '[*']]:[Responsável Execução '[*']]]=AG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4" s="96" t="str" cm="1">
        <f t="array" ref="AH344">IF(OR(AH$12="",$B344=""),"",_xlfn.LET(_xlpm.tarefas,_xlfn._xlws.FILTER(TB_TAREFAS[],(TB_TAREFAS[[Responsável Execução '[*']]:[Responsável Execução '[*']]]=AH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4" s="95" t="str" cm="1">
        <f t="array" ref="AI344">IF(OR(AI$12="",$B344=""),"",_xlfn.LET(_xlpm.tarefas,_xlfn._xlws.FILTER(TB_TAREFAS[],(TB_TAREFAS[[Responsável Execução '[*']]:[Responsável Execução '[*']]]=AI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4" s="96" t="str" cm="1">
        <f t="array" ref="AJ344">IF(OR(AJ$12="",$B344=""),"",_xlfn.LET(_xlpm.tarefas,_xlfn._xlws.FILTER(TB_TAREFAS[],(TB_TAREFAS[[Responsável Execução '[*']]:[Responsável Execução '[*']]]=AJ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4" s="95" t="str" cm="1">
        <f t="array" ref="AK344">IF(OR(AK$12="",$B344=""),"",_xlfn.LET(_xlpm.tarefas,_xlfn._xlws.FILTER(TB_TAREFAS[],(TB_TAREFAS[[Responsável Execução '[*']]:[Responsável Execução '[*']]]=AK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4" s="96" t="str" cm="1">
        <f t="array" ref="AL344">IF(OR(AL$12="",$B344=""),"",_xlfn.LET(_xlpm.tarefas,_xlfn._xlws.FILTER(TB_TAREFAS[],(TB_TAREFAS[[Responsável Execução '[*']]:[Responsável Execução '[*']]]=AL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4" s="95" t="str" cm="1">
        <f t="array" ref="AM344">IF(OR(AM$12="",$B344=""),"",_xlfn.LET(_xlpm.tarefas,_xlfn._xlws.FILTER(TB_TAREFAS[],(TB_TAREFAS[[Responsável Execução '[*']]:[Responsável Execução '[*']]]=AM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4" s="96" t="str" cm="1">
        <f t="array" ref="AN344">IF(OR(AN$12="",$B344=""),"",_xlfn.LET(_xlpm.tarefas,_xlfn._xlws.FILTER(TB_TAREFAS[],(TB_TAREFAS[[Responsável Execução '[*']]:[Responsável Execução '[*']]]=AN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4" s="95" t="str" cm="1">
        <f t="array" ref="AO344">IF(OR(AO$12="",$B344=""),"",_xlfn.LET(_xlpm.tarefas,_xlfn._xlws.FILTER(TB_TAREFAS[],(TB_TAREFAS[[Responsável Execução '[*']]:[Responsável Execução '[*']]]=AO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4" s="96" t="str" cm="1">
        <f t="array" ref="AP344">IF(OR(AP$12="",$B344=""),"",_xlfn.LET(_xlpm.tarefas,_xlfn._xlws.FILTER(TB_TAREFAS[],(TB_TAREFAS[[Responsável Execução '[*']]:[Responsável Execução '[*']]]=AP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4" s="95" t="str" cm="1">
        <f t="array" ref="AQ344">IF(OR(AQ$12="",$B344=""),"",_xlfn.LET(_xlpm.tarefas,_xlfn._xlws.FILTER(TB_TAREFAS[],(TB_TAREFAS[[Responsável Execução '[*']]:[Responsável Execução '[*']]]=AQ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4" s="96" t="str" cm="1">
        <f t="array" ref="AR344">IF(OR(AR$12="",$B344=""),"",_xlfn.LET(_xlpm.tarefas,_xlfn._xlws.FILTER(TB_TAREFAS[],(TB_TAREFAS[[Responsável Execução '[*']]:[Responsável Execução '[*']]]=AR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4" s="95" t="str" cm="1">
        <f t="array" ref="AS344">IF(OR(AS$12="",$B344=""),"",_xlfn.LET(_xlpm.tarefas,_xlfn._xlws.FILTER(TB_TAREFAS[],(TB_TAREFAS[[Responsável Execução '[*']]:[Responsável Execução '[*']]]=AS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4" s="96" t="str" cm="1">
        <f t="array" ref="AT344">IF(OR(AT$12="",$B344=""),"",_xlfn.LET(_xlpm.tarefas,_xlfn._xlws.FILTER(TB_TAREFAS[],(TB_TAREFAS[[Responsável Execução '[*']]:[Responsável Execução '[*']]]=AT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4" s="95" t="str" cm="1">
        <f t="array" ref="AU344">IF(OR(AU$12="",$B344=""),"",_xlfn.LET(_xlpm.tarefas,_xlfn._xlws.FILTER(TB_TAREFAS[],(TB_TAREFAS[[Responsável Execução '[*']]:[Responsável Execução '[*']]]=AU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4" s="96" t="str" cm="1">
        <f t="array" ref="AV344">IF(OR(AV$12="",$B344=""),"",_xlfn.LET(_xlpm.tarefas,_xlfn._xlws.FILTER(TB_TAREFAS[],(TB_TAREFAS[[Responsável Execução '[*']]:[Responsável Execução '[*']]]=AV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4" s="95" t="str" cm="1">
        <f t="array" ref="AW344">IF(OR(AW$12="",$B344=""),"",_xlfn.LET(_xlpm.tarefas,_xlfn._xlws.FILTER(TB_TAREFAS[],(TB_TAREFAS[[Responsável Execução '[*']]:[Responsável Execução '[*']]]=AW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4" s="96" t="str" cm="1">
        <f t="array" ref="AX344">IF(OR(AX$12="",$B344=""),"",_xlfn.LET(_xlpm.tarefas,_xlfn._xlws.FILTER(TB_TAREFAS[],(TB_TAREFAS[[Responsável Execução '[*']]:[Responsável Execução '[*']]]=AX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4" s="95" t="str" cm="1">
        <f t="array" ref="AY344">IF(OR(AY$12="",$B344=""),"",_xlfn.LET(_xlpm.tarefas,_xlfn._xlws.FILTER(TB_TAREFAS[],(TB_TAREFAS[[Responsável Execução '[*']]:[Responsável Execução '[*']]]=AY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4" s="97" t="str" cm="1">
        <f t="array" ref="AZ344">IF(OR(AZ$12="",$B344=""),"",_xlfn.LET(_xlpm.tarefas,_xlfn._xlws.FILTER(TB_TAREFAS[],(TB_TAREFAS[[Responsável Execução '[*']]:[Responsável Execução '[*']]]=AZ$12),"-"),IF(_xlfn.ARRAYTOTEXT(_xlpm.tarefas)="-",0,SUM(IF(DATE(YEAR($B344),MONTH($B344),DAY($B344))&gt;=DATE(YEAR(_xlfn.CHOOSECOLS(_xlpm.tarefas,10)),MONTH(_xlfn.CHOOSECOLS(_xlpm.tarefas,10)),DAY(_xlfn.CHOOSECOLS(_xlpm.tarefas,10))),IF(DATE(YEAR($B344),MONTH($B344),DAY($B344)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5" spans="2:52" x14ac:dyDescent="0.3">
      <c r="B345" s="94"/>
      <c r="C345" s="95" t="str" cm="1">
        <f t="array" ref="C345">IF(OR(C$12="",$B345=""),"",_xlfn.LET(_xlpm.tarefas,_xlfn._xlws.FILTER(TB_TAREFAS[],(TB_TAREFAS[[Responsável Execução '[*']]:[Responsável Execução '[*']]]=C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5" s="96" t="str" cm="1">
        <f t="array" ref="D345">IF(OR(D$12="",$B345=""),"",_xlfn.LET(_xlpm.tarefas,_xlfn._xlws.FILTER(TB_TAREFAS[],(TB_TAREFAS[[Responsável Execução '[*']]:[Responsável Execução '[*']]]=D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5" s="95" t="str" cm="1">
        <f t="array" ref="E345">IF(OR(E$12="",$B345=""),"",_xlfn.LET(_xlpm.tarefas,_xlfn._xlws.FILTER(TB_TAREFAS[],(TB_TAREFAS[[Responsável Execução '[*']]:[Responsável Execução '[*']]]=E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5" s="96" t="str" cm="1">
        <f t="array" ref="F345">IF(OR(F$12="",$B345=""),"",_xlfn.LET(_xlpm.tarefas,_xlfn._xlws.FILTER(TB_TAREFAS[],(TB_TAREFAS[[Responsável Execução '[*']]:[Responsável Execução '[*']]]=F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5" s="95" t="str" cm="1">
        <f t="array" ref="G345">IF(OR(G$12="",$B345=""),"",_xlfn.LET(_xlpm.tarefas,_xlfn._xlws.FILTER(TB_TAREFAS[],(TB_TAREFAS[[Responsável Execução '[*']]:[Responsável Execução '[*']]]=G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5" s="96" t="str" cm="1">
        <f t="array" ref="H345">IF(OR(H$12="",$B345=""),"",_xlfn.LET(_xlpm.tarefas,_xlfn._xlws.FILTER(TB_TAREFAS[],(TB_TAREFAS[[Responsável Execução '[*']]:[Responsável Execução '[*']]]=H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5" s="95" t="str" cm="1">
        <f t="array" ref="I345">IF(OR(I$12="",$B345=""),"",_xlfn.LET(_xlpm.tarefas,_xlfn._xlws.FILTER(TB_TAREFAS[],(TB_TAREFAS[[Responsável Execução '[*']]:[Responsável Execução '[*']]]=I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5" s="96" t="str" cm="1">
        <f t="array" ref="J345">IF(OR(J$12="",$B345=""),"",_xlfn.LET(_xlpm.tarefas,_xlfn._xlws.FILTER(TB_TAREFAS[],(TB_TAREFAS[[Responsável Execução '[*']]:[Responsável Execução '[*']]]=J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5" s="95" t="str" cm="1">
        <f t="array" ref="K345">IF(OR(K$12="",$B345=""),"",_xlfn.LET(_xlpm.tarefas,_xlfn._xlws.FILTER(TB_TAREFAS[],(TB_TAREFAS[[Responsável Execução '[*']]:[Responsável Execução '[*']]]=K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5" s="96" t="str" cm="1">
        <f t="array" ref="L345">IF(OR(L$12="",$B345=""),"",_xlfn.LET(_xlpm.tarefas,_xlfn._xlws.FILTER(TB_TAREFAS[],(TB_TAREFAS[[Responsável Execução '[*']]:[Responsável Execução '[*']]]=L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5" s="95" t="str" cm="1">
        <f t="array" ref="M345">IF(OR(M$12="",$B345=""),"",_xlfn.LET(_xlpm.tarefas,_xlfn._xlws.FILTER(TB_TAREFAS[],(TB_TAREFAS[[Responsável Execução '[*']]:[Responsável Execução '[*']]]=M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5" s="96" t="str" cm="1">
        <f t="array" ref="N345">IF(OR(N$12="",$B345=""),"",_xlfn.LET(_xlpm.tarefas,_xlfn._xlws.FILTER(TB_TAREFAS[],(TB_TAREFAS[[Responsável Execução '[*']]:[Responsável Execução '[*']]]=N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5" s="95" t="str" cm="1">
        <f t="array" ref="O345">IF(OR(O$12="",$B345=""),"",_xlfn.LET(_xlpm.tarefas,_xlfn._xlws.FILTER(TB_TAREFAS[],(TB_TAREFAS[[Responsável Execução '[*']]:[Responsável Execução '[*']]]=O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5" s="96" t="str" cm="1">
        <f t="array" ref="P345">IF(OR(P$12="",$B345=""),"",_xlfn.LET(_xlpm.tarefas,_xlfn._xlws.FILTER(TB_TAREFAS[],(TB_TAREFAS[[Responsável Execução '[*']]:[Responsável Execução '[*']]]=P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5" s="95" t="str" cm="1">
        <f t="array" ref="Q345">IF(OR(Q$12="",$B345=""),"",_xlfn.LET(_xlpm.tarefas,_xlfn._xlws.FILTER(TB_TAREFAS[],(TB_TAREFAS[[Responsável Execução '[*']]:[Responsável Execução '[*']]]=Q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5" s="96" t="str" cm="1">
        <f t="array" ref="R345">IF(OR(R$12="",$B345=""),"",_xlfn.LET(_xlpm.tarefas,_xlfn._xlws.FILTER(TB_TAREFAS[],(TB_TAREFAS[[Responsável Execução '[*']]:[Responsável Execução '[*']]]=R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5" s="95" t="str" cm="1">
        <f t="array" ref="S345">IF(OR(S$12="",$B345=""),"",_xlfn.LET(_xlpm.tarefas,_xlfn._xlws.FILTER(TB_TAREFAS[],(TB_TAREFAS[[Responsável Execução '[*']]:[Responsável Execução '[*']]]=S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5" s="96" t="str" cm="1">
        <f t="array" ref="T345">IF(OR(T$12="",$B345=""),"",_xlfn.LET(_xlpm.tarefas,_xlfn._xlws.FILTER(TB_TAREFAS[],(TB_TAREFAS[[Responsável Execução '[*']]:[Responsável Execução '[*']]]=T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5" s="95" t="str" cm="1">
        <f t="array" ref="U345">IF(OR(U$12="",$B345=""),"",_xlfn.LET(_xlpm.tarefas,_xlfn._xlws.FILTER(TB_TAREFAS[],(TB_TAREFAS[[Responsável Execução '[*']]:[Responsável Execução '[*']]]=U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5" s="96" t="str" cm="1">
        <f t="array" ref="V345">IF(OR(V$12="",$B345=""),"",_xlfn.LET(_xlpm.tarefas,_xlfn._xlws.FILTER(TB_TAREFAS[],(TB_TAREFAS[[Responsável Execução '[*']]:[Responsável Execução '[*']]]=V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5" s="95" t="str" cm="1">
        <f t="array" ref="W345">IF(OR(W$12="",$B345=""),"",_xlfn.LET(_xlpm.tarefas,_xlfn._xlws.FILTER(TB_TAREFAS[],(TB_TAREFAS[[Responsável Execução '[*']]:[Responsável Execução '[*']]]=W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5" s="96" t="str" cm="1">
        <f t="array" ref="X345">IF(OR(X$12="",$B345=""),"",_xlfn.LET(_xlpm.tarefas,_xlfn._xlws.FILTER(TB_TAREFAS[],(TB_TAREFAS[[Responsável Execução '[*']]:[Responsável Execução '[*']]]=X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5" s="95" t="str" cm="1">
        <f t="array" ref="Y345">IF(OR(Y$12="",$B345=""),"",_xlfn.LET(_xlpm.tarefas,_xlfn._xlws.FILTER(TB_TAREFAS[],(TB_TAREFAS[[Responsável Execução '[*']]:[Responsável Execução '[*']]]=Y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5" s="96" t="str" cm="1">
        <f t="array" ref="Z345">IF(OR(Z$12="",$B345=""),"",_xlfn.LET(_xlpm.tarefas,_xlfn._xlws.FILTER(TB_TAREFAS[],(TB_TAREFAS[[Responsável Execução '[*']]:[Responsável Execução '[*']]]=Z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5" s="95" t="str" cm="1">
        <f t="array" ref="AA345">IF(OR(AA$12="",$B345=""),"",_xlfn.LET(_xlpm.tarefas,_xlfn._xlws.FILTER(TB_TAREFAS[],(TB_TAREFAS[[Responsável Execução '[*']]:[Responsável Execução '[*']]]=AA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5" s="96" t="str" cm="1">
        <f t="array" ref="AB345">IF(OR(AB$12="",$B345=""),"",_xlfn.LET(_xlpm.tarefas,_xlfn._xlws.FILTER(TB_TAREFAS[],(TB_TAREFAS[[Responsável Execução '[*']]:[Responsável Execução '[*']]]=AB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5" s="95" t="str" cm="1">
        <f t="array" ref="AC345">IF(OR(AC$12="",$B345=""),"",_xlfn.LET(_xlpm.tarefas,_xlfn._xlws.FILTER(TB_TAREFAS[],(TB_TAREFAS[[Responsável Execução '[*']]:[Responsável Execução '[*']]]=AC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5" s="96" t="str" cm="1">
        <f t="array" ref="AD345">IF(OR(AD$12="",$B345=""),"",_xlfn.LET(_xlpm.tarefas,_xlfn._xlws.FILTER(TB_TAREFAS[],(TB_TAREFAS[[Responsável Execução '[*']]:[Responsável Execução '[*']]]=AD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5" s="95" t="str" cm="1">
        <f t="array" ref="AE345">IF(OR(AE$12="",$B345=""),"",_xlfn.LET(_xlpm.tarefas,_xlfn._xlws.FILTER(TB_TAREFAS[],(TB_TAREFAS[[Responsável Execução '[*']]:[Responsável Execução '[*']]]=AE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5" s="96" t="str" cm="1">
        <f t="array" ref="AF345">IF(OR(AF$12="",$B345=""),"",_xlfn.LET(_xlpm.tarefas,_xlfn._xlws.FILTER(TB_TAREFAS[],(TB_TAREFAS[[Responsável Execução '[*']]:[Responsável Execução '[*']]]=AF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5" s="95" t="str" cm="1">
        <f t="array" ref="AG345">IF(OR(AG$12="",$B345=""),"",_xlfn.LET(_xlpm.tarefas,_xlfn._xlws.FILTER(TB_TAREFAS[],(TB_TAREFAS[[Responsável Execução '[*']]:[Responsável Execução '[*']]]=AG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5" s="96" t="str" cm="1">
        <f t="array" ref="AH345">IF(OR(AH$12="",$B345=""),"",_xlfn.LET(_xlpm.tarefas,_xlfn._xlws.FILTER(TB_TAREFAS[],(TB_TAREFAS[[Responsável Execução '[*']]:[Responsável Execução '[*']]]=AH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5" s="95" t="str" cm="1">
        <f t="array" ref="AI345">IF(OR(AI$12="",$B345=""),"",_xlfn.LET(_xlpm.tarefas,_xlfn._xlws.FILTER(TB_TAREFAS[],(TB_TAREFAS[[Responsável Execução '[*']]:[Responsável Execução '[*']]]=AI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5" s="96" t="str" cm="1">
        <f t="array" ref="AJ345">IF(OR(AJ$12="",$B345=""),"",_xlfn.LET(_xlpm.tarefas,_xlfn._xlws.FILTER(TB_TAREFAS[],(TB_TAREFAS[[Responsável Execução '[*']]:[Responsável Execução '[*']]]=AJ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5" s="95" t="str" cm="1">
        <f t="array" ref="AK345">IF(OR(AK$12="",$B345=""),"",_xlfn.LET(_xlpm.tarefas,_xlfn._xlws.FILTER(TB_TAREFAS[],(TB_TAREFAS[[Responsável Execução '[*']]:[Responsável Execução '[*']]]=AK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5" s="96" t="str" cm="1">
        <f t="array" ref="AL345">IF(OR(AL$12="",$B345=""),"",_xlfn.LET(_xlpm.tarefas,_xlfn._xlws.FILTER(TB_TAREFAS[],(TB_TAREFAS[[Responsável Execução '[*']]:[Responsável Execução '[*']]]=AL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5" s="95" t="str" cm="1">
        <f t="array" ref="AM345">IF(OR(AM$12="",$B345=""),"",_xlfn.LET(_xlpm.tarefas,_xlfn._xlws.FILTER(TB_TAREFAS[],(TB_TAREFAS[[Responsável Execução '[*']]:[Responsável Execução '[*']]]=AM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5" s="96" t="str" cm="1">
        <f t="array" ref="AN345">IF(OR(AN$12="",$B345=""),"",_xlfn.LET(_xlpm.tarefas,_xlfn._xlws.FILTER(TB_TAREFAS[],(TB_TAREFAS[[Responsável Execução '[*']]:[Responsável Execução '[*']]]=AN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5" s="95" t="str" cm="1">
        <f t="array" ref="AO345">IF(OR(AO$12="",$B345=""),"",_xlfn.LET(_xlpm.tarefas,_xlfn._xlws.FILTER(TB_TAREFAS[],(TB_TAREFAS[[Responsável Execução '[*']]:[Responsável Execução '[*']]]=AO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5" s="96" t="str" cm="1">
        <f t="array" ref="AP345">IF(OR(AP$12="",$B345=""),"",_xlfn.LET(_xlpm.tarefas,_xlfn._xlws.FILTER(TB_TAREFAS[],(TB_TAREFAS[[Responsável Execução '[*']]:[Responsável Execução '[*']]]=AP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5" s="95" t="str" cm="1">
        <f t="array" ref="AQ345">IF(OR(AQ$12="",$B345=""),"",_xlfn.LET(_xlpm.tarefas,_xlfn._xlws.FILTER(TB_TAREFAS[],(TB_TAREFAS[[Responsável Execução '[*']]:[Responsável Execução '[*']]]=AQ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5" s="96" t="str" cm="1">
        <f t="array" ref="AR345">IF(OR(AR$12="",$B345=""),"",_xlfn.LET(_xlpm.tarefas,_xlfn._xlws.FILTER(TB_TAREFAS[],(TB_TAREFAS[[Responsável Execução '[*']]:[Responsável Execução '[*']]]=AR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5" s="95" t="str" cm="1">
        <f t="array" ref="AS345">IF(OR(AS$12="",$B345=""),"",_xlfn.LET(_xlpm.tarefas,_xlfn._xlws.FILTER(TB_TAREFAS[],(TB_TAREFAS[[Responsável Execução '[*']]:[Responsável Execução '[*']]]=AS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5" s="96" t="str" cm="1">
        <f t="array" ref="AT345">IF(OR(AT$12="",$B345=""),"",_xlfn.LET(_xlpm.tarefas,_xlfn._xlws.FILTER(TB_TAREFAS[],(TB_TAREFAS[[Responsável Execução '[*']]:[Responsável Execução '[*']]]=AT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5" s="95" t="str" cm="1">
        <f t="array" ref="AU345">IF(OR(AU$12="",$B345=""),"",_xlfn.LET(_xlpm.tarefas,_xlfn._xlws.FILTER(TB_TAREFAS[],(TB_TAREFAS[[Responsável Execução '[*']]:[Responsável Execução '[*']]]=AU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5" s="96" t="str" cm="1">
        <f t="array" ref="AV345">IF(OR(AV$12="",$B345=""),"",_xlfn.LET(_xlpm.tarefas,_xlfn._xlws.FILTER(TB_TAREFAS[],(TB_TAREFAS[[Responsável Execução '[*']]:[Responsável Execução '[*']]]=AV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5" s="95" t="str" cm="1">
        <f t="array" ref="AW345">IF(OR(AW$12="",$B345=""),"",_xlfn.LET(_xlpm.tarefas,_xlfn._xlws.FILTER(TB_TAREFAS[],(TB_TAREFAS[[Responsável Execução '[*']]:[Responsável Execução '[*']]]=AW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5" s="96" t="str" cm="1">
        <f t="array" ref="AX345">IF(OR(AX$12="",$B345=""),"",_xlfn.LET(_xlpm.tarefas,_xlfn._xlws.FILTER(TB_TAREFAS[],(TB_TAREFAS[[Responsável Execução '[*']]:[Responsável Execução '[*']]]=AX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5" s="95" t="str" cm="1">
        <f t="array" ref="AY345">IF(OR(AY$12="",$B345=""),"",_xlfn.LET(_xlpm.tarefas,_xlfn._xlws.FILTER(TB_TAREFAS[],(TB_TAREFAS[[Responsável Execução '[*']]:[Responsável Execução '[*']]]=AY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5" s="97" t="str" cm="1">
        <f t="array" ref="AZ345">IF(OR(AZ$12="",$B345=""),"",_xlfn.LET(_xlpm.tarefas,_xlfn._xlws.FILTER(TB_TAREFAS[],(TB_TAREFAS[[Responsável Execução '[*']]:[Responsável Execução '[*']]]=AZ$12),"-"),IF(_xlfn.ARRAYTOTEXT(_xlpm.tarefas)="-",0,SUM(IF(DATE(YEAR($B345),MONTH($B345),DAY($B345))&gt;=DATE(YEAR(_xlfn.CHOOSECOLS(_xlpm.tarefas,10)),MONTH(_xlfn.CHOOSECOLS(_xlpm.tarefas,10)),DAY(_xlfn.CHOOSECOLS(_xlpm.tarefas,10))),IF(DATE(YEAR($B345),MONTH($B345),DAY($B345)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6" spans="2:52" x14ac:dyDescent="0.3">
      <c r="B346" s="94"/>
      <c r="C346" s="95" t="str" cm="1">
        <f t="array" ref="C346">IF(OR(C$12="",$B346=""),"",_xlfn.LET(_xlpm.tarefas,_xlfn._xlws.FILTER(TB_TAREFAS[],(TB_TAREFAS[[Responsável Execução '[*']]:[Responsável Execução '[*']]]=C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6" s="96" t="str" cm="1">
        <f t="array" ref="D346">IF(OR(D$12="",$B346=""),"",_xlfn.LET(_xlpm.tarefas,_xlfn._xlws.FILTER(TB_TAREFAS[],(TB_TAREFAS[[Responsável Execução '[*']]:[Responsável Execução '[*']]]=D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6" s="95" t="str" cm="1">
        <f t="array" ref="E346">IF(OR(E$12="",$B346=""),"",_xlfn.LET(_xlpm.tarefas,_xlfn._xlws.FILTER(TB_TAREFAS[],(TB_TAREFAS[[Responsável Execução '[*']]:[Responsável Execução '[*']]]=E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6" s="96" t="str" cm="1">
        <f t="array" ref="F346">IF(OR(F$12="",$B346=""),"",_xlfn.LET(_xlpm.tarefas,_xlfn._xlws.FILTER(TB_TAREFAS[],(TB_TAREFAS[[Responsável Execução '[*']]:[Responsável Execução '[*']]]=F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6" s="95" t="str" cm="1">
        <f t="array" ref="G346">IF(OR(G$12="",$B346=""),"",_xlfn.LET(_xlpm.tarefas,_xlfn._xlws.FILTER(TB_TAREFAS[],(TB_TAREFAS[[Responsável Execução '[*']]:[Responsável Execução '[*']]]=G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6" s="96" t="str" cm="1">
        <f t="array" ref="H346">IF(OR(H$12="",$B346=""),"",_xlfn.LET(_xlpm.tarefas,_xlfn._xlws.FILTER(TB_TAREFAS[],(TB_TAREFAS[[Responsável Execução '[*']]:[Responsável Execução '[*']]]=H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6" s="95" t="str" cm="1">
        <f t="array" ref="I346">IF(OR(I$12="",$B346=""),"",_xlfn.LET(_xlpm.tarefas,_xlfn._xlws.FILTER(TB_TAREFAS[],(TB_TAREFAS[[Responsável Execução '[*']]:[Responsável Execução '[*']]]=I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6" s="96" t="str" cm="1">
        <f t="array" ref="J346">IF(OR(J$12="",$B346=""),"",_xlfn.LET(_xlpm.tarefas,_xlfn._xlws.FILTER(TB_TAREFAS[],(TB_TAREFAS[[Responsável Execução '[*']]:[Responsável Execução '[*']]]=J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6" s="95" t="str" cm="1">
        <f t="array" ref="K346">IF(OR(K$12="",$B346=""),"",_xlfn.LET(_xlpm.tarefas,_xlfn._xlws.FILTER(TB_TAREFAS[],(TB_TAREFAS[[Responsável Execução '[*']]:[Responsável Execução '[*']]]=K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6" s="96" t="str" cm="1">
        <f t="array" ref="L346">IF(OR(L$12="",$B346=""),"",_xlfn.LET(_xlpm.tarefas,_xlfn._xlws.FILTER(TB_TAREFAS[],(TB_TAREFAS[[Responsável Execução '[*']]:[Responsável Execução '[*']]]=L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6" s="95" t="str" cm="1">
        <f t="array" ref="M346">IF(OR(M$12="",$B346=""),"",_xlfn.LET(_xlpm.tarefas,_xlfn._xlws.FILTER(TB_TAREFAS[],(TB_TAREFAS[[Responsável Execução '[*']]:[Responsável Execução '[*']]]=M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6" s="96" t="str" cm="1">
        <f t="array" ref="N346">IF(OR(N$12="",$B346=""),"",_xlfn.LET(_xlpm.tarefas,_xlfn._xlws.FILTER(TB_TAREFAS[],(TB_TAREFAS[[Responsável Execução '[*']]:[Responsável Execução '[*']]]=N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6" s="95" t="str" cm="1">
        <f t="array" ref="O346">IF(OR(O$12="",$B346=""),"",_xlfn.LET(_xlpm.tarefas,_xlfn._xlws.FILTER(TB_TAREFAS[],(TB_TAREFAS[[Responsável Execução '[*']]:[Responsável Execução '[*']]]=O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6" s="96" t="str" cm="1">
        <f t="array" ref="P346">IF(OR(P$12="",$B346=""),"",_xlfn.LET(_xlpm.tarefas,_xlfn._xlws.FILTER(TB_TAREFAS[],(TB_TAREFAS[[Responsável Execução '[*']]:[Responsável Execução '[*']]]=P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6" s="95" t="str" cm="1">
        <f t="array" ref="Q346">IF(OR(Q$12="",$B346=""),"",_xlfn.LET(_xlpm.tarefas,_xlfn._xlws.FILTER(TB_TAREFAS[],(TB_TAREFAS[[Responsável Execução '[*']]:[Responsável Execução '[*']]]=Q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6" s="96" t="str" cm="1">
        <f t="array" ref="R346">IF(OR(R$12="",$B346=""),"",_xlfn.LET(_xlpm.tarefas,_xlfn._xlws.FILTER(TB_TAREFAS[],(TB_TAREFAS[[Responsável Execução '[*']]:[Responsável Execução '[*']]]=R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6" s="95" t="str" cm="1">
        <f t="array" ref="S346">IF(OR(S$12="",$B346=""),"",_xlfn.LET(_xlpm.tarefas,_xlfn._xlws.FILTER(TB_TAREFAS[],(TB_TAREFAS[[Responsável Execução '[*']]:[Responsável Execução '[*']]]=S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6" s="96" t="str" cm="1">
        <f t="array" ref="T346">IF(OR(T$12="",$B346=""),"",_xlfn.LET(_xlpm.tarefas,_xlfn._xlws.FILTER(TB_TAREFAS[],(TB_TAREFAS[[Responsável Execução '[*']]:[Responsável Execução '[*']]]=T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6" s="95" t="str" cm="1">
        <f t="array" ref="U346">IF(OR(U$12="",$B346=""),"",_xlfn.LET(_xlpm.tarefas,_xlfn._xlws.FILTER(TB_TAREFAS[],(TB_TAREFAS[[Responsável Execução '[*']]:[Responsável Execução '[*']]]=U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6" s="96" t="str" cm="1">
        <f t="array" ref="V346">IF(OR(V$12="",$B346=""),"",_xlfn.LET(_xlpm.tarefas,_xlfn._xlws.FILTER(TB_TAREFAS[],(TB_TAREFAS[[Responsável Execução '[*']]:[Responsável Execução '[*']]]=V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6" s="95" t="str" cm="1">
        <f t="array" ref="W346">IF(OR(W$12="",$B346=""),"",_xlfn.LET(_xlpm.tarefas,_xlfn._xlws.FILTER(TB_TAREFAS[],(TB_TAREFAS[[Responsável Execução '[*']]:[Responsável Execução '[*']]]=W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6" s="96" t="str" cm="1">
        <f t="array" ref="X346">IF(OR(X$12="",$B346=""),"",_xlfn.LET(_xlpm.tarefas,_xlfn._xlws.FILTER(TB_TAREFAS[],(TB_TAREFAS[[Responsável Execução '[*']]:[Responsável Execução '[*']]]=X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6" s="95" t="str" cm="1">
        <f t="array" ref="Y346">IF(OR(Y$12="",$B346=""),"",_xlfn.LET(_xlpm.tarefas,_xlfn._xlws.FILTER(TB_TAREFAS[],(TB_TAREFAS[[Responsável Execução '[*']]:[Responsável Execução '[*']]]=Y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6" s="96" t="str" cm="1">
        <f t="array" ref="Z346">IF(OR(Z$12="",$B346=""),"",_xlfn.LET(_xlpm.tarefas,_xlfn._xlws.FILTER(TB_TAREFAS[],(TB_TAREFAS[[Responsável Execução '[*']]:[Responsável Execução '[*']]]=Z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6" s="95" t="str" cm="1">
        <f t="array" ref="AA346">IF(OR(AA$12="",$B346=""),"",_xlfn.LET(_xlpm.tarefas,_xlfn._xlws.FILTER(TB_TAREFAS[],(TB_TAREFAS[[Responsável Execução '[*']]:[Responsável Execução '[*']]]=AA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6" s="96" t="str" cm="1">
        <f t="array" ref="AB346">IF(OR(AB$12="",$B346=""),"",_xlfn.LET(_xlpm.tarefas,_xlfn._xlws.FILTER(TB_TAREFAS[],(TB_TAREFAS[[Responsável Execução '[*']]:[Responsável Execução '[*']]]=AB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6" s="95" t="str" cm="1">
        <f t="array" ref="AC346">IF(OR(AC$12="",$B346=""),"",_xlfn.LET(_xlpm.tarefas,_xlfn._xlws.FILTER(TB_TAREFAS[],(TB_TAREFAS[[Responsável Execução '[*']]:[Responsável Execução '[*']]]=AC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6" s="96" t="str" cm="1">
        <f t="array" ref="AD346">IF(OR(AD$12="",$B346=""),"",_xlfn.LET(_xlpm.tarefas,_xlfn._xlws.FILTER(TB_TAREFAS[],(TB_TAREFAS[[Responsável Execução '[*']]:[Responsável Execução '[*']]]=AD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6" s="95" t="str" cm="1">
        <f t="array" ref="AE346">IF(OR(AE$12="",$B346=""),"",_xlfn.LET(_xlpm.tarefas,_xlfn._xlws.FILTER(TB_TAREFAS[],(TB_TAREFAS[[Responsável Execução '[*']]:[Responsável Execução '[*']]]=AE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6" s="96" t="str" cm="1">
        <f t="array" ref="AF346">IF(OR(AF$12="",$B346=""),"",_xlfn.LET(_xlpm.tarefas,_xlfn._xlws.FILTER(TB_TAREFAS[],(TB_TAREFAS[[Responsável Execução '[*']]:[Responsável Execução '[*']]]=AF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6" s="95" t="str" cm="1">
        <f t="array" ref="AG346">IF(OR(AG$12="",$B346=""),"",_xlfn.LET(_xlpm.tarefas,_xlfn._xlws.FILTER(TB_TAREFAS[],(TB_TAREFAS[[Responsável Execução '[*']]:[Responsável Execução '[*']]]=AG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6" s="96" t="str" cm="1">
        <f t="array" ref="AH346">IF(OR(AH$12="",$B346=""),"",_xlfn.LET(_xlpm.tarefas,_xlfn._xlws.FILTER(TB_TAREFAS[],(TB_TAREFAS[[Responsável Execução '[*']]:[Responsável Execução '[*']]]=AH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6" s="95" t="str" cm="1">
        <f t="array" ref="AI346">IF(OR(AI$12="",$B346=""),"",_xlfn.LET(_xlpm.tarefas,_xlfn._xlws.FILTER(TB_TAREFAS[],(TB_TAREFAS[[Responsável Execução '[*']]:[Responsável Execução '[*']]]=AI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6" s="96" t="str" cm="1">
        <f t="array" ref="AJ346">IF(OR(AJ$12="",$B346=""),"",_xlfn.LET(_xlpm.tarefas,_xlfn._xlws.FILTER(TB_TAREFAS[],(TB_TAREFAS[[Responsável Execução '[*']]:[Responsável Execução '[*']]]=AJ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6" s="95" t="str" cm="1">
        <f t="array" ref="AK346">IF(OR(AK$12="",$B346=""),"",_xlfn.LET(_xlpm.tarefas,_xlfn._xlws.FILTER(TB_TAREFAS[],(TB_TAREFAS[[Responsável Execução '[*']]:[Responsável Execução '[*']]]=AK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6" s="96" t="str" cm="1">
        <f t="array" ref="AL346">IF(OR(AL$12="",$B346=""),"",_xlfn.LET(_xlpm.tarefas,_xlfn._xlws.FILTER(TB_TAREFAS[],(TB_TAREFAS[[Responsável Execução '[*']]:[Responsável Execução '[*']]]=AL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6" s="95" t="str" cm="1">
        <f t="array" ref="AM346">IF(OR(AM$12="",$B346=""),"",_xlfn.LET(_xlpm.tarefas,_xlfn._xlws.FILTER(TB_TAREFAS[],(TB_TAREFAS[[Responsável Execução '[*']]:[Responsável Execução '[*']]]=AM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6" s="96" t="str" cm="1">
        <f t="array" ref="AN346">IF(OR(AN$12="",$B346=""),"",_xlfn.LET(_xlpm.tarefas,_xlfn._xlws.FILTER(TB_TAREFAS[],(TB_TAREFAS[[Responsável Execução '[*']]:[Responsável Execução '[*']]]=AN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6" s="95" t="str" cm="1">
        <f t="array" ref="AO346">IF(OR(AO$12="",$B346=""),"",_xlfn.LET(_xlpm.tarefas,_xlfn._xlws.FILTER(TB_TAREFAS[],(TB_TAREFAS[[Responsável Execução '[*']]:[Responsável Execução '[*']]]=AO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6" s="96" t="str" cm="1">
        <f t="array" ref="AP346">IF(OR(AP$12="",$B346=""),"",_xlfn.LET(_xlpm.tarefas,_xlfn._xlws.FILTER(TB_TAREFAS[],(TB_TAREFAS[[Responsável Execução '[*']]:[Responsável Execução '[*']]]=AP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6" s="95" t="str" cm="1">
        <f t="array" ref="AQ346">IF(OR(AQ$12="",$B346=""),"",_xlfn.LET(_xlpm.tarefas,_xlfn._xlws.FILTER(TB_TAREFAS[],(TB_TAREFAS[[Responsável Execução '[*']]:[Responsável Execução '[*']]]=AQ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6" s="96" t="str" cm="1">
        <f t="array" ref="AR346">IF(OR(AR$12="",$B346=""),"",_xlfn.LET(_xlpm.tarefas,_xlfn._xlws.FILTER(TB_TAREFAS[],(TB_TAREFAS[[Responsável Execução '[*']]:[Responsável Execução '[*']]]=AR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6" s="95" t="str" cm="1">
        <f t="array" ref="AS346">IF(OR(AS$12="",$B346=""),"",_xlfn.LET(_xlpm.tarefas,_xlfn._xlws.FILTER(TB_TAREFAS[],(TB_TAREFAS[[Responsável Execução '[*']]:[Responsável Execução '[*']]]=AS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6" s="96" t="str" cm="1">
        <f t="array" ref="AT346">IF(OR(AT$12="",$B346=""),"",_xlfn.LET(_xlpm.tarefas,_xlfn._xlws.FILTER(TB_TAREFAS[],(TB_TAREFAS[[Responsável Execução '[*']]:[Responsável Execução '[*']]]=AT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6" s="95" t="str" cm="1">
        <f t="array" ref="AU346">IF(OR(AU$12="",$B346=""),"",_xlfn.LET(_xlpm.tarefas,_xlfn._xlws.FILTER(TB_TAREFAS[],(TB_TAREFAS[[Responsável Execução '[*']]:[Responsável Execução '[*']]]=AU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6" s="96" t="str" cm="1">
        <f t="array" ref="AV346">IF(OR(AV$12="",$B346=""),"",_xlfn.LET(_xlpm.tarefas,_xlfn._xlws.FILTER(TB_TAREFAS[],(TB_TAREFAS[[Responsável Execução '[*']]:[Responsável Execução '[*']]]=AV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6" s="95" t="str" cm="1">
        <f t="array" ref="AW346">IF(OR(AW$12="",$B346=""),"",_xlfn.LET(_xlpm.tarefas,_xlfn._xlws.FILTER(TB_TAREFAS[],(TB_TAREFAS[[Responsável Execução '[*']]:[Responsável Execução '[*']]]=AW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6" s="96" t="str" cm="1">
        <f t="array" ref="AX346">IF(OR(AX$12="",$B346=""),"",_xlfn.LET(_xlpm.tarefas,_xlfn._xlws.FILTER(TB_TAREFAS[],(TB_TAREFAS[[Responsável Execução '[*']]:[Responsável Execução '[*']]]=AX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6" s="95" t="str" cm="1">
        <f t="array" ref="AY346">IF(OR(AY$12="",$B346=""),"",_xlfn.LET(_xlpm.tarefas,_xlfn._xlws.FILTER(TB_TAREFAS[],(TB_TAREFAS[[Responsável Execução '[*']]:[Responsável Execução '[*']]]=AY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6" s="97" t="str" cm="1">
        <f t="array" ref="AZ346">IF(OR(AZ$12="",$B346=""),"",_xlfn.LET(_xlpm.tarefas,_xlfn._xlws.FILTER(TB_TAREFAS[],(TB_TAREFAS[[Responsável Execução '[*']]:[Responsável Execução '[*']]]=AZ$12),"-"),IF(_xlfn.ARRAYTOTEXT(_xlpm.tarefas)="-",0,SUM(IF(DATE(YEAR($B346),MONTH($B346),DAY($B346))&gt;=DATE(YEAR(_xlfn.CHOOSECOLS(_xlpm.tarefas,10)),MONTH(_xlfn.CHOOSECOLS(_xlpm.tarefas,10)),DAY(_xlfn.CHOOSECOLS(_xlpm.tarefas,10))),IF(DATE(YEAR($B346),MONTH($B346),DAY($B346)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7" spans="2:52" x14ac:dyDescent="0.3">
      <c r="B347" s="94"/>
      <c r="C347" s="95" t="str" cm="1">
        <f t="array" ref="C347">IF(OR(C$12="",$B347=""),"",_xlfn.LET(_xlpm.tarefas,_xlfn._xlws.FILTER(TB_TAREFAS[],(TB_TAREFAS[[Responsável Execução '[*']]:[Responsável Execução '[*']]]=C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7" s="96" t="str" cm="1">
        <f t="array" ref="D347">IF(OR(D$12="",$B347=""),"",_xlfn.LET(_xlpm.tarefas,_xlfn._xlws.FILTER(TB_TAREFAS[],(TB_TAREFAS[[Responsável Execução '[*']]:[Responsável Execução '[*']]]=D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7" s="95" t="str" cm="1">
        <f t="array" ref="E347">IF(OR(E$12="",$B347=""),"",_xlfn.LET(_xlpm.tarefas,_xlfn._xlws.FILTER(TB_TAREFAS[],(TB_TAREFAS[[Responsável Execução '[*']]:[Responsável Execução '[*']]]=E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7" s="96" t="str" cm="1">
        <f t="array" ref="F347">IF(OR(F$12="",$B347=""),"",_xlfn.LET(_xlpm.tarefas,_xlfn._xlws.FILTER(TB_TAREFAS[],(TB_TAREFAS[[Responsável Execução '[*']]:[Responsável Execução '[*']]]=F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7" s="95" t="str" cm="1">
        <f t="array" ref="G347">IF(OR(G$12="",$B347=""),"",_xlfn.LET(_xlpm.tarefas,_xlfn._xlws.FILTER(TB_TAREFAS[],(TB_TAREFAS[[Responsável Execução '[*']]:[Responsável Execução '[*']]]=G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7" s="96" t="str" cm="1">
        <f t="array" ref="H347">IF(OR(H$12="",$B347=""),"",_xlfn.LET(_xlpm.tarefas,_xlfn._xlws.FILTER(TB_TAREFAS[],(TB_TAREFAS[[Responsável Execução '[*']]:[Responsável Execução '[*']]]=H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7" s="95" t="str" cm="1">
        <f t="array" ref="I347">IF(OR(I$12="",$B347=""),"",_xlfn.LET(_xlpm.tarefas,_xlfn._xlws.FILTER(TB_TAREFAS[],(TB_TAREFAS[[Responsável Execução '[*']]:[Responsável Execução '[*']]]=I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7" s="96" t="str" cm="1">
        <f t="array" ref="J347">IF(OR(J$12="",$B347=""),"",_xlfn.LET(_xlpm.tarefas,_xlfn._xlws.FILTER(TB_TAREFAS[],(TB_TAREFAS[[Responsável Execução '[*']]:[Responsável Execução '[*']]]=J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7" s="95" t="str" cm="1">
        <f t="array" ref="K347">IF(OR(K$12="",$B347=""),"",_xlfn.LET(_xlpm.tarefas,_xlfn._xlws.FILTER(TB_TAREFAS[],(TB_TAREFAS[[Responsável Execução '[*']]:[Responsável Execução '[*']]]=K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7" s="96" t="str" cm="1">
        <f t="array" ref="L347">IF(OR(L$12="",$B347=""),"",_xlfn.LET(_xlpm.tarefas,_xlfn._xlws.FILTER(TB_TAREFAS[],(TB_TAREFAS[[Responsável Execução '[*']]:[Responsável Execução '[*']]]=L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7" s="95" t="str" cm="1">
        <f t="array" ref="M347">IF(OR(M$12="",$B347=""),"",_xlfn.LET(_xlpm.tarefas,_xlfn._xlws.FILTER(TB_TAREFAS[],(TB_TAREFAS[[Responsável Execução '[*']]:[Responsável Execução '[*']]]=M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7" s="96" t="str" cm="1">
        <f t="array" ref="N347">IF(OR(N$12="",$B347=""),"",_xlfn.LET(_xlpm.tarefas,_xlfn._xlws.FILTER(TB_TAREFAS[],(TB_TAREFAS[[Responsável Execução '[*']]:[Responsável Execução '[*']]]=N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7" s="95" t="str" cm="1">
        <f t="array" ref="O347">IF(OR(O$12="",$B347=""),"",_xlfn.LET(_xlpm.tarefas,_xlfn._xlws.FILTER(TB_TAREFAS[],(TB_TAREFAS[[Responsável Execução '[*']]:[Responsável Execução '[*']]]=O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7" s="96" t="str" cm="1">
        <f t="array" ref="P347">IF(OR(P$12="",$B347=""),"",_xlfn.LET(_xlpm.tarefas,_xlfn._xlws.FILTER(TB_TAREFAS[],(TB_TAREFAS[[Responsável Execução '[*']]:[Responsável Execução '[*']]]=P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7" s="95" t="str" cm="1">
        <f t="array" ref="Q347">IF(OR(Q$12="",$B347=""),"",_xlfn.LET(_xlpm.tarefas,_xlfn._xlws.FILTER(TB_TAREFAS[],(TB_TAREFAS[[Responsável Execução '[*']]:[Responsável Execução '[*']]]=Q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7" s="96" t="str" cm="1">
        <f t="array" ref="R347">IF(OR(R$12="",$B347=""),"",_xlfn.LET(_xlpm.tarefas,_xlfn._xlws.FILTER(TB_TAREFAS[],(TB_TAREFAS[[Responsável Execução '[*']]:[Responsável Execução '[*']]]=R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7" s="95" t="str" cm="1">
        <f t="array" ref="S347">IF(OR(S$12="",$B347=""),"",_xlfn.LET(_xlpm.tarefas,_xlfn._xlws.FILTER(TB_TAREFAS[],(TB_TAREFAS[[Responsável Execução '[*']]:[Responsável Execução '[*']]]=S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7" s="96" t="str" cm="1">
        <f t="array" ref="T347">IF(OR(T$12="",$B347=""),"",_xlfn.LET(_xlpm.tarefas,_xlfn._xlws.FILTER(TB_TAREFAS[],(TB_TAREFAS[[Responsável Execução '[*']]:[Responsável Execução '[*']]]=T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7" s="95" t="str" cm="1">
        <f t="array" ref="U347">IF(OR(U$12="",$B347=""),"",_xlfn.LET(_xlpm.tarefas,_xlfn._xlws.FILTER(TB_TAREFAS[],(TB_TAREFAS[[Responsável Execução '[*']]:[Responsável Execução '[*']]]=U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7" s="96" t="str" cm="1">
        <f t="array" ref="V347">IF(OR(V$12="",$B347=""),"",_xlfn.LET(_xlpm.tarefas,_xlfn._xlws.FILTER(TB_TAREFAS[],(TB_TAREFAS[[Responsável Execução '[*']]:[Responsável Execução '[*']]]=V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7" s="95" t="str" cm="1">
        <f t="array" ref="W347">IF(OR(W$12="",$B347=""),"",_xlfn.LET(_xlpm.tarefas,_xlfn._xlws.FILTER(TB_TAREFAS[],(TB_TAREFAS[[Responsável Execução '[*']]:[Responsável Execução '[*']]]=W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7" s="96" t="str" cm="1">
        <f t="array" ref="X347">IF(OR(X$12="",$B347=""),"",_xlfn.LET(_xlpm.tarefas,_xlfn._xlws.FILTER(TB_TAREFAS[],(TB_TAREFAS[[Responsável Execução '[*']]:[Responsável Execução '[*']]]=X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7" s="95" t="str" cm="1">
        <f t="array" ref="Y347">IF(OR(Y$12="",$B347=""),"",_xlfn.LET(_xlpm.tarefas,_xlfn._xlws.FILTER(TB_TAREFAS[],(TB_TAREFAS[[Responsável Execução '[*']]:[Responsável Execução '[*']]]=Y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7" s="96" t="str" cm="1">
        <f t="array" ref="Z347">IF(OR(Z$12="",$B347=""),"",_xlfn.LET(_xlpm.tarefas,_xlfn._xlws.FILTER(TB_TAREFAS[],(TB_TAREFAS[[Responsável Execução '[*']]:[Responsável Execução '[*']]]=Z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7" s="95" t="str" cm="1">
        <f t="array" ref="AA347">IF(OR(AA$12="",$B347=""),"",_xlfn.LET(_xlpm.tarefas,_xlfn._xlws.FILTER(TB_TAREFAS[],(TB_TAREFAS[[Responsável Execução '[*']]:[Responsável Execução '[*']]]=AA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7" s="96" t="str" cm="1">
        <f t="array" ref="AB347">IF(OR(AB$12="",$B347=""),"",_xlfn.LET(_xlpm.tarefas,_xlfn._xlws.FILTER(TB_TAREFAS[],(TB_TAREFAS[[Responsável Execução '[*']]:[Responsável Execução '[*']]]=AB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7" s="95" t="str" cm="1">
        <f t="array" ref="AC347">IF(OR(AC$12="",$B347=""),"",_xlfn.LET(_xlpm.tarefas,_xlfn._xlws.FILTER(TB_TAREFAS[],(TB_TAREFAS[[Responsável Execução '[*']]:[Responsável Execução '[*']]]=AC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7" s="96" t="str" cm="1">
        <f t="array" ref="AD347">IF(OR(AD$12="",$B347=""),"",_xlfn.LET(_xlpm.tarefas,_xlfn._xlws.FILTER(TB_TAREFAS[],(TB_TAREFAS[[Responsável Execução '[*']]:[Responsável Execução '[*']]]=AD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7" s="95" t="str" cm="1">
        <f t="array" ref="AE347">IF(OR(AE$12="",$B347=""),"",_xlfn.LET(_xlpm.tarefas,_xlfn._xlws.FILTER(TB_TAREFAS[],(TB_TAREFAS[[Responsável Execução '[*']]:[Responsável Execução '[*']]]=AE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7" s="96" t="str" cm="1">
        <f t="array" ref="AF347">IF(OR(AF$12="",$B347=""),"",_xlfn.LET(_xlpm.tarefas,_xlfn._xlws.FILTER(TB_TAREFAS[],(TB_TAREFAS[[Responsável Execução '[*']]:[Responsável Execução '[*']]]=AF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7" s="95" t="str" cm="1">
        <f t="array" ref="AG347">IF(OR(AG$12="",$B347=""),"",_xlfn.LET(_xlpm.tarefas,_xlfn._xlws.FILTER(TB_TAREFAS[],(TB_TAREFAS[[Responsável Execução '[*']]:[Responsável Execução '[*']]]=AG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7" s="96" t="str" cm="1">
        <f t="array" ref="AH347">IF(OR(AH$12="",$B347=""),"",_xlfn.LET(_xlpm.tarefas,_xlfn._xlws.FILTER(TB_TAREFAS[],(TB_TAREFAS[[Responsável Execução '[*']]:[Responsável Execução '[*']]]=AH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7" s="95" t="str" cm="1">
        <f t="array" ref="AI347">IF(OR(AI$12="",$B347=""),"",_xlfn.LET(_xlpm.tarefas,_xlfn._xlws.FILTER(TB_TAREFAS[],(TB_TAREFAS[[Responsável Execução '[*']]:[Responsável Execução '[*']]]=AI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7" s="96" t="str" cm="1">
        <f t="array" ref="AJ347">IF(OR(AJ$12="",$B347=""),"",_xlfn.LET(_xlpm.tarefas,_xlfn._xlws.FILTER(TB_TAREFAS[],(TB_TAREFAS[[Responsável Execução '[*']]:[Responsável Execução '[*']]]=AJ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7" s="95" t="str" cm="1">
        <f t="array" ref="AK347">IF(OR(AK$12="",$B347=""),"",_xlfn.LET(_xlpm.tarefas,_xlfn._xlws.FILTER(TB_TAREFAS[],(TB_TAREFAS[[Responsável Execução '[*']]:[Responsável Execução '[*']]]=AK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7" s="96" t="str" cm="1">
        <f t="array" ref="AL347">IF(OR(AL$12="",$B347=""),"",_xlfn.LET(_xlpm.tarefas,_xlfn._xlws.FILTER(TB_TAREFAS[],(TB_TAREFAS[[Responsável Execução '[*']]:[Responsável Execução '[*']]]=AL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7" s="95" t="str" cm="1">
        <f t="array" ref="AM347">IF(OR(AM$12="",$B347=""),"",_xlfn.LET(_xlpm.tarefas,_xlfn._xlws.FILTER(TB_TAREFAS[],(TB_TAREFAS[[Responsável Execução '[*']]:[Responsável Execução '[*']]]=AM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7" s="96" t="str" cm="1">
        <f t="array" ref="AN347">IF(OR(AN$12="",$B347=""),"",_xlfn.LET(_xlpm.tarefas,_xlfn._xlws.FILTER(TB_TAREFAS[],(TB_TAREFAS[[Responsável Execução '[*']]:[Responsável Execução '[*']]]=AN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7" s="95" t="str" cm="1">
        <f t="array" ref="AO347">IF(OR(AO$12="",$B347=""),"",_xlfn.LET(_xlpm.tarefas,_xlfn._xlws.FILTER(TB_TAREFAS[],(TB_TAREFAS[[Responsável Execução '[*']]:[Responsável Execução '[*']]]=AO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7" s="96" t="str" cm="1">
        <f t="array" ref="AP347">IF(OR(AP$12="",$B347=""),"",_xlfn.LET(_xlpm.tarefas,_xlfn._xlws.FILTER(TB_TAREFAS[],(TB_TAREFAS[[Responsável Execução '[*']]:[Responsável Execução '[*']]]=AP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7" s="95" t="str" cm="1">
        <f t="array" ref="AQ347">IF(OR(AQ$12="",$B347=""),"",_xlfn.LET(_xlpm.tarefas,_xlfn._xlws.FILTER(TB_TAREFAS[],(TB_TAREFAS[[Responsável Execução '[*']]:[Responsável Execução '[*']]]=AQ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7" s="96" t="str" cm="1">
        <f t="array" ref="AR347">IF(OR(AR$12="",$B347=""),"",_xlfn.LET(_xlpm.tarefas,_xlfn._xlws.FILTER(TB_TAREFAS[],(TB_TAREFAS[[Responsável Execução '[*']]:[Responsável Execução '[*']]]=AR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7" s="95" t="str" cm="1">
        <f t="array" ref="AS347">IF(OR(AS$12="",$B347=""),"",_xlfn.LET(_xlpm.tarefas,_xlfn._xlws.FILTER(TB_TAREFAS[],(TB_TAREFAS[[Responsável Execução '[*']]:[Responsável Execução '[*']]]=AS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7" s="96" t="str" cm="1">
        <f t="array" ref="AT347">IF(OR(AT$12="",$B347=""),"",_xlfn.LET(_xlpm.tarefas,_xlfn._xlws.FILTER(TB_TAREFAS[],(TB_TAREFAS[[Responsável Execução '[*']]:[Responsável Execução '[*']]]=AT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7" s="95" t="str" cm="1">
        <f t="array" ref="AU347">IF(OR(AU$12="",$B347=""),"",_xlfn.LET(_xlpm.tarefas,_xlfn._xlws.FILTER(TB_TAREFAS[],(TB_TAREFAS[[Responsável Execução '[*']]:[Responsável Execução '[*']]]=AU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7" s="96" t="str" cm="1">
        <f t="array" ref="AV347">IF(OR(AV$12="",$B347=""),"",_xlfn.LET(_xlpm.tarefas,_xlfn._xlws.FILTER(TB_TAREFAS[],(TB_TAREFAS[[Responsável Execução '[*']]:[Responsável Execução '[*']]]=AV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7" s="95" t="str" cm="1">
        <f t="array" ref="AW347">IF(OR(AW$12="",$B347=""),"",_xlfn.LET(_xlpm.tarefas,_xlfn._xlws.FILTER(TB_TAREFAS[],(TB_TAREFAS[[Responsável Execução '[*']]:[Responsável Execução '[*']]]=AW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7" s="96" t="str" cm="1">
        <f t="array" ref="AX347">IF(OR(AX$12="",$B347=""),"",_xlfn.LET(_xlpm.tarefas,_xlfn._xlws.FILTER(TB_TAREFAS[],(TB_TAREFAS[[Responsável Execução '[*']]:[Responsável Execução '[*']]]=AX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7" s="95" t="str" cm="1">
        <f t="array" ref="AY347">IF(OR(AY$12="",$B347=""),"",_xlfn.LET(_xlpm.tarefas,_xlfn._xlws.FILTER(TB_TAREFAS[],(TB_TAREFAS[[Responsável Execução '[*']]:[Responsável Execução '[*']]]=AY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7" s="97" t="str" cm="1">
        <f t="array" ref="AZ347">IF(OR(AZ$12="",$B347=""),"",_xlfn.LET(_xlpm.tarefas,_xlfn._xlws.FILTER(TB_TAREFAS[],(TB_TAREFAS[[Responsável Execução '[*']]:[Responsável Execução '[*']]]=AZ$12),"-"),IF(_xlfn.ARRAYTOTEXT(_xlpm.tarefas)="-",0,SUM(IF(DATE(YEAR($B347),MONTH($B347),DAY($B347))&gt;=DATE(YEAR(_xlfn.CHOOSECOLS(_xlpm.tarefas,10)),MONTH(_xlfn.CHOOSECOLS(_xlpm.tarefas,10)),DAY(_xlfn.CHOOSECOLS(_xlpm.tarefas,10))),IF(DATE(YEAR($B347),MONTH($B347),DAY($B347)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8" spans="2:52" x14ac:dyDescent="0.3">
      <c r="B348" s="94"/>
      <c r="C348" s="95" t="str" cm="1">
        <f t="array" ref="C348">IF(OR(C$12="",$B348=""),"",_xlfn.LET(_xlpm.tarefas,_xlfn._xlws.FILTER(TB_TAREFAS[],(TB_TAREFAS[[Responsável Execução '[*']]:[Responsável Execução '[*']]]=C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8" s="96" t="str" cm="1">
        <f t="array" ref="D348">IF(OR(D$12="",$B348=""),"",_xlfn.LET(_xlpm.tarefas,_xlfn._xlws.FILTER(TB_TAREFAS[],(TB_TAREFAS[[Responsável Execução '[*']]:[Responsável Execução '[*']]]=D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8" s="95" t="str" cm="1">
        <f t="array" ref="E348">IF(OR(E$12="",$B348=""),"",_xlfn.LET(_xlpm.tarefas,_xlfn._xlws.FILTER(TB_TAREFAS[],(TB_TAREFAS[[Responsável Execução '[*']]:[Responsável Execução '[*']]]=E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8" s="96" t="str" cm="1">
        <f t="array" ref="F348">IF(OR(F$12="",$B348=""),"",_xlfn.LET(_xlpm.tarefas,_xlfn._xlws.FILTER(TB_TAREFAS[],(TB_TAREFAS[[Responsável Execução '[*']]:[Responsável Execução '[*']]]=F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8" s="95" t="str" cm="1">
        <f t="array" ref="G348">IF(OR(G$12="",$B348=""),"",_xlfn.LET(_xlpm.tarefas,_xlfn._xlws.FILTER(TB_TAREFAS[],(TB_TAREFAS[[Responsável Execução '[*']]:[Responsável Execução '[*']]]=G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8" s="96" t="str" cm="1">
        <f t="array" ref="H348">IF(OR(H$12="",$B348=""),"",_xlfn.LET(_xlpm.tarefas,_xlfn._xlws.FILTER(TB_TAREFAS[],(TB_TAREFAS[[Responsável Execução '[*']]:[Responsável Execução '[*']]]=H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8" s="95" t="str" cm="1">
        <f t="array" ref="I348">IF(OR(I$12="",$B348=""),"",_xlfn.LET(_xlpm.tarefas,_xlfn._xlws.FILTER(TB_TAREFAS[],(TB_TAREFAS[[Responsável Execução '[*']]:[Responsável Execução '[*']]]=I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8" s="96" t="str" cm="1">
        <f t="array" ref="J348">IF(OR(J$12="",$B348=""),"",_xlfn.LET(_xlpm.tarefas,_xlfn._xlws.FILTER(TB_TAREFAS[],(TB_TAREFAS[[Responsável Execução '[*']]:[Responsável Execução '[*']]]=J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8" s="95" t="str" cm="1">
        <f t="array" ref="K348">IF(OR(K$12="",$B348=""),"",_xlfn.LET(_xlpm.tarefas,_xlfn._xlws.FILTER(TB_TAREFAS[],(TB_TAREFAS[[Responsável Execução '[*']]:[Responsável Execução '[*']]]=K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8" s="96" t="str" cm="1">
        <f t="array" ref="L348">IF(OR(L$12="",$B348=""),"",_xlfn.LET(_xlpm.tarefas,_xlfn._xlws.FILTER(TB_TAREFAS[],(TB_TAREFAS[[Responsável Execução '[*']]:[Responsável Execução '[*']]]=L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8" s="95" t="str" cm="1">
        <f t="array" ref="M348">IF(OR(M$12="",$B348=""),"",_xlfn.LET(_xlpm.tarefas,_xlfn._xlws.FILTER(TB_TAREFAS[],(TB_TAREFAS[[Responsável Execução '[*']]:[Responsável Execução '[*']]]=M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8" s="96" t="str" cm="1">
        <f t="array" ref="N348">IF(OR(N$12="",$B348=""),"",_xlfn.LET(_xlpm.tarefas,_xlfn._xlws.FILTER(TB_TAREFAS[],(TB_TAREFAS[[Responsável Execução '[*']]:[Responsável Execução '[*']]]=N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8" s="95" t="str" cm="1">
        <f t="array" ref="O348">IF(OR(O$12="",$B348=""),"",_xlfn.LET(_xlpm.tarefas,_xlfn._xlws.FILTER(TB_TAREFAS[],(TB_TAREFAS[[Responsável Execução '[*']]:[Responsável Execução '[*']]]=O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8" s="96" t="str" cm="1">
        <f t="array" ref="P348">IF(OR(P$12="",$B348=""),"",_xlfn.LET(_xlpm.tarefas,_xlfn._xlws.FILTER(TB_TAREFAS[],(TB_TAREFAS[[Responsável Execução '[*']]:[Responsável Execução '[*']]]=P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8" s="95" t="str" cm="1">
        <f t="array" ref="Q348">IF(OR(Q$12="",$B348=""),"",_xlfn.LET(_xlpm.tarefas,_xlfn._xlws.FILTER(TB_TAREFAS[],(TB_TAREFAS[[Responsável Execução '[*']]:[Responsável Execução '[*']]]=Q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8" s="96" t="str" cm="1">
        <f t="array" ref="R348">IF(OR(R$12="",$B348=""),"",_xlfn.LET(_xlpm.tarefas,_xlfn._xlws.FILTER(TB_TAREFAS[],(TB_TAREFAS[[Responsável Execução '[*']]:[Responsável Execução '[*']]]=R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8" s="95" t="str" cm="1">
        <f t="array" ref="S348">IF(OR(S$12="",$B348=""),"",_xlfn.LET(_xlpm.tarefas,_xlfn._xlws.FILTER(TB_TAREFAS[],(TB_TAREFAS[[Responsável Execução '[*']]:[Responsável Execução '[*']]]=S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8" s="96" t="str" cm="1">
        <f t="array" ref="T348">IF(OR(T$12="",$B348=""),"",_xlfn.LET(_xlpm.tarefas,_xlfn._xlws.FILTER(TB_TAREFAS[],(TB_TAREFAS[[Responsável Execução '[*']]:[Responsável Execução '[*']]]=T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8" s="95" t="str" cm="1">
        <f t="array" ref="U348">IF(OR(U$12="",$B348=""),"",_xlfn.LET(_xlpm.tarefas,_xlfn._xlws.FILTER(TB_TAREFAS[],(TB_TAREFAS[[Responsável Execução '[*']]:[Responsável Execução '[*']]]=U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8" s="96" t="str" cm="1">
        <f t="array" ref="V348">IF(OR(V$12="",$B348=""),"",_xlfn.LET(_xlpm.tarefas,_xlfn._xlws.FILTER(TB_TAREFAS[],(TB_TAREFAS[[Responsável Execução '[*']]:[Responsável Execução '[*']]]=V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8" s="95" t="str" cm="1">
        <f t="array" ref="W348">IF(OR(W$12="",$B348=""),"",_xlfn.LET(_xlpm.tarefas,_xlfn._xlws.FILTER(TB_TAREFAS[],(TB_TAREFAS[[Responsável Execução '[*']]:[Responsável Execução '[*']]]=W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8" s="96" t="str" cm="1">
        <f t="array" ref="X348">IF(OR(X$12="",$B348=""),"",_xlfn.LET(_xlpm.tarefas,_xlfn._xlws.FILTER(TB_TAREFAS[],(TB_TAREFAS[[Responsável Execução '[*']]:[Responsável Execução '[*']]]=X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8" s="95" t="str" cm="1">
        <f t="array" ref="Y348">IF(OR(Y$12="",$B348=""),"",_xlfn.LET(_xlpm.tarefas,_xlfn._xlws.FILTER(TB_TAREFAS[],(TB_TAREFAS[[Responsável Execução '[*']]:[Responsável Execução '[*']]]=Y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8" s="96" t="str" cm="1">
        <f t="array" ref="Z348">IF(OR(Z$12="",$B348=""),"",_xlfn.LET(_xlpm.tarefas,_xlfn._xlws.FILTER(TB_TAREFAS[],(TB_TAREFAS[[Responsável Execução '[*']]:[Responsável Execução '[*']]]=Z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8" s="95" t="str" cm="1">
        <f t="array" ref="AA348">IF(OR(AA$12="",$B348=""),"",_xlfn.LET(_xlpm.tarefas,_xlfn._xlws.FILTER(TB_TAREFAS[],(TB_TAREFAS[[Responsável Execução '[*']]:[Responsável Execução '[*']]]=AA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8" s="96" t="str" cm="1">
        <f t="array" ref="AB348">IF(OR(AB$12="",$B348=""),"",_xlfn.LET(_xlpm.tarefas,_xlfn._xlws.FILTER(TB_TAREFAS[],(TB_TAREFAS[[Responsável Execução '[*']]:[Responsável Execução '[*']]]=AB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8" s="95" t="str" cm="1">
        <f t="array" ref="AC348">IF(OR(AC$12="",$B348=""),"",_xlfn.LET(_xlpm.tarefas,_xlfn._xlws.FILTER(TB_TAREFAS[],(TB_TAREFAS[[Responsável Execução '[*']]:[Responsável Execução '[*']]]=AC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8" s="96" t="str" cm="1">
        <f t="array" ref="AD348">IF(OR(AD$12="",$B348=""),"",_xlfn.LET(_xlpm.tarefas,_xlfn._xlws.FILTER(TB_TAREFAS[],(TB_TAREFAS[[Responsável Execução '[*']]:[Responsável Execução '[*']]]=AD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8" s="95" t="str" cm="1">
        <f t="array" ref="AE348">IF(OR(AE$12="",$B348=""),"",_xlfn.LET(_xlpm.tarefas,_xlfn._xlws.FILTER(TB_TAREFAS[],(TB_TAREFAS[[Responsável Execução '[*']]:[Responsável Execução '[*']]]=AE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8" s="96" t="str" cm="1">
        <f t="array" ref="AF348">IF(OR(AF$12="",$B348=""),"",_xlfn.LET(_xlpm.tarefas,_xlfn._xlws.FILTER(TB_TAREFAS[],(TB_TAREFAS[[Responsável Execução '[*']]:[Responsável Execução '[*']]]=AF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8" s="95" t="str" cm="1">
        <f t="array" ref="AG348">IF(OR(AG$12="",$B348=""),"",_xlfn.LET(_xlpm.tarefas,_xlfn._xlws.FILTER(TB_TAREFAS[],(TB_TAREFAS[[Responsável Execução '[*']]:[Responsável Execução '[*']]]=AG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8" s="96" t="str" cm="1">
        <f t="array" ref="AH348">IF(OR(AH$12="",$B348=""),"",_xlfn.LET(_xlpm.tarefas,_xlfn._xlws.FILTER(TB_TAREFAS[],(TB_TAREFAS[[Responsável Execução '[*']]:[Responsável Execução '[*']]]=AH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8" s="95" t="str" cm="1">
        <f t="array" ref="AI348">IF(OR(AI$12="",$B348=""),"",_xlfn.LET(_xlpm.tarefas,_xlfn._xlws.FILTER(TB_TAREFAS[],(TB_TAREFAS[[Responsável Execução '[*']]:[Responsável Execução '[*']]]=AI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8" s="96" t="str" cm="1">
        <f t="array" ref="AJ348">IF(OR(AJ$12="",$B348=""),"",_xlfn.LET(_xlpm.tarefas,_xlfn._xlws.FILTER(TB_TAREFAS[],(TB_TAREFAS[[Responsável Execução '[*']]:[Responsável Execução '[*']]]=AJ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8" s="95" t="str" cm="1">
        <f t="array" ref="AK348">IF(OR(AK$12="",$B348=""),"",_xlfn.LET(_xlpm.tarefas,_xlfn._xlws.FILTER(TB_TAREFAS[],(TB_TAREFAS[[Responsável Execução '[*']]:[Responsável Execução '[*']]]=AK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8" s="96" t="str" cm="1">
        <f t="array" ref="AL348">IF(OR(AL$12="",$B348=""),"",_xlfn.LET(_xlpm.tarefas,_xlfn._xlws.FILTER(TB_TAREFAS[],(TB_TAREFAS[[Responsável Execução '[*']]:[Responsável Execução '[*']]]=AL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8" s="95" t="str" cm="1">
        <f t="array" ref="AM348">IF(OR(AM$12="",$B348=""),"",_xlfn.LET(_xlpm.tarefas,_xlfn._xlws.FILTER(TB_TAREFAS[],(TB_TAREFAS[[Responsável Execução '[*']]:[Responsável Execução '[*']]]=AM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8" s="96" t="str" cm="1">
        <f t="array" ref="AN348">IF(OR(AN$12="",$B348=""),"",_xlfn.LET(_xlpm.tarefas,_xlfn._xlws.FILTER(TB_TAREFAS[],(TB_TAREFAS[[Responsável Execução '[*']]:[Responsável Execução '[*']]]=AN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8" s="95" t="str" cm="1">
        <f t="array" ref="AO348">IF(OR(AO$12="",$B348=""),"",_xlfn.LET(_xlpm.tarefas,_xlfn._xlws.FILTER(TB_TAREFAS[],(TB_TAREFAS[[Responsável Execução '[*']]:[Responsável Execução '[*']]]=AO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8" s="96" t="str" cm="1">
        <f t="array" ref="AP348">IF(OR(AP$12="",$B348=""),"",_xlfn.LET(_xlpm.tarefas,_xlfn._xlws.FILTER(TB_TAREFAS[],(TB_TAREFAS[[Responsável Execução '[*']]:[Responsável Execução '[*']]]=AP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8" s="95" t="str" cm="1">
        <f t="array" ref="AQ348">IF(OR(AQ$12="",$B348=""),"",_xlfn.LET(_xlpm.tarefas,_xlfn._xlws.FILTER(TB_TAREFAS[],(TB_TAREFAS[[Responsável Execução '[*']]:[Responsável Execução '[*']]]=AQ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8" s="96" t="str" cm="1">
        <f t="array" ref="AR348">IF(OR(AR$12="",$B348=""),"",_xlfn.LET(_xlpm.tarefas,_xlfn._xlws.FILTER(TB_TAREFAS[],(TB_TAREFAS[[Responsável Execução '[*']]:[Responsável Execução '[*']]]=AR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8" s="95" t="str" cm="1">
        <f t="array" ref="AS348">IF(OR(AS$12="",$B348=""),"",_xlfn.LET(_xlpm.tarefas,_xlfn._xlws.FILTER(TB_TAREFAS[],(TB_TAREFAS[[Responsável Execução '[*']]:[Responsável Execução '[*']]]=AS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8" s="96" t="str" cm="1">
        <f t="array" ref="AT348">IF(OR(AT$12="",$B348=""),"",_xlfn.LET(_xlpm.tarefas,_xlfn._xlws.FILTER(TB_TAREFAS[],(TB_TAREFAS[[Responsável Execução '[*']]:[Responsável Execução '[*']]]=AT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8" s="95" t="str" cm="1">
        <f t="array" ref="AU348">IF(OR(AU$12="",$B348=""),"",_xlfn.LET(_xlpm.tarefas,_xlfn._xlws.FILTER(TB_TAREFAS[],(TB_TAREFAS[[Responsável Execução '[*']]:[Responsável Execução '[*']]]=AU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8" s="96" t="str" cm="1">
        <f t="array" ref="AV348">IF(OR(AV$12="",$B348=""),"",_xlfn.LET(_xlpm.tarefas,_xlfn._xlws.FILTER(TB_TAREFAS[],(TB_TAREFAS[[Responsável Execução '[*']]:[Responsável Execução '[*']]]=AV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8" s="95" t="str" cm="1">
        <f t="array" ref="AW348">IF(OR(AW$12="",$B348=""),"",_xlfn.LET(_xlpm.tarefas,_xlfn._xlws.FILTER(TB_TAREFAS[],(TB_TAREFAS[[Responsável Execução '[*']]:[Responsável Execução '[*']]]=AW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8" s="96" t="str" cm="1">
        <f t="array" ref="AX348">IF(OR(AX$12="",$B348=""),"",_xlfn.LET(_xlpm.tarefas,_xlfn._xlws.FILTER(TB_TAREFAS[],(TB_TAREFAS[[Responsável Execução '[*']]:[Responsável Execução '[*']]]=AX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8" s="95" t="str" cm="1">
        <f t="array" ref="AY348">IF(OR(AY$12="",$B348=""),"",_xlfn.LET(_xlpm.tarefas,_xlfn._xlws.FILTER(TB_TAREFAS[],(TB_TAREFAS[[Responsável Execução '[*']]:[Responsável Execução '[*']]]=AY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8" s="97" t="str" cm="1">
        <f t="array" ref="AZ348">IF(OR(AZ$12="",$B348=""),"",_xlfn.LET(_xlpm.tarefas,_xlfn._xlws.FILTER(TB_TAREFAS[],(TB_TAREFAS[[Responsável Execução '[*']]:[Responsável Execução '[*']]]=AZ$12),"-"),IF(_xlfn.ARRAYTOTEXT(_xlpm.tarefas)="-",0,SUM(IF(DATE(YEAR($B348),MONTH($B348),DAY($B348))&gt;=DATE(YEAR(_xlfn.CHOOSECOLS(_xlpm.tarefas,10)),MONTH(_xlfn.CHOOSECOLS(_xlpm.tarefas,10)),DAY(_xlfn.CHOOSECOLS(_xlpm.tarefas,10))),IF(DATE(YEAR($B348),MONTH($B348),DAY($B348)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49" spans="2:52" x14ac:dyDescent="0.3">
      <c r="B349" s="94"/>
      <c r="C349" s="95" t="str" cm="1">
        <f t="array" ref="C349">IF(OR(C$12="",$B349=""),"",_xlfn.LET(_xlpm.tarefas,_xlfn._xlws.FILTER(TB_TAREFAS[],(TB_TAREFAS[[Responsável Execução '[*']]:[Responsável Execução '[*']]]=C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49" s="96" t="str" cm="1">
        <f t="array" ref="D349">IF(OR(D$12="",$B349=""),"",_xlfn.LET(_xlpm.tarefas,_xlfn._xlws.FILTER(TB_TAREFAS[],(TB_TAREFAS[[Responsável Execução '[*']]:[Responsável Execução '[*']]]=D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49" s="95" t="str" cm="1">
        <f t="array" ref="E349">IF(OR(E$12="",$B349=""),"",_xlfn.LET(_xlpm.tarefas,_xlfn._xlws.FILTER(TB_TAREFAS[],(TB_TAREFAS[[Responsável Execução '[*']]:[Responsável Execução '[*']]]=E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49" s="96" t="str" cm="1">
        <f t="array" ref="F349">IF(OR(F$12="",$B349=""),"",_xlfn.LET(_xlpm.tarefas,_xlfn._xlws.FILTER(TB_TAREFAS[],(TB_TAREFAS[[Responsável Execução '[*']]:[Responsável Execução '[*']]]=F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49" s="95" t="str" cm="1">
        <f t="array" ref="G349">IF(OR(G$12="",$B349=""),"",_xlfn.LET(_xlpm.tarefas,_xlfn._xlws.FILTER(TB_TAREFAS[],(TB_TAREFAS[[Responsável Execução '[*']]:[Responsável Execução '[*']]]=G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49" s="96" t="str" cm="1">
        <f t="array" ref="H349">IF(OR(H$12="",$B349=""),"",_xlfn.LET(_xlpm.tarefas,_xlfn._xlws.FILTER(TB_TAREFAS[],(TB_TAREFAS[[Responsável Execução '[*']]:[Responsável Execução '[*']]]=H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49" s="95" t="str" cm="1">
        <f t="array" ref="I349">IF(OR(I$12="",$B349=""),"",_xlfn.LET(_xlpm.tarefas,_xlfn._xlws.FILTER(TB_TAREFAS[],(TB_TAREFAS[[Responsável Execução '[*']]:[Responsável Execução '[*']]]=I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49" s="96" t="str" cm="1">
        <f t="array" ref="J349">IF(OR(J$12="",$B349=""),"",_xlfn.LET(_xlpm.tarefas,_xlfn._xlws.FILTER(TB_TAREFAS[],(TB_TAREFAS[[Responsável Execução '[*']]:[Responsável Execução '[*']]]=J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49" s="95" t="str" cm="1">
        <f t="array" ref="K349">IF(OR(K$12="",$B349=""),"",_xlfn.LET(_xlpm.tarefas,_xlfn._xlws.FILTER(TB_TAREFAS[],(TB_TAREFAS[[Responsável Execução '[*']]:[Responsável Execução '[*']]]=K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49" s="96" t="str" cm="1">
        <f t="array" ref="L349">IF(OR(L$12="",$B349=""),"",_xlfn.LET(_xlpm.tarefas,_xlfn._xlws.FILTER(TB_TAREFAS[],(TB_TAREFAS[[Responsável Execução '[*']]:[Responsável Execução '[*']]]=L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49" s="95" t="str" cm="1">
        <f t="array" ref="M349">IF(OR(M$12="",$B349=""),"",_xlfn.LET(_xlpm.tarefas,_xlfn._xlws.FILTER(TB_TAREFAS[],(TB_TAREFAS[[Responsável Execução '[*']]:[Responsável Execução '[*']]]=M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49" s="96" t="str" cm="1">
        <f t="array" ref="N349">IF(OR(N$12="",$B349=""),"",_xlfn.LET(_xlpm.tarefas,_xlfn._xlws.FILTER(TB_TAREFAS[],(TB_TAREFAS[[Responsável Execução '[*']]:[Responsável Execução '[*']]]=N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49" s="95" t="str" cm="1">
        <f t="array" ref="O349">IF(OR(O$12="",$B349=""),"",_xlfn.LET(_xlpm.tarefas,_xlfn._xlws.FILTER(TB_TAREFAS[],(TB_TAREFAS[[Responsável Execução '[*']]:[Responsável Execução '[*']]]=O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49" s="96" t="str" cm="1">
        <f t="array" ref="P349">IF(OR(P$12="",$B349=""),"",_xlfn.LET(_xlpm.tarefas,_xlfn._xlws.FILTER(TB_TAREFAS[],(TB_TAREFAS[[Responsável Execução '[*']]:[Responsável Execução '[*']]]=P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49" s="95" t="str" cm="1">
        <f t="array" ref="Q349">IF(OR(Q$12="",$B349=""),"",_xlfn.LET(_xlpm.tarefas,_xlfn._xlws.FILTER(TB_TAREFAS[],(TB_TAREFAS[[Responsável Execução '[*']]:[Responsável Execução '[*']]]=Q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49" s="96" t="str" cm="1">
        <f t="array" ref="R349">IF(OR(R$12="",$B349=""),"",_xlfn.LET(_xlpm.tarefas,_xlfn._xlws.FILTER(TB_TAREFAS[],(TB_TAREFAS[[Responsável Execução '[*']]:[Responsável Execução '[*']]]=R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49" s="95" t="str" cm="1">
        <f t="array" ref="S349">IF(OR(S$12="",$B349=""),"",_xlfn.LET(_xlpm.tarefas,_xlfn._xlws.FILTER(TB_TAREFAS[],(TB_TAREFAS[[Responsável Execução '[*']]:[Responsável Execução '[*']]]=S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49" s="96" t="str" cm="1">
        <f t="array" ref="T349">IF(OR(T$12="",$B349=""),"",_xlfn.LET(_xlpm.tarefas,_xlfn._xlws.FILTER(TB_TAREFAS[],(TB_TAREFAS[[Responsável Execução '[*']]:[Responsável Execução '[*']]]=T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49" s="95" t="str" cm="1">
        <f t="array" ref="U349">IF(OR(U$12="",$B349=""),"",_xlfn.LET(_xlpm.tarefas,_xlfn._xlws.FILTER(TB_TAREFAS[],(TB_TAREFAS[[Responsável Execução '[*']]:[Responsável Execução '[*']]]=U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49" s="96" t="str" cm="1">
        <f t="array" ref="V349">IF(OR(V$12="",$B349=""),"",_xlfn.LET(_xlpm.tarefas,_xlfn._xlws.FILTER(TB_TAREFAS[],(TB_TAREFAS[[Responsável Execução '[*']]:[Responsável Execução '[*']]]=V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49" s="95" t="str" cm="1">
        <f t="array" ref="W349">IF(OR(W$12="",$B349=""),"",_xlfn.LET(_xlpm.tarefas,_xlfn._xlws.FILTER(TB_TAREFAS[],(TB_TAREFAS[[Responsável Execução '[*']]:[Responsável Execução '[*']]]=W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49" s="96" t="str" cm="1">
        <f t="array" ref="X349">IF(OR(X$12="",$B349=""),"",_xlfn.LET(_xlpm.tarefas,_xlfn._xlws.FILTER(TB_TAREFAS[],(TB_TAREFAS[[Responsável Execução '[*']]:[Responsável Execução '[*']]]=X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49" s="95" t="str" cm="1">
        <f t="array" ref="Y349">IF(OR(Y$12="",$B349=""),"",_xlfn.LET(_xlpm.tarefas,_xlfn._xlws.FILTER(TB_TAREFAS[],(TB_TAREFAS[[Responsável Execução '[*']]:[Responsável Execução '[*']]]=Y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49" s="96" t="str" cm="1">
        <f t="array" ref="Z349">IF(OR(Z$12="",$B349=""),"",_xlfn.LET(_xlpm.tarefas,_xlfn._xlws.FILTER(TB_TAREFAS[],(TB_TAREFAS[[Responsável Execução '[*']]:[Responsável Execução '[*']]]=Z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49" s="95" t="str" cm="1">
        <f t="array" ref="AA349">IF(OR(AA$12="",$B349=""),"",_xlfn.LET(_xlpm.tarefas,_xlfn._xlws.FILTER(TB_TAREFAS[],(TB_TAREFAS[[Responsável Execução '[*']]:[Responsável Execução '[*']]]=AA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49" s="96" t="str" cm="1">
        <f t="array" ref="AB349">IF(OR(AB$12="",$B349=""),"",_xlfn.LET(_xlpm.tarefas,_xlfn._xlws.FILTER(TB_TAREFAS[],(TB_TAREFAS[[Responsável Execução '[*']]:[Responsável Execução '[*']]]=AB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49" s="95" t="str" cm="1">
        <f t="array" ref="AC349">IF(OR(AC$12="",$B349=""),"",_xlfn.LET(_xlpm.tarefas,_xlfn._xlws.FILTER(TB_TAREFAS[],(TB_TAREFAS[[Responsável Execução '[*']]:[Responsável Execução '[*']]]=AC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49" s="96" t="str" cm="1">
        <f t="array" ref="AD349">IF(OR(AD$12="",$B349=""),"",_xlfn.LET(_xlpm.tarefas,_xlfn._xlws.FILTER(TB_TAREFAS[],(TB_TAREFAS[[Responsável Execução '[*']]:[Responsável Execução '[*']]]=AD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49" s="95" t="str" cm="1">
        <f t="array" ref="AE349">IF(OR(AE$12="",$B349=""),"",_xlfn.LET(_xlpm.tarefas,_xlfn._xlws.FILTER(TB_TAREFAS[],(TB_TAREFAS[[Responsável Execução '[*']]:[Responsável Execução '[*']]]=AE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49" s="96" t="str" cm="1">
        <f t="array" ref="AF349">IF(OR(AF$12="",$B349=""),"",_xlfn.LET(_xlpm.tarefas,_xlfn._xlws.FILTER(TB_TAREFAS[],(TB_TAREFAS[[Responsável Execução '[*']]:[Responsável Execução '[*']]]=AF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49" s="95" t="str" cm="1">
        <f t="array" ref="AG349">IF(OR(AG$12="",$B349=""),"",_xlfn.LET(_xlpm.tarefas,_xlfn._xlws.FILTER(TB_TAREFAS[],(TB_TAREFAS[[Responsável Execução '[*']]:[Responsável Execução '[*']]]=AG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49" s="96" t="str" cm="1">
        <f t="array" ref="AH349">IF(OR(AH$12="",$B349=""),"",_xlfn.LET(_xlpm.tarefas,_xlfn._xlws.FILTER(TB_TAREFAS[],(TB_TAREFAS[[Responsável Execução '[*']]:[Responsável Execução '[*']]]=AH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49" s="95" t="str" cm="1">
        <f t="array" ref="AI349">IF(OR(AI$12="",$B349=""),"",_xlfn.LET(_xlpm.tarefas,_xlfn._xlws.FILTER(TB_TAREFAS[],(TB_TAREFAS[[Responsável Execução '[*']]:[Responsável Execução '[*']]]=AI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49" s="96" t="str" cm="1">
        <f t="array" ref="AJ349">IF(OR(AJ$12="",$B349=""),"",_xlfn.LET(_xlpm.tarefas,_xlfn._xlws.FILTER(TB_TAREFAS[],(TB_TAREFAS[[Responsável Execução '[*']]:[Responsável Execução '[*']]]=AJ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49" s="95" t="str" cm="1">
        <f t="array" ref="AK349">IF(OR(AK$12="",$B349=""),"",_xlfn.LET(_xlpm.tarefas,_xlfn._xlws.FILTER(TB_TAREFAS[],(TB_TAREFAS[[Responsável Execução '[*']]:[Responsável Execução '[*']]]=AK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49" s="96" t="str" cm="1">
        <f t="array" ref="AL349">IF(OR(AL$12="",$B349=""),"",_xlfn.LET(_xlpm.tarefas,_xlfn._xlws.FILTER(TB_TAREFAS[],(TB_TAREFAS[[Responsável Execução '[*']]:[Responsável Execução '[*']]]=AL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49" s="95" t="str" cm="1">
        <f t="array" ref="AM349">IF(OR(AM$12="",$B349=""),"",_xlfn.LET(_xlpm.tarefas,_xlfn._xlws.FILTER(TB_TAREFAS[],(TB_TAREFAS[[Responsável Execução '[*']]:[Responsável Execução '[*']]]=AM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49" s="96" t="str" cm="1">
        <f t="array" ref="AN349">IF(OR(AN$12="",$B349=""),"",_xlfn.LET(_xlpm.tarefas,_xlfn._xlws.FILTER(TB_TAREFAS[],(TB_TAREFAS[[Responsável Execução '[*']]:[Responsável Execução '[*']]]=AN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49" s="95" t="str" cm="1">
        <f t="array" ref="AO349">IF(OR(AO$12="",$B349=""),"",_xlfn.LET(_xlpm.tarefas,_xlfn._xlws.FILTER(TB_TAREFAS[],(TB_TAREFAS[[Responsável Execução '[*']]:[Responsável Execução '[*']]]=AO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49" s="96" t="str" cm="1">
        <f t="array" ref="AP349">IF(OR(AP$12="",$B349=""),"",_xlfn.LET(_xlpm.tarefas,_xlfn._xlws.FILTER(TB_TAREFAS[],(TB_TAREFAS[[Responsável Execução '[*']]:[Responsável Execução '[*']]]=AP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49" s="95" t="str" cm="1">
        <f t="array" ref="AQ349">IF(OR(AQ$12="",$B349=""),"",_xlfn.LET(_xlpm.tarefas,_xlfn._xlws.FILTER(TB_TAREFAS[],(TB_TAREFAS[[Responsável Execução '[*']]:[Responsável Execução '[*']]]=AQ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49" s="96" t="str" cm="1">
        <f t="array" ref="AR349">IF(OR(AR$12="",$B349=""),"",_xlfn.LET(_xlpm.tarefas,_xlfn._xlws.FILTER(TB_TAREFAS[],(TB_TAREFAS[[Responsável Execução '[*']]:[Responsável Execução '[*']]]=AR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49" s="95" t="str" cm="1">
        <f t="array" ref="AS349">IF(OR(AS$12="",$B349=""),"",_xlfn.LET(_xlpm.tarefas,_xlfn._xlws.FILTER(TB_TAREFAS[],(TB_TAREFAS[[Responsável Execução '[*']]:[Responsável Execução '[*']]]=AS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49" s="96" t="str" cm="1">
        <f t="array" ref="AT349">IF(OR(AT$12="",$B349=""),"",_xlfn.LET(_xlpm.tarefas,_xlfn._xlws.FILTER(TB_TAREFAS[],(TB_TAREFAS[[Responsável Execução '[*']]:[Responsável Execução '[*']]]=AT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49" s="95" t="str" cm="1">
        <f t="array" ref="AU349">IF(OR(AU$12="",$B349=""),"",_xlfn.LET(_xlpm.tarefas,_xlfn._xlws.FILTER(TB_TAREFAS[],(TB_TAREFAS[[Responsável Execução '[*']]:[Responsável Execução '[*']]]=AU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49" s="96" t="str" cm="1">
        <f t="array" ref="AV349">IF(OR(AV$12="",$B349=""),"",_xlfn.LET(_xlpm.tarefas,_xlfn._xlws.FILTER(TB_TAREFAS[],(TB_TAREFAS[[Responsável Execução '[*']]:[Responsável Execução '[*']]]=AV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49" s="95" t="str" cm="1">
        <f t="array" ref="AW349">IF(OR(AW$12="",$B349=""),"",_xlfn.LET(_xlpm.tarefas,_xlfn._xlws.FILTER(TB_TAREFAS[],(TB_TAREFAS[[Responsável Execução '[*']]:[Responsável Execução '[*']]]=AW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49" s="96" t="str" cm="1">
        <f t="array" ref="AX349">IF(OR(AX$12="",$B349=""),"",_xlfn.LET(_xlpm.tarefas,_xlfn._xlws.FILTER(TB_TAREFAS[],(TB_TAREFAS[[Responsável Execução '[*']]:[Responsável Execução '[*']]]=AX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49" s="95" t="str" cm="1">
        <f t="array" ref="AY349">IF(OR(AY$12="",$B349=""),"",_xlfn.LET(_xlpm.tarefas,_xlfn._xlws.FILTER(TB_TAREFAS[],(TB_TAREFAS[[Responsável Execução '[*']]:[Responsável Execução '[*']]]=AY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49" s="97" t="str" cm="1">
        <f t="array" ref="AZ349">IF(OR(AZ$12="",$B349=""),"",_xlfn.LET(_xlpm.tarefas,_xlfn._xlws.FILTER(TB_TAREFAS[],(TB_TAREFAS[[Responsável Execução '[*']]:[Responsável Execução '[*']]]=AZ$12),"-"),IF(_xlfn.ARRAYTOTEXT(_xlpm.tarefas)="-",0,SUM(IF(DATE(YEAR($B349),MONTH($B349),DAY($B349))&gt;=DATE(YEAR(_xlfn.CHOOSECOLS(_xlpm.tarefas,10)),MONTH(_xlfn.CHOOSECOLS(_xlpm.tarefas,10)),DAY(_xlfn.CHOOSECOLS(_xlpm.tarefas,10))),IF(DATE(YEAR($B349),MONTH($B349),DAY($B349)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0" spans="2:52" x14ac:dyDescent="0.3">
      <c r="B350" s="94"/>
      <c r="C350" s="95" t="str" cm="1">
        <f t="array" ref="C350">IF(OR(C$12="",$B350=""),"",_xlfn.LET(_xlpm.tarefas,_xlfn._xlws.FILTER(TB_TAREFAS[],(TB_TAREFAS[[Responsável Execução '[*']]:[Responsável Execução '[*']]]=C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0" s="96" t="str" cm="1">
        <f t="array" ref="D350">IF(OR(D$12="",$B350=""),"",_xlfn.LET(_xlpm.tarefas,_xlfn._xlws.FILTER(TB_TAREFAS[],(TB_TAREFAS[[Responsável Execução '[*']]:[Responsável Execução '[*']]]=D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0" s="95" t="str" cm="1">
        <f t="array" ref="E350">IF(OR(E$12="",$B350=""),"",_xlfn.LET(_xlpm.tarefas,_xlfn._xlws.FILTER(TB_TAREFAS[],(TB_TAREFAS[[Responsável Execução '[*']]:[Responsável Execução '[*']]]=E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0" s="96" t="str" cm="1">
        <f t="array" ref="F350">IF(OR(F$12="",$B350=""),"",_xlfn.LET(_xlpm.tarefas,_xlfn._xlws.FILTER(TB_TAREFAS[],(TB_TAREFAS[[Responsável Execução '[*']]:[Responsável Execução '[*']]]=F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0" s="95" t="str" cm="1">
        <f t="array" ref="G350">IF(OR(G$12="",$B350=""),"",_xlfn.LET(_xlpm.tarefas,_xlfn._xlws.FILTER(TB_TAREFAS[],(TB_TAREFAS[[Responsável Execução '[*']]:[Responsável Execução '[*']]]=G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0" s="96" t="str" cm="1">
        <f t="array" ref="H350">IF(OR(H$12="",$B350=""),"",_xlfn.LET(_xlpm.tarefas,_xlfn._xlws.FILTER(TB_TAREFAS[],(TB_TAREFAS[[Responsável Execução '[*']]:[Responsável Execução '[*']]]=H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0" s="95" t="str" cm="1">
        <f t="array" ref="I350">IF(OR(I$12="",$B350=""),"",_xlfn.LET(_xlpm.tarefas,_xlfn._xlws.FILTER(TB_TAREFAS[],(TB_TAREFAS[[Responsável Execução '[*']]:[Responsável Execução '[*']]]=I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0" s="96" t="str" cm="1">
        <f t="array" ref="J350">IF(OR(J$12="",$B350=""),"",_xlfn.LET(_xlpm.tarefas,_xlfn._xlws.FILTER(TB_TAREFAS[],(TB_TAREFAS[[Responsável Execução '[*']]:[Responsável Execução '[*']]]=J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0" s="95" t="str" cm="1">
        <f t="array" ref="K350">IF(OR(K$12="",$B350=""),"",_xlfn.LET(_xlpm.tarefas,_xlfn._xlws.FILTER(TB_TAREFAS[],(TB_TAREFAS[[Responsável Execução '[*']]:[Responsável Execução '[*']]]=K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0" s="96" t="str" cm="1">
        <f t="array" ref="L350">IF(OR(L$12="",$B350=""),"",_xlfn.LET(_xlpm.tarefas,_xlfn._xlws.FILTER(TB_TAREFAS[],(TB_TAREFAS[[Responsável Execução '[*']]:[Responsável Execução '[*']]]=L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0" s="95" t="str" cm="1">
        <f t="array" ref="M350">IF(OR(M$12="",$B350=""),"",_xlfn.LET(_xlpm.tarefas,_xlfn._xlws.FILTER(TB_TAREFAS[],(TB_TAREFAS[[Responsável Execução '[*']]:[Responsável Execução '[*']]]=M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0" s="96" t="str" cm="1">
        <f t="array" ref="N350">IF(OR(N$12="",$B350=""),"",_xlfn.LET(_xlpm.tarefas,_xlfn._xlws.FILTER(TB_TAREFAS[],(TB_TAREFAS[[Responsável Execução '[*']]:[Responsável Execução '[*']]]=N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0" s="95" t="str" cm="1">
        <f t="array" ref="O350">IF(OR(O$12="",$B350=""),"",_xlfn.LET(_xlpm.tarefas,_xlfn._xlws.FILTER(TB_TAREFAS[],(TB_TAREFAS[[Responsável Execução '[*']]:[Responsável Execução '[*']]]=O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0" s="96" t="str" cm="1">
        <f t="array" ref="P350">IF(OR(P$12="",$B350=""),"",_xlfn.LET(_xlpm.tarefas,_xlfn._xlws.FILTER(TB_TAREFAS[],(TB_TAREFAS[[Responsável Execução '[*']]:[Responsável Execução '[*']]]=P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0" s="95" t="str" cm="1">
        <f t="array" ref="Q350">IF(OR(Q$12="",$B350=""),"",_xlfn.LET(_xlpm.tarefas,_xlfn._xlws.FILTER(TB_TAREFAS[],(TB_TAREFAS[[Responsável Execução '[*']]:[Responsável Execução '[*']]]=Q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0" s="96" t="str" cm="1">
        <f t="array" ref="R350">IF(OR(R$12="",$B350=""),"",_xlfn.LET(_xlpm.tarefas,_xlfn._xlws.FILTER(TB_TAREFAS[],(TB_TAREFAS[[Responsável Execução '[*']]:[Responsável Execução '[*']]]=R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0" s="95" t="str" cm="1">
        <f t="array" ref="S350">IF(OR(S$12="",$B350=""),"",_xlfn.LET(_xlpm.tarefas,_xlfn._xlws.FILTER(TB_TAREFAS[],(TB_TAREFAS[[Responsável Execução '[*']]:[Responsável Execução '[*']]]=S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0" s="96" t="str" cm="1">
        <f t="array" ref="T350">IF(OR(T$12="",$B350=""),"",_xlfn.LET(_xlpm.tarefas,_xlfn._xlws.FILTER(TB_TAREFAS[],(TB_TAREFAS[[Responsável Execução '[*']]:[Responsável Execução '[*']]]=T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0" s="95" t="str" cm="1">
        <f t="array" ref="U350">IF(OR(U$12="",$B350=""),"",_xlfn.LET(_xlpm.tarefas,_xlfn._xlws.FILTER(TB_TAREFAS[],(TB_TAREFAS[[Responsável Execução '[*']]:[Responsável Execução '[*']]]=U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0" s="96" t="str" cm="1">
        <f t="array" ref="V350">IF(OR(V$12="",$B350=""),"",_xlfn.LET(_xlpm.tarefas,_xlfn._xlws.FILTER(TB_TAREFAS[],(TB_TAREFAS[[Responsável Execução '[*']]:[Responsável Execução '[*']]]=V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0" s="95" t="str" cm="1">
        <f t="array" ref="W350">IF(OR(W$12="",$B350=""),"",_xlfn.LET(_xlpm.tarefas,_xlfn._xlws.FILTER(TB_TAREFAS[],(TB_TAREFAS[[Responsável Execução '[*']]:[Responsável Execução '[*']]]=W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0" s="96" t="str" cm="1">
        <f t="array" ref="X350">IF(OR(X$12="",$B350=""),"",_xlfn.LET(_xlpm.tarefas,_xlfn._xlws.FILTER(TB_TAREFAS[],(TB_TAREFAS[[Responsável Execução '[*']]:[Responsável Execução '[*']]]=X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0" s="95" t="str" cm="1">
        <f t="array" ref="Y350">IF(OR(Y$12="",$B350=""),"",_xlfn.LET(_xlpm.tarefas,_xlfn._xlws.FILTER(TB_TAREFAS[],(TB_TAREFAS[[Responsável Execução '[*']]:[Responsável Execução '[*']]]=Y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0" s="96" t="str" cm="1">
        <f t="array" ref="Z350">IF(OR(Z$12="",$B350=""),"",_xlfn.LET(_xlpm.tarefas,_xlfn._xlws.FILTER(TB_TAREFAS[],(TB_TAREFAS[[Responsável Execução '[*']]:[Responsável Execução '[*']]]=Z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0" s="95" t="str" cm="1">
        <f t="array" ref="AA350">IF(OR(AA$12="",$B350=""),"",_xlfn.LET(_xlpm.tarefas,_xlfn._xlws.FILTER(TB_TAREFAS[],(TB_TAREFAS[[Responsável Execução '[*']]:[Responsável Execução '[*']]]=AA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0" s="96" t="str" cm="1">
        <f t="array" ref="AB350">IF(OR(AB$12="",$B350=""),"",_xlfn.LET(_xlpm.tarefas,_xlfn._xlws.FILTER(TB_TAREFAS[],(TB_TAREFAS[[Responsável Execução '[*']]:[Responsável Execução '[*']]]=AB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0" s="95" t="str" cm="1">
        <f t="array" ref="AC350">IF(OR(AC$12="",$B350=""),"",_xlfn.LET(_xlpm.tarefas,_xlfn._xlws.FILTER(TB_TAREFAS[],(TB_TAREFAS[[Responsável Execução '[*']]:[Responsável Execução '[*']]]=AC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0" s="96" t="str" cm="1">
        <f t="array" ref="AD350">IF(OR(AD$12="",$B350=""),"",_xlfn.LET(_xlpm.tarefas,_xlfn._xlws.FILTER(TB_TAREFAS[],(TB_TAREFAS[[Responsável Execução '[*']]:[Responsável Execução '[*']]]=AD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0" s="95" t="str" cm="1">
        <f t="array" ref="AE350">IF(OR(AE$12="",$B350=""),"",_xlfn.LET(_xlpm.tarefas,_xlfn._xlws.FILTER(TB_TAREFAS[],(TB_TAREFAS[[Responsável Execução '[*']]:[Responsável Execução '[*']]]=AE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0" s="96" t="str" cm="1">
        <f t="array" ref="AF350">IF(OR(AF$12="",$B350=""),"",_xlfn.LET(_xlpm.tarefas,_xlfn._xlws.FILTER(TB_TAREFAS[],(TB_TAREFAS[[Responsável Execução '[*']]:[Responsável Execução '[*']]]=AF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0" s="95" t="str" cm="1">
        <f t="array" ref="AG350">IF(OR(AG$12="",$B350=""),"",_xlfn.LET(_xlpm.tarefas,_xlfn._xlws.FILTER(TB_TAREFAS[],(TB_TAREFAS[[Responsável Execução '[*']]:[Responsável Execução '[*']]]=AG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0" s="96" t="str" cm="1">
        <f t="array" ref="AH350">IF(OR(AH$12="",$B350=""),"",_xlfn.LET(_xlpm.tarefas,_xlfn._xlws.FILTER(TB_TAREFAS[],(TB_TAREFAS[[Responsável Execução '[*']]:[Responsável Execução '[*']]]=AH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0" s="95" t="str" cm="1">
        <f t="array" ref="AI350">IF(OR(AI$12="",$B350=""),"",_xlfn.LET(_xlpm.tarefas,_xlfn._xlws.FILTER(TB_TAREFAS[],(TB_TAREFAS[[Responsável Execução '[*']]:[Responsável Execução '[*']]]=AI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0" s="96" t="str" cm="1">
        <f t="array" ref="AJ350">IF(OR(AJ$12="",$B350=""),"",_xlfn.LET(_xlpm.tarefas,_xlfn._xlws.FILTER(TB_TAREFAS[],(TB_TAREFAS[[Responsável Execução '[*']]:[Responsável Execução '[*']]]=AJ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0" s="95" t="str" cm="1">
        <f t="array" ref="AK350">IF(OR(AK$12="",$B350=""),"",_xlfn.LET(_xlpm.tarefas,_xlfn._xlws.FILTER(TB_TAREFAS[],(TB_TAREFAS[[Responsável Execução '[*']]:[Responsável Execução '[*']]]=AK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0" s="96" t="str" cm="1">
        <f t="array" ref="AL350">IF(OR(AL$12="",$B350=""),"",_xlfn.LET(_xlpm.tarefas,_xlfn._xlws.FILTER(TB_TAREFAS[],(TB_TAREFAS[[Responsável Execução '[*']]:[Responsável Execução '[*']]]=AL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0" s="95" t="str" cm="1">
        <f t="array" ref="AM350">IF(OR(AM$12="",$B350=""),"",_xlfn.LET(_xlpm.tarefas,_xlfn._xlws.FILTER(TB_TAREFAS[],(TB_TAREFAS[[Responsável Execução '[*']]:[Responsável Execução '[*']]]=AM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0" s="96" t="str" cm="1">
        <f t="array" ref="AN350">IF(OR(AN$12="",$B350=""),"",_xlfn.LET(_xlpm.tarefas,_xlfn._xlws.FILTER(TB_TAREFAS[],(TB_TAREFAS[[Responsável Execução '[*']]:[Responsável Execução '[*']]]=AN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0" s="95" t="str" cm="1">
        <f t="array" ref="AO350">IF(OR(AO$12="",$B350=""),"",_xlfn.LET(_xlpm.tarefas,_xlfn._xlws.FILTER(TB_TAREFAS[],(TB_TAREFAS[[Responsável Execução '[*']]:[Responsável Execução '[*']]]=AO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0" s="96" t="str" cm="1">
        <f t="array" ref="AP350">IF(OR(AP$12="",$B350=""),"",_xlfn.LET(_xlpm.tarefas,_xlfn._xlws.FILTER(TB_TAREFAS[],(TB_TAREFAS[[Responsável Execução '[*']]:[Responsável Execução '[*']]]=AP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0" s="95" t="str" cm="1">
        <f t="array" ref="AQ350">IF(OR(AQ$12="",$B350=""),"",_xlfn.LET(_xlpm.tarefas,_xlfn._xlws.FILTER(TB_TAREFAS[],(TB_TAREFAS[[Responsável Execução '[*']]:[Responsável Execução '[*']]]=AQ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0" s="96" t="str" cm="1">
        <f t="array" ref="AR350">IF(OR(AR$12="",$B350=""),"",_xlfn.LET(_xlpm.tarefas,_xlfn._xlws.FILTER(TB_TAREFAS[],(TB_TAREFAS[[Responsável Execução '[*']]:[Responsável Execução '[*']]]=AR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0" s="95" t="str" cm="1">
        <f t="array" ref="AS350">IF(OR(AS$12="",$B350=""),"",_xlfn.LET(_xlpm.tarefas,_xlfn._xlws.FILTER(TB_TAREFAS[],(TB_TAREFAS[[Responsável Execução '[*']]:[Responsável Execução '[*']]]=AS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0" s="96" t="str" cm="1">
        <f t="array" ref="AT350">IF(OR(AT$12="",$B350=""),"",_xlfn.LET(_xlpm.tarefas,_xlfn._xlws.FILTER(TB_TAREFAS[],(TB_TAREFAS[[Responsável Execução '[*']]:[Responsável Execução '[*']]]=AT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0" s="95" t="str" cm="1">
        <f t="array" ref="AU350">IF(OR(AU$12="",$B350=""),"",_xlfn.LET(_xlpm.tarefas,_xlfn._xlws.FILTER(TB_TAREFAS[],(TB_TAREFAS[[Responsável Execução '[*']]:[Responsável Execução '[*']]]=AU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0" s="96" t="str" cm="1">
        <f t="array" ref="AV350">IF(OR(AV$12="",$B350=""),"",_xlfn.LET(_xlpm.tarefas,_xlfn._xlws.FILTER(TB_TAREFAS[],(TB_TAREFAS[[Responsável Execução '[*']]:[Responsável Execução '[*']]]=AV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0" s="95" t="str" cm="1">
        <f t="array" ref="AW350">IF(OR(AW$12="",$B350=""),"",_xlfn.LET(_xlpm.tarefas,_xlfn._xlws.FILTER(TB_TAREFAS[],(TB_TAREFAS[[Responsável Execução '[*']]:[Responsável Execução '[*']]]=AW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0" s="96" t="str" cm="1">
        <f t="array" ref="AX350">IF(OR(AX$12="",$B350=""),"",_xlfn.LET(_xlpm.tarefas,_xlfn._xlws.FILTER(TB_TAREFAS[],(TB_TAREFAS[[Responsável Execução '[*']]:[Responsável Execução '[*']]]=AX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0" s="95" t="str" cm="1">
        <f t="array" ref="AY350">IF(OR(AY$12="",$B350=""),"",_xlfn.LET(_xlpm.tarefas,_xlfn._xlws.FILTER(TB_TAREFAS[],(TB_TAREFAS[[Responsável Execução '[*']]:[Responsável Execução '[*']]]=AY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0" s="97" t="str" cm="1">
        <f t="array" ref="AZ350">IF(OR(AZ$12="",$B350=""),"",_xlfn.LET(_xlpm.tarefas,_xlfn._xlws.FILTER(TB_TAREFAS[],(TB_TAREFAS[[Responsável Execução '[*']]:[Responsável Execução '[*']]]=AZ$12),"-"),IF(_xlfn.ARRAYTOTEXT(_xlpm.tarefas)="-",0,SUM(IF(DATE(YEAR($B350),MONTH($B350),DAY($B350))&gt;=DATE(YEAR(_xlfn.CHOOSECOLS(_xlpm.tarefas,10)),MONTH(_xlfn.CHOOSECOLS(_xlpm.tarefas,10)),DAY(_xlfn.CHOOSECOLS(_xlpm.tarefas,10))),IF(DATE(YEAR($B350),MONTH($B350),DAY($B350)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1" spans="2:52" x14ac:dyDescent="0.3">
      <c r="B351" s="94"/>
      <c r="C351" s="95" t="str" cm="1">
        <f t="array" ref="C351">IF(OR(C$12="",$B351=""),"",_xlfn.LET(_xlpm.tarefas,_xlfn._xlws.FILTER(TB_TAREFAS[],(TB_TAREFAS[[Responsável Execução '[*']]:[Responsável Execução '[*']]]=C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1" s="96" t="str" cm="1">
        <f t="array" ref="D351">IF(OR(D$12="",$B351=""),"",_xlfn.LET(_xlpm.tarefas,_xlfn._xlws.FILTER(TB_TAREFAS[],(TB_TAREFAS[[Responsável Execução '[*']]:[Responsável Execução '[*']]]=D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1" s="95" t="str" cm="1">
        <f t="array" ref="E351">IF(OR(E$12="",$B351=""),"",_xlfn.LET(_xlpm.tarefas,_xlfn._xlws.FILTER(TB_TAREFAS[],(TB_TAREFAS[[Responsável Execução '[*']]:[Responsável Execução '[*']]]=E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1" s="96" t="str" cm="1">
        <f t="array" ref="F351">IF(OR(F$12="",$B351=""),"",_xlfn.LET(_xlpm.tarefas,_xlfn._xlws.FILTER(TB_TAREFAS[],(TB_TAREFAS[[Responsável Execução '[*']]:[Responsável Execução '[*']]]=F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1" s="95" t="str" cm="1">
        <f t="array" ref="G351">IF(OR(G$12="",$B351=""),"",_xlfn.LET(_xlpm.tarefas,_xlfn._xlws.FILTER(TB_TAREFAS[],(TB_TAREFAS[[Responsável Execução '[*']]:[Responsável Execução '[*']]]=G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1" s="96" t="str" cm="1">
        <f t="array" ref="H351">IF(OR(H$12="",$B351=""),"",_xlfn.LET(_xlpm.tarefas,_xlfn._xlws.FILTER(TB_TAREFAS[],(TB_TAREFAS[[Responsável Execução '[*']]:[Responsável Execução '[*']]]=H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1" s="95" t="str" cm="1">
        <f t="array" ref="I351">IF(OR(I$12="",$B351=""),"",_xlfn.LET(_xlpm.tarefas,_xlfn._xlws.FILTER(TB_TAREFAS[],(TB_TAREFAS[[Responsável Execução '[*']]:[Responsável Execução '[*']]]=I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1" s="96" t="str" cm="1">
        <f t="array" ref="J351">IF(OR(J$12="",$B351=""),"",_xlfn.LET(_xlpm.tarefas,_xlfn._xlws.FILTER(TB_TAREFAS[],(TB_TAREFAS[[Responsável Execução '[*']]:[Responsável Execução '[*']]]=J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1" s="95" t="str" cm="1">
        <f t="array" ref="K351">IF(OR(K$12="",$B351=""),"",_xlfn.LET(_xlpm.tarefas,_xlfn._xlws.FILTER(TB_TAREFAS[],(TB_TAREFAS[[Responsável Execução '[*']]:[Responsável Execução '[*']]]=K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1" s="96" t="str" cm="1">
        <f t="array" ref="L351">IF(OR(L$12="",$B351=""),"",_xlfn.LET(_xlpm.tarefas,_xlfn._xlws.FILTER(TB_TAREFAS[],(TB_TAREFAS[[Responsável Execução '[*']]:[Responsável Execução '[*']]]=L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1" s="95" t="str" cm="1">
        <f t="array" ref="M351">IF(OR(M$12="",$B351=""),"",_xlfn.LET(_xlpm.tarefas,_xlfn._xlws.FILTER(TB_TAREFAS[],(TB_TAREFAS[[Responsável Execução '[*']]:[Responsável Execução '[*']]]=M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1" s="96" t="str" cm="1">
        <f t="array" ref="N351">IF(OR(N$12="",$B351=""),"",_xlfn.LET(_xlpm.tarefas,_xlfn._xlws.FILTER(TB_TAREFAS[],(TB_TAREFAS[[Responsável Execução '[*']]:[Responsável Execução '[*']]]=N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1" s="95" t="str" cm="1">
        <f t="array" ref="O351">IF(OR(O$12="",$B351=""),"",_xlfn.LET(_xlpm.tarefas,_xlfn._xlws.FILTER(TB_TAREFAS[],(TB_TAREFAS[[Responsável Execução '[*']]:[Responsável Execução '[*']]]=O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1" s="96" t="str" cm="1">
        <f t="array" ref="P351">IF(OR(P$12="",$B351=""),"",_xlfn.LET(_xlpm.tarefas,_xlfn._xlws.FILTER(TB_TAREFAS[],(TB_TAREFAS[[Responsável Execução '[*']]:[Responsável Execução '[*']]]=P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1" s="95" t="str" cm="1">
        <f t="array" ref="Q351">IF(OR(Q$12="",$B351=""),"",_xlfn.LET(_xlpm.tarefas,_xlfn._xlws.FILTER(TB_TAREFAS[],(TB_TAREFAS[[Responsável Execução '[*']]:[Responsável Execução '[*']]]=Q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1" s="96" t="str" cm="1">
        <f t="array" ref="R351">IF(OR(R$12="",$B351=""),"",_xlfn.LET(_xlpm.tarefas,_xlfn._xlws.FILTER(TB_TAREFAS[],(TB_TAREFAS[[Responsável Execução '[*']]:[Responsável Execução '[*']]]=R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1" s="95" t="str" cm="1">
        <f t="array" ref="S351">IF(OR(S$12="",$B351=""),"",_xlfn.LET(_xlpm.tarefas,_xlfn._xlws.FILTER(TB_TAREFAS[],(TB_TAREFAS[[Responsável Execução '[*']]:[Responsável Execução '[*']]]=S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1" s="96" t="str" cm="1">
        <f t="array" ref="T351">IF(OR(T$12="",$B351=""),"",_xlfn.LET(_xlpm.tarefas,_xlfn._xlws.FILTER(TB_TAREFAS[],(TB_TAREFAS[[Responsável Execução '[*']]:[Responsável Execução '[*']]]=T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1" s="95" t="str" cm="1">
        <f t="array" ref="U351">IF(OR(U$12="",$B351=""),"",_xlfn.LET(_xlpm.tarefas,_xlfn._xlws.FILTER(TB_TAREFAS[],(TB_TAREFAS[[Responsável Execução '[*']]:[Responsável Execução '[*']]]=U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1" s="96" t="str" cm="1">
        <f t="array" ref="V351">IF(OR(V$12="",$B351=""),"",_xlfn.LET(_xlpm.tarefas,_xlfn._xlws.FILTER(TB_TAREFAS[],(TB_TAREFAS[[Responsável Execução '[*']]:[Responsável Execução '[*']]]=V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1" s="95" t="str" cm="1">
        <f t="array" ref="W351">IF(OR(W$12="",$B351=""),"",_xlfn.LET(_xlpm.tarefas,_xlfn._xlws.FILTER(TB_TAREFAS[],(TB_TAREFAS[[Responsável Execução '[*']]:[Responsável Execução '[*']]]=W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1" s="96" t="str" cm="1">
        <f t="array" ref="X351">IF(OR(X$12="",$B351=""),"",_xlfn.LET(_xlpm.tarefas,_xlfn._xlws.FILTER(TB_TAREFAS[],(TB_TAREFAS[[Responsável Execução '[*']]:[Responsável Execução '[*']]]=X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1" s="95" t="str" cm="1">
        <f t="array" ref="Y351">IF(OR(Y$12="",$B351=""),"",_xlfn.LET(_xlpm.tarefas,_xlfn._xlws.FILTER(TB_TAREFAS[],(TB_TAREFAS[[Responsável Execução '[*']]:[Responsável Execução '[*']]]=Y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1" s="96" t="str" cm="1">
        <f t="array" ref="Z351">IF(OR(Z$12="",$B351=""),"",_xlfn.LET(_xlpm.tarefas,_xlfn._xlws.FILTER(TB_TAREFAS[],(TB_TAREFAS[[Responsável Execução '[*']]:[Responsável Execução '[*']]]=Z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1" s="95" t="str" cm="1">
        <f t="array" ref="AA351">IF(OR(AA$12="",$B351=""),"",_xlfn.LET(_xlpm.tarefas,_xlfn._xlws.FILTER(TB_TAREFAS[],(TB_TAREFAS[[Responsável Execução '[*']]:[Responsável Execução '[*']]]=AA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1" s="96" t="str" cm="1">
        <f t="array" ref="AB351">IF(OR(AB$12="",$B351=""),"",_xlfn.LET(_xlpm.tarefas,_xlfn._xlws.FILTER(TB_TAREFAS[],(TB_TAREFAS[[Responsável Execução '[*']]:[Responsável Execução '[*']]]=AB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1" s="95" t="str" cm="1">
        <f t="array" ref="AC351">IF(OR(AC$12="",$B351=""),"",_xlfn.LET(_xlpm.tarefas,_xlfn._xlws.FILTER(TB_TAREFAS[],(TB_TAREFAS[[Responsável Execução '[*']]:[Responsável Execução '[*']]]=AC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1" s="96" t="str" cm="1">
        <f t="array" ref="AD351">IF(OR(AD$12="",$B351=""),"",_xlfn.LET(_xlpm.tarefas,_xlfn._xlws.FILTER(TB_TAREFAS[],(TB_TAREFAS[[Responsável Execução '[*']]:[Responsável Execução '[*']]]=AD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1" s="95" t="str" cm="1">
        <f t="array" ref="AE351">IF(OR(AE$12="",$B351=""),"",_xlfn.LET(_xlpm.tarefas,_xlfn._xlws.FILTER(TB_TAREFAS[],(TB_TAREFAS[[Responsável Execução '[*']]:[Responsável Execução '[*']]]=AE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1" s="96" t="str" cm="1">
        <f t="array" ref="AF351">IF(OR(AF$12="",$B351=""),"",_xlfn.LET(_xlpm.tarefas,_xlfn._xlws.FILTER(TB_TAREFAS[],(TB_TAREFAS[[Responsável Execução '[*']]:[Responsável Execução '[*']]]=AF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1" s="95" t="str" cm="1">
        <f t="array" ref="AG351">IF(OR(AG$12="",$B351=""),"",_xlfn.LET(_xlpm.tarefas,_xlfn._xlws.FILTER(TB_TAREFAS[],(TB_TAREFAS[[Responsável Execução '[*']]:[Responsável Execução '[*']]]=AG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1" s="96" t="str" cm="1">
        <f t="array" ref="AH351">IF(OR(AH$12="",$B351=""),"",_xlfn.LET(_xlpm.tarefas,_xlfn._xlws.FILTER(TB_TAREFAS[],(TB_TAREFAS[[Responsável Execução '[*']]:[Responsável Execução '[*']]]=AH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1" s="95" t="str" cm="1">
        <f t="array" ref="AI351">IF(OR(AI$12="",$B351=""),"",_xlfn.LET(_xlpm.tarefas,_xlfn._xlws.FILTER(TB_TAREFAS[],(TB_TAREFAS[[Responsável Execução '[*']]:[Responsável Execução '[*']]]=AI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1" s="96" t="str" cm="1">
        <f t="array" ref="AJ351">IF(OR(AJ$12="",$B351=""),"",_xlfn.LET(_xlpm.tarefas,_xlfn._xlws.FILTER(TB_TAREFAS[],(TB_TAREFAS[[Responsável Execução '[*']]:[Responsável Execução '[*']]]=AJ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1" s="95" t="str" cm="1">
        <f t="array" ref="AK351">IF(OR(AK$12="",$B351=""),"",_xlfn.LET(_xlpm.tarefas,_xlfn._xlws.FILTER(TB_TAREFAS[],(TB_TAREFAS[[Responsável Execução '[*']]:[Responsável Execução '[*']]]=AK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1" s="96" t="str" cm="1">
        <f t="array" ref="AL351">IF(OR(AL$12="",$B351=""),"",_xlfn.LET(_xlpm.tarefas,_xlfn._xlws.FILTER(TB_TAREFAS[],(TB_TAREFAS[[Responsável Execução '[*']]:[Responsável Execução '[*']]]=AL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1" s="95" t="str" cm="1">
        <f t="array" ref="AM351">IF(OR(AM$12="",$B351=""),"",_xlfn.LET(_xlpm.tarefas,_xlfn._xlws.FILTER(TB_TAREFAS[],(TB_TAREFAS[[Responsável Execução '[*']]:[Responsável Execução '[*']]]=AM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1" s="96" t="str" cm="1">
        <f t="array" ref="AN351">IF(OR(AN$12="",$B351=""),"",_xlfn.LET(_xlpm.tarefas,_xlfn._xlws.FILTER(TB_TAREFAS[],(TB_TAREFAS[[Responsável Execução '[*']]:[Responsável Execução '[*']]]=AN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1" s="95" t="str" cm="1">
        <f t="array" ref="AO351">IF(OR(AO$12="",$B351=""),"",_xlfn.LET(_xlpm.tarefas,_xlfn._xlws.FILTER(TB_TAREFAS[],(TB_TAREFAS[[Responsável Execução '[*']]:[Responsável Execução '[*']]]=AO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1" s="96" t="str" cm="1">
        <f t="array" ref="AP351">IF(OR(AP$12="",$B351=""),"",_xlfn.LET(_xlpm.tarefas,_xlfn._xlws.FILTER(TB_TAREFAS[],(TB_TAREFAS[[Responsável Execução '[*']]:[Responsável Execução '[*']]]=AP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1" s="95" t="str" cm="1">
        <f t="array" ref="AQ351">IF(OR(AQ$12="",$B351=""),"",_xlfn.LET(_xlpm.tarefas,_xlfn._xlws.FILTER(TB_TAREFAS[],(TB_TAREFAS[[Responsável Execução '[*']]:[Responsável Execução '[*']]]=AQ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1" s="96" t="str" cm="1">
        <f t="array" ref="AR351">IF(OR(AR$12="",$B351=""),"",_xlfn.LET(_xlpm.tarefas,_xlfn._xlws.FILTER(TB_TAREFAS[],(TB_TAREFAS[[Responsável Execução '[*']]:[Responsável Execução '[*']]]=AR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1" s="95" t="str" cm="1">
        <f t="array" ref="AS351">IF(OR(AS$12="",$B351=""),"",_xlfn.LET(_xlpm.tarefas,_xlfn._xlws.FILTER(TB_TAREFAS[],(TB_TAREFAS[[Responsável Execução '[*']]:[Responsável Execução '[*']]]=AS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1" s="96" t="str" cm="1">
        <f t="array" ref="AT351">IF(OR(AT$12="",$B351=""),"",_xlfn.LET(_xlpm.tarefas,_xlfn._xlws.FILTER(TB_TAREFAS[],(TB_TAREFAS[[Responsável Execução '[*']]:[Responsável Execução '[*']]]=AT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1" s="95" t="str" cm="1">
        <f t="array" ref="AU351">IF(OR(AU$12="",$B351=""),"",_xlfn.LET(_xlpm.tarefas,_xlfn._xlws.FILTER(TB_TAREFAS[],(TB_TAREFAS[[Responsável Execução '[*']]:[Responsável Execução '[*']]]=AU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1" s="96" t="str" cm="1">
        <f t="array" ref="AV351">IF(OR(AV$12="",$B351=""),"",_xlfn.LET(_xlpm.tarefas,_xlfn._xlws.FILTER(TB_TAREFAS[],(TB_TAREFAS[[Responsável Execução '[*']]:[Responsável Execução '[*']]]=AV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1" s="95" t="str" cm="1">
        <f t="array" ref="AW351">IF(OR(AW$12="",$B351=""),"",_xlfn.LET(_xlpm.tarefas,_xlfn._xlws.FILTER(TB_TAREFAS[],(TB_TAREFAS[[Responsável Execução '[*']]:[Responsável Execução '[*']]]=AW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1" s="96" t="str" cm="1">
        <f t="array" ref="AX351">IF(OR(AX$12="",$B351=""),"",_xlfn.LET(_xlpm.tarefas,_xlfn._xlws.FILTER(TB_TAREFAS[],(TB_TAREFAS[[Responsável Execução '[*']]:[Responsável Execução '[*']]]=AX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1" s="95" t="str" cm="1">
        <f t="array" ref="AY351">IF(OR(AY$12="",$B351=""),"",_xlfn.LET(_xlpm.tarefas,_xlfn._xlws.FILTER(TB_TAREFAS[],(TB_TAREFAS[[Responsável Execução '[*']]:[Responsável Execução '[*']]]=AY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1" s="97" t="str" cm="1">
        <f t="array" ref="AZ351">IF(OR(AZ$12="",$B351=""),"",_xlfn.LET(_xlpm.tarefas,_xlfn._xlws.FILTER(TB_TAREFAS[],(TB_TAREFAS[[Responsável Execução '[*']]:[Responsável Execução '[*']]]=AZ$12),"-"),IF(_xlfn.ARRAYTOTEXT(_xlpm.tarefas)="-",0,SUM(IF(DATE(YEAR($B351),MONTH($B351),DAY($B351))&gt;=DATE(YEAR(_xlfn.CHOOSECOLS(_xlpm.tarefas,10)),MONTH(_xlfn.CHOOSECOLS(_xlpm.tarefas,10)),DAY(_xlfn.CHOOSECOLS(_xlpm.tarefas,10))),IF(DATE(YEAR($B351),MONTH($B351),DAY($B351)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2" spans="2:52" x14ac:dyDescent="0.3">
      <c r="B352" s="94"/>
      <c r="C352" s="95" t="str" cm="1">
        <f t="array" ref="C352">IF(OR(C$12="",$B352=""),"",_xlfn.LET(_xlpm.tarefas,_xlfn._xlws.FILTER(TB_TAREFAS[],(TB_TAREFAS[[Responsável Execução '[*']]:[Responsável Execução '[*']]]=C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2" s="96" t="str" cm="1">
        <f t="array" ref="D352">IF(OR(D$12="",$B352=""),"",_xlfn.LET(_xlpm.tarefas,_xlfn._xlws.FILTER(TB_TAREFAS[],(TB_TAREFAS[[Responsável Execução '[*']]:[Responsável Execução '[*']]]=D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2" s="95" t="str" cm="1">
        <f t="array" ref="E352">IF(OR(E$12="",$B352=""),"",_xlfn.LET(_xlpm.tarefas,_xlfn._xlws.FILTER(TB_TAREFAS[],(TB_TAREFAS[[Responsável Execução '[*']]:[Responsável Execução '[*']]]=E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2" s="96" t="str" cm="1">
        <f t="array" ref="F352">IF(OR(F$12="",$B352=""),"",_xlfn.LET(_xlpm.tarefas,_xlfn._xlws.FILTER(TB_TAREFAS[],(TB_TAREFAS[[Responsável Execução '[*']]:[Responsável Execução '[*']]]=F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2" s="95" t="str" cm="1">
        <f t="array" ref="G352">IF(OR(G$12="",$B352=""),"",_xlfn.LET(_xlpm.tarefas,_xlfn._xlws.FILTER(TB_TAREFAS[],(TB_TAREFAS[[Responsável Execução '[*']]:[Responsável Execução '[*']]]=G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2" s="96" t="str" cm="1">
        <f t="array" ref="H352">IF(OR(H$12="",$B352=""),"",_xlfn.LET(_xlpm.tarefas,_xlfn._xlws.FILTER(TB_TAREFAS[],(TB_TAREFAS[[Responsável Execução '[*']]:[Responsável Execução '[*']]]=H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2" s="95" t="str" cm="1">
        <f t="array" ref="I352">IF(OR(I$12="",$B352=""),"",_xlfn.LET(_xlpm.tarefas,_xlfn._xlws.FILTER(TB_TAREFAS[],(TB_TAREFAS[[Responsável Execução '[*']]:[Responsável Execução '[*']]]=I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2" s="96" t="str" cm="1">
        <f t="array" ref="J352">IF(OR(J$12="",$B352=""),"",_xlfn.LET(_xlpm.tarefas,_xlfn._xlws.FILTER(TB_TAREFAS[],(TB_TAREFAS[[Responsável Execução '[*']]:[Responsável Execução '[*']]]=J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2" s="95" t="str" cm="1">
        <f t="array" ref="K352">IF(OR(K$12="",$B352=""),"",_xlfn.LET(_xlpm.tarefas,_xlfn._xlws.FILTER(TB_TAREFAS[],(TB_TAREFAS[[Responsável Execução '[*']]:[Responsável Execução '[*']]]=K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2" s="96" t="str" cm="1">
        <f t="array" ref="L352">IF(OR(L$12="",$B352=""),"",_xlfn.LET(_xlpm.tarefas,_xlfn._xlws.FILTER(TB_TAREFAS[],(TB_TAREFAS[[Responsável Execução '[*']]:[Responsável Execução '[*']]]=L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2" s="95" t="str" cm="1">
        <f t="array" ref="M352">IF(OR(M$12="",$B352=""),"",_xlfn.LET(_xlpm.tarefas,_xlfn._xlws.FILTER(TB_TAREFAS[],(TB_TAREFAS[[Responsável Execução '[*']]:[Responsável Execução '[*']]]=M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2" s="96" t="str" cm="1">
        <f t="array" ref="N352">IF(OR(N$12="",$B352=""),"",_xlfn.LET(_xlpm.tarefas,_xlfn._xlws.FILTER(TB_TAREFAS[],(TB_TAREFAS[[Responsável Execução '[*']]:[Responsável Execução '[*']]]=N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2" s="95" t="str" cm="1">
        <f t="array" ref="O352">IF(OR(O$12="",$B352=""),"",_xlfn.LET(_xlpm.tarefas,_xlfn._xlws.FILTER(TB_TAREFAS[],(TB_TAREFAS[[Responsável Execução '[*']]:[Responsável Execução '[*']]]=O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2" s="96" t="str" cm="1">
        <f t="array" ref="P352">IF(OR(P$12="",$B352=""),"",_xlfn.LET(_xlpm.tarefas,_xlfn._xlws.FILTER(TB_TAREFAS[],(TB_TAREFAS[[Responsável Execução '[*']]:[Responsável Execução '[*']]]=P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2" s="95" t="str" cm="1">
        <f t="array" ref="Q352">IF(OR(Q$12="",$B352=""),"",_xlfn.LET(_xlpm.tarefas,_xlfn._xlws.FILTER(TB_TAREFAS[],(TB_TAREFAS[[Responsável Execução '[*']]:[Responsável Execução '[*']]]=Q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2" s="96" t="str" cm="1">
        <f t="array" ref="R352">IF(OR(R$12="",$B352=""),"",_xlfn.LET(_xlpm.tarefas,_xlfn._xlws.FILTER(TB_TAREFAS[],(TB_TAREFAS[[Responsável Execução '[*']]:[Responsável Execução '[*']]]=R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2" s="95" t="str" cm="1">
        <f t="array" ref="S352">IF(OR(S$12="",$B352=""),"",_xlfn.LET(_xlpm.tarefas,_xlfn._xlws.FILTER(TB_TAREFAS[],(TB_TAREFAS[[Responsável Execução '[*']]:[Responsável Execução '[*']]]=S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2" s="96" t="str" cm="1">
        <f t="array" ref="T352">IF(OR(T$12="",$B352=""),"",_xlfn.LET(_xlpm.tarefas,_xlfn._xlws.FILTER(TB_TAREFAS[],(TB_TAREFAS[[Responsável Execução '[*']]:[Responsável Execução '[*']]]=T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2" s="95" t="str" cm="1">
        <f t="array" ref="U352">IF(OR(U$12="",$B352=""),"",_xlfn.LET(_xlpm.tarefas,_xlfn._xlws.FILTER(TB_TAREFAS[],(TB_TAREFAS[[Responsável Execução '[*']]:[Responsável Execução '[*']]]=U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2" s="96" t="str" cm="1">
        <f t="array" ref="V352">IF(OR(V$12="",$B352=""),"",_xlfn.LET(_xlpm.tarefas,_xlfn._xlws.FILTER(TB_TAREFAS[],(TB_TAREFAS[[Responsável Execução '[*']]:[Responsável Execução '[*']]]=V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2" s="95" t="str" cm="1">
        <f t="array" ref="W352">IF(OR(W$12="",$B352=""),"",_xlfn.LET(_xlpm.tarefas,_xlfn._xlws.FILTER(TB_TAREFAS[],(TB_TAREFAS[[Responsável Execução '[*']]:[Responsável Execução '[*']]]=W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2" s="96" t="str" cm="1">
        <f t="array" ref="X352">IF(OR(X$12="",$B352=""),"",_xlfn.LET(_xlpm.tarefas,_xlfn._xlws.FILTER(TB_TAREFAS[],(TB_TAREFAS[[Responsável Execução '[*']]:[Responsável Execução '[*']]]=X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2" s="95" t="str" cm="1">
        <f t="array" ref="Y352">IF(OR(Y$12="",$B352=""),"",_xlfn.LET(_xlpm.tarefas,_xlfn._xlws.FILTER(TB_TAREFAS[],(TB_TAREFAS[[Responsável Execução '[*']]:[Responsável Execução '[*']]]=Y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2" s="96" t="str" cm="1">
        <f t="array" ref="Z352">IF(OR(Z$12="",$B352=""),"",_xlfn.LET(_xlpm.tarefas,_xlfn._xlws.FILTER(TB_TAREFAS[],(TB_TAREFAS[[Responsável Execução '[*']]:[Responsável Execução '[*']]]=Z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2" s="95" t="str" cm="1">
        <f t="array" ref="AA352">IF(OR(AA$12="",$B352=""),"",_xlfn.LET(_xlpm.tarefas,_xlfn._xlws.FILTER(TB_TAREFAS[],(TB_TAREFAS[[Responsável Execução '[*']]:[Responsável Execução '[*']]]=AA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2" s="96" t="str" cm="1">
        <f t="array" ref="AB352">IF(OR(AB$12="",$B352=""),"",_xlfn.LET(_xlpm.tarefas,_xlfn._xlws.FILTER(TB_TAREFAS[],(TB_TAREFAS[[Responsável Execução '[*']]:[Responsável Execução '[*']]]=AB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2" s="95" t="str" cm="1">
        <f t="array" ref="AC352">IF(OR(AC$12="",$B352=""),"",_xlfn.LET(_xlpm.tarefas,_xlfn._xlws.FILTER(TB_TAREFAS[],(TB_TAREFAS[[Responsável Execução '[*']]:[Responsável Execução '[*']]]=AC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2" s="96" t="str" cm="1">
        <f t="array" ref="AD352">IF(OR(AD$12="",$B352=""),"",_xlfn.LET(_xlpm.tarefas,_xlfn._xlws.FILTER(TB_TAREFAS[],(TB_TAREFAS[[Responsável Execução '[*']]:[Responsável Execução '[*']]]=AD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2" s="95" t="str" cm="1">
        <f t="array" ref="AE352">IF(OR(AE$12="",$B352=""),"",_xlfn.LET(_xlpm.tarefas,_xlfn._xlws.FILTER(TB_TAREFAS[],(TB_TAREFAS[[Responsável Execução '[*']]:[Responsável Execução '[*']]]=AE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2" s="96" t="str" cm="1">
        <f t="array" ref="AF352">IF(OR(AF$12="",$B352=""),"",_xlfn.LET(_xlpm.tarefas,_xlfn._xlws.FILTER(TB_TAREFAS[],(TB_TAREFAS[[Responsável Execução '[*']]:[Responsável Execução '[*']]]=AF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2" s="95" t="str" cm="1">
        <f t="array" ref="AG352">IF(OR(AG$12="",$B352=""),"",_xlfn.LET(_xlpm.tarefas,_xlfn._xlws.FILTER(TB_TAREFAS[],(TB_TAREFAS[[Responsável Execução '[*']]:[Responsável Execução '[*']]]=AG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2" s="96" t="str" cm="1">
        <f t="array" ref="AH352">IF(OR(AH$12="",$B352=""),"",_xlfn.LET(_xlpm.tarefas,_xlfn._xlws.FILTER(TB_TAREFAS[],(TB_TAREFAS[[Responsável Execução '[*']]:[Responsável Execução '[*']]]=AH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2" s="95" t="str" cm="1">
        <f t="array" ref="AI352">IF(OR(AI$12="",$B352=""),"",_xlfn.LET(_xlpm.tarefas,_xlfn._xlws.FILTER(TB_TAREFAS[],(TB_TAREFAS[[Responsável Execução '[*']]:[Responsável Execução '[*']]]=AI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2" s="96" t="str" cm="1">
        <f t="array" ref="AJ352">IF(OR(AJ$12="",$B352=""),"",_xlfn.LET(_xlpm.tarefas,_xlfn._xlws.FILTER(TB_TAREFAS[],(TB_TAREFAS[[Responsável Execução '[*']]:[Responsável Execução '[*']]]=AJ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2" s="95" t="str" cm="1">
        <f t="array" ref="AK352">IF(OR(AK$12="",$B352=""),"",_xlfn.LET(_xlpm.tarefas,_xlfn._xlws.FILTER(TB_TAREFAS[],(TB_TAREFAS[[Responsável Execução '[*']]:[Responsável Execução '[*']]]=AK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2" s="96" t="str" cm="1">
        <f t="array" ref="AL352">IF(OR(AL$12="",$B352=""),"",_xlfn.LET(_xlpm.tarefas,_xlfn._xlws.FILTER(TB_TAREFAS[],(TB_TAREFAS[[Responsável Execução '[*']]:[Responsável Execução '[*']]]=AL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2" s="95" t="str" cm="1">
        <f t="array" ref="AM352">IF(OR(AM$12="",$B352=""),"",_xlfn.LET(_xlpm.tarefas,_xlfn._xlws.FILTER(TB_TAREFAS[],(TB_TAREFAS[[Responsável Execução '[*']]:[Responsável Execução '[*']]]=AM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2" s="96" t="str" cm="1">
        <f t="array" ref="AN352">IF(OR(AN$12="",$B352=""),"",_xlfn.LET(_xlpm.tarefas,_xlfn._xlws.FILTER(TB_TAREFAS[],(TB_TAREFAS[[Responsável Execução '[*']]:[Responsável Execução '[*']]]=AN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2" s="95" t="str" cm="1">
        <f t="array" ref="AO352">IF(OR(AO$12="",$B352=""),"",_xlfn.LET(_xlpm.tarefas,_xlfn._xlws.FILTER(TB_TAREFAS[],(TB_TAREFAS[[Responsável Execução '[*']]:[Responsável Execução '[*']]]=AO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2" s="96" t="str" cm="1">
        <f t="array" ref="AP352">IF(OR(AP$12="",$B352=""),"",_xlfn.LET(_xlpm.tarefas,_xlfn._xlws.FILTER(TB_TAREFAS[],(TB_TAREFAS[[Responsável Execução '[*']]:[Responsável Execução '[*']]]=AP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2" s="95" t="str" cm="1">
        <f t="array" ref="AQ352">IF(OR(AQ$12="",$B352=""),"",_xlfn.LET(_xlpm.tarefas,_xlfn._xlws.FILTER(TB_TAREFAS[],(TB_TAREFAS[[Responsável Execução '[*']]:[Responsável Execução '[*']]]=AQ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2" s="96" t="str" cm="1">
        <f t="array" ref="AR352">IF(OR(AR$12="",$B352=""),"",_xlfn.LET(_xlpm.tarefas,_xlfn._xlws.FILTER(TB_TAREFAS[],(TB_TAREFAS[[Responsável Execução '[*']]:[Responsável Execução '[*']]]=AR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2" s="95" t="str" cm="1">
        <f t="array" ref="AS352">IF(OR(AS$12="",$B352=""),"",_xlfn.LET(_xlpm.tarefas,_xlfn._xlws.FILTER(TB_TAREFAS[],(TB_TAREFAS[[Responsável Execução '[*']]:[Responsável Execução '[*']]]=AS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2" s="96" t="str" cm="1">
        <f t="array" ref="AT352">IF(OR(AT$12="",$B352=""),"",_xlfn.LET(_xlpm.tarefas,_xlfn._xlws.FILTER(TB_TAREFAS[],(TB_TAREFAS[[Responsável Execução '[*']]:[Responsável Execução '[*']]]=AT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2" s="95" t="str" cm="1">
        <f t="array" ref="AU352">IF(OR(AU$12="",$B352=""),"",_xlfn.LET(_xlpm.tarefas,_xlfn._xlws.FILTER(TB_TAREFAS[],(TB_TAREFAS[[Responsável Execução '[*']]:[Responsável Execução '[*']]]=AU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2" s="96" t="str" cm="1">
        <f t="array" ref="AV352">IF(OR(AV$12="",$B352=""),"",_xlfn.LET(_xlpm.tarefas,_xlfn._xlws.FILTER(TB_TAREFAS[],(TB_TAREFAS[[Responsável Execução '[*']]:[Responsável Execução '[*']]]=AV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2" s="95" t="str" cm="1">
        <f t="array" ref="AW352">IF(OR(AW$12="",$B352=""),"",_xlfn.LET(_xlpm.tarefas,_xlfn._xlws.FILTER(TB_TAREFAS[],(TB_TAREFAS[[Responsável Execução '[*']]:[Responsável Execução '[*']]]=AW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2" s="96" t="str" cm="1">
        <f t="array" ref="AX352">IF(OR(AX$12="",$B352=""),"",_xlfn.LET(_xlpm.tarefas,_xlfn._xlws.FILTER(TB_TAREFAS[],(TB_TAREFAS[[Responsável Execução '[*']]:[Responsável Execução '[*']]]=AX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2" s="95" t="str" cm="1">
        <f t="array" ref="AY352">IF(OR(AY$12="",$B352=""),"",_xlfn.LET(_xlpm.tarefas,_xlfn._xlws.FILTER(TB_TAREFAS[],(TB_TAREFAS[[Responsável Execução '[*']]:[Responsável Execução '[*']]]=AY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2" s="97" t="str" cm="1">
        <f t="array" ref="AZ352">IF(OR(AZ$12="",$B352=""),"",_xlfn.LET(_xlpm.tarefas,_xlfn._xlws.FILTER(TB_TAREFAS[],(TB_TAREFAS[[Responsável Execução '[*']]:[Responsável Execução '[*']]]=AZ$12),"-"),IF(_xlfn.ARRAYTOTEXT(_xlpm.tarefas)="-",0,SUM(IF(DATE(YEAR($B352),MONTH($B352),DAY($B352))&gt;=DATE(YEAR(_xlfn.CHOOSECOLS(_xlpm.tarefas,10)),MONTH(_xlfn.CHOOSECOLS(_xlpm.tarefas,10)),DAY(_xlfn.CHOOSECOLS(_xlpm.tarefas,10))),IF(DATE(YEAR($B352),MONTH($B352),DAY($B352)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3" spans="2:52" x14ac:dyDescent="0.3">
      <c r="B353" s="94"/>
      <c r="C353" s="95" t="str" cm="1">
        <f t="array" ref="C353">IF(OR(C$12="",$B353=""),"",_xlfn.LET(_xlpm.tarefas,_xlfn._xlws.FILTER(TB_TAREFAS[],(TB_TAREFAS[[Responsável Execução '[*']]:[Responsável Execução '[*']]]=C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3" s="96" t="str" cm="1">
        <f t="array" ref="D353">IF(OR(D$12="",$B353=""),"",_xlfn.LET(_xlpm.tarefas,_xlfn._xlws.FILTER(TB_TAREFAS[],(TB_TAREFAS[[Responsável Execução '[*']]:[Responsável Execução '[*']]]=D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3" s="95" t="str" cm="1">
        <f t="array" ref="E353">IF(OR(E$12="",$B353=""),"",_xlfn.LET(_xlpm.tarefas,_xlfn._xlws.FILTER(TB_TAREFAS[],(TB_TAREFAS[[Responsável Execução '[*']]:[Responsável Execução '[*']]]=E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3" s="96" t="str" cm="1">
        <f t="array" ref="F353">IF(OR(F$12="",$B353=""),"",_xlfn.LET(_xlpm.tarefas,_xlfn._xlws.FILTER(TB_TAREFAS[],(TB_TAREFAS[[Responsável Execução '[*']]:[Responsável Execução '[*']]]=F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3" s="95" t="str" cm="1">
        <f t="array" ref="G353">IF(OR(G$12="",$B353=""),"",_xlfn.LET(_xlpm.tarefas,_xlfn._xlws.FILTER(TB_TAREFAS[],(TB_TAREFAS[[Responsável Execução '[*']]:[Responsável Execução '[*']]]=G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3" s="96" t="str" cm="1">
        <f t="array" ref="H353">IF(OR(H$12="",$B353=""),"",_xlfn.LET(_xlpm.tarefas,_xlfn._xlws.FILTER(TB_TAREFAS[],(TB_TAREFAS[[Responsável Execução '[*']]:[Responsável Execução '[*']]]=H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3" s="95" t="str" cm="1">
        <f t="array" ref="I353">IF(OR(I$12="",$B353=""),"",_xlfn.LET(_xlpm.tarefas,_xlfn._xlws.FILTER(TB_TAREFAS[],(TB_TAREFAS[[Responsável Execução '[*']]:[Responsável Execução '[*']]]=I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3" s="96" t="str" cm="1">
        <f t="array" ref="J353">IF(OR(J$12="",$B353=""),"",_xlfn.LET(_xlpm.tarefas,_xlfn._xlws.FILTER(TB_TAREFAS[],(TB_TAREFAS[[Responsável Execução '[*']]:[Responsável Execução '[*']]]=J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3" s="95" t="str" cm="1">
        <f t="array" ref="K353">IF(OR(K$12="",$B353=""),"",_xlfn.LET(_xlpm.tarefas,_xlfn._xlws.FILTER(TB_TAREFAS[],(TB_TAREFAS[[Responsável Execução '[*']]:[Responsável Execução '[*']]]=K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3" s="96" t="str" cm="1">
        <f t="array" ref="L353">IF(OR(L$12="",$B353=""),"",_xlfn.LET(_xlpm.tarefas,_xlfn._xlws.FILTER(TB_TAREFAS[],(TB_TAREFAS[[Responsável Execução '[*']]:[Responsável Execução '[*']]]=L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3" s="95" t="str" cm="1">
        <f t="array" ref="M353">IF(OR(M$12="",$B353=""),"",_xlfn.LET(_xlpm.tarefas,_xlfn._xlws.FILTER(TB_TAREFAS[],(TB_TAREFAS[[Responsável Execução '[*']]:[Responsável Execução '[*']]]=M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3" s="96" t="str" cm="1">
        <f t="array" ref="N353">IF(OR(N$12="",$B353=""),"",_xlfn.LET(_xlpm.tarefas,_xlfn._xlws.FILTER(TB_TAREFAS[],(TB_TAREFAS[[Responsável Execução '[*']]:[Responsável Execução '[*']]]=N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3" s="95" t="str" cm="1">
        <f t="array" ref="O353">IF(OR(O$12="",$B353=""),"",_xlfn.LET(_xlpm.tarefas,_xlfn._xlws.FILTER(TB_TAREFAS[],(TB_TAREFAS[[Responsável Execução '[*']]:[Responsável Execução '[*']]]=O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3" s="96" t="str" cm="1">
        <f t="array" ref="P353">IF(OR(P$12="",$B353=""),"",_xlfn.LET(_xlpm.tarefas,_xlfn._xlws.FILTER(TB_TAREFAS[],(TB_TAREFAS[[Responsável Execução '[*']]:[Responsável Execução '[*']]]=P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3" s="95" t="str" cm="1">
        <f t="array" ref="Q353">IF(OR(Q$12="",$B353=""),"",_xlfn.LET(_xlpm.tarefas,_xlfn._xlws.FILTER(TB_TAREFAS[],(TB_TAREFAS[[Responsável Execução '[*']]:[Responsável Execução '[*']]]=Q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3" s="96" t="str" cm="1">
        <f t="array" ref="R353">IF(OR(R$12="",$B353=""),"",_xlfn.LET(_xlpm.tarefas,_xlfn._xlws.FILTER(TB_TAREFAS[],(TB_TAREFAS[[Responsável Execução '[*']]:[Responsável Execução '[*']]]=R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3" s="95" t="str" cm="1">
        <f t="array" ref="S353">IF(OR(S$12="",$B353=""),"",_xlfn.LET(_xlpm.tarefas,_xlfn._xlws.FILTER(TB_TAREFAS[],(TB_TAREFAS[[Responsável Execução '[*']]:[Responsável Execução '[*']]]=S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3" s="96" t="str" cm="1">
        <f t="array" ref="T353">IF(OR(T$12="",$B353=""),"",_xlfn.LET(_xlpm.tarefas,_xlfn._xlws.FILTER(TB_TAREFAS[],(TB_TAREFAS[[Responsável Execução '[*']]:[Responsável Execução '[*']]]=T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3" s="95" t="str" cm="1">
        <f t="array" ref="U353">IF(OR(U$12="",$B353=""),"",_xlfn.LET(_xlpm.tarefas,_xlfn._xlws.FILTER(TB_TAREFAS[],(TB_TAREFAS[[Responsável Execução '[*']]:[Responsável Execução '[*']]]=U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3" s="96" t="str" cm="1">
        <f t="array" ref="V353">IF(OR(V$12="",$B353=""),"",_xlfn.LET(_xlpm.tarefas,_xlfn._xlws.FILTER(TB_TAREFAS[],(TB_TAREFAS[[Responsável Execução '[*']]:[Responsável Execução '[*']]]=V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3" s="95" t="str" cm="1">
        <f t="array" ref="W353">IF(OR(W$12="",$B353=""),"",_xlfn.LET(_xlpm.tarefas,_xlfn._xlws.FILTER(TB_TAREFAS[],(TB_TAREFAS[[Responsável Execução '[*']]:[Responsável Execução '[*']]]=W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3" s="96" t="str" cm="1">
        <f t="array" ref="X353">IF(OR(X$12="",$B353=""),"",_xlfn.LET(_xlpm.tarefas,_xlfn._xlws.FILTER(TB_TAREFAS[],(TB_TAREFAS[[Responsável Execução '[*']]:[Responsável Execução '[*']]]=X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3" s="95" t="str" cm="1">
        <f t="array" ref="Y353">IF(OR(Y$12="",$B353=""),"",_xlfn.LET(_xlpm.tarefas,_xlfn._xlws.FILTER(TB_TAREFAS[],(TB_TAREFAS[[Responsável Execução '[*']]:[Responsável Execução '[*']]]=Y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3" s="96" t="str" cm="1">
        <f t="array" ref="Z353">IF(OR(Z$12="",$B353=""),"",_xlfn.LET(_xlpm.tarefas,_xlfn._xlws.FILTER(TB_TAREFAS[],(TB_TAREFAS[[Responsável Execução '[*']]:[Responsável Execução '[*']]]=Z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3" s="95" t="str" cm="1">
        <f t="array" ref="AA353">IF(OR(AA$12="",$B353=""),"",_xlfn.LET(_xlpm.tarefas,_xlfn._xlws.FILTER(TB_TAREFAS[],(TB_TAREFAS[[Responsável Execução '[*']]:[Responsável Execução '[*']]]=AA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3" s="96" t="str" cm="1">
        <f t="array" ref="AB353">IF(OR(AB$12="",$B353=""),"",_xlfn.LET(_xlpm.tarefas,_xlfn._xlws.FILTER(TB_TAREFAS[],(TB_TAREFAS[[Responsável Execução '[*']]:[Responsável Execução '[*']]]=AB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3" s="95" t="str" cm="1">
        <f t="array" ref="AC353">IF(OR(AC$12="",$B353=""),"",_xlfn.LET(_xlpm.tarefas,_xlfn._xlws.FILTER(TB_TAREFAS[],(TB_TAREFAS[[Responsável Execução '[*']]:[Responsável Execução '[*']]]=AC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3" s="96" t="str" cm="1">
        <f t="array" ref="AD353">IF(OR(AD$12="",$B353=""),"",_xlfn.LET(_xlpm.tarefas,_xlfn._xlws.FILTER(TB_TAREFAS[],(TB_TAREFAS[[Responsável Execução '[*']]:[Responsável Execução '[*']]]=AD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3" s="95" t="str" cm="1">
        <f t="array" ref="AE353">IF(OR(AE$12="",$B353=""),"",_xlfn.LET(_xlpm.tarefas,_xlfn._xlws.FILTER(TB_TAREFAS[],(TB_TAREFAS[[Responsável Execução '[*']]:[Responsável Execução '[*']]]=AE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3" s="96" t="str" cm="1">
        <f t="array" ref="AF353">IF(OR(AF$12="",$B353=""),"",_xlfn.LET(_xlpm.tarefas,_xlfn._xlws.FILTER(TB_TAREFAS[],(TB_TAREFAS[[Responsável Execução '[*']]:[Responsável Execução '[*']]]=AF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3" s="95" t="str" cm="1">
        <f t="array" ref="AG353">IF(OR(AG$12="",$B353=""),"",_xlfn.LET(_xlpm.tarefas,_xlfn._xlws.FILTER(TB_TAREFAS[],(TB_TAREFAS[[Responsável Execução '[*']]:[Responsável Execução '[*']]]=AG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3" s="96" t="str" cm="1">
        <f t="array" ref="AH353">IF(OR(AH$12="",$B353=""),"",_xlfn.LET(_xlpm.tarefas,_xlfn._xlws.FILTER(TB_TAREFAS[],(TB_TAREFAS[[Responsável Execução '[*']]:[Responsável Execução '[*']]]=AH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3" s="95" t="str" cm="1">
        <f t="array" ref="AI353">IF(OR(AI$12="",$B353=""),"",_xlfn.LET(_xlpm.tarefas,_xlfn._xlws.FILTER(TB_TAREFAS[],(TB_TAREFAS[[Responsável Execução '[*']]:[Responsável Execução '[*']]]=AI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3" s="96" t="str" cm="1">
        <f t="array" ref="AJ353">IF(OR(AJ$12="",$B353=""),"",_xlfn.LET(_xlpm.tarefas,_xlfn._xlws.FILTER(TB_TAREFAS[],(TB_TAREFAS[[Responsável Execução '[*']]:[Responsável Execução '[*']]]=AJ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3" s="95" t="str" cm="1">
        <f t="array" ref="AK353">IF(OR(AK$12="",$B353=""),"",_xlfn.LET(_xlpm.tarefas,_xlfn._xlws.FILTER(TB_TAREFAS[],(TB_TAREFAS[[Responsável Execução '[*']]:[Responsável Execução '[*']]]=AK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3" s="96" t="str" cm="1">
        <f t="array" ref="AL353">IF(OR(AL$12="",$B353=""),"",_xlfn.LET(_xlpm.tarefas,_xlfn._xlws.FILTER(TB_TAREFAS[],(TB_TAREFAS[[Responsável Execução '[*']]:[Responsável Execução '[*']]]=AL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3" s="95" t="str" cm="1">
        <f t="array" ref="AM353">IF(OR(AM$12="",$B353=""),"",_xlfn.LET(_xlpm.tarefas,_xlfn._xlws.FILTER(TB_TAREFAS[],(TB_TAREFAS[[Responsável Execução '[*']]:[Responsável Execução '[*']]]=AM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3" s="96" t="str" cm="1">
        <f t="array" ref="AN353">IF(OR(AN$12="",$B353=""),"",_xlfn.LET(_xlpm.tarefas,_xlfn._xlws.FILTER(TB_TAREFAS[],(TB_TAREFAS[[Responsável Execução '[*']]:[Responsável Execução '[*']]]=AN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3" s="95" t="str" cm="1">
        <f t="array" ref="AO353">IF(OR(AO$12="",$B353=""),"",_xlfn.LET(_xlpm.tarefas,_xlfn._xlws.FILTER(TB_TAREFAS[],(TB_TAREFAS[[Responsável Execução '[*']]:[Responsável Execução '[*']]]=AO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3" s="96" t="str" cm="1">
        <f t="array" ref="AP353">IF(OR(AP$12="",$B353=""),"",_xlfn.LET(_xlpm.tarefas,_xlfn._xlws.FILTER(TB_TAREFAS[],(TB_TAREFAS[[Responsável Execução '[*']]:[Responsável Execução '[*']]]=AP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3" s="95" t="str" cm="1">
        <f t="array" ref="AQ353">IF(OR(AQ$12="",$B353=""),"",_xlfn.LET(_xlpm.tarefas,_xlfn._xlws.FILTER(TB_TAREFAS[],(TB_TAREFAS[[Responsável Execução '[*']]:[Responsável Execução '[*']]]=AQ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3" s="96" t="str" cm="1">
        <f t="array" ref="AR353">IF(OR(AR$12="",$B353=""),"",_xlfn.LET(_xlpm.tarefas,_xlfn._xlws.FILTER(TB_TAREFAS[],(TB_TAREFAS[[Responsável Execução '[*']]:[Responsável Execução '[*']]]=AR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3" s="95" t="str" cm="1">
        <f t="array" ref="AS353">IF(OR(AS$12="",$B353=""),"",_xlfn.LET(_xlpm.tarefas,_xlfn._xlws.FILTER(TB_TAREFAS[],(TB_TAREFAS[[Responsável Execução '[*']]:[Responsável Execução '[*']]]=AS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3" s="96" t="str" cm="1">
        <f t="array" ref="AT353">IF(OR(AT$12="",$B353=""),"",_xlfn.LET(_xlpm.tarefas,_xlfn._xlws.FILTER(TB_TAREFAS[],(TB_TAREFAS[[Responsável Execução '[*']]:[Responsável Execução '[*']]]=AT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3" s="95" t="str" cm="1">
        <f t="array" ref="AU353">IF(OR(AU$12="",$B353=""),"",_xlfn.LET(_xlpm.tarefas,_xlfn._xlws.FILTER(TB_TAREFAS[],(TB_TAREFAS[[Responsável Execução '[*']]:[Responsável Execução '[*']]]=AU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3" s="96" t="str" cm="1">
        <f t="array" ref="AV353">IF(OR(AV$12="",$B353=""),"",_xlfn.LET(_xlpm.tarefas,_xlfn._xlws.FILTER(TB_TAREFAS[],(TB_TAREFAS[[Responsável Execução '[*']]:[Responsável Execução '[*']]]=AV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3" s="95" t="str" cm="1">
        <f t="array" ref="AW353">IF(OR(AW$12="",$B353=""),"",_xlfn.LET(_xlpm.tarefas,_xlfn._xlws.FILTER(TB_TAREFAS[],(TB_TAREFAS[[Responsável Execução '[*']]:[Responsável Execução '[*']]]=AW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3" s="96" t="str" cm="1">
        <f t="array" ref="AX353">IF(OR(AX$12="",$B353=""),"",_xlfn.LET(_xlpm.tarefas,_xlfn._xlws.FILTER(TB_TAREFAS[],(TB_TAREFAS[[Responsável Execução '[*']]:[Responsável Execução '[*']]]=AX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3" s="95" t="str" cm="1">
        <f t="array" ref="AY353">IF(OR(AY$12="",$B353=""),"",_xlfn.LET(_xlpm.tarefas,_xlfn._xlws.FILTER(TB_TAREFAS[],(TB_TAREFAS[[Responsável Execução '[*']]:[Responsável Execução '[*']]]=AY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3" s="97" t="str" cm="1">
        <f t="array" ref="AZ353">IF(OR(AZ$12="",$B353=""),"",_xlfn.LET(_xlpm.tarefas,_xlfn._xlws.FILTER(TB_TAREFAS[],(TB_TAREFAS[[Responsável Execução '[*']]:[Responsável Execução '[*']]]=AZ$12),"-"),IF(_xlfn.ARRAYTOTEXT(_xlpm.tarefas)="-",0,SUM(IF(DATE(YEAR($B353),MONTH($B353),DAY($B353))&gt;=DATE(YEAR(_xlfn.CHOOSECOLS(_xlpm.tarefas,10)),MONTH(_xlfn.CHOOSECOLS(_xlpm.tarefas,10)),DAY(_xlfn.CHOOSECOLS(_xlpm.tarefas,10))),IF(DATE(YEAR($B353),MONTH($B353),DAY($B353)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4" spans="2:52" x14ac:dyDescent="0.3">
      <c r="B354" s="94"/>
      <c r="C354" s="95" t="str" cm="1">
        <f t="array" ref="C354">IF(OR(C$12="",$B354=""),"",_xlfn.LET(_xlpm.tarefas,_xlfn._xlws.FILTER(TB_TAREFAS[],(TB_TAREFAS[[Responsável Execução '[*']]:[Responsável Execução '[*']]]=C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4" s="96" t="str" cm="1">
        <f t="array" ref="D354">IF(OR(D$12="",$B354=""),"",_xlfn.LET(_xlpm.tarefas,_xlfn._xlws.FILTER(TB_TAREFAS[],(TB_TAREFAS[[Responsável Execução '[*']]:[Responsável Execução '[*']]]=D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4" s="95" t="str" cm="1">
        <f t="array" ref="E354">IF(OR(E$12="",$B354=""),"",_xlfn.LET(_xlpm.tarefas,_xlfn._xlws.FILTER(TB_TAREFAS[],(TB_TAREFAS[[Responsável Execução '[*']]:[Responsável Execução '[*']]]=E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4" s="96" t="str" cm="1">
        <f t="array" ref="F354">IF(OR(F$12="",$B354=""),"",_xlfn.LET(_xlpm.tarefas,_xlfn._xlws.FILTER(TB_TAREFAS[],(TB_TAREFAS[[Responsável Execução '[*']]:[Responsável Execução '[*']]]=F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4" s="95" t="str" cm="1">
        <f t="array" ref="G354">IF(OR(G$12="",$B354=""),"",_xlfn.LET(_xlpm.tarefas,_xlfn._xlws.FILTER(TB_TAREFAS[],(TB_TAREFAS[[Responsável Execução '[*']]:[Responsável Execução '[*']]]=G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4" s="96" t="str" cm="1">
        <f t="array" ref="H354">IF(OR(H$12="",$B354=""),"",_xlfn.LET(_xlpm.tarefas,_xlfn._xlws.FILTER(TB_TAREFAS[],(TB_TAREFAS[[Responsável Execução '[*']]:[Responsável Execução '[*']]]=H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4" s="95" t="str" cm="1">
        <f t="array" ref="I354">IF(OR(I$12="",$B354=""),"",_xlfn.LET(_xlpm.tarefas,_xlfn._xlws.FILTER(TB_TAREFAS[],(TB_TAREFAS[[Responsável Execução '[*']]:[Responsável Execução '[*']]]=I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4" s="96" t="str" cm="1">
        <f t="array" ref="J354">IF(OR(J$12="",$B354=""),"",_xlfn.LET(_xlpm.tarefas,_xlfn._xlws.FILTER(TB_TAREFAS[],(TB_TAREFAS[[Responsável Execução '[*']]:[Responsável Execução '[*']]]=J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4" s="95" t="str" cm="1">
        <f t="array" ref="K354">IF(OR(K$12="",$B354=""),"",_xlfn.LET(_xlpm.tarefas,_xlfn._xlws.FILTER(TB_TAREFAS[],(TB_TAREFAS[[Responsável Execução '[*']]:[Responsável Execução '[*']]]=K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4" s="96" t="str" cm="1">
        <f t="array" ref="L354">IF(OR(L$12="",$B354=""),"",_xlfn.LET(_xlpm.tarefas,_xlfn._xlws.FILTER(TB_TAREFAS[],(TB_TAREFAS[[Responsável Execução '[*']]:[Responsável Execução '[*']]]=L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4" s="95" t="str" cm="1">
        <f t="array" ref="M354">IF(OR(M$12="",$B354=""),"",_xlfn.LET(_xlpm.tarefas,_xlfn._xlws.FILTER(TB_TAREFAS[],(TB_TAREFAS[[Responsável Execução '[*']]:[Responsável Execução '[*']]]=M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4" s="96" t="str" cm="1">
        <f t="array" ref="N354">IF(OR(N$12="",$B354=""),"",_xlfn.LET(_xlpm.tarefas,_xlfn._xlws.FILTER(TB_TAREFAS[],(TB_TAREFAS[[Responsável Execução '[*']]:[Responsável Execução '[*']]]=N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4" s="95" t="str" cm="1">
        <f t="array" ref="O354">IF(OR(O$12="",$B354=""),"",_xlfn.LET(_xlpm.tarefas,_xlfn._xlws.FILTER(TB_TAREFAS[],(TB_TAREFAS[[Responsável Execução '[*']]:[Responsável Execução '[*']]]=O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4" s="96" t="str" cm="1">
        <f t="array" ref="P354">IF(OR(P$12="",$B354=""),"",_xlfn.LET(_xlpm.tarefas,_xlfn._xlws.FILTER(TB_TAREFAS[],(TB_TAREFAS[[Responsável Execução '[*']]:[Responsável Execução '[*']]]=P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4" s="95" t="str" cm="1">
        <f t="array" ref="Q354">IF(OR(Q$12="",$B354=""),"",_xlfn.LET(_xlpm.tarefas,_xlfn._xlws.FILTER(TB_TAREFAS[],(TB_TAREFAS[[Responsável Execução '[*']]:[Responsável Execução '[*']]]=Q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4" s="96" t="str" cm="1">
        <f t="array" ref="R354">IF(OR(R$12="",$B354=""),"",_xlfn.LET(_xlpm.tarefas,_xlfn._xlws.FILTER(TB_TAREFAS[],(TB_TAREFAS[[Responsável Execução '[*']]:[Responsável Execução '[*']]]=R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4" s="95" t="str" cm="1">
        <f t="array" ref="S354">IF(OR(S$12="",$B354=""),"",_xlfn.LET(_xlpm.tarefas,_xlfn._xlws.FILTER(TB_TAREFAS[],(TB_TAREFAS[[Responsável Execução '[*']]:[Responsável Execução '[*']]]=S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4" s="96" t="str" cm="1">
        <f t="array" ref="T354">IF(OR(T$12="",$B354=""),"",_xlfn.LET(_xlpm.tarefas,_xlfn._xlws.FILTER(TB_TAREFAS[],(TB_TAREFAS[[Responsável Execução '[*']]:[Responsável Execução '[*']]]=T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4" s="95" t="str" cm="1">
        <f t="array" ref="U354">IF(OR(U$12="",$B354=""),"",_xlfn.LET(_xlpm.tarefas,_xlfn._xlws.FILTER(TB_TAREFAS[],(TB_TAREFAS[[Responsável Execução '[*']]:[Responsável Execução '[*']]]=U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4" s="96" t="str" cm="1">
        <f t="array" ref="V354">IF(OR(V$12="",$B354=""),"",_xlfn.LET(_xlpm.tarefas,_xlfn._xlws.FILTER(TB_TAREFAS[],(TB_TAREFAS[[Responsável Execução '[*']]:[Responsável Execução '[*']]]=V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4" s="95" t="str" cm="1">
        <f t="array" ref="W354">IF(OR(W$12="",$B354=""),"",_xlfn.LET(_xlpm.tarefas,_xlfn._xlws.FILTER(TB_TAREFAS[],(TB_TAREFAS[[Responsável Execução '[*']]:[Responsável Execução '[*']]]=W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4" s="96" t="str" cm="1">
        <f t="array" ref="X354">IF(OR(X$12="",$B354=""),"",_xlfn.LET(_xlpm.tarefas,_xlfn._xlws.FILTER(TB_TAREFAS[],(TB_TAREFAS[[Responsável Execução '[*']]:[Responsável Execução '[*']]]=X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4" s="95" t="str" cm="1">
        <f t="array" ref="Y354">IF(OR(Y$12="",$B354=""),"",_xlfn.LET(_xlpm.tarefas,_xlfn._xlws.FILTER(TB_TAREFAS[],(TB_TAREFAS[[Responsável Execução '[*']]:[Responsável Execução '[*']]]=Y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4" s="96" t="str" cm="1">
        <f t="array" ref="Z354">IF(OR(Z$12="",$B354=""),"",_xlfn.LET(_xlpm.tarefas,_xlfn._xlws.FILTER(TB_TAREFAS[],(TB_TAREFAS[[Responsável Execução '[*']]:[Responsável Execução '[*']]]=Z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4" s="95" t="str" cm="1">
        <f t="array" ref="AA354">IF(OR(AA$12="",$B354=""),"",_xlfn.LET(_xlpm.tarefas,_xlfn._xlws.FILTER(TB_TAREFAS[],(TB_TAREFAS[[Responsável Execução '[*']]:[Responsável Execução '[*']]]=AA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4" s="96" t="str" cm="1">
        <f t="array" ref="AB354">IF(OR(AB$12="",$B354=""),"",_xlfn.LET(_xlpm.tarefas,_xlfn._xlws.FILTER(TB_TAREFAS[],(TB_TAREFAS[[Responsável Execução '[*']]:[Responsável Execução '[*']]]=AB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4" s="95" t="str" cm="1">
        <f t="array" ref="AC354">IF(OR(AC$12="",$B354=""),"",_xlfn.LET(_xlpm.tarefas,_xlfn._xlws.FILTER(TB_TAREFAS[],(TB_TAREFAS[[Responsável Execução '[*']]:[Responsável Execução '[*']]]=AC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4" s="96" t="str" cm="1">
        <f t="array" ref="AD354">IF(OR(AD$12="",$B354=""),"",_xlfn.LET(_xlpm.tarefas,_xlfn._xlws.FILTER(TB_TAREFAS[],(TB_TAREFAS[[Responsável Execução '[*']]:[Responsável Execução '[*']]]=AD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4" s="95" t="str" cm="1">
        <f t="array" ref="AE354">IF(OR(AE$12="",$B354=""),"",_xlfn.LET(_xlpm.tarefas,_xlfn._xlws.FILTER(TB_TAREFAS[],(TB_TAREFAS[[Responsável Execução '[*']]:[Responsável Execução '[*']]]=AE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4" s="96" t="str" cm="1">
        <f t="array" ref="AF354">IF(OR(AF$12="",$B354=""),"",_xlfn.LET(_xlpm.tarefas,_xlfn._xlws.FILTER(TB_TAREFAS[],(TB_TAREFAS[[Responsável Execução '[*']]:[Responsável Execução '[*']]]=AF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4" s="95" t="str" cm="1">
        <f t="array" ref="AG354">IF(OR(AG$12="",$B354=""),"",_xlfn.LET(_xlpm.tarefas,_xlfn._xlws.FILTER(TB_TAREFAS[],(TB_TAREFAS[[Responsável Execução '[*']]:[Responsável Execução '[*']]]=AG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4" s="96" t="str" cm="1">
        <f t="array" ref="AH354">IF(OR(AH$12="",$B354=""),"",_xlfn.LET(_xlpm.tarefas,_xlfn._xlws.FILTER(TB_TAREFAS[],(TB_TAREFAS[[Responsável Execução '[*']]:[Responsável Execução '[*']]]=AH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4" s="95" t="str" cm="1">
        <f t="array" ref="AI354">IF(OR(AI$12="",$B354=""),"",_xlfn.LET(_xlpm.tarefas,_xlfn._xlws.FILTER(TB_TAREFAS[],(TB_TAREFAS[[Responsável Execução '[*']]:[Responsável Execução '[*']]]=AI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4" s="96" t="str" cm="1">
        <f t="array" ref="AJ354">IF(OR(AJ$12="",$B354=""),"",_xlfn.LET(_xlpm.tarefas,_xlfn._xlws.FILTER(TB_TAREFAS[],(TB_TAREFAS[[Responsável Execução '[*']]:[Responsável Execução '[*']]]=AJ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4" s="95" t="str" cm="1">
        <f t="array" ref="AK354">IF(OR(AK$12="",$B354=""),"",_xlfn.LET(_xlpm.tarefas,_xlfn._xlws.FILTER(TB_TAREFAS[],(TB_TAREFAS[[Responsável Execução '[*']]:[Responsável Execução '[*']]]=AK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4" s="96" t="str" cm="1">
        <f t="array" ref="AL354">IF(OR(AL$12="",$B354=""),"",_xlfn.LET(_xlpm.tarefas,_xlfn._xlws.FILTER(TB_TAREFAS[],(TB_TAREFAS[[Responsável Execução '[*']]:[Responsável Execução '[*']]]=AL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4" s="95" t="str" cm="1">
        <f t="array" ref="AM354">IF(OR(AM$12="",$B354=""),"",_xlfn.LET(_xlpm.tarefas,_xlfn._xlws.FILTER(TB_TAREFAS[],(TB_TAREFAS[[Responsável Execução '[*']]:[Responsável Execução '[*']]]=AM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4" s="96" t="str" cm="1">
        <f t="array" ref="AN354">IF(OR(AN$12="",$B354=""),"",_xlfn.LET(_xlpm.tarefas,_xlfn._xlws.FILTER(TB_TAREFAS[],(TB_TAREFAS[[Responsável Execução '[*']]:[Responsável Execução '[*']]]=AN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4" s="95" t="str" cm="1">
        <f t="array" ref="AO354">IF(OR(AO$12="",$B354=""),"",_xlfn.LET(_xlpm.tarefas,_xlfn._xlws.FILTER(TB_TAREFAS[],(TB_TAREFAS[[Responsável Execução '[*']]:[Responsável Execução '[*']]]=AO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4" s="96" t="str" cm="1">
        <f t="array" ref="AP354">IF(OR(AP$12="",$B354=""),"",_xlfn.LET(_xlpm.tarefas,_xlfn._xlws.FILTER(TB_TAREFAS[],(TB_TAREFAS[[Responsável Execução '[*']]:[Responsável Execução '[*']]]=AP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4" s="95" t="str" cm="1">
        <f t="array" ref="AQ354">IF(OR(AQ$12="",$B354=""),"",_xlfn.LET(_xlpm.tarefas,_xlfn._xlws.FILTER(TB_TAREFAS[],(TB_TAREFAS[[Responsável Execução '[*']]:[Responsável Execução '[*']]]=AQ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4" s="96" t="str" cm="1">
        <f t="array" ref="AR354">IF(OR(AR$12="",$B354=""),"",_xlfn.LET(_xlpm.tarefas,_xlfn._xlws.FILTER(TB_TAREFAS[],(TB_TAREFAS[[Responsável Execução '[*']]:[Responsável Execução '[*']]]=AR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4" s="95" t="str" cm="1">
        <f t="array" ref="AS354">IF(OR(AS$12="",$B354=""),"",_xlfn.LET(_xlpm.tarefas,_xlfn._xlws.FILTER(TB_TAREFAS[],(TB_TAREFAS[[Responsável Execução '[*']]:[Responsável Execução '[*']]]=AS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4" s="96" t="str" cm="1">
        <f t="array" ref="AT354">IF(OR(AT$12="",$B354=""),"",_xlfn.LET(_xlpm.tarefas,_xlfn._xlws.FILTER(TB_TAREFAS[],(TB_TAREFAS[[Responsável Execução '[*']]:[Responsável Execução '[*']]]=AT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4" s="95" t="str" cm="1">
        <f t="array" ref="AU354">IF(OR(AU$12="",$B354=""),"",_xlfn.LET(_xlpm.tarefas,_xlfn._xlws.FILTER(TB_TAREFAS[],(TB_TAREFAS[[Responsável Execução '[*']]:[Responsável Execução '[*']]]=AU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4" s="96" t="str" cm="1">
        <f t="array" ref="AV354">IF(OR(AV$12="",$B354=""),"",_xlfn.LET(_xlpm.tarefas,_xlfn._xlws.FILTER(TB_TAREFAS[],(TB_TAREFAS[[Responsável Execução '[*']]:[Responsável Execução '[*']]]=AV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4" s="95" t="str" cm="1">
        <f t="array" ref="AW354">IF(OR(AW$12="",$B354=""),"",_xlfn.LET(_xlpm.tarefas,_xlfn._xlws.FILTER(TB_TAREFAS[],(TB_TAREFAS[[Responsável Execução '[*']]:[Responsável Execução '[*']]]=AW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4" s="96" t="str" cm="1">
        <f t="array" ref="AX354">IF(OR(AX$12="",$B354=""),"",_xlfn.LET(_xlpm.tarefas,_xlfn._xlws.FILTER(TB_TAREFAS[],(TB_TAREFAS[[Responsável Execução '[*']]:[Responsável Execução '[*']]]=AX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4" s="95" t="str" cm="1">
        <f t="array" ref="AY354">IF(OR(AY$12="",$B354=""),"",_xlfn.LET(_xlpm.tarefas,_xlfn._xlws.FILTER(TB_TAREFAS[],(TB_TAREFAS[[Responsável Execução '[*']]:[Responsável Execução '[*']]]=AY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4" s="97" t="str" cm="1">
        <f t="array" ref="AZ354">IF(OR(AZ$12="",$B354=""),"",_xlfn.LET(_xlpm.tarefas,_xlfn._xlws.FILTER(TB_TAREFAS[],(TB_TAREFAS[[Responsável Execução '[*']]:[Responsável Execução '[*']]]=AZ$12),"-"),IF(_xlfn.ARRAYTOTEXT(_xlpm.tarefas)="-",0,SUM(IF(DATE(YEAR($B354),MONTH($B354),DAY($B354))&gt;=DATE(YEAR(_xlfn.CHOOSECOLS(_xlpm.tarefas,10)),MONTH(_xlfn.CHOOSECOLS(_xlpm.tarefas,10)),DAY(_xlfn.CHOOSECOLS(_xlpm.tarefas,10))),IF(DATE(YEAR($B354),MONTH($B354),DAY($B354)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5" spans="2:52" x14ac:dyDescent="0.3">
      <c r="B355" s="94"/>
      <c r="C355" s="95" t="str" cm="1">
        <f t="array" ref="C355">IF(OR(C$12="",$B355=""),"",_xlfn.LET(_xlpm.tarefas,_xlfn._xlws.FILTER(TB_TAREFAS[],(TB_TAREFAS[[Responsável Execução '[*']]:[Responsável Execução '[*']]]=C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5" s="96" t="str" cm="1">
        <f t="array" ref="D355">IF(OR(D$12="",$B355=""),"",_xlfn.LET(_xlpm.tarefas,_xlfn._xlws.FILTER(TB_TAREFAS[],(TB_TAREFAS[[Responsável Execução '[*']]:[Responsável Execução '[*']]]=D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5" s="95" t="str" cm="1">
        <f t="array" ref="E355">IF(OR(E$12="",$B355=""),"",_xlfn.LET(_xlpm.tarefas,_xlfn._xlws.FILTER(TB_TAREFAS[],(TB_TAREFAS[[Responsável Execução '[*']]:[Responsável Execução '[*']]]=E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5" s="96" t="str" cm="1">
        <f t="array" ref="F355">IF(OR(F$12="",$B355=""),"",_xlfn.LET(_xlpm.tarefas,_xlfn._xlws.FILTER(TB_TAREFAS[],(TB_TAREFAS[[Responsável Execução '[*']]:[Responsável Execução '[*']]]=F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5" s="95" t="str" cm="1">
        <f t="array" ref="G355">IF(OR(G$12="",$B355=""),"",_xlfn.LET(_xlpm.tarefas,_xlfn._xlws.FILTER(TB_TAREFAS[],(TB_TAREFAS[[Responsável Execução '[*']]:[Responsável Execução '[*']]]=G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5" s="96" t="str" cm="1">
        <f t="array" ref="H355">IF(OR(H$12="",$B355=""),"",_xlfn.LET(_xlpm.tarefas,_xlfn._xlws.FILTER(TB_TAREFAS[],(TB_TAREFAS[[Responsável Execução '[*']]:[Responsável Execução '[*']]]=H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5" s="95" t="str" cm="1">
        <f t="array" ref="I355">IF(OR(I$12="",$B355=""),"",_xlfn.LET(_xlpm.tarefas,_xlfn._xlws.FILTER(TB_TAREFAS[],(TB_TAREFAS[[Responsável Execução '[*']]:[Responsável Execução '[*']]]=I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5" s="96" t="str" cm="1">
        <f t="array" ref="J355">IF(OR(J$12="",$B355=""),"",_xlfn.LET(_xlpm.tarefas,_xlfn._xlws.FILTER(TB_TAREFAS[],(TB_TAREFAS[[Responsável Execução '[*']]:[Responsável Execução '[*']]]=J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5" s="95" t="str" cm="1">
        <f t="array" ref="K355">IF(OR(K$12="",$B355=""),"",_xlfn.LET(_xlpm.tarefas,_xlfn._xlws.FILTER(TB_TAREFAS[],(TB_TAREFAS[[Responsável Execução '[*']]:[Responsável Execução '[*']]]=K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5" s="96" t="str" cm="1">
        <f t="array" ref="L355">IF(OR(L$12="",$B355=""),"",_xlfn.LET(_xlpm.tarefas,_xlfn._xlws.FILTER(TB_TAREFAS[],(TB_TAREFAS[[Responsável Execução '[*']]:[Responsável Execução '[*']]]=L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5" s="95" t="str" cm="1">
        <f t="array" ref="M355">IF(OR(M$12="",$B355=""),"",_xlfn.LET(_xlpm.tarefas,_xlfn._xlws.FILTER(TB_TAREFAS[],(TB_TAREFAS[[Responsável Execução '[*']]:[Responsável Execução '[*']]]=M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5" s="96" t="str" cm="1">
        <f t="array" ref="N355">IF(OR(N$12="",$B355=""),"",_xlfn.LET(_xlpm.tarefas,_xlfn._xlws.FILTER(TB_TAREFAS[],(TB_TAREFAS[[Responsável Execução '[*']]:[Responsável Execução '[*']]]=N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5" s="95" t="str" cm="1">
        <f t="array" ref="O355">IF(OR(O$12="",$B355=""),"",_xlfn.LET(_xlpm.tarefas,_xlfn._xlws.FILTER(TB_TAREFAS[],(TB_TAREFAS[[Responsável Execução '[*']]:[Responsável Execução '[*']]]=O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5" s="96" t="str" cm="1">
        <f t="array" ref="P355">IF(OR(P$12="",$B355=""),"",_xlfn.LET(_xlpm.tarefas,_xlfn._xlws.FILTER(TB_TAREFAS[],(TB_TAREFAS[[Responsável Execução '[*']]:[Responsável Execução '[*']]]=P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5" s="95" t="str" cm="1">
        <f t="array" ref="Q355">IF(OR(Q$12="",$B355=""),"",_xlfn.LET(_xlpm.tarefas,_xlfn._xlws.FILTER(TB_TAREFAS[],(TB_TAREFAS[[Responsável Execução '[*']]:[Responsável Execução '[*']]]=Q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5" s="96" t="str" cm="1">
        <f t="array" ref="R355">IF(OR(R$12="",$B355=""),"",_xlfn.LET(_xlpm.tarefas,_xlfn._xlws.FILTER(TB_TAREFAS[],(TB_TAREFAS[[Responsável Execução '[*']]:[Responsável Execução '[*']]]=R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5" s="95" t="str" cm="1">
        <f t="array" ref="S355">IF(OR(S$12="",$B355=""),"",_xlfn.LET(_xlpm.tarefas,_xlfn._xlws.FILTER(TB_TAREFAS[],(TB_TAREFAS[[Responsável Execução '[*']]:[Responsável Execução '[*']]]=S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5" s="96" t="str" cm="1">
        <f t="array" ref="T355">IF(OR(T$12="",$B355=""),"",_xlfn.LET(_xlpm.tarefas,_xlfn._xlws.FILTER(TB_TAREFAS[],(TB_TAREFAS[[Responsável Execução '[*']]:[Responsável Execução '[*']]]=T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5" s="95" t="str" cm="1">
        <f t="array" ref="U355">IF(OR(U$12="",$B355=""),"",_xlfn.LET(_xlpm.tarefas,_xlfn._xlws.FILTER(TB_TAREFAS[],(TB_TAREFAS[[Responsável Execução '[*']]:[Responsável Execução '[*']]]=U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5" s="96" t="str" cm="1">
        <f t="array" ref="V355">IF(OR(V$12="",$B355=""),"",_xlfn.LET(_xlpm.tarefas,_xlfn._xlws.FILTER(TB_TAREFAS[],(TB_TAREFAS[[Responsável Execução '[*']]:[Responsável Execução '[*']]]=V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5" s="95" t="str" cm="1">
        <f t="array" ref="W355">IF(OR(W$12="",$B355=""),"",_xlfn.LET(_xlpm.tarefas,_xlfn._xlws.FILTER(TB_TAREFAS[],(TB_TAREFAS[[Responsável Execução '[*']]:[Responsável Execução '[*']]]=W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5" s="96" t="str" cm="1">
        <f t="array" ref="X355">IF(OR(X$12="",$B355=""),"",_xlfn.LET(_xlpm.tarefas,_xlfn._xlws.FILTER(TB_TAREFAS[],(TB_TAREFAS[[Responsável Execução '[*']]:[Responsável Execução '[*']]]=X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5" s="95" t="str" cm="1">
        <f t="array" ref="Y355">IF(OR(Y$12="",$B355=""),"",_xlfn.LET(_xlpm.tarefas,_xlfn._xlws.FILTER(TB_TAREFAS[],(TB_TAREFAS[[Responsável Execução '[*']]:[Responsável Execução '[*']]]=Y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5" s="96" t="str" cm="1">
        <f t="array" ref="Z355">IF(OR(Z$12="",$B355=""),"",_xlfn.LET(_xlpm.tarefas,_xlfn._xlws.FILTER(TB_TAREFAS[],(TB_TAREFAS[[Responsável Execução '[*']]:[Responsável Execução '[*']]]=Z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5" s="95" t="str" cm="1">
        <f t="array" ref="AA355">IF(OR(AA$12="",$B355=""),"",_xlfn.LET(_xlpm.tarefas,_xlfn._xlws.FILTER(TB_TAREFAS[],(TB_TAREFAS[[Responsável Execução '[*']]:[Responsável Execução '[*']]]=AA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5" s="96" t="str" cm="1">
        <f t="array" ref="AB355">IF(OR(AB$12="",$B355=""),"",_xlfn.LET(_xlpm.tarefas,_xlfn._xlws.FILTER(TB_TAREFAS[],(TB_TAREFAS[[Responsável Execução '[*']]:[Responsável Execução '[*']]]=AB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5" s="95" t="str" cm="1">
        <f t="array" ref="AC355">IF(OR(AC$12="",$B355=""),"",_xlfn.LET(_xlpm.tarefas,_xlfn._xlws.FILTER(TB_TAREFAS[],(TB_TAREFAS[[Responsável Execução '[*']]:[Responsável Execução '[*']]]=AC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5" s="96" t="str" cm="1">
        <f t="array" ref="AD355">IF(OR(AD$12="",$B355=""),"",_xlfn.LET(_xlpm.tarefas,_xlfn._xlws.FILTER(TB_TAREFAS[],(TB_TAREFAS[[Responsável Execução '[*']]:[Responsável Execução '[*']]]=AD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5" s="95" t="str" cm="1">
        <f t="array" ref="AE355">IF(OR(AE$12="",$B355=""),"",_xlfn.LET(_xlpm.tarefas,_xlfn._xlws.FILTER(TB_TAREFAS[],(TB_TAREFAS[[Responsável Execução '[*']]:[Responsável Execução '[*']]]=AE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5" s="96" t="str" cm="1">
        <f t="array" ref="AF355">IF(OR(AF$12="",$B355=""),"",_xlfn.LET(_xlpm.tarefas,_xlfn._xlws.FILTER(TB_TAREFAS[],(TB_TAREFAS[[Responsável Execução '[*']]:[Responsável Execução '[*']]]=AF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5" s="95" t="str" cm="1">
        <f t="array" ref="AG355">IF(OR(AG$12="",$B355=""),"",_xlfn.LET(_xlpm.tarefas,_xlfn._xlws.FILTER(TB_TAREFAS[],(TB_TAREFAS[[Responsável Execução '[*']]:[Responsável Execução '[*']]]=AG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5" s="96" t="str" cm="1">
        <f t="array" ref="AH355">IF(OR(AH$12="",$B355=""),"",_xlfn.LET(_xlpm.tarefas,_xlfn._xlws.FILTER(TB_TAREFAS[],(TB_TAREFAS[[Responsável Execução '[*']]:[Responsável Execução '[*']]]=AH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5" s="95" t="str" cm="1">
        <f t="array" ref="AI355">IF(OR(AI$12="",$B355=""),"",_xlfn.LET(_xlpm.tarefas,_xlfn._xlws.FILTER(TB_TAREFAS[],(TB_TAREFAS[[Responsável Execução '[*']]:[Responsável Execução '[*']]]=AI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5" s="96" t="str" cm="1">
        <f t="array" ref="AJ355">IF(OR(AJ$12="",$B355=""),"",_xlfn.LET(_xlpm.tarefas,_xlfn._xlws.FILTER(TB_TAREFAS[],(TB_TAREFAS[[Responsável Execução '[*']]:[Responsável Execução '[*']]]=AJ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5" s="95" t="str" cm="1">
        <f t="array" ref="AK355">IF(OR(AK$12="",$B355=""),"",_xlfn.LET(_xlpm.tarefas,_xlfn._xlws.FILTER(TB_TAREFAS[],(TB_TAREFAS[[Responsável Execução '[*']]:[Responsável Execução '[*']]]=AK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5" s="96" t="str" cm="1">
        <f t="array" ref="AL355">IF(OR(AL$12="",$B355=""),"",_xlfn.LET(_xlpm.tarefas,_xlfn._xlws.FILTER(TB_TAREFAS[],(TB_TAREFAS[[Responsável Execução '[*']]:[Responsável Execução '[*']]]=AL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5" s="95" t="str" cm="1">
        <f t="array" ref="AM355">IF(OR(AM$12="",$B355=""),"",_xlfn.LET(_xlpm.tarefas,_xlfn._xlws.FILTER(TB_TAREFAS[],(TB_TAREFAS[[Responsável Execução '[*']]:[Responsável Execução '[*']]]=AM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5" s="96" t="str" cm="1">
        <f t="array" ref="AN355">IF(OR(AN$12="",$B355=""),"",_xlfn.LET(_xlpm.tarefas,_xlfn._xlws.FILTER(TB_TAREFAS[],(TB_TAREFAS[[Responsável Execução '[*']]:[Responsável Execução '[*']]]=AN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5" s="95" t="str" cm="1">
        <f t="array" ref="AO355">IF(OR(AO$12="",$B355=""),"",_xlfn.LET(_xlpm.tarefas,_xlfn._xlws.FILTER(TB_TAREFAS[],(TB_TAREFAS[[Responsável Execução '[*']]:[Responsável Execução '[*']]]=AO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5" s="96" t="str" cm="1">
        <f t="array" ref="AP355">IF(OR(AP$12="",$B355=""),"",_xlfn.LET(_xlpm.tarefas,_xlfn._xlws.FILTER(TB_TAREFAS[],(TB_TAREFAS[[Responsável Execução '[*']]:[Responsável Execução '[*']]]=AP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5" s="95" t="str" cm="1">
        <f t="array" ref="AQ355">IF(OR(AQ$12="",$B355=""),"",_xlfn.LET(_xlpm.tarefas,_xlfn._xlws.FILTER(TB_TAREFAS[],(TB_TAREFAS[[Responsável Execução '[*']]:[Responsável Execução '[*']]]=AQ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5" s="96" t="str" cm="1">
        <f t="array" ref="AR355">IF(OR(AR$12="",$B355=""),"",_xlfn.LET(_xlpm.tarefas,_xlfn._xlws.FILTER(TB_TAREFAS[],(TB_TAREFAS[[Responsável Execução '[*']]:[Responsável Execução '[*']]]=AR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5" s="95" t="str" cm="1">
        <f t="array" ref="AS355">IF(OR(AS$12="",$B355=""),"",_xlfn.LET(_xlpm.tarefas,_xlfn._xlws.FILTER(TB_TAREFAS[],(TB_TAREFAS[[Responsável Execução '[*']]:[Responsável Execução '[*']]]=AS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5" s="96" t="str" cm="1">
        <f t="array" ref="AT355">IF(OR(AT$12="",$B355=""),"",_xlfn.LET(_xlpm.tarefas,_xlfn._xlws.FILTER(TB_TAREFAS[],(TB_TAREFAS[[Responsável Execução '[*']]:[Responsável Execução '[*']]]=AT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5" s="95" t="str" cm="1">
        <f t="array" ref="AU355">IF(OR(AU$12="",$B355=""),"",_xlfn.LET(_xlpm.tarefas,_xlfn._xlws.FILTER(TB_TAREFAS[],(TB_TAREFAS[[Responsável Execução '[*']]:[Responsável Execução '[*']]]=AU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5" s="96" t="str" cm="1">
        <f t="array" ref="AV355">IF(OR(AV$12="",$B355=""),"",_xlfn.LET(_xlpm.tarefas,_xlfn._xlws.FILTER(TB_TAREFAS[],(TB_TAREFAS[[Responsável Execução '[*']]:[Responsável Execução '[*']]]=AV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5" s="95" t="str" cm="1">
        <f t="array" ref="AW355">IF(OR(AW$12="",$B355=""),"",_xlfn.LET(_xlpm.tarefas,_xlfn._xlws.FILTER(TB_TAREFAS[],(TB_TAREFAS[[Responsável Execução '[*']]:[Responsável Execução '[*']]]=AW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5" s="96" t="str" cm="1">
        <f t="array" ref="AX355">IF(OR(AX$12="",$B355=""),"",_xlfn.LET(_xlpm.tarefas,_xlfn._xlws.FILTER(TB_TAREFAS[],(TB_TAREFAS[[Responsável Execução '[*']]:[Responsável Execução '[*']]]=AX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5" s="95" t="str" cm="1">
        <f t="array" ref="AY355">IF(OR(AY$12="",$B355=""),"",_xlfn.LET(_xlpm.tarefas,_xlfn._xlws.FILTER(TB_TAREFAS[],(TB_TAREFAS[[Responsável Execução '[*']]:[Responsável Execução '[*']]]=AY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5" s="97" t="str" cm="1">
        <f t="array" ref="AZ355">IF(OR(AZ$12="",$B355=""),"",_xlfn.LET(_xlpm.tarefas,_xlfn._xlws.FILTER(TB_TAREFAS[],(TB_TAREFAS[[Responsável Execução '[*']]:[Responsável Execução '[*']]]=AZ$12),"-"),IF(_xlfn.ARRAYTOTEXT(_xlpm.tarefas)="-",0,SUM(IF(DATE(YEAR($B355),MONTH($B355),DAY($B355))&gt;=DATE(YEAR(_xlfn.CHOOSECOLS(_xlpm.tarefas,10)),MONTH(_xlfn.CHOOSECOLS(_xlpm.tarefas,10)),DAY(_xlfn.CHOOSECOLS(_xlpm.tarefas,10))),IF(DATE(YEAR($B355),MONTH($B355),DAY($B355)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6" spans="2:52" x14ac:dyDescent="0.3">
      <c r="B356" s="94"/>
      <c r="C356" s="95" t="str" cm="1">
        <f t="array" ref="C356">IF(OR(C$12="",$B356=""),"",_xlfn.LET(_xlpm.tarefas,_xlfn._xlws.FILTER(TB_TAREFAS[],(TB_TAREFAS[[Responsável Execução '[*']]:[Responsável Execução '[*']]]=C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6" s="96" t="str" cm="1">
        <f t="array" ref="D356">IF(OR(D$12="",$B356=""),"",_xlfn.LET(_xlpm.tarefas,_xlfn._xlws.FILTER(TB_TAREFAS[],(TB_TAREFAS[[Responsável Execução '[*']]:[Responsável Execução '[*']]]=D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6" s="95" t="str" cm="1">
        <f t="array" ref="E356">IF(OR(E$12="",$B356=""),"",_xlfn.LET(_xlpm.tarefas,_xlfn._xlws.FILTER(TB_TAREFAS[],(TB_TAREFAS[[Responsável Execução '[*']]:[Responsável Execução '[*']]]=E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6" s="96" t="str" cm="1">
        <f t="array" ref="F356">IF(OR(F$12="",$B356=""),"",_xlfn.LET(_xlpm.tarefas,_xlfn._xlws.FILTER(TB_TAREFAS[],(TB_TAREFAS[[Responsável Execução '[*']]:[Responsável Execução '[*']]]=F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6" s="95" t="str" cm="1">
        <f t="array" ref="G356">IF(OR(G$12="",$B356=""),"",_xlfn.LET(_xlpm.tarefas,_xlfn._xlws.FILTER(TB_TAREFAS[],(TB_TAREFAS[[Responsável Execução '[*']]:[Responsável Execução '[*']]]=G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6" s="96" t="str" cm="1">
        <f t="array" ref="H356">IF(OR(H$12="",$B356=""),"",_xlfn.LET(_xlpm.tarefas,_xlfn._xlws.FILTER(TB_TAREFAS[],(TB_TAREFAS[[Responsável Execução '[*']]:[Responsável Execução '[*']]]=H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6" s="95" t="str" cm="1">
        <f t="array" ref="I356">IF(OR(I$12="",$B356=""),"",_xlfn.LET(_xlpm.tarefas,_xlfn._xlws.FILTER(TB_TAREFAS[],(TB_TAREFAS[[Responsável Execução '[*']]:[Responsável Execução '[*']]]=I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6" s="96" t="str" cm="1">
        <f t="array" ref="J356">IF(OR(J$12="",$B356=""),"",_xlfn.LET(_xlpm.tarefas,_xlfn._xlws.FILTER(TB_TAREFAS[],(TB_TAREFAS[[Responsável Execução '[*']]:[Responsável Execução '[*']]]=J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6" s="95" t="str" cm="1">
        <f t="array" ref="K356">IF(OR(K$12="",$B356=""),"",_xlfn.LET(_xlpm.tarefas,_xlfn._xlws.FILTER(TB_TAREFAS[],(TB_TAREFAS[[Responsável Execução '[*']]:[Responsável Execução '[*']]]=K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6" s="96" t="str" cm="1">
        <f t="array" ref="L356">IF(OR(L$12="",$B356=""),"",_xlfn.LET(_xlpm.tarefas,_xlfn._xlws.FILTER(TB_TAREFAS[],(TB_TAREFAS[[Responsável Execução '[*']]:[Responsável Execução '[*']]]=L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6" s="95" t="str" cm="1">
        <f t="array" ref="M356">IF(OR(M$12="",$B356=""),"",_xlfn.LET(_xlpm.tarefas,_xlfn._xlws.FILTER(TB_TAREFAS[],(TB_TAREFAS[[Responsável Execução '[*']]:[Responsável Execução '[*']]]=M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6" s="96" t="str" cm="1">
        <f t="array" ref="N356">IF(OR(N$12="",$B356=""),"",_xlfn.LET(_xlpm.tarefas,_xlfn._xlws.FILTER(TB_TAREFAS[],(TB_TAREFAS[[Responsável Execução '[*']]:[Responsável Execução '[*']]]=N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6" s="95" t="str" cm="1">
        <f t="array" ref="O356">IF(OR(O$12="",$B356=""),"",_xlfn.LET(_xlpm.tarefas,_xlfn._xlws.FILTER(TB_TAREFAS[],(TB_TAREFAS[[Responsável Execução '[*']]:[Responsável Execução '[*']]]=O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6" s="96" t="str" cm="1">
        <f t="array" ref="P356">IF(OR(P$12="",$B356=""),"",_xlfn.LET(_xlpm.tarefas,_xlfn._xlws.FILTER(TB_TAREFAS[],(TB_TAREFAS[[Responsável Execução '[*']]:[Responsável Execução '[*']]]=P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6" s="95" t="str" cm="1">
        <f t="array" ref="Q356">IF(OR(Q$12="",$B356=""),"",_xlfn.LET(_xlpm.tarefas,_xlfn._xlws.FILTER(TB_TAREFAS[],(TB_TAREFAS[[Responsável Execução '[*']]:[Responsável Execução '[*']]]=Q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6" s="96" t="str" cm="1">
        <f t="array" ref="R356">IF(OR(R$12="",$B356=""),"",_xlfn.LET(_xlpm.tarefas,_xlfn._xlws.FILTER(TB_TAREFAS[],(TB_TAREFAS[[Responsável Execução '[*']]:[Responsável Execução '[*']]]=R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6" s="95" t="str" cm="1">
        <f t="array" ref="S356">IF(OR(S$12="",$B356=""),"",_xlfn.LET(_xlpm.tarefas,_xlfn._xlws.FILTER(TB_TAREFAS[],(TB_TAREFAS[[Responsável Execução '[*']]:[Responsável Execução '[*']]]=S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6" s="96" t="str" cm="1">
        <f t="array" ref="T356">IF(OR(T$12="",$B356=""),"",_xlfn.LET(_xlpm.tarefas,_xlfn._xlws.FILTER(TB_TAREFAS[],(TB_TAREFAS[[Responsável Execução '[*']]:[Responsável Execução '[*']]]=T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6" s="95" t="str" cm="1">
        <f t="array" ref="U356">IF(OR(U$12="",$B356=""),"",_xlfn.LET(_xlpm.tarefas,_xlfn._xlws.FILTER(TB_TAREFAS[],(TB_TAREFAS[[Responsável Execução '[*']]:[Responsável Execução '[*']]]=U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6" s="96" t="str" cm="1">
        <f t="array" ref="V356">IF(OR(V$12="",$B356=""),"",_xlfn.LET(_xlpm.tarefas,_xlfn._xlws.FILTER(TB_TAREFAS[],(TB_TAREFAS[[Responsável Execução '[*']]:[Responsável Execução '[*']]]=V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6" s="95" t="str" cm="1">
        <f t="array" ref="W356">IF(OR(W$12="",$B356=""),"",_xlfn.LET(_xlpm.tarefas,_xlfn._xlws.FILTER(TB_TAREFAS[],(TB_TAREFAS[[Responsável Execução '[*']]:[Responsável Execução '[*']]]=W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6" s="96" t="str" cm="1">
        <f t="array" ref="X356">IF(OR(X$12="",$B356=""),"",_xlfn.LET(_xlpm.tarefas,_xlfn._xlws.FILTER(TB_TAREFAS[],(TB_TAREFAS[[Responsável Execução '[*']]:[Responsável Execução '[*']]]=X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6" s="95" t="str" cm="1">
        <f t="array" ref="Y356">IF(OR(Y$12="",$B356=""),"",_xlfn.LET(_xlpm.tarefas,_xlfn._xlws.FILTER(TB_TAREFAS[],(TB_TAREFAS[[Responsável Execução '[*']]:[Responsável Execução '[*']]]=Y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6" s="96" t="str" cm="1">
        <f t="array" ref="Z356">IF(OR(Z$12="",$B356=""),"",_xlfn.LET(_xlpm.tarefas,_xlfn._xlws.FILTER(TB_TAREFAS[],(TB_TAREFAS[[Responsável Execução '[*']]:[Responsável Execução '[*']]]=Z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6" s="95" t="str" cm="1">
        <f t="array" ref="AA356">IF(OR(AA$12="",$B356=""),"",_xlfn.LET(_xlpm.tarefas,_xlfn._xlws.FILTER(TB_TAREFAS[],(TB_TAREFAS[[Responsável Execução '[*']]:[Responsável Execução '[*']]]=AA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6" s="96" t="str" cm="1">
        <f t="array" ref="AB356">IF(OR(AB$12="",$B356=""),"",_xlfn.LET(_xlpm.tarefas,_xlfn._xlws.FILTER(TB_TAREFAS[],(TB_TAREFAS[[Responsável Execução '[*']]:[Responsável Execução '[*']]]=AB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6" s="95" t="str" cm="1">
        <f t="array" ref="AC356">IF(OR(AC$12="",$B356=""),"",_xlfn.LET(_xlpm.tarefas,_xlfn._xlws.FILTER(TB_TAREFAS[],(TB_TAREFAS[[Responsável Execução '[*']]:[Responsável Execução '[*']]]=AC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6" s="96" t="str" cm="1">
        <f t="array" ref="AD356">IF(OR(AD$12="",$B356=""),"",_xlfn.LET(_xlpm.tarefas,_xlfn._xlws.FILTER(TB_TAREFAS[],(TB_TAREFAS[[Responsável Execução '[*']]:[Responsável Execução '[*']]]=AD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6" s="95" t="str" cm="1">
        <f t="array" ref="AE356">IF(OR(AE$12="",$B356=""),"",_xlfn.LET(_xlpm.tarefas,_xlfn._xlws.FILTER(TB_TAREFAS[],(TB_TAREFAS[[Responsável Execução '[*']]:[Responsável Execução '[*']]]=AE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6" s="96" t="str" cm="1">
        <f t="array" ref="AF356">IF(OR(AF$12="",$B356=""),"",_xlfn.LET(_xlpm.tarefas,_xlfn._xlws.FILTER(TB_TAREFAS[],(TB_TAREFAS[[Responsável Execução '[*']]:[Responsável Execução '[*']]]=AF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6" s="95" t="str" cm="1">
        <f t="array" ref="AG356">IF(OR(AG$12="",$B356=""),"",_xlfn.LET(_xlpm.tarefas,_xlfn._xlws.FILTER(TB_TAREFAS[],(TB_TAREFAS[[Responsável Execução '[*']]:[Responsável Execução '[*']]]=AG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6" s="96" t="str" cm="1">
        <f t="array" ref="AH356">IF(OR(AH$12="",$B356=""),"",_xlfn.LET(_xlpm.tarefas,_xlfn._xlws.FILTER(TB_TAREFAS[],(TB_TAREFAS[[Responsável Execução '[*']]:[Responsável Execução '[*']]]=AH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6" s="95" t="str" cm="1">
        <f t="array" ref="AI356">IF(OR(AI$12="",$B356=""),"",_xlfn.LET(_xlpm.tarefas,_xlfn._xlws.FILTER(TB_TAREFAS[],(TB_TAREFAS[[Responsável Execução '[*']]:[Responsável Execução '[*']]]=AI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6" s="96" t="str" cm="1">
        <f t="array" ref="AJ356">IF(OR(AJ$12="",$B356=""),"",_xlfn.LET(_xlpm.tarefas,_xlfn._xlws.FILTER(TB_TAREFAS[],(TB_TAREFAS[[Responsável Execução '[*']]:[Responsável Execução '[*']]]=AJ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6" s="95" t="str" cm="1">
        <f t="array" ref="AK356">IF(OR(AK$12="",$B356=""),"",_xlfn.LET(_xlpm.tarefas,_xlfn._xlws.FILTER(TB_TAREFAS[],(TB_TAREFAS[[Responsável Execução '[*']]:[Responsável Execução '[*']]]=AK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6" s="96" t="str" cm="1">
        <f t="array" ref="AL356">IF(OR(AL$12="",$B356=""),"",_xlfn.LET(_xlpm.tarefas,_xlfn._xlws.FILTER(TB_TAREFAS[],(TB_TAREFAS[[Responsável Execução '[*']]:[Responsável Execução '[*']]]=AL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6" s="95" t="str" cm="1">
        <f t="array" ref="AM356">IF(OR(AM$12="",$B356=""),"",_xlfn.LET(_xlpm.tarefas,_xlfn._xlws.FILTER(TB_TAREFAS[],(TB_TAREFAS[[Responsável Execução '[*']]:[Responsável Execução '[*']]]=AM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6" s="96" t="str" cm="1">
        <f t="array" ref="AN356">IF(OR(AN$12="",$B356=""),"",_xlfn.LET(_xlpm.tarefas,_xlfn._xlws.FILTER(TB_TAREFAS[],(TB_TAREFAS[[Responsável Execução '[*']]:[Responsável Execução '[*']]]=AN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6" s="95" t="str" cm="1">
        <f t="array" ref="AO356">IF(OR(AO$12="",$B356=""),"",_xlfn.LET(_xlpm.tarefas,_xlfn._xlws.FILTER(TB_TAREFAS[],(TB_TAREFAS[[Responsável Execução '[*']]:[Responsável Execução '[*']]]=AO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6" s="96" t="str" cm="1">
        <f t="array" ref="AP356">IF(OR(AP$12="",$B356=""),"",_xlfn.LET(_xlpm.tarefas,_xlfn._xlws.FILTER(TB_TAREFAS[],(TB_TAREFAS[[Responsável Execução '[*']]:[Responsável Execução '[*']]]=AP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6" s="95" t="str" cm="1">
        <f t="array" ref="AQ356">IF(OR(AQ$12="",$B356=""),"",_xlfn.LET(_xlpm.tarefas,_xlfn._xlws.FILTER(TB_TAREFAS[],(TB_TAREFAS[[Responsável Execução '[*']]:[Responsável Execução '[*']]]=AQ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6" s="96" t="str" cm="1">
        <f t="array" ref="AR356">IF(OR(AR$12="",$B356=""),"",_xlfn.LET(_xlpm.tarefas,_xlfn._xlws.FILTER(TB_TAREFAS[],(TB_TAREFAS[[Responsável Execução '[*']]:[Responsável Execução '[*']]]=AR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6" s="95" t="str" cm="1">
        <f t="array" ref="AS356">IF(OR(AS$12="",$B356=""),"",_xlfn.LET(_xlpm.tarefas,_xlfn._xlws.FILTER(TB_TAREFAS[],(TB_TAREFAS[[Responsável Execução '[*']]:[Responsável Execução '[*']]]=AS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6" s="96" t="str" cm="1">
        <f t="array" ref="AT356">IF(OR(AT$12="",$B356=""),"",_xlfn.LET(_xlpm.tarefas,_xlfn._xlws.FILTER(TB_TAREFAS[],(TB_TAREFAS[[Responsável Execução '[*']]:[Responsável Execução '[*']]]=AT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6" s="95" t="str" cm="1">
        <f t="array" ref="AU356">IF(OR(AU$12="",$B356=""),"",_xlfn.LET(_xlpm.tarefas,_xlfn._xlws.FILTER(TB_TAREFAS[],(TB_TAREFAS[[Responsável Execução '[*']]:[Responsável Execução '[*']]]=AU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6" s="96" t="str" cm="1">
        <f t="array" ref="AV356">IF(OR(AV$12="",$B356=""),"",_xlfn.LET(_xlpm.tarefas,_xlfn._xlws.FILTER(TB_TAREFAS[],(TB_TAREFAS[[Responsável Execução '[*']]:[Responsável Execução '[*']]]=AV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6" s="95" t="str" cm="1">
        <f t="array" ref="AW356">IF(OR(AW$12="",$B356=""),"",_xlfn.LET(_xlpm.tarefas,_xlfn._xlws.FILTER(TB_TAREFAS[],(TB_TAREFAS[[Responsável Execução '[*']]:[Responsável Execução '[*']]]=AW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6" s="96" t="str" cm="1">
        <f t="array" ref="AX356">IF(OR(AX$12="",$B356=""),"",_xlfn.LET(_xlpm.tarefas,_xlfn._xlws.FILTER(TB_TAREFAS[],(TB_TAREFAS[[Responsável Execução '[*']]:[Responsável Execução '[*']]]=AX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6" s="95" t="str" cm="1">
        <f t="array" ref="AY356">IF(OR(AY$12="",$B356=""),"",_xlfn.LET(_xlpm.tarefas,_xlfn._xlws.FILTER(TB_TAREFAS[],(TB_TAREFAS[[Responsável Execução '[*']]:[Responsável Execução '[*']]]=AY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6" s="97" t="str" cm="1">
        <f t="array" ref="AZ356">IF(OR(AZ$12="",$B356=""),"",_xlfn.LET(_xlpm.tarefas,_xlfn._xlws.FILTER(TB_TAREFAS[],(TB_TAREFAS[[Responsável Execução '[*']]:[Responsável Execução '[*']]]=AZ$12),"-"),IF(_xlfn.ARRAYTOTEXT(_xlpm.tarefas)="-",0,SUM(IF(DATE(YEAR($B356),MONTH($B356),DAY($B356))&gt;=DATE(YEAR(_xlfn.CHOOSECOLS(_xlpm.tarefas,10)),MONTH(_xlfn.CHOOSECOLS(_xlpm.tarefas,10)),DAY(_xlfn.CHOOSECOLS(_xlpm.tarefas,10))),IF(DATE(YEAR($B356),MONTH($B356),DAY($B356)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7" spans="2:52" x14ac:dyDescent="0.3">
      <c r="B357" s="94"/>
      <c r="C357" s="95" t="str" cm="1">
        <f t="array" ref="C357">IF(OR(C$12="",$B357=""),"",_xlfn.LET(_xlpm.tarefas,_xlfn._xlws.FILTER(TB_TAREFAS[],(TB_TAREFAS[[Responsável Execução '[*']]:[Responsável Execução '[*']]]=C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7" s="96" t="str" cm="1">
        <f t="array" ref="D357">IF(OR(D$12="",$B357=""),"",_xlfn.LET(_xlpm.tarefas,_xlfn._xlws.FILTER(TB_TAREFAS[],(TB_TAREFAS[[Responsável Execução '[*']]:[Responsável Execução '[*']]]=D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7" s="95" t="str" cm="1">
        <f t="array" ref="E357">IF(OR(E$12="",$B357=""),"",_xlfn.LET(_xlpm.tarefas,_xlfn._xlws.FILTER(TB_TAREFAS[],(TB_TAREFAS[[Responsável Execução '[*']]:[Responsável Execução '[*']]]=E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7" s="96" t="str" cm="1">
        <f t="array" ref="F357">IF(OR(F$12="",$B357=""),"",_xlfn.LET(_xlpm.tarefas,_xlfn._xlws.FILTER(TB_TAREFAS[],(TB_TAREFAS[[Responsável Execução '[*']]:[Responsável Execução '[*']]]=F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7" s="95" t="str" cm="1">
        <f t="array" ref="G357">IF(OR(G$12="",$B357=""),"",_xlfn.LET(_xlpm.tarefas,_xlfn._xlws.FILTER(TB_TAREFAS[],(TB_TAREFAS[[Responsável Execução '[*']]:[Responsável Execução '[*']]]=G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7" s="96" t="str" cm="1">
        <f t="array" ref="H357">IF(OR(H$12="",$B357=""),"",_xlfn.LET(_xlpm.tarefas,_xlfn._xlws.FILTER(TB_TAREFAS[],(TB_TAREFAS[[Responsável Execução '[*']]:[Responsável Execução '[*']]]=H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7" s="95" t="str" cm="1">
        <f t="array" ref="I357">IF(OR(I$12="",$B357=""),"",_xlfn.LET(_xlpm.tarefas,_xlfn._xlws.FILTER(TB_TAREFAS[],(TB_TAREFAS[[Responsável Execução '[*']]:[Responsável Execução '[*']]]=I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7" s="96" t="str" cm="1">
        <f t="array" ref="J357">IF(OR(J$12="",$B357=""),"",_xlfn.LET(_xlpm.tarefas,_xlfn._xlws.FILTER(TB_TAREFAS[],(TB_TAREFAS[[Responsável Execução '[*']]:[Responsável Execução '[*']]]=J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7" s="95" t="str" cm="1">
        <f t="array" ref="K357">IF(OR(K$12="",$B357=""),"",_xlfn.LET(_xlpm.tarefas,_xlfn._xlws.FILTER(TB_TAREFAS[],(TB_TAREFAS[[Responsável Execução '[*']]:[Responsável Execução '[*']]]=K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7" s="96" t="str" cm="1">
        <f t="array" ref="L357">IF(OR(L$12="",$B357=""),"",_xlfn.LET(_xlpm.tarefas,_xlfn._xlws.FILTER(TB_TAREFAS[],(TB_TAREFAS[[Responsável Execução '[*']]:[Responsável Execução '[*']]]=L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7" s="95" t="str" cm="1">
        <f t="array" ref="M357">IF(OR(M$12="",$B357=""),"",_xlfn.LET(_xlpm.tarefas,_xlfn._xlws.FILTER(TB_TAREFAS[],(TB_TAREFAS[[Responsável Execução '[*']]:[Responsável Execução '[*']]]=M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7" s="96" t="str" cm="1">
        <f t="array" ref="N357">IF(OR(N$12="",$B357=""),"",_xlfn.LET(_xlpm.tarefas,_xlfn._xlws.FILTER(TB_TAREFAS[],(TB_TAREFAS[[Responsável Execução '[*']]:[Responsável Execução '[*']]]=N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7" s="95" t="str" cm="1">
        <f t="array" ref="O357">IF(OR(O$12="",$B357=""),"",_xlfn.LET(_xlpm.tarefas,_xlfn._xlws.FILTER(TB_TAREFAS[],(TB_TAREFAS[[Responsável Execução '[*']]:[Responsável Execução '[*']]]=O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7" s="96" t="str" cm="1">
        <f t="array" ref="P357">IF(OR(P$12="",$B357=""),"",_xlfn.LET(_xlpm.tarefas,_xlfn._xlws.FILTER(TB_TAREFAS[],(TB_TAREFAS[[Responsável Execução '[*']]:[Responsável Execução '[*']]]=P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7" s="95" t="str" cm="1">
        <f t="array" ref="Q357">IF(OR(Q$12="",$B357=""),"",_xlfn.LET(_xlpm.tarefas,_xlfn._xlws.FILTER(TB_TAREFAS[],(TB_TAREFAS[[Responsável Execução '[*']]:[Responsável Execução '[*']]]=Q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7" s="96" t="str" cm="1">
        <f t="array" ref="R357">IF(OR(R$12="",$B357=""),"",_xlfn.LET(_xlpm.tarefas,_xlfn._xlws.FILTER(TB_TAREFAS[],(TB_TAREFAS[[Responsável Execução '[*']]:[Responsável Execução '[*']]]=R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7" s="95" t="str" cm="1">
        <f t="array" ref="S357">IF(OR(S$12="",$B357=""),"",_xlfn.LET(_xlpm.tarefas,_xlfn._xlws.FILTER(TB_TAREFAS[],(TB_TAREFAS[[Responsável Execução '[*']]:[Responsável Execução '[*']]]=S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7" s="96" t="str" cm="1">
        <f t="array" ref="T357">IF(OR(T$12="",$B357=""),"",_xlfn.LET(_xlpm.tarefas,_xlfn._xlws.FILTER(TB_TAREFAS[],(TB_TAREFAS[[Responsável Execução '[*']]:[Responsável Execução '[*']]]=T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7" s="95" t="str" cm="1">
        <f t="array" ref="U357">IF(OR(U$12="",$B357=""),"",_xlfn.LET(_xlpm.tarefas,_xlfn._xlws.FILTER(TB_TAREFAS[],(TB_TAREFAS[[Responsável Execução '[*']]:[Responsável Execução '[*']]]=U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7" s="96" t="str" cm="1">
        <f t="array" ref="V357">IF(OR(V$12="",$B357=""),"",_xlfn.LET(_xlpm.tarefas,_xlfn._xlws.FILTER(TB_TAREFAS[],(TB_TAREFAS[[Responsável Execução '[*']]:[Responsável Execução '[*']]]=V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7" s="95" t="str" cm="1">
        <f t="array" ref="W357">IF(OR(W$12="",$B357=""),"",_xlfn.LET(_xlpm.tarefas,_xlfn._xlws.FILTER(TB_TAREFAS[],(TB_TAREFAS[[Responsável Execução '[*']]:[Responsável Execução '[*']]]=W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7" s="96" t="str" cm="1">
        <f t="array" ref="X357">IF(OR(X$12="",$B357=""),"",_xlfn.LET(_xlpm.tarefas,_xlfn._xlws.FILTER(TB_TAREFAS[],(TB_TAREFAS[[Responsável Execução '[*']]:[Responsável Execução '[*']]]=X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7" s="95" t="str" cm="1">
        <f t="array" ref="Y357">IF(OR(Y$12="",$B357=""),"",_xlfn.LET(_xlpm.tarefas,_xlfn._xlws.FILTER(TB_TAREFAS[],(TB_TAREFAS[[Responsável Execução '[*']]:[Responsável Execução '[*']]]=Y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7" s="96" t="str" cm="1">
        <f t="array" ref="Z357">IF(OR(Z$12="",$B357=""),"",_xlfn.LET(_xlpm.tarefas,_xlfn._xlws.FILTER(TB_TAREFAS[],(TB_TAREFAS[[Responsável Execução '[*']]:[Responsável Execução '[*']]]=Z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7" s="95" t="str" cm="1">
        <f t="array" ref="AA357">IF(OR(AA$12="",$B357=""),"",_xlfn.LET(_xlpm.tarefas,_xlfn._xlws.FILTER(TB_TAREFAS[],(TB_TAREFAS[[Responsável Execução '[*']]:[Responsável Execução '[*']]]=AA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7" s="96" t="str" cm="1">
        <f t="array" ref="AB357">IF(OR(AB$12="",$B357=""),"",_xlfn.LET(_xlpm.tarefas,_xlfn._xlws.FILTER(TB_TAREFAS[],(TB_TAREFAS[[Responsável Execução '[*']]:[Responsável Execução '[*']]]=AB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7" s="95" t="str" cm="1">
        <f t="array" ref="AC357">IF(OR(AC$12="",$B357=""),"",_xlfn.LET(_xlpm.tarefas,_xlfn._xlws.FILTER(TB_TAREFAS[],(TB_TAREFAS[[Responsável Execução '[*']]:[Responsável Execução '[*']]]=AC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7" s="96" t="str" cm="1">
        <f t="array" ref="AD357">IF(OR(AD$12="",$B357=""),"",_xlfn.LET(_xlpm.tarefas,_xlfn._xlws.FILTER(TB_TAREFAS[],(TB_TAREFAS[[Responsável Execução '[*']]:[Responsável Execução '[*']]]=AD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7" s="95" t="str" cm="1">
        <f t="array" ref="AE357">IF(OR(AE$12="",$B357=""),"",_xlfn.LET(_xlpm.tarefas,_xlfn._xlws.FILTER(TB_TAREFAS[],(TB_TAREFAS[[Responsável Execução '[*']]:[Responsável Execução '[*']]]=AE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7" s="96" t="str" cm="1">
        <f t="array" ref="AF357">IF(OR(AF$12="",$B357=""),"",_xlfn.LET(_xlpm.tarefas,_xlfn._xlws.FILTER(TB_TAREFAS[],(TB_TAREFAS[[Responsável Execução '[*']]:[Responsável Execução '[*']]]=AF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7" s="95" t="str" cm="1">
        <f t="array" ref="AG357">IF(OR(AG$12="",$B357=""),"",_xlfn.LET(_xlpm.tarefas,_xlfn._xlws.FILTER(TB_TAREFAS[],(TB_TAREFAS[[Responsável Execução '[*']]:[Responsável Execução '[*']]]=AG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7" s="96" t="str" cm="1">
        <f t="array" ref="AH357">IF(OR(AH$12="",$B357=""),"",_xlfn.LET(_xlpm.tarefas,_xlfn._xlws.FILTER(TB_TAREFAS[],(TB_TAREFAS[[Responsável Execução '[*']]:[Responsável Execução '[*']]]=AH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7" s="95" t="str" cm="1">
        <f t="array" ref="AI357">IF(OR(AI$12="",$B357=""),"",_xlfn.LET(_xlpm.tarefas,_xlfn._xlws.FILTER(TB_TAREFAS[],(TB_TAREFAS[[Responsável Execução '[*']]:[Responsável Execução '[*']]]=AI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7" s="96" t="str" cm="1">
        <f t="array" ref="AJ357">IF(OR(AJ$12="",$B357=""),"",_xlfn.LET(_xlpm.tarefas,_xlfn._xlws.FILTER(TB_TAREFAS[],(TB_TAREFAS[[Responsável Execução '[*']]:[Responsável Execução '[*']]]=AJ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7" s="95" t="str" cm="1">
        <f t="array" ref="AK357">IF(OR(AK$12="",$B357=""),"",_xlfn.LET(_xlpm.tarefas,_xlfn._xlws.FILTER(TB_TAREFAS[],(TB_TAREFAS[[Responsável Execução '[*']]:[Responsável Execução '[*']]]=AK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7" s="96" t="str" cm="1">
        <f t="array" ref="AL357">IF(OR(AL$12="",$B357=""),"",_xlfn.LET(_xlpm.tarefas,_xlfn._xlws.FILTER(TB_TAREFAS[],(TB_TAREFAS[[Responsável Execução '[*']]:[Responsável Execução '[*']]]=AL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7" s="95" t="str" cm="1">
        <f t="array" ref="AM357">IF(OR(AM$12="",$B357=""),"",_xlfn.LET(_xlpm.tarefas,_xlfn._xlws.FILTER(TB_TAREFAS[],(TB_TAREFAS[[Responsável Execução '[*']]:[Responsável Execução '[*']]]=AM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7" s="96" t="str" cm="1">
        <f t="array" ref="AN357">IF(OR(AN$12="",$B357=""),"",_xlfn.LET(_xlpm.tarefas,_xlfn._xlws.FILTER(TB_TAREFAS[],(TB_TAREFAS[[Responsável Execução '[*']]:[Responsável Execução '[*']]]=AN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7" s="95" t="str" cm="1">
        <f t="array" ref="AO357">IF(OR(AO$12="",$B357=""),"",_xlfn.LET(_xlpm.tarefas,_xlfn._xlws.FILTER(TB_TAREFAS[],(TB_TAREFAS[[Responsável Execução '[*']]:[Responsável Execução '[*']]]=AO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7" s="96" t="str" cm="1">
        <f t="array" ref="AP357">IF(OR(AP$12="",$B357=""),"",_xlfn.LET(_xlpm.tarefas,_xlfn._xlws.FILTER(TB_TAREFAS[],(TB_TAREFAS[[Responsável Execução '[*']]:[Responsável Execução '[*']]]=AP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7" s="95" t="str" cm="1">
        <f t="array" ref="AQ357">IF(OR(AQ$12="",$B357=""),"",_xlfn.LET(_xlpm.tarefas,_xlfn._xlws.FILTER(TB_TAREFAS[],(TB_TAREFAS[[Responsável Execução '[*']]:[Responsável Execução '[*']]]=AQ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7" s="96" t="str" cm="1">
        <f t="array" ref="AR357">IF(OR(AR$12="",$B357=""),"",_xlfn.LET(_xlpm.tarefas,_xlfn._xlws.FILTER(TB_TAREFAS[],(TB_TAREFAS[[Responsável Execução '[*']]:[Responsável Execução '[*']]]=AR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7" s="95" t="str" cm="1">
        <f t="array" ref="AS357">IF(OR(AS$12="",$B357=""),"",_xlfn.LET(_xlpm.tarefas,_xlfn._xlws.FILTER(TB_TAREFAS[],(TB_TAREFAS[[Responsável Execução '[*']]:[Responsável Execução '[*']]]=AS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7" s="96" t="str" cm="1">
        <f t="array" ref="AT357">IF(OR(AT$12="",$B357=""),"",_xlfn.LET(_xlpm.tarefas,_xlfn._xlws.FILTER(TB_TAREFAS[],(TB_TAREFAS[[Responsável Execução '[*']]:[Responsável Execução '[*']]]=AT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7" s="95" t="str" cm="1">
        <f t="array" ref="AU357">IF(OR(AU$12="",$B357=""),"",_xlfn.LET(_xlpm.tarefas,_xlfn._xlws.FILTER(TB_TAREFAS[],(TB_TAREFAS[[Responsável Execução '[*']]:[Responsável Execução '[*']]]=AU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7" s="96" t="str" cm="1">
        <f t="array" ref="AV357">IF(OR(AV$12="",$B357=""),"",_xlfn.LET(_xlpm.tarefas,_xlfn._xlws.FILTER(TB_TAREFAS[],(TB_TAREFAS[[Responsável Execução '[*']]:[Responsável Execução '[*']]]=AV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7" s="95" t="str" cm="1">
        <f t="array" ref="AW357">IF(OR(AW$12="",$B357=""),"",_xlfn.LET(_xlpm.tarefas,_xlfn._xlws.FILTER(TB_TAREFAS[],(TB_TAREFAS[[Responsável Execução '[*']]:[Responsável Execução '[*']]]=AW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7" s="96" t="str" cm="1">
        <f t="array" ref="AX357">IF(OR(AX$12="",$B357=""),"",_xlfn.LET(_xlpm.tarefas,_xlfn._xlws.FILTER(TB_TAREFAS[],(TB_TAREFAS[[Responsável Execução '[*']]:[Responsável Execução '[*']]]=AX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7" s="95" t="str" cm="1">
        <f t="array" ref="AY357">IF(OR(AY$12="",$B357=""),"",_xlfn.LET(_xlpm.tarefas,_xlfn._xlws.FILTER(TB_TAREFAS[],(TB_TAREFAS[[Responsável Execução '[*']]:[Responsável Execução '[*']]]=AY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7" s="97" t="str" cm="1">
        <f t="array" ref="AZ357">IF(OR(AZ$12="",$B357=""),"",_xlfn.LET(_xlpm.tarefas,_xlfn._xlws.FILTER(TB_TAREFAS[],(TB_TAREFAS[[Responsável Execução '[*']]:[Responsável Execução '[*']]]=AZ$12),"-"),IF(_xlfn.ARRAYTOTEXT(_xlpm.tarefas)="-",0,SUM(IF(DATE(YEAR($B357),MONTH($B357),DAY($B357))&gt;=DATE(YEAR(_xlfn.CHOOSECOLS(_xlpm.tarefas,10)),MONTH(_xlfn.CHOOSECOLS(_xlpm.tarefas,10)),DAY(_xlfn.CHOOSECOLS(_xlpm.tarefas,10))),IF(DATE(YEAR($B357),MONTH($B357),DAY($B357)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8" spans="2:52" x14ac:dyDescent="0.3">
      <c r="B358" s="94"/>
      <c r="C358" s="95" t="str" cm="1">
        <f t="array" ref="C358">IF(OR(C$12="",$B358=""),"",_xlfn.LET(_xlpm.tarefas,_xlfn._xlws.FILTER(TB_TAREFAS[],(TB_TAREFAS[[Responsável Execução '[*']]:[Responsável Execução '[*']]]=C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8" s="96" t="str" cm="1">
        <f t="array" ref="D358">IF(OR(D$12="",$B358=""),"",_xlfn.LET(_xlpm.tarefas,_xlfn._xlws.FILTER(TB_TAREFAS[],(TB_TAREFAS[[Responsável Execução '[*']]:[Responsável Execução '[*']]]=D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8" s="95" t="str" cm="1">
        <f t="array" ref="E358">IF(OR(E$12="",$B358=""),"",_xlfn.LET(_xlpm.tarefas,_xlfn._xlws.FILTER(TB_TAREFAS[],(TB_TAREFAS[[Responsável Execução '[*']]:[Responsável Execução '[*']]]=E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8" s="96" t="str" cm="1">
        <f t="array" ref="F358">IF(OR(F$12="",$B358=""),"",_xlfn.LET(_xlpm.tarefas,_xlfn._xlws.FILTER(TB_TAREFAS[],(TB_TAREFAS[[Responsável Execução '[*']]:[Responsável Execução '[*']]]=F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8" s="95" t="str" cm="1">
        <f t="array" ref="G358">IF(OR(G$12="",$B358=""),"",_xlfn.LET(_xlpm.tarefas,_xlfn._xlws.FILTER(TB_TAREFAS[],(TB_TAREFAS[[Responsável Execução '[*']]:[Responsável Execução '[*']]]=G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8" s="96" t="str" cm="1">
        <f t="array" ref="H358">IF(OR(H$12="",$B358=""),"",_xlfn.LET(_xlpm.tarefas,_xlfn._xlws.FILTER(TB_TAREFAS[],(TB_TAREFAS[[Responsável Execução '[*']]:[Responsável Execução '[*']]]=H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8" s="95" t="str" cm="1">
        <f t="array" ref="I358">IF(OR(I$12="",$B358=""),"",_xlfn.LET(_xlpm.tarefas,_xlfn._xlws.FILTER(TB_TAREFAS[],(TB_TAREFAS[[Responsável Execução '[*']]:[Responsável Execução '[*']]]=I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8" s="96" t="str" cm="1">
        <f t="array" ref="J358">IF(OR(J$12="",$B358=""),"",_xlfn.LET(_xlpm.tarefas,_xlfn._xlws.FILTER(TB_TAREFAS[],(TB_TAREFAS[[Responsável Execução '[*']]:[Responsável Execução '[*']]]=J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8" s="95" t="str" cm="1">
        <f t="array" ref="K358">IF(OR(K$12="",$B358=""),"",_xlfn.LET(_xlpm.tarefas,_xlfn._xlws.FILTER(TB_TAREFAS[],(TB_TAREFAS[[Responsável Execução '[*']]:[Responsável Execução '[*']]]=K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8" s="96" t="str" cm="1">
        <f t="array" ref="L358">IF(OR(L$12="",$B358=""),"",_xlfn.LET(_xlpm.tarefas,_xlfn._xlws.FILTER(TB_TAREFAS[],(TB_TAREFAS[[Responsável Execução '[*']]:[Responsável Execução '[*']]]=L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8" s="95" t="str" cm="1">
        <f t="array" ref="M358">IF(OR(M$12="",$B358=""),"",_xlfn.LET(_xlpm.tarefas,_xlfn._xlws.FILTER(TB_TAREFAS[],(TB_TAREFAS[[Responsável Execução '[*']]:[Responsável Execução '[*']]]=M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8" s="96" t="str" cm="1">
        <f t="array" ref="N358">IF(OR(N$12="",$B358=""),"",_xlfn.LET(_xlpm.tarefas,_xlfn._xlws.FILTER(TB_TAREFAS[],(TB_TAREFAS[[Responsável Execução '[*']]:[Responsável Execução '[*']]]=N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8" s="95" t="str" cm="1">
        <f t="array" ref="O358">IF(OR(O$12="",$B358=""),"",_xlfn.LET(_xlpm.tarefas,_xlfn._xlws.FILTER(TB_TAREFAS[],(TB_TAREFAS[[Responsável Execução '[*']]:[Responsável Execução '[*']]]=O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8" s="96" t="str" cm="1">
        <f t="array" ref="P358">IF(OR(P$12="",$B358=""),"",_xlfn.LET(_xlpm.tarefas,_xlfn._xlws.FILTER(TB_TAREFAS[],(TB_TAREFAS[[Responsável Execução '[*']]:[Responsável Execução '[*']]]=P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8" s="95" t="str" cm="1">
        <f t="array" ref="Q358">IF(OR(Q$12="",$B358=""),"",_xlfn.LET(_xlpm.tarefas,_xlfn._xlws.FILTER(TB_TAREFAS[],(TB_TAREFAS[[Responsável Execução '[*']]:[Responsável Execução '[*']]]=Q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8" s="96" t="str" cm="1">
        <f t="array" ref="R358">IF(OR(R$12="",$B358=""),"",_xlfn.LET(_xlpm.tarefas,_xlfn._xlws.FILTER(TB_TAREFAS[],(TB_TAREFAS[[Responsável Execução '[*']]:[Responsável Execução '[*']]]=R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8" s="95" t="str" cm="1">
        <f t="array" ref="S358">IF(OR(S$12="",$B358=""),"",_xlfn.LET(_xlpm.tarefas,_xlfn._xlws.FILTER(TB_TAREFAS[],(TB_TAREFAS[[Responsável Execução '[*']]:[Responsável Execução '[*']]]=S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8" s="96" t="str" cm="1">
        <f t="array" ref="T358">IF(OR(T$12="",$B358=""),"",_xlfn.LET(_xlpm.tarefas,_xlfn._xlws.FILTER(TB_TAREFAS[],(TB_TAREFAS[[Responsável Execução '[*']]:[Responsável Execução '[*']]]=T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8" s="95" t="str" cm="1">
        <f t="array" ref="U358">IF(OR(U$12="",$B358=""),"",_xlfn.LET(_xlpm.tarefas,_xlfn._xlws.FILTER(TB_TAREFAS[],(TB_TAREFAS[[Responsável Execução '[*']]:[Responsável Execução '[*']]]=U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8" s="96" t="str" cm="1">
        <f t="array" ref="V358">IF(OR(V$12="",$B358=""),"",_xlfn.LET(_xlpm.tarefas,_xlfn._xlws.FILTER(TB_TAREFAS[],(TB_TAREFAS[[Responsável Execução '[*']]:[Responsável Execução '[*']]]=V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8" s="95" t="str" cm="1">
        <f t="array" ref="W358">IF(OR(W$12="",$B358=""),"",_xlfn.LET(_xlpm.tarefas,_xlfn._xlws.FILTER(TB_TAREFAS[],(TB_TAREFAS[[Responsável Execução '[*']]:[Responsável Execução '[*']]]=W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8" s="96" t="str" cm="1">
        <f t="array" ref="X358">IF(OR(X$12="",$B358=""),"",_xlfn.LET(_xlpm.tarefas,_xlfn._xlws.FILTER(TB_TAREFAS[],(TB_TAREFAS[[Responsável Execução '[*']]:[Responsável Execução '[*']]]=X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8" s="95" t="str" cm="1">
        <f t="array" ref="Y358">IF(OR(Y$12="",$B358=""),"",_xlfn.LET(_xlpm.tarefas,_xlfn._xlws.FILTER(TB_TAREFAS[],(TB_TAREFAS[[Responsável Execução '[*']]:[Responsável Execução '[*']]]=Y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8" s="96" t="str" cm="1">
        <f t="array" ref="Z358">IF(OR(Z$12="",$B358=""),"",_xlfn.LET(_xlpm.tarefas,_xlfn._xlws.FILTER(TB_TAREFAS[],(TB_TAREFAS[[Responsável Execução '[*']]:[Responsável Execução '[*']]]=Z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8" s="95" t="str" cm="1">
        <f t="array" ref="AA358">IF(OR(AA$12="",$B358=""),"",_xlfn.LET(_xlpm.tarefas,_xlfn._xlws.FILTER(TB_TAREFAS[],(TB_TAREFAS[[Responsável Execução '[*']]:[Responsável Execução '[*']]]=AA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8" s="96" t="str" cm="1">
        <f t="array" ref="AB358">IF(OR(AB$12="",$B358=""),"",_xlfn.LET(_xlpm.tarefas,_xlfn._xlws.FILTER(TB_TAREFAS[],(TB_TAREFAS[[Responsável Execução '[*']]:[Responsável Execução '[*']]]=AB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8" s="95" t="str" cm="1">
        <f t="array" ref="AC358">IF(OR(AC$12="",$B358=""),"",_xlfn.LET(_xlpm.tarefas,_xlfn._xlws.FILTER(TB_TAREFAS[],(TB_TAREFAS[[Responsável Execução '[*']]:[Responsável Execução '[*']]]=AC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8" s="96" t="str" cm="1">
        <f t="array" ref="AD358">IF(OR(AD$12="",$B358=""),"",_xlfn.LET(_xlpm.tarefas,_xlfn._xlws.FILTER(TB_TAREFAS[],(TB_TAREFAS[[Responsável Execução '[*']]:[Responsável Execução '[*']]]=AD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8" s="95" t="str" cm="1">
        <f t="array" ref="AE358">IF(OR(AE$12="",$B358=""),"",_xlfn.LET(_xlpm.tarefas,_xlfn._xlws.FILTER(TB_TAREFAS[],(TB_TAREFAS[[Responsável Execução '[*']]:[Responsável Execução '[*']]]=AE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8" s="96" t="str" cm="1">
        <f t="array" ref="AF358">IF(OR(AF$12="",$B358=""),"",_xlfn.LET(_xlpm.tarefas,_xlfn._xlws.FILTER(TB_TAREFAS[],(TB_TAREFAS[[Responsável Execução '[*']]:[Responsável Execução '[*']]]=AF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8" s="95" t="str" cm="1">
        <f t="array" ref="AG358">IF(OR(AG$12="",$B358=""),"",_xlfn.LET(_xlpm.tarefas,_xlfn._xlws.FILTER(TB_TAREFAS[],(TB_TAREFAS[[Responsável Execução '[*']]:[Responsável Execução '[*']]]=AG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8" s="96" t="str" cm="1">
        <f t="array" ref="AH358">IF(OR(AH$12="",$B358=""),"",_xlfn.LET(_xlpm.tarefas,_xlfn._xlws.FILTER(TB_TAREFAS[],(TB_TAREFAS[[Responsável Execução '[*']]:[Responsável Execução '[*']]]=AH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8" s="95" t="str" cm="1">
        <f t="array" ref="AI358">IF(OR(AI$12="",$B358=""),"",_xlfn.LET(_xlpm.tarefas,_xlfn._xlws.FILTER(TB_TAREFAS[],(TB_TAREFAS[[Responsável Execução '[*']]:[Responsável Execução '[*']]]=AI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8" s="96" t="str" cm="1">
        <f t="array" ref="AJ358">IF(OR(AJ$12="",$B358=""),"",_xlfn.LET(_xlpm.tarefas,_xlfn._xlws.FILTER(TB_TAREFAS[],(TB_TAREFAS[[Responsável Execução '[*']]:[Responsável Execução '[*']]]=AJ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8" s="95" t="str" cm="1">
        <f t="array" ref="AK358">IF(OR(AK$12="",$B358=""),"",_xlfn.LET(_xlpm.tarefas,_xlfn._xlws.FILTER(TB_TAREFAS[],(TB_TAREFAS[[Responsável Execução '[*']]:[Responsável Execução '[*']]]=AK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8" s="96" t="str" cm="1">
        <f t="array" ref="AL358">IF(OR(AL$12="",$B358=""),"",_xlfn.LET(_xlpm.tarefas,_xlfn._xlws.FILTER(TB_TAREFAS[],(TB_TAREFAS[[Responsável Execução '[*']]:[Responsável Execução '[*']]]=AL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8" s="95" t="str" cm="1">
        <f t="array" ref="AM358">IF(OR(AM$12="",$B358=""),"",_xlfn.LET(_xlpm.tarefas,_xlfn._xlws.FILTER(TB_TAREFAS[],(TB_TAREFAS[[Responsável Execução '[*']]:[Responsável Execução '[*']]]=AM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8" s="96" t="str" cm="1">
        <f t="array" ref="AN358">IF(OR(AN$12="",$B358=""),"",_xlfn.LET(_xlpm.tarefas,_xlfn._xlws.FILTER(TB_TAREFAS[],(TB_TAREFAS[[Responsável Execução '[*']]:[Responsável Execução '[*']]]=AN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8" s="95" t="str" cm="1">
        <f t="array" ref="AO358">IF(OR(AO$12="",$B358=""),"",_xlfn.LET(_xlpm.tarefas,_xlfn._xlws.FILTER(TB_TAREFAS[],(TB_TAREFAS[[Responsável Execução '[*']]:[Responsável Execução '[*']]]=AO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8" s="96" t="str" cm="1">
        <f t="array" ref="AP358">IF(OR(AP$12="",$B358=""),"",_xlfn.LET(_xlpm.tarefas,_xlfn._xlws.FILTER(TB_TAREFAS[],(TB_TAREFAS[[Responsável Execução '[*']]:[Responsável Execução '[*']]]=AP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8" s="95" t="str" cm="1">
        <f t="array" ref="AQ358">IF(OR(AQ$12="",$B358=""),"",_xlfn.LET(_xlpm.tarefas,_xlfn._xlws.FILTER(TB_TAREFAS[],(TB_TAREFAS[[Responsável Execução '[*']]:[Responsável Execução '[*']]]=AQ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8" s="96" t="str" cm="1">
        <f t="array" ref="AR358">IF(OR(AR$12="",$B358=""),"",_xlfn.LET(_xlpm.tarefas,_xlfn._xlws.FILTER(TB_TAREFAS[],(TB_TAREFAS[[Responsável Execução '[*']]:[Responsável Execução '[*']]]=AR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8" s="95" t="str" cm="1">
        <f t="array" ref="AS358">IF(OR(AS$12="",$B358=""),"",_xlfn.LET(_xlpm.tarefas,_xlfn._xlws.FILTER(TB_TAREFAS[],(TB_TAREFAS[[Responsável Execução '[*']]:[Responsável Execução '[*']]]=AS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8" s="96" t="str" cm="1">
        <f t="array" ref="AT358">IF(OR(AT$12="",$B358=""),"",_xlfn.LET(_xlpm.tarefas,_xlfn._xlws.FILTER(TB_TAREFAS[],(TB_TAREFAS[[Responsável Execução '[*']]:[Responsável Execução '[*']]]=AT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8" s="95" t="str" cm="1">
        <f t="array" ref="AU358">IF(OR(AU$12="",$B358=""),"",_xlfn.LET(_xlpm.tarefas,_xlfn._xlws.FILTER(TB_TAREFAS[],(TB_TAREFAS[[Responsável Execução '[*']]:[Responsável Execução '[*']]]=AU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8" s="96" t="str" cm="1">
        <f t="array" ref="AV358">IF(OR(AV$12="",$B358=""),"",_xlfn.LET(_xlpm.tarefas,_xlfn._xlws.FILTER(TB_TAREFAS[],(TB_TAREFAS[[Responsável Execução '[*']]:[Responsável Execução '[*']]]=AV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8" s="95" t="str" cm="1">
        <f t="array" ref="AW358">IF(OR(AW$12="",$B358=""),"",_xlfn.LET(_xlpm.tarefas,_xlfn._xlws.FILTER(TB_TAREFAS[],(TB_TAREFAS[[Responsável Execução '[*']]:[Responsável Execução '[*']]]=AW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8" s="96" t="str" cm="1">
        <f t="array" ref="AX358">IF(OR(AX$12="",$B358=""),"",_xlfn.LET(_xlpm.tarefas,_xlfn._xlws.FILTER(TB_TAREFAS[],(TB_TAREFAS[[Responsável Execução '[*']]:[Responsável Execução '[*']]]=AX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8" s="95" t="str" cm="1">
        <f t="array" ref="AY358">IF(OR(AY$12="",$B358=""),"",_xlfn.LET(_xlpm.tarefas,_xlfn._xlws.FILTER(TB_TAREFAS[],(TB_TAREFAS[[Responsável Execução '[*']]:[Responsável Execução '[*']]]=AY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8" s="97" t="str" cm="1">
        <f t="array" ref="AZ358">IF(OR(AZ$12="",$B358=""),"",_xlfn.LET(_xlpm.tarefas,_xlfn._xlws.FILTER(TB_TAREFAS[],(TB_TAREFAS[[Responsável Execução '[*']]:[Responsável Execução '[*']]]=AZ$12),"-"),IF(_xlfn.ARRAYTOTEXT(_xlpm.tarefas)="-",0,SUM(IF(DATE(YEAR($B358),MONTH($B358),DAY($B358))&gt;=DATE(YEAR(_xlfn.CHOOSECOLS(_xlpm.tarefas,10)),MONTH(_xlfn.CHOOSECOLS(_xlpm.tarefas,10)),DAY(_xlfn.CHOOSECOLS(_xlpm.tarefas,10))),IF(DATE(YEAR($B358),MONTH($B358),DAY($B358)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59" spans="2:52" x14ac:dyDescent="0.3">
      <c r="B359" s="94"/>
      <c r="C359" s="95" t="str" cm="1">
        <f t="array" ref="C359">IF(OR(C$12="",$B359=""),"",_xlfn.LET(_xlpm.tarefas,_xlfn._xlws.FILTER(TB_TAREFAS[],(TB_TAREFAS[[Responsável Execução '[*']]:[Responsável Execução '[*']]]=C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59" s="96" t="str" cm="1">
        <f t="array" ref="D359">IF(OR(D$12="",$B359=""),"",_xlfn.LET(_xlpm.tarefas,_xlfn._xlws.FILTER(TB_TAREFAS[],(TB_TAREFAS[[Responsável Execução '[*']]:[Responsável Execução '[*']]]=D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59" s="95" t="str" cm="1">
        <f t="array" ref="E359">IF(OR(E$12="",$B359=""),"",_xlfn.LET(_xlpm.tarefas,_xlfn._xlws.FILTER(TB_TAREFAS[],(TB_TAREFAS[[Responsável Execução '[*']]:[Responsável Execução '[*']]]=E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59" s="96" t="str" cm="1">
        <f t="array" ref="F359">IF(OR(F$12="",$B359=""),"",_xlfn.LET(_xlpm.tarefas,_xlfn._xlws.FILTER(TB_TAREFAS[],(TB_TAREFAS[[Responsável Execução '[*']]:[Responsável Execução '[*']]]=F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59" s="95" t="str" cm="1">
        <f t="array" ref="G359">IF(OR(G$12="",$B359=""),"",_xlfn.LET(_xlpm.tarefas,_xlfn._xlws.FILTER(TB_TAREFAS[],(TB_TAREFAS[[Responsável Execução '[*']]:[Responsável Execução '[*']]]=G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59" s="96" t="str" cm="1">
        <f t="array" ref="H359">IF(OR(H$12="",$B359=""),"",_xlfn.LET(_xlpm.tarefas,_xlfn._xlws.FILTER(TB_TAREFAS[],(TB_TAREFAS[[Responsável Execução '[*']]:[Responsável Execução '[*']]]=H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59" s="95" t="str" cm="1">
        <f t="array" ref="I359">IF(OR(I$12="",$B359=""),"",_xlfn.LET(_xlpm.tarefas,_xlfn._xlws.FILTER(TB_TAREFAS[],(TB_TAREFAS[[Responsável Execução '[*']]:[Responsável Execução '[*']]]=I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59" s="96" t="str" cm="1">
        <f t="array" ref="J359">IF(OR(J$12="",$B359=""),"",_xlfn.LET(_xlpm.tarefas,_xlfn._xlws.FILTER(TB_TAREFAS[],(TB_TAREFAS[[Responsável Execução '[*']]:[Responsável Execução '[*']]]=J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59" s="95" t="str" cm="1">
        <f t="array" ref="K359">IF(OR(K$12="",$B359=""),"",_xlfn.LET(_xlpm.tarefas,_xlfn._xlws.FILTER(TB_TAREFAS[],(TB_TAREFAS[[Responsável Execução '[*']]:[Responsável Execução '[*']]]=K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59" s="96" t="str" cm="1">
        <f t="array" ref="L359">IF(OR(L$12="",$B359=""),"",_xlfn.LET(_xlpm.tarefas,_xlfn._xlws.FILTER(TB_TAREFAS[],(TB_TAREFAS[[Responsável Execução '[*']]:[Responsável Execução '[*']]]=L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59" s="95" t="str" cm="1">
        <f t="array" ref="M359">IF(OR(M$12="",$B359=""),"",_xlfn.LET(_xlpm.tarefas,_xlfn._xlws.FILTER(TB_TAREFAS[],(TB_TAREFAS[[Responsável Execução '[*']]:[Responsável Execução '[*']]]=M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59" s="96" t="str" cm="1">
        <f t="array" ref="N359">IF(OR(N$12="",$B359=""),"",_xlfn.LET(_xlpm.tarefas,_xlfn._xlws.FILTER(TB_TAREFAS[],(TB_TAREFAS[[Responsável Execução '[*']]:[Responsável Execução '[*']]]=N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59" s="95" t="str" cm="1">
        <f t="array" ref="O359">IF(OR(O$12="",$B359=""),"",_xlfn.LET(_xlpm.tarefas,_xlfn._xlws.FILTER(TB_TAREFAS[],(TB_TAREFAS[[Responsável Execução '[*']]:[Responsável Execução '[*']]]=O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59" s="96" t="str" cm="1">
        <f t="array" ref="P359">IF(OR(P$12="",$B359=""),"",_xlfn.LET(_xlpm.tarefas,_xlfn._xlws.FILTER(TB_TAREFAS[],(TB_TAREFAS[[Responsável Execução '[*']]:[Responsável Execução '[*']]]=P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59" s="95" t="str" cm="1">
        <f t="array" ref="Q359">IF(OR(Q$12="",$B359=""),"",_xlfn.LET(_xlpm.tarefas,_xlfn._xlws.FILTER(TB_TAREFAS[],(TB_TAREFAS[[Responsável Execução '[*']]:[Responsável Execução '[*']]]=Q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59" s="96" t="str" cm="1">
        <f t="array" ref="R359">IF(OR(R$12="",$B359=""),"",_xlfn.LET(_xlpm.tarefas,_xlfn._xlws.FILTER(TB_TAREFAS[],(TB_TAREFAS[[Responsável Execução '[*']]:[Responsável Execução '[*']]]=R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59" s="95" t="str" cm="1">
        <f t="array" ref="S359">IF(OR(S$12="",$B359=""),"",_xlfn.LET(_xlpm.tarefas,_xlfn._xlws.FILTER(TB_TAREFAS[],(TB_TAREFAS[[Responsável Execução '[*']]:[Responsável Execução '[*']]]=S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59" s="96" t="str" cm="1">
        <f t="array" ref="T359">IF(OR(T$12="",$B359=""),"",_xlfn.LET(_xlpm.tarefas,_xlfn._xlws.FILTER(TB_TAREFAS[],(TB_TAREFAS[[Responsável Execução '[*']]:[Responsável Execução '[*']]]=T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59" s="95" t="str" cm="1">
        <f t="array" ref="U359">IF(OR(U$12="",$B359=""),"",_xlfn.LET(_xlpm.tarefas,_xlfn._xlws.FILTER(TB_TAREFAS[],(TB_TAREFAS[[Responsável Execução '[*']]:[Responsável Execução '[*']]]=U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59" s="96" t="str" cm="1">
        <f t="array" ref="V359">IF(OR(V$12="",$B359=""),"",_xlfn.LET(_xlpm.tarefas,_xlfn._xlws.FILTER(TB_TAREFAS[],(TB_TAREFAS[[Responsável Execução '[*']]:[Responsável Execução '[*']]]=V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59" s="95" t="str" cm="1">
        <f t="array" ref="W359">IF(OR(W$12="",$B359=""),"",_xlfn.LET(_xlpm.tarefas,_xlfn._xlws.FILTER(TB_TAREFAS[],(TB_TAREFAS[[Responsável Execução '[*']]:[Responsável Execução '[*']]]=W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59" s="96" t="str" cm="1">
        <f t="array" ref="X359">IF(OR(X$12="",$B359=""),"",_xlfn.LET(_xlpm.tarefas,_xlfn._xlws.FILTER(TB_TAREFAS[],(TB_TAREFAS[[Responsável Execução '[*']]:[Responsável Execução '[*']]]=X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59" s="95" t="str" cm="1">
        <f t="array" ref="Y359">IF(OR(Y$12="",$B359=""),"",_xlfn.LET(_xlpm.tarefas,_xlfn._xlws.FILTER(TB_TAREFAS[],(TB_TAREFAS[[Responsável Execução '[*']]:[Responsável Execução '[*']]]=Y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59" s="96" t="str" cm="1">
        <f t="array" ref="Z359">IF(OR(Z$12="",$B359=""),"",_xlfn.LET(_xlpm.tarefas,_xlfn._xlws.FILTER(TB_TAREFAS[],(TB_TAREFAS[[Responsável Execução '[*']]:[Responsável Execução '[*']]]=Z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59" s="95" t="str" cm="1">
        <f t="array" ref="AA359">IF(OR(AA$12="",$B359=""),"",_xlfn.LET(_xlpm.tarefas,_xlfn._xlws.FILTER(TB_TAREFAS[],(TB_TAREFAS[[Responsável Execução '[*']]:[Responsável Execução '[*']]]=AA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59" s="96" t="str" cm="1">
        <f t="array" ref="AB359">IF(OR(AB$12="",$B359=""),"",_xlfn.LET(_xlpm.tarefas,_xlfn._xlws.FILTER(TB_TAREFAS[],(TB_TAREFAS[[Responsável Execução '[*']]:[Responsável Execução '[*']]]=AB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59" s="95" t="str" cm="1">
        <f t="array" ref="AC359">IF(OR(AC$12="",$B359=""),"",_xlfn.LET(_xlpm.tarefas,_xlfn._xlws.FILTER(TB_TAREFAS[],(TB_TAREFAS[[Responsável Execução '[*']]:[Responsável Execução '[*']]]=AC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59" s="96" t="str" cm="1">
        <f t="array" ref="AD359">IF(OR(AD$12="",$B359=""),"",_xlfn.LET(_xlpm.tarefas,_xlfn._xlws.FILTER(TB_TAREFAS[],(TB_TAREFAS[[Responsável Execução '[*']]:[Responsável Execução '[*']]]=AD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59" s="95" t="str" cm="1">
        <f t="array" ref="AE359">IF(OR(AE$12="",$B359=""),"",_xlfn.LET(_xlpm.tarefas,_xlfn._xlws.FILTER(TB_TAREFAS[],(TB_TAREFAS[[Responsável Execução '[*']]:[Responsável Execução '[*']]]=AE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59" s="96" t="str" cm="1">
        <f t="array" ref="AF359">IF(OR(AF$12="",$B359=""),"",_xlfn.LET(_xlpm.tarefas,_xlfn._xlws.FILTER(TB_TAREFAS[],(TB_TAREFAS[[Responsável Execução '[*']]:[Responsável Execução '[*']]]=AF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59" s="95" t="str" cm="1">
        <f t="array" ref="AG359">IF(OR(AG$12="",$B359=""),"",_xlfn.LET(_xlpm.tarefas,_xlfn._xlws.FILTER(TB_TAREFAS[],(TB_TAREFAS[[Responsável Execução '[*']]:[Responsável Execução '[*']]]=AG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59" s="96" t="str" cm="1">
        <f t="array" ref="AH359">IF(OR(AH$12="",$B359=""),"",_xlfn.LET(_xlpm.tarefas,_xlfn._xlws.FILTER(TB_TAREFAS[],(TB_TAREFAS[[Responsável Execução '[*']]:[Responsável Execução '[*']]]=AH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59" s="95" t="str" cm="1">
        <f t="array" ref="AI359">IF(OR(AI$12="",$B359=""),"",_xlfn.LET(_xlpm.tarefas,_xlfn._xlws.FILTER(TB_TAREFAS[],(TB_TAREFAS[[Responsável Execução '[*']]:[Responsável Execução '[*']]]=AI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59" s="96" t="str" cm="1">
        <f t="array" ref="AJ359">IF(OR(AJ$12="",$B359=""),"",_xlfn.LET(_xlpm.tarefas,_xlfn._xlws.FILTER(TB_TAREFAS[],(TB_TAREFAS[[Responsável Execução '[*']]:[Responsável Execução '[*']]]=AJ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59" s="95" t="str" cm="1">
        <f t="array" ref="AK359">IF(OR(AK$12="",$B359=""),"",_xlfn.LET(_xlpm.tarefas,_xlfn._xlws.FILTER(TB_TAREFAS[],(TB_TAREFAS[[Responsável Execução '[*']]:[Responsável Execução '[*']]]=AK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59" s="96" t="str" cm="1">
        <f t="array" ref="AL359">IF(OR(AL$12="",$B359=""),"",_xlfn.LET(_xlpm.tarefas,_xlfn._xlws.FILTER(TB_TAREFAS[],(TB_TAREFAS[[Responsável Execução '[*']]:[Responsável Execução '[*']]]=AL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59" s="95" t="str" cm="1">
        <f t="array" ref="AM359">IF(OR(AM$12="",$B359=""),"",_xlfn.LET(_xlpm.tarefas,_xlfn._xlws.FILTER(TB_TAREFAS[],(TB_TAREFAS[[Responsável Execução '[*']]:[Responsável Execução '[*']]]=AM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59" s="96" t="str" cm="1">
        <f t="array" ref="AN359">IF(OR(AN$12="",$B359=""),"",_xlfn.LET(_xlpm.tarefas,_xlfn._xlws.FILTER(TB_TAREFAS[],(TB_TAREFAS[[Responsável Execução '[*']]:[Responsável Execução '[*']]]=AN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59" s="95" t="str" cm="1">
        <f t="array" ref="AO359">IF(OR(AO$12="",$B359=""),"",_xlfn.LET(_xlpm.tarefas,_xlfn._xlws.FILTER(TB_TAREFAS[],(TB_TAREFAS[[Responsável Execução '[*']]:[Responsável Execução '[*']]]=AO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59" s="96" t="str" cm="1">
        <f t="array" ref="AP359">IF(OR(AP$12="",$B359=""),"",_xlfn.LET(_xlpm.tarefas,_xlfn._xlws.FILTER(TB_TAREFAS[],(TB_TAREFAS[[Responsável Execução '[*']]:[Responsável Execução '[*']]]=AP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59" s="95" t="str" cm="1">
        <f t="array" ref="AQ359">IF(OR(AQ$12="",$B359=""),"",_xlfn.LET(_xlpm.tarefas,_xlfn._xlws.FILTER(TB_TAREFAS[],(TB_TAREFAS[[Responsável Execução '[*']]:[Responsável Execução '[*']]]=AQ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59" s="96" t="str" cm="1">
        <f t="array" ref="AR359">IF(OR(AR$12="",$B359=""),"",_xlfn.LET(_xlpm.tarefas,_xlfn._xlws.FILTER(TB_TAREFAS[],(TB_TAREFAS[[Responsável Execução '[*']]:[Responsável Execução '[*']]]=AR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59" s="95" t="str" cm="1">
        <f t="array" ref="AS359">IF(OR(AS$12="",$B359=""),"",_xlfn.LET(_xlpm.tarefas,_xlfn._xlws.FILTER(TB_TAREFAS[],(TB_TAREFAS[[Responsável Execução '[*']]:[Responsável Execução '[*']]]=AS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59" s="96" t="str" cm="1">
        <f t="array" ref="AT359">IF(OR(AT$12="",$B359=""),"",_xlfn.LET(_xlpm.tarefas,_xlfn._xlws.FILTER(TB_TAREFAS[],(TB_TAREFAS[[Responsável Execução '[*']]:[Responsável Execução '[*']]]=AT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59" s="95" t="str" cm="1">
        <f t="array" ref="AU359">IF(OR(AU$12="",$B359=""),"",_xlfn.LET(_xlpm.tarefas,_xlfn._xlws.FILTER(TB_TAREFAS[],(TB_TAREFAS[[Responsável Execução '[*']]:[Responsável Execução '[*']]]=AU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59" s="96" t="str" cm="1">
        <f t="array" ref="AV359">IF(OR(AV$12="",$B359=""),"",_xlfn.LET(_xlpm.tarefas,_xlfn._xlws.FILTER(TB_TAREFAS[],(TB_TAREFAS[[Responsável Execução '[*']]:[Responsável Execução '[*']]]=AV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59" s="95" t="str" cm="1">
        <f t="array" ref="AW359">IF(OR(AW$12="",$B359=""),"",_xlfn.LET(_xlpm.tarefas,_xlfn._xlws.FILTER(TB_TAREFAS[],(TB_TAREFAS[[Responsável Execução '[*']]:[Responsável Execução '[*']]]=AW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59" s="96" t="str" cm="1">
        <f t="array" ref="AX359">IF(OR(AX$12="",$B359=""),"",_xlfn.LET(_xlpm.tarefas,_xlfn._xlws.FILTER(TB_TAREFAS[],(TB_TAREFAS[[Responsável Execução '[*']]:[Responsável Execução '[*']]]=AX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59" s="95" t="str" cm="1">
        <f t="array" ref="AY359">IF(OR(AY$12="",$B359=""),"",_xlfn.LET(_xlpm.tarefas,_xlfn._xlws.FILTER(TB_TAREFAS[],(TB_TAREFAS[[Responsável Execução '[*']]:[Responsável Execução '[*']]]=AY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59" s="97" t="str" cm="1">
        <f t="array" ref="AZ359">IF(OR(AZ$12="",$B359=""),"",_xlfn.LET(_xlpm.tarefas,_xlfn._xlws.FILTER(TB_TAREFAS[],(TB_TAREFAS[[Responsável Execução '[*']]:[Responsável Execução '[*']]]=AZ$12),"-"),IF(_xlfn.ARRAYTOTEXT(_xlpm.tarefas)="-",0,SUM(IF(DATE(YEAR($B359),MONTH($B359),DAY($B359))&gt;=DATE(YEAR(_xlfn.CHOOSECOLS(_xlpm.tarefas,10)),MONTH(_xlfn.CHOOSECOLS(_xlpm.tarefas,10)),DAY(_xlfn.CHOOSECOLS(_xlpm.tarefas,10))),IF(DATE(YEAR($B359),MONTH($B359),DAY($B359)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0" spans="2:52" x14ac:dyDescent="0.3">
      <c r="B360" s="94"/>
      <c r="C360" s="95" t="str" cm="1">
        <f t="array" ref="C360">IF(OR(C$12="",$B360=""),"",_xlfn.LET(_xlpm.tarefas,_xlfn._xlws.FILTER(TB_TAREFAS[],(TB_TAREFAS[[Responsável Execução '[*']]:[Responsável Execução '[*']]]=C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0" s="96" t="str" cm="1">
        <f t="array" ref="D360">IF(OR(D$12="",$B360=""),"",_xlfn.LET(_xlpm.tarefas,_xlfn._xlws.FILTER(TB_TAREFAS[],(TB_TAREFAS[[Responsável Execução '[*']]:[Responsável Execução '[*']]]=D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0" s="95" t="str" cm="1">
        <f t="array" ref="E360">IF(OR(E$12="",$B360=""),"",_xlfn.LET(_xlpm.tarefas,_xlfn._xlws.FILTER(TB_TAREFAS[],(TB_TAREFAS[[Responsável Execução '[*']]:[Responsável Execução '[*']]]=E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0" s="96" t="str" cm="1">
        <f t="array" ref="F360">IF(OR(F$12="",$B360=""),"",_xlfn.LET(_xlpm.tarefas,_xlfn._xlws.FILTER(TB_TAREFAS[],(TB_TAREFAS[[Responsável Execução '[*']]:[Responsável Execução '[*']]]=F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0" s="95" t="str" cm="1">
        <f t="array" ref="G360">IF(OR(G$12="",$B360=""),"",_xlfn.LET(_xlpm.tarefas,_xlfn._xlws.FILTER(TB_TAREFAS[],(TB_TAREFAS[[Responsável Execução '[*']]:[Responsável Execução '[*']]]=G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0" s="96" t="str" cm="1">
        <f t="array" ref="H360">IF(OR(H$12="",$B360=""),"",_xlfn.LET(_xlpm.tarefas,_xlfn._xlws.FILTER(TB_TAREFAS[],(TB_TAREFAS[[Responsável Execução '[*']]:[Responsável Execução '[*']]]=H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0" s="95" t="str" cm="1">
        <f t="array" ref="I360">IF(OR(I$12="",$B360=""),"",_xlfn.LET(_xlpm.tarefas,_xlfn._xlws.FILTER(TB_TAREFAS[],(TB_TAREFAS[[Responsável Execução '[*']]:[Responsável Execução '[*']]]=I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0" s="96" t="str" cm="1">
        <f t="array" ref="J360">IF(OR(J$12="",$B360=""),"",_xlfn.LET(_xlpm.tarefas,_xlfn._xlws.FILTER(TB_TAREFAS[],(TB_TAREFAS[[Responsável Execução '[*']]:[Responsável Execução '[*']]]=J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0" s="95" t="str" cm="1">
        <f t="array" ref="K360">IF(OR(K$12="",$B360=""),"",_xlfn.LET(_xlpm.tarefas,_xlfn._xlws.FILTER(TB_TAREFAS[],(TB_TAREFAS[[Responsável Execução '[*']]:[Responsável Execução '[*']]]=K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0" s="96" t="str" cm="1">
        <f t="array" ref="L360">IF(OR(L$12="",$B360=""),"",_xlfn.LET(_xlpm.tarefas,_xlfn._xlws.FILTER(TB_TAREFAS[],(TB_TAREFAS[[Responsável Execução '[*']]:[Responsável Execução '[*']]]=L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0" s="95" t="str" cm="1">
        <f t="array" ref="M360">IF(OR(M$12="",$B360=""),"",_xlfn.LET(_xlpm.tarefas,_xlfn._xlws.FILTER(TB_TAREFAS[],(TB_TAREFAS[[Responsável Execução '[*']]:[Responsável Execução '[*']]]=M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0" s="96" t="str" cm="1">
        <f t="array" ref="N360">IF(OR(N$12="",$B360=""),"",_xlfn.LET(_xlpm.tarefas,_xlfn._xlws.FILTER(TB_TAREFAS[],(TB_TAREFAS[[Responsável Execução '[*']]:[Responsável Execução '[*']]]=N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0" s="95" t="str" cm="1">
        <f t="array" ref="O360">IF(OR(O$12="",$B360=""),"",_xlfn.LET(_xlpm.tarefas,_xlfn._xlws.FILTER(TB_TAREFAS[],(TB_TAREFAS[[Responsável Execução '[*']]:[Responsável Execução '[*']]]=O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0" s="96" t="str" cm="1">
        <f t="array" ref="P360">IF(OR(P$12="",$B360=""),"",_xlfn.LET(_xlpm.tarefas,_xlfn._xlws.FILTER(TB_TAREFAS[],(TB_TAREFAS[[Responsável Execução '[*']]:[Responsável Execução '[*']]]=P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0" s="95" t="str" cm="1">
        <f t="array" ref="Q360">IF(OR(Q$12="",$B360=""),"",_xlfn.LET(_xlpm.tarefas,_xlfn._xlws.FILTER(TB_TAREFAS[],(TB_TAREFAS[[Responsável Execução '[*']]:[Responsável Execução '[*']]]=Q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0" s="96" t="str" cm="1">
        <f t="array" ref="R360">IF(OR(R$12="",$B360=""),"",_xlfn.LET(_xlpm.tarefas,_xlfn._xlws.FILTER(TB_TAREFAS[],(TB_TAREFAS[[Responsável Execução '[*']]:[Responsável Execução '[*']]]=R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0" s="95" t="str" cm="1">
        <f t="array" ref="S360">IF(OR(S$12="",$B360=""),"",_xlfn.LET(_xlpm.tarefas,_xlfn._xlws.FILTER(TB_TAREFAS[],(TB_TAREFAS[[Responsável Execução '[*']]:[Responsável Execução '[*']]]=S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0" s="96" t="str" cm="1">
        <f t="array" ref="T360">IF(OR(T$12="",$B360=""),"",_xlfn.LET(_xlpm.tarefas,_xlfn._xlws.FILTER(TB_TAREFAS[],(TB_TAREFAS[[Responsável Execução '[*']]:[Responsável Execução '[*']]]=T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0" s="95" t="str" cm="1">
        <f t="array" ref="U360">IF(OR(U$12="",$B360=""),"",_xlfn.LET(_xlpm.tarefas,_xlfn._xlws.FILTER(TB_TAREFAS[],(TB_TAREFAS[[Responsável Execução '[*']]:[Responsável Execução '[*']]]=U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0" s="96" t="str" cm="1">
        <f t="array" ref="V360">IF(OR(V$12="",$B360=""),"",_xlfn.LET(_xlpm.tarefas,_xlfn._xlws.FILTER(TB_TAREFAS[],(TB_TAREFAS[[Responsável Execução '[*']]:[Responsável Execução '[*']]]=V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0" s="95" t="str" cm="1">
        <f t="array" ref="W360">IF(OR(W$12="",$B360=""),"",_xlfn.LET(_xlpm.tarefas,_xlfn._xlws.FILTER(TB_TAREFAS[],(TB_TAREFAS[[Responsável Execução '[*']]:[Responsável Execução '[*']]]=W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0" s="96" t="str" cm="1">
        <f t="array" ref="X360">IF(OR(X$12="",$B360=""),"",_xlfn.LET(_xlpm.tarefas,_xlfn._xlws.FILTER(TB_TAREFAS[],(TB_TAREFAS[[Responsável Execução '[*']]:[Responsável Execução '[*']]]=X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0" s="95" t="str" cm="1">
        <f t="array" ref="Y360">IF(OR(Y$12="",$B360=""),"",_xlfn.LET(_xlpm.tarefas,_xlfn._xlws.FILTER(TB_TAREFAS[],(TB_TAREFAS[[Responsável Execução '[*']]:[Responsável Execução '[*']]]=Y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0" s="96" t="str" cm="1">
        <f t="array" ref="Z360">IF(OR(Z$12="",$B360=""),"",_xlfn.LET(_xlpm.tarefas,_xlfn._xlws.FILTER(TB_TAREFAS[],(TB_TAREFAS[[Responsável Execução '[*']]:[Responsável Execução '[*']]]=Z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0" s="95" t="str" cm="1">
        <f t="array" ref="AA360">IF(OR(AA$12="",$B360=""),"",_xlfn.LET(_xlpm.tarefas,_xlfn._xlws.FILTER(TB_TAREFAS[],(TB_TAREFAS[[Responsável Execução '[*']]:[Responsável Execução '[*']]]=AA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0" s="96" t="str" cm="1">
        <f t="array" ref="AB360">IF(OR(AB$12="",$B360=""),"",_xlfn.LET(_xlpm.tarefas,_xlfn._xlws.FILTER(TB_TAREFAS[],(TB_TAREFAS[[Responsável Execução '[*']]:[Responsável Execução '[*']]]=AB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0" s="95" t="str" cm="1">
        <f t="array" ref="AC360">IF(OR(AC$12="",$B360=""),"",_xlfn.LET(_xlpm.tarefas,_xlfn._xlws.FILTER(TB_TAREFAS[],(TB_TAREFAS[[Responsável Execução '[*']]:[Responsável Execução '[*']]]=AC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0" s="96" t="str" cm="1">
        <f t="array" ref="AD360">IF(OR(AD$12="",$B360=""),"",_xlfn.LET(_xlpm.tarefas,_xlfn._xlws.FILTER(TB_TAREFAS[],(TB_TAREFAS[[Responsável Execução '[*']]:[Responsável Execução '[*']]]=AD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0" s="95" t="str" cm="1">
        <f t="array" ref="AE360">IF(OR(AE$12="",$B360=""),"",_xlfn.LET(_xlpm.tarefas,_xlfn._xlws.FILTER(TB_TAREFAS[],(TB_TAREFAS[[Responsável Execução '[*']]:[Responsável Execução '[*']]]=AE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0" s="96" t="str" cm="1">
        <f t="array" ref="AF360">IF(OR(AF$12="",$B360=""),"",_xlfn.LET(_xlpm.tarefas,_xlfn._xlws.FILTER(TB_TAREFAS[],(TB_TAREFAS[[Responsável Execução '[*']]:[Responsável Execução '[*']]]=AF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0" s="95" t="str" cm="1">
        <f t="array" ref="AG360">IF(OR(AG$12="",$B360=""),"",_xlfn.LET(_xlpm.tarefas,_xlfn._xlws.FILTER(TB_TAREFAS[],(TB_TAREFAS[[Responsável Execução '[*']]:[Responsável Execução '[*']]]=AG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0" s="96" t="str" cm="1">
        <f t="array" ref="AH360">IF(OR(AH$12="",$B360=""),"",_xlfn.LET(_xlpm.tarefas,_xlfn._xlws.FILTER(TB_TAREFAS[],(TB_TAREFAS[[Responsável Execução '[*']]:[Responsável Execução '[*']]]=AH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0" s="95" t="str" cm="1">
        <f t="array" ref="AI360">IF(OR(AI$12="",$B360=""),"",_xlfn.LET(_xlpm.tarefas,_xlfn._xlws.FILTER(TB_TAREFAS[],(TB_TAREFAS[[Responsável Execução '[*']]:[Responsável Execução '[*']]]=AI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0" s="96" t="str" cm="1">
        <f t="array" ref="AJ360">IF(OR(AJ$12="",$B360=""),"",_xlfn.LET(_xlpm.tarefas,_xlfn._xlws.FILTER(TB_TAREFAS[],(TB_TAREFAS[[Responsável Execução '[*']]:[Responsável Execução '[*']]]=AJ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0" s="95" t="str" cm="1">
        <f t="array" ref="AK360">IF(OR(AK$12="",$B360=""),"",_xlfn.LET(_xlpm.tarefas,_xlfn._xlws.FILTER(TB_TAREFAS[],(TB_TAREFAS[[Responsável Execução '[*']]:[Responsável Execução '[*']]]=AK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0" s="96" t="str" cm="1">
        <f t="array" ref="AL360">IF(OR(AL$12="",$B360=""),"",_xlfn.LET(_xlpm.tarefas,_xlfn._xlws.FILTER(TB_TAREFAS[],(TB_TAREFAS[[Responsável Execução '[*']]:[Responsável Execução '[*']]]=AL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0" s="95" t="str" cm="1">
        <f t="array" ref="AM360">IF(OR(AM$12="",$B360=""),"",_xlfn.LET(_xlpm.tarefas,_xlfn._xlws.FILTER(TB_TAREFAS[],(TB_TAREFAS[[Responsável Execução '[*']]:[Responsável Execução '[*']]]=AM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0" s="96" t="str" cm="1">
        <f t="array" ref="AN360">IF(OR(AN$12="",$B360=""),"",_xlfn.LET(_xlpm.tarefas,_xlfn._xlws.FILTER(TB_TAREFAS[],(TB_TAREFAS[[Responsável Execução '[*']]:[Responsável Execução '[*']]]=AN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0" s="95" t="str" cm="1">
        <f t="array" ref="AO360">IF(OR(AO$12="",$B360=""),"",_xlfn.LET(_xlpm.tarefas,_xlfn._xlws.FILTER(TB_TAREFAS[],(TB_TAREFAS[[Responsável Execução '[*']]:[Responsável Execução '[*']]]=AO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0" s="96" t="str" cm="1">
        <f t="array" ref="AP360">IF(OR(AP$12="",$B360=""),"",_xlfn.LET(_xlpm.tarefas,_xlfn._xlws.FILTER(TB_TAREFAS[],(TB_TAREFAS[[Responsável Execução '[*']]:[Responsável Execução '[*']]]=AP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0" s="95" t="str" cm="1">
        <f t="array" ref="AQ360">IF(OR(AQ$12="",$B360=""),"",_xlfn.LET(_xlpm.tarefas,_xlfn._xlws.FILTER(TB_TAREFAS[],(TB_TAREFAS[[Responsável Execução '[*']]:[Responsável Execução '[*']]]=AQ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0" s="96" t="str" cm="1">
        <f t="array" ref="AR360">IF(OR(AR$12="",$B360=""),"",_xlfn.LET(_xlpm.tarefas,_xlfn._xlws.FILTER(TB_TAREFAS[],(TB_TAREFAS[[Responsável Execução '[*']]:[Responsável Execução '[*']]]=AR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0" s="95" t="str" cm="1">
        <f t="array" ref="AS360">IF(OR(AS$12="",$B360=""),"",_xlfn.LET(_xlpm.tarefas,_xlfn._xlws.FILTER(TB_TAREFAS[],(TB_TAREFAS[[Responsável Execução '[*']]:[Responsável Execução '[*']]]=AS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0" s="96" t="str" cm="1">
        <f t="array" ref="AT360">IF(OR(AT$12="",$B360=""),"",_xlfn.LET(_xlpm.tarefas,_xlfn._xlws.FILTER(TB_TAREFAS[],(TB_TAREFAS[[Responsável Execução '[*']]:[Responsável Execução '[*']]]=AT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0" s="95" t="str" cm="1">
        <f t="array" ref="AU360">IF(OR(AU$12="",$B360=""),"",_xlfn.LET(_xlpm.tarefas,_xlfn._xlws.FILTER(TB_TAREFAS[],(TB_TAREFAS[[Responsável Execução '[*']]:[Responsável Execução '[*']]]=AU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0" s="96" t="str" cm="1">
        <f t="array" ref="AV360">IF(OR(AV$12="",$B360=""),"",_xlfn.LET(_xlpm.tarefas,_xlfn._xlws.FILTER(TB_TAREFAS[],(TB_TAREFAS[[Responsável Execução '[*']]:[Responsável Execução '[*']]]=AV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0" s="95" t="str" cm="1">
        <f t="array" ref="AW360">IF(OR(AW$12="",$B360=""),"",_xlfn.LET(_xlpm.tarefas,_xlfn._xlws.FILTER(TB_TAREFAS[],(TB_TAREFAS[[Responsável Execução '[*']]:[Responsável Execução '[*']]]=AW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0" s="96" t="str" cm="1">
        <f t="array" ref="AX360">IF(OR(AX$12="",$B360=""),"",_xlfn.LET(_xlpm.tarefas,_xlfn._xlws.FILTER(TB_TAREFAS[],(TB_TAREFAS[[Responsável Execução '[*']]:[Responsável Execução '[*']]]=AX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0" s="95" t="str" cm="1">
        <f t="array" ref="AY360">IF(OR(AY$12="",$B360=""),"",_xlfn.LET(_xlpm.tarefas,_xlfn._xlws.FILTER(TB_TAREFAS[],(TB_TAREFAS[[Responsável Execução '[*']]:[Responsável Execução '[*']]]=AY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0" s="97" t="str" cm="1">
        <f t="array" ref="AZ360">IF(OR(AZ$12="",$B360=""),"",_xlfn.LET(_xlpm.tarefas,_xlfn._xlws.FILTER(TB_TAREFAS[],(TB_TAREFAS[[Responsável Execução '[*']]:[Responsável Execução '[*']]]=AZ$12),"-"),IF(_xlfn.ARRAYTOTEXT(_xlpm.tarefas)="-",0,SUM(IF(DATE(YEAR($B360),MONTH($B360),DAY($B360))&gt;=DATE(YEAR(_xlfn.CHOOSECOLS(_xlpm.tarefas,10)),MONTH(_xlfn.CHOOSECOLS(_xlpm.tarefas,10)),DAY(_xlfn.CHOOSECOLS(_xlpm.tarefas,10))),IF(DATE(YEAR($B360),MONTH($B360),DAY($B360)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1" spans="2:52" x14ac:dyDescent="0.3">
      <c r="B361" s="94"/>
      <c r="C361" s="95" t="str" cm="1">
        <f t="array" ref="C361">IF(OR(C$12="",$B361=""),"",_xlfn.LET(_xlpm.tarefas,_xlfn._xlws.FILTER(TB_TAREFAS[],(TB_TAREFAS[[Responsável Execução '[*']]:[Responsável Execução '[*']]]=C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1" s="96" t="str" cm="1">
        <f t="array" ref="D361">IF(OR(D$12="",$B361=""),"",_xlfn.LET(_xlpm.tarefas,_xlfn._xlws.FILTER(TB_TAREFAS[],(TB_TAREFAS[[Responsável Execução '[*']]:[Responsável Execução '[*']]]=D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1" s="95" t="str" cm="1">
        <f t="array" ref="E361">IF(OR(E$12="",$B361=""),"",_xlfn.LET(_xlpm.tarefas,_xlfn._xlws.FILTER(TB_TAREFAS[],(TB_TAREFAS[[Responsável Execução '[*']]:[Responsável Execução '[*']]]=E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1" s="96" t="str" cm="1">
        <f t="array" ref="F361">IF(OR(F$12="",$B361=""),"",_xlfn.LET(_xlpm.tarefas,_xlfn._xlws.FILTER(TB_TAREFAS[],(TB_TAREFAS[[Responsável Execução '[*']]:[Responsável Execução '[*']]]=F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1" s="95" t="str" cm="1">
        <f t="array" ref="G361">IF(OR(G$12="",$B361=""),"",_xlfn.LET(_xlpm.tarefas,_xlfn._xlws.FILTER(TB_TAREFAS[],(TB_TAREFAS[[Responsável Execução '[*']]:[Responsável Execução '[*']]]=G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1" s="96" t="str" cm="1">
        <f t="array" ref="H361">IF(OR(H$12="",$B361=""),"",_xlfn.LET(_xlpm.tarefas,_xlfn._xlws.FILTER(TB_TAREFAS[],(TB_TAREFAS[[Responsável Execução '[*']]:[Responsável Execução '[*']]]=H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1" s="95" t="str" cm="1">
        <f t="array" ref="I361">IF(OR(I$12="",$B361=""),"",_xlfn.LET(_xlpm.tarefas,_xlfn._xlws.FILTER(TB_TAREFAS[],(TB_TAREFAS[[Responsável Execução '[*']]:[Responsável Execução '[*']]]=I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1" s="96" t="str" cm="1">
        <f t="array" ref="J361">IF(OR(J$12="",$B361=""),"",_xlfn.LET(_xlpm.tarefas,_xlfn._xlws.FILTER(TB_TAREFAS[],(TB_TAREFAS[[Responsável Execução '[*']]:[Responsável Execução '[*']]]=J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1" s="95" t="str" cm="1">
        <f t="array" ref="K361">IF(OR(K$12="",$B361=""),"",_xlfn.LET(_xlpm.tarefas,_xlfn._xlws.FILTER(TB_TAREFAS[],(TB_TAREFAS[[Responsável Execução '[*']]:[Responsável Execução '[*']]]=K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1" s="96" t="str" cm="1">
        <f t="array" ref="L361">IF(OR(L$12="",$B361=""),"",_xlfn.LET(_xlpm.tarefas,_xlfn._xlws.FILTER(TB_TAREFAS[],(TB_TAREFAS[[Responsável Execução '[*']]:[Responsável Execução '[*']]]=L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1" s="95" t="str" cm="1">
        <f t="array" ref="M361">IF(OR(M$12="",$B361=""),"",_xlfn.LET(_xlpm.tarefas,_xlfn._xlws.FILTER(TB_TAREFAS[],(TB_TAREFAS[[Responsável Execução '[*']]:[Responsável Execução '[*']]]=M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1" s="96" t="str" cm="1">
        <f t="array" ref="N361">IF(OR(N$12="",$B361=""),"",_xlfn.LET(_xlpm.tarefas,_xlfn._xlws.FILTER(TB_TAREFAS[],(TB_TAREFAS[[Responsável Execução '[*']]:[Responsável Execução '[*']]]=N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1" s="95" t="str" cm="1">
        <f t="array" ref="O361">IF(OR(O$12="",$B361=""),"",_xlfn.LET(_xlpm.tarefas,_xlfn._xlws.FILTER(TB_TAREFAS[],(TB_TAREFAS[[Responsável Execução '[*']]:[Responsável Execução '[*']]]=O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1" s="96" t="str" cm="1">
        <f t="array" ref="P361">IF(OR(P$12="",$B361=""),"",_xlfn.LET(_xlpm.tarefas,_xlfn._xlws.FILTER(TB_TAREFAS[],(TB_TAREFAS[[Responsável Execução '[*']]:[Responsável Execução '[*']]]=P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1" s="95" t="str" cm="1">
        <f t="array" ref="Q361">IF(OR(Q$12="",$B361=""),"",_xlfn.LET(_xlpm.tarefas,_xlfn._xlws.FILTER(TB_TAREFAS[],(TB_TAREFAS[[Responsável Execução '[*']]:[Responsável Execução '[*']]]=Q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1" s="96" t="str" cm="1">
        <f t="array" ref="R361">IF(OR(R$12="",$B361=""),"",_xlfn.LET(_xlpm.tarefas,_xlfn._xlws.FILTER(TB_TAREFAS[],(TB_TAREFAS[[Responsável Execução '[*']]:[Responsável Execução '[*']]]=R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1" s="95" t="str" cm="1">
        <f t="array" ref="S361">IF(OR(S$12="",$B361=""),"",_xlfn.LET(_xlpm.tarefas,_xlfn._xlws.FILTER(TB_TAREFAS[],(TB_TAREFAS[[Responsável Execução '[*']]:[Responsável Execução '[*']]]=S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1" s="96" t="str" cm="1">
        <f t="array" ref="T361">IF(OR(T$12="",$B361=""),"",_xlfn.LET(_xlpm.tarefas,_xlfn._xlws.FILTER(TB_TAREFAS[],(TB_TAREFAS[[Responsável Execução '[*']]:[Responsável Execução '[*']]]=T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1" s="95" t="str" cm="1">
        <f t="array" ref="U361">IF(OR(U$12="",$B361=""),"",_xlfn.LET(_xlpm.tarefas,_xlfn._xlws.FILTER(TB_TAREFAS[],(TB_TAREFAS[[Responsável Execução '[*']]:[Responsável Execução '[*']]]=U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1" s="96" t="str" cm="1">
        <f t="array" ref="V361">IF(OR(V$12="",$B361=""),"",_xlfn.LET(_xlpm.tarefas,_xlfn._xlws.FILTER(TB_TAREFAS[],(TB_TAREFAS[[Responsável Execução '[*']]:[Responsável Execução '[*']]]=V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1" s="95" t="str" cm="1">
        <f t="array" ref="W361">IF(OR(W$12="",$B361=""),"",_xlfn.LET(_xlpm.tarefas,_xlfn._xlws.FILTER(TB_TAREFAS[],(TB_TAREFAS[[Responsável Execução '[*']]:[Responsável Execução '[*']]]=W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1" s="96" t="str" cm="1">
        <f t="array" ref="X361">IF(OR(X$12="",$B361=""),"",_xlfn.LET(_xlpm.tarefas,_xlfn._xlws.FILTER(TB_TAREFAS[],(TB_TAREFAS[[Responsável Execução '[*']]:[Responsável Execução '[*']]]=X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1" s="95" t="str" cm="1">
        <f t="array" ref="Y361">IF(OR(Y$12="",$B361=""),"",_xlfn.LET(_xlpm.tarefas,_xlfn._xlws.FILTER(TB_TAREFAS[],(TB_TAREFAS[[Responsável Execução '[*']]:[Responsável Execução '[*']]]=Y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1" s="96" t="str" cm="1">
        <f t="array" ref="Z361">IF(OR(Z$12="",$B361=""),"",_xlfn.LET(_xlpm.tarefas,_xlfn._xlws.FILTER(TB_TAREFAS[],(TB_TAREFAS[[Responsável Execução '[*']]:[Responsável Execução '[*']]]=Z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1" s="95" t="str" cm="1">
        <f t="array" ref="AA361">IF(OR(AA$12="",$B361=""),"",_xlfn.LET(_xlpm.tarefas,_xlfn._xlws.FILTER(TB_TAREFAS[],(TB_TAREFAS[[Responsável Execução '[*']]:[Responsável Execução '[*']]]=AA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1" s="96" t="str" cm="1">
        <f t="array" ref="AB361">IF(OR(AB$12="",$B361=""),"",_xlfn.LET(_xlpm.tarefas,_xlfn._xlws.FILTER(TB_TAREFAS[],(TB_TAREFAS[[Responsável Execução '[*']]:[Responsável Execução '[*']]]=AB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1" s="95" t="str" cm="1">
        <f t="array" ref="AC361">IF(OR(AC$12="",$B361=""),"",_xlfn.LET(_xlpm.tarefas,_xlfn._xlws.FILTER(TB_TAREFAS[],(TB_TAREFAS[[Responsável Execução '[*']]:[Responsável Execução '[*']]]=AC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1" s="96" t="str" cm="1">
        <f t="array" ref="AD361">IF(OR(AD$12="",$B361=""),"",_xlfn.LET(_xlpm.tarefas,_xlfn._xlws.FILTER(TB_TAREFAS[],(TB_TAREFAS[[Responsável Execução '[*']]:[Responsável Execução '[*']]]=AD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1" s="95" t="str" cm="1">
        <f t="array" ref="AE361">IF(OR(AE$12="",$B361=""),"",_xlfn.LET(_xlpm.tarefas,_xlfn._xlws.FILTER(TB_TAREFAS[],(TB_TAREFAS[[Responsável Execução '[*']]:[Responsável Execução '[*']]]=AE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1" s="96" t="str" cm="1">
        <f t="array" ref="AF361">IF(OR(AF$12="",$B361=""),"",_xlfn.LET(_xlpm.tarefas,_xlfn._xlws.FILTER(TB_TAREFAS[],(TB_TAREFAS[[Responsável Execução '[*']]:[Responsável Execução '[*']]]=AF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1" s="95" t="str" cm="1">
        <f t="array" ref="AG361">IF(OR(AG$12="",$B361=""),"",_xlfn.LET(_xlpm.tarefas,_xlfn._xlws.FILTER(TB_TAREFAS[],(TB_TAREFAS[[Responsável Execução '[*']]:[Responsável Execução '[*']]]=AG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1" s="96" t="str" cm="1">
        <f t="array" ref="AH361">IF(OR(AH$12="",$B361=""),"",_xlfn.LET(_xlpm.tarefas,_xlfn._xlws.FILTER(TB_TAREFAS[],(TB_TAREFAS[[Responsável Execução '[*']]:[Responsável Execução '[*']]]=AH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1" s="95" t="str" cm="1">
        <f t="array" ref="AI361">IF(OR(AI$12="",$B361=""),"",_xlfn.LET(_xlpm.tarefas,_xlfn._xlws.FILTER(TB_TAREFAS[],(TB_TAREFAS[[Responsável Execução '[*']]:[Responsável Execução '[*']]]=AI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1" s="96" t="str" cm="1">
        <f t="array" ref="AJ361">IF(OR(AJ$12="",$B361=""),"",_xlfn.LET(_xlpm.tarefas,_xlfn._xlws.FILTER(TB_TAREFAS[],(TB_TAREFAS[[Responsável Execução '[*']]:[Responsável Execução '[*']]]=AJ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1" s="95" t="str" cm="1">
        <f t="array" ref="AK361">IF(OR(AK$12="",$B361=""),"",_xlfn.LET(_xlpm.tarefas,_xlfn._xlws.FILTER(TB_TAREFAS[],(TB_TAREFAS[[Responsável Execução '[*']]:[Responsável Execução '[*']]]=AK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1" s="96" t="str" cm="1">
        <f t="array" ref="AL361">IF(OR(AL$12="",$B361=""),"",_xlfn.LET(_xlpm.tarefas,_xlfn._xlws.FILTER(TB_TAREFAS[],(TB_TAREFAS[[Responsável Execução '[*']]:[Responsável Execução '[*']]]=AL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1" s="95" t="str" cm="1">
        <f t="array" ref="AM361">IF(OR(AM$12="",$B361=""),"",_xlfn.LET(_xlpm.tarefas,_xlfn._xlws.FILTER(TB_TAREFAS[],(TB_TAREFAS[[Responsável Execução '[*']]:[Responsável Execução '[*']]]=AM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1" s="96" t="str" cm="1">
        <f t="array" ref="AN361">IF(OR(AN$12="",$B361=""),"",_xlfn.LET(_xlpm.tarefas,_xlfn._xlws.FILTER(TB_TAREFAS[],(TB_TAREFAS[[Responsável Execução '[*']]:[Responsável Execução '[*']]]=AN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1" s="95" t="str" cm="1">
        <f t="array" ref="AO361">IF(OR(AO$12="",$B361=""),"",_xlfn.LET(_xlpm.tarefas,_xlfn._xlws.FILTER(TB_TAREFAS[],(TB_TAREFAS[[Responsável Execução '[*']]:[Responsável Execução '[*']]]=AO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1" s="96" t="str" cm="1">
        <f t="array" ref="AP361">IF(OR(AP$12="",$B361=""),"",_xlfn.LET(_xlpm.tarefas,_xlfn._xlws.FILTER(TB_TAREFAS[],(TB_TAREFAS[[Responsável Execução '[*']]:[Responsável Execução '[*']]]=AP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1" s="95" t="str" cm="1">
        <f t="array" ref="AQ361">IF(OR(AQ$12="",$B361=""),"",_xlfn.LET(_xlpm.tarefas,_xlfn._xlws.FILTER(TB_TAREFAS[],(TB_TAREFAS[[Responsável Execução '[*']]:[Responsável Execução '[*']]]=AQ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1" s="96" t="str" cm="1">
        <f t="array" ref="AR361">IF(OR(AR$12="",$B361=""),"",_xlfn.LET(_xlpm.tarefas,_xlfn._xlws.FILTER(TB_TAREFAS[],(TB_TAREFAS[[Responsável Execução '[*']]:[Responsável Execução '[*']]]=AR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1" s="95" t="str" cm="1">
        <f t="array" ref="AS361">IF(OR(AS$12="",$B361=""),"",_xlfn.LET(_xlpm.tarefas,_xlfn._xlws.FILTER(TB_TAREFAS[],(TB_TAREFAS[[Responsável Execução '[*']]:[Responsável Execução '[*']]]=AS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1" s="96" t="str" cm="1">
        <f t="array" ref="AT361">IF(OR(AT$12="",$B361=""),"",_xlfn.LET(_xlpm.tarefas,_xlfn._xlws.FILTER(TB_TAREFAS[],(TB_TAREFAS[[Responsável Execução '[*']]:[Responsável Execução '[*']]]=AT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1" s="95" t="str" cm="1">
        <f t="array" ref="AU361">IF(OR(AU$12="",$B361=""),"",_xlfn.LET(_xlpm.tarefas,_xlfn._xlws.FILTER(TB_TAREFAS[],(TB_TAREFAS[[Responsável Execução '[*']]:[Responsável Execução '[*']]]=AU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1" s="96" t="str" cm="1">
        <f t="array" ref="AV361">IF(OR(AV$12="",$B361=""),"",_xlfn.LET(_xlpm.tarefas,_xlfn._xlws.FILTER(TB_TAREFAS[],(TB_TAREFAS[[Responsável Execução '[*']]:[Responsável Execução '[*']]]=AV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1" s="95" t="str" cm="1">
        <f t="array" ref="AW361">IF(OR(AW$12="",$B361=""),"",_xlfn.LET(_xlpm.tarefas,_xlfn._xlws.FILTER(TB_TAREFAS[],(TB_TAREFAS[[Responsável Execução '[*']]:[Responsável Execução '[*']]]=AW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1" s="96" t="str" cm="1">
        <f t="array" ref="AX361">IF(OR(AX$12="",$B361=""),"",_xlfn.LET(_xlpm.tarefas,_xlfn._xlws.FILTER(TB_TAREFAS[],(TB_TAREFAS[[Responsável Execução '[*']]:[Responsável Execução '[*']]]=AX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1" s="95" t="str" cm="1">
        <f t="array" ref="AY361">IF(OR(AY$12="",$B361=""),"",_xlfn.LET(_xlpm.tarefas,_xlfn._xlws.FILTER(TB_TAREFAS[],(TB_TAREFAS[[Responsável Execução '[*']]:[Responsável Execução '[*']]]=AY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1" s="97" t="str" cm="1">
        <f t="array" ref="AZ361">IF(OR(AZ$12="",$B361=""),"",_xlfn.LET(_xlpm.tarefas,_xlfn._xlws.FILTER(TB_TAREFAS[],(TB_TAREFAS[[Responsável Execução '[*']]:[Responsável Execução '[*']]]=AZ$12),"-"),IF(_xlfn.ARRAYTOTEXT(_xlpm.tarefas)="-",0,SUM(IF(DATE(YEAR($B361),MONTH($B361),DAY($B361))&gt;=DATE(YEAR(_xlfn.CHOOSECOLS(_xlpm.tarefas,10)),MONTH(_xlfn.CHOOSECOLS(_xlpm.tarefas,10)),DAY(_xlfn.CHOOSECOLS(_xlpm.tarefas,10))),IF(DATE(YEAR($B361),MONTH($B361),DAY($B361)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2" spans="2:52" x14ac:dyDescent="0.3">
      <c r="B362" s="94"/>
      <c r="C362" s="95" t="str" cm="1">
        <f t="array" ref="C362">IF(OR(C$12="",$B362=""),"",_xlfn.LET(_xlpm.tarefas,_xlfn._xlws.FILTER(TB_TAREFAS[],(TB_TAREFAS[[Responsável Execução '[*']]:[Responsável Execução '[*']]]=C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2" s="96" t="str" cm="1">
        <f t="array" ref="D362">IF(OR(D$12="",$B362=""),"",_xlfn.LET(_xlpm.tarefas,_xlfn._xlws.FILTER(TB_TAREFAS[],(TB_TAREFAS[[Responsável Execução '[*']]:[Responsável Execução '[*']]]=D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2" s="95" t="str" cm="1">
        <f t="array" ref="E362">IF(OR(E$12="",$B362=""),"",_xlfn.LET(_xlpm.tarefas,_xlfn._xlws.FILTER(TB_TAREFAS[],(TB_TAREFAS[[Responsável Execução '[*']]:[Responsável Execução '[*']]]=E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2" s="96" t="str" cm="1">
        <f t="array" ref="F362">IF(OR(F$12="",$B362=""),"",_xlfn.LET(_xlpm.tarefas,_xlfn._xlws.FILTER(TB_TAREFAS[],(TB_TAREFAS[[Responsável Execução '[*']]:[Responsável Execução '[*']]]=F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2" s="95" t="str" cm="1">
        <f t="array" ref="G362">IF(OR(G$12="",$B362=""),"",_xlfn.LET(_xlpm.tarefas,_xlfn._xlws.FILTER(TB_TAREFAS[],(TB_TAREFAS[[Responsável Execução '[*']]:[Responsável Execução '[*']]]=G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2" s="96" t="str" cm="1">
        <f t="array" ref="H362">IF(OR(H$12="",$B362=""),"",_xlfn.LET(_xlpm.tarefas,_xlfn._xlws.FILTER(TB_TAREFAS[],(TB_TAREFAS[[Responsável Execução '[*']]:[Responsável Execução '[*']]]=H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2" s="95" t="str" cm="1">
        <f t="array" ref="I362">IF(OR(I$12="",$B362=""),"",_xlfn.LET(_xlpm.tarefas,_xlfn._xlws.FILTER(TB_TAREFAS[],(TB_TAREFAS[[Responsável Execução '[*']]:[Responsável Execução '[*']]]=I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2" s="96" t="str" cm="1">
        <f t="array" ref="J362">IF(OR(J$12="",$B362=""),"",_xlfn.LET(_xlpm.tarefas,_xlfn._xlws.FILTER(TB_TAREFAS[],(TB_TAREFAS[[Responsável Execução '[*']]:[Responsável Execução '[*']]]=J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2" s="95" t="str" cm="1">
        <f t="array" ref="K362">IF(OR(K$12="",$B362=""),"",_xlfn.LET(_xlpm.tarefas,_xlfn._xlws.FILTER(TB_TAREFAS[],(TB_TAREFAS[[Responsável Execução '[*']]:[Responsável Execução '[*']]]=K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2" s="96" t="str" cm="1">
        <f t="array" ref="L362">IF(OR(L$12="",$B362=""),"",_xlfn.LET(_xlpm.tarefas,_xlfn._xlws.FILTER(TB_TAREFAS[],(TB_TAREFAS[[Responsável Execução '[*']]:[Responsável Execução '[*']]]=L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2" s="95" t="str" cm="1">
        <f t="array" ref="M362">IF(OR(M$12="",$B362=""),"",_xlfn.LET(_xlpm.tarefas,_xlfn._xlws.FILTER(TB_TAREFAS[],(TB_TAREFAS[[Responsável Execução '[*']]:[Responsável Execução '[*']]]=M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2" s="96" t="str" cm="1">
        <f t="array" ref="N362">IF(OR(N$12="",$B362=""),"",_xlfn.LET(_xlpm.tarefas,_xlfn._xlws.FILTER(TB_TAREFAS[],(TB_TAREFAS[[Responsável Execução '[*']]:[Responsável Execução '[*']]]=N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2" s="95" t="str" cm="1">
        <f t="array" ref="O362">IF(OR(O$12="",$B362=""),"",_xlfn.LET(_xlpm.tarefas,_xlfn._xlws.FILTER(TB_TAREFAS[],(TB_TAREFAS[[Responsável Execução '[*']]:[Responsável Execução '[*']]]=O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2" s="96" t="str" cm="1">
        <f t="array" ref="P362">IF(OR(P$12="",$B362=""),"",_xlfn.LET(_xlpm.tarefas,_xlfn._xlws.FILTER(TB_TAREFAS[],(TB_TAREFAS[[Responsável Execução '[*']]:[Responsável Execução '[*']]]=P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2" s="95" t="str" cm="1">
        <f t="array" ref="Q362">IF(OR(Q$12="",$B362=""),"",_xlfn.LET(_xlpm.tarefas,_xlfn._xlws.FILTER(TB_TAREFAS[],(TB_TAREFAS[[Responsável Execução '[*']]:[Responsável Execução '[*']]]=Q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2" s="96" t="str" cm="1">
        <f t="array" ref="R362">IF(OR(R$12="",$B362=""),"",_xlfn.LET(_xlpm.tarefas,_xlfn._xlws.FILTER(TB_TAREFAS[],(TB_TAREFAS[[Responsável Execução '[*']]:[Responsável Execução '[*']]]=R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2" s="95" t="str" cm="1">
        <f t="array" ref="S362">IF(OR(S$12="",$B362=""),"",_xlfn.LET(_xlpm.tarefas,_xlfn._xlws.FILTER(TB_TAREFAS[],(TB_TAREFAS[[Responsável Execução '[*']]:[Responsável Execução '[*']]]=S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2" s="96" t="str" cm="1">
        <f t="array" ref="T362">IF(OR(T$12="",$B362=""),"",_xlfn.LET(_xlpm.tarefas,_xlfn._xlws.FILTER(TB_TAREFAS[],(TB_TAREFAS[[Responsável Execução '[*']]:[Responsável Execução '[*']]]=T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2" s="95" t="str" cm="1">
        <f t="array" ref="U362">IF(OR(U$12="",$B362=""),"",_xlfn.LET(_xlpm.tarefas,_xlfn._xlws.FILTER(TB_TAREFAS[],(TB_TAREFAS[[Responsável Execução '[*']]:[Responsável Execução '[*']]]=U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2" s="96" t="str" cm="1">
        <f t="array" ref="V362">IF(OR(V$12="",$B362=""),"",_xlfn.LET(_xlpm.tarefas,_xlfn._xlws.FILTER(TB_TAREFAS[],(TB_TAREFAS[[Responsável Execução '[*']]:[Responsável Execução '[*']]]=V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2" s="95" t="str" cm="1">
        <f t="array" ref="W362">IF(OR(W$12="",$B362=""),"",_xlfn.LET(_xlpm.tarefas,_xlfn._xlws.FILTER(TB_TAREFAS[],(TB_TAREFAS[[Responsável Execução '[*']]:[Responsável Execução '[*']]]=W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2" s="96" t="str" cm="1">
        <f t="array" ref="X362">IF(OR(X$12="",$B362=""),"",_xlfn.LET(_xlpm.tarefas,_xlfn._xlws.FILTER(TB_TAREFAS[],(TB_TAREFAS[[Responsável Execução '[*']]:[Responsável Execução '[*']]]=X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2" s="95" t="str" cm="1">
        <f t="array" ref="Y362">IF(OR(Y$12="",$B362=""),"",_xlfn.LET(_xlpm.tarefas,_xlfn._xlws.FILTER(TB_TAREFAS[],(TB_TAREFAS[[Responsável Execução '[*']]:[Responsável Execução '[*']]]=Y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2" s="96" t="str" cm="1">
        <f t="array" ref="Z362">IF(OR(Z$12="",$B362=""),"",_xlfn.LET(_xlpm.tarefas,_xlfn._xlws.FILTER(TB_TAREFAS[],(TB_TAREFAS[[Responsável Execução '[*']]:[Responsável Execução '[*']]]=Z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2" s="95" t="str" cm="1">
        <f t="array" ref="AA362">IF(OR(AA$12="",$B362=""),"",_xlfn.LET(_xlpm.tarefas,_xlfn._xlws.FILTER(TB_TAREFAS[],(TB_TAREFAS[[Responsável Execução '[*']]:[Responsável Execução '[*']]]=AA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2" s="96" t="str" cm="1">
        <f t="array" ref="AB362">IF(OR(AB$12="",$B362=""),"",_xlfn.LET(_xlpm.tarefas,_xlfn._xlws.FILTER(TB_TAREFAS[],(TB_TAREFAS[[Responsável Execução '[*']]:[Responsável Execução '[*']]]=AB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2" s="95" t="str" cm="1">
        <f t="array" ref="AC362">IF(OR(AC$12="",$B362=""),"",_xlfn.LET(_xlpm.tarefas,_xlfn._xlws.FILTER(TB_TAREFAS[],(TB_TAREFAS[[Responsável Execução '[*']]:[Responsável Execução '[*']]]=AC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2" s="96" t="str" cm="1">
        <f t="array" ref="AD362">IF(OR(AD$12="",$B362=""),"",_xlfn.LET(_xlpm.tarefas,_xlfn._xlws.FILTER(TB_TAREFAS[],(TB_TAREFAS[[Responsável Execução '[*']]:[Responsável Execução '[*']]]=AD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2" s="95" t="str" cm="1">
        <f t="array" ref="AE362">IF(OR(AE$12="",$B362=""),"",_xlfn.LET(_xlpm.tarefas,_xlfn._xlws.FILTER(TB_TAREFAS[],(TB_TAREFAS[[Responsável Execução '[*']]:[Responsável Execução '[*']]]=AE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2" s="96" t="str" cm="1">
        <f t="array" ref="AF362">IF(OR(AF$12="",$B362=""),"",_xlfn.LET(_xlpm.tarefas,_xlfn._xlws.FILTER(TB_TAREFAS[],(TB_TAREFAS[[Responsável Execução '[*']]:[Responsável Execução '[*']]]=AF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2" s="95" t="str" cm="1">
        <f t="array" ref="AG362">IF(OR(AG$12="",$B362=""),"",_xlfn.LET(_xlpm.tarefas,_xlfn._xlws.FILTER(TB_TAREFAS[],(TB_TAREFAS[[Responsável Execução '[*']]:[Responsável Execução '[*']]]=AG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2" s="96" t="str" cm="1">
        <f t="array" ref="AH362">IF(OR(AH$12="",$B362=""),"",_xlfn.LET(_xlpm.tarefas,_xlfn._xlws.FILTER(TB_TAREFAS[],(TB_TAREFAS[[Responsável Execução '[*']]:[Responsável Execução '[*']]]=AH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2" s="95" t="str" cm="1">
        <f t="array" ref="AI362">IF(OR(AI$12="",$B362=""),"",_xlfn.LET(_xlpm.tarefas,_xlfn._xlws.FILTER(TB_TAREFAS[],(TB_TAREFAS[[Responsável Execução '[*']]:[Responsável Execução '[*']]]=AI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2" s="96" t="str" cm="1">
        <f t="array" ref="AJ362">IF(OR(AJ$12="",$B362=""),"",_xlfn.LET(_xlpm.tarefas,_xlfn._xlws.FILTER(TB_TAREFAS[],(TB_TAREFAS[[Responsável Execução '[*']]:[Responsável Execução '[*']]]=AJ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2" s="95" t="str" cm="1">
        <f t="array" ref="AK362">IF(OR(AK$12="",$B362=""),"",_xlfn.LET(_xlpm.tarefas,_xlfn._xlws.FILTER(TB_TAREFAS[],(TB_TAREFAS[[Responsável Execução '[*']]:[Responsável Execução '[*']]]=AK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2" s="96" t="str" cm="1">
        <f t="array" ref="AL362">IF(OR(AL$12="",$B362=""),"",_xlfn.LET(_xlpm.tarefas,_xlfn._xlws.FILTER(TB_TAREFAS[],(TB_TAREFAS[[Responsável Execução '[*']]:[Responsável Execução '[*']]]=AL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2" s="95" t="str" cm="1">
        <f t="array" ref="AM362">IF(OR(AM$12="",$B362=""),"",_xlfn.LET(_xlpm.tarefas,_xlfn._xlws.FILTER(TB_TAREFAS[],(TB_TAREFAS[[Responsável Execução '[*']]:[Responsável Execução '[*']]]=AM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2" s="96" t="str" cm="1">
        <f t="array" ref="AN362">IF(OR(AN$12="",$B362=""),"",_xlfn.LET(_xlpm.tarefas,_xlfn._xlws.FILTER(TB_TAREFAS[],(TB_TAREFAS[[Responsável Execução '[*']]:[Responsável Execução '[*']]]=AN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2" s="95" t="str" cm="1">
        <f t="array" ref="AO362">IF(OR(AO$12="",$B362=""),"",_xlfn.LET(_xlpm.tarefas,_xlfn._xlws.FILTER(TB_TAREFAS[],(TB_TAREFAS[[Responsável Execução '[*']]:[Responsável Execução '[*']]]=AO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2" s="96" t="str" cm="1">
        <f t="array" ref="AP362">IF(OR(AP$12="",$B362=""),"",_xlfn.LET(_xlpm.tarefas,_xlfn._xlws.FILTER(TB_TAREFAS[],(TB_TAREFAS[[Responsável Execução '[*']]:[Responsável Execução '[*']]]=AP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2" s="95" t="str" cm="1">
        <f t="array" ref="AQ362">IF(OR(AQ$12="",$B362=""),"",_xlfn.LET(_xlpm.tarefas,_xlfn._xlws.FILTER(TB_TAREFAS[],(TB_TAREFAS[[Responsável Execução '[*']]:[Responsável Execução '[*']]]=AQ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2" s="96" t="str" cm="1">
        <f t="array" ref="AR362">IF(OR(AR$12="",$B362=""),"",_xlfn.LET(_xlpm.tarefas,_xlfn._xlws.FILTER(TB_TAREFAS[],(TB_TAREFAS[[Responsável Execução '[*']]:[Responsável Execução '[*']]]=AR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2" s="95" t="str" cm="1">
        <f t="array" ref="AS362">IF(OR(AS$12="",$B362=""),"",_xlfn.LET(_xlpm.tarefas,_xlfn._xlws.FILTER(TB_TAREFAS[],(TB_TAREFAS[[Responsável Execução '[*']]:[Responsável Execução '[*']]]=AS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2" s="96" t="str" cm="1">
        <f t="array" ref="AT362">IF(OR(AT$12="",$B362=""),"",_xlfn.LET(_xlpm.tarefas,_xlfn._xlws.FILTER(TB_TAREFAS[],(TB_TAREFAS[[Responsável Execução '[*']]:[Responsável Execução '[*']]]=AT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2" s="95" t="str" cm="1">
        <f t="array" ref="AU362">IF(OR(AU$12="",$B362=""),"",_xlfn.LET(_xlpm.tarefas,_xlfn._xlws.FILTER(TB_TAREFAS[],(TB_TAREFAS[[Responsável Execução '[*']]:[Responsável Execução '[*']]]=AU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2" s="96" t="str" cm="1">
        <f t="array" ref="AV362">IF(OR(AV$12="",$B362=""),"",_xlfn.LET(_xlpm.tarefas,_xlfn._xlws.FILTER(TB_TAREFAS[],(TB_TAREFAS[[Responsável Execução '[*']]:[Responsável Execução '[*']]]=AV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2" s="95" t="str" cm="1">
        <f t="array" ref="AW362">IF(OR(AW$12="",$B362=""),"",_xlfn.LET(_xlpm.tarefas,_xlfn._xlws.FILTER(TB_TAREFAS[],(TB_TAREFAS[[Responsável Execução '[*']]:[Responsável Execução '[*']]]=AW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2" s="96" t="str" cm="1">
        <f t="array" ref="AX362">IF(OR(AX$12="",$B362=""),"",_xlfn.LET(_xlpm.tarefas,_xlfn._xlws.FILTER(TB_TAREFAS[],(TB_TAREFAS[[Responsável Execução '[*']]:[Responsável Execução '[*']]]=AX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2" s="95" t="str" cm="1">
        <f t="array" ref="AY362">IF(OR(AY$12="",$B362=""),"",_xlfn.LET(_xlpm.tarefas,_xlfn._xlws.FILTER(TB_TAREFAS[],(TB_TAREFAS[[Responsável Execução '[*']]:[Responsável Execução '[*']]]=AY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2" s="97" t="str" cm="1">
        <f t="array" ref="AZ362">IF(OR(AZ$12="",$B362=""),"",_xlfn.LET(_xlpm.tarefas,_xlfn._xlws.FILTER(TB_TAREFAS[],(TB_TAREFAS[[Responsável Execução '[*']]:[Responsável Execução '[*']]]=AZ$12),"-"),IF(_xlfn.ARRAYTOTEXT(_xlpm.tarefas)="-",0,SUM(IF(DATE(YEAR($B362),MONTH($B362),DAY($B362))&gt;=DATE(YEAR(_xlfn.CHOOSECOLS(_xlpm.tarefas,10)),MONTH(_xlfn.CHOOSECOLS(_xlpm.tarefas,10)),DAY(_xlfn.CHOOSECOLS(_xlpm.tarefas,10))),IF(DATE(YEAR($B362),MONTH($B362),DAY($B362)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3" spans="2:52" x14ac:dyDescent="0.3">
      <c r="B363" s="94"/>
      <c r="C363" s="95" t="str" cm="1">
        <f t="array" ref="C363">IF(OR(C$12="",$B363=""),"",_xlfn.LET(_xlpm.tarefas,_xlfn._xlws.FILTER(TB_TAREFAS[],(TB_TAREFAS[[Responsável Execução '[*']]:[Responsável Execução '[*']]]=C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3" s="96" t="str" cm="1">
        <f t="array" ref="D363">IF(OR(D$12="",$B363=""),"",_xlfn.LET(_xlpm.tarefas,_xlfn._xlws.FILTER(TB_TAREFAS[],(TB_TAREFAS[[Responsável Execução '[*']]:[Responsável Execução '[*']]]=D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3" s="95" t="str" cm="1">
        <f t="array" ref="E363">IF(OR(E$12="",$B363=""),"",_xlfn.LET(_xlpm.tarefas,_xlfn._xlws.FILTER(TB_TAREFAS[],(TB_TAREFAS[[Responsável Execução '[*']]:[Responsável Execução '[*']]]=E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3" s="96" t="str" cm="1">
        <f t="array" ref="F363">IF(OR(F$12="",$B363=""),"",_xlfn.LET(_xlpm.tarefas,_xlfn._xlws.FILTER(TB_TAREFAS[],(TB_TAREFAS[[Responsável Execução '[*']]:[Responsável Execução '[*']]]=F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3" s="95" t="str" cm="1">
        <f t="array" ref="G363">IF(OR(G$12="",$B363=""),"",_xlfn.LET(_xlpm.tarefas,_xlfn._xlws.FILTER(TB_TAREFAS[],(TB_TAREFAS[[Responsável Execução '[*']]:[Responsável Execução '[*']]]=G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3" s="96" t="str" cm="1">
        <f t="array" ref="H363">IF(OR(H$12="",$B363=""),"",_xlfn.LET(_xlpm.tarefas,_xlfn._xlws.FILTER(TB_TAREFAS[],(TB_TAREFAS[[Responsável Execução '[*']]:[Responsável Execução '[*']]]=H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3" s="95" t="str" cm="1">
        <f t="array" ref="I363">IF(OR(I$12="",$B363=""),"",_xlfn.LET(_xlpm.tarefas,_xlfn._xlws.FILTER(TB_TAREFAS[],(TB_TAREFAS[[Responsável Execução '[*']]:[Responsável Execução '[*']]]=I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3" s="96" t="str" cm="1">
        <f t="array" ref="J363">IF(OR(J$12="",$B363=""),"",_xlfn.LET(_xlpm.tarefas,_xlfn._xlws.FILTER(TB_TAREFAS[],(TB_TAREFAS[[Responsável Execução '[*']]:[Responsável Execução '[*']]]=J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3" s="95" t="str" cm="1">
        <f t="array" ref="K363">IF(OR(K$12="",$B363=""),"",_xlfn.LET(_xlpm.tarefas,_xlfn._xlws.FILTER(TB_TAREFAS[],(TB_TAREFAS[[Responsável Execução '[*']]:[Responsável Execução '[*']]]=K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3" s="96" t="str" cm="1">
        <f t="array" ref="L363">IF(OR(L$12="",$B363=""),"",_xlfn.LET(_xlpm.tarefas,_xlfn._xlws.FILTER(TB_TAREFAS[],(TB_TAREFAS[[Responsável Execução '[*']]:[Responsável Execução '[*']]]=L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3" s="95" t="str" cm="1">
        <f t="array" ref="M363">IF(OR(M$12="",$B363=""),"",_xlfn.LET(_xlpm.tarefas,_xlfn._xlws.FILTER(TB_TAREFAS[],(TB_TAREFAS[[Responsável Execução '[*']]:[Responsável Execução '[*']]]=M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3" s="96" t="str" cm="1">
        <f t="array" ref="N363">IF(OR(N$12="",$B363=""),"",_xlfn.LET(_xlpm.tarefas,_xlfn._xlws.FILTER(TB_TAREFAS[],(TB_TAREFAS[[Responsável Execução '[*']]:[Responsável Execução '[*']]]=N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3" s="95" t="str" cm="1">
        <f t="array" ref="O363">IF(OR(O$12="",$B363=""),"",_xlfn.LET(_xlpm.tarefas,_xlfn._xlws.FILTER(TB_TAREFAS[],(TB_TAREFAS[[Responsável Execução '[*']]:[Responsável Execução '[*']]]=O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3" s="96" t="str" cm="1">
        <f t="array" ref="P363">IF(OR(P$12="",$B363=""),"",_xlfn.LET(_xlpm.tarefas,_xlfn._xlws.FILTER(TB_TAREFAS[],(TB_TAREFAS[[Responsável Execução '[*']]:[Responsável Execução '[*']]]=P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3" s="95" t="str" cm="1">
        <f t="array" ref="Q363">IF(OR(Q$12="",$B363=""),"",_xlfn.LET(_xlpm.tarefas,_xlfn._xlws.FILTER(TB_TAREFAS[],(TB_TAREFAS[[Responsável Execução '[*']]:[Responsável Execução '[*']]]=Q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3" s="96" t="str" cm="1">
        <f t="array" ref="R363">IF(OR(R$12="",$B363=""),"",_xlfn.LET(_xlpm.tarefas,_xlfn._xlws.FILTER(TB_TAREFAS[],(TB_TAREFAS[[Responsável Execução '[*']]:[Responsável Execução '[*']]]=R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3" s="95" t="str" cm="1">
        <f t="array" ref="S363">IF(OR(S$12="",$B363=""),"",_xlfn.LET(_xlpm.tarefas,_xlfn._xlws.FILTER(TB_TAREFAS[],(TB_TAREFAS[[Responsável Execução '[*']]:[Responsável Execução '[*']]]=S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3" s="96" t="str" cm="1">
        <f t="array" ref="T363">IF(OR(T$12="",$B363=""),"",_xlfn.LET(_xlpm.tarefas,_xlfn._xlws.FILTER(TB_TAREFAS[],(TB_TAREFAS[[Responsável Execução '[*']]:[Responsável Execução '[*']]]=T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3" s="95" t="str" cm="1">
        <f t="array" ref="U363">IF(OR(U$12="",$B363=""),"",_xlfn.LET(_xlpm.tarefas,_xlfn._xlws.FILTER(TB_TAREFAS[],(TB_TAREFAS[[Responsável Execução '[*']]:[Responsável Execução '[*']]]=U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3" s="96" t="str" cm="1">
        <f t="array" ref="V363">IF(OR(V$12="",$B363=""),"",_xlfn.LET(_xlpm.tarefas,_xlfn._xlws.FILTER(TB_TAREFAS[],(TB_TAREFAS[[Responsável Execução '[*']]:[Responsável Execução '[*']]]=V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3" s="95" t="str" cm="1">
        <f t="array" ref="W363">IF(OR(W$12="",$B363=""),"",_xlfn.LET(_xlpm.tarefas,_xlfn._xlws.FILTER(TB_TAREFAS[],(TB_TAREFAS[[Responsável Execução '[*']]:[Responsável Execução '[*']]]=W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3" s="96" t="str" cm="1">
        <f t="array" ref="X363">IF(OR(X$12="",$B363=""),"",_xlfn.LET(_xlpm.tarefas,_xlfn._xlws.FILTER(TB_TAREFAS[],(TB_TAREFAS[[Responsável Execução '[*']]:[Responsável Execução '[*']]]=X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3" s="95" t="str" cm="1">
        <f t="array" ref="Y363">IF(OR(Y$12="",$B363=""),"",_xlfn.LET(_xlpm.tarefas,_xlfn._xlws.FILTER(TB_TAREFAS[],(TB_TAREFAS[[Responsável Execução '[*']]:[Responsável Execução '[*']]]=Y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3" s="96" t="str" cm="1">
        <f t="array" ref="Z363">IF(OR(Z$12="",$B363=""),"",_xlfn.LET(_xlpm.tarefas,_xlfn._xlws.FILTER(TB_TAREFAS[],(TB_TAREFAS[[Responsável Execução '[*']]:[Responsável Execução '[*']]]=Z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3" s="95" t="str" cm="1">
        <f t="array" ref="AA363">IF(OR(AA$12="",$B363=""),"",_xlfn.LET(_xlpm.tarefas,_xlfn._xlws.FILTER(TB_TAREFAS[],(TB_TAREFAS[[Responsável Execução '[*']]:[Responsável Execução '[*']]]=AA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3" s="96" t="str" cm="1">
        <f t="array" ref="AB363">IF(OR(AB$12="",$B363=""),"",_xlfn.LET(_xlpm.tarefas,_xlfn._xlws.FILTER(TB_TAREFAS[],(TB_TAREFAS[[Responsável Execução '[*']]:[Responsável Execução '[*']]]=AB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3" s="95" t="str" cm="1">
        <f t="array" ref="AC363">IF(OR(AC$12="",$B363=""),"",_xlfn.LET(_xlpm.tarefas,_xlfn._xlws.FILTER(TB_TAREFAS[],(TB_TAREFAS[[Responsável Execução '[*']]:[Responsável Execução '[*']]]=AC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3" s="96" t="str" cm="1">
        <f t="array" ref="AD363">IF(OR(AD$12="",$B363=""),"",_xlfn.LET(_xlpm.tarefas,_xlfn._xlws.FILTER(TB_TAREFAS[],(TB_TAREFAS[[Responsável Execução '[*']]:[Responsável Execução '[*']]]=AD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3" s="95" t="str" cm="1">
        <f t="array" ref="AE363">IF(OR(AE$12="",$B363=""),"",_xlfn.LET(_xlpm.tarefas,_xlfn._xlws.FILTER(TB_TAREFAS[],(TB_TAREFAS[[Responsável Execução '[*']]:[Responsável Execução '[*']]]=AE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3" s="96" t="str" cm="1">
        <f t="array" ref="AF363">IF(OR(AF$12="",$B363=""),"",_xlfn.LET(_xlpm.tarefas,_xlfn._xlws.FILTER(TB_TAREFAS[],(TB_TAREFAS[[Responsável Execução '[*']]:[Responsável Execução '[*']]]=AF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3" s="95" t="str" cm="1">
        <f t="array" ref="AG363">IF(OR(AG$12="",$B363=""),"",_xlfn.LET(_xlpm.tarefas,_xlfn._xlws.FILTER(TB_TAREFAS[],(TB_TAREFAS[[Responsável Execução '[*']]:[Responsável Execução '[*']]]=AG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3" s="96" t="str" cm="1">
        <f t="array" ref="AH363">IF(OR(AH$12="",$B363=""),"",_xlfn.LET(_xlpm.tarefas,_xlfn._xlws.FILTER(TB_TAREFAS[],(TB_TAREFAS[[Responsável Execução '[*']]:[Responsável Execução '[*']]]=AH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3" s="95" t="str" cm="1">
        <f t="array" ref="AI363">IF(OR(AI$12="",$B363=""),"",_xlfn.LET(_xlpm.tarefas,_xlfn._xlws.FILTER(TB_TAREFAS[],(TB_TAREFAS[[Responsável Execução '[*']]:[Responsável Execução '[*']]]=AI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3" s="96" t="str" cm="1">
        <f t="array" ref="AJ363">IF(OR(AJ$12="",$B363=""),"",_xlfn.LET(_xlpm.tarefas,_xlfn._xlws.FILTER(TB_TAREFAS[],(TB_TAREFAS[[Responsável Execução '[*']]:[Responsável Execução '[*']]]=AJ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3" s="95" t="str" cm="1">
        <f t="array" ref="AK363">IF(OR(AK$12="",$B363=""),"",_xlfn.LET(_xlpm.tarefas,_xlfn._xlws.FILTER(TB_TAREFAS[],(TB_TAREFAS[[Responsável Execução '[*']]:[Responsável Execução '[*']]]=AK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3" s="96" t="str" cm="1">
        <f t="array" ref="AL363">IF(OR(AL$12="",$B363=""),"",_xlfn.LET(_xlpm.tarefas,_xlfn._xlws.FILTER(TB_TAREFAS[],(TB_TAREFAS[[Responsável Execução '[*']]:[Responsável Execução '[*']]]=AL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3" s="95" t="str" cm="1">
        <f t="array" ref="AM363">IF(OR(AM$12="",$B363=""),"",_xlfn.LET(_xlpm.tarefas,_xlfn._xlws.FILTER(TB_TAREFAS[],(TB_TAREFAS[[Responsável Execução '[*']]:[Responsável Execução '[*']]]=AM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3" s="96" t="str" cm="1">
        <f t="array" ref="AN363">IF(OR(AN$12="",$B363=""),"",_xlfn.LET(_xlpm.tarefas,_xlfn._xlws.FILTER(TB_TAREFAS[],(TB_TAREFAS[[Responsável Execução '[*']]:[Responsável Execução '[*']]]=AN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3" s="95" t="str" cm="1">
        <f t="array" ref="AO363">IF(OR(AO$12="",$B363=""),"",_xlfn.LET(_xlpm.tarefas,_xlfn._xlws.FILTER(TB_TAREFAS[],(TB_TAREFAS[[Responsável Execução '[*']]:[Responsável Execução '[*']]]=AO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3" s="96" t="str" cm="1">
        <f t="array" ref="AP363">IF(OR(AP$12="",$B363=""),"",_xlfn.LET(_xlpm.tarefas,_xlfn._xlws.FILTER(TB_TAREFAS[],(TB_TAREFAS[[Responsável Execução '[*']]:[Responsável Execução '[*']]]=AP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3" s="95" t="str" cm="1">
        <f t="array" ref="AQ363">IF(OR(AQ$12="",$B363=""),"",_xlfn.LET(_xlpm.tarefas,_xlfn._xlws.FILTER(TB_TAREFAS[],(TB_TAREFAS[[Responsável Execução '[*']]:[Responsável Execução '[*']]]=AQ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3" s="96" t="str" cm="1">
        <f t="array" ref="AR363">IF(OR(AR$12="",$B363=""),"",_xlfn.LET(_xlpm.tarefas,_xlfn._xlws.FILTER(TB_TAREFAS[],(TB_TAREFAS[[Responsável Execução '[*']]:[Responsável Execução '[*']]]=AR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3" s="95" t="str" cm="1">
        <f t="array" ref="AS363">IF(OR(AS$12="",$B363=""),"",_xlfn.LET(_xlpm.tarefas,_xlfn._xlws.FILTER(TB_TAREFAS[],(TB_TAREFAS[[Responsável Execução '[*']]:[Responsável Execução '[*']]]=AS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3" s="96" t="str" cm="1">
        <f t="array" ref="AT363">IF(OR(AT$12="",$B363=""),"",_xlfn.LET(_xlpm.tarefas,_xlfn._xlws.FILTER(TB_TAREFAS[],(TB_TAREFAS[[Responsável Execução '[*']]:[Responsável Execução '[*']]]=AT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3" s="95" t="str" cm="1">
        <f t="array" ref="AU363">IF(OR(AU$12="",$B363=""),"",_xlfn.LET(_xlpm.tarefas,_xlfn._xlws.FILTER(TB_TAREFAS[],(TB_TAREFAS[[Responsável Execução '[*']]:[Responsável Execução '[*']]]=AU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3" s="96" t="str" cm="1">
        <f t="array" ref="AV363">IF(OR(AV$12="",$B363=""),"",_xlfn.LET(_xlpm.tarefas,_xlfn._xlws.FILTER(TB_TAREFAS[],(TB_TAREFAS[[Responsável Execução '[*']]:[Responsável Execução '[*']]]=AV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3" s="95" t="str" cm="1">
        <f t="array" ref="AW363">IF(OR(AW$12="",$B363=""),"",_xlfn.LET(_xlpm.tarefas,_xlfn._xlws.FILTER(TB_TAREFAS[],(TB_TAREFAS[[Responsável Execução '[*']]:[Responsável Execução '[*']]]=AW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3" s="96" t="str" cm="1">
        <f t="array" ref="AX363">IF(OR(AX$12="",$B363=""),"",_xlfn.LET(_xlpm.tarefas,_xlfn._xlws.FILTER(TB_TAREFAS[],(TB_TAREFAS[[Responsável Execução '[*']]:[Responsável Execução '[*']]]=AX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3" s="95" t="str" cm="1">
        <f t="array" ref="AY363">IF(OR(AY$12="",$B363=""),"",_xlfn.LET(_xlpm.tarefas,_xlfn._xlws.FILTER(TB_TAREFAS[],(TB_TAREFAS[[Responsável Execução '[*']]:[Responsável Execução '[*']]]=AY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3" s="97" t="str" cm="1">
        <f t="array" ref="AZ363">IF(OR(AZ$12="",$B363=""),"",_xlfn.LET(_xlpm.tarefas,_xlfn._xlws.FILTER(TB_TAREFAS[],(TB_TAREFAS[[Responsável Execução '[*']]:[Responsável Execução '[*']]]=AZ$12),"-"),IF(_xlfn.ARRAYTOTEXT(_xlpm.tarefas)="-",0,SUM(IF(DATE(YEAR($B363),MONTH($B363),DAY($B363))&gt;=DATE(YEAR(_xlfn.CHOOSECOLS(_xlpm.tarefas,10)),MONTH(_xlfn.CHOOSECOLS(_xlpm.tarefas,10)),DAY(_xlfn.CHOOSECOLS(_xlpm.tarefas,10))),IF(DATE(YEAR($B363),MONTH($B363),DAY($B363)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4" spans="2:52" x14ac:dyDescent="0.3">
      <c r="B364" s="94"/>
      <c r="C364" s="95" t="str" cm="1">
        <f t="array" ref="C364">IF(OR(C$12="",$B364=""),"",_xlfn.LET(_xlpm.tarefas,_xlfn._xlws.FILTER(TB_TAREFAS[],(TB_TAREFAS[[Responsável Execução '[*']]:[Responsável Execução '[*']]]=C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4" s="96" t="str" cm="1">
        <f t="array" ref="D364">IF(OR(D$12="",$B364=""),"",_xlfn.LET(_xlpm.tarefas,_xlfn._xlws.FILTER(TB_TAREFAS[],(TB_TAREFAS[[Responsável Execução '[*']]:[Responsável Execução '[*']]]=D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4" s="95" t="str" cm="1">
        <f t="array" ref="E364">IF(OR(E$12="",$B364=""),"",_xlfn.LET(_xlpm.tarefas,_xlfn._xlws.FILTER(TB_TAREFAS[],(TB_TAREFAS[[Responsável Execução '[*']]:[Responsável Execução '[*']]]=E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4" s="96" t="str" cm="1">
        <f t="array" ref="F364">IF(OR(F$12="",$B364=""),"",_xlfn.LET(_xlpm.tarefas,_xlfn._xlws.FILTER(TB_TAREFAS[],(TB_TAREFAS[[Responsável Execução '[*']]:[Responsável Execução '[*']]]=F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4" s="95" t="str" cm="1">
        <f t="array" ref="G364">IF(OR(G$12="",$B364=""),"",_xlfn.LET(_xlpm.tarefas,_xlfn._xlws.FILTER(TB_TAREFAS[],(TB_TAREFAS[[Responsável Execução '[*']]:[Responsável Execução '[*']]]=G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4" s="96" t="str" cm="1">
        <f t="array" ref="H364">IF(OR(H$12="",$B364=""),"",_xlfn.LET(_xlpm.tarefas,_xlfn._xlws.FILTER(TB_TAREFAS[],(TB_TAREFAS[[Responsável Execução '[*']]:[Responsável Execução '[*']]]=H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4" s="95" t="str" cm="1">
        <f t="array" ref="I364">IF(OR(I$12="",$B364=""),"",_xlfn.LET(_xlpm.tarefas,_xlfn._xlws.FILTER(TB_TAREFAS[],(TB_TAREFAS[[Responsável Execução '[*']]:[Responsável Execução '[*']]]=I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4" s="96" t="str" cm="1">
        <f t="array" ref="J364">IF(OR(J$12="",$B364=""),"",_xlfn.LET(_xlpm.tarefas,_xlfn._xlws.FILTER(TB_TAREFAS[],(TB_TAREFAS[[Responsável Execução '[*']]:[Responsável Execução '[*']]]=J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4" s="95" t="str" cm="1">
        <f t="array" ref="K364">IF(OR(K$12="",$B364=""),"",_xlfn.LET(_xlpm.tarefas,_xlfn._xlws.FILTER(TB_TAREFAS[],(TB_TAREFAS[[Responsável Execução '[*']]:[Responsável Execução '[*']]]=K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4" s="96" t="str" cm="1">
        <f t="array" ref="L364">IF(OR(L$12="",$B364=""),"",_xlfn.LET(_xlpm.tarefas,_xlfn._xlws.FILTER(TB_TAREFAS[],(TB_TAREFAS[[Responsável Execução '[*']]:[Responsável Execução '[*']]]=L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4" s="95" t="str" cm="1">
        <f t="array" ref="M364">IF(OR(M$12="",$B364=""),"",_xlfn.LET(_xlpm.tarefas,_xlfn._xlws.FILTER(TB_TAREFAS[],(TB_TAREFAS[[Responsável Execução '[*']]:[Responsável Execução '[*']]]=M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4" s="96" t="str" cm="1">
        <f t="array" ref="N364">IF(OR(N$12="",$B364=""),"",_xlfn.LET(_xlpm.tarefas,_xlfn._xlws.FILTER(TB_TAREFAS[],(TB_TAREFAS[[Responsável Execução '[*']]:[Responsável Execução '[*']]]=N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4" s="95" t="str" cm="1">
        <f t="array" ref="O364">IF(OR(O$12="",$B364=""),"",_xlfn.LET(_xlpm.tarefas,_xlfn._xlws.FILTER(TB_TAREFAS[],(TB_TAREFAS[[Responsável Execução '[*']]:[Responsável Execução '[*']]]=O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4" s="96" t="str" cm="1">
        <f t="array" ref="P364">IF(OR(P$12="",$B364=""),"",_xlfn.LET(_xlpm.tarefas,_xlfn._xlws.FILTER(TB_TAREFAS[],(TB_TAREFAS[[Responsável Execução '[*']]:[Responsável Execução '[*']]]=P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4" s="95" t="str" cm="1">
        <f t="array" ref="Q364">IF(OR(Q$12="",$B364=""),"",_xlfn.LET(_xlpm.tarefas,_xlfn._xlws.FILTER(TB_TAREFAS[],(TB_TAREFAS[[Responsável Execução '[*']]:[Responsável Execução '[*']]]=Q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4" s="96" t="str" cm="1">
        <f t="array" ref="R364">IF(OR(R$12="",$B364=""),"",_xlfn.LET(_xlpm.tarefas,_xlfn._xlws.FILTER(TB_TAREFAS[],(TB_TAREFAS[[Responsável Execução '[*']]:[Responsável Execução '[*']]]=R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4" s="95" t="str" cm="1">
        <f t="array" ref="S364">IF(OR(S$12="",$B364=""),"",_xlfn.LET(_xlpm.tarefas,_xlfn._xlws.FILTER(TB_TAREFAS[],(TB_TAREFAS[[Responsável Execução '[*']]:[Responsável Execução '[*']]]=S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4" s="96" t="str" cm="1">
        <f t="array" ref="T364">IF(OR(T$12="",$B364=""),"",_xlfn.LET(_xlpm.tarefas,_xlfn._xlws.FILTER(TB_TAREFAS[],(TB_TAREFAS[[Responsável Execução '[*']]:[Responsável Execução '[*']]]=T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4" s="95" t="str" cm="1">
        <f t="array" ref="U364">IF(OR(U$12="",$B364=""),"",_xlfn.LET(_xlpm.tarefas,_xlfn._xlws.FILTER(TB_TAREFAS[],(TB_TAREFAS[[Responsável Execução '[*']]:[Responsável Execução '[*']]]=U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4" s="96" t="str" cm="1">
        <f t="array" ref="V364">IF(OR(V$12="",$B364=""),"",_xlfn.LET(_xlpm.tarefas,_xlfn._xlws.FILTER(TB_TAREFAS[],(TB_TAREFAS[[Responsável Execução '[*']]:[Responsável Execução '[*']]]=V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4" s="95" t="str" cm="1">
        <f t="array" ref="W364">IF(OR(W$12="",$B364=""),"",_xlfn.LET(_xlpm.tarefas,_xlfn._xlws.FILTER(TB_TAREFAS[],(TB_TAREFAS[[Responsável Execução '[*']]:[Responsável Execução '[*']]]=W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4" s="96" t="str" cm="1">
        <f t="array" ref="X364">IF(OR(X$12="",$B364=""),"",_xlfn.LET(_xlpm.tarefas,_xlfn._xlws.FILTER(TB_TAREFAS[],(TB_TAREFAS[[Responsável Execução '[*']]:[Responsável Execução '[*']]]=X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4" s="95" t="str" cm="1">
        <f t="array" ref="Y364">IF(OR(Y$12="",$B364=""),"",_xlfn.LET(_xlpm.tarefas,_xlfn._xlws.FILTER(TB_TAREFAS[],(TB_TAREFAS[[Responsável Execução '[*']]:[Responsável Execução '[*']]]=Y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4" s="96" t="str" cm="1">
        <f t="array" ref="Z364">IF(OR(Z$12="",$B364=""),"",_xlfn.LET(_xlpm.tarefas,_xlfn._xlws.FILTER(TB_TAREFAS[],(TB_TAREFAS[[Responsável Execução '[*']]:[Responsável Execução '[*']]]=Z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4" s="95" t="str" cm="1">
        <f t="array" ref="AA364">IF(OR(AA$12="",$B364=""),"",_xlfn.LET(_xlpm.tarefas,_xlfn._xlws.FILTER(TB_TAREFAS[],(TB_TAREFAS[[Responsável Execução '[*']]:[Responsável Execução '[*']]]=AA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4" s="96" t="str" cm="1">
        <f t="array" ref="AB364">IF(OR(AB$12="",$B364=""),"",_xlfn.LET(_xlpm.tarefas,_xlfn._xlws.FILTER(TB_TAREFAS[],(TB_TAREFAS[[Responsável Execução '[*']]:[Responsável Execução '[*']]]=AB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4" s="95" t="str" cm="1">
        <f t="array" ref="AC364">IF(OR(AC$12="",$B364=""),"",_xlfn.LET(_xlpm.tarefas,_xlfn._xlws.FILTER(TB_TAREFAS[],(TB_TAREFAS[[Responsável Execução '[*']]:[Responsável Execução '[*']]]=AC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4" s="96" t="str" cm="1">
        <f t="array" ref="AD364">IF(OR(AD$12="",$B364=""),"",_xlfn.LET(_xlpm.tarefas,_xlfn._xlws.FILTER(TB_TAREFAS[],(TB_TAREFAS[[Responsável Execução '[*']]:[Responsável Execução '[*']]]=AD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4" s="95" t="str" cm="1">
        <f t="array" ref="AE364">IF(OR(AE$12="",$B364=""),"",_xlfn.LET(_xlpm.tarefas,_xlfn._xlws.FILTER(TB_TAREFAS[],(TB_TAREFAS[[Responsável Execução '[*']]:[Responsável Execução '[*']]]=AE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4" s="96" t="str" cm="1">
        <f t="array" ref="AF364">IF(OR(AF$12="",$B364=""),"",_xlfn.LET(_xlpm.tarefas,_xlfn._xlws.FILTER(TB_TAREFAS[],(TB_TAREFAS[[Responsável Execução '[*']]:[Responsável Execução '[*']]]=AF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4" s="95" t="str" cm="1">
        <f t="array" ref="AG364">IF(OR(AG$12="",$B364=""),"",_xlfn.LET(_xlpm.tarefas,_xlfn._xlws.FILTER(TB_TAREFAS[],(TB_TAREFAS[[Responsável Execução '[*']]:[Responsável Execução '[*']]]=AG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4" s="96" t="str" cm="1">
        <f t="array" ref="AH364">IF(OR(AH$12="",$B364=""),"",_xlfn.LET(_xlpm.tarefas,_xlfn._xlws.FILTER(TB_TAREFAS[],(TB_TAREFAS[[Responsável Execução '[*']]:[Responsável Execução '[*']]]=AH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4" s="95" t="str" cm="1">
        <f t="array" ref="AI364">IF(OR(AI$12="",$B364=""),"",_xlfn.LET(_xlpm.tarefas,_xlfn._xlws.FILTER(TB_TAREFAS[],(TB_TAREFAS[[Responsável Execução '[*']]:[Responsável Execução '[*']]]=AI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4" s="96" t="str" cm="1">
        <f t="array" ref="AJ364">IF(OR(AJ$12="",$B364=""),"",_xlfn.LET(_xlpm.tarefas,_xlfn._xlws.FILTER(TB_TAREFAS[],(TB_TAREFAS[[Responsável Execução '[*']]:[Responsável Execução '[*']]]=AJ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4" s="95" t="str" cm="1">
        <f t="array" ref="AK364">IF(OR(AK$12="",$B364=""),"",_xlfn.LET(_xlpm.tarefas,_xlfn._xlws.FILTER(TB_TAREFAS[],(TB_TAREFAS[[Responsável Execução '[*']]:[Responsável Execução '[*']]]=AK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4" s="96" t="str" cm="1">
        <f t="array" ref="AL364">IF(OR(AL$12="",$B364=""),"",_xlfn.LET(_xlpm.tarefas,_xlfn._xlws.FILTER(TB_TAREFAS[],(TB_TAREFAS[[Responsável Execução '[*']]:[Responsável Execução '[*']]]=AL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4" s="95" t="str" cm="1">
        <f t="array" ref="AM364">IF(OR(AM$12="",$B364=""),"",_xlfn.LET(_xlpm.tarefas,_xlfn._xlws.FILTER(TB_TAREFAS[],(TB_TAREFAS[[Responsável Execução '[*']]:[Responsável Execução '[*']]]=AM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4" s="96" t="str" cm="1">
        <f t="array" ref="AN364">IF(OR(AN$12="",$B364=""),"",_xlfn.LET(_xlpm.tarefas,_xlfn._xlws.FILTER(TB_TAREFAS[],(TB_TAREFAS[[Responsável Execução '[*']]:[Responsável Execução '[*']]]=AN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4" s="95" t="str" cm="1">
        <f t="array" ref="AO364">IF(OR(AO$12="",$B364=""),"",_xlfn.LET(_xlpm.tarefas,_xlfn._xlws.FILTER(TB_TAREFAS[],(TB_TAREFAS[[Responsável Execução '[*']]:[Responsável Execução '[*']]]=AO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4" s="96" t="str" cm="1">
        <f t="array" ref="AP364">IF(OR(AP$12="",$B364=""),"",_xlfn.LET(_xlpm.tarefas,_xlfn._xlws.FILTER(TB_TAREFAS[],(TB_TAREFAS[[Responsável Execução '[*']]:[Responsável Execução '[*']]]=AP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4" s="95" t="str" cm="1">
        <f t="array" ref="AQ364">IF(OR(AQ$12="",$B364=""),"",_xlfn.LET(_xlpm.tarefas,_xlfn._xlws.FILTER(TB_TAREFAS[],(TB_TAREFAS[[Responsável Execução '[*']]:[Responsável Execução '[*']]]=AQ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4" s="96" t="str" cm="1">
        <f t="array" ref="AR364">IF(OR(AR$12="",$B364=""),"",_xlfn.LET(_xlpm.tarefas,_xlfn._xlws.FILTER(TB_TAREFAS[],(TB_TAREFAS[[Responsável Execução '[*']]:[Responsável Execução '[*']]]=AR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4" s="95" t="str" cm="1">
        <f t="array" ref="AS364">IF(OR(AS$12="",$B364=""),"",_xlfn.LET(_xlpm.tarefas,_xlfn._xlws.FILTER(TB_TAREFAS[],(TB_TAREFAS[[Responsável Execução '[*']]:[Responsável Execução '[*']]]=AS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4" s="96" t="str" cm="1">
        <f t="array" ref="AT364">IF(OR(AT$12="",$B364=""),"",_xlfn.LET(_xlpm.tarefas,_xlfn._xlws.FILTER(TB_TAREFAS[],(TB_TAREFAS[[Responsável Execução '[*']]:[Responsável Execução '[*']]]=AT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4" s="95" t="str" cm="1">
        <f t="array" ref="AU364">IF(OR(AU$12="",$B364=""),"",_xlfn.LET(_xlpm.tarefas,_xlfn._xlws.FILTER(TB_TAREFAS[],(TB_TAREFAS[[Responsável Execução '[*']]:[Responsável Execução '[*']]]=AU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4" s="96" t="str" cm="1">
        <f t="array" ref="AV364">IF(OR(AV$12="",$B364=""),"",_xlfn.LET(_xlpm.tarefas,_xlfn._xlws.FILTER(TB_TAREFAS[],(TB_TAREFAS[[Responsável Execução '[*']]:[Responsável Execução '[*']]]=AV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4" s="95" t="str" cm="1">
        <f t="array" ref="AW364">IF(OR(AW$12="",$B364=""),"",_xlfn.LET(_xlpm.tarefas,_xlfn._xlws.FILTER(TB_TAREFAS[],(TB_TAREFAS[[Responsável Execução '[*']]:[Responsável Execução '[*']]]=AW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4" s="96" t="str" cm="1">
        <f t="array" ref="AX364">IF(OR(AX$12="",$B364=""),"",_xlfn.LET(_xlpm.tarefas,_xlfn._xlws.FILTER(TB_TAREFAS[],(TB_TAREFAS[[Responsável Execução '[*']]:[Responsável Execução '[*']]]=AX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4" s="95" t="str" cm="1">
        <f t="array" ref="AY364">IF(OR(AY$12="",$B364=""),"",_xlfn.LET(_xlpm.tarefas,_xlfn._xlws.FILTER(TB_TAREFAS[],(TB_TAREFAS[[Responsável Execução '[*']]:[Responsável Execução '[*']]]=AY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4" s="97" t="str" cm="1">
        <f t="array" ref="AZ364">IF(OR(AZ$12="",$B364=""),"",_xlfn.LET(_xlpm.tarefas,_xlfn._xlws.FILTER(TB_TAREFAS[],(TB_TAREFAS[[Responsável Execução '[*']]:[Responsável Execução '[*']]]=AZ$12),"-"),IF(_xlfn.ARRAYTOTEXT(_xlpm.tarefas)="-",0,SUM(IF(DATE(YEAR($B364),MONTH($B364),DAY($B364))&gt;=DATE(YEAR(_xlfn.CHOOSECOLS(_xlpm.tarefas,10)),MONTH(_xlfn.CHOOSECOLS(_xlpm.tarefas,10)),DAY(_xlfn.CHOOSECOLS(_xlpm.tarefas,10))),IF(DATE(YEAR($B364),MONTH($B364),DAY($B364)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5" spans="2:52" x14ac:dyDescent="0.3">
      <c r="B365" s="94"/>
      <c r="C365" s="95" t="str" cm="1">
        <f t="array" ref="C365">IF(OR(C$12="",$B365=""),"",_xlfn.LET(_xlpm.tarefas,_xlfn._xlws.FILTER(TB_TAREFAS[],(TB_TAREFAS[[Responsável Execução '[*']]:[Responsável Execução '[*']]]=C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5" s="96" t="str" cm="1">
        <f t="array" ref="D365">IF(OR(D$12="",$B365=""),"",_xlfn.LET(_xlpm.tarefas,_xlfn._xlws.FILTER(TB_TAREFAS[],(TB_TAREFAS[[Responsável Execução '[*']]:[Responsável Execução '[*']]]=D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5" s="95" t="str" cm="1">
        <f t="array" ref="E365">IF(OR(E$12="",$B365=""),"",_xlfn.LET(_xlpm.tarefas,_xlfn._xlws.FILTER(TB_TAREFAS[],(TB_TAREFAS[[Responsável Execução '[*']]:[Responsável Execução '[*']]]=E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5" s="96" t="str" cm="1">
        <f t="array" ref="F365">IF(OR(F$12="",$B365=""),"",_xlfn.LET(_xlpm.tarefas,_xlfn._xlws.FILTER(TB_TAREFAS[],(TB_TAREFAS[[Responsável Execução '[*']]:[Responsável Execução '[*']]]=F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5" s="95" t="str" cm="1">
        <f t="array" ref="G365">IF(OR(G$12="",$B365=""),"",_xlfn.LET(_xlpm.tarefas,_xlfn._xlws.FILTER(TB_TAREFAS[],(TB_TAREFAS[[Responsável Execução '[*']]:[Responsável Execução '[*']]]=G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5" s="96" t="str" cm="1">
        <f t="array" ref="H365">IF(OR(H$12="",$B365=""),"",_xlfn.LET(_xlpm.tarefas,_xlfn._xlws.FILTER(TB_TAREFAS[],(TB_TAREFAS[[Responsável Execução '[*']]:[Responsável Execução '[*']]]=H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5" s="95" t="str" cm="1">
        <f t="array" ref="I365">IF(OR(I$12="",$B365=""),"",_xlfn.LET(_xlpm.tarefas,_xlfn._xlws.FILTER(TB_TAREFAS[],(TB_TAREFAS[[Responsável Execução '[*']]:[Responsável Execução '[*']]]=I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5" s="96" t="str" cm="1">
        <f t="array" ref="J365">IF(OR(J$12="",$B365=""),"",_xlfn.LET(_xlpm.tarefas,_xlfn._xlws.FILTER(TB_TAREFAS[],(TB_TAREFAS[[Responsável Execução '[*']]:[Responsável Execução '[*']]]=J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5" s="95" t="str" cm="1">
        <f t="array" ref="K365">IF(OR(K$12="",$B365=""),"",_xlfn.LET(_xlpm.tarefas,_xlfn._xlws.FILTER(TB_TAREFAS[],(TB_TAREFAS[[Responsável Execução '[*']]:[Responsável Execução '[*']]]=K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5" s="96" t="str" cm="1">
        <f t="array" ref="L365">IF(OR(L$12="",$B365=""),"",_xlfn.LET(_xlpm.tarefas,_xlfn._xlws.FILTER(TB_TAREFAS[],(TB_TAREFAS[[Responsável Execução '[*']]:[Responsável Execução '[*']]]=L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5" s="95" t="str" cm="1">
        <f t="array" ref="M365">IF(OR(M$12="",$B365=""),"",_xlfn.LET(_xlpm.tarefas,_xlfn._xlws.FILTER(TB_TAREFAS[],(TB_TAREFAS[[Responsável Execução '[*']]:[Responsável Execução '[*']]]=M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5" s="96" t="str" cm="1">
        <f t="array" ref="N365">IF(OR(N$12="",$B365=""),"",_xlfn.LET(_xlpm.tarefas,_xlfn._xlws.FILTER(TB_TAREFAS[],(TB_TAREFAS[[Responsável Execução '[*']]:[Responsável Execução '[*']]]=N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5" s="95" t="str" cm="1">
        <f t="array" ref="O365">IF(OR(O$12="",$B365=""),"",_xlfn.LET(_xlpm.tarefas,_xlfn._xlws.FILTER(TB_TAREFAS[],(TB_TAREFAS[[Responsável Execução '[*']]:[Responsável Execução '[*']]]=O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5" s="96" t="str" cm="1">
        <f t="array" ref="P365">IF(OR(P$12="",$B365=""),"",_xlfn.LET(_xlpm.tarefas,_xlfn._xlws.FILTER(TB_TAREFAS[],(TB_TAREFAS[[Responsável Execução '[*']]:[Responsável Execução '[*']]]=P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5" s="95" t="str" cm="1">
        <f t="array" ref="Q365">IF(OR(Q$12="",$B365=""),"",_xlfn.LET(_xlpm.tarefas,_xlfn._xlws.FILTER(TB_TAREFAS[],(TB_TAREFAS[[Responsável Execução '[*']]:[Responsável Execução '[*']]]=Q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5" s="96" t="str" cm="1">
        <f t="array" ref="R365">IF(OR(R$12="",$B365=""),"",_xlfn.LET(_xlpm.tarefas,_xlfn._xlws.FILTER(TB_TAREFAS[],(TB_TAREFAS[[Responsável Execução '[*']]:[Responsável Execução '[*']]]=R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5" s="95" t="str" cm="1">
        <f t="array" ref="S365">IF(OR(S$12="",$B365=""),"",_xlfn.LET(_xlpm.tarefas,_xlfn._xlws.FILTER(TB_TAREFAS[],(TB_TAREFAS[[Responsável Execução '[*']]:[Responsável Execução '[*']]]=S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5" s="96" t="str" cm="1">
        <f t="array" ref="T365">IF(OR(T$12="",$B365=""),"",_xlfn.LET(_xlpm.tarefas,_xlfn._xlws.FILTER(TB_TAREFAS[],(TB_TAREFAS[[Responsável Execução '[*']]:[Responsável Execução '[*']]]=T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5" s="95" t="str" cm="1">
        <f t="array" ref="U365">IF(OR(U$12="",$B365=""),"",_xlfn.LET(_xlpm.tarefas,_xlfn._xlws.FILTER(TB_TAREFAS[],(TB_TAREFAS[[Responsável Execução '[*']]:[Responsável Execução '[*']]]=U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5" s="96" t="str" cm="1">
        <f t="array" ref="V365">IF(OR(V$12="",$B365=""),"",_xlfn.LET(_xlpm.tarefas,_xlfn._xlws.FILTER(TB_TAREFAS[],(TB_TAREFAS[[Responsável Execução '[*']]:[Responsável Execução '[*']]]=V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5" s="95" t="str" cm="1">
        <f t="array" ref="W365">IF(OR(W$12="",$B365=""),"",_xlfn.LET(_xlpm.tarefas,_xlfn._xlws.FILTER(TB_TAREFAS[],(TB_TAREFAS[[Responsável Execução '[*']]:[Responsável Execução '[*']]]=W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5" s="96" t="str" cm="1">
        <f t="array" ref="X365">IF(OR(X$12="",$B365=""),"",_xlfn.LET(_xlpm.tarefas,_xlfn._xlws.FILTER(TB_TAREFAS[],(TB_TAREFAS[[Responsável Execução '[*']]:[Responsável Execução '[*']]]=X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5" s="95" t="str" cm="1">
        <f t="array" ref="Y365">IF(OR(Y$12="",$B365=""),"",_xlfn.LET(_xlpm.tarefas,_xlfn._xlws.FILTER(TB_TAREFAS[],(TB_TAREFAS[[Responsável Execução '[*']]:[Responsável Execução '[*']]]=Y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5" s="96" t="str" cm="1">
        <f t="array" ref="Z365">IF(OR(Z$12="",$B365=""),"",_xlfn.LET(_xlpm.tarefas,_xlfn._xlws.FILTER(TB_TAREFAS[],(TB_TAREFAS[[Responsável Execução '[*']]:[Responsável Execução '[*']]]=Z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5" s="95" t="str" cm="1">
        <f t="array" ref="AA365">IF(OR(AA$12="",$B365=""),"",_xlfn.LET(_xlpm.tarefas,_xlfn._xlws.FILTER(TB_TAREFAS[],(TB_TAREFAS[[Responsável Execução '[*']]:[Responsável Execução '[*']]]=AA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5" s="96" t="str" cm="1">
        <f t="array" ref="AB365">IF(OR(AB$12="",$B365=""),"",_xlfn.LET(_xlpm.tarefas,_xlfn._xlws.FILTER(TB_TAREFAS[],(TB_TAREFAS[[Responsável Execução '[*']]:[Responsável Execução '[*']]]=AB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5" s="95" t="str" cm="1">
        <f t="array" ref="AC365">IF(OR(AC$12="",$B365=""),"",_xlfn.LET(_xlpm.tarefas,_xlfn._xlws.FILTER(TB_TAREFAS[],(TB_TAREFAS[[Responsável Execução '[*']]:[Responsável Execução '[*']]]=AC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5" s="96" t="str" cm="1">
        <f t="array" ref="AD365">IF(OR(AD$12="",$B365=""),"",_xlfn.LET(_xlpm.tarefas,_xlfn._xlws.FILTER(TB_TAREFAS[],(TB_TAREFAS[[Responsável Execução '[*']]:[Responsável Execução '[*']]]=AD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5" s="95" t="str" cm="1">
        <f t="array" ref="AE365">IF(OR(AE$12="",$B365=""),"",_xlfn.LET(_xlpm.tarefas,_xlfn._xlws.FILTER(TB_TAREFAS[],(TB_TAREFAS[[Responsável Execução '[*']]:[Responsável Execução '[*']]]=AE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5" s="96" t="str" cm="1">
        <f t="array" ref="AF365">IF(OR(AF$12="",$B365=""),"",_xlfn.LET(_xlpm.tarefas,_xlfn._xlws.FILTER(TB_TAREFAS[],(TB_TAREFAS[[Responsável Execução '[*']]:[Responsável Execução '[*']]]=AF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5" s="95" t="str" cm="1">
        <f t="array" ref="AG365">IF(OR(AG$12="",$B365=""),"",_xlfn.LET(_xlpm.tarefas,_xlfn._xlws.FILTER(TB_TAREFAS[],(TB_TAREFAS[[Responsável Execução '[*']]:[Responsável Execução '[*']]]=AG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5" s="96" t="str" cm="1">
        <f t="array" ref="AH365">IF(OR(AH$12="",$B365=""),"",_xlfn.LET(_xlpm.tarefas,_xlfn._xlws.FILTER(TB_TAREFAS[],(TB_TAREFAS[[Responsável Execução '[*']]:[Responsável Execução '[*']]]=AH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5" s="95" t="str" cm="1">
        <f t="array" ref="AI365">IF(OR(AI$12="",$B365=""),"",_xlfn.LET(_xlpm.tarefas,_xlfn._xlws.FILTER(TB_TAREFAS[],(TB_TAREFAS[[Responsável Execução '[*']]:[Responsável Execução '[*']]]=AI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5" s="96" t="str" cm="1">
        <f t="array" ref="AJ365">IF(OR(AJ$12="",$B365=""),"",_xlfn.LET(_xlpm.tarefas,_xlfn._xlws.FILTER(TB_TAREFAS[],(TB_TAREFAS[[Responsável Execução '[*']]:[Responsável Execução '[*']]]=AJ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5" s="95" t="str" cm="1">
        <f t="array" ref="AK365">IF(OR(AK$12="",$B365=""),"",_xlfn.LET(_xlpm.tarefas,_xlfn._xlws.FILTER(TB_TAREFAS[],(TB_TAREFAS[[Responsável Execução '[*']]:[Responsável Execução '[*']]]=AK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5" s="96" t="str" cm="1">
        <f t="array" ref="AL365">IF(OR(AL$12="",$B365=""),"",_xlfn.LET(_xlpm.tarefas,_xlfn._xlws.FILTER(TB_TAREFAS[],(TB_TAREFAS[[Responsável Execução '[*']]:[Responsável Execução '[*']]]=AL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5" s="95" t="str" cm="1">
        <f t="array" ref="AM365">IF(OR(AM$12="",$B365=""),"",_xlfn.LET(_xlpm.tarefas,_xlfn._xlws.FILTER(TB_TAREFAS[],(TB_TAREFAS[[Responsável Execução '[*']]:[Responsável Execução '[*']]]=AM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5" s="96" t="str" cm="1">
        <f t="array" ref="AN365">IF(OR(AN$12="",$B365=""),"",_xlfn.LET(_xlpm.tarefas,_xlfn._xlws.FILTER(TB_TAREFAS[],(TB_TAREFAS[[Responsável Execução '[*']]:[Responsável Execução '[*']]]=AN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5" s="95" t="str" cm="1">
        <f t="array" ref="AO365">IF(OR(AO$12="",$B365=""),"",_xlfn.LET(_xlpm.tarefas,_xlfn._xlws.FILTER(TB_TAREFAS[],(TB_TAREFAS[[Responsável Execução '[*']]:[Responsável Execução '[*']]]=AO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5" s="96" t="str" cm="1">
        <f t="array" ref="AP365">IF(OR(AP$12="",$B365=""),"",_xlfn.LET(_xlpm.tarefas,_xlfn._xlws.FILTER(TB_TAREFAS[],(TB_TAREFAS[[Responsável Execução '[*']]:[Responsável Execução '[*']]]=AP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5" s="95" t="str" cm="1">
        <f t="array" ref="AQ365">IF(OR(AQ$12="",$B365=""),"",_xlfn.LET(_xlpm.tarefas,_xlfn._xlws.FILTER(TB_TAREFAS[],(TB_TAREFAS[[Responsável Execução '[*']]:[Responsável Execução '[*']]]=AQ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5" s="96" t="str" cm="1">
        <f t="array" ref="AR365">IF(OR(AR$12="",$B365=""),"",_xlfn.LET(_xlpm.tarefas,_xlfn._xlws.FILTER(TB_TAREFAS[],(TB_TAREFAS[[Responsável Execução '[*']]:[Responsável Execução '[*']]]=AR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5" s="95" t="str" cm="1">
        <f t="array" ref="AS365">IF(OR(AS$12="",$B365=""),"",_xlfn.LET(_xlpm.tarefas,_xlfn._xlws.FILTER(TB_TAREFAS[],(TB_TAREFAS[[Responsável Execução '[*']]:[Responsável Execução '[*']]]=AS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5" s="96" t="str" cm="1">
        <f t="array" ref="AT365">IF(OR(AT$12="",$B365=""),"",_xlfn.LET(_xlpm.tarefas,_xlfn._xlws.FILTER(TB_TAREFAS[],(TB_TAREFAS[[Responsável Execução '[*']]:[Responsável Execução '[*']]]=AT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5" s="95" t="str" cm="1">
        <f t="array" ref="AU365">IF(OR(AU$12="",$B365=""),"",_xlfn.LET(_xlpm.tarefas,_xlfn._xlws.FILTER(TB_TAREFAS[],(TB_TAREFAS[[Responsável Execução '[*']]:[Responsável Execução '[*']]]=AU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5" s="96" t="str" cm="1">
        <f t="array" ref="AV365">IF(OR(AV$12="",$B365=""),"",_xlfn.LET(_xlpm.tarefas,_xlfn._xlws.FILTER(TB_TAREFAS[],(TB_TAREFAS[[Responsável Execução '[*']]:[Responsável Execução '[*']]]=AV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5" s="95" t="str" cm="1">
        <f t="array" ref="AW365">IF(OR(AW$12="",$B365=""),"",_xlfn.LET(_xlpm.tarefas,_xlfn._xlws.FILTER(TB_TAREFAS[],(TB_TAREFAS[[Responsável Execução '[*']]:[Responsável Execução '[*']]]=AW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5" s="96" t="str" cm="1">
        <f t="array" ref="AX365">IF(OR(AX$12="",$B365=""),"",_xlfn.LET(_xlpm.tarefas,_xlfn._xlws.FILTER(TB_TAREFAS[],(TB_TAREFAS[[Responsável Execução '[*']]:[Responsável Execução '[*']]]=AX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5" s="95" t="str" cm="1">
        <f t="array" ref="AY365">IF(OR(AY$12="",$B365=""),"",_xlfn.LET(_xlpm.tarefas,_xlfn._xlws.FILTER(TB_TAREFAS[],(TB_TAREFAS[[Responsável Execução '[*']]:[Responsável Execução '[*']]]=AY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5" s="97" t="str" cm="1">
        <f t="array" ref="AZ365">IF(OR(AZ$12="",$B365=""),"",_xlfn.LET(_xlpm.tarefas,_xlfn._xlws.FILTER(TB_TAREFAS[],(TB_TAREFAS[[Responsável Execução '[*']]:[Responsável Execução '[*']]]=AZ$12),"-"),IF(_xlfn.ARRAYTOTEXT(_xlpm.tarefas)="-",0,SUM(IF(DATE(YEAR($B365),MONTH($B365),DAY($B365))&gt;=DATE(YEAR(_xlfn.CHOOSECOLS(_xlpm.tarefas,10)),MONTH(_xlfn.CHOOSECOLS(_xlpm.tarefas,10)),DAY(_xlfn.CHOOSECOLS(_xlpm.tarefas,10))),IF(DATE(YEAR($B365),MONTH($B365),DAY($B365)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6" spans="2:52" x14ac:dyDescent="0.3">
      <c r="B366" s="94"/>
      <c r="C366" s="95" t="str" cm="1">
        <f t="array" ref="C366">IF(OR(C$12="",$B366=""),"",_xlfn.LET(_xlpm.tarefas,_xlfn._xlws.FILTER(TB_TAREFAS[],(TB_TAREFAS[[Responsável Execução '[*']]:[Responsável Execução '[*']]]=C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6" s="96" t="str" cm="1">
        <f t="array" ref="D366">IF(OR(D$12="",$B366=""),"",_xlfn.LET(_xlpm.tarefas,_xlfn._xlws.FILTER(TB_TAREFAS[],(TB_TAREFAS[[Responsável Execução '[*']]:[Responsável Execução '[*']]]=D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6" s="95" t="str" cm="1">
        <f t="array" ref="E366">IF(OR(E$12="",$B366=""),"",_xlfn.LET(_xlpm.tarefas,_xlfn._xlws.FILTER(TB_TAREFAS[],(TB_TAREFAS[[Responsável Execução '[*']]:[Responsável Execução '[*']]]=E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6" s="96" t="str" cm="1">
        <f t="array" ref="F366">IF(OR(F$12="",$B366=""),"",_xlfn.LET(_xlpm.tarefas,_xlfn._xlws.FILTER(TB_TAREFAS[],(TB_TAREFAS[[Responsável Execução '[*']]:[Responsável Execução '[*']]]=F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6" s="95" t="str" cm="1">
        <f t="array" ref="G366">IF(OR(G$12="",$B366=""),"",_xlfn.LET(_xlpm.tarefas,_xlfn._xlws.FILTER(TB_TAREFAS[],(TB_TAREFAS[[Responsável Execução '[*']]:[Responsável Execução '[*']]]=G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6" s="96" t="str" cm="1">
        <f t="array" ref="H366">IF(OR(H$12="",$B366=""),"",_xlfn.LET(_xlpm.tarefas,_xlfn._xlws.FILTER(TB_TAREFAS[],(TB_TAREFAS[[Responsável Execução '[*']]:[Responsável Execução '[*']]]=H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6" s="95" t="str" cm="1">
        <f t="array" ref="I366">IF(OR(I$12="",$B366=""),"",_xlfn.LET(_xlpm.tarefas,_xlfn._xlws.FILTER(TB_TAREFAS[],(TB_TAREFAS[[Responsável Execução '[*']]:[Responsável Execução '[*']]]=I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6" s="96" t="str" cm="1">
        <f t="array" ref="J366">IF(OR(J$12="",$B366=""),"",_xlfn.LET(_xlpm.tarefas,_xlfn._xlws.FILTER(TB_TAREFAS[],(TB_TAREFAS[[Responsável Execução '[*']]:[Responsável Execução '[*']]]=J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6" s="95" t="str" cm="1">
        <f t="array" ref="K366">IF(OR(K$12="",$B366=""),"",_xlfn.LET(_xlpm.tarefas,_xlfn._xlws.FILTER(TB_TAREFAS[],(TB_TAREFAS[[Responsável Execução '[*']]:[Responsável Execução '[*']]]=K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6" s="96" t="str" cm="1">
        <f t="array" ref="L366">IF(OR(L$12="",$B366=""),"",_xlfn.LET(_xlpm.tarefas,_xlfn._xlws.FILTER(TB_TAREFAS[],(TB_TAREFAS[[Responsável Execução '[*']]:[Responsável Execução '[*']]]=L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6" s="95" t="str" cm="1">
        <f t="array" ref="M366">IF(OR(M$12="",$B366=""),"",_xlfn.LET(_xlpm.tarefas,_xlfn._xlws.FILTER(TB_TAREFAS[],(TB_TAREFAS[[Responsável Execução '[*']]:[Responsável Execução '[*']]]=M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6" s="96" t="str" cm="1">
        <f t="array" ref="N366">IF(OR(N$12="",$B366=""),"",_xlfn.LET(_xlpm.tarefas,_xlfn._xlws.FILTER(TB_TAREFAS[],(TB_TAREFAS[[Responsável Execução '[*']]:[Responsável Execução '[*']]]=N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6" s="95" t="str" cm="1">
        <f t="array" ref="O366">IF(OR(O$12="",$B366=""),"",_xlfn.LET(_xlpm.tarefas,_xlfn._xlws.FILTER(TB_TAREFAS[],(TB_TAREFAS[[Responsável Execução '[*']]:[Responsável Execução '[*']]]=O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6" s="96" t="str" cm="1">
        <f t="array" ref="P366">IF(OR(P$12="",$B366=""),"",_xlfn.LET(_xlpm.tarefas,_xlfn._xlws.FILTER(TB_TAREFAS[],(TB_TAREFAS[[Responsável Execução '[*']]:[Responsável Execução '[*']]]=P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6" s="95" t="str" cm="1">
        <f t="array" ref="Q366">IF(OR(Q$12="",$B366=""),"",_xlfn.LET(_xlpm.tarefas,_xlfn._xlws.FILTER(TB_TAREFAS[],(TB_TAREFAS[[Responsável Execução '[*']]:[Responsável Execução '[*']]]=Q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6" s="96" t="str" cm="1">
        <f t="array" ref="R366">IF(OR(R$12="",$B366=""),"",_xlfn.LET(_xlpm.tarefas,_xlfn._xlws.FILTER(TB_TAREFAS[],(TB_TAREFAS[[Responsável Execução '[*']]:[Responsável Execução '[*']]]=R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6" s="95" t="str" cm="1">
        <f t="array" ref="S366">IF(OR(S$12="",$B366=""),"",_xlfn.LET(_xlpm.tarefas,_xlfn._xlws.FILTER(TB_TAREFAS[],(TB_TAREFAS[[Responsável Execução '[*']]:[Responsável Execução '[*']]]=S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6" s="96" t="str" cm="1">
        <f t="array" ref="T366">IF(OR(T$12="",$B366=""),"",_xlfn.LET(_xlpm.tarefas,_xlfn._xlws.FILTER(TB_TAREFAS[],(TB_TAREFAS[[Responsável Execução '[*']]:[Responsável Execução '[*']]]=T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6" s="95" t="str" cm="1">
        <f t="array" ref="U366">IF(OR(U$12="",$B366=""),"",_xlfn.LET(_xlpm.tarefas,_xlfn._xlws.FILTER(TB_TAREFAS[],(TB_TAREFAS[[Responsável Execução '[*']]:[Responsável Execução '[*']]]=U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6" s="96" t="str" cm="1">
        <f t="array" ref="V366">IF(OR(V$12="",$B366=""),"",_xlfn.LET(_xlpm.tarefas,_xlfn._xlws.FILTER(TB_TAREFAS[],(TB_TAREFAS[[Responsável Execução '[*']]:[Responsável Execução '[*']]]=V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6" s="95" t="str" cm="1">
        <f t="array" ref="W366">IF(OR(W$12="",$B366=""),"",_xlfn.LET(_xlpm.tarefas,_xlfn._xlws.FILTER(TB_TAREFAS[],(TB_TAREFAS[[Responsável Execução '[*']]:[Responsável Execução '[*']]]=W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6" s="96" t="str" cm="1">
        <f t="array" ref="X366">IF(OR(X$12="",$B366=""),"",_xlfn.LET(_xlpm.tarefas,_xlfn._xlws.FILTER(TB_TAREFAS[],(TB_TAREFAS[[Responsável Execução '[*']]:[Responsável Execução '[*']]]=X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6" s="95" t="str" cm="1">
        <f t="array" ref="Y366">IF(OR(Y$12="",$B366=""),"",_xlfn.LET(_xlpm.tarefas,_xlfn._xlws.FILTER(TB_TAREFAS[],(TB_TAREFAS[[Responsável Execução '[*']]:[Responsável Execução '[*']]]=Y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6" s="96" t="str" cm="1">
        <f t="array" ref="Z366">IF(OR(Z$12="",$B366=""),"",_xlfn.LET(_xlpm.tarefas,_xlfn._xlws.FILTER(TB_TAREFAS[],(TB_TAREFAS[[Responsável Execução '[*']]:[Responsável Execução '[*']]]=Z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6" s="95" t="str" cm="1">
        <f t="array" ref="AA366">IF(OR(AA$12="",$B366=""),"",_xlfn.LET(_xlpm.tarefas,_xlfn._xlws.FILTER(TB_TAREFAS[],(TB_TAREFAS[[Responsável Execução '[*']]:[Responsável Execução '[*']]]=AA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6" s="96" t="str" cm="1">
        <f t="array" ref="AB366">IF(OR(AB$12="",$B366=""),"",_xlfn.LET(_xlpm.tarefas,_xlfn._xlws.FILTER(TB_TAREFAS[],(TB_TAREFAS[[Responsável Execução '[*']]:[Responsável Execução '[*']]]=AB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6" s="95" t="str" cm="1">
        <f t="array" ref="AC366">IF(OR(AC$12="",$B366=""),"",_xlfn.LET(_xlpm.tarefas,_xlfn._xlws.FILTER(TB_TAREFAS[],(TB_TAREFAS[[Responsável Execução '[*']]:[Responsável Execução '[*']]]=AC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6" s="96" t="str" cm="1">
        <f t="array" ref="AD366">IF(OR(AD$12="",$B366=""),"",_xlfn.LET(_xlpm.tarefas,_xlfn._xlws.FILTER(TB_TAREFAS[],(TB_TAREFAS[[Responsável Execução '[*']]:[Responsável Execução '[*']]]=AD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6" s="95" t="str" cm="1">
        <f t="array" ref="AE366">IF(OR(AE$12="",$B366=""),"",_xlfn.LET(_xlpm.tarefas,_xlfn._xlws.FILTER(TB_TAREFAS[],(TB_TAREFAS[[Responsável Execução '[*']]:[Responsável Execução '[*']]]=AE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6" s="96" t="str" cm="1">
        <f t="array" ref="AF366">IF(OR(AF$12="",$B366=""),"",_xlfn.LET(_xlpm.tarefas,_xlfn._xlws.FILTER(TB_TAREFAS[],(TB_TAREFAS[[Responsável Execução '[*']]:[Responsável Execução '[*']]]=AF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6" s="95" t="str" cm="1">
        <f t="array" ref="AG366">IF(OR(AG$12="",$B366=""),"",_xlfn.LET(_xlpm.tarefas,_xlfn._xlws.FILTER(TB_TAREFAS[],(TB_TAREFAS[[Responsável Execução '[*']]:[Responsável Execução '[*']]]=AG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6" s="96" t="str" cm="1">
        <f t="array" ref="AH366">IF(OR(AH$12="",$B366=""),"",_xlfn.LET(_xlpm.tarefas,_xlfn._xlws.FILTER(TB_TAREFAS[],(TB_TAREFAS[[Responsável Execução '[*']]:[Responsável Execução '[*']]]=AH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6" s="95" t="str" cm="1">
        <f t="array" ref="AI366">IF(OR(AI$12="",$B366=""),"",_xlfn.LET(_xlpm.tarefas,_xlfn._xlws.FILTER(TB_TAREFAS[],(TB_TAREFAS[[Responsável Execução '[*']]:[Responsável Execução '[*']]]=AI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6" s="96" t="str" cm="1">
        <f t="array" ref="AJ366">IF(OR(AJ$12="",$B366=""),"",_xlfn.LET(_xlpm.tarefas,_xlfn._xlws.FILTER(TB_TAREFAS[],(TB_TAREFAS[[Responsável Execução '[*']]:[Responsável Execução '[*']]]=AJ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6" s="95" t="str" cm="1">
        <f t="array" ref="AK366">IF(OR(AK$12="",$B366=""),"",_xlfn.LET(_xlpm.tarefas,_xlfn._xlws.FILTER(TB_TAREFAS[],(TB_TAREFAS[[Responsável Execução '[*']]:[Responsável Execução '[*']]]=AK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6" s="96" t="str" cm="1">
        <f t="array" ref="AL366">IF(OR(AL$12="",$B366=""),"",_xlfn.LET(_xlpm.tarefas,_xlfn._xlws.FILTER(TB_TAREFAS[],(TB_TAREFAS[[Responsável Execução '[*']]:[Responsável Execução '[*']]]=AL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6" s="95" t="str" cm="1">
        <f t="array" ref="AM366">IF(OR(AM$12="",$B366=""),"",_xlfn.LET(_xlpm.tarefas,_xlfn._xlws.FILTER(TB_TAREFAS[],(TB_TAREFAS[[Responsável Execução '[*']]:[Responsável Execução '[*']]]=AM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6" s="96" t="str" cm="1">
        <f t="array" ref="AN366">IF(OR(AN$12="",$B366=""),"",_xlfn.LET(_xlpm.tarefas,_xlfn._xlws.FILTER(TB_TAREFAS[],(TB_TAREFAS[[Responsável Execução '[*']]:[Responsável Execução '[*']]]=AN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6" s="95" t="str" cm="1">
        <f t="array" ref="AO366">IF(OR(AO$12="",$B366=""),"",_xlfn.LET(_xlpm.tarefas,_xlfn._xlws.FILTER(TB_TAREFAS[],(TB_TAREFAS[[Responsável Execução '[*']]:[Responsável Execução '[*']]]=AO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6" s="96" t="str" cm="1">
        <f t="array" ref="AP366">IF(OR(AP$12="",$B366=""),"",_xlfn.LET(_xlpm.tarefas,_xlfn._xlws.FILTER(TB_TAREFAS[],(TB_TAREFAS[[Responsável Execução '[*']]:[Responsável Execução '[*']]]=AP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6" s="95" t="str" cm="1">
        <f t="array" ref="AQ366">IF(OR(AQ$12="",$B366=""),"",_xlfn.LET(_xlpm.tarefas,_xlfn._xlws.FILTER(TB_TAREFAS[],(TB_TAREFAS[[Responsável Execução '[*']]:[Responsável Execução '[*']]]=AQ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6" s="96" t="str" cm="1">
        <f t="array" ref="AR366">IF(OR(AR$12="",$B366=""),"",_xlfn.LET(_xlpm.tarefas,_xlfn._xlws.FILTER(TB_TAREFAS[],(TB_TAREFAS[[Responsável Execução '[*']]:[Responsável Execução '[*']]]=AR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6" s="95" t="str" cm="1">
        <f t="array" ref="AS366">IF(OR(AS$12="",$B366=""),"",_xlfn.LET(_xlpm.tarefas,_xlfn._xlws.FILTER(TB_TAREFAS[],(TB_TAREFAS[[Responsável Execução '[*']]:[Responsável Execução '[*']]]=AS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6" s="96" t="str" cm="1">
        <f t="array" ref="AT366">IF(OR(AT$12="",$B366=""),"",_xlfn.LET(_xlpm.tarefas,_xlfn._xlws.FILTER(TB_TAREFAS[],(TB_TAREFAS[[Responsável Execução '[*']]:[Responsável Execução '[*']]]=AT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6" s="95" t="str" cm="1">
        <f t="array" ref="AU366">IF(OR(AU$12="",$B366=""),"",_xlfn.LET(_xlpm.tarefas,_xlfn._xlws.FILTER(TB_TAREFAS[],(TB_TAREFAS[[Responsável Execução '[*']]:[Responsável Execução '[*']]]=AU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6" s="96" t="str" cm="1">
        <f t="array" ref="AV366">IF(OR(AV$12="",$B366=""),"",_xlfn.LET(_xlpm.tarefas,_xlfn._xlws.FILTER(TB_TAREFAS[],(TB_TAREFAS[[Responsável Execução '[*']]:[Responsável Execução '[*']]]=AV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6" s="95" t="str" cm="1">
        <f t="array" ref="AW366">IF(OR(AW$12="",$B366=""),"",_xlfn.LET(_xlpm.tarefas,_xlfn._xlws.FILTER(TB_TAREFAS[],(TB_TAREFAS[[Responsável Execução '[*']]:[Responsável Execução '[*']]]=AW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6" s="96" t="str" cm="1">
        <f t="array" ref="AX366">IF(OR(AX$12="",$B366=""),"",_xlfn.LET(_xlpm.tarefas,_xlfn._xlws.FILTER(TB_TAREFAS[],(TB_TAREFAS[[Responsável Execução '[*']]:[Responsável Execução '[*']]]=AX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6" s="95" t="str" cm="1">
        <f t="array" ref="AY366">IF(OR(AY$12="",$B366=""),"",_xlfn.LET(_xlpm.tarefas,_xlfn._xlws.FILTER(TB_TAREFAS[],(TB_TAREFAS[[Responsável Execução '[*']]:[Responsável Execução '[*']]]=AY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6" s="97" t="str" cm="1">
        <f t="array" ref="AZ366">IF(OR(AZ$12="",$B366=""),"",_xlfn.LET(_xlpm.tarefas,_xlfn._xlws.FILTER(TB_TAREFAS[],(TB_TAREFAS[[Responsável Execução '[*']]:[Responsável Execução '[*']]]=AZ$12),"-"),IF(_xlfn.ARRAYTOTEXT(_xlpm.tarefas)="-",0,SUM(IF(DATE(YEAR($B366),MONTH($B366),DAY($B366))&gt;=DATE(YEAR(_xlfn.CHOOSECOLS(_xlpm.tarefas,10)),MONTH(_xlfn.CHOOSECOLS(_xlpm.tarefas,10)),DAY(_xlfn.CHOOSECOLS(_xlpm.tarefas,10))),IF(DATE(YEAR($B366),MONTH($B366),DAY($B366)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7" spans="2:52" x14ac:dyDescent="0.3">
      <c r="B367" s="94"/>
      <c r="C367" s="95" t="str" cm="1">
        <f t="array" ref="C367">IF(OR(C$12="",$B367=""),"",_xlfn.LET(_xlpm.tarefas,_xlfn._xlws.FILTER(TB_TAREFAS[],(TB_TAREFAS[[Responsável Execução '[*']]:[Responsável Execução '[*']]]=C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7" s="96" t="str" cm="1">
        <f t="array" ref="D367">IF(OR(D$12="",$B367=""),"",_xlfn.LET(_xlpm.tarefas,_xlfn._xlws.FILTER(TB_TAREFAS[],(TB_TAREFAS[[Responsável Execução '[*']]:[Responsável Execução '[*']]]=D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7" s="95" t="str" cm="1">
        <f t="array" ref="E367">IF(OR(E$12="",$B367=""),"",_xlfn.LET(_xlpm.tarefas,_xlfn._xlws.FILTER(TB_TAREFAS[],(TB_TAREFAS[[Responsável Execução '[*']]:[Responsável Execução '[*']]]=E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7" s="96" t="str" cm="1">
        <f t="array" ref="F367">IF(OR(F$12="",$B367=""),"",_xlfn.LET(_xlpm.tarefas,_xlfn._xlws.FILTER(TB_TAREFAS[],(TB_TAREFAS[[Responsável Execução '[*']]:[Responsável Execução '[*']]]=F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7" s="95" t="str" cm="1">
        <f t="array" ref="G367">IF(OR(G$12="",$B367=""),"",_xlfn.LET(_xlpm.tarefas,_xlfn._xlws.FILTER(TB_TAREFAS[],(TB_TAREFAS[[Responsável Execução '[*']]:[Responsável Execução '[*']]]=G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7" s="96" t="str" cm="1">
        <f t="array" ref="H367">IF(OR(H$12="",$B367=""),"",_xlfn.LET(_xlpm.tarefas,_xlfn._xlws.FILTER(TB_TAREFAS[],(TB_TAREFAS[[Responsável Execução '[*']]:[Responsável Execução '[*']]]=H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7" s="95" t="str" cm="1">
        <f t="array" ref="I367">IF(OR(I$12="",$B367=""),"",_xlfn.LET(_xlpm.tarefas,_xlfn._xlws.FILTER(TB_TAREFAS[],(TB_TAREFAS[[Responsável Execução '[*']]:[Responsável Execução '[*']]]=I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7" s="96" t="str" cm="1">
        <f t="array" ref="J367">IF(OR(J$12="",$B367=""),"",_xlfn.LET(_xlpm.tarefas,_xlfn._xlws.FILTER(TB_TAREFAS[],(TB_TAREFAS[[Responsável Execução '[*']]:[Responsável Execução '[*']]]=J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7" s="95" t="str" cm="1">
        <f t="array" ref="K367">IF(OR(K$12="",$B367=""),"",_xlfn.LET(_xlpm.tarefas,_xlfn._xlws.FILTER(TB_TAREFAS[],(TB_TAREFAS[[Responsável Execução '[*']]:[Responsável Execução '[*']]]=K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7" s="96" t="str" cm="1">
        <f t="array" ref="L367">IF(OR(L$12="",$B367=""),"",_xlfn.LET(_xlpm.tarefas,_xlfn._xlws.FILTER(TB_TAREFAS[],(TB_TAREFAS[[Responsável Execução '[*']]:[Responsável Execução '[*']]]=L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7" s="95" t="str" cm="1">
        <f t="array" ref="M367">IF(OR(M$12="",$B367=""),"",_xlfn.LET(_xlpm.tarefas,_xlfn._xlws.FILTER(TB_TAREFAS[],(TB_TAREFAS[[Responsável Execução '[*']]:[Responsável Execução '[*']]]=M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7" s="96" t="str" cm="1">
        <f t="array" ref="N367">IF(OR(N$12="",$B367=""),"",_xlfn.LET(_xlpm.tarefas,_xlfn._xlws.FILTER(TB_TAREFAS[],(TB_TAREFAS[[Responsável Execução '[*']]:[Responsável Execução '[*']]]=N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7" s="95" t="str" cm="1">
        <f t="array" ref="O367">IF(OR(O$12="",$B367=""),"",_xlfn.LET(_xlpm.tarefas,_xlfn._xlws.FILTER(TB_TAREFAS[],(TB_TAREFAS[[Responsável Execução '[*']]:[Responsável Execução '[*']]]=O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7" s="96" t="str" cm="1">
        <f t="array" ref="P367">IF(OR(P$12="",$B367=""),"",_xlfn.LET(_xlpm.tarefas,_xlfn._xlws.FILTER(TB_TAREFAS[],(TB_TAREFAS[[Responsável Execução '[*']]:[Responsável Execução '[*']]]=P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7" s="95" t="str" cm="1">
        <f t="array" ref="Q367">IF(OR(Q$12="",$B367=""),"",_xlfn.LET(_xlpm.tarefas,_xlfn._xlws.FILTER(TB_TAREFAS[],(TB_TAREFAS[[Responsável Execução '[*']]:[Responsável Execução '[*']]]=Q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7" s="96" t="str" cm="1">
        <f t="array" ref="R367">IF(OR(R$12="",$B367=""),"",_xlfn.LET(_xlpm.tarefas,_xlfn._xlws.FILTER(TB_TAREFAS[],(TB_TAREFAS[[Responsável Execução '[*']]:[Responsável Execução '[*']]]=R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7" s="95" t="str" cm="1">
        <f t="array" ref="S367">IF(OR(S$12="",$B367=""),"",_xlfn.LET(_xlpm.tarefas,_xlfn._xlws.FILTER(TB_TAREFAS[],(TB_TAREFAS[[Responsável Execução '[*']]:[Responsável Execução '[*']]]=S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7" s="96" t="str" cm="1">
        <f t="array" ref="T367">IF(OR(T$12="",$B367=""),"",_xlfn.LET(_xlpm.tarefas,_xlfn._xlws.FILTER(TB_TAREFAS[],(TB_TAREFAS[[Responsável Execução '[*']]:[Responsável Execução '[*']]]=T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7" s="95" t="str" cm="1">
        <f t="array" ref="U367">IF(OR(U$12="",$B367=""),"",_xlfn.LET(_xlpm.tarefas,_xlfn._xlws.FILTER(TB_TAREFAS[],(TB_TAREFAS[[Responsável Execução '[*']]:[Responsável Execução '[*']]]=U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7" s="96" t="str" cm="1">
        <f t="array" ref="V367">IF(OR(V$12="",$B367=""),"",_xlfn.LET(_xlpm.tarefas,_xlfn._xlws.FILTER(TB_TAREFAS[],(TB_TAREFAS[[Responsável Execução '[*']]:[Responsável Execução '[*']]]=V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7" s="95" t="str" cm="1">
        <f t="array" ref="W367">IF(OR(W$12="",$B367=""),"",_xlfn.LET(_xlpm.tarefas,_xlfn._xlws.FILTER(TB_TAREFAS[],(TB_TAREFAS[[Responsável Execução '[*']]:[Responsável Execução '[*']]]=W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7" s="96" t="str" cm="1">
        <f t="array" ref="X367">IF(OR(X$12="",$B367=""),"",_xlfn.LET(_xlpm.tarefas,_xlfn._xlws.FILTER(TB_TAREFAS[],(TB_TAREFAS[[Responsável Execução '[*']]:[Responsável Execução '[*']]]=X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7" s="95" t="str" cm="1">
        <f t="array" ref="Y367">IF(OR(Y$12="",$B367=""),"",_xlfn.LET(_xlpm.tarefas,_xlfn._xlws.FILTER(TB_TAREFAS[],(TB_TAREFAS[[Responsável Execução '[*']]:[Responsável Execução '[*']]]=Y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7" s="96" t="str" cm="1">
        <f t="array" ref="Z367">IF(OR(Z$12="",$B367=""),"",_xlfn.LET(_xlpm.tarefas,_xlfn._xlws.FILTER(TB_TAREFAS[],(TB_TAREFAS[[Responsável Execução '[*']]:[Responsável Execução '[*']]]=Z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7" s="95" t="str" cm="1">
        <f t="array" ref="AA367">IF(OR(AA$12="",$B367=""),"",_xlfn.LET(_xlpm.tarefas,_xlfn._xlws.FILTER(TB_TAREFAS[],(TB_TAREFAS[[Responsável Execução '[*']]:[Responsável Execução '[*']]]=AA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7" s="96" t="str" cm="1">
        <f t="array" ref="AB367">IF(OR(AB$12="",$B367=""),"",_xlfn.LET(_xlpm.tarefas,_xlfn._xlws.FILTER(TB_TAREFAS[],(TB_TAREFAS[[Responsável Execução '[*']]:[Responsável Execução '[*']]]=AB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7" s="95" t="str" cm="1">
        <f t="array" ref="AC367">IF(OR(AC$12="",$B367=""),"",_xlfn.LET(_xlpm.tarefas,_xlfn._xlws.FILTER(TB_TAREFAS[],(TB_TAREFAS[[Responsável Execução '[*']]:[Responsável Execução '[*']]]=AC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7" s="96" t="str" cm="1">
        <f t="array" ref="AD367">IF(OR(AD$12="",$B367=""),"",_xlfn.LET(_xlpm.tarefas,_xlfn._xlws.FILTER(TB_TAREFAS[],(TB_TAREFAS[[Responsável Execução '[*']]:[Responsável Execução '[*']]]=AD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7" s="95" t="str" cm="1">
        <f t="array" ref="AE367">IF(OR(AE$12="",$B367=""),"",_xlfn.LET(_xlpm.tarefas,_xlfn._xlws.FILTER(TB_TAREFAS[],(TB_TAREFAS[[Responsável Execução '[*']]:[Responsável Execução '[*']]]=AE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7" s="96" t="str" cm="1">
        <f t="array" ref="AF367">IF(OR(AF$12="",$B367=""),"",_xlfn.LET(_xlpm.tarefas,_xlfn._xlws.FILTER(TB_TAREFAS[],(TB_TAREFAS[[Responsável Execução '[*']]:[Responsável Execução '[*']]]=AF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7" s="95" t="str" cm="1">
        <f t="array" ref="AG367">IF(OR(AG$12="",$B367=""),"",_xlfn.LET(_xlpm.tarefas,_xlfn._xlws.FILTER(TB_TAREFAS[],(TB_TAREFAS[[Responsável Execução '[*']]:[Responsável Execução '[*']]]=AG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7" s="96" t="str" cm="1">
        <f t="array" ref="AH367">IF(OR(AH$12="",$B367=""),"",_xlfn.LET(_xlpm.tarefas,_xlfn._xlws.FILTER(TB_TAREFAS[],(TB_TAREFAS[[Responsável Execução '[*']]:[Responsável Execução '[*']]]=AH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7" s="95" t="str" cm="1">
        <f t="array" ref="AI367">IF(OR(AI$12="",$B367=""),"",_xlfn.LET(_xlpm.tarefas,_xlfn._xlws.FILTER(TB_TAREFAS[],(TB_TAREFAS[[Responsável Execução '[*']]:[Responsável Execução '[*']]]=AI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7" s="96" t="str" cm="1">
        <f t="array" ref="AJ367">IF(OR(AJ$12="",$B367=""),"",_xlfn.LET(_xlpm.tarefas,_xlfn._xlws.FILTER(TB_TAREFAS[],(TB_TAREFAS[[Responsável Execução '[*']]:[Responsável Execução '[*']]]=AJ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7" s="95" t="str" cm="1">
        <f t="array" ref="AK367">IF(OR(AK$12="",$B367=""),"",_xlfn.LET(_xlpm.tarefas,_xlfn._xlws.FILTER(TB_TAREFAS[],(TB_TAREFAS[[Responsável Execução '[*']]:[Responsável Execução '[*']]]=AK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7" s="96" t="str" cm="1">
        <f t="array" ref="AL367">IF(OR(AL$12="",$B367=""),"",_xlfn.LET(_xlpm.tarefas,_xlfn._xlws.FILTER(TB_TAREFAS[],(TB_TAREFAS[[Responsável Execução '[*']]:[Responsável Execução '[*']]]=AL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7" s="95" t="str" cm="1">
        <f t="array" ref="AM367">IF(OR(AM$12="",$B367=""),"",_xlfn.LET(_xlpm.tarefas,_xlfn._xlws.FILTER(TB_TAREFAS[],(TB_TAREFAS[[Responsável Execução '[*']]:[Responsável Execução '[*']]]=AM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7" s="96" t="str" cm="1">
        <f t="array" ref="AN367">IF(OR(AN$12="",$B367=""),"",_xlfn.LET(_xlpm.tarefas,_xlfn._xlws.FILTER(TB_TAREFAS[],(TB_TAREFAS[[Responsável Execução '[*']]:[Responsável Execução '[*']]]=AN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7" s="95" t="str" cm="1">
        <f t="array" ref="AO367">IF(OR(AO$12="",$B367=""),"",_xlfn.LET(_xlpm.tarefas,_xlfn._xlws.FILTER(TB_TAREFAS[],(TB_TAREFAS[[Responsável Execução '[*']]:[Responsável Execução '[*']]]=AO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7" s="96" t="str" cm="1">
        <f t="array" ref="AP367">IF(OR(AP$12="",$B367=""),"",_xlfn.LET(_xlpm.tarefas,_xlfn._xlws.FILTER(TB_TAREFAS[],(TB_TAREFAS[[Responsável Execução '[*']]:[Responsável Execução '[*']]]=AP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7" s="95" t="str" cm="1">
        <f t="array" ref="AQ367">IF(OR(AQ$12="",$B367=""),"",_xlfn.LET(_xlpm.tarefas,_xlfn._xlws.FILTER(TB_TAREFAS[],(TB_TAREFAS[[Responsável Execução '[*']]:[Responsável Execução '[*']]]=AQ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7" s="96" t="str" cm="1">
        <f t="array" ref="AR367">IF(OR(AR$12="",$B367=""),"",_xlfn.LET(_xlpm.tarefas,_xlfn._xlws.FILTER(TB_TAREFAS[],(TB_TAREFAS[[Responsável Execução '[*']]:[Responsável Execução '[*']]]=AR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7" s="95" t="str" cm="1">
        <f t="array" ref="AS367">IF(OR(AS$12="",$B367=""),"",_xlfn.LET(_xlpm.tarefas,_xlfn._xlws.FILTER(TB_TAREFAS[],(TB_TAREFAS[[Responsável Execução '[*']]:[Responsável Execução '[*']]]=AS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7" s="96" t="str" cm="1">
        <f t="array" ref="AT367">IF(OR(AT$12="",$B367=""),"",_xlfn.LET(_xlpm.tarefas,_xlfn._xlws.FILTER(TB_TAREFAS[],(TB_TAREFAS[[Responsável Execução '[*']]:[Responsável Execução '[*']]]=AT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7" s="95" t="str" cm="1">
        <f t="array" ref="AU367">IF(OR(AU$12="",$B367=""),"",_xlfn.LET(_xlpm.tarefas,_xlfn._xlws.FILTER(TB_TAREFAS[],(TB_TAREFAS[[Responsável Execução '[*']]:[Responsável Execução '[*']]]=AU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7" s="96" t="str" cm="1">
        <f t="array" ref="AV367">IF(OR(AV$12="",$B367=""),"",_xlfn.LET(_xlpm.tarefas,_xlfn._xlws.FILTER(TB_TAREFAS[],(TB_TAREFAS[[Responsável Execução '[*']]:[Responsável Execução '[*']]]=AV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7" s="95" t="str" cm="1">
        <f t="array" ref="AW367">IF(OR(AW$12="",$B367=""),"",_xlfn.LET(_xlpm.tarefas,_xlfn._xlws.FILTER(TB_TAREFAS[],(TB_TAREFAS[[Responsável Execução '[*']]:[Responsável Execução '[*']]]=AW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7" s="96" t="str" cm="1">
        <f t="array" ref="AX367">IF(OR(AX$12="",$B367=""),"",_xlfn.LET(_xlpm.tarefas,_xlfn._xlws.FILTER(TB_TAREFAS[],(TB_TAREFAS[[Responsável Execução '[*']]:[Responsável Execução '[*']]]=AX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7" s="95" t="str" cm="1">
        <f t="array" ref="AY367">IF(OR(AY$12="",$B367=""),"",_xlfn.LET(_xlpm.tarefas,_xlfn._xlws.FILTER(TB_TAREFAS[],(TB_TAREFAS[[Responsável Execução '[*']]:[Responsável Execução '[*']]]=AY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7" s="97" t="str" cm="1">
        <f t="array" ref="AZ367">IF(OR(AZ$12="",$B367=""),"",_xlfn.LET(_xlpm.tarefas,_xlfn._xlws.FILTER(TB_TAREFAS[],(TB_TAREFAS[[Responsável Execução '[*']]:[Responsável Execução '[*']]]=AZ$12),"-"),IF(_xlfn.ARRAYTOTEXT(_xlpm.tarefas)="-",0,SUM(IF(DATE(YEAR($B367),MONTH($B367),DAY($B367))&gt;=DATE(YEAR(_xlfn.CHOOSECOLS(_xlpm.tarefas,10)),MONTH(_xlfn.CHOOSECOLS(_xlpm.tarefas,10)),DAY(_xlfn.CHOOSECOLS(_xlpm.tarefas,10))),IF(DATE(YEAR($B367),MONTH($B367),DAY($B367)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8" spans="2:52" x14ac:dyDescent="0.3">
      <c r="B368" s="94"/>
      <c r="C368" s="95" t="str" cm="1">
        <f t="array" ref="C368">IF(OR(C$12="",$B368=""),"",_xlfn.LET(_xlpm.tarefas,_xlfn._xlws.FILTER(TB_TAREFAS[],(TB_TAREFAS[[Responsável Execução '[*']]:[Responsável Execução '[*']]]=C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8" s="96" t="str" cm="1">
        <f t="array" ref="D368">IF(OR(D$12="",$B368=""),"",_xlfn.LET(_xlpm.tarefas,_xlfn._xlws.FILTER(TB_TAREFAS[],(TB_TAREFAS[[Responsável Execução '[*']]:[Responsável Execução '[*']]]=D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8" s="95" t="str" cm="1">
        <f t="array" ref="E368">IF(OR(E$12="",$B368=""),"",_xlfn.LET(_xlpm.tarefas,_xlfn._xlws.FILTER(TB_TAREFAS[],(TB_TAREFAS[[Responsável Execução '[*']]:[Responsável Execução '[*']]]=E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8" s="96" t="str" cm="1">
        <f t="array" ref="F368">IF(OR(F$12="",$B368=""),"",_xlfn.LET(_xlpm.tarefas,_xlfn._xlws.FILTER(TB_TAREFAS[],(TB_TAREFAS[[Responsável Execução '[*']]:[Responsável Execução '[*']]]=F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8" s="95" t="str" cm="1">
        <f t="array" ref="G368">IF(OR(G$12="",$B368=""),"",_xlfn.LET(_xlpm.tarefas,_xlfn._xlws.FILTER(TB_TAREFAS[],(TB_TAREFAS[[Responsável Execução '[*']]:[Responsável Execução '[*']]]=G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8" s="96" t="str" cm="1">
        <f t="array" ref="H368">IF(OR(H$12="",$B368=""),"",_xlfn.LET(_xlpm.tarefas,_xlfn._xlws.FILTER(TB_TAREFAS[],(TB_TAREFAS[[Responsável Execução '[*']]:[Responsável Execução '[*']]]=H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8" s="95" t="str" cm="1">
        <f t="array" ref="I368">IF(OR(I$12="",$B368=""),"",_xlfn.LET(_xlpm.tarefas,_xlfn._xlws.FILTER(TB_TAREFAS[],(TB_TAREFAS[[Responsável Execução '[*']]:[Responsável Execução '[*']]]=I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8" s="96" t="str" cm="1">
        <f t="array" ref="J368">IF(OR(J$12="",$B368=""),"",_xlfn.LET(_xlpm.tarefas,_xlfn._xlws.FILTER(TB_TAREFAS[],(TB_TAREFAS[[Responsável Execução '[*']]:[Responsável Execução '[*']]]=J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8" s="95" t="str" cm="1">
        <f t="array" ref="K368">IF(OR(K$12="",$B368=""),"",_xlfn.LET(_xlpm.tarefas,_xlfn._xlws.FILTER(TB_TAREFAS[],(TB_TAREFAS[[Responsável Execução '[*']]:[Responsável Execução '[*']]]=K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8" s="96" t="str" cm="1">
        <f t="array" ref="L368">IF(OR(L$12="",$B368=""),"",_xlfn.LET(_xlpm.tarefas,_xlfn._xlws.FILTER(TB_TAREFAS[],(TB_TAREFAS[[Responsável Execução '[*']]:[Responsável Execução '[*']]]=L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8" s="95" t="str" cm="1">
        <f t="array" ref="M368">IF(OR(M$12="",$B368=""),"",_xlfn.LET(_xlpm.tarefas,_xlfn._xlws.FILTER(TB_TAREFAS[],(TB_TAREFAS[[Responsável Execução '[*']]:[Responsável Execução '[*']]]=M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8" s="96" t="str" cm="1">
        <f t="array" ref="N368">IF(OR(N$12="",$B368=""),"",_xlfn.LET(_xlpm.tarefas,_xlfn._xlws.FILTER(TB_TAREFAS[],(TB_TAREFAS[[Responsável Execução '[*']]:[Responsável Execução '[*']]]=N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8" s="95" t="str" cm="1">
        <f t="array" ref="O368">IF(OR(O$12="",$B368=""),"",_xlfn.LET(_xlpm.tarefas,_xlfn._xlws.FILTER(TB_TAREFAS[],(TB_TAREFAS[[Responsável Execução '[*']]:[Responsável Execução '[*']]]=O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8" s="96" t="str" cm="1">
        <f t="array" ref="P368">IF(OR(P$12="",$B368=""),"",_xlfn.LET(_xlpm.tarefas,_xlfn._xlws.FILTER(TB_TAREFAS[],(TB_TAREFAS[[Responsável Execução '[*']]:[Responsável Execução '[*']]]=P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8" s="95" t="str" cm="1">
        <f t="array" ref="Q368">IF(OR(Q$12="",$B368=""),"",_xlfn.LET(_xlpm.tarefas,_xlfn._xlws.FILTER(TB_TAREFAS[],(TB_TAREFAS[[Responsável Execução '[*']]:[Responsável Execução '[*']]]=Q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8" s="96" t="str" cm="1">
        <f t="array" ref="R368">IF(OR(R$12="",$B368=""),"",_xlfn.LET(_xlpm.tarefas,_xlfn._xlws.FILTER(TB_TAREFAS[],(TB_TAREFAS[[Responsável Execução '[*']]:[Responsável Execução '[*']]]=R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8" s="95" t="str" cm="1">
        <f t="array" ref="S368">IF(OR(S$12="",$B368=""),"",_xlfn.LET(_xlpm.tarefas,_xlfn._xlws.FILTER(TB_TAREFAS[],(TB_TAREFAS[[Responsável Execução '[*']]:[Responsável Execução '[*']]]=S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8" s="96" t="str" cm="1">
        <f t="array" ref="T368">IF(OR(T$12="",$B368=""),"",_xlfn.LET(_xlpm.tarefas,_xlfn._xlws.FILTER(TB_TAREFAS[],(TB_TAREFAS[[Responsável Execução '[*']]:[Responsável Execução '[*']]]=T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8" s="95" t="str" cm="1">
        <f t="array" ref="U368">IF(OR(U$12="",$B368=""),"",_xlfn.LET(_xlpm.tarefas,_xlfn._xlws.FILTER(TB_TAREFAS[],(TB_TAREFAS[[Responsável Execução '[*']]:[Responsável Execução '[*']]]=U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8" s="96" t="str" cm="1">
        <f t="array" ref="V368">IF(OR(V$12="",$B368=""),"",_xlfn.LET(_xlpm.tarefas,_xlfn._xlws.FILTER(TB_TAREFAS[],(TB_TAREFAS[[Responsável Execução '[*']]:[Responsável Execução '[*']]]=V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8" s="95" t="str" cm="1">
        <f t="array" ref="W368">IF(OR(W$12="",$B368=""),"",_xlfn.LET(_xlpm.tarefas,_xlfn._xlws.FILTER(TB_TAREFAS[],(TB_TAREFAS[[Responsável Execução '[*']]:[Responsável Execução '[*']]]=W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8" s="96" t="str" cm="1">
        <f t="array" ref="X368">IF(OR(X$12="",$B368=""),"",_xlfn.LET(_xlpm.tarefas,_xlfn._xlws.FILTER(TB_TAREFAS[],(TB_TAREFAS[[Responsável Execução '[*']]:[Responsável Execução '[*']]]=X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8" s="95" t="str" cm="1">
        <f t="array" ref="Y368">IF(OR(Y$12="",$B368=""),"",_xlfn.LET(_xlpm.tarefas,_xlfn._xlws.FILTER(TB_TAREFAS[],(TB_TAREFAS[[Responsável Execução '[*']]:[Responsável Execução '[*']]]=Y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8" s="96" t="str" cm="1">
        <f t="array" ref="Z368">IF(OR(Z$12="",$B368=""),"",_xlfn.LET(_xlpm.tarefas,_xlfn._xlws.FILTER(TB_TAREFAS[],(TB_TAREFAS[[Responsável Execução '[*']]:[Responsável Execução '[*']]]=Z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8" s="95" t="str" cm="1">
        <f t="array" ref="AA368">IF(OR(AA$12="",$B368=""),"",_xlfn.LET(_xlpm.tarefas,_xlfn._xlws.FILTER(TB_TAREFAS[],(TB_TAREFAS[[Responsável Execução '[*']]:[Responsável Execução '[*']]]=AA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8" s="96" t="str" cm="1">
        <f t="array" ref="AB368">IF(OR(AB$12="",$B368=""),"",_xlfn.LET(_xlpm.tarefas,_xlfn._xlws.FILTER(TB_TAREFAS[],(TB_TAREFAS[[Responsável Execução '[*']]:[Responsável Execução '[*']]]=AB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8" s="95" t="str" cm="1">
        <f t="array" ref="AC368">IF(OR(AC$12="",$B368=""),"",_xlfn.LET(_xlpm.tarefas,_xlfn._xlws.FILTER(TB_TAREFAS[],(TB_TAREFAS[[Responsável Execução '[*']]:[Responsável Execução '[*']]]=AC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8" s="96" t="str" cm="1">
        <f t="array" ref="AD368">IF(OR(AD$12="",$B368=""),"",_xlfn.LET(_xlpm.tarefas,_xlfn._xlws.FILTER(TB_TAREFAS[],(TB_TAREFAS[[Responsável Execução '[*']]:[Responsável Execução '[*']]]=AD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8" s="95" t="str" cm="1">
        <f t="array" ref="AE368">IF(OR(AE$12="",$B368=""),"",_xlfn.LET(_xlpm.tarefas,_xlfn._xlws.FILTER(TB_TAREFAS[],(TB_TAREFAS[[Responsável Execução '[*']]:[Responsável Execução '[*']]]=AE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8" s="96" t="str" cm="1">
        <f t="array" ref="AF368">IF(OR(AF$12="",$B368=""),"",_xlfn.LET(_xlpm.tarefas,_xlfn._xlws.FILTER(TB_TAREFAS[],(TB_TAREFAS[[Responsável Execução '[*']]:[Responsável Execução '[*']]]=AF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8" s="95" t="str" cm="1">
        <f t="array" ref="AG368">IF(OR(AG$12="",$B368=""),"",_xlfn.LET(_xlpm.tarefas,_xlfn._xlws.FILTER(TB_TAREFAS[],(TB_TAREFAS[[Responsável Execução '[*']]:[Responsável Execução '[*']]]=AG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8" s="96" t="str" cm="1">
        <f t="array" ref="AH368">IF(OR(AH$12="",$B368=""),"",_xlfn.LET(_xlpm.tarefas,_xlfn._xlws.FILTER(TB_TAREFAS[],(TB_TAREFAS[[Responsável Execução '[*']]:[Responsável Execução '[*']]]=AH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8" s="95" t="str" cm="1">
        <f t="array" ref="AI368">IF(OR(AI$12="",$B368=""),"",_xlfn.LET(_xlpm.tarefas,_xlfn._xlws.FILTER(TB_TAREFAS[],(TB_TAREFAS[[Responsável Execução '[*']]:[Responsável Execução '[*']]]=AI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8" s="96" t="str" cm="1">
        <f t="array" ref="AJ368">IF(OR(AJ$12="",$B368=""),"",_xlfn.LET(_xlpm.tarefas,_xlfn._xlws.FILTER(TB_TAREFAS[],(TB_TAREFAS[[Responsável Execução '[*']]:[Responsável Execução '[*']]]=AJ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8" s="95" t="str" cm="1">
        <f t="array" ref="AK368">IF(OR(AK$12="",$B368=""),"",_xlfn.LET(_xlpm.tarefas,_xlfn._xlws.FILTER(TB_TAREFAS[],(TB_TAREFAS[[Responsável Execução '[*']]:[Responsável Execução '[*']]]=AK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8" s="96" t="str" cm="1">
        <f t="array" ref="AL368">IF(OR(AL$12="",$B368=""),"",_xlfn.LET(_xlpm.tarefas,_xlfn._xlws.FILTER(TB_TAREFAS[],(TB_TAREFAS[[Responsável Execução '[*']]:[Responsável Execução '[*']]]=AL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8" s="95" t="str" cm="1">
        <f t="array" ref="AM368">IF(OR(AM$12="",$B368=""),"",_xlfn.LET(_xlpm.tarefas,_xlfn._xlws.FILTER(TB_TAREFAS[],(TB_TAREFAS[[Responsável Execução '[*']]:[Responsável Execução '[*']]]=AM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8" s="96" t="str" cm="1">
        <f t="array" ref="AN368">IF(OR(AN$12="",$B368=""),"",_xlfn.LET(_xlpm.tarefas,_xlfn._xlws.FILTER(TB_TAREFAS[],(TB_TAREFAS[[Responsável Execução '[*']]:[Responsável Execução '[*']]]=AN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8" s="95" t="str" cm="1">
        <f t="array" ref="AO368">IF(OR(AO$12="",$B368=""),"",_xlfn.LET(_xlpm.tarefas,_xlfn._xlws.FILTER(TB_TAREFAS[],(TB_TAREFAS[[Responsável Execução '[*']]:[Responsável Execução '[*']]]=AO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8" s="96" t="str" cm="1">
        <f t="array" ref="AP368">IF(OR(AP$12="",$B368=""),"",_xlfn.LET(_xlpm.tarefas,_xlfn._xlws.FILTER(TB_TAREFAS[],(TB_TAREFAS[[Responsável Execução '[*']]:[Responsável Execução '[*']]]=AP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8" s="95" t="str" cm="1">
        <f t="array" ref="AQ368">IF(OR(AQ$12="",$B368=""),"",_xlfn.LET(_xlpm.tarefas,_xlfn._xlws.FILTER(TB_TAREFAS[],(TB_TAREFAS[[Responsável Execução '[*']]:[Responsável Execução '[*']]]=AQ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8" s="96" t="str" cm="1">
        <f t="array" ref="AR368">IF(OR(AR$12="",$B368=""),"",_xlfn.LET(_xlpm.tarefas,_xlfn._xlws.FILTER(TB_TAREFAS[],(TB_TAREFAS[[Responsável Execução '[*']]:[Responsável Execução '[*']]]=AR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8" s="95" t="str" cm="1">
        <f t="array" ref="AS368">IF(OR(AS$12="",$B368=""),"",_xlfn.LET(_xlpm.tarefas,_xlfn._xlws.FILTER(TB_TAREFAS[],(TB_TAREFAS[[Responsável Execução '[*']]:[Responsável Execução '[*']]]=AS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8" s="96" t="str" cm="1">
        <f t="array" ref="AT368">IF(OR(AT$12="",$B368=""),"",_xlfn.LET(_xlpm.tarefas,_xlfn._xlws.FILTER(TB_TAREFAS[],(TB_TAREFAS[[Responsável Execução '[*']]:[Responsável Execução '[*']]]=AT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8" s="95" t="str" cm="1">
        <f t="array" ref="AU368">IF(OR(AU$12="",$B368=""),"",_xlfn.LET(_xlpm.tarefas,_xlfn._xlws.FILTER(TB_TAREFAS[],(TB_TAREFAS[[Responsável Execução '[*']]:[Responsável Execução '[*']]]=AU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8" s="96" t="str" cm="1">
        <f t="array" ref="AV368">IF(OR(AV$12="",$B368=""),"",_xlfn.LET(_xlpm.tarefas,_xlfn._xlws.FILTER(TB_TAREFAS[],(TB_TAREFAS[[Responsável Execução '[*']]:[Responsável Execução '[*']]]=AV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8" s="95" t="str" cm="1">
        <f t="array" ref="AW368">IF(OR(AW$12="",$B368=""),"",_xlfn.LET(_xlpm.tarefas,_xlfn._xlws.FILTER(TB_TAREFAS[],(TB_TAREFAS[[Responsável Execução '[*']]:[Responsável Execução '[*']]]=AW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8" s="96" t="str" cm="1">
        <f t="array" ref="AX368">IF(OR(AX$12="",$B368=""),"",_xlfn.LET(_xlpm.tarefas,_xlfn._xlws.FILTER(TB_TAREFAS[],(TB_TAREFAS[[Responsável Execução '[*']]:[Responsável Execução '[*']]]=AX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8" s="95" t="str" cm="1">
        <f t="array" ref="AY368">IF(OR(AY$12="",$B368=""),"",_xlfn.LET(_xlpm.tarefas,_xlfn._xlws.FILTER(TB_TAREFAS[],(TB_TAREFAS[[Responsável Execução '[*']]:[Responsável Execução '[*']]]=AY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8" s="97" t="str" cm="1">
        <f t="array" ref="AZ368">IF(OR(AZ$12="",$B368=""),"",_xlfn.LET(_xlpm.tarefas,_xlfn._xlws.FILTER(TB_TAREFAS[],(TB_TAREFAS[[Responsável Execução '[*']]:[Responsável Execução '[*']]]=AZ$12),"-"),IF(_xlfn.ARRAYTOTEXT(_xlpm.tarefas)="-",0,SUM(IF(DATE(YEAR($B368),MONTH($B368),DAY($B368))&gt;=DATE(YEAR(_xlfn.CHOOSECOLS(_xlpm.tarefas,10)),MONTH(_xlfn.CHOOSECOLS(_xlpm.tarefas,10)),DAY(_xlfn.CHOOSECOLS(_xlpm.tarefas,10))),IF(DATE(YEAR($B368),MONTH($B368),DAY($B368)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69" spans="2:52" x14ac:dyDescent="0.3">
      <c r="B369" s="94"/>
      <c r="C369" s="95" t="str" cm="1">
        <f t="array" ref="C369">IF(OR(C$12="",$B369=""),"",_xlfn.LET(_xlpm.tarefas,_xlfn._xlws.FILTER(TB_TAREFAS[],(TB_TAREFAS[[Responsável Execução '[*']]:[Responsável Execução '[*']]]=C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69" s="96" t="str" cm="1">
        <f t="array" ref="D369">IF(OR(D$12="",$B369=""),"",_xlfn.LET(_xlpm.tarefas,_xlfn._xlws.FILTER(TB_TAREFAS[],(TB_TAREFAS[[Responsável Execução '[*']]:[Responsável Execução '[*']]]=D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69" s="95" t="str" cm="1">
        <f t="array" ref="E369">IF(OR(E$12="",$B369=""),"",_xlfn.LET(_xlpm.tarefas,_xlfn._xlws.FILTER(TB_TAREFAS[],(TB_TAREFAS[[Responsável Execução '[*']]:[Responsável Execução '[*']]]=E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69" s="96" t="str" cm="1">
        <f t="array" ref="F369">IF(OR(F$12="",$B369=""),"",_xlfn.LET(_xlpm.tarefas,_xlfn._xlws.FILTER(TB_TAREFAS[],(TB_TAREFAS[[Responsável Execução '[*']]:[Responsável Execução '[*']]]=F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69" s="95" t="str" cm="1">
        <f t="array" ref="G369">IF(OR(G$12="",$B369=""),"",_xlfn.LET(_xlpm.tarefas,_xlfn._xlws.FILTER(TB_TAREFAS[],(TB_TAREFAS[[Responsável Execução '[*']]:[Responsável Execução '[*']]]=G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69" s="96" t="str" cm="1">
        <f t="array" ref="H369">IF(OR(H$12="",$B369=""),"",_xlfn.LET(_xlpm.tarefas,_xlfn._xlws.FILTER(TB_TAREFAS[],(TB_TAREFAS[[Responsável Execução '[*']]:[Responsável Execução '[*']]]=H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69" s="95" t="str" cm="1">
        <f t="array" ref="I369">IF(OR(I$12="",$B369=""),"",_xlfn.LET(_xlpm.tarefas,_xlfn._xlws.FILTER(TB_TAREFAS[],(TB_TAREFAS[[Responsável Execução '[*']]:[Responsável Execução '[*']]]=I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69" s="96" t="str" cm="1">
        <f t="array" ref="J369">IF(OR(J$12="",$B369=""),"",_xlfn.LET(_xlpm.tarefas,_xlfn._xlws.FILTER(TB_TAREFAS[],(TB_TAREFAS[[Responsável Execução '[*']]:[Responsável Execução '[*']]]=J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69" s="95" t="str" cm="1">
        <f t="array" ref="K369">IF(OR(K$12="",$B369=""),"",_xlfn.LET(_xlpm.tarefas,_xlfn._xlws.FILTER(TB_TAREFAS[],(TB_TAREFAS[[Responsável Execução '[*']]:[Responsável Execução '[*']]]=K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69" s="96" t="str" cm="1">
        <f t="array" ref="L369">IF(OR(L$12="",$B369=""),"",_xlfn.LET(_xlpm.tarefas,_xlfn._xlws.FILTER(TB_TAREFAS[],(TB_TAREFAS[[Responsável Execução '[*']]:[Responsável Execução '[*']]]=L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69" s="95" t="str" cm="1">
        <f t="array" ref="M369">IF(OR(M$12="",$B369=""),"",_xlfn.LET(_xlpm.tarefas,_xlfn._xlws.FILTER(TB_TAREFAS[],(TB_TAREFAS[[Responsável Execução '[*']]:[Responsável Execução '[*']]]=M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69" s="96" t="str" cm="1">
        <f t="array" ref="N369">IF(OR(N$12="",$B369=""),"",_xlfn.LET(_xlpm.tarefas,_xlfn._xlws.FILTER(TB_TAREFAS[],(TB_TAREFAS[[Responsável Execução '[*']]:[Responsável Execução '[*']]]=N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69" s="95" t="str" cm="1">
        <f t="array" ref="O369">IF(OR(O$12="",$B369=""),"",_xlfn.LET(_xlpm.tarefas,_xlfn._xlws.FILTER(TB_TAREFAS[],(TB_TAREFAS[[Responsável Execução '[*']]:[Responsável Execução '[*']]]=O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69" s="96" t="str" cm="1">
        <f t="array" ref="P369">IF(OR(P$12="",$B369=""),"",_xlfn.LET(_xlpm.tarefas,_xlfn._xlws.FILTER(TB_TAREFAS[],(TB_TAREFAS[[Responsável Execução '[*']]:[Responsável Execução '[*']]]=P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69" s="95" t="str" cm="1">
        <f t="array" ref="Q369">IF(OR(Q$12="",$B369=""),"",_xlfn.LET(_xlpm.tarefas,_xlfn._xlws.FILTER(TB_TAREFAS[],(TB_TAREFAS[[Responsável Execução '[*']]:[Responsável Execução '[*']]]=Q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69" s="96" t="str" cm="1">
        <f t="array" ref="R369">IF(OR(R$12="",$B369=""),"",_xlfn.LET(_xlpm.tarefas,_xlfn._xlws.FILTER(TB_TAREFAS[],(TB_TAREFAS[[Responsável Execução '[*']]:[Responsável Execução '[*']]]=R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69" s="95" t="str" cm="1">
        <f t="array" ref="S369">IF(OR(S$12="",$B369=""),"",_xlfn.LET(_xlpm.tarefas,_xlfn._xlws.FILTER(TB_TAREFAS[],(TB_TAREFAS[[Responsável Execução '[*']]:[Responsável Execução '[*']]]=S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69" s="96" t="str" cm="1">
        <f t="array" ref="T369">IF(OR(T$12="",$B369=""),"",_xlfn.LET(_xlpm.tarefas,_xlfn._xlws.FILTER(TB_TAREFAS[],(TB_TAREFAS[[Responsável Execução '[*']]:[Responsável Execução '[*']]]=T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69" s="95" t="str" cm="1">
        <f t="array" ref="U369">IF(OR(U$12="",$B369=""),"",_xlfn.LET(_xlpm.tarefas,_xlfn._xlws.FILTER(TB_TAREFAS[],(TB_TAREFAS[[Responsável Execução '[*']]:[Responsável Execução '[*']]]=U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69" s="96" t="str" cm="1">
        <f t="array" ref="V369">IF(OR(V$12="",$B369=""),"",_xlfn.LET(_xlpm.tarefas,_xlfn._xlws.FILTER(TB_TAREFAS[],(TB_TAREFAS[[Responsável Execução '[*']]:[Responsável Execução '[*']]]=V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69" s="95" t="str" cm="1">
        <f t="array" ref="W369">IF(OR(W$12="",$B369=""),"",_xlfn.LET(_xlpm.tarefas,_xlfn._xlws.FILTER(TB_TAREFAS[],(TB_TAREFAS[[Responsável Execução '[*']]:[Responsável Execução '[*']]]=W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69" s="96" t="str" cm="1">
        <f t="array" ref="X369">IF(OR(X$12="",$B369=""),"",_xlfn.LET(_xlpm.tarefas,_xlfn._xlws.FILTER(TB_TAREFAS[],(TB_TAREFAS[[Responsável Execução '[*']]:[Responsável Execução '[*']]]=X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69" s="95" t="str" cm="1">
        <f t="array" ref="Y369">IF(OR(Y$12="",$B369=""),"",_xlfn.LET(_xlpm.tarefas,_xlfn._xlws.FILTER(TB_TAREFAS[],(TB_TAREFAS[[Responsável Execução '[*']]:[Responsável Execução '[*']]]=Y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69" s="96" t="str" cm="1">
        <f t="array" ref="Z369">IF(OR(Z$12="",$B369=""),"",_xlfn.LET(_xlpm.tarefas,_xlfn._xlws.FILTER(TB_TAREFAS[],(TB_TAREFAS[[Responsável Execução '[*']]:[Responsável Execução '[*']]]=Z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69" s="95" t="str" cm="1">
        <f t="array" ref="AA369">IF(OR(AA$12="",$B369=""),"",_xlfn.LET(_xlpm.tarefas,_xlfn._xlws.FILTER(TB_TAREFAS[],(TB_TAREFAS[[Responsável Execução '[*']]:[Responsável Execução '[*']]]=AA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69" s="96" t="str" cm="1">
        <f t="array" ref="AB369">IF(OR(AB$12="",$B369=""),"",_xlfn.LET(_xlpm.tarefas,_xlfn._xlws.FILTER(TB_TAREFAS[],(TB_TAREFAS[[Responsável Execução '[*']]:[Responsável Execução '[*']]]=AB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69" s="95" t="str" cm="1">
        <f t="array" ref="AC369">IF(OR(AC$12="",$B369=""),"",_xlfn.LET(_xlpm.tarefas,_xlfn._xlws.FILTER(TB_TAREFAS[],(TB_TAREFAS[[Responsável Execução '[*']]:[Responsável Execução '[*']]]=AC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69" s="96" t="str" cm="1">
        <f t="array" ref="AD369">IF(OR(AD$12="",$B369=""),"",_xlfn.LET(_xlpm.tarefas,_xlfn._xlws.FILTER(TB_TAREFAS[],(TB_TAREFAS[[Responsável Execução '[*']]:[Responsável Execução '[*']]]=AD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69" s="95" t="str" cm="1">
        <f t="array" ref="AE369">IF(OR(AE$12="",$B369=""),"",_xlfn.LET(_xlpm.tarefas,_xlfn._xlws.FILTER(TB_TAREFAS[],(TB_TAREFAS[[Responsável Execução '[*']]:[Responsável Execução '[*']]]=AE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69" s="96" t="str" cm="1">
        <f t="array" ref="AF369">IF(OR(AF$12="",$B369=""),"",_xlfn.LET(_xlpm.tarefas,_xlfn._xlws.FILTER(TB_TAREFAS[],(TB_TAREFAS[[Responsável Execução '[*']]:[Responsável Execução '[*']]]=AF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69" s="95" t="str" cm="1">
        <f t="array" ref="AG369">IF(OR(AG$12="",$B369=""),"",_xlfn.LET(_xlpm.tarefas,_xlfn._xlws.FILTER(TB_TAREFAS[],(TB_TAREFAS[[Responsável Execução '[*']]:[Responsável Execução '[*']]]=AG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69" s="96" t="str" cm="1">
        <f t="array" ref="AH369">IF(OR(AH$12="",$B369=""),"",_xlfn.LET(_xlpm.tarefas,_xlfn._xlws.FILTER(TB_TAREFAS[],(TB_TAREFAS[[Responsável Execução '[*']]:[Responsável Execução '[*']]]=AH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69" s="95" t="str" cm="1">
        <f t="array" ref="AI369">IF(OR(AI$12="",$B369=""),"",_xlfn.LET(_xlpm.tarefas,_xlfn._xlws.FILTER(TB_TAREFAS[],(TB_TAREFAS[[Responsável Execução '[*']]:[Responsável Execução '[*']]]=AI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69" s="96" t="str" cm="1">
        <f t="array" ref="AJ369">IF(OR(AJ$12="",$B369=""),"",_xlfn.LET(_xlpm.tarefas,_xlfn._xlws.FILTER(TB_TAREFAS[],(TB_TAREFAS[[Responsável Execução '[*']]:[Responsável Execução '[*']]]=AJ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69" s="95" t="str" cm="1">
        <f t="array" ref="AK369">IF(OR(AK$12="",$B369=""),"",_xlfn.LET(_xlpm.tarefas,_xlfn._xlws.FILTER(TB_TAREFAS[],(TB_TAREFAS[[Responsável Execução '[*']]:[Responsável Execução '[*']]]=AK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69" s="96" t="str" cm="1">
        <f t="array" ref="AL369">IF(OR(AL$12="",$B369=""),"",_xlfn.LET(_xlpm.tarefas,_xlfn._xlws.FILTER(TB_TAREFAS[],(TB_TAREFAS[[Responsável Execução '[*']]:[Responsável Execução '[*']]]=AL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69" s="95" t="str" cm="1">
        <f t="array" ref="AM369">IF(OR(AM$12="",$B369=""),"",_xlfn.LET(_xlpm.tarefas,_xlfn._xlws.FILTER(TB_TAREFAS[],(TB_TAREFAS[[Responsável Execução '[*']]:[Responsável Execução '[*']]]=AM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69" s="96" t="str" cm="1">
        <f t="array" ref="AN369">IF(OR(AN$12="",$B369=""),"",_xlfn.LET(_xlpm.tarefas,_xlfn._xlws.FILTER(TB_TAREFAS[],(TB_TAREFAS[[Responsável Execução '[*']]:[Responsável Execução '[*']]]=AN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69" s="95" t="str" cm="1">
        <f t="array" ref="AO369">IF(OR(AO$12="",$B369=""),"",_xlfn.LET(_xlpm.tarefas,_xlfn._xlws.FILTER(TB_TAREFAS[],(TB_TAREFAS[[Responsável Execução '[*']]:[Responsável Execução '[*']]]=AO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69" s="96" t="str" cm="1">
        <f t="array" ref="AP369">IF(OR(AP$12="",$B369=""),"",_xlfn.LET(_xlpm.tarefas,_xlfn._xlws.FILTER(TB_TAREFAS[],(TB_TAREFAS[[Responsável Execução '[*']]:[Responsável Execução '[*']]]=AP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69" s="95" t="str" cm="1">
        <f t="array" ref="AQ369">IF(OR(AQ$12="",$B369=""),"",_xlfn.LET(_xlpm.tarefas,_xlfn._xlws.FILTER(TB_TAREFAS[],(TB_TAREFAS[[Responsável Execução '[*']]:[Responsável Execução '[*']]]=AQ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69" s="96" t="str" cm="1">
        <f t="array" ref="AR369">IF(OR(AR$12="",$B369=""),"",_xlfn.LET(_xlpm.tarefas,_xlfn._xlws.FILTER(TB_TAREFAS[],(TB_TAREFAS[[Responsável Execução '[*']]:[Responsável Execução '[*']]]=AR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69" s="95" t="str" cm="1">
        <f t="array" ref="AS369">IF(OR(AS$12="",$B369=""),"",_xlfn.LET(_xlpm.tarefas,_xlfn._xlws.FILTER(TB_TAREFAS[],(TB_TAREFAS[[Responsável Execução '[*']]:[Responsável Execução '[*']]]=AS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69" s="96" t="str" cm="1">
        <f t="array" ref="AT369">IF(OR(AT$12="",$B369=""),"",_xlfn.LET(_xlpm.tarefas,_xlfn._xlws.FILTER(TB_TAREFAS[],(TB_TAREFAS[[Responsável Execução '[*']]:[Responsável Execução '[*']]]=AT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69" s="95" t="str" cm="1">
        <f t="array" ref="AU369">IF(OR(AU$12="",$B369=""),"",_xlfn.LET(_xlpm.tarefas,_xlfn._xlws.FILTER(TB_TAREFAS[],(TB_TAREFAS[[Responsável Execução '[*']]:[Responsável Execução '[*']]]=AU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69" s="96" t="str" cm="1">
        <f t="array" ref="AV369">IF(OR(AV$12="",$B369=""),"",_xlfn.LET(_xlpm.tarefas,_xlfn._xlws.FILTER(TB_TAREFAS[],(TB_TAREFAS[[Responsável Execução '[*']]:[Responsável Execução '[*']]]=AV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69" s="95" t="str" cm="1">
        <f t="array" ref="AW369">IF(OR(AW$12="",$B369=""),"",_xlfn.LET(_xlpm.tarefas,_xlfn._xlws.FILTER(TB_TAREFAS[],(TB_TAREFAS[[Responsável Execução '[*']]:[Responsável Execução '[*']]]=AW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69" s="96" t="str" cm="1">
        <f t="array" ref="AX369">IF(OR(AX$12="",$B369=""),"",_xlfn.LET(_xlpm.tarefas,_xlfn._xlws.FILTER(TB_TAREFAS[],(TB_TAREFAS[[Responsável Execução '[*']]:[Responsável Execução '[*']]]=AX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69" s="95" t="str" cm="1">
        <f t="array" ref="AY369">IF(OR(AY$12="",$B369=""),"",_xlfn.LET(_xlpm.tarefas,_xlfn._xlws.FILTER(TB_TAREFAS[],(TB_TAREFAS[[Responsável Execução '[*']]:[Responsável Execução '[*']]]=AY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69" s="97" t="str" cm="1">
        <f t="array" ref="AZ369">IF(OR(AZ$12="",$B369=""),"",_xlfn.LET(_xlpm.tarefas,_xlfn._xlws.FILTER(TB_TAREFAS[],(TB_TAREFAS[[Responsável Execução '[*']]:[Responsável Execução '[*']]]=AZ$12),"-"),IF(_xlfn.ARRAYTOTEXT(_xlpm.tarefas)="-",0,SUM(IF(DATE(YEAR($B369),MONTH($B369),DAY($B369))&gt;=DATE(YEAR(_xlfn.CHOOSECOLS(_xlpm.tarefas,10)),MONTH(_xlfn.CHOOSECOLS(_xlpm.tarefas,10)),DAY(_xlfn.CHOOSECOLS(_xlpm.tarefas,10))),IF(DATE(YEAR($B369),MONTH($B369),DAY($B369)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0" spans="2:52" x14ac:dyDescent="0.3">
      <c r="B370" s="94"/>
      <c r="C370" s="95" t="str" cm="1">
        <f t="array" ref="C370">IF(OR(C$12="",$B370=""),"",_xlfn.LET(_xlpm.tarefas,_xlfn._xlws.FILTER(TB_TAREFAS[],(TB_TAREFAS[[Responsável Execução '[*']]:[Responsável Execução '[*']]]=C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0" s="96" t="str" cm="1">
        <f t="array" ref="D370">IF(OR(D$12="",$B370=""),"",_xlfn.LET(_xlpm.tarefas,_xlfn._xlws.FILTER(TB_TAREFAS[],(TB_TAREFAS[[Responsável Execução '[*']]:[Responsável Execução '[*']]]=D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0" s="95" t="str" cm="1">
        <f t="array" ref="E370">IF(OR(E$12="",$B370=""),"",_xlfn.LET(_xlpm.tarefas,_xlfn._xlws.FILTER(TB_TAREFAS[],(TB_TAREFAS[[Responsável Execução '[*']]:[Responsável Execução '[*']]]=E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0" s="96" t="str" cm="1">
        <f t="array" ref="F370">IF(OR(F$12="",$B370=""),"",_xlfn.LET(_xlpm.tarefas,_xlfn._xlws.FILTER(TB_TAREFAS[],(TB_TAREFAS[[Responsável Execução '[*']]:[Responsável Execução '[*']]]=F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0" s="95" t="str" cm="1">
        <f t="array" ref="G370">IF(OR(G$12="",$B370=""),"",_xlfn.LET(_xlpm.tarefas,_xlfn._xlws.FILTER(TB_TAREFAS[],(TB_TAREFAS[[Responsável Execução '[*']]:[Responsável Execução '[*']]]=G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0" s="96" t="str" cm="1">
        <f t="array" ref="H370">IF(OR(H$12="",$B370=""),"",_xlfn.LET(_xlpm.tarefas,_xlfn._xlws.FILTER(TB_TAREFAS[],(TB_TAREFAS[[Responsável Execução '[*']]:[Responsável Execução '[*']]]=H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0" s="95" t="str" cm="1">
        <f t="array" ref="I370">IF(OR(I$12="",$B370=""),"",_xlfn.LET(_xlpm.tarefas,_xlfn._xlws.FILTER(TB_TAREFAS[],(TB_TAREFAS[[Responsável Execução '[*']]:[Responsável Execução '[*']]]=I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0" s="96" t="str" cm="1">
        <f t="array" ref="J370">IF(OR(J$12="",$B370=""),"",_xlfn.LET(_xlpm.tarefas,_xlfn._xlws.FILTER(TB_TAREFAS[],(TB_TAREFAS[[Responsável Execução '[*']]:[Responsável Execução '[*']]]=J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0" s="95" t="str" cm="1">
        <f t="array" ref="K370">IF(OR(K$12="",$B370=""),"",_xlfn.LET(_xlpm.tarefas,_xlfn._xlws.FILTER(TB_TAREFAS[],(TB_TAREFAS[[Responsável Execução '[*']]:[Responsável Execução '[*']]]=K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0" s="96" t="str" cm="1">
        <f t="array" ref="L370">IF(OR(L$12="",$B370=""),"",_xlfn.LET(_xlpm.tarefas,_xlfn._xlws.FILTER(TB_TAREFAS[],(TB_TAREFAS[[Responsável Execução '[*']]:[Responsável Execução '[*']]]=L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0" s="95" t="str" cm="1">
        <f t="array" ref="M370">IF(OR(M$12="",$B370=""),"",_xlfn.LET(_xlpm.tarefas,_xlfn._xlws.FILTER(TB_TAREFAS[],(TB_TAREFAS[[Responsável Execução '[*']]:[Responsável Execução '[*']]]=M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0" s="96" t="str" cm="1">
        <f t="array" ref="N370">IF(OR(N$12="",$B370=""),"",_xlfn.LET(_xlpm.tarefas,_xlfn._xlws.FILTER(TB_TAREFAS[],(TB_TAREFAS[[Responsável Execução '[*']]:[Responsável Execução '[*']]]=N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0" s="95" t="str" cm="1">
        <f t="array" ref="O370">IF(OR(O$12="",$B370=""),"",_xlfn.LET(_xlpm.tarefas,_xlfn._xlws.FILTER(TB_TAREFAS[],(TB_TAREFAS[[Responsável Execução '[*']]:[Responsável Execução '[*']]]=O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0" s="96" t="str" cm="1">
        <f t="array" ref="P370">IF(OR(P$12="",$B370=""),"",_xlfn.LET(_xlpm.tarefas,_xlfn._xlws.FILTER(TB_TAREFAS[],(TB_TAREFAS[[Responsável Execução '[*']]:[Responsável Execução '[*']]]=P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0" s="95" t="str" cm="1">
        <f t="array" ref="Q370">IF(OR(Q$12="",$B370=""),"",_xlfn.LET(_xlpm.tarefas,_xlfn._xlws.FILTER(TB_TAREFAS[],(TB_TAREFAS[[Responsável Execução '[*']]:[Responsável Execução '[*']]]=Q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0" s="96" t="str" cm="1">
        <f t="array" ref="R370">IF(OR(R$12="",$B370=""),"",_xlfn.LET(_xlpm.tarefas,_xlfn._xlws.FILTER(TB_TAREFAS[],(TB_TAREFAS[[Responsável Execução '[*']]:[Responsável Execução '[*']]]=R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0" s="95" t="str" cm="1">
        <f t="array" ref="S370">IF(OR(S$12="",$B370=""),"",_xlfn.LET(_xlpm.tarefas,_xlfn._xlws.FILTER(TB_TAREFAS[],(TB_TAREFAS[[Responsável Execução '[*']]:[Responsável Execução '[*']]]=S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0" s="96" t="str" cm="1">
        <f t="array" ref="T370">IF(OR(T$12="",$B370=""),"",_xlfn.LET(_xlpm.tarefas,_xlfn._xlws.FILTER(TB_TAREFAS[],(TB_TAREFAS[[Responsável Execução '[*']]:[Responsável Execução '[*']]]=T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0" s="95" t="str" cm="1">
        <f t="array" ref="U370">IF(OR(U$12="",$B370=""),"",_xlfn.LET(_xlpm.tarefas,_xlfn._xlws.FILTER(TB_TAREFAS[],(TB_TAREFAS[[Responsável Execução '[*']]:[Responsável Execução '[*']]]=U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0" s="96" t="str" cm="1">
        <f t="array" ref="V370">IF(OR(V$12="",$B370=""),"",_xlfn.LET(_xlpm.tarefas,_xlfn._xlws.FILTER(TB_TAREFAS[],(TB_TAREFAS[[Responsável Execução '[*']]:[Responsável Execução '[*']]]=V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0" s="95" t="str" cm="1">
        <f t="array" ref="W370">IF(OR(W$12="",$B370=""),"",_xlfn.LET(_xlpm.tarefas,_xlfn._xlws.FILTER(TB_TAREFAS[],(TB_TAREFAS[[Responsável Execução '[*']]:[Responsável Execução '[*']]]=W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0" s="96" t="str" cm="1">
        <f t="array" ref="X370">IF(OR(X$12="",$B370=""),"",_xlfn.LET(_xlpm.tarefas,_xlfn._xlws.FILTER(TB_TAREFAS[],(TB_TAREFAS[[Responsável Execução '[*']]:[Responsável Execução '[*']]]=X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0" s="95" t="str" cm="1">
        <f t="array" ref="Y370">IF(OR(Y$12="",$B370=""),"",_xlfn.LET(_xlpm.tarefas,_xlfn._xlws.FILTER(TB_TAREFAS[],(TB_TAREFAS[[Responsável Execução '[*']]:[Responsável Execução '[*']]]=Y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0" s="96" t="str" cm="1">
        <f t="array" ref="Z370">IF(OR(Z$12="",$B370=""),"",_xlfn.LET(_xlpm.tarefas,_xlfn._xlws.FILTER(TB_TAREFAS[],(TB_TAREFAS[[Responsável Execução '[*']]:[Responsável Execução '[*']]]=Z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0" s="95" t="str" cm="1">
        <f t="array" ref="AA370">IF(OR(AA$12="",$B370=""),"",_xlfn.LET(_xlpm.tarefas,_xlfn._xlws.FILTER(TB_TAREFAS[],(TB_TAREFAS[[Responsável Execução '[*']]:[Responsável Execução '[*']]]=AA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0" s="96" t="str" cm="1">
        <f t="array" ref="AB370">IF(OR(AB$12="",$B370=""),"",_xlfn.LET(_xlpm.tarefas,_xlfn._xlws.FILTER(TB_TAREFAS[],(TB_TAREFAS[[Responsável Execução '[*']]:[Responsável Execução '[*']]]=AB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0" s="95" t="str" cm="1">
        <f t="array" ref="AC370">IF(OR(AC$12="",$B370=""),"",_xlfn.LET(_xlpm.tarefas,_xlfn._xlws.FILTER(TB_TAREFAS[],(TB_TAREFAS[[Responsável Execução '[*']]:[Responsável Execução '[*']]]=AC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0" s="96" t="str" cm="1">
        <f t="array" ref="AD370">IF(OR(AD$12="",$B370=""),"",_xlfn.LET(_xlpm.tarefas,_xlfn._xlws.FILTER(TB_TAREFAS[],(TB_TAREFAS[[Responsável Execução '[*']]:[Responsável Execução '[*']]]=AD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0" s="95" t="str" cm="1">
        <f t="array" ref="AE370">IF(OR(AE$12="",$B370=""),"",_xlfn.LET(_xlpm.tarefas,_xlfn._xlws.FILTER(TB_TAREFAS[],(TB_TAREFAS[[Responsável Execução '[*']]:[Responsável Execução '[*']]]=AE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0" s="96" t="str" cm="1">
        <f t="array" ref="AF370">IF(OR(AF$12="",$B370=""),"",_xlfn.LET(_xlpm.tarefas,_xlfn._xlws.FILTER(TB_TAREFAS[],(TB_TAREFAS[[Responsável Execução '[*']]:[Responsável Execução '[*']]]=AF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0" s="95" t="str" cm="1">
        <f t="array" ref="AG370">IF(OR(AG$12="",$B370=""),"",_xlfn.LET(_xlpm.tarefas,_xlfn._xlws.FILTER(TB_TAREFAS[],(TB_TAREFAS[[Responsável Execução '[*']]:[Responsável Execução '[*']]]=AG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0" s="96" t="str" cm="1">
        <f t="array" ref="AH370">IF(OR(AH$12="",$B370=""),"",_xlfn.LET(_xlpm.tarefas,_xlfn._xlws.FILTER(TB_TAREFAS[],(TB_TAREFAS[[Responsável Execução '[*']]:[Responsável Execução '[*']]]=AH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0" s="95" t="str" cm="1">
        <f t="array" ref="AI370">IF(OR(AI$12="",$B370=""),"",_xlfn.LET(_xlpm.tarefas,_xlfn._xlws.FILTER(TB_TAREFAS[],(TB_TAREFAS[[Responsável Execução '[*']]:[Responsável Execução '[*']]]=AI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0" s="96" t="str" cm="1">
        <f t="array" ref="AJ370">IF(OR(AJ$12="",$B370=""),"",_xlfn.LET(_xlpm.tarefas,_xlfn._xlws.FILTER(TB_TAREFAS[],(TB_TAREFAS[[Responsável Execução '[*']]:[Responsável Execução '[*']]]=AJ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0" s="95" t="str" cm="1">
        <f t="array" ref="AK370">IF(OR(AK$12="",$B370=""),"",_xlfn.LET(_xlpm.tarefas,_xlfn._xlws.FILTER(TB_TAREFAS[],(TB_TAREFAS[[Responsável Execução '[*']]:[Responsável Execução '[*']]]=AK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0" s="96" t="str" cm="1">
        <f t="array" ref="AL370">IF(OR(AL$12="",$B370=""),"",_xlfn.LET(_xlpm.tarefas,_xlfn._xlws.FILTER(TB_TAREFAS[],(TB_TAREFAS[[Responsável Execução '[*']]:[Responsável Execução '[*']]]=AL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0" s="95" t="str" cm="1">
        <f t="array" ref="AM370">IF(OR(AM$12="",$B370=""),"",_xlfn.LET(_xlpm.tarefas,_xlfn._xlws.FILTER(TB_TAREFAS[],(TB_TAREFAS[[Responsável Execução '[*']]:[Responsável Execução '[*']]]=AM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0" s="96" t="str" cm="1">
        <f t="array" ref="AN370">IF(OR(AN$12="",$B370=""),"",_xlfn.LET(_xlpm.tarefas,_xlfn._xlws.FILTER(TB_TAREFAS[],(TB_TAREFAS[[Responsável Execução '[*']]:[Responsável Execução '[*']]]=AN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0" s="95" t="str" cm="1">
        <f t="array" ref="AO370">IF(OR(AO$12="",$B370=""),"",_xlfn.LET(_xlpm.tarefas,_xlfn._xlws.FILTER(TB_TAREFAS[],(TB_TAREFAS[[Responsável Execução '[*']]:[Responsável Execução '[*']]]=AO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0" s="96" t="str" cm="1">
        <f t="array" ref="AP370">IF(OR(AP$12="",$B370=""),"",_xlfn.LET(_xlpm.tarefas,_xlfn._xlws.FILTER(TB_TAREFAS[],(TB_TAREFAS[[Responsável Execução '[*']]:[Responsável Execução '[*']]]=AP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0" s="95" t="str" cm="1">
        <f t="array" ref="AQ370">IF(OR(AQ$12="",$B370=""),"",_xlfn.LET(_xlpm.tarefas,_xlfn._xlws.FILTER(TB_TAREFAS[],(TB_TAREFAS[[Responsável Execução '[*']]:[Responsável Execução '[*']]]=AQ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0" s="96" t="str" cm="1">
        <f t="array" ref="AR370">IF(OR(AR$12="",$B370=""),"",_xlfn.LET(_xlpm.tarefas,_xlfn._xlws.FILTER(TB_TAREFAS[],(TB_TAREFAS[[Responsável Execução '[*']]:[Responsável Execução '[*']]]=AR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0" s="95" t="str" cm="1">
        <f t="array" ref="AS370">IF(OR(AS$12="",$B370=""),"",_xlfn.LET(_xlpm.tarefas,_xlfn._xlws.FILTER(TB_TAREFAS[],(TB_TAREFAS[[Responsável Execução '[*']]:[Responsável Execução '[*']]]=AS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0" s="96" t="str" cm="1">
        <f t="array" ref="AT370">IF(OR(AT$12="",$B370=""),"",_xlfn.LET(_xlpm.tarefas,_xlfn._xlws.FILTER(TB_TAREFAS[],(TB_TAREFAS[[Responsável Execução '[*']]:[Responsável Execução '[*']]]=AT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0" s="95" t="str" cm="1">
        <f t="array" ref="AU370">IF(OR(AU$12="",$B370=""),"",_xlfn.LET(_xlpm.tarefas,_xlfn._xlws.FILTER(TB_TAREFAS[],(TB_TAREFAS[[Responsável Execução '[*']]:[Responsável Execução '[*']]]=AU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0" s="96" t="str" cm="1">
        <f t="array" ref="AV370">IF(OR(AV$12="",$B370=""),"",_xlfn.LET(_xlpm.tarefas,_xlfn._xlws.FILTER(TB_TAREFAS[],(TB_TAREFAS[[Responsável Execução '[*']]:[Responsável Execução '[*']]]=AV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0" s="95" t="str" cm="1">
        <f t="array" ref="AW370">IF(OR(AW$12="",$B370=""),"",_xlfn.LET(_xlpm.tarefas,_xlfn._xlws.FILTER(TB_TAREFAS[],(TB_TAREFAS[[Responsável Execução '[*']]:[Responsável Execução '[*']]]=AW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0" s="96" t="str" cm="1">
        <f t="array" ref="AX370">IF(OR(AX$12="",$B370=""),"",_xlfn.LET(_xlpm.tarefas,_xlfn._xlws.FILTER(TB_TAREFAS[],(TB_TAREFAS[[Responsável Execução '[*']]:[Responsável Execução '[*']]]=AX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0" s="95" t="str" cm="1">
        <f t="array" ref="AY370">IF(OR(AY$12="",$B370=""),"",_xlfn.LET(_xlpm.tarefas,_xlfn._xlws.FILTER(TB_TAREFAS[],(TB_TAREFAS[[Responsável Execução '[*']]:[Responsável Execução '[*']]]=AY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0" s="97" t="str" cm="1">
        <f t="array" ref="AZ370">IF(OR(AZ$12="",$B370=""),"",_xlfn.LET(_xlpm.tarefas,_xlfn._xlws.FILTER(TB_TAREFAS[],(TB_TAREFAS[[Responsável Execução '[*']]:[Responsável Execução '[*']]]=AZ$12),"-"),IF(_xlfn.ARRAYTOTEXT(_xlpm.tarefas)="-",0,SUM(IF(DATE(YEAR($B370),MONTH($B370),DAY($B370))&gt;=DATE(YEAR(_xlfn.CHOOSECOLS(_xlpm.tarefas,10)),MONTH(_xlfn.CHOOSECOLS(_xlpm.tarefas,10)),DAY(_xlfn.CHOOSECOLS(_xlpm.tarefas,10))),IF(DATE(YEAR($B370),MONTH($B370),DAY($B370)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1" spans="2:52" x14ac:dyDescent="0.3">
      <c r="B371" s="94"/>
      <c r="C371" s="95" t="str" cm="1">
        <f t="array" ref="C371">IF(OR(C$12="",$B371=""),"",_xlfn.LET(_xlpm.tarefas,_xlfn._xlws.FILTER(TB_TAREFAS[],(TB_TAREFAS[[Responsável Execução '[*']]:[Responsável Execução '[*']]]=C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1" s="96" t="str" cm="1">
        <f t="array" ref="D371">IF(OR(D$12="",$B371=""),"",_xlfn.LET(_xlpm.tarefas,_xlfn._xlws.FILTER(TB_TAREFAS[],(TB_TAREFAS[[Responsável Execução '[*']]:[Responsável Execução '[*']]]=D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1" s="95" t="str" cm="1">
        <f t="array" ref="E371">IF(OR(E$12="",$B371=""),"",_xlfn.LET(_xlpm.tarefas,_xlfn._xlws.FILTER(TB_TAREFAS[],(TB_TAREFAS[[Responsável Execução '[*']]:[Responsável Execução '[*']]]=E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1" s="96" t="str" cm="1">
        <f t="array" ref="F371">IF(OR(F$12="",$B371=""),"",_xlfn.LET(_xlpm.tarefas,_xlfn._xlws.FILTER(TB_TAREFAS[],(TB_TAREFAS[[Responsável Execução '[*']]:[Responsável Execução '[*']]]=F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1" s="95" t="str" cm="1">
        <f t="array" ref="G371">IF(OR(G$12="",$B371=""),"",_xlfn.LET(_xlpm.tarefas,_xlfn._xlws.FILTER(TB_TAREFAS[],(TB_TAREFAS[[Responsável Execução '[*']]:[Responsável Execução '[*']]]=G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1" s="96" t="str" cm="1">
        <f t="array" ref="H371">IF(OR(H$12="",$B371=""),"",_xlfn.LET(_xlpm.tarefas,_xlfn._xlws.FILTER(TB_TAREFAS[],(TB_TAREFAS[[Responsável Execução '[*']]:[Responsável Execução '[*']]]=H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1" s="95" t="str" cm="1">
        <f t="array" ref="I371">IF(OR(I$12="",$B371=""),"",_xlfn.LET(_xlpm.tarefas,_xlfn._xlws.FILTER(TB_TAREFAS[],(TB_TAREFAS[[Responsável Execução '[*']]:[Responsável Execução '[*']]]=I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1" s="96" t="str" cm="1">
        <f t="array" ref="J371">IF(OR(J$12="",$B371=""),"",_xlfn.LET(_xlpm.tarefas,_xlfn._xlws.FILTER(TB_TAREFAS[],(TB_TAREFAS[[Responsável Execução '[*']]:[Responsável Execução '[*']]]=J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1" s="95" t="str" cm="1">
        <f t="array" ref="K371">IF(OR(K$12="",$B371=""),"",_xlfn.LET(_xlpm.tarefas,_xlfn._xlws.FILTER(TB_TAREFAS[],(TB_TAREFAS[[Responsável Execução '[*']]:[Responsável Execução '[*']]]=K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1" s="96" t="str" cm="1">
        <f t="array" ref="L371">IF(OR(L$12="",$B371=""),"",_xlfn.LET(_xlpm.tarefas,_xlfn._xlws.FILTER(TB_TAREFAS[],(TB_TAREFAS[[Responsável Execução '[*']]:[Responsável Execução '[*']]]=L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1" s="95" t="str" cm="1">
        <f t="array" ref="M371">IF(OR(M$12="",$B371=""),"",_xlfn.LET(_xlpm.tarefas,_xlfn._xlws.FILTER(TB_TAREFAS[],(TB_TAREFAS[[Responsável Execução '[*']]:[Responsável Execução '[*']]]=M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1" s="96" t="str" cm="1">
        <f t="array" ref="N371">IF(OR(N$12="",$B371=""),"",_xlfn.LET(_xlpm.tarefas,_xlfn._xlws.FILTER(TB_TAREFAS[],(TB_TAREFAS[[Responsável Execução '[*']]:[Responsável Execução '[*']]]=N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1" s="95" t="str" cm="1">
        <f t="array" ref="O371">IF(OR(O$12="",$B371=""),"",_xlfn.LET(_xlpm.tarefas,_xlfn._xlws.FILTER(TB_TAREFAS[],(TB_TAREFAS[[Responsável Execução '[*']]:[Responsável Execução '[*']]]=O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1" s="96" t="str" cm="1">
        <f t="array" ref="P371">IF(OR(P$12="",$B371=""),"",_xlfn.LET(_xlpm.tarefas,_xlfn._xlws.FILTER(TB_TAREFAS[],(TB_TAREFAS[[Responsável Execução '[*']]:[Responsável Execução '[*']]]=P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1" s="95" t="str" cm="1">
        <f t="array" ref="Q371">IF(OR(Q$12="",$B371=""),"",_xlfn.LET(_xlpm.tarefas,_xlfn._xlws.FILTER(TB_TAREFAS[],(TB_TAREFAS[[Responsável Execução '[*']]:[Responsável Execução '[*']]]=Q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1" s="96" t="str" cm="1">
        <f t="array" ref="R371">IF(OR(R$12="",$B371=""),"",_xlfn.LET(_xlpm.tarefas,_xlfn._xlws.FILTER(TB_TAREFAS[],(TB_TAREFAS[[Responsável Execução '[*']]:[Responsável Execução '[*']]]=R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1" s="95" t="str" cm="1">
        <f t="array" ref="S371">IF(OR(S$12="",$B371=""),"",_xlfn.LET(_xlpm.tarefas,_xlfn._xlws.FILTER(TB_TAREFAS[],(TB_TAREFAS[[Responsável Execução '[*']]:[Responsável Execução '[*']]]=S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1" s="96" t="str" cm="1">
        <f t="array" ref="T371">IF(OR(T$12="",$B371=""),"",_xlfn.LET(_xlpm.tarefas,_xlfn._xlws.FILTER(TB_TAREFAS[],(TB_TAREFAS[[Responsável Execução '[*']]:[Responsável Execução '[*']]]=T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1" s="95" t="str" cm="1">
        <f t="array" ref="U371">IF(OR(U$12="",$B371=""),"",_xlfn.LET(_xlpm.tarefas,_xlfn._xlws.FILTER(TB_TAREFAS[],(TB_TAREFAS[[Responsável Execução '[*']]:[Responsável Execução '[*']]]=U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1" s="96" t="str" cm="1">
        <f t="array" ref="V371">IF(OR(V$12="",$B371=""),"",_xlfn.LET(_xlpm.tarefas,_xlfn._xlws.FILTER(TB_TAREFAS[],(TB_TAREFAS[[Responsável Execução '[*']]:[Responsável Execução '[*']]]=V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1" s="95" t="str" cm="1">
        <f t="array" ref="W371">IF(OR(W$12="",$B371=""),"",_xlfn.LET(_xlpm.tarefas,_xlfn._xlws.FILTER(TB_TAREFAS[],(TB_TAREFAS[[Responsável Execução '[*']]:[Responsável Execução '[*']]]=W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1" s="96" t="str" cm="1">
        <f t="array" ref="X371">IF(OR(X$12="",$B371=""),"",_xlfn.LET(_xlpm.tarefas,_xlfn._xlws.FILTER(TB_TAREFAS[],(TB_TAREFAS[[Responsável Execução '[*']]:[Responsável Execução '[*']]]=X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1" s="95" t="str" cm="1">
        <f t="array" ref="Y371">IF(OR(Y$12="",$B371=""),"",_xlfn.LET(_xlpm.tarefas,_xlfn._xlws.FILTER(TB_TAREFAS[],(TB_TAREFAS[[Responsável Execução '[*']]:[Responsável Execução '[*']]]=Y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1" s="96" t="str" cm="1">
        <f t="array" ref="Z371">IF(OR(Z$12="",$B371=""),"",_xlfn.LET(_xlpm.tarefas,_xlfn._xlws.FILTER(TB_TAREFAS[],(TB_TAREFAS[[Responsável Execução '[*']]:[Responsável Execução '[*']]]=Z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1" s="95" t="str" cm="1">
        <f t="array" ref="AA371">IF(OR(AA$12="",$B371=""),"",_xlfn.LET(_xlpm.tarefas,_xlfn._xlws.FILTER(TB_TAREFAS[],(TB_TAREFAS[[Responsável Execução '[*']]:[Responsável Execução '[*']]]=AA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1" s="96" t="str" cm="1">
        <f t="array" ref="AB371">IF(OR(AB$12="",$B371=""),"",_xlfn.LET(_xlpm.tarefas,_xlfn._xlws.FILTER(TB_TAREFAS[],(TB_TAREFAS[[Responsável Execução '[*']]:[Responsável Execução '[*']]]=AB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1" s="95" t="str" cm="1">
        <f t="array" ref="AC371">IF(OR(AC$12="",$B371=""),"",_xlfn.LET(_xlpm.tarefas,_xlfn._xlws.FILTER(TB_TAREFAS[],(TB_TAREFAS[[Responsável Execução '[*']]:[Responsável Execução '[*']]]=AC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1" s="96" t="str" cm="1">
        <f t="array" ref="AD371">IF(OR(AD$12="",$B371=""),"",_xlfn.LET(_xlpm.tarefas,_xlfn._xlws.FILTER(TB_TAREFAS[],(TB_TAREFAS[[Responsável Execução '[*']]:[Responsável Execução '[*']]]=AD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1" s="95" t="str" cm="1">
        <f t="array" ref="AE371">IF(OR(AE$12="",$B371=""),"",_xlfn.LET(_xlpm.tarefas,_xlfn._xlws.FILTER(TB_TAREFAS[],(TB_TAREFAS[[Responsável Execução '[*']]:[Responsável Execução '[*']]]=AE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1" s="96" t="str" cm="1">
        <f t="array" ref="AF371">IF(OR(AF$12="",$B371=""),"",_xlfn.LET(_xlpm.tarefas,_xlfn._xlws.FILTER(TB_TAREFAS[],(TB_TAREFAS[[Responsável Execução '[*']]:[Responsável Execução '[*']]]=AF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1" s="95" t="str" cm="1">
        <f t="array" ref="AG371">IF(OR(AG$12="",$B371=""),"",_xlfn.LET(_xlpm.tarefas,_xlfn._xlws.FILTER(TB_TAREFAS[],(TB_TAREFAS[[Responsável Execução '[*']]:[Responsável Execução '[*']]]=AG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1" s="96" t="str" cm="1">
        <f t="array" ref="AH371">IF(OR(AH$12="",$B371=""),"",_xlfn.LET(_xlpm.tarefas,_xlfn._xlws.FILTER(TB_TAREFAS[],(TB_TAREFAS[[Responsável Execução '[*']]:[Responsável Execução '[*']]]=AH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1" s="95" t="str" cm="1">
        <f t="array" ref="AI371">IF(OR(AI$12="",$B371=""),"",_xlfn.LET(_xlpm.tarefas,_xlfn._xlws.FILTER(TB_TAREFAS[],(TB_TAREFAS[[Responsável Execução '[*']]:[Responsável Execução '[*']]]=AI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1" s="96" t="str" cm="1">
        <f t="array" ref="AJ371">IF(OR(AJ$12="",$B371=""),"",_xlfn.LET(_xlpm.tarefas,_xlfn._xlws.FILTER(TB_TAREFAS[],(TB_TAREFAS[[Responsável Execução '[*']]:[Responsável Execução '[*']]]=AJ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1" s="95" t="str" cm="1">
        <f t="array" ref="AK371">IF(OR(AK$12="",$B371=""),"",_xlfn.LET(_xlpm.tarefas,_xlfn._xlws.FILTER(TB_TAREFAS[],(TB_TAREFAS[[Responsável Execução '[*']]:[Responsável Execução '[*']]]=AK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1" s="96" t="str" cm="1">
        <f t="array" ref="AL371">IF(OR(AL$12="",$B371=""),"",_xlfn.LET(_xlpm.tarefas,_xlfn._xlws.FILTER(TB_TAREFAS[],(TB_TAREFAS[[Responsável Execução '[*']]:[Responsável Execução '[*']]]=AL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1" s="95" t="str" cm="1">
        <f t="array" ref="AM371">IF(OR(AM$12="",$B371=""),"",_xlfn.LET(_xlpm.tarefas,_xlfn._xlws.FILTER(TB_TAREFAS[],(TB_TAREFAS[[Responsável Execução '[*']]:[Responsável Execução '[*']]]=AM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1" s="96" t="str" cm="1">
        <f t="array" ref="AN371">IF(OR(AN$12="",$B371=""),"",_xlfn.LET(_xlpm.tarefas,_xlfn._xlws.FILTER(TB_TAREFAS[],(TB_TAREFAS[[Responsável Execução '[*']]:[Responsável Execução '[*']]]=AN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1" s="95" t="str" cm="1">
        <f t="array" ref="AO371">IF(OR(AO$12="",$B371=""),"",_xlfn.LET(_xlpm.tarefas,_xlfn._xlws.FILTER(TB_TAREFAS[],(TB_TAREFAS[[Responsável Execução '[*']]:[Responsável Execução '[*']]]=AO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1" s="96" t="str" cm="1">
        <f t="array" ref="AP371">IF(OR(AP$12="",$B371=""),"",_xlfn.LET(_xlpm.tarefas,_xlfn._xlws.FILTER(TB_TAREFAS[],(TB_TAREFAS[[Responsável Execução '[*']]:[Responsável Execução '[*']]]=AP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1" s="95" t="str" cm="1">
        <f t="array" ref="AQ371">IF(OR(AQ$12="",$B371=""),"",_xlfn.LET(_xlpm.tarefas,_xlfn._xlws.FILTER(TB_TAREFAS[],(TB_TAREFAS[[Responsável Execução '[*']]:[Responsável Execução '[*']]]=AQ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1" s="96" t="str" cm="1">
        <f t="array" ref="AR371">IF(OR(AR$12="",$B371=""),"",_xlfn.LET(_xlpm.tarefas,_xlfn._xlws.FILTER(TB_TAREFAS[],(TB_TAREFAS[[Responsável Execução '[*']]:[Responsável Execução '[*']]]=AR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1" s="95" t="str" cm="1">
        <f t="array" ref="AS371">IF(OR(AS$12="",$B371=""),"",_xlfn.LET(_xlpm.tarefas,_xlfn._xlws.FILTER(TB_TAREFAS[],(TB_TAREFAS[[Responsável Execução '[*']]:[Responsável Execução '[*']]]=AS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1" s="96" t="str" cm="1">
        <f t="array" ref="AT371">IF(OR(AT$12="",$B371=""),"",_xlfn.LET(_xlpm.tarefas,_xlfn._xlws.FILTER(TB_TAREFAS[],(TB_TAREFAS[[Responsável Execução '[*']]:[Responsável Execução '[*']]]=AT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1" s="95" t="str" cm="1">
        <f t="array" ref="AU371">IF(OR(AU$12="",$B371=""),"",_xlfn.LET(_xlpm.tarefas,_xlfn._xlws.FILTER(TB_TAREFAS[],(TB_TAREFAS[[Responsável Execução '[*']]:[Responsável Execução '[*']]]=AU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1" s="96" t="str" cm="1">
        <f t="array" ref="AV371">IF(OR(AV$12="",$B371=""),"",_xlfn.LET(_xlpm.tarefas,_xlfn._xlws.FILTER(TB_TAREFAS[],(TB_TAREFAS[[Responsável Execução '[*']]:[Responsável Execução '[*']]]=AV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1" s="95" t="str" cm="1">
        <f t="array" ref="AW371">IF(OR(AW$12="",$B371=""),"",_xlfn.LET(_xlpm.tarefas,_xlfn._xlws.FILTER(TB_TAREFAS[],(TB_TAREFAS[[Responsável Execução '[*']]:[Responsável Execução '[*']]]=AW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1" s="96" t="str" cm="1">
        <f t="array" ref="AX371">IF(OR(AX$12="",$B371=""),"",_xlfn.LET(_xlpm.tarefas,_xlfn._xlws.FILTER(TB_TAREFAS[],(TB_TAREFAS[[Responsável Execução '[*']]:[Responsável Execução '[*']]]=AX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1" s="95" t="str" cm="1">
        <f t="array" ref="AY371">IF(OR(AY$12="",$B371=""),"",_xlfn.LET(_xlpm.tarefas,_xlfn._xlws.FILTER(TB_TAREFAS[],(TB_TAREFAS[[Responsável Execução '[*']]:[Responsável Execução '[*']]]=AY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1" s="97" t="str" cm="1">
        <f t="array" ref="AZ371">IF(OR(AZ$12="",$B371=""),"",_xlfn.LET(_xlpm.tarefas,_xlfn._xlws.FILTER(TB_TAREFAS[],(TB_TAREFAS[[Responsável Execução '[*']]:[Responsável Execução '[*']]]=AZ$12),"-"),IF(_xlfn.ARRAYTOTEXT(_xlpm.tarefas)="-",0,SUM(IF(DATE(YEAR($B371),MONTH($B371),DAY($B371))&gt;=DATE(YEAR(_xlfn.CHOOSECOLS(_xlpm.tarefas,10)),MONTH(_xlfn.CHOOSECOLS(_xlpm.tarefas,10)),DAY(_xlfn.CHOOSECOLS(_xlpm.tarefas,10))),IF(DATE(YEAR($B371),MONTH($B371),DAY($B371)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2" spans="2:52" x14ac:dyDescent="0.3">
      <c r="B372" s="94"/>
      <c r="C372" s="95" t="str" cm="1">
        <f t="array" ref="C372">IF(OR(C$12="",$B372=""),"",_xlfn.LET(_xlpm.tarefas,_xlfn._xlws.FILTER(TB_TAREFAS[],(TB_TAREFAS[[Responsável Execução '[*']]:[Responsável Execução '[*']]]=C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2" s="96" t="str" cm="1">
        <f t="array" ref="D372">IF(OR(D$12="",$B372=""),"",_xlfn.LET(_xlpm.tarefas,_xlfn._xlws.FILTER(TB_TAREFAS[],(TB_TAREFAS[[Responsável Execução '[*']]:[Responsável Execução '[*']]]=D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2" s="95" t="str" cm="1">
        <f t="array" ref="E372">IF(OR(E$12="",$B372=""),"",_xlfn.LET(_xlpm.tarefas,_xlfn._xlws.FILTER(TB_TAREFAS[],(TB_TAREFAS[[Responsável Execução '[*']]:[Responsável Execução '[*']]]=E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2" s="96" t="str" cm="1">
        <f t="array" ref="F372">IF(OR(F$12="",$B372=""),"",_xlfn.LET(_xlpm.tarefas,_xlfn._xlws.FILTER(TB_TAREFAS[],(TB_TAREFAS[[Responsável Execução '[*']]:[Responsável Execução '[*']]]=F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2" s="95" t="str" cm="1">
        <f t="array" ref="G372">IF(OR(G$12="",$B372=""),"",_xlfn.LET(_xlpm.tarefas,_xlfn._xlws.FILTER(TB_TAREFAS[],(TB_TAREFAS[[Responsável Execução '[*']]:[Responsável Execução '[*']]]=G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2" s="96" t="str" cm="1">
        <f t="array" ref="H372">IF(OR(H$12="",$B372=""),"",_xlfn.LET(_xlpm.tarefas,_xlfn._xlws.FILTER(TB_TAREFAS[],(TB_TAREFAS[[Responsável Execução '[*']]:[Responsável Execução '[*']]]=H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2" s="95" t="str" cm="1">
        <f t="array" ref="I372">IF(OR(I$12="",$B372=""),"",_xlfn.LET(_xlpm.tarefas,_xlfn._xlws.FILTER(TB_TAREFAS[],(TB_TAREFAS[[Responsável Execução '[*']]:[Responsável Execução '[*']]]=I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2" s="96" t="str" cm="1">
        <f t="array" ref="J372">IF(OR(J$12="",$B372=""),"",_xlfn.LET(_xlpm.tarefas,_xlfn._xlws.FILTER(TB_TAREFAS[],(TB_TAREFAS[[Responsável Execução '[*']]:[Responsável Execução '[*']]]=J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2" s="95" t="str" cm="1">
        <f t="array" ref="K372">IF(OR(K$12="",$B372=""),"",_xlfn.LET(_xlpm.tarefas,_xlfn._xlws.FILTER(TB_TAREFAS[],(TB_TAREFAS[[Responsável Execução '[*']]:[Responsável Execução '[*']]]=K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2" s="96" t="str" cm="1">
        <f t="array" ref="L372">IF(OR(L$12="",$B372=""),"",_xlfn.LET(_xlpm.tarefas,_xlfn._xlws.FILTER(TB_TAREFAS[],(TB_TAREFAS[[Responsável Execução '[*']]:[Responsável Execução '[*']]]=L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2" s="95" t="str" cm="1">
        <f t="array" ref="M372">IF(OR(M$12="",$B372=""),"",_xlfn.LET(_xlpm.tarefas,_xlfn._xlws.FILTER(TB_TAREFAS[],(TB_TAREFAS[[Responsável Execução '[*']]:[Responsável Execução '[*']]]=M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2" s="96" t="str" cm="1">
        <f t="array" ref="N372">IF(OR(N$12="",$B372=""),"",_xlfn.LET(_xlpm.tarefas,_xlfn._xlws.FILTER(TB_TAREFAS[],(TB_TAREFAS[[Responsável Execução '[*']]:[Responsável Execução '[*']]]=N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2" s="95" t="str" cm="1">
        <f t="array" ref="O372">IF(OR(O$12="",$B372=""),"",_xlfn.LET(_xlpm.tarefas,_xlfn._xlws.FILTER(TB_TAREFAS[],(TB_TAREFAS[[Responsável Execução '[*']]:[Responsável Execução '[*']]]=O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2" s="96" t="str" cm="1">
        <f t="array" ref="P372">IF(OR(P$12="",$B372=""),"",_xlfn.LET(_xlpm.tarefas,_xlfn._xlws.FILTER(TB_TAREFAS[],(TB_TAREFAS[[Responsável Execução '[*']]:[Responsável Execução '[*']]]=P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2" s="95" t="str" cm="1">
        <f t="array" ref="Q372">IF(OR(Q$12="",$B372=""),"",_xlfn.LET(_xlpm.tarefas,_xlfn._xlws.FILTER(TB_TAREFAS[],(TB_TAREFAS[[Responsável Execução '[*']]:[Responsável Execução '[*']]]=Q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2" s="96" t="str" cm="1">
        <f t="array" ref="R372">IF(OR(R$12="",$B372=""),"",_xlfn.LET(_xlpm.tarefas,_xlfn._xlws.FILTER(TB_TAREFAS[],(TB_TAREFAS[[Responsável Execução '[*']]:[Responsável Execução '[*']]]=R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2" s="95" t="str" cm="1">
        <f t="array" ref="S372">IF(OR(S$12="",$B372=""),"",_xlfn.LET(_xlpm.tarefas,_xlfn._xlws.FILTER(TB_TAREFAS[],(TB_TAREFAS[[Responsável Execução '[*']]:[Responsável Execução '[*']]]=S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2" s="96" t="str" cm="1">
        <f t="array" ref="T372">IF(OR(T$12="",$B372=""),"",_xlfn.LET(_xlpm.tarefas,_xlfn._xlws.FILTER(TB_TAREFAS[],(TB_TAREFAS[[Responsável Execução '[*']]:[Responsável Execução '[*']]]=T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2" s="95" t="str" cm="1">
        <f t="array" ref="U372">IF(OR(U$12="",$B372=""),"",_xlfn.LET(_xlpm.tarefas,_xlfn._xlws.FILTER(TB_TAREFAS[],(TB_TAREFAS[[Responsável Execução '[*']]:[Responsável Execução '[*']]]=U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2" s="96" t="str" cm="1">
        <f t="array" ref="V372">IF(OR(V$12="",$B372=""),"",_xlfn.LET(_xlpm.tarefas,_xlfn._xlws.FILTER(TB_TAREFAS[],(TB_TAREFAS[[Responsável Execução '[*']]:[Responsável Execução '[*']]]=V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2" s="95" t="str" cm="1">
        <f t="array" ref="W372">IF(OR(W$12="",$B372=""),"",_xlfn.LET(_xlpm.tarefas,_xlfn._xlws.FILTER(TB_TAREFAS[],(TB_TAREFAS[[Responsável Execução '[*']]:[Responsável Execução '[*']]]=W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2" s="96" t="str" cm="1">
        <f t="array" ref="X372">IF(OR(X$12="",$B372=""),"",_xlfn.LET(_xlpm.tarefas,_xlfn._xlws.FILTER(TB_TAREFAS[],(TB_TAREFAS[[Responsável Execução '[*']]:[Responsável Execução '[*']]]=X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2" s="95" t="str" cm="1">
        <f t="array" ref="Y372">IF(OR(Y$12="",$B372=""),"",_xlfn.LET(_xlpm.tarefas,_xlfn._xlws.FILTER(TB_TAREFAS[],(TB_TAREFAS[[Responsável Execução '[*']]:[Responsável Execução '[*']]]=Y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2" s="96" t="str" cm="1">
        <f t="array" ref="Z372">IF(OR(Z$12="",$B372=""),"",_xlfn.LET(_xlpm.tarefas,_xlfn._xlws.FILTER(TB_TAREFAS[],(TB_TAREFAS[[Responsável Execução '[*']]:[Responsável Execução '[*']]]=Z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2" s="95" t="str" cm="1">
        <f t="array" ref="AA372">IF(OR(AA$12="",$B372=""),"",_xlfn.LET(_xlpm.tarefas,_xlfn._xlws.FILTER(TB_TAREFAS[],(TB_TAREFAS[[Responsável Execução '[*']]:[Responsável Execução '[*']]]=AA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2" s="96" t="str" cm="1">
        <f t="array" ref="AB372">IF(OR(AB$12="",$B372=""),"",_xlfn.LET(_xlpm.tarefas,_xlfn._xlws.FILTER(TB_TAREFAS[],(TB_TAREFAS[[Responsável Execução '[*']]:[Responsável Execução '[*']]]=AB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2" s="95" t="str" cm="1">
        <f t="array" ref="AC372">IF(OR(AC$12="",$B372=""),"",_xlfn.LET(_xlpm.tarefas,_xlfn._xlws.FILTER(TB_TAREFAS[],(TB_TAREFAS[[Responsável Execução '[*']]:[Responsável Execução '[*']]]=AC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2" s="96" t="str" cm="1">
        <f t="array" ref="AD372">IF(OR(AD$12="",$B372=""),"",_xlfn.LET(_xlpm.tarefas,_xlfn._xlws.FILTER(TB_TAREFAS[],(TB_TAREFAS[[Responsável Execução '[*']]:[Responsável Execução '[*']]]=AD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2" s="95" t="str" cm="1">
        <f t="array" ref="AE372">IF(OR(AE$12="",$B372=""),"",_xlfn.LET(_xlpm.tarefas,_xlfn._xlws.FILTER(TB_TAREFAS[],(TB_TAREFAS[[Responsável Execução '[*']]:[Responsável Execução '[*']]]=AE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2" s="96" t="str" cm="1">
        <f t="array" ref="AF372">IF(OR(AF$12="",$B372=""),"",_xlfn.LET(_xlpm.tarefas,_xlfn._xlws.FILTER(TB_TAREFAS[],(TB_TAREFAS[[Responsável Execução '[*']]:[Responsável Execução '[*']]]=AF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2" s="95" t="str" cm="1">
        <f t="array" ref="AG372">IF(OR(AG$12="",$B372=""),"",_xlfn.LET(_xlpm.tarefas,_xlfn._xlws.FILTER(TB_TAREFAS[],(TB_TAREFAS[[Responsável Execução '[*']]:[Responsável Execução '[*']]]=AG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2" s="96" t="str" cm="1">
        <f t="array" ref="AH372">IF(OR(AH$12="",$B372=""),"",_xlfn.LET(_xlpm.tarefas,_xlfn._xlws.FILTER(TB_TAREFAS[],(TB_TAREFAS[[Responsável Execução '[*']]:[Responsável Execução '[*']]]=AH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2" s="95" t="str" cm="1">
        <f t="array" ref="AI372">IF(OR(AI$12="",$B372=""),"",_xlfn.LET(_xlpm.tarefas,_xlfn._xlws.FILTER(TB_TAREFAS[],(TB_TAREFAS[[Responsável Execução '[*']]:[Responsável Execução '[*']]]=AI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2" s="96" t="str" cm="1">
        <f t="array" ref="AJ372">IF(OR(AJ$12="",$B372=""),"",_xlfn.LET(_xlpm.tarefas,_xlfn._xlws.FILTER(TB_TAREFAS[],(TB_TAREFAS[[Responsável Execução '[*']]:[Responsável Execução '[*']]]=AJ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2" s="95" t="str" cm="1">
        <f t="array" ref="AK372">IF(OR(AK$12="",$B372=""),"",_xlfn.LET(_xlpm.tarefas,_xlfn._xlws.FILTER(TB_TAREFAS[],(TB_TAREFAS[[Responsável Execução '[*']]:[Responsável Execução '[*']]]=AK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2" s="96" t="str" cm="1">
        <f t="array" ref="AL372">IF(OR(AL$12="",$B372=""),"",_xlfn.LET(_xlpm.tarefas,_xlfn._xlws.FILTER(TB_TAREFAS[],(TB_TAREFAS[[Responsável Execução '[*']]:[Responsável Execução '[*']]]=AL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2" s="95" t="str" cm="1">
        <f t="array" ref="AM372">IF(OR(AM$12="",$B372=""),"",_xlfn.LET(_xlpm.tarefas,_xlfn._xlws.FILTER(TB_TAREFAS[],(TB_TAREFAS[[Responsável Execução '[*']]:[Responsável Execução '[*']]]=AM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2" s="96" t="str" cm="1">
        <f t="array" ref="AN372">IF(OR(AN$12="",$B372=""),"",_xlfn.LET(_xlpm.tarefas,_xlfn._xlws.FILTER(TB_TAREFAS[],(TB_TAREFAS[[Responsável Execução '[*']]:[Responsável Execução '[*']]]=AN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2" s="95" t="str" cm="1">
        <f t="array" ref="AO372">IF(OR(AO$12="",$B372=""),"",_xlfn.LET(_xlpm.tarefas,_xlfn._xlws.FILTER(TB_TAREFAS[],(TB_TAREFAS[[Responsável Execução '[*']]:[Responsável Execução '[*']]]=AO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2" s="96" t="str" cm="1">
        <f t="array" ref="AP372">IF(OR(AP$12="",$B372=""),"",_xlfn.LET(_xlpm.tarefas,_xlfn._xlws.FILTER(TB_TAREFAS[],(TB_TAREFAS[[Responsável Execução '[*']]:[Responsável Execução '[*']]]=AP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2" s="95" t="str" cm="1">
        <f t="array" ref="AQ372">IF(OR(AQ$12="",$B372=""),"",_xlfn.LET(_xlpm.tarefas,_xlfn._xlws.FILTER(TB_TAREFAS[],(TB_TAREFAS[[Responsável Execução '[*']]:[Responsável Execução '[*']]]=AQ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2" s="96" t="str" cm="1">
        <f t="array" ref="AR372">IF(OR(AR$12="",$B372=""),"",_xlfn.LET(_xlpm.tarefas,_xlfn._xlws.FILTER(TB_TAREFAS[],(TB_TAREFAS[[Responsável Execução '[*']]:[Responsável Execução '[*']]]=AR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2" s="95" t="str" cm="1">
        <f t="array" ref="AS372">IF(OR(AS$12="",$B372=""),"",_xlfn.LET(_xlpm.tarefas,_xlfn._xlws.FILTER(TB_TAREFAS[],(TB_TAREFAS[[Responsável Execução '[*']]:[Responsável Execução '[*']]]=AS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2" s="96" t="str" cm="1">
        <f t="array" ref="AT372">IF(OR(AT$12="",$B372=""),"",_xlfn.LET(_xlpm.tarefas,_xlfn._xlws.FILTER(TB_TAREFAS[],(TB_TAREFAS[[Responsável Execução '[*']]:[Responsável Execução '[*']]]=AT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2" s="95" t="str" cm="1">
        <f t="array" ref="AU372">IF(OR(AU$12="",$B372=""),"",_xlfn.LET(_xlpm.tarefas,_xlfn._xlws.FILTER(TB_TAREFAS[],(TB_TAREFAS[[Responsável Execução '[*']]:[Responsável Execução '[*']]]=AU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2" s="96" t="str" cm="1">
        <f t="array" ref="AV372">IF(OR(AV$12="",$B372=""),"",_xlfn.LET(_xlpm.tarefas,_xlfn._xlws.FILTER(TB_TAREFAS[],(TB_TAREFAS[[Responsável Execução '[*']]:[Responsável Execução '[*']]]=AV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2" s="95" t="str" cm="1">
        <f t="array" ref="AW372">IF(OR(AW$12="",$B372=""),"",_xlfn.LET(_xlpm.tarefas,_xlfn._xlws.FILTER(TB_TAREFAS[],(TB_TAREFAS[[Responsável Execução '[*']]:[Responsável Execução '[*']]]=AW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2" s="96" t="str" cm="1">
        <f t="array" ref="AX372">IF(OR(AX$12="",$B372=""),"",_xlfn.LET(_xlpm.tarefas,_xlfn._xlws.FILTER(TB_TAREFAS[],(TB_TAREFAS[[Responsável Execução '[*']]:[Responsável Execução '[*']]]=AX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2" s="95" t="str" cm="1">
        <f t="array" ref="AY372">IF(OR(AY$12="",$B372=""),"",_xlfn.LET(_xlpm.tarefas,_xlfn._xlws.FILTER(TB_TAREFAS[],(TB_TAREFAS[[Responsável Execução '[*']]:[Responsável Execução '[*']]]=AY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2" s="97" t="str" cm="1">
        <f t="array" ref="AZ372">IF(OR(AZ$12="",$B372=""),"",_xlfn.LET(_xlpm.tarefas,_xlfn._xlws.FILTER(TB_TAREFAS[],(TB_TAREFAS[[Responsável Execução '[*']]:[Responsável Execução '[*']]]=AZ$12),"-"),IF(_xlfn.ARRAYTOTEXT(_xlpm.tarefas)="-",0,SUM(IF(DATE(YEAR($B372),MONTH($B372),DAY($B372))&gt;=DATE(YEAR(_xlfn.CHOOSECOLS(_xlpm.tarefas,10)),MONTH(_xlfn.CHOOSECOLS(_xlpm.tarefas,10)),DAY(_xlfn.CHOOSECOLS(_xlpm.tarefas,10))),IF(DATE(YEAR($B372),MONTH($B372),DAY($B372)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3" spans="2:52" x14ac:dyDescent="0.3">
      <c r="B373" s="94"/>
      <c r="C373" s="95" t="str" cm="1">
        <f t="array" ref="C373">IF(OR(C$12="",$B373=""),"",_xlfn.LET(_xlpm.tarefas,_xlfn._xlws.FILTER(TB_TAREFAS[],(TB_TAREFAS[[Responsável Execução '[*']]:[Responsável Execução '[*']]]=C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3" s="96" t="str" cm="1">
        <f t="array" ref="D373">IF(OR(D$12="",$B373=""),"",_xlfn.LET(_xlpm.tarefas,_xlfn._xlws.FILTER(TB_TAREFAS[],(TB_TAREFAS[[Responsável Execução '[*']]:[Responsável Execução '[*']]]=D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3" s="95" t="str" cm="1">
        <f t="array" ref="E373">IF(OR(E$12="",$B373=""),"",_xlfn.LET(_xlpm.tarefas,_xlfn._xlws.FILTER(TB_TAREFAS[],(TB_TAREFAS[[Responsável Execução '[*']]:[Responsável Execução '[*']]]=E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3" s="96" t="str" cm="1">
        <f t="array" ref="F373">IF(OR(F$12="",$B373=""),"",_xlfn.LET(_xlpm.tarefas,_xlfn._xlws.FILTER(TB_TAREFAS[],(TB_TAREFAS[[Responsável Execução '[*']]:[Responsável Execução '[*']]]=F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3" s="95" t="str" cm="1">
        <f t="array" ref="G373">IF(OR(G$12="",$B373=""),"",_xlfn.LET(_xlpm.tarefas,_xlfn._xlws.FILTER(TB_TAREFAS[],(TB_TAREFAS[[Responsável Execução '[*']]:[Responsável Execução '[*']]]=G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3" s="96" t="str" cm="1">
        <f t="array" ref="H373">IF(OR(H$12="",$B373=""),"",_xlfn.LET(_xlpm.tarefas,_xlfn._xlws.FILTER(TB_TAREFAS[],(TB_TAREFAS[[Responsável Execução '[*']]:[Responsável Execução '[*']]]=H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3" s="95" t="str" cm="1">
        <f t="array" ref="I373">IF(OR(I$12="",$B373=""),"",_xlfn.LET(_xlpm.tarefas,_xlfn._xlws.FILTER(TB_TAREFAS[],(TB_TAREFAS[[Responsável Execução '[*']]:[Responsável Execução '[*']]]=I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3" s="96" t="str" cm="1">
        <f t="array" ref="J373">IF(OR(J$12="",$B373=""),"",_xlfn.LET(_xlpm.tarefas,_xlfn._xlws.FILTER(TB_TAREFAS[],(TB_TAREFAS[[Responsável Execução '[*']]:[Responsável Execução '[*']]]=J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3" s="95" t="str" cm="1">
        <f t="array" ref="K373">IF(OR(K$12="",$B373=""),"",_xlfn.LET(_xlpm.tarefas,_xlfn._xlws.FILTER(TB_TAREFAS[],(TB_TAREFAS[[Responsável Execução '[*']]:[Responsável Execução '[*']]]=K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3" s="96" t="str" cm="1">
        <f t="array" ref="L373">IF(OR(L$12="",$B373=""),"",_xlfn.LET(_xlpm.tarefas,_xlfn._xlws.FILTER(TB_TAREFAS[],(TB_TAREFAS[[Responsável Execução '[*']]:[Responsável Execução '[*']]]=L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3" s="95" t="str" cm="1">
        <f t="array" ref="M373">IF(OR(M$12="",$B373=""),"",_xlfn.LET(_xlpm.tarefas,_xlfn._xlws.FILTER(TB_TAREFAS[],(TB_TAREFAS[[Responsável Execução '[*']]:[Responsável Execução '[*']]]=M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3" s="96" t="str" cm="1">
        <f t="array" ref="N373">IF(OR(N$12="",$B373=""),"",_xlfn.LET(_xlpm.tarefas,_xlfn._xlws.FILTER(TB_TAREFAS[],(TB_TAREFAS[[Responsável Execução '[*']]:[Responsável Execução '[*']]]=N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3" s="95" t="str" cm="1">
        <f t="array" ref="O373">IF(OR(O$12="",$B373=""),"",_xlfn.LET(_xlpm.tarefas,_xlfn._xlws.FILTER(TB_TAREFAS[],(TB_TAREFAS[[Responsável Execução '[*']]:[Responsável Execução '[*']]]=O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3" s="96" t="str" cm="1">
        <f t="array" ref="P373">IF(OR(P$12="",$B373=""),"",_xlfn.LET(_xlpm.tarefas,_xlfn._xlws.FILTER(TB_TAREFAS[],(TB_TAREFAS[[Responsável Execução '[*']]:[Responsável Execução '[*']]]=P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3" s="95" t="str" cm="1">
        <f t="array" ref="Q373">IF(OR(Q$12="",$B373=""),"",_xlfn.LET(_xlpm.tarefas,_xlfn._xlws.FILTER(TB_TAREFAS[],(TB_TAREFAS[[Responsável Execução '[*']]:[Responsável Execução '[*']]]=Q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3" s="96" t="str" cm="1">
        <f t="array" ref="R373">IF(OR(R$12="",$B373=""),"",_xlfn.LET(_xlpm.tarefas,_xlfn._xlws.FILTER(TB_TAREFAS[],(TB_TAREFAS[[Responsável Execução '[*']]:[Responsável Execução '[*']]]=R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3" s="95" t="str" cm="1">
        <f t="array" ref="S373">IF(OR(S$12="",$B373=""),"",_xlfn.LET(_xlpm.tarefas,_xlfn._xlws.FILTER(TB_TAREFAS[],(TB_TAREFAS[[Responsável Execução '[*']]:[Responsável Execução '[*']]]=S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3" s="96" t="str" cm="1">
        <f t="array" ref="T373">IF(OR(T$12="",$B373=""),"",_xlfn.LET(_xlpm.tarefas,_xlfn._xlws.FILTER(TB_TAREFAS[],(TB_TAREFAS[[Responsável Execução '[*']]:[Responsável Execução '[*']]]=T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3" s="95" t="str" cm="1">
        <f t="array" ref="U373">IF(OR(U$12="",$B373=""),"",_xlfn.LET(_xlpm.tarefas,_xlfn._xlws.FILTER(TB_TAREFAS[],(TB_TAREFAS[[Responsável Execução '[*']]:[Responsável Execução '[*']]]=U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3" s="96" t="str" cm="1">
        <f t="array" ref="V373">IF(OR(V$12="",$B373=""),"",_xlfn.LET(_xlpm.tarefas,_xlfn._xlws.FILTER(TB_TAREFAS[],(TB_TAREFAS[[Responsável Execução '[*']]:[Responsável Execução '[*']]]=V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3" s="95" t="str" cm="1">
        <f t="array" ref="W373">IF(OR(W$12="",$B373=""),"",_xlfn.LET(_xlpm.tarefas,_xlfn._xlws.FILTER(TB_TAREFAS[],(TB_TAREFAS[[Responsável Execução '[*']]:[Responsável Execução '[*']]]=W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3" s="96" t="str" cm="1">
        <f t="array" ref="X373">IF(OR(X$12="",$B373=""),"",_xlfn.LET(_xlpm.tarefas,_xlfn._xlws.FILTER(TB_TAREFAS[],(TB_TAREFAS[[Responsável Execução '[*']]:[Responsável Execução '[*']]]=X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3" s="95" t="str" cm="1">
        <f t="array" ref="Y373">IF(OR(Y$12="",$B373=""),"",_xlfn.LET(_xlpm.tarefas,_xlfn._xlws.FILTER(TB_TAREFAS[],(TB_TAREFAS[[Responsável Execução '[*']]:[Responsável Execução '[*']]]=Y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3" s="96" t="str" cm="1">
        <f t="array" ref="Z373">IF(OR(Z$12="",$B373=""),"",_xlfn.LET(_xlpm.tarefas,_xlfn._xlws.FILTER(TB_TAREFAS[],(TB_TAREFAS[[Responsável Execução '[*']]:[Responsável Execução '[*']]]=Z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3" s="95" t="str" cm="1">
        <f t="array" ref="AA373">IF(OR(AA$12="",$B373=""),"",_xlfn.LET(_xlpm.tarefas,_xlfn._xlws.FILTER(TB_TAREFAS[],(TB_TAREFAS[[Responsável Execução '[*']]:[Responsável Execução '[*']]]=AA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3" s="96" t="str" cm="1">
        <f t="array" ref="AB373">IF(OR(AB$12="",$B373=""),"",_xlfn.LET(_xlpm.tarefas,_xlfn._xlws.FILTER(TB_TAREFAS[],(TB_TAREFAS[[Responsável Execução '[*']]:[Responsável Execução '[*']]]=AB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3" s="95" t="str" cm="1">
        <f t="array" ref="AC373">IF(OR(AC$12="",$B373=""),"",_xlfn.LET(_xlpm.tarefas,_xlfn._xlws.FILTER(TB_TAREFAS[],(TB_TAREFAS[[Responsável Execução '[*']]:[Responsável Execução '[*']]]=AC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3" s="96" t="str" cm="1">
        <f t="array" ref="AD373">IF(OR(AD$12="",$B373=""),"",_xlfn.LET(_xlpm.tarefas,_xlfn._xlws.FILTER(TB_TAREFAS[],(TB_TAREFAS[[Responsável Execução '[*']]:[Responsável Execução '[*']]]=AD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3" s="95" t="str" cm="1">
        <f t="array" ref="AE373">IF(OR(AE$12="",$B373=""),"",_xlfn.LET(_xlpm.tarefas,_xlfn._xlws.FILTER(TB_TAREFAS[],(TB_TAREFAS[[Responsável Execução '[*']]:[Responsável Execução '[*']]]=AE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3" s="96" t="str" cm="1">
        <f t="array" ref="AF373">IF(OR(AF$12="",$B373=""),"",_xlfn.LET(_xlpm.tarefas,_xlfn._xlws.FILTER(TB_TAREFAS[],(TB_TAREFAS[[Responsável Execução '[*']]:[Responsável Execução '[*']]]=AF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3" s="95" t="str" cm="1">
        <f t="array" ref="AG373">IF(OR(AG$12="",$B373=""),"",_xlfn.LET(_xlpm.tarefas,_xlfn._xlws.FILTER(TB_TAREFAS[],(TB_TAREFAS[[Responsável Execução '[*']]:[Responsável Execução '[*']]]=AG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3" s="96" t="str" cm="1">
        <f t="array" ref="AH373">IF(OR(AH$12="",$B373=""),"",_xlfn.LET(_xlpm.tarefas,_xlfn._xlws.FILTER(TB_TAREFAS[],(TB_TAREFAS[[Responsável Execução '[*']]:[Responsável Execução '[*']]]=AH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3" s="95" t="str" cm="1">
        <f t="array" ref="AI373">IF(OR(AI$12="",$B373=""),"",_xlfn.LET(_xlpm.tarefas,_xlfn._xlws.FILTER(TB_TAREFAS[],(TB_TAREFAS[[Responsável Execução '[*']]:[Responsável Execução '[*']]]=AI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3" s="96" t="str" cm="1">
        <f t="array" ref="AJ373">IF(OR(AJ$12="",$B373=""),"",_xlfn.LET(_xlpm.tarefas,_xlfn._xlws.FILTER(TB_TAREFAS[],(TB_TAREFAS[[Responsável Execução '[*']]:[Responsável Execução '[*']]]=AJ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3" s="95" t="str" cm="1">
        <f t="array" ref="AK373">IF(OR(AK$12="",$B373=""),"",_xlfn.LET(_xlpm.tarefas,_xlfn._xlws.FILTER(TB_TAREFAS[],(TB_TAREFAS[[Responsável Execução '[*']]:[Responsável Execução '[*']]]=AK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3" s="96" t="str" cm="1">
        <f t="array" ref="AL373">IF(OR(AL$12="",$B373=""),"",_xlfn.LET(_xlpm.tarefas,_xlfn._xlws.FILTER(TB_TAREFAS[],(TB_TAREFAS[[Responsável Execução '[*']]:[Responsável Execução '[*']]]=AL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3" s="95" t="str" cm="1">
        <f t="array" ref="AM373">IF(OR(AM$12="",$B373=""),"",_xlfn.LET(_xlpm.tarefas,_xlfn._xlws.FILTER(TB_TAREFAS[],(TB_TAREFAS[[Responsável Execução '[*']]:[Responsável Execução '[*']]]=AM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3" s="96" t="str" cm="1">
        <f t="array" ref="AN373">IF(OR(AN$12="",$B373=""),"",_xlfn.LET(_xlpm.tarefas,_xlfn._xlws.FILTER(TB_TAREFAS[],(TB_TAREFAS[[Responsável Execução '[*']]:[Responsável Execução '[*']]]=AN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3" s="95" t="str" cm="1">
        <f t="array" ref="AO373">IF(OR(AO$12="",$B373=""),"",_xlfn.LET(_xlpm.tarefas,_xlfn._xlws.FILTER(TB_TAREFAS[],(TB_TAREFAS[[Responsável Execução '[*']]:[Responsável Execução '[*']]]=AO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3" s="96" t="str" cm="1">
        <f t="array" ref="AP373">IF(OR(AP$12="",$B373=""),"",_xlfn.LET(_xlpm.tarefas,_xlfn._xlws.FILTER(TB_TAREFAS[],(TB_TAREFAS[[Responsável Execução '[*']]:[Responsável Execução '[*']]]=AP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3" s="95" t="str" cm="1">
        <f t="array" ref="AQ373">IF(OR(AQ$12="",$B373=""),"",_xlfn.LET(_xlpm.tarefas,_xlfn._xlws.FILTER(TB_TAREFAS[],(TB_TAREFAS[[Responsável Execução '[*']]:[Responsável Execução '[*']]]=AQ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3" s="96" t="str" cm="1">
        <f t="array" ref="AR373">IF(OR(AR$12="",$B373=""),"",_xlfn.LET(_xlpm.tarefas,_xlfn._xlws.FILTER(TB_TAREFAS[],(TB_TAREFAS[[Responsável Execução '[*']]:[Responsável Execução '[*']]]=AR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3" s="95" t="str" cm="1">
        <f t="array" ref="AS373">IF(OR(AS$12="",$B373=""),"",_xlfn.LET(_xlpm.tarefas,_xlfn._xlws.FILTER(TB_TAREFAS[],(TB_TAREFAS[[Responsável Execução '[*']]:[Responsável Execução '[*']]]=AS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3" s="96" t="str" cm="1">
        <f t="array" ref="AT373">IF(OR(AT$12="",$B373=""),"",_xlfn.LET(_xlpm.tarefas,_xlfn._xlws.FILTER(TB_TAREFAS[],(TB_TAREFAS[[Responsável Execução '[*']]:[Responsável Execução '[*']]]=AT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3" s="95" t="str" cm="1">
        <f t="array" ref="AU373">IF(OR(AU$12="",$B373=""),"",_xlfn.LET(_xlpm.tarefas,_xlfn._xlws.FILTER(TB_TAREFAS[],(TB_TAREFAS[[Responsável Execução '[*']]:[Responsável Execução '[*']]]=AU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3" s="96" t="str" cm="1">
        <f t="array" ref="AV373">IF(OR(AV$12="",$B373=""),"",_xlfn.LET(_xlpm.tarefas,_xlfn._xlws.FILTER(TB_TAREFAS[],(TB_TAREFAS[[Responsável Execução '[*']]:[Responsável Execução '[*']]]=AV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3" s="95" t="str" cm="1">
        <f t="array" ref="AW373">IF(OR(AW$12="",$B373=""),"",_xlfn.LET(_xlpm.tarefas,_xlfn._xlws.FILTER(TB_TAREFAS[],(TB_TAREFAS[[Responsável Execução '[*']]:[Responsável Execução '[*']]]=AW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3" s="96" t="str" cm="1">
        <f t="array" ref="AX373">IF(OR(AX$12="",$B373=""),"",_xlfn.LET(_xlpm.tarefas,_xlfn._xlws.FILTER(TB_TAREFAS[],(TB_TAREFAS[[Responsável Execução '[*']]:[Responsável Execução '[*']]]=AX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3" s="95" t="str" cm="1">
        <f t="array" ref="AY373">IF(OR(AY$12="",$B373=""),"",_xlfn.LET(_xlpm.tarefas,_xlfn._xlws.FILTER(TB_TAREFAS[],(TB_TAREFAS[[Responsável Execução '[*']]:[Responsável Execução '[*']]]=AY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3" s="97" t="str" cm="1">
        <f t="array" ref="AZ373">IF(OR(AZ$12="",$B373=""),"",_xlfn.LET(_xlpm.tarefas,_xlfn._xlws.FILTER(TB_TAREFAS[],(TB_TAREFAS[[Responsável Execução '[*']]:[Responsável Execução '[*']]]=AZ$12),"-"),IF(_xlfn.ARRAYTOTEXT(_xlpm.tarefas)="-",0,SUM(IF(DATE(YEAR($B373),MONTH($B373),DAY($B373))&gt;=DATE(YEAR(_xlfn.CHOOSECOLS(_xlpm.tarefas,10)),MONTH(_xlfn.CHOOSECOLS(_xlpm.tarefas,10)),DAY(_xlfn.CHOOSECOLS(_xlpm.tarefas,10))),IF(DATE(YEAR($B373),MONTH($B373),DAY($B373)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4" spans="2:52" x14ac:dyDescent="0.3">
      <c r="B374" s="94"/>
      <c r="C374" s="95" t="str" cm="1">
        <f t="array" ref="C374">IF(OR(C$12="",$B374=""),"",_xlfn.LET(_xlpm.tarefas,_xlfn._xlws.FILTER(TB_TAREFAS[],(TB_TAREFAS[[Responsável Execução '[*']]:[Responsável Execução '[*']]]=C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4" s="96" t="str" cm="1">
        <f t="array" ref="D374">IF(OR(D$12="",$B374=""),"",_xlfn.LET(_xlpm.tarefas,_xlfn._xlws.FILTER(TB_TAREFAS[],(TB_TAREFAS[[Responsável Execução '[*']]:[Responsável Execução '[*']]]=D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4" s="95" t="str" cm="1">
        <f t="array" ref="E374">IF(OR(E$12="",$B374=""),"",_xlfn.LET(_xlpm.tarefas,_xlfn._xlws.FILTER(TB_TAREFAS[],(TB_TAREFAS[[Responsável Execução '[*']]:[Responsável Execução '[*']]]=E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4" s="96" t="str" cm="1">
        <f t="array" ref="F374">IF(OR(F$12="",$B374=""),"",_xlfn.LET(_xlpm.tarefas,_xlfn._xlws.FILTER(TB_TAREFAS[],(TB_TAREFAS[[Responsável Execução '[*']]:[Responsável Execução '[*']]]=F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4" s="95" t="str" cm="1">
        <f t="array" ref="G374">IF(OR(G$12="",$B374=""),"",_xlfn.LET(_xlpm.tarefas,_xlfn._xlws.FILTER(TB_TAREFAS[],(TB_TAREFAS[[Responsável Execução '[*']]:[Responsável Execução '[*']]]=G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4" s="96" t="str" cm="1">
        <f t="array" ref="H374">IF(OR(H$12="",$B374=""),"",_xlfn.LET(_xlpm.tarefas,_xlfn._xlws.FILTER(TB_TAREFAS[],(TB_TAREFAS[[Responsável Execução '[*']]:[Responsável Execução '[*']]]=H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4" s="95" t="str" cm="1">
        <f t="array" ref="I374">IF(OR(I$12="",$B374=""),"",_xlfn.LET(_xlpm.tarefas,_xlfn._xlws.FILTER(TB_TAREFAS[],(TB_TAREFAS[[Responsável Execução '[*']]:[Responsável Execução '[*']]]=I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4" s="96" t="str" cm="1">
        <f t="array" ref="J374">IF(OR(J$12="",$B374=""),"",_xlfn.LET(_xlpm.tarefas,_xlfn._xlws.FILTER(TB_TAREFAS[],(TB_TAREFAS[[Responsável Execução '[*']]:[Responsável Execução '[*']]]=J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4" s="95" t="str" cm="1">
        <f t="array" ref="K374">IF(OR(K$12="",$B374=""),"",_xlfn.LET(_xlpm.tarefas,_xlfn._xlws.FILTER(TB_TAREFAS[],(TB_TAREFAS[[Responsável Execução '[*']]:[Responsável Execução '[*']]]=K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4" s="96" t="str" cm="1">
        <f t="array" ref="L374">IF(OR(L$12="",$B374=""),"",_xlfn.LET(_xlpm.tarefas,_xlfn._xlws.FILTER(TB_TAREFAS[],(TB_TAREFAS[[Responsável Execução '[*']]:[Responsável Execução '[*']]]=L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4" s="95" t="str" cm="1">
        <f t="array" ref="M374">IF(OR(M$12="",$B374=""),"",_xlfn.LET(_xlpm.tarefas,_xlfn._xlws.FILTER(TB_TAREFAS[],(TB_TAREFAS[[Responsável Execução '[*']]:[Responsável Execução '[*']]]=M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4" s="96" t="str" cm="1">
        <f t="array" ref="N374">IF(OR(N$12="",$B374=""),"",_xlfn.LET(_xlpm.tarefas,_xlfn._xlws.FILTER(TB_TAREFAS[],(TB_TAREFAS[[Responsável Execução '[*']]:[Responsável Execução '[*']]]=N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4" s="95" t="str" cm="1">
        <f t="array" ref="O374">IF(OR(O$12="",$B374=""),"",_xlfn.LET(_xlpm.tarefas,_xlfn._xlws.FILTER(TB_TAREFAS[],(TB_TAREFAS[[Responsável Execução '[*']]:[Responsável Execução '[*']]]=O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4" s="96" t="str" cm="1">
        <f t="array" ref="P374">IF(OR(P$12="",$B374=""),"",_xlfn.LET(_xlpm.tarefas,_xlfn._xlws.FILTER(TB_TAREFAS[],(TB_TAREFAS[[Responsável Execução '[*']]:[Responsável Execução '[*']]]=P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4" s="95" t="str" cm="1">
        <f t="array" ref="Q374">IF(OR(Q$12="",$B374=""),"",_xlfn.LET(_xlpm.tarefas,_xlfn._xlws.FILTER(TB_TAREFAS[],(TB_TAREFAS[[Responsável Execução '[*']]:[Responsável Execução '[*']]]=Q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4" s="96" t="str" cm="1">
        <f t="array" ref="R374">IF(OR(R$12="",$B374=""),"",_xlfn.LET(_xlpm.tarefas,_xlfn._xlws.FILTER(TB_TAREFAS[],(TB_TAREFAS[[Responsável Execução '[*']]:[Responsável Execução '[*']]]=R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4" s="95" t="str" cm="1">
        <f t="array" ref="S374">IF(OR(S$12="",$B374=""),"",_xlfn.LET(_xlpm.tarefas,_xlfn._xlws.FILTER(TB_TAREFAS[],(TB_TAREFAS[[Responsável Execução '[*']]:[Responsável Execução '[*']]]=S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4" s="96" t="str" cm="1">
        <f t="array" ref="T374">IF(OR(T$12="",$B374=""),"",_xlfn.LET(_xlpm.tarefas,_xlfn._xlws.FILTER(TB_TAREFAS[],(TB_TAREFAS[[Responsável Execução '[*']]:[Responsável Execução '[*']]]=T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4" s="95" t="str" cm="1">
        <f t="array" ref="U374">IF(OR(U$12="",$B374=""),"",_xlfn.LET(_xlpm.tarefas,_xlfn._xlws.FILTER(TB_TAREFAS[],(TB_TAREFAS[[Responsável Execução '[*']]:[Responsável Execução '[*']]]=U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4" s="96" t="str" cm="1">
        <f t="array" ref="V374">IF(OR(V$12="",$B374=""),"",_xlfn.LET(_xlpm.tarefas,_xlfn._xlws.FILTER(TB_TAREFAS[],(TB_TAREFAS[[Responsável Execução '[*']]:[Responsável Execução '[*']]]=V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4" s="95" t="str" cm="1">
        <f t="array" ref="W374">IF(OR(W$12="",$B374=""),"",_xlfn.LET(_xlpm.tarefas,_xlfn._xlws.FILTER(TB_TAREFAS[],(TB_TAREFAS[[Responsável Execução '[*']]:[Responsável Execução '[*']]]=W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4" s="96" t="str" cm="1">
        <f t="array" ref="X374">IF(OR(X$12="",$B374=""),"",_xlfn.LET(_xlpm.tarefas,_xlfn._xlws.FILTER(TB_TAREFAS[],(TB_TAREFAS[[Responsável Execução '[*']]:[Responsável Execução '[*']]]=X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4" s="95" t="str" cm="1">
        <f t="array" ref="Y374">IF(OR(Y$12="",$B374=""),"",_xlfn.LET(_xlpm.tarefas,_xlfn._xlws.FILTER(TB_TAREFAS[],(TB_TAREFAS[[Responsável Execução '[*']]:[Responsável Execução '[*']]]=Y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4" s="96" t="str" cm="1">
        <f t="array" ref="Z374">IF(OR(Z$12="",$B374=""),"",_xlfn.LET(_xlpm.tarefas,_xlfn._xlws.FILTER(TB_TAREFAS[],(TB_TAREFAS[[Responsável Execução '[*']]:[Responsável Execução '[*']]]=Z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4" s="95" t="str" cm="1">
        <f t="array" ref="AA374">IF(OR(AA$12="",$B374=""),"",_xlfn.LET(_xlpm.tarefas,_xlfn._xlws.FILTER(TB_TAREFAS[],(TB_TAREFAS[[Responsável Execução '[*']]:[Responsável Execução '[*']]]=AA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4" s="96" t="str" cm="1">
        <f t="array" ref="AB374">IF(OR(AB$12="",$B374=""),"",_xlfn.LET(_xlpm.tarefas,_xlfn._xlws.FILTER(TB_TAREFAS[],(TB_TAREFAS[[Responsável Execução '[*']]:[Responsável Execução '[*']]]=AB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4" s="95" t="str" cm="1">
        <f t="array" ref="AC374">IF(OR(AC$12="",$B374=""),"",_xlfn.LET(_xlpm.tarefas,_xlfn._xlws.FILTER(TB_TAREFAS[],(TB_TAREFAS[[Responsável Execução '[*']]:[Responsável Execução '[*']]]=AC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4" s="96" t="str" cm="1">
        <f t="array" ref="AD374">IF(OR(AD$12="",$B374=""),"",_xlfn.LET(_xlpm.tarefas,_xlfn._xlws.FILTER(TB_TAREFAS[],(TB_TAREFAS[[Responsável Execução '[*']]:[Responsável Execução '[*']]]=AD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4" s="95" t="str" cm="1">
        <f t="array" ref="AE374">IF(OR(AE$12="",$B374=""),"",_xlfn.LET(_xlpm.tarefas,_xlfn._xlws.FILTER(TB_TAREFAS[],(TB_TAREFAS[[Responsável Execução '[*']]:[Responsável Execução '[*']]]=AE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4" s="96" t="str" cm="1">
        <f t="array" ref="AF374">IF(OR(AF$12="",$B374=""),"",_xlfn.LET(_xlpm.tarefas,_xlfn._xlws.FILTER(TB_TAREFAS[],(TB_TAREFAS[[Responsável Execução '[*']]:[Responsável Execução '[*']]]=AF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4" s="95" t="str" cm="1">
        <f t="array" ref="AG374">IF(OR(AG$12="",$B374=""),"",_xlfn.LET(_xlpm.tarefas,_xlfn._xlws.FILTER(TB_TAREFAS[],(TB_TAREFAS[[Responsável Execução '[*']]:[Responsável Execução '[*']]]=AG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4" s="96" t="str" cm="1">
        <f t="array" ref="AH374">IF(OR(AH$12="",$B374=""),"",_xlfn.LET(_xlpm.tarefas,_xlfn._xlws.FILTER(TB_TAREFAS[],(TB_TAREFAS[[Responsável Execução '[*']]:[Responsável Execução '[*']]]=AH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4" s="95" t="str" cm="1">
        <f t="array" ref="AI374">IF(OR(AI$12="",$B374=""),"",_xlfn.LET(_xlpm.tarefas,_xlfn._xlws.FILTER(TB_TAREFAS[],(TB_TAREFAS[[Responsável Execução '[*']]:[Responsável Execução '[*']]]=AI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4" s="96" t="str" cm="1">
        <f t="array" ref="AJ374">IF(OR(AJ$12="",$B374=""),"",_xlfn.LET(_xlpm.tarefas,_xlfn._xlws.FILTER(TB_TAREFAS[],(TB_TAREFAS[[Responsável Execução '[*']]:[Responsável Execução '[*']]]=AJ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4" s="95" t="str" cm="1">
        <f t="array" ref="AK374">IF(OR(AK$12="",$B374=""),"",_xlfn.LET(_xlpm.tarefas,_xlfn._xlws.FILTER(TB_TAREFAS[],(TB_TAREFAS[[Responsável Execução '[*']]:[Responsável Execução '[*']]]=AK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4" s="96" t="str" cm="1">
        <f t="array" ref="AL374">IF(OR(AL$12="",$B374=""),"",_xlfn.LET(_xlpm.tarefas,_xlfn._xlws.FILTER(TB_TAREFAS[],(TB_TAREFAS[[Responsável Execução '[*']]:[Responsável Execução '[*']]]=AL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4" s="95" t="str" cm="1">
        <f t="array" ref="AM374">IF(OR(AM$12="",$B374=""),"",_xlfn.LET(_xlpm.tarefas,_xlfn._xlws.FILTER(TB_TAREFAS[],(TB_TAREFAS[[Responsável Execução '[*']]:[Responsável Execução '[*']]]=AM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4" s="96" t="str" cm="1">
        <f t="array" ref="AN374">IF(OR(AN$12="",$B374=""),"",_xlfn.LET(_xlpm.tarefas,_xlfn._xlws.FILTER(TB_TAREFAS[],(TB_TAREFAS[[Responsável Execução '[*']]:[Responsável Execução '[*']]]=AN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4" s="95" t="str" cm="1">
        <f t="array" ref="AO374">IF(OR(AO$12="",$B374=""),"",_xlfn.LET(_xlpm.tarefas,_xlfn._xlws.FILTER(TB_TAREFAS[],(TB_TAREFAS[[Responsável Execução '[*']]:[Responsável Execução '[*']]]=AO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4" s="96" t="str" cm="1">
        <f t="array" ref="AP374">IF(OR(AP$12="",$B374=""),"",_xlfn.LET(_xlpm.tarefas,_xlfn._xlws.FILTER(TB_TAREFAS[],(TB_TAREFAS[[Responsável Execução '[*']]:[Responsável Execução '[*']]]=AP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4" s="95" t="str" cm="1">
        <f t="array" ref="AQ374">IF(OR(AQ$12="",$B374=""),"",_xlfn.LET(_xlpm.tarefas,_xlfn._xlws.FILTER(TB_TAREFAS[],(TB_TAREFAS[[Responsável Execução '[*']]:[Responsável Execução '[*']]]=AQ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4" s="96" t="str" cm="1">
        <f t="array" ref="AR374">IF(OR(AR$12="",$B374=""),"",_xlfn.LET(_xlpm.tarefas,_xlfn._xlws.FILTER(TB_TAREFAS[],(TB_TAREFAS[[Responsável Execução '[*']]:[Responsável Execução '[*']]]=AR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4" s="95" t="str" cm="1">
        <f t="array" ref="AS374">IF(OR(AS$12="",$B374=""),"",_xlfn.LET(_xlpm.tarefas,_xlfn._xlws.FILTER(TB_TAREFAS[],(TB_TAREFAS[[Responsável Execução '[*']]:[Responsável Execução '[*']]]=AS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4" s="96" t="str" cm="1">
        <f t="array" ref="AT374">IF(OR(AT$12="",$B374=""),"",_xlfn.LET(_xlpm.tarefas,_xlfn._xlws.FILTER(TB_TAREFAS[],(TB_TAREFAS[[Responsável Execução '[*']]:[Responsável Execução '[*']]]=AT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4" s="95" t="str" cm="1">
        <f t="array" ref="AU374">IF(OR(AU$12="",$B374=""),"",_xlfn.LET(_xlpm.tarefas,_xlfn._xlws.FILTER(TB_TAREFAS[],(TB_TAREFAS[[Responsável Execução '[*']]:[Responsável Execução '[*']]]=AU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4" s="96" t="str" cm="1">
        <f t="array" ref="AV374">IF(OR(AV$12="",$B374=""),"",_xlfn.LET(_xlpm.tarefas,_xlfn._xlws.FILTER(TB_TAREFAS[],(TB_TAREFAS[[Responsável Execução '[*']]:[Responsável Execução '[*']]]=AV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4" s="95" t="str" cm="1">
        <f t="array" ref="AW374">IF(OR(AW$12="",$B374=""),"",_xlfn.LET(_xlpm.tarefas,_xlfn._xlws.FILTER(TB_TAREFAS[],(TB_TAREFAS[[Responsável Execução '[*']]:[Responsável Execução '[*']]]=AW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4" s="96" t="str" cm="1">
        <f t="array" ref="AX374">IF(OR(AX$12="",$B374=""),"",_xlfn.LET(_xlpm.tarefas,_xlfn._xlws.FILTER(TB_TAREFAS[],(TB_TAREFAS[[Responsável Execução '[*']]:[Responsável Execução '[*']]]=AX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4" s="95" t="str" cm="1">
        <f t="array" ref="AY374">IF(OR(AY$12="",$B374=""),"",_xlfn.LET(_xlpm.tarefas,_xlfn._xlws.FILTER(TB_TAREFAS[],(TB_TAREFAS[[Responsável Execução '[*']]:[Responsável Execução '[*']]]=AY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4" s="97" t="str" cm="1">
        <f t="array" ref="AZ374">IF(OR(AZ$12="",$B374=""),"",_xlfn.LET(_xlpm.tarefas,_xlfn._xlws.FILTER(TB_TAREFAS[],(TB_TAREFAS[[Responsável Execução '[*']]:[Responsável Execução '[*']]]=AZ$12),"-"),IF(_xlfn.ARRAYTOTEXT(_xlpm.tarefas)="-",0,SUM(IF(DATE(YEAR($B374),MONTH($B374),DAY($B374))&gt;=DATE(YEAR(_xlfn.CHOOSECOLS(_xlpm.tarefas,10)),MONTH(_xlfn.CHOOSECOLS(_xlpm.tarefas,10)),DAY(_xlfn.CHOOSECOLS(_xlpm.tarefas,10))),IF(DATE(YEAR($B374),MONTH($B374),DAY($B374)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5" spans="2:52" x14ac:dyDescent="0.3">
      <c r="B375" s="94"/>
      <c r="C375" s="95" t="str" cm="1">
        <f t="array" ref="C375">IF(OR(C$12="",$B375=""),"",_xlfn.LET(_xlpm.tarefas,_xlfn._xlws.FILTER(TB_TAREFAS[],(TB_TAREFAS[[Responsável Execução '[*']]:[Responsável Execução '[*']]]=C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5" s="96" t="str" cm="1">
        <f t="array" ref="D375">IF(OR(D$12="",$B375=""),"",_xlfn.LET(_xlpm.tarefas,_xlfn._xlws.FILTER(TB_TAREFAS[],(TB_TAREFAS[[Responsável Execução '[*']]:[Responsável Execução '[*']]]=D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5" s="95" t="str" cm="1">
        <f t="array" ref="E375">IF(OR(E$12="",$B375=""),"",_xlfn.LET(_xlpm.tarefas,_xlfn._xlws.FILTER(TB_TAREFAS[],(TB_TAREFAS[[Responsável Execução '[*']]:[Responsável Execução '[*']]]=E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5" s="96" t="str" cm="1">
        <f t="array" ref="F375">IF(OR(F$12="",$B375=""),"",_xlfn.LET(_xlpm.tarefas,_xlfn._xlws.FILTER(TB_TAREFAS[],(TB_TAREFAS[[Responsável Execução '[*']]:[Responsável Execução '[*']]]=F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5" s="95" t="str" cm="1">
        <f t="array" ref="G375">IF(OR(G$12="",$B375=""),"",_xlfn.LET(_xlpm.tarefas,_xlfn._xlws.FILTER(TB_TAREFAS[],(TB_TAREFAS[[Responsável Execução '[*']]:[Responsável Execução '[*']]]=G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5" s="96" t="str" cm="1">
        <f t="array" ref="H375">IF(OR(H$12="",$B375=""),"",_xlfn.LET(_xlpm.tarefas,_xlfn._xlws.FILTER(TB_TAREFAS[],(TB_TAREFAS[[Responsável Execução '[*']]:[Responsável Execução '[*']]]=H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5" s="95" t="str" cm="1">
        <f t="array" ref="I375">IF(OR(I$12="",$B375=""),"",_xlfn.LET(_xlpm.tarefas,_xlfn._xlws.FILTER(TB_TAREFAS[],(TB_TAREFAS[[Responsável Execução '[*']]:[Responsável Execução '[*']]]=I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5" s="96" t="str" cm="1">
        <f t="array" ref="J375">IF(OR(J$12="",$B375=""),"",_xlfn.LET(_xlpm.tarefas,_xlfn._xlws.FILTER(TB_TAREFAS[],(TB_TAREFAS[[Responsável Execução '[*']]:[Responsável Execução '[*']]]=J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5" s="95" t="str" cm="1">
        <f t="array" ref="K375">IF(OR(K$12="",$B375=""),"",_xlfn.LET(_xlpm.tarefas,_xlfn._xlws.FILTER(TB_TAREFAS[],(TB_TAREFAS[[Responsável Execução '[*']]:[Responsável Execução '[*']]]=K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5" s="96" t="str" cm="1">
        <f t="array" ref="L375">IF(OR(L$12="",$B375=""),"",_xlfn.LET(_xlpm.tarefas,_xlfn._xlws.FILTER(TB_TAREFAS[],(TB_TAREFAS[[Responsável Execução '[*']]:[Responsável Execução '[*']]]=L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5" s="95" t="str" cm="1">
        <f t="array" ref="M375">IF(OR(M$12="",$B375=""),"",_xlfn.LET(_xlpm.tarefas,_xlfn._xlws.FILTER(TB_TAREFAS[],(TB_TAREFAS[[Responsável Execução '[*']]:[Responsável Execução '[*']]]=M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5" s="96" t="str" cm="1">
        <f t="array" ref="N375">IF(OR(N$12="",$B375=""),"",_xlfn.LET(_xlpm.tarefas,_xlfn._xlws.FILTER(TB_TAREFAS[],(TB_TAREFAS[[Responsável Execução '[*']]:[Responsável Execução '[*']]]=N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5" s="95" t="str" cm="1">
        <f t="array" ref="O375">IF(OR(O$12="",$B375=""),"",_xlfn.LET(_xlpm.tarefas,_xlfn._xlws.FILTER(TB_TAREFAS[],(TB_TAREFAS[[Responsável Execução '[*']]:[Responsável Execução '[*']]]=O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5" s="96" t="str" cm="1">
        <f t="array" ref="P375">IF(OR(P$12="",$B375=""),"",_xlfn.LET(_xlpm.tarefas,_xlfn._xlws.FILTER(TB_TAREFAS[],(TB_TAREFAS[[Responsável Execução '[*']]:[Responsável Execução '[*']]]=P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5" s="95" t="str" cm="1">
        <f t="array" ref="Q375">IF(OR(Q$12="",$B375=""),"",_xlfn.LET(_xlpm.tarefas,_xlfn._xlws.FILTER(TB_TAREFAS[],(TB_TAREFAS[[Responsável Execução '[*']]:[Responsável Execução '[*']]]=Q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5" s="96" t="str" cm="1">
        <f t="array" ref="R375">IF(OR(R$12="",$B375=""),"",_xlfn.LET(_xlpm.tarefas,_xlfn._xlws.FILTER(TB_TAREFAS[],(TB_TAREFAS[[Responsável Execução '[*']]:[Responsável Execução '[*']]]=R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5" s="95" t="str" cm="1">
        <f t="array" ref="S375">IF(OR(S$12="",$B375=""),"",_xlfn.LET(_xlpm.tarefas,_xlfn._xlws.FILTER(TB_TAREFAS[],(TB_TAREFAS[[Responsável Execução '[*']]:[Responsável Execução '[*']]]=S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5" s="96" t="str" cm="1">
        <f t="array" ref="T375">IF(OR(T$12="",$B375=""),"",_xlfn.LET(_xlpm.tarefas,_xlfn._xlws.FILTER(TB_TAREFAS[],(TB_TAREFAS[[Responsável Execução '[*']]:[Responsável Execução '[*']]]=T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5" s="95" t="str" cm="1">
        <f t="array" ref="U375">IF(OR(U$12="",$B375=""),"",_xlfn.LET(_xlpm.tarefas,_xlfn._xlws.FILTER(TB_TAREFAS[],(TB_TAREFAS[[Responsável Execução '[*']]:[Responsável Execução '[*']]]=U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5" s="96" t="str" cm="1">
        <f t="array" ref="V375">IF(OR(V$12="",$B375=""),"",_xlfn.LET(_xlpm.tarefas,_xlfn._xlws.FILTER(TB_TAREFAS[],(TB_TAREFAS[[Responsável Execução '[*']]:[Responsável Execução '[*']]]=V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5" s="95" t="str" cm="1">
        <f t="array" ref="W375">IF(OR(W$12="",$B375=""),"",_xlfn.LET(_xlpm.tarefas,_xlfn._xlws.FILTER(TB_TAREFAS[],(TB_TAREFAS[[Responsável Execução '[*']]:[Responsável Execução '[*']]]=W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5" s="96" t="str" cm="1">
        <f t="array" ref="X375">IF(OR(X$12="",$B375=""),"",_xlfn.LET(_xlpm.tarefas,_xlfn._xlws.FILTER(TB_TAREFAS[],(TB_TAREFAS[[Responsável Execução '[*']]:[Responsável Execução '[*']]]=X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5" s="95" t="str" cm="1">
        <f t="array" ref="Y375">IF(OR(Y$12="",$B375=""),"",_xlfn.LET(_xlpm.tarefas,_xlfn._xlws.FILTER(TB_TAREFAS[],(TB_TAREFAS[[Responsável Execução '[*']]:[Responsável Execução '[*']]]=Y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5" s="96" t="str" cm="1">
        <f t="array" ref="Z375">IF(OR(Z$12="",$B375=""),"",_xlfn.LET(_xlpm.tarefas,_xlfn._xlws.FILTER(TB_TAREFAS[],(TB_TAREFAS[[Responsável Execução '[*']]:[Responsável Execução '[*']]]=Z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5" s="95" t="str" cm="1">
        <f t="array" ref="AA375">IF(OR(AA$12="",$B375=""),"",_xlfn.LET(_xlpm.tarefas,_xlfn._xlws.FILTER(TB_TAREFAS[],(TB_TAREFAS[[Responsável Execução '[*']]:[Responsável Execução '[*']]]=AA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5" s="96" t="str" cm="1">
        <f t="array" ref="AB375">IF(OR(AB$12="",$B375=""),"",_xlfn.LET(_xlpm.tarefas,_xlfn._xlws.FILTER(TB_TAREFAS[],(TB_TAREFAS[[Responsável Execução '[*']]:[Responsável Execução '[*']]]=AB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5" s="95" t="str" cm="1">
        <f t="array" ref="AC375">IF(OR(AC$12="",$B375=""),"",_xlfn.LET(_xlpm.tarefas,_xlfn._xlws.FILTER(TB_TAREFAS[],(TB_TAREFAS[[Responsável Execução '[*']]:[Responsável Execução '[*']]]=AC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5" s="96" t="str" cm="1">
        <f t="array" ref="AD375">IF(OR(AD$12="",$B375=""),"",_xlfn.LET(_xlpm.tarefas,_xlfn._xlws.FILTER(TB_TAREFAS[],(TB_TAREFAS[[Responsável Execução '[*']]:[Responsável Execução '[*']]]=AD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5" s="95" t="str" cm="1">
        <f t="array" ref="AE375">IF(OR(AE$12="",$B375=""),"",_xlfn.LET(_xlpm.tarefas,_xlfn._xlws.FILTER(TB_TAREFAS[],(TB_TAREFAS[[Responsável Execução '[*']]:[Responsável Execução '[*']]]=AE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5" s="96" t="str" cm="1">
        <f t="array" ref="AF375">IF(OR(AF$12="",$B375=""),"",_xlfn.LET(_xlpm.tarefas,_xlfn._xlws.FILTER(TB_TAREFAS[],(TB_TAREFAS[[Responsável Execução '[*']]:[Responsável Execução '[*']]]=AF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5" s="95" t="str" cm="1">
        <f t="array" ref="AG375">IF(OR(AG$12="",$B375=""),"",_xlfn.LET(_xlpm.tarefas,_xlfn._xlws.FILTER(TB_TAREFAS[],(TB_TAREFAS[[Responsável Execução '[*']]:[Responsável Execução '[*']]]=AG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5" s="96" t="str" cm="1">
        <f t="array" ref="AH375">IF(OR(AH$12="",$B375=""),"",_xlfn.LET(_xlpm.tarefas,_xlfn._xlws.FILTER(TB_TAREFAS[],(TB_TAREFAS[[Responsável Execução '[*']]:[Responsável Execução '[*']]]=AH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5" s="95" t="str" cm="1">
        <f t="array" ref="AI375">IF(OR(AI$12="",$B375=""),"",_xlfn.LET(_xlpm.tarefas,_xlfn._xlws.FILTER(TB_TAREFAS[],(TB_TAREFAS[[Responsável Execução '[*']]:[Responsável Execução '[*']]]=AI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5" s="96" t="str" cm="1">
        <f t="array" ref="AJ375">IF(OR(AJ$12="",$B375=""),"",_xlfn.LET(_xlpm.tarefas,_xlfn._xlws.FILTER(TB_TAREFAS[],(TB_TAREFAS[[Responsável Execução '[*']]:[Responsável Execução '[*']]]=AJ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5" s="95" t="str" cm="1">
        <f t="array" ref="AK375">IF(OR(AK$12="",$B375=""),"",_xlfn.LET(_xlpm.tarefas,_xlfn._xlws.FILTER(TB_TAREFAS[],(TB_TAREFAS[[Responsável Execução '[*']]:[Responsável Execução '[*']]]=AK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5" s="96" t="str" cm="1">
        <f t="array" ref="AL375">IF(OR(AL$12="",$B375=""),"",_xlfn.LET(_xlpm.tarefas,_xlfn._xlws.FILTER(TB_TAREFAS[],(TB_TAREFAS[[Responsável Execução '[*']]:[Responsável Execução '[*']]]=AL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5" s="95" t="str" cm="1">
        <f t="array" ref="AM375">IF(OR(AM$12="",$B375=""),"",_xlfn.LET(_xlpm.tarefas,_xlfn._xlws.FILTER(TB_TAREFAS[],(TB_TAREFAS[[Responsável Execução '[*']]:[Responsável Execução '[*']]]=AM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5" s="96" t="str" cm="1">
        <f t="array" ref="AN375">IF(OR(AN$12="",$B375=""),"",_xlfn.LET(_xlpm.tarefas,_xlfn._xlws.FILTER(TB_TAREFAS[],(TB_TAREFAS[[Responsável Execução '[*']]:[Responsável Execução '[*']]]=AN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5" s="95" t="str" cm="1">
        <f t="array" ref="AO375">IF(OR(AO$12="",$B375=""),"",_xlfn.LET(_xlpm.tarefas,_xlfn._xlws.FILTER(TB_TAREFAS[],(TB_TAREFAS[[Responsável Execução '[*']]:[Responsável Execução '[*']]]=AO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5" s="96" t="str" cm="1">
        <f t="array" ref="AP375">IF(OR(AP$12="",$B375=""),"",_xlfn.LET(_xlpm.tarefas,_xlfn._xlws.FILTER(TB_TAREFAS[],(TB_TAREFAS[[Responsável Execução '[*']]:[Responsável Execução '[*']]]=AP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5" s="95" t="str" cm="1">
        <f t="array" ref="AQ375">IF(OR(AQ$12="",$B375=""),"",_xlfn.LET(_xlpm.tarefas,_xlfn._xlws.FILTER(TB_TAREFAS[],(TB_TAREFAS[[Responsável Execução '[*']]:[Responsável Execução '[*']]]=AQ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5" s="96" t="str" cm="1">
        <f t="array" ref="AR375">IF(OR(AR$12="",$B375=""),"",_xlfn.LET(_xlpm.tarefas,_xlfn._xlws.FILTER(TB_TAREFAS[],(TB_TAREFAS[[Responsável Execução '[*']]:[Responsável Execução '[*']]]=AR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5" s="95" t="str" cm="1">
        <f t="array" ref="AS375">IF(OR(AS$12="",$B375=""),"",_xlfn.LET(_xlpm.tarefas,_xlfn._xlws.FILTER(TB_TAREFAS[],(TB_TAREFAS[[Responsável Execução '[*']]:[Responsável Execução '[*']]]=AS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5" s="96" t="str" cm="1">
        <f t="array" ref="AT375">IF(OR(AT$12="",$B375=""),"",_xlfn.LET(_xlpm.tarefas,_xlfn._xlws.FILTER(TB_TAREFAS[],(TB_TAREFAS[[Responsável Execução '[*']]:[Responsável Execução '[*']]]=AT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5" s="95" t="str" cm="1">
        <f t="array" ref="AU375">IF(OR(AU$12="",$B375=""),"",_xlfn.LET(_xlpm.tarefas,_xlfn._xlws.FILTER(TB_TAREFAS[],(TB_TAREFAS[[Responsável Execução '[*']]:[Responsável Execução '[*']]]=AU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5" s="96" t="str" cm="1">
        <f t="array" ref="AV375">IF(OR(AV$12="",$B375=""),"",_xlfn.LET(_xlpm.tarefas,_xlfn._xlws.FILTER(TB_TAREFAS[],(TB_TAREFAS[[Responsável Execução '[*']]:[Responsável Execução '[*']]]=AV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5" s="95" t="str" cm="1">
        <f t="array" ref="AW375">IF(OR(AW$12="",$B375=""),"",_xlfn.LET(_xlpm.tarefas,_xlfn._xlws.FILTER(TB_TAREFAS[],(TB_TAREFAS[[Responsável Execução '[*']]:[Responsável Execução '[*']]]=AW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5" s="96" t="str" cm="1">
        <f t="array" ref="AX375">IF(OR(AX$12="",$B375=""),"",_xlfn.LET(_xlpm.tarefas,_xlfn._xlws.FILTER(TB_TAREFAS[],(TB_TAREFAS[[Responsável Execução '[*']]:[Responsável Execução '[*']]]=AX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5" s="95" t="str" cm="1">
        <f t="array" ref="AY375">IF(OR(AY$12="",$B375=""),"",_xlfn.LET(_xlpm.tarefas,_xlfn._xlws.FILTER(TB_TAREFAS[],(TB_TAREFAS[[Responsável Execução '[*']]:[Responsável Execução '[*']]]=AY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5" s="97" t="str" cm="1">
        <f t="array" ref="AZ375">IF(OR(AZ$12="",$B375=""),"",_xlfn.LET(_xlpm.tarefas,_xlfn._xlws.FILTER(TB_TAREFAS[],(TB_TAREFAS[[Responsável Execução '[*']]:[Responsável Execução '[*']]]=AZ$12),"-"),IF(_xlfn.ARRAYTOTEXT(_xlpm.tarefas)="-",0,SUM(IF(DATE(YEAR($B375),MONTH($B375),DAY($B375))&gt;=DATE(YEAR(_xlfn.CHOOSECOLS(_xlpm.tarefas,10)),MONTH(_xlfn.CHOOSECOLS(_xlpm.tarefas,10)),DAY(_xlfn.CHOOSECOLS(_xlpm.tarefas,10))),IF(DATE(YEAR($B375),MONTH($B375),DAY($B375)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6" spans="2:52" x14ac:dyDescent="0.3">
      <c r="B376" s="94"/>
      <c r="C376" s="95" t="str" cm="1">
        <f t="array" ref="C376">IF(OR(C$12="",$B376=""),"",_xlfn.LET(_xlpm.tarefas,_xlfn._xlws.FILTER(TB_TAREFAS[],(TB_TAREFAS[[Responsável Execução '[*']]:[Responsável Execução '[*']]]=C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6" s="96" t="str" cm="1">
        <f t="array" ref="D376">IF(OR(D$12="",$B376=""),"",_xlfn.LET(_xlpm.tarefas,_xlfn._xlws.FILTER(TB_TAREFAS[],(TB_TAREFAS[[Responsável Execução '[*']]:[Responsável Execução '[*']]]=D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6" s="95" t="str" cm="1">
        <f t="array" ref="E376">IF(OR(E$12="",$B376=""),"",_xlfn.LET(_xlpm.tarefas,_xlfn._xlws.FILTER(TB_TAREFAS[],(TB_TAREFAS[[Responsável Execução '[*']]:[Responsável Execução '[*']]]=E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6" s="96" t="str" cm="1">
        <f t="array" ref="F376">IF(OR(F$12="",$B376=""),"",_xlfn.LET(_xlpm.tarefas,_xlfn._xlws.FILTER(TB_TAREFAS[],(TB_TAREFAS[[Responsável Execução '[*']]:[Responsável Execução '[*']]]=F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6" s="95" t="str" cm="1">
        <f t="array" ref="G376">IF(OR(G$12="",$B376=""),"",_xlfn.LET(_xlpm.tarefas,_xlfn._xlws.FILTER(TB_TAREFAS[],(TB_TAREFAS[[Responsável Execução '[*']]:[Responsável Execução '[*']]]=G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6" s="96" t="str" cm="1">
        <f t="array" ref="H376">IF(OR(H$12="",$B376=""),"",_xlfn.LET(_xlpm.tarefas,_xlfn._xlws.FILTER(TB_TAREFAS[],(TB_TAREFAS[[Responsável Execução '[*']]:[Responsável Execução '[*']]]=H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6" s="95" t="str" cm="1">
        <f t="array" ref="I376">IF(OR(I$12="",$B376=""),"",_xlfn.LET(_xlpm.tarefas,_xlfn._xlws.FILTER(TB_TAREFAS[],(TB_TAREFAS[[Responsável Execução '[*']]:[Responsável Execução '[*']]]=I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6" s="96" t="str" cm="1">
        <f t="array" ref="J376">IF(OR(J$12="",$B376=""),"",_xlfn.LET(_xlpm.tarefas,_xlfn._xlws.FILTER(TB_TAREFAS[],(TB_TAREFAS[[Responsável Execução '[*']]:[Responsável Execução '[*']]]=J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6" s="95" t="str" cm="1">
        <f t="array" ref="K376">IF(OR(K$12="",$B376=""),"",_xlfn.LET(_xlpm.tarefas,_xlfn._xlws.FILTER(TB_TAREFAS[],(TB_TAREFAS[[Responsável Execução '[*']]:[Responsável Execução '[*']]]=K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6" s="96" t="str" cm="1">
        <f t="array" ref="L376">IF(OR(L$12="",$B376=""),"",_xlfn.LET(_xlpm.tarefas,_xlfn._xlws.FILTER(TB_TAREFAS[],(TB_TAREFAS[[Responsável Execução '[*']]:[Responsável Execução '[*']]]=L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6" s="95" t="str" cm="1">
        <f t="array" ref="M376">IF(OR(M$12="",$B376=""),"",_xlfn.LET(_xlpm.tarefas,_xlfn._xlws.FILTER(TB_TAREFAS[],(TB_TAREFAS[[Responsável Execução '[*']]:[Responsável Execução '[*']]]=M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6" s="96" t="str" cm="1">
        <f t="array" ref="N376">IF(OR(N$12="",$B376=""),"",_xlfn.LET(_xlpm.tarefas,_xlfn._xlws.FILTER(TB_TAREFAS[],(TB_TAREFAS[[Responsável Execução '[*']]:[Responsável Execução '[*']]]=N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6" s="95" t="str" cm="1">
        <f t="array" ref="O376">IF(OR(O$12="",$B376=""),"",_xlfn.LET(_xlpm.tarefas,_xlfn._xlws.FILTER(TB_TAREFAS[],(TB_TAREFAS[[Responsável Execução '[*']]:[Responsável Execução '[*']]]=O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6" s="96" t="str" cm="1">
        <f t="array" ref="P376">IF(OR(P$12="",$B376=""),"",_xlfn.LET(_xlpm.tarefas,_xlfn._xlws.FILTER(TB_TAREFAS[],(TB_TAREFAS[[Responsável Execução '[*']]:[Responsável Execução '[*']]]=P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6" s="95" t="str" cm="1">
        <f t="array" ref="Q376">IF(OR(Q$12="",$B376=""),"",_xlfn.LET(_xlpm.tarefas,_xlfn._xlws.FILTER(TB_TAREFAS[],(TB_TAREFAS[[Responsável Execução '[*']]:[Responsável Execução '[*']]]=Q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6" s="96" t="str" cm="1">
        <f t="array" ref="R376">IF(OR(R$12="",$B376=""),"",_xlfn.LET(_xlpm.tarefas,_xlfn._xlws.FILTER(TB_TAREFAS[],(TB_TAREFAS[[Responsável Execução '[*']]:[Responsável Execução '[*']]]=R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6" s="95" t="str" cm="1">
        <f t="array" ref="S376">IF(OR(S$12="",$B376=""),"",_xlfn.LET(_xlpm.tarefas,_xlfn._xlws.FILTER(TB_TAREFAS[],(TB_TAREFAS[[Responsável Execução '[*']]:[Responsável Execução '[*']]]=S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6" s="96" t="str" cm="1">
        <f t="array" ref="T376">IF(OR(T$12="",$B376=""),"",_xlfn.LET(_xlpm.tarefas,_xlfn._xlws.FILTER(TB_TAREFAS[],(TB_TAREFAS[[Responsável Execução '[*']]:[Responsável Execução '[*']]]=T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6" s="95" t="str" cm="1">
        <f t="array" ref="U376">IF(OR(U$12="",$B376=""),"",_xlfn.LET(_xlpm.tarefas,_xlfn._xlws.FILTER(TB_TAREFAS[],(TB_TAREFAS[[Responsável Execução '[*']]:[Responsável Execução '[*']]]=U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6" s="96" t="str" cm="1">
        <f t="array" ref="V376">IF(OR(V$12="",$B376=""),"",_xlfn.LET(_xlpm.tarefas,_xlfn._xlws.FILTER(TB_TAREFAS[],(TB_TAREFAS[[Responsável Execução '[*']]:[Responsável Execução '[*']]]=V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6" s="95" t="str" cm="1">
        <f t="array" ref="W376">IF(OR(W$12="",$B376=""),"",_xlfn.LET(_xlpm.tarefas,_xlfn._xlws.FILTER(TB_TAREFAS[],(TB_TAREFAS[[Responsável Execução '[*']]:[Responsável Execução '[*']]]=W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6" s="96" t="str" cm="1">
        <f t="array" ref="X376">IF(OR(X$12="",$B376=""),"",_xlfn.LET(_xlpm.tarefas,_xlfn._xlws.FILTER(TB_TAREFAS[],(TB_TAREFAS[[Responsável Execução '[*']]:[Responsável Execução '[*']]]=X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6" s="95" t="str" cm="1">
        <f t="array" ref="Y376">IF(OR(Y$12="",$B376=""),"",_xlfn.LET(_xlpm.tarefas,_xlfn._xlws.FILTER(TB_TAREFAS[],(TB_TAREFAS[[Responsável Execução '[*']]:[Responsável Execução '[*']]]=Y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6" s="96" t="str" cm="1">
        <f t="array" ref="Z376">IF(OR(Z$12="",$B376=""),"",_xlfn.LET(_xlpm.tarefas,_xlfn._xlws.FILTER(TB_TAREFAS[],(TB_TAREFAS[[Responsável Execução '[*']]:[Responsável Execução '[*']]]=Z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6" s="95" t="str" cm="1">
        <f t="array" ref="AA376">IF(OR(AA$12="",$B376=""),"",_xlfn.LET(_xlpm.tarefas,_xlfn._xlws.FILTER(TB_TAREFAS[],(TB_TAREFAS[[Responsável Execução '[*']]:[Responsável Execução '[*']]]=AA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6" s="96" t="str" cm="1">
        <f t="array" ref="AB376">IF(OR(AB$12="",$B376=""),"",_xlfn.LET(_xlpm.tarefas,_xlfn._xlws.FILTER(TB_TAREFAS[],(TB_TAREFAS[[Responsável Execução '[*']]:[Responsável Execução '[*']]]=AB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6" s="95" t="str" cm="1">
        <f t="array" ref="AC376">IF(OR(AC$12="",$B376=""),"",_xlfn.LET(_xlpm.tarefas,_xlfn._xlws.FILTER(TB_TAREFAS[],(TB_TAREFAS[[Responsável Execução '[*']]:[Responsável Execução '[*']]]=AC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6" s="96" t="str" cm="1">
        <f t="array" ref="AD376">IF(OR(AD$12="",$B376=""),"",_xlfn.LET(_xlpm.tarefas,_xlfn._xlws.FILTER(TB_TAREFAS[],(TB_TAREFAS[[Responsável Execução '[*']]:[Responsável Execução '[*']]]=AD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6" s="95" t="str" cm="1">
        <f t="array" ref="AE376">IF(OR(AE$12="",$B376=""),"",_xlfn.LET(_xlpm.tarefas,_xlfn._xlws.FILTER(TB_TAREFAS[],(TB_TAREFAS[[Responsável Execução '[*']]:[Responsável Execução '[*']]]=AE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6" s="96" t="str" cm="1">
        <f t="array" ref="AF376">IF(OR(AF$12="",$B376=""),"",_xlfn.LET(_xlpm.tarefas,_xlfn._xlws.FILTER(TB_TAREFAS[],(TB_TAREFAS[[Responsável Execução '[*']]:[Responsável Execução '[*']]]=AF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6" s="95" t="str" cm="1">
        <f t="array" ref="AG376">IF(OR(AG$12="",$B376=""),"",_xlfn.LET(_xlpm.tarefas,_xlfn._xlws.FILTER(TB_TAREFAS[],(TB_TAREFAS[[Responsável Execução '[*']]:[Responsável Execução '[*']]]=AG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6" s="96" t="str" cm="1">
        <f t="array" ref="AH376">IF(OR(AH$12="",$B376=""),"",_xlfn.LET(_xlpm.tarefas,_xlfn._xlws.FILTER(TB_TAREFAS[],(TB_TAREFAS[[Responsável Execução '[*']]:[Responsável Execução '[*']]]=AH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6" s="95" t="str" cm="1">
        <f t="array" ref="AI376">IF(OR(AI$12="",$B376=""),"",_xlfn.LET(_xlpm.tarefas,_xlfn._xlws.FILTER(TB_TAREFAS[],(TB_TAREFAS[[Responsável Execução '[*']]:[Responsável Execução '[*']]]=AI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6" s="96" t="str" cm="1">
        <f t="array" ref="AJ376">IF(OR(AJ$12="",$B376=""),"",_xlfn.LET(_xlpm.tarefas,_xlfn._xlws.FILTER(TB_TAREFAS[],(TB_TAREFAS[[Responsável Execução '[*']]:[Responsável Execução '[*']]]=AJ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6" s="95" t="str" cm="1">
        <f t="array" ref="AK376">IF(OR(AK$12="",$B376=""),"",_xlfn.LET(_xlpm.tarefas,_xlfn._xlws.FILTER(TB_TAREFAS[],(TB_TAREFAS[[Responsável Execução '[*']]:[Responsável Execução '[*']]]=AK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6" s="96" t="str" cm="1">
        <f t="array" ref="AL376">IF(OR(AL$12="",$B376=""),"",_xlfn.LET(_xlpm.tarefas,_xlfn._xlws.FILTER(TB_TAREFAS[],(TB_TAREFAS[[Responsável Execução '[*']]:[Responsável Execução '[*']]]=AL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6" s="95" t="str" cm="1">
        <f t="array" ref="AM376">IF(OR(AM$12="",$B376=""),"",_xlfn.LET(_xlpm.tarefas,_xlfn._xlws.FILTER(TB_TAREFAS[],(TB_TAREFAS[[Responsável Execução '[*']]:[Responsável Execução '[*']]]=AM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6" s="96" t="str" cm="1">
        <f t="array" ref="AN376">IF(OR(AN$12="",$B376=""),"",_xlfn.LET(_xlpm.tarefas,_xlfn._xlws.FILTER(TB_TAREFAS[],(TB_TAREFAS[[Responsável Execução '[*']]:[Responsável Execução '[*']]]=AN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6" s="95" t="str" cm="1">
        <f t="array" ref="AO376">IF(OR(AO$12="",$B376=""),"",_xlfn.LET(_xlpm.tarefas,_xlfn._xlws.FILTER(TB_TAREFAS[],(TB_TAREFAS[[Responsável Execução '[*']]:[Responsável Execução '[*']]]=AO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6" s="96" t="str" cm="1">
        <f t="array" ref="AP376">IF(OR(AP$12="",$B376=""),"",_xlfn.LET(_xlpm.tarefas,_xlfn._xlws.FILTER(TB_TAREFAS[],(TB_TAREFAS[[Responsável Execução '[*']]:[Responsável Execução '[*']]]=AP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6" s="95" t="str" cm="1">
        <f t="array" ref="AQ376">IF(OR(AQ$12="",$B376=""),"",_xlfn.LET(_xlpm.tarefas,_xlfn._xlws.FILTER(TB_TAREFAS[],(TB_TAREFAS[[Responsável Execução '[*']]:[Responsável Execução '[*']]]=AQ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6" s="96" t="str" cm="1">
        <f t="array" ref="AR376">IF(OR(AR$12="",$B376=""),"",_xlfn.LET(_xlpm.tarefas,_xlfn._xlws.FILTER(TB_TAREFAS[],(TB_TAREFAS[[Responsável Execução '[*']]:[Responsável Execução '[*']]]=AR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6" s="95" t="str" cm="1">
        <f t="array" ref="AS376">IF(OR(AS$12="",$B376=""),"",_xlfn.LET(_xlpm.tarefas,_xlfn._xlws.FILTER(TB_TAREFAS[],(TB_TAREFAS[[Responsável Execução '[*']]:[Responsável Execução '[*']]]=AS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6" s="96" t="str" cm="1">
        <f t="array" ref="AT376">IF(OR(AT$12="",$B376=""),"",_xlfn.LET(_xlpm.tarefas,_xlfn._xlws.FILTER(TB_TAREFAS[],(TB_TAREFAS[[Responsável Execução '[*']]:[Responsável Execução '[*']]]=AT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6" s="95" t="str" cm="1">
        <f t="array" ref="AU376">IF(OR(AU$12="",$B376=""),"",_xlfn.LET(_xlpm.tarefas,_xlfn._xlws.FILTER(TB_TAREFAS[],(TB_TAREFAS[[Responsável Execução '[*']]:[Responsável Execução '[*']]]=AU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6" s="96" t="str" cm="1">
        <f t="array" ref="AV376">IF(OR(AV$12="",$B376=""),"",_xlfn.LET(_xlpm.tarefas,_xlfn._xlws.FILTER(TB_TAREFAS[],(TB_TAREFAS[[Responsável Execução '[*']]:[Responsável Execução '[*']]]=AV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6" s="95" t="str" cm="1">
        <f t="array" ref="AW376">IF(OR(AW$12="",$B376=""),"",_xlfn.LET(_xlpm.tarefas,_xlfn._xlws.FILTER(TB_TAREFAS[],(TB_TAREFAS[[Responsável Execução '[*']]:[Responsável Execução '[*']]]=AW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6" s="96" t="str" cm="1">
        <f t="array" ref="AX376">IF(OR(AX$12="",$B376=""),"",_xlfn.LET(_xlpm.tarefas,_xlfn._xlws.FILTER(TB_TAREFAS[],(TB_TAREFAS[[Responsável Execução '[*']]:[Responsável Execução '[*']]]=AX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6" s="95" t="str" cm="1">
        <f t="array" ref="AY376">IF(OR(AY$12="",$B376=""),"",_xlfn.LET(_xlpm.tarefas,_xlfn._xlws.FILTER(TB_TAREFAS[],(TB_TAREFAS[[Responsável Execução '[*']]:[Responsável Execução '[*']]]=AY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6" s="97" t="str" cm="1">
        <f t="array" ref="AZ376">IF(OR(AZ$12="",$B376=""),"",_xlfn.LET(_xlpm.tarefas,_xlfn._xlws.FILTER(TB_TAREFAS[],(TB_TAREFAS[[Responsável Execução '[*']]:[Responsável Execução '[*']]]=AZ$12),"-"),IF(_xlfn.ARRAYTOTEXT(_xlpm.tarefas)="-",0,SUM(IF(DATE(YEAR($B376),MONTH($B376),DAY($B376))&gt;=DATE(YEAR(_xlfn.CHOOSECOLS(_xlpm.tarefas,10)),MONTH(_xlfn.CHOOSECOLS(_xlpm.tarefas,10)),DAY(_xlfn.CHOOSECOLS(_xlpm.tarefas,10))),IF(DATE(YEAR($B376),MONTH($B376),DAY($B376)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7" spans="2:52" x14ac:dyDescent="0.3">
      <c r="B377" s="94"/>
      <c r="C377" s="95" t="str" cm="1">
        <f t="array" ref="C377">IF(OR(C$12="",$B377=""),"",_xlfn.LET(_xlpm.tarefas,_xlfn._xlws.FILTER(TB_TAREFAS[],(TB_TAREFAS[[Responsável Execução '[*']]:[Responsável Execução '[*']]]=C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D377" s="96" t="str" cm="1">
        <f t="array" ref="D377">IF(OR(D$12="",$B377=""),"",_xlfn.LET(_xlpm.tarefas,_xlfn._xlws.FILTER(TB_TAREFAS[],(TB_TAREFAS[[Responsável Execução '[*']]:[Responsável Execução '[*']]]=D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E377" s="95" t="str" cm="1">
        <f t="array" ref="E377">IF(OR(E$12="",$B377=""),"",_xlfn.LET(_xlpm.tarefas,_xlfn._xlws.FILTER(TB_TAREFAS[],(TB_TAREFAS[[Responsável Execução '[*']]:[Responsável Execução '[*']]]=E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F377" s="96" t="str" cm="1">
        <f t="array" ref="F377">IF(OR(F$12="",$B377=""),"",_xlfn.LET(_xlpm.tarefas,_xlfn._xlws.FILTER(TB_TAREFAS[],(TB_TAREFAS[[Responsável Execução '[*']]:[Responsável Execução '[*']]]=F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G377" s="95" t="str" cm="1">
        <f t="array" ref="G377">IF(OR(G$12="",$B377=""),"",_xlfn.LET(_xlpm.tarefas,_xlfn._xlws.FILTER(TB_TAREFAS[],(TB_TAREFAS[[Responsável Execução '[*']]:[Responsável Execução '[*']]]=G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H377" s="96" t="str" cm="1">
        <f t="array" ref="H377">IF(OR(H$12="",$B377=""),"",_xlfn.LET(_xlpm.tarefas,_xlfn._xlws.FILTER(TB_TAREFAS[],(TB_TAREFAS[[Responsável Execução '[*']]:[Responsável Execução '[*']]]=H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I377" s="95" t="str" cm="1">
        <f t="array" ref="I377">IF(OR(I$12="",$B377=""),"",_xlfn.LET(_xlpm.tarefas,_xlfn._xlws.FILTER(TB_TAREFAS[],(TB_TAREFAS[[Responsável Execução '[*']]:[Responsável Execução '[*']]]=I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J377" s="96" t="str" cm="1">
        <f t="array" ref="J377">IF(OR(J$12="",$B377=""),"",_xlfn.LET(_xlpm.tarefas,_xlfn._xlws.FILTER(TB_TAREFAS[],(TB_TAREFAS[[Responsável Execução '[*']]:[Responsável Execução '[*']]]=J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K377" s="95" t="str" cm="1">
        <f t="array" ref="K377">IF(OR(K$12="",$B377=""),"",_xlfn.LET(_xlpm.tarefas,_xlfn._xlws.FILTER(TB_TAREFAS[],(TB_TAREFAS[[Responsável Execução '[*']]:[Responsável Execução '[*']]]=K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L377" s="96" t="str" cm="1">
        <f t="array" ref="L377">IF(OR(L$12="",$B377=""),"",_xlfn.LET(_xlpm.tarefas,_xlfn._xlws.FILTER(TB_TAREFAS[],(TB_TAREFAS[[Responsável Execução '[*']]:[Responsável Execução '[*']]]=L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M377" s="95" t="str" cm="1">
        <f t="array" ref="M377">IF(OR(M$12="",$B377=""),"",_xlfn.LET(_xlpm.tarefas,_xlfn._xlws.FILTER(TB_TAREFAS[],(TB_TAREFAS[[Responsável Execução '[*']]:[Responsável Execução '[*']]]=M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N377" s="96" t="str" cm="1">
        <f t="array" ref="N377">IF(OR(N$12="",$B377=""),"",_xlfn.LET(_xlpm.tarefas,_xlfn._xlws.FILTER(TB_TAREFAS[],(TB_TAREFAS[[Responsável Execução '[*']]:[Responsável Execução '[*']]]=N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O377" s="95" t="str" cm="1">
        <f t="array" ref="O377">IF(OR(O$12="",$B377=""),"",_xlfn.LET(_xlpm.tarefas,_xlfn._xlws.FILTER(TB_TAREFAS[],(TB_TAREFAS[[Responsável Execução '[*']]:[Responsável Execução '[*']]]=O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P377" s="96" t="str" cm="1">
        <f t="array" ref="P377">IF(OR(P$12="",$B377=""),"",_xlfn.LET(_xlpm.tarefas,_xlfn._xlws.FILTER(TB_TAREFAS[],(TB_TAREFAS[[Responsável Execução '[*']]:[Responsável Execução '[*']]]=P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Q377" s="95" t="str" cm="1">
        <f t="array" ref="Q377">IF(OR(Q$12="",$B377=""),"",_xlfn.LET(_xlpm.tarefas,_xlfn._xlws.FILTER(TB_TAREFAS[],(TB_TAREFAS[[Responsável Execução '[*']]:[Responsável Execução '[*']]]=Q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R377" s="96" t="str" cm="1">
        <f t="array" ref="R377">IF(OR(R$12="",$B377=""),"",_xlfn.LET(_xlpm.tarefas,_xlfn._xlws.FILTER(TB_TAREFAS[],(TB_TAREFAS[[Responsável Execução '[*']]:[Responsável Execução '[*']]]=R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S377" s="95" t="str" cm="1">
        <f t="array" ref="S377">IF(OR(S$12="",$B377=""),"",_xlfn.LET(_xlpm.tarefas,_xlfn._xlws.FILTER(TB_TAREFAS[],(TB_TAREFAS[[Responsável Execução '[*']]:[Responsável Execução '[*']]]=S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T377" s="96" t="str" cm="1">
        <f t="array" ref="T377">IF(OR(T$12="",$B377=""),"",_xlfn.LET(_xlpm.tarefas,_xlfn._xlws.FILTER(TB_TAREFAS[],(TB_TAREFAS[[Responsável Execução '[*']]:[Responsável Execução '[*']]]=T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U377" s="95" t="str" cm="1">
        <f t="array" ref="U377">IF(OR(U$12="",$B377=""),"",_xlfn.LET(_xlpm.tarefas,_xlfn._xlws.FILTER(TB_TAREFAS[],(TB_TAREFAS[[Responsável Execução '[*']]:[Responsável Execução '[*']]]=U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V377" s="96" t="str" cm="1">
        <f t="array" ref="V377">IF(OR(V$12="",$B377=""),"",_xlfn.LET(_xlpm.tarefas,_xlfn._xlws.FILTER(TB_TAREFAS[],(TB_TAREFAS[[Responsável Execução '[*']]:[Responsável Execução '[*']]]=V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W377" s="95" t="str" cm="1">
        <f t="array" ref="W377">IF(OR(W$12="",$B377=""),"",_xlfn.LET(_xlpm.tarefas,_xlfn._xlws.FILTER(TB_TAREFAS[],(TB_TAREFAS[[Responsável Execução '[*']]:[Responsável Execução '[*']]]=W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X377" s="96" t="str" cm="1">
        <f t="array" ref="X377">IF(OR(X$12="",$B377=""),"",_xlfn.LET(_xlpm.tarefas,_xlfn._xlws.FILTER(TB_TAREFAS[],(TB_TAREFAS[[Responsável Execução '[*']]:[Responsável Execução '[*']]]=X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Y377" s="95" t="str" cm="1">
        <f t="array" ref="Y377">IF(OR(Y$12="",$B377=""),"",_xlfn.LET(_xlpm.tarefas,_xlfn._xlws.FILTER(TB_TAREFAS[],(TB_TAREFAS[[Responsável Execução '[*']]:[Responsável Execução '[*']]]=Y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Z377" s="96" t="str" cm="1">
        <f t="array" ref="Z377">IF(OR(Z$12="",$B377=""),"",_xlfn.LET(_xlpm.tarefas,_xlfn._xlws.FILTER(TB_TAREFAS[],(TB_TAREFAS[[Responsável Execução '[*']]:[Responsável Execução '[*']]]=Z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A377" s="95" t="str" cm="1">
        <f t="array" ref="AA377">IF(OR(AA$12="",$B377=""),"",_xlfn.LET(_xlpm.tarefas,_xlfn._xlws.FILTER(TB_TAREFAS[],(TB_TAREFAS[[Responsável Execução '[*']]:[Responsável Execução '[*']]]=AA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B377" s="96" t="str" cm="1">
        <f t="array" ref="AB377">IF(OR(AB$12="",$B377=""),"",_xlfn.LET(_xlpm.tarefas,_xlfn._xlws.FILTER(TB_TAREFAS[],(TB_TAREFAS[[Responsável Execução '[*']]:[Responsável Execução '[*']]]=AB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C377" s="95" t="str" cm="1">
        <f t="array" ref="AC377">IF(OR(AC$12="",$B377=""),"",_xlfn.LET(_xlpm.tarefas,_xlfn._xlws.FILTER(TB_TAREFAS[],(TB_TAREFAS[[Responsável Execução '[*']]:[Responsável Execução '[*']]]=AC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D377" s="96" t="str" cm="1">
        <f t="array" ref="AD377">IF(OR(AD$12="",$B377=""),"",_xlfn.LET(_xlpm.tarefas,_xlfn._xlws.FILTER(TB_TAREFAS[],(TB_TAREFAS[[Responsável Execução '[*']]:[Responsável Execução '[*']]]=AD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E377" s="95" t="str" cm="1">
        <f t="array" ref="AE377">IF(OR(AE$12="",$B377=""),"",_xlfn.LET(_xlpm.tarefas,_xlfn._xlws.FILTER(TB_TAREFAS[],(TB_TAREFAS[[Responsável Execução '[*']]:[Responsável Execução '[*']]]=AE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F377" s="96" t="str" cm="1">
        <f t="array" ref="AF377">IF(OR(AF$12="",$B377=""),"",_xlfn.LET(_xlpm.tarefas,_xlfn._xlws.FILTER(TB_TAREFAS[],(TB_TAREFAS[[Responsável Execução '[*']]:[Responsável Execução '[*']]]=AF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G377" s="95" t="str" cm="1">
        <f t="array" ref="AG377">IF(OR(AG$12="",$B377=""),"",_xlfn.LET(_xlpm.tarefas,_xlfn._xlws.FILTER(TB_TAREFAS[],(TB_TAREFAS[[Responsável Execução '[*']]:[Responsável Execução '[*']]]=AG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H377" s="96" t="str" cm="1">
        <f t="array" ref="AH377">IF(OR(AH$12="",$B377=""),"",_xlfn.LET(_xlpm.tarefas,_xlfn._xlws.FILTER(TB_TAREFAS[],(TB_TAREFAS[[Responsável Execução '[*']]:[Responsável Execução '[*']]]=AH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I377" s="95" t="str" cm="1">
        <f t="array" ref="AI377">IF(OR(AI$12="",$B377=""),"",_xlfn.LET(_xlpm.tarefas,_xlfn._xlws.FILTER(TB_TAREFAS[],(TB_TAREFAS[[Responsável Execução '[*']]:[Responsável Execução '[*']]]=AI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J377" s="96" t="str" cm="1">
        <f t="array" ref="AJ377">IF(OR(AJ$12="",$B377=""),"",_xlfn.LET(_xlpm.tarefas,_xlfn._xlws.FILTER(TB_TAREFAS[],(TB_TAREFAS[[Responsável Execução '[*']]:[Responsável Execução '[*']]]=AJ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K377" s="95" t="str" cm="1">
        <f t="array" ref="AK377">IF(OR(AK$12="",$B377=""),"",_xlfn.LET(_xlpm.tarefas,_xlfn._xlws.FILTER(TB_TAREFAS[],(TB_TAREFAS[[Responsável Execução '[*']]:[Responsável Execução '[*']]]=AK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L377" s="96" t="str" cm="1">
        <f t="array" ref="AL377">IF(OR(AL$12="",$B377=""),"",_xlfn.LET(_xlpm.tarefas,_xlfn._xlws.FILTER(TB_TAREFAS[],(TB_TAREFAS[[Responsável Execução '[*']]:[Responsável Execução '[*']]]=AL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M377" s="95" t="str" cm="1">
        <f t="array" ref="AM377">IF(OR(AM$12="",$B377=""),"",_xlfn.LET(_xlpm.tarefas,_xlfn._xlws.FILTER(TB_TAREFAS[],(TB_TAREFAS[[Responsável Execução '[*']]:[Responsável Execução '[*']]]=AM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N377" s="96" t="str" cm="1">
        <f t="array" ref="AN377">IF(OR(AN$12="",$B377=""),"",_xlfn.LET(_xlpm.tarefas,_xlfn._xlws.FILTER(TB_TAREFAS[],(TB_TAREFAS[[Responsável Execução '[*']]:[Responsável Execução '[*']]]=AN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O377" s="95" t="str" cm="1">
        <f t="array" ref="AO377">IF(OR(AO$12="",$B377=""),"",_xlfn.LET(_xlpm.tarefas,_xlfn._xlws.FILTER(TB_TAREFAS[],(TB_TAREFAS[[Responsável Execução '[*']]:[Responsável Execução '[*']]]=AO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P377" s="96" t="str" cm="1">
        <f t="array" ref="AP377">IF(OR(AP$12="",$B377=""),"",_xlfn.LET(_xlpm.tarefas,_xlfn._xlws.FILTER(TB_TAREFAS[],(TB_TAREFAS[[Responsável Execução '[*']]:[Responsável Execução '[*']]]=AP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Q377" s="95" t="str" cm="1">
        <f t="array" ref="AQ377">IF(OR(AQ$12="",$B377=""),"",_xlfn.LET(_xlpm.tarefas,_xlfn._xlws.FILTER(TB_TAREFAS[],(TB_TAREFAS[[Responsável Execução '[*']]:[Responsável Execução '[*']]]=AQ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R377" s="96" t="str" cm="1">
        <f t="array" ref="AR377">IF(OR(AR$12="",$B377=""),"",_xlfn.LET(_xlpm.tarefas,_xlfn._xlws.FILTER(TB_TAREFAS[],(TB_TAREFAS[[Responsável Execução '[*']]:[Responsável Execução '[*']]]=AR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S377" s="95" t="str" cm="1">
        <f t="array" ref="AS377">IF(OR(AS$12="",$B377=""),"",_xlfn.LET(_xlpm.tarefas,_xlfn._xlws.FILTER(TB_TAREFAS[],(TB_TAREFAS[[Responsável Execução '[*']]:[Responsável Execução '[*']]]=AS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T377" s="96" t="str" cm="1">
        <f t="array" ref="AT377">IF(OR(AT$12="",$B377=""),"",_xlfn.LET(_xlpm.tarefas,_xlfn._xlws.FILTER(TB_TAREFAS[],(TB_TAREFAS[[Responsável Execução '[*']]:[Responsável Execução '[*']]]=AT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U377" s="95" t="str" cm="1">
        <f t="array" ref="AU377">IF(OR(AU$12="",$B377=""),"",_xlfn.LET(_xlpm.tarefas,_xlfn._xlws.FILTER(TB_TAREFAS[],(TB_TAREFAS[[Responsável Execução '[*']]:[Responsável Execução '[*']]]=AU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V377" s="96" t="str" cm="1">
        <f t="array" ref="AV377">IF(OR(AV$12="",$B377=""),"",_xlfn.LET(_xlpm.tarefas,_xlfn._xlws.FILTER(TB_TAREFAS[],(TB_TAREFAS[[Responsável Execução '[*']]:[Responsável Execução '[*']]]=AV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W377" s="95" t="str" cm="1">
        <f t="array" ref="AW377">IF(OR(AW$12="",$B377=""),"",_xlfn.LET(_xlpm.tarefas,_xlfn._xlws.FILTER(TB_TAREFAS[],(TB_TAREFAS[[Responsável Execução '[*']]:[Responsável Execução '[*']]]=AW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X377" s="96" t="str" cm="1">
        <f t="array" ref="AX377">IF(OR(AX$12="",$B377=""),"",_xlfn.LET(_xlpm.tarefas,_xlfn._xlws.FILTER(TB_TAREFAS[],(TB_TAREFAS[[Responsável Execução '[*']]:[Responsável Execução '[*']]]=AX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Y377" s="95" t="str" cm="1">
        <f t="array" ref="AY377">IF(OR(AY$12="",$B377=""),"",_xlfn.LET(_xlpm.tarefas,_xlfn._xlws.FILTER(TB_TAREFAS[],(TB_TAREFAS[[Responsável Execução '[*']]:[Responsável Execução '[*']]]=AY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  <c r="AZ377" s="97" t="str" cm="1">
        <f t="array" ref="AZ377">IF(OR(AZ$12="",$B377=""),"",_xlfn.LET(_xlpm.tarefas,_xlfn._xlws.FILTER(TB_TAREFAS[],(TB_TAREFAS[[Responsável Execução '[*']]:[Responsável Execução '[*']]]=AZ$12),"-"),IF(_xlfn.ARRAYTOTEXT(_xlpm.tarefas)="-",0,SUM(IF(DATE(YEAR($B377),MONTH($B377),DAY($B377))&gt;=DATE(YEAR(_xlfn.CHOOSECOLS(_xlpm.tarefas,10)),MONTH(_xlfn.CHOOSECOLS(_xlpm.tarefas,10)),DAY(_xlfn.CHOOSECOLS(_xlpm.tarefas,10))),IF(DATE(YEAR($B377),MONTH($B377),DAY($B377))&lt;=DATE(YEAR(_xlfn.CHOOSECOLS(_xlpm.tarefas,11)),MONTH(_xlfn.CHOOSECOLS(_xlpm.tarefas,11)),DAY(_xlfn.CHOOSECOLS(_xlpm.tarefas,11))),_xlfn.CHOOSECOLS(_xlpm.tarefas,9)/(_xlfn.CHOOSECOLS(_xlpm.tarefas,11)-_xlfn.CHOOSECOLS(_xlpm.tarefas,10)+1),0),0)))))</f>
        <v/>
      </c>
    </row>
    <row r="378" spans="2:52" x14ac:dyDescent="0.3">
      <c r="B378" s="75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</row>
    <row r="379" spans="2:52" x14ac:dyDescent="0.3">
      <c r="B379" s="75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</row>
    <row r="380" spans="2:52" x14ac:dyDescent="0.3">
      <c r="B380" s="75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</row>
    <row r="381" spans="2:52" x14ac:dyDescent="0.3">
      <c r="B381" s="75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</row>
    <row r="382" spans="2:52" x14ac:dyDescent="0.3">
      <c r="B382" s="75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</row>
    <row r="383" spans="2:52" x14ac:dyDescent="0.3">
      <c r="B383" s="75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</row>
    <row r="384" spans="2:52" x14ac:dyDescent="0.3">
      <c r="B384" s="75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</row>
    <row r="385" spans="2:52" x14ac:dyDescent="0.3">
      <c r="B385" s="75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</row>
    <row r="386" spans="2:52" x14ac:dyDescent="0.3">
      <c r="B386" s="75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</row>
    <row r="387" spans="2:52" x14ac:dyDescent="0.3">
      <c r="B387" s="75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</row>
    <row r="388" spans="2:52" x14ac:dyDescent="0.3">
      <c r="B388" s="75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</row>
    <row r="389" spans="2:52" x14ac:dyDescent="0.3">
      <c r="B389" s="75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</row>
    <row r="390" spans="2:52" x14ac:dyDescent="0.3">
      <c r="B390" s="75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</row>
    <row r="391" spans="2:52" x14ac:dyDescent="0.3">
      <c r="B391" s="75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</row>
    <row r="392" spans="2:52" x14ac:dyDescent="0.3">
      <c r="B392" s="75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</row>
    <row r="393" spans="2:52" x14ac:dyDescent="0.3">
      <c r="B393" s="75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</row>
    <row r="394" spans="2:52" x14ac:dyDescent="0.3">
      <c r="B394" s="75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</row>
    <row r="395" spans="2:52" x14ac:dyDescent="0.3">
      <c r="B395" s="75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</row>
    <row r="396" spans="2:52" x14ac:dyDescent="0.3">
      <c r="B396" s="75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</row>
    <row r="397" spans="2:52" x14ac:dyDescent="0.3">
      <c r="B397" s="75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</row>
    <row r="398" spans="2:52" x14ac:dyDescent="0.3">
      <c r="B398" s="75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</row>
    <row r="399" spans="2:52" x14ac:dyDescent="0.3">
      <c r="B399" s="75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</row>
    <row r="400" spans="2:52" x14ac:dyDescent="0.3">
      <c r="B400" s="75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</row>
    <row r="401" spans="2:52" x14ac:dyDescent="0.3">
      <c r="B401" s="75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</row>
    <row r="402" spans="2:52" x14ac:dyDescent="0.3">
      <c r="B402" s="75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</row>
    <row r="403" spans="2:52" x14ac:dyDescent="0.3">
      <c r="B403" s="75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</row>
    <row r="404" spans="2:52" x14ac:dyDescent="0.3">
      <c r="B404" s="75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</row>
    <row r="405" spans="2:52" x14ac:dyDescent="0.3">
      <c r="B405" s="75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</row>
    <row r="406" spans="2:52" x14ac:dyDescent="0.3">
      <c r="B406" s="75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</row>
    <row r="407" spans="2:52" x14ac:dyDescent="0.3">
      <c r="B407" s="75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</row>
    <row r="408" spans="2:52" x14ac:dyDescent="0.3">
      <c r="B408" s="75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</row>
    <row r="409" spans="2:52" x14ac:dyDescent="0.3">
      <c r="B409" s="75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</row>
    <row r="410" spans="2:52" x14ac:dyDescent="0.3">
      <c r="B410" s="75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</row>
    <row r="411" spans="2:52" x14ac:dyDescent="0.3">
      <c r="B411" s="75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</row>
    <row r="412" spans="2:52" x14ac:dyDescent="0.3">
      <c r="B412" s="75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</row>
    <row r="413" spans="2:52" x14ac:dyDescent="0.3">
      <c r="B413" s="75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</row>
    <row r="414" spans="2:52" x14ac:dyDescent="0.3">
      <c r="B414" s="75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</row>
    <row r="415" spans="2:52" x14ac:dyDescent="0.3">
      <c r="B415" s="75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</row>
    <row r="416" spans="2:52" x14ac:dyDescent="0.3">
      <c r="B416" s="75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</row>
    <row r="417" spans="2:52" x14ac:dyDescent="0.3">
      <c r="B417" s="75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</row>
    <row r="418" spans="2:52" x14ac:dyDescent="0.3">
      <c r="B418" s="75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</row>
    <row r="419" spans="2:52" x14ac:dyDescent="0.3">
      <c r="B419" s="75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</row>
    <row r="420" spans="2:52" x14ac:dyDescent="0.3">
      <c r="B420" s="75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</row>
    <row r="421" spans="2:52" x14ac:dyDescent="0.3">
      <c r="B421" s="75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</row>
    <row r="422" spans="2:52" x14ac:dyDescent="0.3">
      <c r="B422" s="75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</row>
    <row r="423" spans="2:52" x14ac:dyDescent="0.3">
      <c r="B423" s="75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</row>
    <row r="424" spans="2:52" x14ac:dyDescent="0.3">
      <c r="B424" s="75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</row>
    <row r="425" spans="2:52" x14ac:dyDescent="0.3">
      <c r="B425" s="75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</row>
    <row r="426" spans="2:52" x14ac:dyDescent="0.3">
      <c r="B426" s="75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</row>
    <row r="427" spans="2:52" x14ac:dyDescent="0.3">
      <c r="B427" s="75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</row>
    <row r="428" spans="2:52" x14ac:dyDescent="0.3">
      <c r="B428" s="75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</row>
    <row r="429" spans="2:52" x14ac:dyDescent="0.3">
      <c r="B429" s="75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</row>
    <row r="430" spans="2:52" x14ac:dyDescent="0.3">
      <c r="B430" s="75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</row>
    <row r="431" spans="2:52" x14ac:dyDescent="0.3">
      <c r="B431" s="75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</row>
    <row r="432" spans="2:52" x14ac:dyDescent="0.3">
      <c r="B432" s="75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</row>
    <row r="433" spans="2:52" x14ac:dyDescent="0.3">
      <c r="B433" s="75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</row>
    <row r="434" spans="2:52" x14ac:dyDescent="0.3">
      <c r="B434" s="75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</row>
    <row r="435" spans="2:52" x14ac:dyDescent="0.3">
      <c r="B435" s="75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</row>
    <row r="436" spans="2:52" x14ac:dyDescent="0.3">
      <c r="B436" s="75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</row>
    <row r="437" spans="2:52" x14ac:dyDescent="0.3">
      <c r="B437" s="75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</row>
    <row r="438" spans="2:52" x14ac:dyDescent="0.3">
      <c r="B438" s="75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</row>
    <row r="439" spans="2:52" x14ac:dyDescent="0.3">
      <c r="B439" s="75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</row>
    <row r="440" spans="2:52" x14ac:dyDescent="0.3">
      <c r="B440" s="75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</row>
    <row r="441" spans="2:52" x14ac:dyDescent="0.3">
      <c r="B441" s="75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</row>
    <row r="442" spans="2:52" x14ac:dyDescent="0.3">
      <c r="B442" s="75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</row>
    <row r="443" spans="2:52" x14ac:dyDescent="0.3">
      <c r="B443" s="75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</row>
    <row r="444" spans="2:52" x14ac:dyDescent="0.3">
      <c r="B444" s="75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</row>
    <row r="445" spans="2:52" x14ac:dyDescent="0.3">
      <c r="B445" s="75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</row>
    <row r="446" spans="2:52" x14ac:dyDescent="0.3">
      <c r="B446" s="75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</row>
    <row r="447" spans="2:52" x14ac:dyDescent="0.3">
      <c r="B447" s="75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</row>
    <row r="448" spans="2:52" x14ac:dyDescent="0.3">
      <c r="B448" s="75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</row>
    <row r="449" spans="2:52" x14ac:dyDescent="0.3">
      <c r="B449" s="75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</row>
    <row r="450" spans="2:52" x14ac:dyDescent="0.3">
      <c r="B450" s="75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</row>
    <row r="451" spans="2:52" x14ac:dyDescent="0.3">
      <c r="B451" s="75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</row>
    <row r="452" spans="2:52" x14ac:dyDescent="0.3">
      <c r="B452" s="75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</row>
    <row r="453" spans="2:52" x14ac:dyDescent="0.3">
      <c r="B453" s="75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</row>
    <row r="454" spans="2:52" x14ac:dyDescent="0.3">
      <c r="B454" s="75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</row>
    <row r="455" spans="2:52" x14ac:dyDescent="0.3">
      <c r="B455" s="75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</row>
    <row r="456" spans="2:52" x14ac:dyDescent="0.3">
      <c r="B456" s="75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</row>
    <row r="457" spans="2:52" x14ac:dyDescent="0.3">
      <c r="B457" s="75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</row>
    <row r="458" spans="2:52" x14ac:dyDescent="0.3">
      <c r="B458" s="75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</row>
    <row r="459" spans="2:52" x14ac:dyDescent="0.3">
      <c r="B459" s="75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</row>
    <row r="460" spans="2:52" x14ac:dyDescent="0.3">
      <c r="B460" s="75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</row>
    <row r="461" spans="2:52" x14ac:dyDescent="0.3">
      <c r="B461" s="75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</row>
    <row r="462" spans="2:52" x14ac:dyDescent="0.3">
      <c r="B462" s="75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</row>
    <row r="463" spans="2:52" x14ac:dyDescent="0.3">
      <c r="B463" s="75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</row>
    <row r="464" spans="2:52" x14ac:dyDescent="0.3">
      <c r="B464" s="75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</row>
    <row r="465" spans="2:52" x14ac:dyDescent="0.3">
      <c r="B465" s="75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</row>
    <row r="466" spans="2:52" x14ac:dyDescent="0.3">
      <c r="B466" s="75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</row>
    <row r="467" spans="2:52" x14ac:dyDescent="0.3">
      <c r="B467" s="75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</row>
    <row r="468" spans="2:52" x14ac:dyDescent="0.3">
      <c r="B468" s="75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</row>
    <row r="469" spans="2:52" x14ac:dyDescent="0.3">
      <c r="B469" s="75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</row>
    <row r="470" spans="2:52" x14ac:dyDescent="0.3">
      <c r="B470" s="75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</row>
    <row r="471" spans="2:52" x14ac:dyDescent="0.3">
      <c r="B471" s="75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</row>
    <row r="472" spans="2:52" x14ac:dyDescent="0.3">
      <c r="B472" s="75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</row>
    <row r="473" spans="2:52" x14ac:dyDescent="0.3">
      <c r="B473" s="75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</row>
    <row r="474" spans="2:52" x14ac:dyDescent="0.3">
      <c r="B474" s="75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</row>
    <row r="475" spans="2:52" x14ac:dyDescent="0.3">
      <c r="B475" s="75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</row>
    <row r="476" spans="2:52" x14ac:dyDescent="0.3">
      <c r="B476" s="75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</row>
    <row r="477" spans="2:52" x14ac:dyDescent="0.3">
      <c r="B477" s="75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</row>
    <row r="478" spans="2:52" x14ac:dyDescent="0.3">
      <c r="B478" s="75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</row>
    <row r="479" spans="2:52" x14ac:dyDescent="0.3">
      <c r="B479" s="75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</row>
    <row r="480" spans="2:52" x14ac:dyDescent="0.3">
      <c r="B480" s="75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</row>
    <row r="481" spans="2:52" x14ac:dyDescent="0.3">
      <c r="B481" s="75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</row>
    <row r="482" spans="2:52" x14ac:dyDescent="0.3">
      <c r="B482" s="75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</row>
    <row r="483" spans="2:52" x14ac:dyDescent="0.3">
      <c r="B483" s="75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</row>
    <row r="484" spans="2:52" x14ac:dyDescent="0.3">
      <c r="B484" s="75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</row>
    <row r="485" spans="2:52" x14ac:dyDescent="0.3">
      <c r="B485" s="75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</row>
    <row r="486" spans="2:52" x14ac:dyDescent="0.3">
      <c r="B486" s="75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</row>
    <row r="487" spans="2:52" x14ac:dyDescent="0.3">
      <c r="B487" s="75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</row>
    <row r="488" spans="2:52" x14ac:dyDescent="0.3">
      <c r="B488" s="75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</row>
    <row r="489" spans="2:52" x14ac:dyDescent="0.3">
      <c r="B489" s="75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</row>
    <row r="490" spans="2:52" x14ac:dyDescent="0.3">
      <c r="B490" s="75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</row>
    <row r="491" spans="2:52" x14ac:dyDescent="0.3">
      <c r="B491" s="75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</row>
    <row r="492" spans="2:52" x14ac:dyDescent="0.3">
      <c r="B492" s="75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</row>
    <row r="493" spans="2:52" x14ac:dyDescent="0.3">
      <c r="B493" s="75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</row>
    <row r="494" spans="2:52" x14ac:dyDescent="0.3">
      <c r="B494" s="75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</row>
    <row r="495" spans="2:52" x14ac:dyDescent="0.3">
      <c r="B495" s="75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</row>
    <row r="496" spans="2:52" x14ac:dyDescent="0.3">
      <c r="B496" s="75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</row>
    <row r="497" spans="2:52" x14ac:dyDescent="0.3">
      <c r="B497" s="75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</row>
    <row r="498" spans="2:52" x14ac:dyDescent="0.3">
      <c r="B498" s="75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</row>
    <row r="499" spans="2:52" x14ac:dyDescent="0.3">
      <c r="B499" s="75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</row>
    <row r="500" spans="2:52" x14ac:dyDescent="0.3">
      <c r="B500" s="75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</row>
    <row r="501" spans="2:52" x14ac:dyDescent="0.3">
      <c r="B501" s="75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</row>
    <row r="502" spans="2:52" x14ac:dyDescent="0.3">
      <c r="B502" s="75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</row>
    <row r="503" spans="2:52" x14ac:dyDescent="0.3">
      <c r="B503" s="75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</row>
    <row r="504" spans="2:52" x14ac:dyDescent="0.3">
      <c r="B504" s="75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</row>
    <row r="505" spans="2:52" x14ac:dyDescent="0.3">
      <c r="B505" s="75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</row>
    <row r="506" spans="2:52" x14ac:dyDescent="0.3">
      <c r="B506" s="75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</row>
    <row r="507" spans="2:52" x14ac:dyDescent="0.3">
      <c r="B507" s="75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</row>
    <row r="508" spans="2:52" x14ac:dyDescent="0.3">
      <c r="B508" s="75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</row>
    <row r="509" spans="2:52" x14ac:dyDescent="0.3">
      <c r="B509" s="75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</row>
    <row r="510" spans="2:52" x14ac:dyDescent="0.3">
      <c r="B510" s="75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</row>
    <row r="511" spans="2:52" x14ac:dyDescent="0.3">
      <c r="B511" s="75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</row>
    <row r="512" spans="2:52" x14ac:dyDescent="0.3">
      <c r="B512" s="75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</row>
    <row r="513" spans="2:52" x14ac:dyDescent="0.3">
      <c r="B513" s="75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</row>
    <row r="514" spans="2:52" x14ac:dyDescent="0.3">
      <c r="B514" s="75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</row>
    <row r="515" spans="2:52" x14ac:dyDescent="0.3">
      <c r="B515" s="75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</row>
    <row r="516" spans="2:52" x14ac:dyDescent="0.3">
      <c r="B516" s="75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</row>
    <row r="517" spans="2:52" x14ac:dyDescent="0.3">
      <c r="B517" s="75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</row>
    <row r="518" spans="2:52" x14ac:dyDescent="0.3">
      <c r="B518" s="75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</row>
    <row r="519" spans="2:52" x14ac:dyDescent="0.3">
      <c r="B519" s="75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</row>
    <row r="520" spans="2:52" x14ac:dyDescent="0.3">
      <c r="B520" s="75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</row>
    <row r="521" spans="2:52" x14ac:dyDescent="0.3">
      <c r="B521" s="75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</row>
    <row r="522" spans="2:52" x14ac:dyDescent="0.3">
      <c r="B522" s="75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</row>
    <row r="523" spans="2:52" x14ac:dyDescent="0.3">
      <c r="B523" s="75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</row>
    <row r="524" spans="2:52" x14ac:dyDescent="0.3">
      <c r="B524" s="75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</row>
    <row r="525" spans="2:52" x14ac:dyDescent="0.3">
      <c r="B525" s="75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</row>
    <row r="526" spans="2:52" x14ac:dyDescent="0.3">
      <c r="B526" s="75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</row>
    <row r="527" spans="2:52" x14ac:dyDescent="0.3">
      <c r="B527" s="75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</row>
    <row r="528" spans="2:52" x14ac:dyDescent="0.3">
      <c r="B528" s="75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</row>
    <row r="529" spans="2:52" x14ac:dyDescent="0.3">
      <c r="B529" s="75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</row>
    <row r="530" spans="2:52" x14ac:dyDescent="0.3">
      <c r="B530" s="75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</row>
    <row r="531" spans="2:52" x14ac:dyDescent="0.3">
      <c r="B531" s="75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</row>
    <row r="532" spans="2:52" x14ac:dyDescent="0.3">
      <c r="B532" s="75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</row>
    <row r="533" spans="2:52" x14ac:dyDescent="0.3">
      <c r="B533" s="75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</row>
    <row r="534" spans="2:52" x14ac:dyDescent="0.3">
      <c r="B534" s="75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</row>
    <row r="535" spans="2:52" x14ac:dyDescent="0.3">
      <c r="B535" s="75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</row>
    <row r="536" spans="2:52" x14ac:dyDescent="0.3">
      <c r="B536" s="75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</row>
    <row r="537" spans="2:52" x14ac:dyDescent="0.3">
      <c r="B537" s="75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</row>
    <row r="538" spans="2:52" x14ac:dyDescent="0.3">
      <c r="B538" s="75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</row>
    <row r="539" spans="2:52" x14ac:dyDescent="0.3">
      <c r="B539" s="75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</row>
    <row r="540" spans="2:52" x14ac:dyDescent="0.3">
      <c r="B540" s="75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</row>
    <row r="541" spans="2:52" x14ac:dyDescent="0.3">
      <c r="B541" s="75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</row>
    <row r="542" spans="2:52" x14ac:dyDescent="0.3">
      <c r="B542" s="75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</row>
    <row r="543" spans="2:52" x14ac:dyDescent="0.3">
      <c r="B543" s="75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</row>
    <row r="544" spans="2:52" x14ac:dyDescent="0.3">
      <c r="B544" s="75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</row>
    <row r="545" spans="2:52" x14ac:dyDescent="0.3">
      <c r="B545" s="75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</row>
    <row r="546" spans="2:52" x14ac:dyDescent="0.3">
      <c r="B546" s="75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</row>
    <row r="547" spans="2:52" x14ac:dyDescent="0.3">
      <c r="B547" s="75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</row>
    <row r="548" spans="2:52" x14ac:dyDescent="0.3">
      <c r="B548" s="75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</row>
    <row r="549" spans="2:52" x14ac:dyDescent="0.3">
      <c r="B549" s="75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</row>
    <row r="550" spans="2:52" x14ac:dyDescent="0.3">
      <c r="B550" s="75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</row>
    <row r="551" spans="2:52" x14ac:dyDescent="0.3">
      <c r="B551" s="75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</row>
    <row r="552" spans="2:52" x14ac:dyDescent="0.3">
      <c r="B552" s="75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</row>
    <row r="553" spans="2:52" x14ac:dyDescent="0.3">
      <c r="B553" s="75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</row>
    <row r="554" spans="2:52" x14ac:dyDescent="0.3">
      <c r="B554" s="75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</row>
    <row r="555" spans="2:52" x14ac:dyDescent="0.3">
      <c r="B555" s="75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</row>
    <row r="556" spans="2:52" x14ac:dyDescent="0.3">
      <c r="B556" s="75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</row>
    <row r="557" spans="2:52" x14ac:dyDescent="0.3">
      <c r="B557" s="75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</row>
    <row r="558" spans="2:52" x14ac:dyDescent="0.3">
      <c r="B558" s="75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</row>
    <row r="559" spans="2:52" x14ac:dyDescent="0.3">
      <c r="B559" s="75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</row>
    <row r="560" spans="2:52" x14ac:dyDescent="0.3">
      <c r="B560" s="75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</row>
    <row r="561" spans="2:52" x14ac:dyDescent="0.3">
      <c r="B561" s="75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</row>
    <row r="562" spans="2:52" x14ac:dyDescent="0.3">
      <c r="B562" s="75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</row>
    <row r="563" spans="2:52" x14ac:dyDescent="0.3">
      <c r="B563" s="75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</row>
    <row r="564" spans="2:52" x14ac:dyDescent="0.3">
      <c r="B564" s="75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</row>
    <row r="565" spans="2:52" x14ac:dyDescent="0.3">
      <c r="B565" s="75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</row>
    <row r="566" spans="2:52" x14ac:dyDescent="0.3">
      <c r="B566" s="75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</row>
    <row r="567" spans="2:52" x14ac:dyDescent="0.3">
      <c r="B567" s="75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</row>
    <row r="568" spans="2:52" x14ac:dyDescent="0.3">
      <c r="B568" s="75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</row>
    <row r="569" spans="2:52" x14ac:dyDescent="0.3">
      <c r="B569" s="75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</row>
    <row r="570" spans="2:52" x14ac:dyDescent="0.3">
      <c r="B570" s="75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</row>
    <row r="571" spans="2:52" x14ac:dyDescent="0.3">
      <c r="B571" s="75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</row>
    <row r="572" spans="2:52" x14ac:dyDescent="0.3">
      <c r="B572" s="75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</row>
    <row r="573" spans="2:52" x14ac:dyDescent="0.3">
      <c r="B573" s="75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</row>
    <row r="574" spans="2:52" x14ac:dyDescent="0.3">
      <c r="B574" s="75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</row>
    <row r="575" spans="2:52" x14ac:dyDescent="0.3">
      <c r="B575" s="75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</row>
    <row r="576" spans="2:52" x14ac:dyDescent="0.3">
      <c r="B576" s="75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</row>
    <row r="577" spans="2:52" x14ac:dyDescent="0.3">
      <c r="B577" s="75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</row>
    <row r="578" spans="2:52" x14ac:dyDescent="0.3">
      <c r="B578" s="75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</row>
    <row r="579" spans="2:52" x14ac:dyDescent="0.3">
      <c r="B579" s="75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</row>
    <row r="580" spans="2:52" x14ac:dyDescent="0.3">
      <c r="B580" s="75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</row>
    <row r="581" spans="2:52" x14ac:dyDescent="0.3">
      <c r="B581" s="75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</row>
    <row r="582" spans="2:52" x14ac:dyDescent="0.3">
      <c r="B582" s="75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</row>
    <row r="583" spans="2:52" x14ac:dyDescent="0.3">
      <c r="B583" s="75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</row>
    <row r="584" spans="2:52" x14ac:dyDescent="0.3">
      <c r="B584" s="75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</row>
    <row r="585" spans="2:52" x14ac:dyDescent="0.3">
      <c r="B585" s="75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</row>
    <row r="586" spans="2:52" x14ac:dyDescent="0.3">
      <c r="B586" s="75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</row>
    <row r="587" spans="2:52" x14ac:dyDescent="0.3">
      <c r="B587" s="75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</row>
    <row r="588" spans="2:52" x14ac:dyDescent="0.3">
      <c r="B588" s="75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</row>
    <row r="589" spans="2:52" x14ac:dyDescent="0.3">
      <c r="B589" s="75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</row>
    <row r="590" spans="2:52" x14ac:dyDescent="0.3">
      <c r="B590" s="75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</row>
    <row r="591" spans="2:52" x14ac:dyDescent="0.3">
      <c r="B591" s="75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</row>
    <row r="592" spans="2:52" x14ac:dyDescent="0.3">
      <c r="B592" s="75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</row>
    <row r="593" spans="2:52" x14ac:dyDescent="0.3">
      <c r="B593" s="75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</row>
    <row r="594" spans="2:52" x14ac:dyDescent="0.3">
      <c r="B594" s="75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</row>
    <row r="595" spans="2:52" x14ac:dyDescent="0.3">
      <c r="B595" s="75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</row>
    <row r="596" spans="2:52" x14ac:dyDescent="0.3">
      <c r="B596" s="75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</row>
    <row r="597" spans="2:52" x14ac:dyDescent="0.3">
      <c r="B597" s="75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</row>
    <row r="598" spans="2:52" x14ac:dyDescent="0.3">
      <c r="B598" s="75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</row>
    <row r="599" spans="2:52" x14ac:dyDescent="0.3">
      <c r="B599" s="75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</row>
    <row r="600" spans="2:52" x14ac:dyDescent="0.3">
      <c r="B600" s="75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</row>
    <row r="601" spans="2:52" x14ac:dyDescent="0.3">
      <c r="B601" s="75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</row>
    <row r="602" spans="2:52" x14ac:dyDescent="0.3">
      <c r="B602" s="75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</row>
    <row r="603" spans="2:52" x14ac:dyDescent="0.3">
      <c r="B603" s="75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</row>
    <row r="604" spans="2:52" x14ac:dyDescent="0.3">
      <c r="B604" s="75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</row>
    <row r="605" spans="2:52" x14ac:dyDescent="0.3">
      <c r="B605" s="75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</row>
    <row r="606" spans="2:52" x14ac:dyDescent="0.3">
      <c r="B606" s="75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</row>
    <row r="607" spans="2:52" x14ac:dyDescent="0.3">
      <c r="B607" s="75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</row>
    <row r="608" spans="2:52" x14ac:dyDescent="0.3">
      <c r="B608" s="75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</row>
    <row r="609" spans="2:52" x14ac:dyDescent="0.3">
      <c r="B609" s="75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</row>
    <row r="610" spans="2:52" x14ac:dyDescent="0.3">
      <c r="B610" s="75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</row>
    <row r="611" spans="2:52" x14ac:dyDescent="0.3">
      <c r="B611" s="75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</row>
    <row r="612" spans="2:52" x14ac:dyDescent="0.3">
      <c r="B612" s="75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</row>
    <row r="613" spans="2:52" x14ac:dyDescent="0.3">
      <c r="B613" s="75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</row>
    <row r="614" spans="2:52" x14ac:dyDescent="0.3">
      <c r="B614" s="75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</row>
    <row r="615" spans="2:52" x14ac:dyDescent="0.3">
      <c r="B615" s="75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</row>
    <row r="616" spans="2:52" x14ac:dyDescent="0.3">
      <c r="B616" s="75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</row>
    <row r="617" spans="2:52" x14ac:dyDescent="0.3">
      <c r="B617" s="75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</row>
    <row r="618" spans="2:52" x14ac:dyDescent="0.3">
      <c r="B618" s="75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</row>
    <row r="619" spans="2:52" x14ac:dyDescent="0.3">
      <c r="B619" s="75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</row>
    <row r="620" spans="2:52" x14ac:dyDescent="0.3">
      <c r="B620" s="75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</row>
    <row r="621" spans="2:52" x14ac:dyDescent="0.3">
      <c r="B621" s="75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</row>
    <row r="622" spans="2:52" x14ac:dyDescent="0.3">
      <c r="B622" s="75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</row>
    <row r="623" spans="2:52" x14ac:dyDescent="0.3">
      <c r="B623" s="75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</row>
    <row r="624" spans="2:52" x14ac:dyDescent="0.3">
      <c r="B624" s="75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</row>
    <row r="625" spans="2:52" x14ac:dyDescent="0.3">
      <c r="B625" s="75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</row>
    <row r="626" spans="2:52" x14ac:dyDescent="0.3">
      <c r="B626" s="75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</row>
    <row r="627" spans="2:52" x14ac:dyDescent="0.3">
      <c r="B627" s="75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</row>
    <row r="628" spans="2:52" x14ac:dyDescent="0.3">
      <c r="B628" s="75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</row>
    <row r="629" spans="2:52" x14ac:dyDescent="0.3">
      <c r="B629" s="75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</row>
    <row r="630" spans="2:52" x14ac:dyDescent="0.3">
      <c r="B630" s="75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</row>
    <row r="631" spans="2:52" x14ac:dyDescent="0.3">
      <c r="B631" s="75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</row>
    <row r="632" spans="2:52" x14ac:dyDescent="0.3">
      <c r="B632" s="75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</row>
    <row r="633" spans="2:52" x14ac:dyDescent="0.3">
      <c r="B633" s="75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</row>
    <row r="634" spans="2:52" x14ac:dyDescent="0.3">
      <c r="B634" s="75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</row>
    <row r="635" spans="2:52" x14ac:dyDescent="0.3">
      <c r="B635" s="75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</row>
    <row r="636" spans="2:52" x14ac:dyDescent="0.3">
      <c r="B636" s="75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</row>
    <row r="637" spans="2:52" x14ac:dyDescent="0.3">
      <c r="B637" s="75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</row>
    <row r="638" spans="2:52" x14ac:dyDescent="0.3">
      <c r="B638" s="75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</row>
    <row r="639" spans="2:52" x14ac:dyDescent="0.3">
      <c r="B639" s="75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</row>
    <row r="640" spans="2:52" x14ac:dyDescent="0.3">
      <c r="B640" s="75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</row>
    <row r="641" spans="2:52" x14ac:dyDescent="0.3">
      <c r="B641" s="75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</row>
    <row r="642" spans="2:52" x14ac:dyDescent="0.3">
      <c r="B642" s="75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</row>
    <row r="643" spans="2:52" x14ac:dyDescent="0.3">
      <c r="B643" s="75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</row>
    <row r="644" spans="2:52" x14ac:dyDescent="0.3">
      <c r="B644" s="75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</row>
    <row r="645" spans="2:52" x14ac:dyDescent="0.3">
      <c r="B645" s="75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</row>
    <row r="646" spans="2:52" x14ac:dyDescent="0.3">
      <c r="B646" s="75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</row>
    <row r="647" spans="2:52" x14ac:dyDescent="0.3">
      <c r="B647" s="75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</row>
    <row r="648" spans="2:52" x14ac:dyDescent="0.3">
      <c r="B648" s="75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</row>
    <row r="649" spans="2:52" x14ac:dyDescent="0.3">
      <c r="B649" s="75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</row>
    <row r="650" spans="2:52" x14ac:dyDescent="0.3">
      <c r="B650" s="75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</row>
    <row r="651" spans="2:52" x14ac:dyDescent="0.3">
      <c r="B651" s="75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</row>
    <row r="652" spans="2:52" x14ac:dyDescent="0.3">
      <c r="B652" s="75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</row>
    <row r="653" spans="2:52" x14ac:dyDescent="0.3">
      <c r="B653" s="75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</row>
    <row r="654" spans="2:52" x14ac:dyDescent="0.3">
      <c r="B654" s="75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</row>
    <row r="655" spans="2:52" x14ac:dyDescent="0.3">
      <c r="B655" s="75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</row>
    <row r="656" spans="2:52" x14ac:dyDescent="0.3">
      <c r="B656" s="75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</row>
    <row r="657" spans="2:52" x14ac:dyDescent="0.3">
      <c r="B657" s="75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</row>
    <row r="658" spans="2:52" x14ac:dyDescent="0.3">
      <c r="B658" s="75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</row>
    <row r="659" spans="2:52" x14ac:dyDescent="0.3">
      <c r="B659" s="75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</row>
    <row r="660" spans="2:52" x14ac:dyDescent="0.3">
      <c r="B660" s="75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</row>
    <row r="661" spans="2:52" x14ac:dyDescent="0.3">
      <c r="B661" s="75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</row>
    <row r="662" spans="2:52" x14ac:dyDescent="0.3">
      <c r="B662" s="75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</row>
    <row r="663" spans="2:52" x14ac:dyDescent="0.3">
      <c r="B663" s="75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</row>
    <row r="664" spans="2:52" x14ac:dyDescent="0.3">
      <c r="B664" s="75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</row>
    <row r="665" spans="2:52" x14ac:dyDescent="0.3">
      <c r="B665" s="75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</row>
    <row r="666" spans="2:52" x14ac:dyDescent="0.3">
      <c r="B666" s="75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</row>
    <row r="667" spans="2:52" x14ac:dyDescent="0.3">
      <c r="B667" s="75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</row>
    <row r="668" spans="2:52" x14ac:dyDescent="0.3">
      <c r="B668" s="75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</row>
    <row r="669" spans="2:52" x14ac:dyDescent="0.3">
      <c r="B669" s="75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</row>
    <row r="670" spans="2:52" x14ac:dyDescent="0.3">
      <c r="B670" s="75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</row>
    <row r="671" spans="2:52" x14ac:dyDescent="0.3">
      <c r="B671" s="75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</row>
    <row r="672" spans="2:52" x14ac:dyDescent="0.3">
      <c r="B672" s="75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</row>
    <row r="673" spans="2:52" x14ac:dyDescent="0.3">
      <c r="B673" s="75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</row>
    <row r="674" spans="2:52" x14ac:dyDescent="0.3">
      <c r="B674" s="75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</row>
    <row r="675" spans="2:52" x14ac:dyDescent="0.3">
      <c r="B675" s="75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</row>
    <row r="676" spans="2:52" x14ac:dyDescent="0.3">
      <c r="B676" s="75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</row>
    <row r="677" spans="2:52" x14ac:dyDescent="0.3">
      <c r="B677" s="75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</row>
    <row r="678" spans="2:52" x14ac:dyDescent="0.3">
      <c r="B678" s="75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</row>
    <row r="679" spans="2:52" x14ac:dyDescent="0.3">
      <c r="B679" s="75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</row>
    <row r="680" spans="2:52" x14ac:dyDescent="0.3">
      <c r="B680" s="75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</row>
    <row r="681" spans="2:52" x14ac:dyDescent="0.3">
      <c r="B681" s="75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</row>
    <row r="682" spans="2:52" x14ac:dyDescent="0.3">
      <c r="B682" s="75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</row>
    <row r="683" spans="2:52" x14ac:dyDescent="0.3">
      <c r="B683" s="75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</row>
    <row r="684" spans="2:52" x14ac:dyDescent="0.3">
      <c r="B684" s="75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</row>
    <row r="685" spans="2:52" x14ac:dyDescent="0.3">
      <c r="B685" s="75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</row>
    <row r="686" spans="2:52" x14ac:dyDescent="0.3">
      <c r="B686" s="75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</row>
    <row r="687" spans="2:52" x14ac:dyDescent="0.3">
      <c r="B687" s="75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</row>
    <row r="688" spans="2:52" x14ac:dyDescent="0.3">
      <c r="B688" s="75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</row>
    <row r="689" spans="2:52" x14ac:dyDescent="0.3">
      <c r="B689" s="75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</row>
    <row r="690" spans="2:52" x14ac:dyDescent="0.3">
      <c r="B690" s="75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</row>
    <row r="691" spans="2:52" x14ac:dyDescent="0.3">
      <c r="B691" s="75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</row>
    <row r="692" spans="2:52" x14ac:dyDescent="0.3">
      <c r="B692" s="75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</row>
    <row r="693" spans="2:52" x14ac:dyDescent="0.3">
      <c r="B693" s="75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</row>
    <row r="694" spans="2:52" x14ac:dyDescent="0.3">
      <c r="B694" s="75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</row>
    <row r="695" spans="2:52" x14ac:dyDescent="0.3">
      <c r="B695" s="75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</row>
    <row r="696" spans="2:52" x14ac:dyDescent="0.3">
      <c r="B696" s="75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</row>
    <row r="697" spans="2:52" x14ac:dyDescent="0.3">
      <c r="B697" s="75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</row>
    <row r="698" spans="2:52" x14ac:dyDescent="0.3">
      <c r="B698" s="75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</row>
    <row r="699" spans="2:52" x14ac:dyDescent="0.3">
      <c r="B699" s="75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</row>
    <row r="700" spans="2:52" x14ac:dyDescent="0.3">
      <c r="B700" s="75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</row>
    <row r="701" spans="2:52" x14ac:dyDescent="0.3">
      <c r="B701" s="75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</row>
    <row r="702" spans="2:52" x14ac:dyDescent="0.3">
      <c r="B702" s="75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</row>
    <row r="703" spans="2:52" x14ac:dyDescent="0.3">
      <c r="B703" s="75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</row>
    <row r="704" spans="2:52" x14ac:dyDescent="0.3">
      <c r="B704" s="75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</row>
    <row r="705" spans="2:52" x14ac:dyDescent="0.3">
      <c r="B705" s="75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</row>
    <row r="706" spans="2:52" x14ac:dyDescent="0.3">
      <c r="B706" s="75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</row>
    <row r="707" spans="2:52" x14ac:dyDescent="0.3">
      <c r="B707" s="75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</row>
    <row r="708" spans="2:52" x14ac:dyDescent="0.3">
      <c r="B708" s="75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</row>
    <row r="709" spans="2:52" x14ac:dyDescent="0.3">
      <c r="B709" s="75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</row>
    <row r="710" spans="2:52" x14ac:dyDescent="0.3">
      <c r="B710" s="75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</row>
    <row r="711" spans="2:52" x14ac:dyDescent="0.3">
      <c r="B711" s="75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</row>
    <row r="712" spans="2:52" x14ac:dyDescent="0.3">
      <c r="B712" s="75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</row>
    <row r="713" spans="2:52" x14ac:dyDescent="0.3">
      <c r="B713" s="75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</row>
    <row r="714" spans="2:52" x14ac:dyDescent="0.3">
      <c r="B714" s="75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</row>
    <row r="715" spans="2:52" x14ac:dyDescent="0.3">
      <c r="B715" s="75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</row>
    <row r="716" spans="2:52" x14ac:dyDescent="0.3">
      <c r="B716" s="75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</row>
    <row r="717" spans="2:52" x14ac:dyDescent="0.3">
      <c r="B717" s="75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</row>
    <row r="718" spans="2:52" x14ac:dyDescent="0.3">
      <c r="B718" s="75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</row>
    <row r="719" spans="2:52" x14ac:dyDescent="0.3">
      <c r="B719" s="75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</row>
    <row r="720" spans="2:52" x14ac:dyDescent="0.3">
      <c r="B720" s="75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</row>
    <row r="721" spans="2:52" x14ac:dyDescent="0.3">
      <c r="B721" s="75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</row>
    <row r="722" spans="2:52" x14ac:dyDescent="0.3">
      <c r="B722" s="75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</row>
    <row r="723" spans="2:52" x14ac:dyDescent="0.3">
      <c r="B723" s="75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</row>
    <row r="724" spans="2:52" x14ac:dyDescent="0.3">
      <c r="B724" s="75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</row>
    <row r="725" spans="2:52" x14ac:dyDescent="0.3">
      <c r="B725" s="75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</row>
    <row r="726" spans="2:52" x14ac:dyDescent="0.3">
      <c r="B726" s="75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</row>
    <row r="727" spans="2:52" x14ac:dyDescent="0.3">
      <c r="B727" s="75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</row>
    <row r="728" spans="2:52" x14ac:dyDescent="0.3">
      <c r="B728" s="75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</row>
    <row r="729" spans="2:52" x14ac:dyDescent="0.3">
      <c r="B729" s="75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</row>
    <row r="730" spans="2:52" x14ac:dyDescent="0.3">
      <c r="B730" s="75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</row>
    <row r="731" spans="2:52" x14ac:dyDescent="0.3">
      <c r="B731" s="75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</row>
    <row r="732" spans="2:52" x14ac:dyDescent="0.3">
      <c r="B732" s="75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</row>
    <row r="733" spans="2:52" x14ac:dyDescent="0.3">
      <c r="B733" s="75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</row>
    <row r="734" spans="2:52" x14ac:dyDescent="0.3">
      <c r="B734" s="75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</row>
    <row r="735" spans="2:52" x14ac:dyDescent="0.3">
      <c r="B735" s="75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</row>
    <row r="736" spans="2:52" x14ac:dyDescent="0.3">
      <c r="B736" s="75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</row>
    <row r="737" spans="2:52" x14ac:dyDescent="0.3">
      <c r="B737" s="75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</row>
    <row r="738" spans="2:52" x14ac:dyDescent="0.3">
      <c r="B738" s="75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</row>
    <row r="739" spans="2:52" x14ac:dyDescent="0.3">
      <c r="B739" s="75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</row>
    <row r="740" spans="2:52" x14ac:dyDescent="0.3">
      <c r="B740" s="75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</row>
    <row r="741" spans="2:52" x14ac:dyDescent="0.3">
      <c r="B741" s="75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</row>
    <row r="742" spans="2:52" x14ac:dyDescent="0.3">
      <c r="B742" s="75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</row>
    <row r="743" spans="2:52" x14ac:dyDescent="0.3">
      <c r="B743" s="75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</row>
    <row r="744" spans="2:52" x14ac:dyDescent="0.3">
      <c r="B744" s="75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</row>
    <row r="745" spans="2:52" x14ac:dyDescent="0.3">
      <c r="B745" s="75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</row>
    <row r="746" spans="2:52" x14ac:dyDescent="0.3">
      <c r="B746" s="75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</row>
    <row r="747" spans="2:52" x14ac:dyDescent="0.3">
      <c r="B747" s="75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</row>
    <row r="748" spans="2:52" x14ac:dyDescent="0.3">
      <c r="B748" s="75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</row>
    <row r="749" spans="2:52" x14ac:dyDescent="0.3">
      <c r="B749" s="75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</row>
    <row r="750" spans="2:52" x14ac:dyDescent="0.3">
      <c r="B750" s="75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</row>
    <row r="751" spans="2:52" x14ac:dyDescent="0.3">
      <c r="B751" s="75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</row>
    <row r="752" spans="2:52" x14ac:dyDescent="0.3">
      <c r="B752" s="75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</row>
    <row r="753" spans="2:52" x14ac:dyDescent="0.3">
      <c r="B753" s="75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</row>
    <row r="754" spans="2:52" x14ac:dyDescent="0.3">
      <c r="B754" s="75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</row>
    <row r="755" spans="2:52" x14ac:dyDescent="0.3">
      <c r="B755" s="75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</row>
    <row r="756" spans="2:52" x14ac:dyDescent="0.3">
      <c r="B756" s="75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</row>
    <row r="757" spans="2:52" x14ac:dyDescent="0.3">
      <c r="B757" s="75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</row>
    <row r="758" spans="2:52" x14ac:dyDescent="0.3">
      <c r="B758" s="75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</row>
    <row r="759" spans="2:52" x14ac:dyDescent="0.3">
      <c r="B759" s="75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</row>
    <row r="760" spans="2:52" x14ac:dyDescent="0.3">
      <c r="B760" s="75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</row>
    <row r="761" spans="2:52" x14ac:dyDescent="0.3">
      <c r="B761" s="75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</row>
    <row r="762" spans="2:52" x14ac:dyDescent="0.3">
      <c r="B762" s="75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</row>
    <row r="763" spans="2:52" x14ac:dyDescent="0.3">
      <c r="B763" s="75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</row>
    <row r="764" spans="2:52" x14ac:dyDescent="0.3">
      <c r="B764" s="75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</row>
    <row r="765" spans="2:52" x14ac:dyDescent="0.3">
      <c r="B765" s="75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</row>
    <row r="766" spans="2:52" x14ac:dyDescent="0.3">
      <c r="B766" s="75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</row>
    <row r="767" spans="2:52" x14ac:dyDescent="0.3">
      <c r="B767" s="75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</row>
    <row r="768" spans="2:52" x14ac:dyDescent="0.3">
      <c r="B768" s="75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</row>
    <row r="769" spans="2:52" x14ac:dyDescent="0.3">
      <c r="B769" s="75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</row>
    <row r="770" spans="2:52" x14ac:dyDescent="0.3">
      <c r="B770" s="75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</row>
    <row r="771" spans="2:52" x14ac:dyDescent="0.3">
      <c r="B771" s="75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</row>
    <row r="772" spans="2:52" x14ac:dyDescent="0.3">
      <c r="B772" s="75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</row>
    <row r="773" spans="2:52" x14ac:dyDescent="0.3">
      <c r="B773" s="75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</row>
    <row r="774" spans="2:52" x14ac:dyDescent="0.3">
      <c r="B774" s="75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</row>
    <row r="775" spans="2:52" x14ac:dyDescent="0.3">
      <c r="B775" s="75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</row>
    <row r="776" spans="2:52" x14ac:dyDescent="0.3">
      <c r="B776" s="75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</row>
    <row r="777" spans="2:52" x14ac:dyDescent="0.3">
      <c r="B777" s="75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</row>
    <row r="778" spans="2:52" x14ac:dyDescent="0.3">
      <c r="B778" s="75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</row>
    <row r="779" spans="2:52" x14ac:dyDescent="0.3">
      <c r="B779" s="75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</row>
    <row r="780" spans="2:52" x14ac:dyDescent="0.3">
      <c r="B780" s="75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</row>
    <row r="781" spans="2:52" x14ac:dyDescent="0.3">
      <c r="B781" s="75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</row>
    <row r="782" spans="2:52" x14ac:dyDescent="0.3">
      <c r="B782" s="75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</row>
    <row r="783" spans="2:52" x14ac:dyDescent="0.3">
      <c r="B783" s="75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</row>
    <row r="784" spans="2:52" x14ac:dyDescent="0.3">
      <c r="B784" s="75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</row>
    <row r="785" spans="2:52" x14ac:dyDescent="0.3">
      <c r="B785" s="75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</row>
    <row r="786" spans="2:52" x14ac:dyDescent="0.3">
      <c r="B786" s="75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</row>
    <row r="787" spans="2:52" x14ac:dyDescent="0.3">
      <c r="B787" s="75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</row>
    <row r="788" spans="2:52" x14ac:dyDescent="0.3">
      <c r="B788" s="75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</row>
    <row r="789" spans="2:52" x14ac:dyDescent="0.3">
      <c r="B789" s="75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</row>
    <row r="790" spans="2:52" x14ac:dyDescent="0.3">
      <c r="B790" s="75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</row>
    <row r="791" spans="2:52" x14ac:dyDescent="0.3">
      <c r="B791" s="75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</row>
    <row r="792" spans="2:52" x14ac:dyDescent="0.3">
      <c r="B792" s="75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</row>
    <row r="793" spans="2:52" x14ac:dyDescent="0.3">
      <c r="B793" s="75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</row>
    <row r="794" spans="2:52" x14ac:dyDescent="0.3">
      <c r="B794" s="75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</row>
    <row r="795" spans="2:52" x14ac:dyDescent="0.3">
      <c r="B795" s="75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</row>
    <row r="796" spans="2:52" x14ac:dyDescent="0.3">
      <c r="B796" s="75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</row>
    <row r="797" spans="2:52" x14ac:dyDescent="0.3">
      <c r="B797" s="75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</row>
    <row r="798" spans="2:52" x14ac:dyDescent="0.3">
      <c r="B798" s="75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</row>
    <row r="799" spans="2:52" x14ac:dyDescent="0.3">
      <c r="B799" s="75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</row>
    <row r="800" spans="2:52" x14ac:dyDescent="0.3">
      <c r="B800" s="75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</row>
    <row r="801" spans="2:52" x14ac:dyDescent="0.3">
      <c r="B801" s="75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</row>
    <row r="802" spans="2:52" x14ac:dyDescent="0.3">
      <c r="B802" s="75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</row>
    <row r="803" spans="2:52" x14ac:dyDescent="0.3">
      <c r="B803" s="75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</row>
    <row r="804" spans="2:52" x14ac:dyDescent="0.3">
      <c r="B804" s="75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</row>
    <row r="805" spans="2:52" x14ac:dyDescent="0.3">
      <c r="B805" s="75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</row>
    <row r="806" spans="2:52" x14ac:dyDescent="0.3">
      <c r="B806" s="75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</row>
    <row r="807" spans="2:52" x14ac:dyDescent="0.3">
      <c r="B807" s="75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</row>
    <row r="808" spans="2:52" x14ac:dyDescent="0.3">
      <c r="B808" s="75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</row>
    <row r="809" spans="2:52" x14ac:dyDescent="0.3">
      <c r="B809" s="75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</row>
    <row r="810" spans="2:52" x14ac:dyDescent="0.3">
      <c r="B810" s="75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</row>
    <row r="811" spans="2:52" x14ac:dyDescent="0.3">
      <c r="B811" s="75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</row>
    <row r="812" spans="2:52" x14ac:dyDescent="0.3">
      <c r="B812" s="75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</row>
    <row r="813" spans="2:52" x14ac:dyDescent="0.3">
      <c r="B813" s="75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</row>
    <row r="814" spans="2:52" x14ac:dyDescent="0.3">
      <c r="B814" s="75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</row>
    <row r="815" spans="2:52" x14ac:dyDescent="0.3">
      <c r="B815" s="75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</row>
    <row r="816" spans="2:52" x14ac:dyDescent="0.3">
      <c r="B816" s="75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</row>
    <row r="817" spans="2:52" x14ac:dyDescent="0.3">
      <c r="B817" s="75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</row>
    <row r="818" spans="2:52" x14ac:dyDescent="0.3">
      <c r="B818" s="75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</row>
    <row r="819" spans="2:52" x14ac:dyDescent="0.3">
      <c r="B819" s="75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</row>
    <row r="820" spans="2:52" x14ac:dyDescent="0.3">
      <c r="B820" s="75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</row>
    <row r="821" spans="2:52" x14ac:dyDescent="0.3">
      <c r="B821" s="75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</row>
    <row r="822" spans="2:52" x14ac:dyDescent="0.3">
      <c r="B822" s="75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</row>
    <row r="823" spans="2:52" x14ac:dyDescent="0.3">
      <c r="B823" s="75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</row>
    <row r="824" spans="2:52" x14ac:dyDescent="0.3">
      <c r="B824" s="75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</row>
    <row r="825" spans="2:52" x14ac:dyDescent="0.3">
      <c r="B825" s="75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</row>
    <row r="826" spans="2:52" x14ac:dyDescent="0.3">
      <c r="B826" s="75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</row>
    <row r="827" spans="2:52" x14ac:dyDescent="0.3">
      <c r="B827" s="75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</row>
    <row r="828" spans="2:52" x14ac:dyDescent="0.3">
      <c r="B828" s="75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</row>
    <row r="829" spans="2:52" x14ac:dyDescent="0.3">
      <c r="B829" s="75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</row>
    <row r="830" spans="2:52" x14ac:dyDescent="0.3">
      <c r="B830" s="75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</row>
    <row r="831" spans="2:52" x14ac:dyDescent="0.3">
      <c r="B831" s="75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</row>
    <row r="832" spans="2:52" x14ac:dyDescent="0.3">
      <c r="B832" s="75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</row>
    <row r="833" spans="2:52" x14ac:dyDescent="0.3">
      <c r="B833" s="75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</row>
    <row r="834" spans="2:52" x14ac:dyDescent="0.3">
      <c r="B834" s="75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</row>
    <row r="835" spans="2:52" x14ac:dyDescent="0.3">
      <c r="B835" s="75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</row>
    <row r="836" spans="2:52" x14ac:dyDescent="0.3">
      <c r="B836" s="75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</row>
    <row r="837" spans="2:52" x14ac:dyDescent="0.3">
      <c r="B837" s="75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</row>
    <row r="838" spans="2:52" x14ac:dyDescent="0.3">
      <c r="B838" s="75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</row>
    <row r="839" spans="2:52" x14ac:dyDescent="0.3">
      <c r="B839" s="75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</row>
    <row r="840" spans="2:52" x14ac:dyDescent="0.3">
      <c r="B840" s="75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</row>
    <row r="841" spans="2:52" x14ac:dyDescent="0.3">
      <c r="B841" s="75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</row>
    <row r="842" spans="2:52" x14ac:dyDescent="0.3">
      <c r="B842" s="75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</row>
    <row r="843" spans="2:52" x14ac:dyDescent="0.3">
      <c r="B843" s="75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</row>
    <row r="844" spans="2:52" x14ac:dyDescent="0.3">
      <c r="B844" s="75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</row>
    <row r="845" spans="2:52" x14ac:dyDescent="0.3">
      <c r="B845" s="75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</row>
    <row r="846" spans="2:52" x14ac:dyDescent="0.3">
      <c r="B846" s="75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</row>
    <row r="847" spans="2:52" x14ac:dyDescent="0.3">
      <c r="B847" s="75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</row>
    <row r="848" spans="2:52" x14ac:dyDescent="0.3">
      <c r="B848" s="75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</row>
    <row r="849" spans="2:52" x14ac:dyDescent="0.3">
      <c r="B849" s="75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</row>
    <row r="850" spans="2:52" x14ac:dyDescent="0.3">
      <c r="B850" s="75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</row>
    <row r="851" spans="2:52" x14ac:dyDescent="0.3">
      <c r="B851" s="75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</row>
    <row r="852" spans="2:52" x14ac:dyDescent="0.3">
      <c r="B852" s="75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</row>
    <row r="853" spans="2:52" x14ac:dyDescent="0.3">
      <c r="B853" s="75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</row>
    <row r="854" spans="2:52" x14ac:dyDescent="0.3">
      <c r="B854" s="75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</row>
    <row r="855" spans="2:52" x14ac:dyDescent="0.3">
      <c r="B855" s="75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</row>
    <row r="856" spans="2:52" x14ac:dyDescent="0.3">
      <c r="B856" s="75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</row>
    <row r="857" spans="2:52" x14ac:dyDescent="0.3">
      <c r="B857" s="75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</row>
    <row r="858" spans="2:52" x14ac:dyDescent="0.3">
      <c r="B858" s="75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</row>
    <row r="859" spans="2:52" x14ac:dyDescent="0.3">
      <c r="B859" s="75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</row>
    <row r="860" spans="2:52" x14ac:dyDescent="0.3">
      <c r="B860" s="75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</row>
    <row r="861" spans="2:52" x14ac:dyDescent="0.3">
      <c r="B861" s="75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</row>
    <row r="862" spans="2:52" x14ac:dyDescent="0.3">
      <c r="B862" s="75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</row>
    <row r="863" spans="2:52" x14ac:dyDescent="0.3">
      <c r="B863" s="75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</row>
    <row r="864" spans="2:52" x14ac:dyDescent="0.3">
      <c r="B864" s="75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</row>
    <row r="865" spans="2:52" x14ac:dyDescent="0.3">
      <c r="B865" s="75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</row>
    <row r="866" spans="2:52" x14ac:dyDescent="0.3">
      <c r="B866" s="75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</row>
    <row r="867" spans="2:52" x14ac:dyDescent="0.3">
      <c r="B867" s="75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</row>
    <row r="868" spans="2:52" x14ac:dyDescent="0.3">
      <c r="B868" s="75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</row>
    <row r="869" spans="2:52" x14ac:dyDescent="0.3">
      <c r="B869" s="75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</row>
    <row r="870" spans="2:52" x14ac:dyDescent="0.3">
      <c r="B870" s="75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</row>
    <row r="871" spans="2:52" x14ac:dyDescent="0.3">
      <c r="B871" s="75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</row>
    <row r="872" spans="2:52" x14ac:dyDescent="0.3">
      <c r="B872" s="75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</row>
    <row r="873" spans="2:52" x14ac:dyDescent="0.3">
      <c r="B873" s="75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</row>
    <row r="874" spans="2:52" x14ac:dyDescent="0.3">
      <c r="B874" s="75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</row>
    <row r="875" spans="2:52" x14ac:dyDescent="0.3">
      <c r="B875" s="75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</row>
    <row r="876" spans="2:52" x14ac:dyDescent="0.3">
      <c r="B876" s="75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</row>
    <row r="877" spans="2:52" x14ac:dyDescent="0.3">
      <c r="B877" s="75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</row>
    <row r="878" spans="2:52" x14ac:dyDescent="0.3">
      <c r="B878" s="75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</row>
    <row r="879" spans="2:52" x14ac:dyDescent="0.3">
      <c r="B879" s="75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</row>
    <row r="880" spans="2:52" x14ac:dyDescent="0.3">
      <c r="B880" s="75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</row>
    <row r="881" spans="2:52" x14ac:dyDescent="0.3">
      <c r="B881" s="75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</row>
    <row r="882" spans="2:52" x14ac:dyDescent="0.3">
      <c r="B882" s="75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</row>
    <row r="883" spans="2:52" x14ac:dyDescent="0.3">
      <c r="B883" s="75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</row>
    <row r="884" spans="2:52" x14ac:dyDescent="0.3">
      <c r="B884" s="75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</row>
    <row r="885" spans="2:52" x14ac:dyDescent="0.3">
      <c r="B885" s="75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</row>
    <row r="886" spans="2:52" x14ac:dyDescent="0.3">
      <c r="B886" s="75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</row>
    <row r="887" spans="2:52" x14ac:dyDescent="0.3">
      <c r="B887" s="75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</row>
    <row r="888" spans="2:52" x14ac:dyDescent="0.3">
      <c r="B888" s="75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</row>
    <row r="889" spans="2:52" x14ac:dyDescent="0.3">
      <c r="B889" s="75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</row>
    <row r="890" spans="2:52" x14ac:dyDescent="0.3">
      <c r="B890" s="75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</row>
    <row r="891" spans="2:52" x14ac:dyDescent="0.3">
      <c r="B891" s="75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</row>
    <row r="892" spans="2:52" x14ac:dyDescent="0.3">
      <c r="B892" s="75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</row>
    <row r="893" spans="2:52" x14ac:dyDescent="0.3">
      <c r="B893" s="75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</row>
    <row r="894" spans="2:52" x14ac:dyDescent="0.3">
      <c r="B894" s="75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</row>
    <row r="895" spans="2:52" x14ac:dyDescent="0.3">
      <c r="B895" s="75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</row>
    <row r="896" spans="2:52" x14ac:dyDescent="0.3">
      <c r="B896" s="75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</row>
    <row r="897" spans="2:52" x14ac:dyDescent="0.3">
      <c r="B897" s="75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</row>
    <row r="898" spans="2:52" x14ac:dyDescent="0.3">
      <c r="B898" s="75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</row>
    <row r="899" spans="2:52" x14ac:dyDescent="0.3">
      <c r="B899" s="75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</row>
    <row r="900" spans="2:52" x14ac:dyDescent="0.3">
      <c r="B900" s="75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</row>
    <row r="901" spans="2:52" x14ac:dyDescent="0.3">
      <c r="B901" s="75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</row>
    <row r="902" spans="2:52" x14ac:dyDescent="0.3">
      <c r="B902" s="75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</row>
    <row r="903" spans="2:52" x14ac:dyDescent="0.3">
      <c r="B903" s="75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</row>
    <row r="904" spans="2:52" x14ac:dyDescent="0.3">
      <c r="B904" s="75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</row>
    <row r="905" spans="2:52" x14ac:dyDescent="0.3">
      <c r="B905" s="75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</row>
    <row r="906" spans="2:52" x14ac:dyDescent="0.3">
      <c r="B906" s="75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</row>
    <row r="907" spans="2:52" x14ac:dyDescent="0.3">
      <c r="B907" s="75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</row>
    <row r="908" spans="2:52" x14ac:dyDescent="0.3">
      <c r="B908" s="75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</row>
    <row r="909" spans="2:52" x14ac:dyDescent="0.3">
      <c r="B909" s="75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</row>
    <row r="910" spans="2:52" x14ac:dyDescent="0.3">
      <c r="B910" s="75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</row>
    <row r="911" spans="2:52" x14ac:dyDescent="0.3">
      <c r="B911" s="75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</row>
    <row r="912" spans="2:52" x14ac:dyDescent="0.3">
      <c r="B912" s="75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</row>
    <row r="913" spans="2:52" x14ac:dyDescent="0.3">
      <c r="B913" s="75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</row>
    <row r="914" spans="2:52" x14ac:dyDescent="0.3">
      <c r="B914" s="75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</row>
    <row r="915" spans="2:52" x14ac:dyDescent="0.3">
      <c r="B915" s="75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</row>
    <row r="916" spans="2:52" x14ac:dyDescent="0.3">
      <c r="B916" s="75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</row>
    <row r="917" spans="2:52" x14ac:dyDescent="0.3">
      <c r="B917" s="75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</row>
    <row r="918" spans="2:52" x14ac:dyDescent="0.3">
      <c r="B918" s="75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</row>
    <row r="919" spans="2:52" x14ac:dyDescent="0.3">
      <c r="B919" s="75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</row>
    <row r="920" spans="2:52" x14ac:dyDescent="0.3">
      <c r="B920" s="75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</row>
    <row r="921" spans="2:52" x14ac:dyDescent="0.3">
      <c r="B921" s="75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</row>
    <row r="922" spans="2:52" x14ac:dyDescent="0.3">
      <c r="B922" s="75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</row>
    <row r="923" spans="2:52" x14ac:dyDescent="0.3">
      <c r="B923" s="75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</row>
    <row r="924" spans="2:52" x14ac:dyDescent="0.3">
      <c r="B924" s="75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</row>
    <row r="925" spans="2:52" x14ac:dyDescent="0.3">
      <c r="B925" s="75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</row>
    <row r="926" spans="2:52" x14ac:dyDescent="0.3">
      <c r="B926" s="75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</row>
    <row r="927" spans="2:52" x14ac:dyDescent="0.3">
      <c r="B927" s="75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</row>
    <row r="928" spans="2:52" x14ac:dyDescent="0.3">
      <c r="B928" s="75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</row>
    <row r="929" spans="2:52" x14ac:dyDescent="0.3">
      <c r="B929" s="75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</row>
    <row r="930" spans="2:52" x14ac:dyDescent="0.3">
      <c r="B930" s="75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</row>
    <row r="931" spans="2:52" x14ac:dyDescent="0.3">
      <c r="B931" s="75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</row>
    <row r="932" spans="2:52" x14ac:dyDescent="0.3">
      <c r="B932" s="75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</row>
    <row r="933" spans="2:52" x14ac:dyDescent="0.3">
      <c r="B933" s="75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</row>
    <row r="934" spans="2:52" x14ac:dyDescent="0.3">
      <c r="B934" s="75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</row>
    <row r="935" spans="2:52" x14ac:dyDescent="0.3">
      <c r="B935" s="75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</row>
    <row r="936" spans="2:52" x14ac:dyDescent="0.3">
      <c r="B936" s="75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</row>
    <row r="937" spans="2:52" x14ac:dyDescent="0.3">
      <c r="B937" s="75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</row>
    <row r="938" spans="2:52" x14ac:dyDescent="0.3">
      <c r="B938" s="75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</row>
    <row r="939" spans="2:52" x14ac:dyDescent="0.3">
      <c r="B939" s="75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</row>
    <row r="940" spans="2:52" x14ac:dyDescent="0.3">
      <c r="B940" s="75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</row>
    <row r="941" spans="2:52" x14ac:dyDescent="0.3">
      <c r="B941" s="75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</row>
    <row r="942" spans="2:52" x14ac:dyDescent="0.3">
      <c r="B942" s="75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</row>
    <row r="943" spans="2:52" x14ac:dyDescent="0.3">
      <c r="B943" s="75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</row>
    <row r="944" spans="2:52" x14ac:dyDescent="0.3">
      <c r="B944" s="75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</row>
    <row r="945" spans="2:52" x14ac:dyDescent="0.3">
      <c r="B945" s="75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</row>
    <row r="946" spans="2:52" x14ac:dyDescent="0.3">
      <c r="B946" s="75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</row>
    <row r="947" spans="2:52" x14ac:dyDescent="0.3">
      <c r="B947" s="75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</row>
    <row r="948" spans="2:52" x14ac:dyDescent="0.3">
      <c r="B948" s="75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</row>
    <row r="949" spans="2:52" x14ac:dyDescent="0.3">
      <c r="B949" s="75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</row>
    <row r="950" spans="2:52" x14ac:dyDescent="0.3">
      <c r="B950" s="75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</row>
    <row r="951" spans="2:52" x14ac:dyDescent="0.3">
      <c r="B951" s="75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</row>
    <row r="952" spans="2:52" x14ac:dyDescent="0.3">
      <c r="B952" s="75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</row>
    <row r="953" spans="2:52" x14ac:dyDescent="0.3">
      <c r="B953" s="75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</row>
    <row r="954" spans="2:52" x14ac:dyDescent="0.3">
      <c r="B954" s="75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</row>
    <row r="955" spans="2:52" x14ac:dyDescent="0.3">
      <c r="B955" s="75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</row>
    <row r="956" spans="2:52" x14ac:dyDescent="0.3">
      <c r="B956" s="75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</row>
    <row r="957" spans="2:52" x14ac:dyDescent="0.3">
      <c r="B957" s="75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</row>
    <row r="958" spans="2:52" x14ac:dyDescent="0.3">
      <c r="B958" s="75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</row>
    <row r="959" spans="2:52" x14ac:dyDescent="0.3">
      <c r="B959" s="75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</row>
    <row r="960" spans="2:52" x14ac:dyDescent="0.3">
      <c r="B960" s="75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</row>
    <row r="961" spans="2:52" x14ac:dyDescent="0.3">
      <c r="B961" s="75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</row>
    <row r="962" spans="2:52" x14ac:dyDescent="0.3">
      <c r="B962" s="75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</row>
    <row r="963" spans="2:52" x14ac:dyDescent="0.3">
      <c r="B963" s="75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</row>
    <row r="964" spans="2:52" x14ac:dyDescent="0.3">
      <c r="B964" s="75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</row>
    <row r="965" spans="2:52" x14ac:dyDescent="0.3">
      <c r="B965" s="75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</row>
    <row r="966" spans="2:52" x14ac:dyDescent="0.3">
      <c r="B966" s="75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</row>
    <row r="967" spans="2:52" x14ac:dyDescent="0.3">
      <c r="B967" s="75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</row>
    <row r="968" spans="2:52" x14ac:dyDescent="0.3">
      <c r="B968" s="75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</row>
    <row r="969" spans="2:52" x14ac:dyDescent="0.3">
      <c r="B969" s="75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</row>
    <row r="970" spans="2:52" x14ac:dyDescent="0.3">
      <c r="B970" s="75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</row>
    <row r="971" spans="2:52" x14ac:dyDescent="0.3">
      <c r="B971" s="75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</row>
    <row r="972" spans="2:52" x14ac:dyDescent="0.3">
      <c r="B972" s="75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</row>
    <row r="973" spans="2:52" x14ac:dyDescent="0.3">
      <c r="B973" s="75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</row>
    <row r="974" spans="2:52" x14ac:dyDescent="0.3">
      <c r="B974" s="75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</row>
    <row r="975" spans="2:52" x14ac:dyDescent="0.3">
      <c r="B975" s="75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</row>
    <row r="976" spans="2:52" x14ac:dyDescent="0.3">
      <c r="B976" s="75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</row>
    <row r="977" spans="2:52" x14ac:dyDescent="0.3">
      <c r="B977" s="75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</row>
    <row r="978" spans="2:52" x14ac:dyDescent="0.3">
      <c r="B978" s="75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</row>
    <row r="979" spans="2:52" x14ac:dyDescent="0.3">
      <c r="B979" s="75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</row>
    <row r="980" spans="2:52" x14ac:dyDescent="0.3">
      <c r="B980" s="75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</row>
    <row r="981" spans="2:52" x14ac:dyDescent="0.3">
      <c r="B981" s="75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</row>
    <row r="982" spans="2:52" x14ac:dyDescent="0.3">
      <c r="B982" s="75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</row>
    <row r="983" spans="2:52" x14ac:dyDescent="0.3">
      <c r="B983" s="75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</row>
    <row r="984" spans="2:52" x14ac:dyDescent="0.3">
      <c r="B984" s="75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</row>
    <row r="985" spans="2:52" x14ac:dyDescent="0.3">
      <c r="B985" s="75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</row>
    <row r="986" spans="2:52" x14ac:dyDescent="0.3">
      <c r="B986" s="75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</row>
    <row r="987" spans="2:52" x14ac:dyDescent="0.3">
      <c r="B987" s="75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</row>
    <row r="988" spans="2:52" x14ac:dyDescent="0.3">
      <c r="B988" s="75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</row>
    <row r="989" spans="2:52" x14ac:dyDescent="0.3">
      <c r="B989" s="75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</row>
    <row r="990" spans="2:52" x14ac:dyDescent="0.3">
      <c r="B990" s="75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</row>
    <row r="991" spans="2:52" x14ac:dyDescent="0.3">
      <c r="B991" s="75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</row>
    <row r="992" spans="2:52" x14ac:dyDescent="0.3">
      <c r="B992" s="75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</row>
    <row r="993" spans="2:52" x14ac:dyDescent="0.3">
      <c r="B993" s="75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</row>
    <row r="994" spans="2:52" x14ac:dyDescent="0.3">
      <c r="B994" s="75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</row>
    <row r="995" spans="2:52" x14ac:dyDescent="0.3">
      <c r="B995" s="75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</row>
    <row r="996" spans="2:52" x14ac:dyDescent="0.3">
      <c r="B996" s="75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</row>
    <row r="997" spans="2:52" x14ac:dyDescent="0.3">
      <c r="B997" s="75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</row>
    <row r="998" spans="2:52" x14ac:dyDescent="0.3">
      <c r="B998" s="75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</row>
    <row r="999" spans="2:52" x14ac:dyDescent="0.3">
      <c r="B999" s="75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</row>
    <row r="1000" spans="2:52" x14ac:dyDescent="0.3">
      <c r="B1000" s="75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</row>
    <row r="1001" spans="2:52" x14ac:dyDescent="0.3">
      <c r="B1001" s="75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J1001" s="76"/>
      <c r="AK1001" s="76"/>
      <c r="AL1001" s="76"/>
      <c r="AM1001" s="76"/>
      <c r="AN1001" s="76"/>
      <c r="AO1001" s="76"/>
      <c r="AP1001" s="76"/>
      <c r="AQ1001" s="76"/>
      <c r="AR1001" s="76"/>
      <c r="AS1001" s="76"/>
      <c r="AT1001" s="76"/>
      <c r="AU1001" s="76"/>
      <c r="AV1001" s="76"/>
      <c r="AW1001" s="76"/>
      <c r="AX1001" s="76"/>
      <c r="AY1001" s="76"/>
      <c r="AZ1001" s="76"/>
    </row>
    <row r="1002" spans="2:52" x14ac:dyDescent="0.3">
      <c r="B1002" s="75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J1002" s="76"/>
      <c r="AK1002" s="76"/>
      <c r="AL1002" s="76"/>
      <c r="AM1002" s="76"/>
      <c r="AN1002" s="76"/>
      <c r="AO1002" s="76"/>
      <c r="AP1002" s="76"/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</row>
    <row r="1003" spans="2:52" x14ac:dyDescent="0.3">
      <c r="B1003" s="75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  <c r="AH1003" s="76"/>
      <c r="AI1003" s="76"/>
      <c r="AJ1003" s="76"/>
      <c r="AK1003" s="76"/>
      <c r="AL1003" s="76"/>
      <c r="AM1003" s="76"/>
      <c r="AN1003" s="76"/>
      <c r="AO1003" s="76"/>
      <c r="AP1003" s="76"/>
      <c r="AQ1003" s="76"/>
      <c r="AR1003" s="76"/>
      <c r="AS1003" s="76"/>
      <c r="AT1003" s="76"/>
      <c r="AU1003" s="76"/>
      <c r="AV1003" s="76"/>
      <c r="AW1003" s="76"/>
      <c r="AX1003" s="76"/>
      <c r="AY1003" s="76"/>
      <c r="AZ1003" s="76"/>
    </row>
    <row r="1004" spans="2:52" x14ac:dyDescent="0.3">
      <c r="B1004" s="75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  <c r="AH1004" s="76"/>
      <c r="AI1004" s="76"/>
      <c r="AJ1004" s="76"/>
      <c r="AK1004" s="76"/>
      <c r="AL1004" s="76"/>
      <c r="AM1004" s="76"/>
      <c r="AN1004" s="76"/>
      <c r="AO1004" s="76"/>
      <c r="AP1004" s="76"/>
      <c r="AQ1004" s="76"/>
      <c r="AR1004" s="76"/>
      <c r="AS1004" s="76"/>
      <c r="AT1004" s="76"/>
      <c r="AU1004" s="76"/>
      <c r="AV1004" s="76"/>
      <c r="AW1004" s="76"/>
      <c r="AX1004" s="76"/>
      <c r="AY1004" s="76"/>
      <c r="AZ1004" s="76"/>
    </row>
    <row r="1005" spans="2:52" x14ac:dyDescent="0.3">
      <c r="B1005" s="75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  <c r="AE1005" s="76"/>
      <c r="AF1005" s="76"/>
      <c r="AG1005" s="76"/>
      <c r="AH1005" s="76"/>
      <c r="AI1005" s="76"/>
      <c r="AJ1005" s="76"/>
      <c r="AK1005" s="76"/>
      <c r="AL1005" s="76"/>
      <c r="AM1005" s="76"/>
      <c r="AN1005" s="76"/>
      <c r="AO1005" s="76"/>
      <c r="AP1005" s="76"/>
      <c r="AQ1005" s="76"/>
      <c r="AR1005" s="76"/>
      <c r="AS1005" s="76"/>
      <c r="AT1005" s="76"/>
      <c r="AU1005" s="76"/>
      <c r="AV1005" s="76"/>
      <c r="AW1005" s="76"/>
      <c r="AX1005" s="76"/>
      <c r="AY1005" s="76"/>
      <c r="AZ1005" s="76"/>
    </row>
    <row r="1006" spans="2:52" x14ac:dyDescent="0.3">
      <c r="B1006" s="75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  <c r="AE1006" s="76"/>
      <c r="AF1006" s="76"/>
      <c r="AG1006" s="76"/>
      <c r="AH1006" s="76"/>
      <c r="AI1006" s="76"/>
      <c r="AJ1006" s="76"/>
      <c r="AK1006" s="76"/>
      <c r="AL1006" s="76"/>
      <c r="AM1006" s="76"/>
      <c r="AN1006" s="76"/>
      <c r="AO1006" s="76"/>
      <c r="AP1006" s="76"/>
      <c r="AQ1006" s="76"/>
      <c r="AR1006" s="76"/>
      <c r="AS1006" s="76"/>
      <c r="AT1006" s="76"/>
      <c r="AU1006" s="76"/>
      <c r="AV1006" s="76"/>
      <c r="AW1006" s="76"/>
      <c r="AX1006" s="76"/>
      <c r="AY1006" s="76"/>
      <c r="AZ1006" s="76"/>
    </row>
    <row r="1007" spans="2:52" x14ac:dyDescent="0.3">
      <c r="B1007" s="75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76"/>
      <c r="AI1007" s="76"/>
      <c r="AJ1007" s="76"/>
      <c r="AK1007" s="76"/>
      <c r="AL1007" s="76"/>
      <c r="AM1007" s="76"/>
      <c r="AN1007" s="76"/>
      <c r="AO1007" s="76"/>
      <c r="AP1007" s="76"/>
      <c r="AQ1007" s="76"/>
      <c r="AR1007" s="76"/>
      <c r="AS1007" s="76"/>
      <c r="AT1007" s="76"/>
      <c r="AU1007" s="76"/>
      <c r="AV1007" s="76"/>
      <c r="AW1007" s="76"/>
      <c r="AX1007" s="76"/>
      <c r="AY1007" s="76"/>
      <c r="AZ1007" s="76"/>
    </row>
    <row r="1008" spans="2:52" x14ac:dyDescent="0.3">
      <c r="B1008" s="75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  <c r="AE1008" s="76"/>
      <c r="AF1008" s="76"/>
      <c r="AG1008" s="76"/>
      <c r="AH1008" s="76"/>
      <c r="AI1008" s="76"/>
      <c r="AJ1008" s="76"/>
      <c r="AK1008" s="76"/>
      <c r="AL1008" s="76"/>
      <c r="AM1008" s="76"/>
      <c r="AN1008" s="76"/>
      <c r="AO1008" s="76"/>
      <c r="AP1008" s="76"/>
      <c r="AQ1008" s="76"/>
      <c r="AR1008" s="76"/>
      <c r="AS1008" s="76"/>
      <c r="AT1008" s="76"/>
      <c r="AU1008" s="76"/>
      <c r="AV1008" s="76"/>
      <c r="AW1008" s="76"/>
      <c r="AX1008" s="76"/>
      <c r="AY1008" s="76"/>
      <c r="AZ1008" s="76"/>
    </row>
    <row r="1009" spans="2:52" x14ac:dyDescent="0.3">
      <c r="B1009" s="75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  <c r="AE1009" s="76"/>
      <c r="AF1009" s="76"/>
      <c r="AG1009" s="76"/>
      <c r="AH1009" s="76"/>
      <c r="AI1009" s="76"/>
      <c r="AJ1009" s="76"/>
      <c r="AK1009" s="76"/>
      <c r="AL1009" s="76"/>
      <c r="AM1009" s="76"/>
      <c r="AN1009" s="76"/>
      <c r="AO1009" s="76"/>
      <c r="AP1009" s="76"/>
      <c r="AQ1009" s="76"/>
      <c r="AR1009" s="76"/>
      <c r="AS1009" s="76"/>
      <c r="AT1009" s="76"/>
      <c r="AU1009" s="76"/>
      <c r="AV1009" s="76"/>
      <c r="AW1009" s="76"/>
      <c r="AX1009" s="76"/>
      <c r="AY1009" s="76"/>
      <c r="AZ1009" s="76"/>
    </row>
    <row r="1010" spans="2:52" x14ac:dyDescent="0.3">
      <c r="B1010" s="75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  <c r="AE1010" s="76"/>
      <c r="AF1010" s="76"/>
      <c r="AG1010" s="76"/>
      <c r="AH1010" s="76"/>
      <c r="AI1010" s="76"/>
      <c r="AJ1010" s="76"/>
      <c r="AK1010" s="76"/>
      <c r="AL1010" s="76"/>
      <c r="AM1010" s="76"/>
      <c r="AN1010" s="76"/>
      <c r="AO1010" s="76"/>
      <c r="AP1010" s="76"/>
      <c r="AQ1010" s="76"/>
      <c r="AR1010" s="76"/>
      <c r="AS1010" s="76"/>
      <c r="AT1010" s="76"/>
      <c r="AU1010" s="76"/>
      <c r="AV1010" s="76"/>
      <c r="AW1010" s="76"/>
      <c r="AX1010" s="76"/>
      <c r="AY1010" s="76"/>
      <c r="AZ1010" s="76"/>
    </row>
    <row r="1011" spans="2:52" x14ac:dyDescent="0.3">
      <c r="B1011" s="75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  <c r="AE1011" s="76"/>
      <c r="AF1011" s="76"/>
      <c r="AG1011" s="76"/>
      <c r="AH1011" s="76"/>
      <c r="AI1011" s="76"/>
      <c r="AJ1011" s="76"/>
      <c r="AK1011" s="76"/>
      <c r="AL1011" s="76"/>
      <c r="AM1011" s="76"/>
      <c r="AN1011" s="76"/>
      <c r="AO1011" s="76"/>
      <c r="AP1011" s="76"/>
      <c r="AQ1011" s="76"/>
      <c r="AR1011" s="76"/>
      <c r="AS1011" s="76"/>
      <c r="AT1011" s="76"/>
      <c r="AU1011" s="76"/>
      <c r="AV1011" s="76"/>
      <c r="AW1011" s="76"/>
      <c r="AX1011" s="76"/>
      <c r="AY1011" s="76"/>
      <c r="AZ1011" s="76"/>
    </row>
    <row r="1012" spans="2:52" x14ac:dyDescent="0.3">
      <c r="B1012" s="75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  <c r="AE1012" s="76"/>
      <c r="AF1012" s="76"/>
      <c r="AG1012" s="76"/>
      <c r="AH1012" s="76"/>
      <c r="AI1012" s="76"/>
      <c r="AJ1012" s="76"/>
      <c r="AK1012" s="76"/>
      <c r="AL1012" s="76"/>
      <c r="AM1012" s="76"/>
      <c r="AN1012" s="76"/>
      <c r="AO1012" s="76"/>
      <c r="AP1012" s="76"/>
      <c r="AQ1012" s="76"/>
      <c r="AR1012" s="76"/>
      <c r="AS1012" s="76"/>
      <c r="AT1012" s="76"/>
      <c r="AU1012" s="76"/>
      <c r="AV1012" s="76"/>
      <c r="AW1012" s="76"/>
      <c r="AX1012" s="76"/>
      <c r="AY1012" s="76"/>
      <c r="AZ1012" s="76"/>
    </row>
    <row r="1013" spans="2:52" x14ac:dyDescent="0.3">
      <c r="B1013" s="73"/>
      <c r="C1013" s="50"/>
    </row>
    <row r="1014" spans="2:52" x14ac:dyDescent="0.3">
      <c r="B1014" s="73"/>
    </row>
    <row r="1015" spans="2:52" x14ac:dyDescent="0.3">
      <c r="B1015" s="73"/>
    </row>
    <row r="1016" spans="2:52" x14ac:dyDescent="0.3">
      <c r="B1016" s="73"/>
    </row>
    <row r="1017" spans="2:52" x14ac:dyDescent="0.3">
      <c r="B1017" s="73"/>
    </row>
    <row r="1018" spans="2:52" x14ac:dyDescent="0.3">
      <c r="B1018" s="73"/>
    </row>
    <row r="1019" spans="2:52" x14ac:dyDescent="0.3">
      <c r="B1019" s="73"/>
    </row>
    <row r="1020" spans="2:52" x14ac:dyDescent="0.3">
      <c r="B1020" s="73"/>
    </row>
    <row r="1021" spans="2:52" x14ac:dyDescent="0.3">
      <c r="B1021" s="73"/>
    </row>
    <row r="1022" spans="2:52" x14ac:dyDescent="0.3">
      <c r="B1022" s="73"/>
    </row>
    <row r="1023" spans="2:52" x14ac:dyDescent="0.3">
      <c r="B1023" s="73"/>
    </row>
    <row r="1024" spans="2:52" x14ac:dyDescent="0.3">
      <c r="B1024" s="73"/>
    </row>
    <row r="1025" spans="2:2" x14ac:dyDescent="0.3">
      <c r="B1025" s="73"/>
    </row>
    <row r="1026" spans="2:2" x14ac:dyDescent="0.3">
      <c r="B1026" s="73"/>
    </row>
    <row r="1027" spans="2:2" x14ac:dyDescent="0.3">
      <c r="B1027" s="73"/>
    </row>
    <row r="1028" spans="2:2" x14ac:dyDescent="0.3">
      <c r="B1028" s="73"/>
    </row>
    <row r="1029" spans="2:2" x14ac:dyDescent="0.3">
      <c r="B1029" s="73"/>
    </row>
    <row r="1030" spans="2:2" x14ac:dyDescent="0.3">
      <c r="B1030" s="73"/>
    </row>
    <row r="1031" spans="2:2" x14ac:dyDescent="0.3">
      <c r="B1031" s="73"/>
    </row>
    <row r="1032" spans="2:2" x14ac:dyDescent="0.3">
      <c r="B1032" s="73"/>
    </row>
    <row r="1033" spans="2:2" x14ac:dyDescent="0.3">
      <c r="B1033" s="73"/>
    </row>
    <row r="1034" spans="2:2" x14ac:dyDescent="0.3">
      <c r="B1034" s="73"/>
    </row>
    <row r="1035" spans="2:2" x14ac:dyDescent="0.3">
      <c r="B1035" s="73"/>
    </row>
    <row r="1036" spans="2:2" x14ac:dyDescent="0.3">
      <c r="B1036" s="73"/>
    </row>
    <row r="1037" spans="2:2" x14ac:dyDescent="0.3">
      <c r="B1037" s="73"/>
    </row>
    <row r="1038" spans="2:2" x14ac:dyDescent="0.3">
      <c r="B1038" s="73"/>
    </row>
    <row r="1039" spans="2:2" x14ac:dyDescent="0.3">
      <c r="B1039" s="73"/>
    </row>
    <row r="1040" spans="2:2" x14ac:dyDescent="0.3">
      <c r="B1040" s="73"/>
    </row>
    <row r="1041" spans="2:2" x14ac:dyDescent="0.3">
      <c r="B1041" s="73"/>
    </row>
    <row r="1042" spans="2:2" x14ac:dyDescent="0.3">
      <c r="B1042" s="73"/>
    </row>
    <row r="1043" spans="2:2" x14ac:dyDescent="0.3">
      <c r="B1043" s="73"/>
    </row>
    <row r="1044" spans="2:2" x14ac:dyDescent="0.3">
      <c r="B1044" s="73"/>
    </row>
    <row r="1045" spans="2:2" x14ac:dyDescent="0.3">
      <c r="B1045" s="73"/>
    </row>
    <row r="1046" spans="2:2" x14ac:dyDescent="0.3">
      <c r="B1046" s="73"/>
    </row>
    <row r="1047" spans="2:2" x14ac:dyDescent="0.3">
      <c r="B1047" s="73"/>
    </row>
    <row r="1048" spans="2:2" x14ac:dyDescent="0.3">
      <c r="B1048" s="73"/>
    </row>
    <row r="1049" spans="2:2" x14ac:dyDescent="0.3">
      <c r="B1049" s="73"/>
    </row>
    <row r="1050" spans="2:2" x14ac:dyDescent="0.3">
      <c r="B1050" s="73"/>
    </row>
    <row r="1051" spans="2:2" x14ac:dyDescent="0.3">
      <c r="B1051" s="73"/>
    </row>
    <row r="1052" spans="2:2" x14ac:dyDescent="0.3">
      <c r="B1052" s="73"/>
    </row>
    <row r="1053" spans="2:2" x14ac:dyDescent="0.3">
      <c r="B1053" s="73"/>
    </row>
    <row r="1054" spans="2:2" x14ac:dyDescent="0.3">
      <c r="B1054" s="73"/>
    </row>
    <row r="1055" spans="2:2" x14ac:dyDescent="0.3">
      <c r="B1055" s="73"/>
    </row>
    <row r="1056" spans="2:2" x14ac:dyDescent="0.3">
      <c r="B1056" s="73"/>
    </row>
    <row r="1057" spans="2:2" x14ac:dyDescent="0.3">
      <c r="B1057" s="73"/>
    </row>
    <row r="1058" spans="2:2" x14ac:dyDescent="0.3">
      <c r="B1058" s="73"/>
    </row>
    <row r="1059" spans="2:2" x14ac:dyDescent="0.3">
      <c r="B1059" s="73"/>
    </row>
    <row r="1060" spans="2:2" x14ac:dyDescent="0.3">
      <c r="B1060" s="73"/>
    </row>
    <row r="1061" spans="2:2" x14ac:dyDescent="0.3">
      <c r="B1061" s="73"/>
    </row>
    <row r="1062" spans="2:2" x14ac:dyDescent="0.3">
      <c r="B1062" s="73"/>
    </row>
    <row r="1063" spans="2:2" x14ac:dyDescent="0.3">
      <c r="B1063" s="73"/>
    </row>
    <row r="1064" spans="2:2" x14ac:dyDescent="0.3">
      <c r="B1064" s="73"/>
    </row>
    <row r="1065" spans="2:2" x14ac:dyDescent="0.3">
      <c r="B1065" s="73"/>
    </row>
    <row r="1066" spans="2:2" x14ac:dyDescent="0.3">
      <c r="B1066" s="73"/>
    </row>
    <row r="1067" spans="2:2" x14ac:dyDescent="0.3">
      <c r="B1067" s="73"/>
    </row>
    <row r="1068" spans="2:2" x14ac:dyDescent="0.3">
      <c r="B1068" s="73"/>
    </row>
    <row r="1069" spans="2:2" x14ac:dyDescent="0.3">
      <c r="B1069" s="73"/>
    </row>
    <row r="1070" spans="2:2" x14ac:dyDescent="0.3">
      <c r="B1070" s="73"/>
    </row>
    <row r="1071" spans="2:2" x14ac:dyDescent="0.3">
      <c r="B1071" s="73"/>
    </row>
    <row r="1072" spans="2:2" x14ac:dyDescent="0.3">
      <c r="B1072" s="73"/>
    </row>
    <row r="1073" spans="2:2" x14ac:dyDescent="0.3">
      <c r="B1073" s="73"/>
    </row>
    <row r="1074" spans="2:2" x14ac:dyDescent="0.3">
      <c r="B1074" s="73"/>
    </row>
    <row r="1075" spans="2:2" x14ac:dyDescent="0.3">
      <c r="B1075" s="73"/>
    </row>
    <row r="1076" spans="2:2" x14ac:dyDescent="0.3">
      <c r="B1076" s="73"/>
    </row>
    <row r="1077" spans="2:2" x14ac:dyDescent="0.3">
      <c r="B1077" s="73"/>
    </row>
    <row r="1078" spans="2:2" x14ac:dyDescent="0.3">
      <c r="B1078" s="73"/>
    </row>
    <row r="1079" spans="2:2" x14ac:dyDescent="0.3">
      <c r="B1079" s="73"/>
    </row>
    <row r="1080" spans="2:2" x14ac:dyDescent="0.3">
      <c r="B1080" s="73"/>
    </row>
    <row r="1081" spans="2:2" x14ac:dyDescent="0.3">
      <c r="B1081" s="73"/>
    </row>
    <row r="1082" spans="2:2" x14ac:dyDescent="0.3">
      <c r="B1082" s="73"/>
    </row>
    <row r="1083" spans="2:2" x14ac:dyDescent="0.3">
      <c r="B1083" s="73"/>
    </row>
    <row r="1084" spans="2:2" x14ac:dyDescent="0.3">
      <c r="B1084" s="73"/>
    </row>
    <row r="1085" spans="2:2" x14ac:dyDescent="0.3">
      <c r="B1085" s="73"/>
    </row>
    <row r="1086" spans="2:2" x14ac:dyDescent="0.3">
      <c r="B1086" s="73"/>
    </row>
    <row r="1087" spans="2:2" x14ac:dyDescent="0.3">
      <c r="B1087" s="73"/>
    </row>
    <row r="1088" spans="2:2" x14ac:dyDescent="0.3">
      <c r="B1088" s="73"/>
    </row>
    <row r="1089" spans="2:2" x14ac:dyDescent="0.3">
      <c r="B1089" s="73"/>
    </row>
    <row r="1090" spans="2:2" x14ac:dyDescent="0.3">
      <c r="B1090" s="73"/>
    </row>
    <row r="1091" spans="2:2" x14ac:dyDescent="0.3">
      <c r="B1091" s="73"/>
    </row>
    <row r="1092" spans="2:2" x14ac:dyDescent="0.3">
      <c r="B1092" s="73"/>
    </row>
    <row r="1093" spans="2:2" x14ac:dyDescent="0.3">
      <c r="B1093" s="73"/>
    </row>
    <row r="1094" spans="2:2" x14ac:dyDescent="0.3">
      <c r="B1094" s="73"/>
    </row>
    <row r="1095" spans="2:2" x14ac:dyDescent="0.3">
      <c r="B1095" s="73"/>
    </row>
    <row r="1096" spans="2:2" x14ac:dyDescent="0.3">
      <c r="B1096" s="73"/>
    </row>
    <row r="1097" spans="2:2" x14ac:dyDescent="0.3">
      <c r="B1097" s="73"/>
    </row>
    <row r="1098" spans="2:2" x14ac:dyDescent="0.3">
      <c r="B1098" s="73"/>
    </row>
    <row r="1099" spans="2:2" x14ac:dyDescent="0.3">
      <c r="B1099" s="73"/>
    </row>
    <row r="1100" spans="2:2" x14ac:dyDescent="0.3">
      <c r="B1100" s="73"/>
    </row>
    <row r="1101" spans="2:2" x14ac:dyDescent="0.3">
      <c r="B1101" s="73"/>
    </row>
    <row r="1102" spans="2:2" x14ac:dyDescent="0.3">
      <c r="B1102" s="73"/>
    </row>
    <row r="1103" spans="2:2" x14ac:dyDescent="0.3">
      <c r="B1103" s="73"/>
    </row>
    <row r="1104" spans="2:2" x14ac:dyDescent="0.3">
      <c r="B1104" s="73"/>
    </row>
    <row r="1105" spans="2:2" x14ac:dyDescent="0.3">
      <c r="B1105" s="73"/>
    </row>
    <row r="1106" spans="2:2" x14ac:dyDescent="0.3">
      <c r="B1106" s="73"/>
    </row>
    <row r="1107" spans="2:2" x14ac:dyDescent="0.3">
      <c r="B1107" s="73"/>
    </row>
    <row r="1108" spans="2:2" x14ac:dyDescent="0.3">
      <c r="B1108" s="73"/>
    </row>
    <row r="1109" spans="2:2" x14ac:dyDescent="0.3">
      <c r="B1109" s="73"/>
    </row>
    <row r="1110" spans="2:2" x14ac:dyDescent="0.3">
      <c r="B1110" s="73"/>
    </row>
    <row r="1111" spans="2:2" x14ac:dyDescent="0.3">
      <c r="B1111" s="73"/>
    </row>
    <row r="1112" spans="2:2" x14ac:dyDescent="0.3">
      <c r="B1112" s="73"/>
    </row>
    <row r="1113" spans="2:2" x14ac:dyDescent="0.3">
      <c r="B1113" s="73"/>
    </row>
    <row r="1114" spans="2:2" x14ac:dyDescent="0.3">
      <c r="B1114" s="73"/>
    </row>
    <row r="1115" spans="2:2" x14ac:dyDescent="0.3">
      <c r="B1115" s="73"/>
    </row>
    <row r="1116" spans="2:2" x14ac:dyDescent="0.3">
      <c r="B1116" s="73"/>
    </row>
    <row r="1117" spans="2:2" x14ac:dyDescent="0.3">
      <c r="B1117" s="73"/>
    </row>
    <row r="1118" spans="2:2" x14ac:dyDescent="0.3">
      <c r="B1118" s="73"/>
    </row>
    <row r="1119" spans="2:2" x14ac:dyDescent="0.3">
      <c r="B1119" s="73"/>
    </row>
    <row r="1120" spans="2:2" x14ac:dyDescent="0.3">
      <c r="B1120" s="73"/>
    </row>
    <row r="1121" spans="2:2" x14ac:dyDescent="0.3">
      <c r="B1121" s="73"/>
    </row>
    <row r="1122" spans="2:2" x14ac:dyDescent="0.3">
      <c r="B1122" s="73"/>
    </row>
    <row r="1123" spans="2:2" x14ac:dyDescent="0.3">
      <c r="B1123" s="73"/>
    </row>
    <row r="1124" spans="2:2" x14ac:dyDescent="0.3">
      <c r="B1124" s="73"/>
    </row>
    <row r="1125" spans="2:2" x14ac:dyDescent="0.3">
      <c r="B1125" s="73"/>
    </row>
    <row r="1126" spans="2:2" x14ac:dyDescent="0.3">
      <c r="B1126" s="73"/>
    </row>
    <row r="1127" spans="2:2" x14ac:dyDescent="0.3">
      <c r="B1127" s="73"/>
    </row>
    <row r="1128" spans="2:2" x14ac:dyDescent="0.3">
      <c r="B1128" s="73"/>
    </row>
    <row r="1129" spans="2:2" x14ac:dyDescent="0.3">
      <c r="B1129" s="73"/>
    </row>
    <row r="1130" spans="2:2" x14ac:dyDescent="0.3">
      <c r="B1130" s="73"/>
    </row>
    <row r="1131" spans="2:2" x14ac:dyDescent="0.3">
      <c r="B1131" s="73"/>
    </row>
    <row r="1132" spans="2:2" x14ac:dyDescent="0.3">
      <c r="B1132" s="73"/>
    </row>
    <row r="1133" spans="2:2" x14ac:dyDescent="0.3">
      <c r="B1133" s="73"/>
    </row>
    <row r="1134" spans="2:2" x14ac:dyDescent="0.3">
      <c r="B1134" s="73"/>
    </row>
    <row r="1135" spans="2:2" x14ac:dyDescent="0.3">
      <c r="B1135" s="73"/>
    </row>
    <row r="1136" spans="2:2" x14ac:dyDescent="0.3">
      <c r="B1136" s="73"/>
    </row>
    <row r="1137" spans="2:2" x14ac:dyDescent="0.3">
      <c r="B1137" s="73"/>
    </row>
    <row r="1138" spans="2:2" x14ac:dyDescent="0.3">
      <c r="B1138" s="73"/>
    </row>
    <row r="1139" spans="2:2" x14ac:dyDescent="0.3">
      <c r="B1139" s="73"/>
    </row>
    <row r="1140" spans="2:2" x14ac:dyDescent="0.3">
      <c r="B1140" s="73"/>
    </row>
    <row r="1141" spans="2:2" x14ac:dyDescent="0.3">
      <c r="B1141" s="73"/>
    </row>
    <row r="1142" spans="2:2" x14ac:dyDescent="0.3">
      <c r="B1142" s="73"/>
    </row>
    <row r="1143" spans="2:2" x14ac:dyDescent="0.3">
      <c r="B1143" s="73"/>
    </row>
    <row r="1144" spans="2:2" x14ac:dyDescent="0.3">
      <c r="B1144" s="73"/>
    </row>
    <row r="1145" spans="2:2" x14ac:dyDescent="0.3">
      <c r="B1145" s="73"/>
    </row>
    <row r="1146" spans="2:2" x14ac:dyDescent="0.3">
      <c r="B1146" s="73"/>
    </row>
    <row r="1147" spans="2:2" x14ac:dyDescent="0.3">
      <c r="B1147" s="73"/>
    </row>
    <row r="1148" spans="2:2" x14ac:dyDescent="0.3">
      <c r="B1148" s="73"/>
    </row>
    <row r="1149" spans="2:2" x14ac:dyDescent="0.3">
      <c r="B1149" s="73"/>
    </row>
    <row r="1150" spans="2:2" x14ac:dyDescent="0.3">
      <c r="B1150" s="73"/>
    </row>
    <row r="1151" spans="2:2" x14ac:dyDescent="0.3">
      <c r="B1151" s="73"/>
    </row>
    <row r="1152" spans="2:2" x14ac:dyDescent="0.3">
      <c r="B1152" s="73"/>
    </row>
    <row r="1153" spans="2:2" x14ac:dyDescent="0.3">
      <c r="B1153" s="73"/>
    </row>
    <row r="1154" spans="2:2" x14ac:dyDescent="0.3">
      <c r="B1154" s="73"/>
    </row>
    <row r="1155" spans="2:2" x14ac:dyDescent="0.3">
      <c r="B1155" s="73"/>
    </row>
    <row r="1156" spans="2:2" x14ac:dyDescent="0.3">
      <c r="B1156" s="73"/>
    </row>
    <row r="1157" spans="2:2" x14ac:dyDescent="0.3">
      <c r="B1157" s="73"/>
    </row>
    <row r="1158" spans="2:2" x14ac:dyDescent="0.3">
      <c r="B1158" s="73"/>
    </row>
    <row r="1159" spans="2:2" x14ac:dyDescent="0.3">
      <c r="B1159" s="73"/>
    </row>
    <row r="1160" spans="2:2" x14ac:dyDescent="0.3">
      <c r="B1160" s="73"/>
    </row>
    <row r="1161" spans="2:2" x14ac:dyDescent="0.3">
      <c r="B1161" s="73"/>
    </row>
    <row r="1162" spans="2:2" x14ac:dyDescent="0.3">
      <c r="B1162" s="73"/>
    </row>
    <row r="1163" spans="2:2" x14ac:dyDescent="0.3">
      <c r="B1163" s="73"/>
    </row>
    <row r="1164" spans="2:2" x14ac:dyDescent="0.3">
      <c r="B1164" s="73"/>
    </row>
    <row r="1165" spans="2:2" x14ac:dyDescent="0.3">
      <c r="B1165" s="73"/>
    </row>
    <row r="1166" spans="2:2" x14ac:dyDescent="0.3">
      <c r="B1166" s="73"/>
    </row>
    <row r="1167" spans="2:2" x14ac:dyDescent="0.3">
      <c r="B1167" s="73"/>
    </row>
    <row r="1168" spans="2:2" x14ac:dyDescent="0.3">
      <c r="B1168" s="73"/>
    </row>
    <row r="1169" spans="2:2" x14ac:dyDescent="0.3">
      <c r="B1169" s="73"/>
    </row>
    <row r="1170" spans="2:2" x14ac:dyDescent="0.3">
      <c r="B1170" s="73"/>
    </row>
    <row r="1171" spans="2:2" x14ac:dyDescent="0.3">
      <c r="B1171" s="73"/>
    </row>
    <row r="1172" spans="2:2" x14ac:dyDescent="0.3">
      <c r="B1172" s="73"/>
    </row>
    <row r="1173" spans="2:2" x14ac:dyDescent="0.3">
      <c r="B1173" s="73"/>
    </row>
    <row r="1174" spans="2:2" x14ac:dyDescent="0.3">
      <c r="B1174" s="73"/>
    </row>
    <row r="1175" spans="2:2" x14ac:dyDescent="0.3">
      <c r="B1175" s="73"/>
    </row>
    <row r="1176" spans="2:2" x14ac:dyDescent="0.3">
      <c r="B1176" s="73"/>
    </row>
    <row r="1177" spans="2:2" x14ac:dyDescent="0.3">
      <c r="B1177" s="73"/>
    </row>
    <row r="1178" spans="2:2" x14ac:dyDescent="0.3">
      <c r="B1178" s="73"/>
    </row>
    <row r="1179" spans="2:2" x14ac:dyDescent="0.3">
      <c r="B1179" s="73"/>
    </row>
    <row r="1180" spans="2:2" x14ac:dyDescent="0.3">
      <c r="B1180" s="73"/>
    </row>
    <row r="1181" spans="2:2" x14ac:dyDescent="0.3">
      <c r="B1181" s="73"/>
    </row>
    <row r="1182" spans="2:2" x14ac:dyDescent="0.3">
      <c r="B1182" s="73"/>
    </row>
    <row r="1183" spans="2:2" x14ac:dyDescent="0.3">
      <c r="B1183" s="73"/>
    </row>
    <row r="1184" spans="2:2" x14ac:dyDescent="0.3">
      <c r="B1184" s="73"/>
    </row>
    <row r="1185" spans="2:2" x14ac:dyDescent="0.3">
      <c r="B1185" s="73"/>
    </row>
    <row r="1186" spans="2:2" x14ac:dyDescent="0.3">
      <c r="B1186" s="73"/>
    </row>
    <row r="1187" spans="2:2" x14ac:dyDescent="0.3">
      <c r="B1187" s="73"/>
    </row>
    <row r="1188" spans="2:2" x14ac:dyDescent="0.3">
      <c r="B1188" s="73"/>
    </row>
    <row r="1189" spans="2:2" x14ac:dyDescent="0.3">
      <c r="B1189" s="73"/>
    </row>
    <row r="1190" spans="2:2" x14ac:dyDescent="0.3">
      <c r="B1190" s="73"/>
    </row>
    <row r="1191" spans="2:2" x14ac:dyDescent="0.3">
      <c r="B1191" s="73"/>
    </row>
    <row r="1192" spans="2:2" x14ac:dyDescent="0.3">
      <c r="B1192" s="73"/>
    </row>
    <row r="1193" spans="2:2" x14ac:dyDescent="0.3">
      <c r="B1193" s="73"/>
    </row>
    <row r="1194" spans="2:2" x14ac:dyDescent="0.3">
      <c r="B1194" s="73"/>
    </row>
    <row r="1195" spans="2:2" x14ac:dyDescent="0.3">
      <c r="B1195" s="73"/>
    </row>
    <row r="1196" spans="2:2" x14ac:dyDescent="0.3">
      <c r="B1196" s="73"/>
    </row>
    <row r="1197" spans="2:2" x14ac:dyDescent="0.3">
      <c r="B1197" s="73"/>
    </row>
    <row r="1198" spans="2:2" x14ac:dyDescent="0.3">
      <c r="B1198" s="73"/>
    </row>
    <row r="1199" spans="2:2" x14ac:dyDescent="0.3">
      <c r="B1199" s="73"/>
    </row>
    <row r="1200" spans="2:2" x14ac:dyDescent="0.3">
      <c r="B1200" s="73"/>
    </row>
    <row r="1201" spans="2:2" x14ac:dyDescent="0.3">
      <c r="B1201" s="73"/>
    </row>
    <row r="1202" spans="2:2" x14ac:dyDescent="0.3">
      <c r="B1202" s="73"/>
    </row>
    <row r="1203" spans="2:2" x14ac:dyDescent="0.3">
      <c r="B1203" s="73"/>
    </row>
    <row r="1204" spans="2:2" x14ac:dyDescent="0.3">
      <c r="B1204" s="73"/>
    </row>
    <row r="1205" spans="2:2" x14ac:dyDescent="0.3">
      <c r="B1205" s="73"/>
    </row>
    <row r="1206" spans="2:2" x14ac:dyDescent="0.3">
      <c r="B1206" s="73"/>
    </row>
    <row r="1207" spans="2:2" x14ac:dyDescent="0.3">
      <c r="B1207" s="73"/>
    </row>
    <row r="1208" spans="2:2" x14ac:dyDescent="0.3">
      <c r="B1208" s="73"/>
    </row>
    <row r="1209" spans="2:2" x14ac:dyDescent="0.3">
      <c r="B1209" s="73"/>
    </row>
    <row r="1210" spans="2:2" x14ac:dyDescent="0.3">
      <c r="B1210" s="73"/>
    </row>
    <row r="1211" spans="2:2" x14ac:dyDescent="0.3">
      <c r="B1211" s="73"/>
    </row>
    <row r="1212" spans="2:2" x14ac:dyDescent="0.3">
      <c r="B1212" s="73"/>
    </row>
    <row r="1213" spans="2:2" x14ac:dyDescent="0.3">
      <c r="B1213" s="73"/>
    </row>
    <row r="1214" spans="2:2" x14ac:dyDescent="0.3">
      <c r="B1214" s="73"/>
    </row>
    <row r="1215" spans="2:2" x14ac:dyDescent="0.3">
      <c r="B1215" s="73"/>
    </row>
    <row r="1216" spans="2:2" x14ac:dyDescent="0.3">
      <c r="B1216" s="73"/>
    </row>
    <row r="1217" spans="2:2" x14ac:dyDescent="0.3">
      <c r="B1217" s="73"/>
    </row>
    <row r="1218" spans="2:2" x14ac:dyDescent="0.3">
      <c r="B1218" s="73"/>
    </row>
    <row r="1219" spans="2:2" x14ac:dyDescent="0.3">
      <c r="B1219" s="73"/>
    </row>
    <row r="1220" spans="2:2" x14ac:dyDescent="0.3">
      <c r="B1220" s="73"/>
    </row>
    <row r="1221" spans="2:2" x14ac:dyDescent="0.3">
      <c r="B1221" s="73"/>
    </row>
    <row r="1222" spans="2:2" x14ac:dyDescent="0.3">
      <c r="B1222" s="73"/>
    </row>
    <row r="1223" spans="2:2" x14ac:dyDescent="0.3">
      <c r="B1223" s="73"/>
    </row>
    <row r="1224" spans="2:2" x14ac:dyDescent="0.3">
      <c r="B1224" s="73"/>
    </row>
    <row r="1225" spans="2:2" x14ac:dyDescent="0.3">
      <c r="B1225" s="73"/>
    </row>
    <row r="1226" spans="2:2" x14ac:dyDescent="0.3">
      <c r="B1226" s="73"/>
    </row>
    <row r="1227" spans="2:2" x14ac:dyDescent="0.3">
      <c r="B1227" s="73"/>
    </row>
    <row r="1228" spans="2:2" x14ac:dyDescent="0.3">
      <c r="B1228" s="73"/>
    </row>
    <row r="1229" spans="2:2" x14ac:dyDescent="0.3">
      <c r="B1229" s="73"/>
    </row>
    <row r="1230" spans="2:2" x14ac:dyDescent="0.3">
      <c r="B1230" s="73"/>
    </row>
    <row r="1231" spans="2:2" x14ac:dyDescent="0.3">
      <c r="B1231" s="73"/>
    </row>
    <row r="1232" spans="2:2" x14ac:dyDescent="0.3">
      <c r="B1232" s="73"/>
    </row>
    <row r="1233" spans="2:2" x14ac:dyDescent="0.3">
      <c r="B1233" s="73"/>
    </row>
    <row r="1234" spans="2:2" x14ac:dyDescent="0.3">
      <c r="B1234" s="73"/>
    </row>
    <row r="1235" spans="2:2" x14ac:dyDescent="0.3">
      <c r="B1235" s="73"/>
    </row>
    <row r="1236" spans="2:2" x14ac:dyDescent="0.3">
      <c r="B1236" s="73"/>
    </row>
    <row r="1237" spans="2:2" x14ac:dyDescent="0.3">
      <c r="B1237" s="73"/>
    </row>
    <row r="1238" spans="2:2" x14ac:dyDescent="0.3">
      <c r="B1238" s="73"/>
    </row>
    <row r="1239" spans="2:2" x14ac:dyDescent="0.3">
      <c r="B1239" s="73"/>
    </row>
    <row r="1240" spans="2:2" x14ac:dyDescent="0.3">
      <c r="B1240" s="73"/>
    </row>
    <row r="1241" spans="2:2" x14ac:dyDescent="0.3">
      <c r="B1241" s="73"/>
    </row>
    <row r="1242" spans="2:2" x14ac:dyDescent="0.3">
      <c r="B1242" s="73"/>
    </row>
    <row r="1243" spans="2:2" x14ac:dyDescent="0.3">
      <c r="B1243" s="73"/>
    </row>
    <row r="1244" spans="2:2" x14ac:dyDescent="0.3">
      <c r="B1244" s="73"/>
    </row>
    <row r="1245" spans="2:2" x14ac:dyDescent="0.3">
      <c r="B1245" s="73"/>
    </row>
    <row r="1246" spans="2:2" x14ac:dyDescent="0.3">
      <c r="B1246" s="73"/>
    </row>
    <row r="1247" spans="2:2" x14ac:dyDescent="0.3">
      <c r="B1247" s="73"/>
    </row>
    <row r="1248" spans="2:2" x14ac:dyDescent="0.3">
      <c r="B1248" s="73"/>
    </row>
    <row r="1249" spans="2:2" x14ac:dyDescent="0.3">
      <c r="B1249" s="73"/>
    </row>
    <row r="1250" spans="2:2" x14ac:dyDescent="0.3">
      <c r="B1250" s="73"/>
    </row>
    <row r="1251" spans="2:2" x14ac:dyDescent="0.3">
      <c r="B1251" s="73"/>
    </row>
    <row r="1252" spans="2:2" x14ac:dyDescent="0.3">
      <c r="B1252" s="73"/>
    </row>
    <row r="1253" spans="2:2" x14ac:dyDescent="0.3">
      <c r="B1253" s="73"/>
    </row>
    <row r="1254" spans="2:2" x14ac:dyDescent="0.3">
      <c r="B1254" s="73"/>
    </row>
    <row r="1255" spans="2:2" x14ac:dyDescent="0.3">
      <c r="B1255" s="73"/>
    </row>
    <row r="1256" spans="2:2" x14ac:dyDescent="0.3">
      <c r="B1256" s="73"/>
    </row>
    <row r="1257" spans="2:2" x14ac:dyDescent="0.3">
      <c r="B1257" s="73"/>
    </row>
    <row r="1258" spans="2:2" x14ac:dyDescent="0.3">
      <c r="B1258" s="73"/>
    </row>
    <row r="1259" spans="2:2" x14ac:dyDescent="0.3">
      <c r="B1259" s="73"/>
    </row>
    <row r="1260" spans="2:2" x14ac:dyDescent="0.3">
      <c r="B1260" s="73"/>
    </row>
    <row r="1261" spans="2:2" x14ac:dyDescent="0.3">
      <c r="B1261" s="73"/>
    </row>
    <row r="1262" spans="2:2" x14ac:dyDescent="0.3">
      <c r="B1262" s="73"/>
    </row>
    <row r="1263" spans="2:2" x14ac:dyDescent="0.3">
      <c r="B1263" s="73"/>
    </row>
    <row r="1264" spans="2:2" x14ac:dyDescent="0.3">
      <c r="B1264" s="73"/>
    </row>
    <row r="1265" spans="2:2" x14ac:dyDescent="0.3">
      <c r="B1265" s="73"/>
    </row>
    <row r="1266" spans="2:2" x14ac:dyDescent="0.3">
      <c r="B1266" s="73"/>
    </row>
    <row r="1267" spans="2:2" x14ac:dyDescent="0.3">
      <c r="B1267" s="73"/>
    </row>
    <row r="1268" spans="2:2" x14ac:dyDescent="0.3">
      <c r="B1268" s="73"/>
    </row>
    <row r="1269" spans="2:2" x14ac:dyDescent="0.3">
      <c r="B1269" s="73"/>
    </row>
    <row r="1270" spans="2:2" x14ac:dyDescent="0.3">
      <c r="B1270" s="73"/>
    </row>
    <row r="1271" spans="2:2" x14ac:dyDescent="0.3">
      <c r="B1271" s="73"/>
    </row>
    <row r="1272" spans="2:2" x14ac:dyDescent="0.3">
      <c r="B1272" s="73"/>
    </row>
    <row r="1273" spans="2:2" x14ac:dyDescent="0.3">
      <c r="B1273" s="73"/>
    </row>
    <row r="1274" spans="2:2" x14ac:dyDescent="0.3">
      <c r="B1274" s="73"/>
    </row>
    <row r="1275" spans="2:2" x14ac:dyDescent="0.3">
      <c r="B1275" s="73"/>
    </row>
    <row r="1276" spans="2:2" x14ac:dyDescent="0.3">
      <c r="B1276" s="73"/>
    </row>
    <row r="1277" spans="2:2" x14ac:dyDescent="0.3">
      <c r="B1277" s="73"/>
    </row>
    <row r="1278" spans="2:2" x14ac:dyDescent="0.3">
      <c r="B1278" s="73"/>
    </row>
    <row r="1279" spans="2:2" x14ac:dyDescent="0.3">
      <c r="B1279" s="73"/>
    </row>
    <row r="1280" spans="2:2" x14ac:dyDescent="0.3">
      <c r="B1280" s="73"/>
    </row>
    <row r="1281" spans="2:2" x14ac:dyDescent="0.3">
      <c r="B1281" s="73"/>
    </row>
    <row r="1282" spans="2:2" x14ac:dyDescent="0.3">
      <c r="B1282" s="73"/>
    </row>
    <row r="1283" spans="2:2" x14ac:dyDescent="0.3">
      <c r="B1283" s="73"/>
    </row>
    <row r="1284" spans="2:2" x14ac:dyDescent="0.3">
      <c r="B1284" s="73"/>
    </row>
    <row r="1285" spans="2:2" x14ac:dyDescent="0.3">
      <c r="B1285" s="73"/>
    </row>
    <row r="1286" spans="2:2" x14ac:dyDescent="0.3">
      <c r="B1286" s="73"/>
    </row>
    <row r="1287" spans="2:2" x14ac:dyDescent="0.3">
      <c r="B1287" s="73"/>
    </row>
    <row r="1288" spans="2:2" x14ac:dyDescent="0.3">
      <c r="B1288" s="73"/>
    </row>
    <row r="1289" spans="2:2" x14ac:dyDescent="0.3">
      <c r="B1289" s="73"/>
    </row>
    <row r="1290" spans="2:2" x14ac:dyDescent="0.3">
      <c r="B1290" s="73"/>
    </row>
    <row r="1291" spans="2:2" x14ac:dyDescent="0.3">
      <c r="B1291" s="73"/>
    </row>
    <row r="1292" spans="2:2" x14ac:dyDescent="0.3">
      <c r="B1292" s="73"/>
    </row>
    <row r="1293" spans="2:2" x14ac:dyDescent="0.3">
      <c r="B1293" s="73"/>
    </row>
    <row r="1294" spans="2:2" x14ac:dyDescent="0.3">
      <c r="B1294" s="73"/>
    </row>
    <row r="1295" spans="2:2" x14ac:dyDescent="0.3">
      <c r="B1295" s="73"/>
    </row>
    <row r="1296" spans="2:2" x14ac:dyDescent="0.3">
      <c r="B1296" s="73"/>
    </row>
    <row r="1297" spans="2:2" x14ac:dyDescent="0.3">
      <c r="B1297" s="73"/>
    </row>
    <row r="1298" spans="2:2" x14ac:dyDescent="0.3">
      <c r="B1298" s="73"/>
    </row>
    <row r="1299" spans="2:2" x14ac:dyDescent="0.3">
      <c r="B1299" s="73"/>
    </row>
    <row r="1300" spans="2:2" x14ac:dyDescent="0.3">
      <c r="B1300" s="73"/>
    </row>
    <row r="1301" spans="2:2" x14ac:dyDescent="0.3">
      <c r="B1301" s="73"/>
    </row>
    <row r="1302" spans="2:2" x14ac:dyDescent="0.3">
      <c r="B1302" s="73"/>
    </row>
    <row r="1303" spans="2:2" x14ac:dyDescent="0.3">
      <c r="B1303" s="73"/>
    </row>
    <row r="1304" spans="2:2" x14ac:dyDescent="0.3">
      <c r="B1304" s="73"/>
    </row>
    <row r="1305" spans="2:2" x14ac:dyDescent="0.3">
      <c r="B1305" s="73"/>
    </row>
    <row r="1306" spans="2:2" x14ac:dyDescent="0.3">
      <c r="B1306" s="73"/>
    </row>
    <row r="1307" spans="2:2" x14ac:dyDescent="0.3">
      <c r="B1307" s="73"/>
    </row>
    <row r="1308" spans="2:2" x14ac:dyDescent="0.3">
      <c r="B1308" s="73"/>
    </row>
    <row r="1309" spans="2:2" x14ac:dyDescent="0.3">
      <c r="B1309" s="73"/>
    </row>
    <row r="1310" spans="2:2" x14ac:dyDescent="0.3">
      <c r="B1310" s="73"/>
    </row>
    <row r="1311" spans="2:2" x14ac:dyDescent="0.3">
      <c r="B1311" s="73"/>
    </row>
    <row r="1312" spans="2:2" x14ac:dyDescent="0.3">
      <c r="B1312" s="73"/>
    </row>
    <row r="1313" spans="2:2" x14ac:dyDescent="0.3">
      <c r="B1313" s="73"/>
    </row>
    <row r="1314" spans="2:2" x14ac:dyDescent="0.3">
      <c r="B1314" s="73"/>
    </row>
    <row r="1315" spans="2:2" x14ac:dyDescent="0.3">
      <c r="B1315" s="73"/>
    </row>
    <row r="1316" spans="2:2" x14ac:dyDescent="0.3">
      <c r="B1316" s="73"/>
    </row>
    <row r="1317" spans="2:2" x14ac:dyDescent="0.3">
      <c r="B1317" s="73"/>
    </row>
    <row r="1318" spans="2:2" x14ac:dyDescent="0.3">
      <c r="B1318" s="73"/>
    </row>
    <row r="1319" spans="2:2" x14ac:dyDescent="0.3">
      <c r="B1319" s="73"/>
    </row>
    <row r="1320" spans="2:2" x14ac:dyDescent="0.3">
      <c r="B1320" s="73"/>
    </row>
    <row r="1321" spans="2:2" x14ac:dyDescent="0.3">
      <c r="B1321" s="73"/>
    </row>
    <row r="1322" spans="2:2" x14ac:dyDescent="0.3">
      <c r="B1322" s="73"/>
    </row>
    <row r="1323" spans="2:2" x14ac:dyDescent="0.3">
      <c r="B1323" s="73"/>
    </row>
    <row r="1324" spans="2:2" x14ac:dyDescent="0.3">
      <c r="B1324" s="73"/>
    </row>
    <row r="1325" spans="2:2" x14ac:dyDescent="0.3">
      <c r="B1325" s="73"/>
    </row>
    <row r="1326" spans="2:2" x14ac:dyDescent="0.3">
      <c r="B1326" s="73"/>
    </row>
    <row r="1327" spans="2:2" x14ac:dyDescent="0.3">
      <c r="B1327" s="73"/>
    </row>
    <row r="1328" spans="2:2" x14ac:dyDescent="0.3">
      <c r="B1328" s="73"/>
    </row>
    <row r="1329" spans="2:2" x14ac:dyDescent="0.3">
      <c r="B1329" s="73"/>
    </row>
    <row r="1330" spans="2:2" x14ac:dyDescent="0.3">
      <c r="B1330" s="73"/>
    </row>
    <row r="1331" spans="2:2" x14ac:dyDescent="0.3">
      <c r="B1331" s="73"/>
    </row>
    <row r="1332" spans="2:2" x14ac:dyDescent="0.3">
      <c r="B1332" s="73"/>
    </row>
    <row r="1333" spans="2:2" x14ac:dyDescent="0.3">
      <c r="B1333" s="73"/>
    </row>
    <row r="1334" spans="2:2" x14ac:dyDescent="0.3">
      <c r="B1334" s="73"/>
    </row>
    <row r="1335" spans="2:2" x14ac:dyDescent="0.3">
      <c r="B1335" s="73"/>
    </row>
    <row r="1336" spans="2:2" x14ac:dyDescent="0.3">
      <c r="B1336" s="73"/>
    </row>
    <row r="1337" spans="2:2" x14ac:dyDescent="0.3">
      <c r="B1337" s="73"/>
    </row>
    <row r="1338" spans="2:2" x14ac:dyDescent="0.3">
      <c r="B1338" s="73"/>
    </row>
    <row r="1339" spans="2:2" x14ac:dyDescent="0.3">
      <c r="B1339" s="73"/>
    </row>
    <row r="1340" spans="2:2" x14ac:dyDescent="0.3">
      <c r="B1340" s="73"/>
    </row>
    <row r="1341" spans="2:2" x14ac:dyDescent="0.3">
      <c r="B1341" s="73"/>
    </row>
    <row r="1342" spans="2:2" x14ac:dyDescent="0.3">
      <c r="B1342" s="73"/>
    </row>
    <row r="1343" spans="2:2" x14ac:dyDescent="0.3">
      <c r="B1343" s="73"/>
    </row>
    <row r="1344" spans="2:2" x14ac:dyDescent="0.3">
      <c r="B1344" s="73"/>
    </row>
    <row r="1345" spans="2:2" x14ac:dyDescent="0.3">
      <c r="B1345" s="73"/>
    </row>
    <row r="1346" spans="2:2" x14ac:dyDescent="0.3">
      <c r="B1346" s="73"/>
    </row>
    <row r="1347" spans="2:2" x14ac:dyDescent="0.3">
      <c r="B1347" s="73"/>
    </row>
    <row r="1348" spans="2:2" x14ac:dyDescent="0.3">
      <c r="B1348" s="73"/>
    </row>
    <row r="1349" spans="2:2" x14ac:dyDescent="0.3">
      <c r="B1349" s="73"/>
    </row>
    <row r="1350" spans="2:2" x14ac:dyDescent="0.3">
      <c r="B1350" s="73"/>
    </row>
    <row r="1351" spans="2:2" x14ac:dyDescent="0.3">
      <c r="B1351" s="73"/>
    </row>
    <row r="1352" spans="2:2" x14ac:dyDescent="0.3">
      <c r="B1352" s="73"/>
    </row>
    <row r="1353" spans="2:2" x14ac:dyDescent="0.3">
      <c r="B1353" s="73"/>
    </row>
    <row r="1354" spans="2:2" x14ac:dyDescent="0.3">
      <c r="B1354" s="73"/>
    </row>
    <row r="1355" spans="2:2" x14ac:dyDescent="0.3">
      <c r="B1355" s="73"/>
    </row>
    <row r="1356" spans="2:2" x14ac:dyDescent="0.3">
      <c r="B1356" s="73"/>
    </row>
    <row r="1357" spans="2:2" x14ac:dyDescent="0.3">
      <c r="B1357" s="73"/>
    </row>
    <row r="1358" spans="2:2" x14ac:dyDescent="0.3">
      <c r="B1358" s="73"/>
    </row>
    <row r="1359" spans="2:2" x14ac:dyDescent="0.3">
      <c r="B1359" s="73"/>
    </row>
    <row r="1360" spans="2:2" x14ac:dyDescent="0.3">
      <c r="B1360" s="73"/>
    </row>
    <row r="1361" spans="2:2" x14ac:dyDescent="0.3">
      <c r="B1361" s="73"/>
    </row>
    <row r="1362" spans="2:2" x14ac:dyDescent="0.3">
      <c r="B1362" s="73"/>
    </row>
    <row r="1363" spans="2:2" x14ac:dyDescent="0.3">
      <c r="B1363" s="73"/>
    </row>
    <row r="1364" spans="2:2" x14ac:dyDescent="0.3">
      <c r="B1364" s="73"/>
    </row>
    <row r="1365" spans="2:2" x14ac:dyDescent="0.3">
      <c r="B1365" s="73"/>
    </row>
    <row r="1366" spans="2:2" x14ac:dyDescent="0.3">
      <c r="B1366" s="73"/>
    </row>
    <row r="1367" spans="2:2" x14ac:dyDescent="0.3">
      <c r="B1367" s="73"/>
    </row>
    <row r="1368" spans="2:2" x14ac:dyDescent="0.3">
      <c r="B1368" s="73"/>
    </row>
    <row r="1369" spans="2:2" x14ac:dyDescent="0.3">
      <c r="B1369" s="73"/>
    </row>
    <row r="1370" spans="2:2" x14ac:dyDescent="0.3">
      <c r="B1370" s="73"/>
    </row>
    <row r="1371" spans="2:2" x14ac:dyDescent="0.3">
      <c r="B1371" s="73"/>
    </row>
    <row r="1372" spans="2:2" x14ac:dyDescent="0.3">
      <c r="B1372" s="73"/>
    </row>
    <row r="1373" spans="2:2" x14ac:dyDescent="0.3">
      <c r="B1373" s="73"/>
    </row>
    <row r="1374" spans="2:2" x14ac:dyDescent="0.3">
      <c r="B1374" s="73"/>
    </row>
    <row r="1375" spans="2:2" x14ac:dyDescent="0.3">
      <c r="B1375" s="73"/>
    </row>
    <row r="1376" spans="2:2" x14ac:dyDescent="0.3">
      <c r="B1376" s="73"/>
    </row>
    <row r="1377" spans="2:2" x14ac:dyDescent="0.3">
      <c r="B1377" s="73"/>
    </row>
    <row r="1378" spans="2:2" x14ac:dyDescent="0.3">
      <c r="B1378" s="73"/>
    </row>
    <row r="1379" spans="2:2" x14ac:dyDescent="0.3">
      <c r="B1379" s="73"/>
    </row>
    <row r="1380" spans="2:2" x14ac:dyDescent="0.3">
      <c r="B1380" s="73"/>
    </row>
    <row r="1381" spans="2:2" x14ac:dyDescent="0.3">
      <c r="B1381" s="73"/>
    </row>
    <row r="1382" spans="2:2" x14ac:dyDescent="0.3">
      <c r="B1382" s="73"/>
    </row>
    <row r="1383" spans="2:2" x14ac:dyDescent="0.3">
      <c r="B1383" s="73"/>
    </row>
    <row r="1384" spans="2:2" x14ac:dyDescent="0.3">
      <c r="B1384" s="73"/>
    </row>
    <row r="1385" spans="2:2" x14ac:dyDescent="0.3">
      <c r="B1385" s="73"/>
    </row>
    <row r="1386" spans="2:2" x14ac:dyDescent="0.3">
      <c r="B1386" s="73"/>
    </row>
    <row r="1387" spans="2:2" x14ac:dyDescent="0.3">
      <c r="B1387" s="73"/>
    </row>
    <row r="1388" spans="2:2" x14ac:dyDescent="0.3">
      <c r="B1388" s="73"/>
    </row>
    <row r="1389" spans="2:2" x14ac:dyDescent="0.3">
      <c r="B1389" s="73"/>
    </row>
    <row r="1390" spans="2:2" x14ac:dyDescent="0.3">
      <c r="B1390" s="73"/>
    </row>
    <row r="1391" spans="2:2" x14ac:dyDescent="0.3">
      <c r="B1391" s="73"/>
    </row>
    <row r="1392" spans="2:2" x14ac:dyDescent="0.3">
      <c r="B1392" s="73"/>
    </row>
    <row r="1393" spans="2:2" x14ac:dyDescent="0.3">
      <c r="B1393" s="73"/>
    </row>
    <row r="1394" spans="2:2" x14ac:dyDescent="0.3">
      <c r="B1394" s="73"/>
    </row>
    <row r="1395" spans="2:2" x14ac:dyDescent="0.3">
      <c r="B1395" s="73"/>
    </row>
    <row r="1396" spans="2:2" x14ac:dyDescent="0.3">
      <c r="B1396" s="73"/>
    </row>
    <row r="1397" spans="2:2" x14ac:dyDescent="0.3">
      <c r="B1397" s="73"/>
    </row>
    <row r="1398" spans="2:2" x14ac:dyDescent="0.3">
      <c r="B1398" s="73"/>
    </row>
    <row r="1399" spans="2:2" x14ac:dyDescent="0.3">
      <c r="B1399" s="73"/>
    </row>
    <row r="1400" spans="2:2" x14ac:dyDescent="0.3">
      <c r="B1400" s="73"/>
    </row>
    <row r="1401" spans="2:2" x14ac:dyDescent="0.3">
      <c r="B1401" s="73"/>
    </row>
    <row r="1402" spans="2:2" x14ac:dyDescent="0.3">
      <c r="B1402" s="73"/>
    </row>
    <row r="1403" spans="2:2" x14ac:dyDescent="0.3">
      <c r="B1403" s="73"/>
    </row>
    <row r="1404" spans="2:2" x14ac:dyDescent="0.3">
      <c r="B1404" s="73"/>
    </row>
    <row r="1405" spans="2:2" x14ac:dyDescent="0.3">
      <c r="B1405" s="73"/>
    </row>
    <row r="1406" spans="2:2" x14ac:dyDescent="0.3">
      <c r="B1406" s="73"/>
    </row>
    <row r="1407" spans="2:2" x14ac:dyDescent="0.3">
      <c r="B1407" s="73"/>
    </row>
    <row r="1408" spans="2:2" x14ac:dyDescent="0.3">
      <c r="B1408" s="73"/>
    </row>
    <row r="1409" spans="2:2" x14ac:dyDescent="0.3">
      <c r="B1409" s="73"/>
    </row>
    <row r="1410" spans="2:2" x14ac:dyDescent="0.3">
      <c r="B1410" s="73"/>
    </row>
    <row r="1411" spans="2:2" x14ac:dyDescent="0.3">
      <c r="B1411" s="73"/>
    </row>
    <row r="1412" spans="2:2" x14ac:dyDescent="0.3">
      <c r="B1412" s="73"/>
    </row>
    <row r="1413" spans="2:2" x14ac:dyDescent="0.3">
      <c r="B1413" s="73"/>
    </row>
    <row r="1414" spans="2:2" x14ac:dyDescent="0.3">
      <c r="B1414" s="73"/>
    </row>
    <row r="1415" spans="2:2" x14ac:dyDescent="0.3">
      <c r="B1415" s="73"/>
    </row>
    <row r="1416" spans="2:2" x14ac:dyDescent="0.3">
      <c r="B1416" s="73"/>
    </row>
    <row r="1417" spans="2:2" x14ac:dyDescent="0.3">
      <c r="B1417" s="73"/>
    </row>
    <row r="1418" spans="2:2" x14ac:dyDescent="0.3">
      <c r="B1418" s="73"/>
    </row>
    <row r="1419" spans="2:2" x14ac:dyDescent="0.3">
      <c r="B1419" s="73"/>
    </row>
    <row r="1420" spans="2:2" x14ac:dyDescent="0.3">
      <c r="B1420" s="73"/>
    </row>
    <row r="1421" spans="2:2" x14ac:dyDescent="0.3">
      <c r="B1421" s="73"/>
    </row>
    <row r="1422" spans="2:2" x14ac:dyDescent="0.3">
      <c r="B1422" s="73"/>
    </row>
    <row r="1423" spans="2:2" x14ac:dyDescent="0.3">
      <c r="B1423" s="73"/>
    </row>
    <row r="1424" spans="2:2" x14ac:dyDescent="0.3">
      <c r="B1424" s="73"/>
    </row>
    <row r="1425" spans="2:2" x14ac:dyDescent="0.3">
      <c r="B1425" s="73"/>
    </row>
    <row r="1426" spans="2:2" x14ac:dyDescent="0.3">
      <c r="B1426" s="73"/>
    </row>
    <row r="1427" spans="2:2" x14ac:dyDescent="0.3">
      <c r="B1427" s="73"/>
    </row>
    <row r="1428" spans="2:2" x14ac:dyDescent="0.3">
      <c r="B1428" s="73"/>
    </row>
    <row r="1429" spans="2:2" x14ac:dyDescent="0.3">
      <c r="B1429" s="73"/>
    </row>
    <row r="1430" spans="2:2" x14ac:dyDescent="0.3">
      <c r="B1430" s="73"/>
    </row>
    <row r="1431" spans="2:2" x14ac:dyDescent="0.3">
      <c r="B1431" s="73"/>
    </row>
    <row r="1432" spans="2:2" x14ac:dyDescent="0.3">
      <c r="B1432" s="73"/>
    </row>
    <row r="1433" spans="2:2" x14ac:dyDescent="0.3">
      <c r="B1433" s="73"/>
    </row>
    <row r="1434" spans="2:2" x14ac:dyDescent="0.3">
      <c r="B1434" s="73"/>
    </row>
    <row r="1435" spans="2:2" x14ac:dyDescent="0.3">
      <c r="B1435" s="73"/>
    </row>
    <row r="1436" spans="2:2" x14ac:dyDescent="0.3">
      <c r="B1436" s="73"/>
    </row>
    <row r="1437" spans="2:2" x14ac:dyDescent="0.3">
      <c r="B1437" s="73"/>
    </row>
    <row r="1438" spans="2:2" x14ac:dyDescent="0.3">
      <c r="B1438" s="73"/>
    </row>
    <row r="1439" spans="2:2" x14ac:dyDescent="0.3">
      <c r="B1439" s="73"/>
    </row>
    <row r="1440" spans="2:2" x14ac:dyDescent="0.3">
      <c r="B1440" s="73"/>
    </row>
    <row r="1441" spans="2:2" x14ac:dyDescent="0.3">
      <c r="B1441" s="73"/>
    </row>
    <row r="1442" spans="2:2" x14ac:dyDescent="0.3">
      <c r="B1442" s="73"/>
    </row>
    <row r="1443" spans="2:2" x14ac:dyDescent="0.3">
      <c r="B1443" s="73"/>
    </row>
    <row r="1444" spans="2:2" x14ac:dyDescent="0.3">
      <c r="B1444" s="73"/>
    </row>
    <row r="1445" spans="2:2" x14ac:dyDescent="0.3">
      <c r="B1445" s="73"/>
    </row>
    <row r="1446" spans="2:2" x14ac:dyDescent="0.3">
      <c r="B1446" s="73"/>
    </row>
    <row r="1447" spans="2:2" x14ac:dyDescent="0.3">
      <c r="B1447" s="73"/>
    </row>
    <row r="1448" spans="2:2" x14ac:dyDescent="0.3">
      <c r="B1448" s="73"/>
    </row>
    <row r="1449" spans="2:2" x14ac:dyDescent="0.3">
      <c r="B1449" s="73"/>
    </row>
    <row r="1450" spans="2:2" x14ac:dyDescent="0.3">
      <c r="B1450" s="73"/>
    </row>
    <row r="1451" spans="2:2" x14ac:dyDescent="0.3">
      <c r="B1451" s="73"/>
    </row>
    <row r="1452" spans="2:2" x14ac:dyDescent="0.3">
      <c r="B1452" s="73"/>
    </row>
    <row r="1453" spans="2:2" x14ac:dyDescent="0.3">
      <c r="B1453" s="73"/>
    </row>
    <row r="1454" spans="2:2" x14ac:dyDescent="0.3">
      <c r="B1454" s="73"/>
    </row>
    <row r="1455" spans="2:2" x14ac:dyDescent="0.3">
      <c r="B1455" s="73"/>
    </row>
    <row r="1456" spans="2:2" x14ac:dyDescent="0.3">
      <c r="B1456" s="73"/>
    </row>
    <row r="1457" spans="2:2" x14ac:dyDescent="0.3">
      <c r="B1457" s="73"/>
    </row>
    <row r="1458" spans="2:2" x14ac:dyDescent="0.3">
      <c r="B1458" s="73"/>
    </row>
    <row r="1459" spans="2:2" x14ac:dyDescent="0.3">
      <c r="B1459" s="73"/>
    </row>
    <row r="1460" spans="2:2" x14ac:dyDescent="0.3">
      <c r="B1460" s="73"/>
    </row>
    <row r="1461" spans="2:2" x14ac:dyDescent="0.3">
      <c r="B1461" s="73"/>
    </row>
    <row r="1462" spans="2:2" x14ac:dyDescent="0.3">
      <c r="B1462" s="73"/>
    </row>
    <row r="1463" spans="2:2" x14ac:dyDescent="0.3">
      <c r="B1463" s="73"/>
    </row>
    <row r="1464" spans="2:2" x14ac:dyDescent="0.3">
      <c r="B1464" s="73"/>
    </row>
    <row r="1465" spans="2:2" x14ac:dyDescent="0.3">
      <c r="B1465" s="73"/>
    </row>
    <row r="1466" spans="2:2" x14ac:dyDescent="0.3">
      <c r="B1466" s="73"/>
    </row>
    <row r="1467" spans="2:2" x14ac:dyDescent="0.3">
      <c r="B1467" s="73"/>
    </row>
    <row r="1468" spans="2:2" x14ac:dyDescent="0.3">
      <c r="B1468" s="73"/>
    </row>
    <row r="1469" spans="2:2" x14ac:dyDescent="0.3">
      <c r="B1469" s="73"/>
    </row>
    <row r="1470" spans="2:2" x14ac:dyDescent="0.3">
      <c r="B1470" s="73"/>
    </row>
    <row r="1471" spans="2:2" x14ac:dyDescent="0.3">
      <c r="B1471" s="73"/>
    </row>
    <row r="1472" spans="2:2" x14ac:dyDescent="0.3">
      <c r="B1472" s="73"/>
    </row>
    <row r="1473" spans="2:2" x14ac:dyDescent="0.3">
      <c r="B1473" s="73"/>
    </row>
    <row r="1474" spans="2:2" x14ac:dyDescent="0.3">
      <c r="B1474" s="73"/>
    </row>
    <row r="1475" spans="2:2" x14ac:dyDescent="0.3">
      <c r="B1475" s="73"/>
    </row>
    <row r="1476" spans="2:2" x14ac:dyDescent="0.3">
      <c r="B1476" s="73"/>
    </row>
    <row r="1477" spans="2:2" x14ac:dyDescent="0.3">
      <c r="B1477" s="73"/>
    </row>
    <row r="1478" spans="2:2" x14ac:dyDescent="0.3">
      <c r="B1478" s="73"/>
    </row>
    <row r="1479" spans="2:2" x14ac:dyDescent="0.3">
      <c r="B1479" s="73"/>
    </row>
    <row r="1480" spans="2:2" x14ac:dyDescent="0.3">
      <c r="B1480" s="73"/>
    </row>
    <row r="1481" spans="2:2" x14ac:dyDescent="0.3">
      <c r="B1481" s="73"/>
    </row>
    <row r="1482" spans="2:2" x14ac:dyDescent="0.3">
      <c r="B1482" s="73"/>
    </row>
    <row r="1483" spans="2:2" x14ac:dyDescent="0.3">
      <c r="B1483" s="73"/>
    </row>
    <row r="1484" spans="2:2" x14ac:dyDescent="0.3">
      <c r="B1484" s="73"/>
    </row>
    <row r="1485" spans="2:2" x14ac:dyDescent="0.3">
      <c r="B1485" s="73"/>
    </row>
    <row r="1486" spans="2:2" x14ac:dyDescent="0.3">
      <c r="B1486" s="73"/>
    </row>
    <row r="1487" spans="2:2" x14ac:dyDescent="0.3">
      <c r="B1487" s="73"/>
    </row>
    <row r="1488" spans="2:2" x14ac:dyDescent="0.3">
      <c r="B1488" s="73"/>
    </row>
    <row r="1489" spans="2:2" x14ac:dyDescent="0.3">
      <c r="B1489" s="73"/>
    </row>
    <row r="1490" spans="2:2" x14ac:dyDescent="0.3">
      <c r="B1490" s="73"/>
    </row>
    <row r="1491" spans="2:2" x14ac:dyDescent="0.3">
      <c r="B1491" s="73"/>
    </row>
    <row r="1492" spans="2:2" x14ac:dyDescent="0.3">
      <c r="B1492" s="73"/>
    </row>
    <row r="1493" spans="2:2" x14ac:dyDescent="0.3">
      <c r="B1493" s="73"/>
    </row>
    <row r="1494" spans="2:2" x14ac:dyDescent="0.3">
      <c r="B1494" s="73"/>
    </row>
    <row r="1495" spans="2:2" x14ac:dyDescent="0.3">
      <c r="B1495" s="73"/>
    </row>
    <row r="1496" spans="2:2" x14ac:dyDescent="0.3">
      <c r="B1496" s="73"/>
    </row>
    <row r="1497" spans="2:2" x14ac:dyDescent="0.3">
      <c r="B1497" s="73"/>
    </row>
    <row r="1498" spans="2:2" x14ac:dyDescent="0.3">
      <c r="B1498" s="73"/>
    </row>
    <row r="1499" spans="2:2" x14ac:dyDescent="0.3">
      <c r="B1499" s="73"/>
    </row>
    <row r="1500" spans="2:2" x14ac:dyDescent="0.3">
      <c r="B1500" s="73"/>
    </row>
    <row r="1501" spans="2:2" x14ac:dyDescent="0.3">
      <c r="B1501" s="73"/>
    </row>
    <row r="1502" spans="2:2" x14ac:dyDescent="0.3">
      <c r="B1502" s="73"/>
    </row>
    <row r="1503" spans="2:2" x14ac:dyDescent="0.3">
      <c r="B1503" s="73"/>
    </row>
    <row r="1504" spans="2:2" x14ac:dyDescent="0.3">
      <c r="B1504" s="73"/>
    </row>
    <row r="1505" spans="2:2" x14ac:dyDescent="0.3">
      <c r="B1505" s="73"/>
    </row>
    <row r="1506" spans="2:2" x14ac:dyDescent="0.3">
      <c r="B1506" s="73"/>
    </row>
    <row r="1507" spans="2:2" x14ac:dyDescent="0.3">
      <c r="B1507" s="73"/>
    </row>
    <row r="1508" spans="2:2" x14ac:dyDescent="0.3">
      <c r="B1508" s="73"/>
    </row>
    <row r="1509" spans="2:2" x14ac:dyDescent="0.3">
      <c r="B1509" s="73"/>
    </row>
    <row r="1510" spans="2:2" x14ac:dyDescent="0.3">
      <c r="B1510" s="73"/>
    </row>
    <row r="1511" spans="2:2" x14ac:dyDescent="0.3">
      <c r="B1511" s="73"/>
    </row>
    <row r="1512" spans="2:2" x14ac:dyDescent="0.3">
      <c r="B1512" s="73"/>
    </row>
    <row r="1513" spans="2:2" x14ac:dyDescent="0.3">
      <c r="B1513" s="73"/>
    </row>
    <row r="1514" spans="2:2" x14ac:dyDescent="0.3">
      <c r="B1514" s="73"/>
    </row>
    <row r="1515" spans="2:2" x14ac:dyDescent="0.3">
      <c r="B1515" s="73"/>
    </row>
    <row r="1516" spans="2:2" x14ac:dyDescent="0.3">
      <c r="B1516" s="73"/>
    </row>
    <row r="1517" spans="2:2" x14ac:dyDescent="0.3">
      <c r="B1517" s="73"/>
    </row>
    <row r="1518" spans="2:2" x14ac:dyDescent="0.3">
      <c r="B1518" s="73"/>
    </row>
    <row r="1519" spans="2:2" x14ac:dyDescent="0.3">
      <c r="B1519" s="73"/>
    </row>
    <row r="1520" spans="2:2" x14ac:dyDescent="0.3">
      <c r="B1520" s="73"/>
    </row>
    <row r="1521" spans="2:2" x14ac:dyDescent="0.3">
      <c r="B1521" s="73"/>
    </row>
    <row r="1522" spans="2:2" x14ac:dyDescent="0.3">
      <c r="B1522" s="73"/>
    </row>
    <row r="1523" spans="2:2" x14ac:dyDescent="0.3">
      <c r="B1523" s="73"/>
    </row>
    <row r="1524" spans="2:2" x14ac:dyDescent="0.3">
      <c r="B1524" s="73"/>
    </row>
    <row r="1525" spans="2:2" x14ac:dyDescent="0.3">
      <c r="B1525" s="73"/>
    </row>
    <row r="1526" spans="2:2" x14ac:dyDescent="0.3">
      <c r="B1526" s="73"/>
    </row>
    <row r="1527" spans="2:2" x14ac:dyDescent="0.3">
      <c r="B1527" s="73"/>
    </row>
    <row r="1528" spans="2:2" x14ac:dyDescent="0.3">
      <c r="B1528" s="73"/>
    </row>
    <row r="1529" spans="2:2" x14ac:dyDescent="0.3">
      <c r="B1529" s="73"/>
    </row>
    <row r="1530" spans="2:2" x14ac:dyDescent="0.3">
      <c r="B1530" s="73"/>
    </row>
    <row r="1531" spans="2:2" x14ac:dyDescent="0.3">
      <c r="B1531" s="73"/>
    </row>
    <row r="1532" spans="2:2" x14ac:dyDescent="0.3">
      <c r="B1532" s="73"/>
    </row>
    <row r="1533" spans="2:2" x14ac:dyDescent="0.3">
      <c r="B1533" s="73"/>
    </row>
    <row r="1534" spans="2:2" x14ac:dyDescent="0.3">
      <c r="B1534" s="73"/>
    </row>
    <row r="1535" spans="2:2" x14ac:dyDescent="0.3">
      <c r="B1535" s="73"/>
    </row>
    <row r="1536" spans="2:2" x14ac:dyDescent="0.3">
      <c r="B1536" s="73"/>
    </row>
    <row r="1537" spans="2:2" x14ac:dyDescent="0.3">
      <c r="B1537" s="73"/>
    </row>
    <row r="1538" spans="2:2" x14ac:dyDescent="0.3">
      <c r="B1538" s="73"/>
    </row>
    <row r="1539" spans="2:2" x14ac:dyDescent="0.3">
      <c r="B1539" s="73"/>
    </row>
    <row r="1540" spans="2:2" x14ac:dyDescent="0.3">
      <c r="B1540" s="73"/>
    </row>
    <row r="1541" spans="2:2" x14ac:dyDescent="0.3">
      <c r="B1541" s="73"/>
    </row>
    <row r="1542" spans="2:2" x14ac:dyDescent="0.3">
      <c r="B1542" s="73"/>
    </row>
    <row r="1543" spans="2:2" x14ac:dyDescent="0.3">
      <c r="B1543" s="73"/>
    </row>
    <row r="1544" spans="2:2" x14ac:dyDescent="0.3">
      <c r="B1544" s="73"/>
    </row>
    <row r="1545" spans="2:2" x14ac:dyDescent="0.3">
      <c r="B1545" s="73"/>
    </row>
    <row r="1546" spans="2:2" x14ac:dyDescent="0.3">
      <c r="B1546" s="73"/>
    </row>
    <row r="1547" spans="2:2" x14ac:dyDescent="0.3">
      <c r="B1547" s="73"/>
    </row>
    <row r="1548" spans="2:2" x14ac:dyDescent="0.3">
      <c r="B1548" s="73"/>
    </row>
    <row r="1549" spans="2:2" x14ac:dyDescent="0.3">
      <c r="B1549" s="73"/>
    </row>
    <row r="1550" spans="2:2" x14ac:dyDescent="0.3">
      <c r="B1550" s="73"/>
    </row>
    <row r="1551" spans="2:2" x14ac:dyDescent="0.3">
      <c r="B1551" s="73"/>
    </row>
    <row r="1552" spans="2:2" x14ac:dyDescent="0.3">
      <c r="B1552" s="73"/>
    </row>
    <row r="1553" spans="2:2" x14ac:dyDescent="0.3">
      <c r="B1553" s="73"/>
    </row>
    <row r="1554" spans="2:2" x14ac:dyDescent="0.3">
      <c r="B1554" s="73"/>
    </row>
    <row r="1555" spans="2:2" x14ac:dyDescent="0.3">
      <c r="B1555" s="73"/>
    </row>
    <row r="1556" spans="2:2" x14ac:dyDescent="0.3">
      <c r="B1556" s="73"/>
    </row>
    <row r="1557" spans="2:2" x14ac:dyDescent="0.3">
      <c r="B1557" s="73"/>
    </row>
    <row r="1558" spans="2:2" x14ac:dyDescent="0.3">
      <c r="B1558" s="73"/>
    </row>
    <row r="1559" spans="2:2" x14ac:dyDescent="0.3">
      <c r="B1559" s="73"/>
    </row>
    <row r="1560" spans="2:2" x14ac:dyDescent="0.3">
      <c r="B1560" s="73"/>
    </row>
    <row r="1561" spans="2:2" x14ac:dyDescent="0.3">
      <c r="B1561" s="73"/>
    </row>
    <row r="1562" spans="2:2" x14ac:dyDescent="0.3">
      <c r="B1562" s="73"/>
    </row>
    <row r="1563" spans="2:2" x14ac:dyDescent="0.3">
      <c r="B1563" s="73"/>
    </row>
    <row r="1564" spans="2:2" x14ac:dyDescent="0.3">
      <c r="B1564" s="73"/>
    </row>
    <row r="1565" spans="2:2" x14ac:dyDescent="0.3">
      <c r="B1565" s="73"/>
    </row>
    <row r="1566" spans="2:2" x14ac:dyDescent="0.3">
      <c r="B1566" s="73"/>
    </row>
    <row r="1567" spans="2:2" x14ac:dyDescent="0.3">
      <c r="B1567" s="73"/>
    </row>
    <row r="1568" spans="2:2" x14ac:dyDescent="0.3">
      <c r="B1568" s="73"/>
    </row>
    <row r="1569" spans="2:2" x14ac:dyDescent="0.3">
      <c r="B1569" s="73"/>
    </row>
    <row r="1570" spans="2:2" x14ac:dyDescent="0.3">
      <c r="B1570" s="73"/>
    </row>
    <row r="1571" spans="2:2" x14ac:dyDescent="0.3">
      <c r="B1571" s="73"/>
    </row>
    <row r="1572" spans="2:2" x14ac:dyDescent="0.3">
      <c r="B1572" s="73"/>
    </row>
    <row r="1573" spans="2:2" x14ac:dyDescent="0.3">
      <c r="B1573" s="73"/>
    </row>
    <row r="1574" spans="2:2" x14ac:dyDescent="0.3">
      <c r="B1574" s="73"/>
    </row>
    <row r="1575" spans="2:2" x14ac:dyDescent="0.3">
      <c r="B1575" s="73"/>
    </row>
    <row r="1576" spans="2:2" x14ac:dyDescent="0.3">
      <c r="B1576" s="73"/>
    </row>
    <row r="1577" spans="2:2" x14ac:dyDescent="0.3">
      <c r="B1577" s="73"/>
    </row>
    <row r="1578" spans="2:2" x14ac:dyDescent="0.3">
      <c r="B1578" s="73"/>
    </row>
    <row r="1579" spans="2:2" x14ac:dyDescent="0.3">
      <c r="B1579" s="73"/>
    </row>
    <row r="1580" spans="2:2" x14ac:dyDescent="0.3">
      <c r="B1580" s="73"/>
    </row>
    <row r="1581" spans="2:2" x14ac:dyDescent="0.3">
      <c r="B1581" s="73"/>
    </row>
    <row r="1582" spans="2:2" x14ac:dyDescent="0.3">
      <c r="B1582" s="73"/>
    </row>
    <row r="1583" spans="2:2" x14ac:dyDescent="0.3">
      <c r="B1583" s="73"/>
    </row>
    <row r="1584" spans="2:2" x14ac:dyDescent="0.3">
      <c r="B1584" s="73"/>
    </row>
    <row r="1585" spans="2:2" x14ac:dyDescent="0.3">
      <c r="B1585" s="73"/>
    </row>
    <row r="1586" spans="2:2" x14ac:dyDescent="0.3">
      <c r="B1586" s="73"/>
    </row>
    <row r="1587" spans="2:2" x14ac:dyDescent="0.3">
      <c r="B1587" s="73"/>
    </row>
    <row r="1588" spans="2:2" x14ac:dyDescent="0.3">
      <c r="B1588" s="73"/>
    </row>
    <row r="1589" spans="2:2" x14ac:dyDescent="0.3">
      <c r="B1589" s="73"/>
    </row>
    <row r="1590" spans="2:2" x14ac:dyDescent="0.3">
      <c r="B1590" s="73"/>
    </row>
    <row r="1591" spans="2:2" x14ac:dyDescent="0.3">
      <c r="B1591" s="73"/>
    </row>
    <row r="1592" spans="2:2" x14ac:dyDescent="0.3">
      <c r="B1592" s="73"/>
    </row>
    <row r="1593" spans="2:2" x14ac:dyDescent="0.3">
      <c r="B1593" s="73"/>
    </row>
    <row r="1594" spans="2:2" x14ac:dyDescent="0.3">
      <c r="B1594" s="73"/>
    </row>
    <row r="1595" spans="2:2" x14ac:dyDescent="0.3">
      <c r="B1595" s="73"/>
    </row>
    <row r="1596" spans="2:2" x14ac:dyDescent="0.3">
      <c r="B1596" s="73"/>
    </row>
    <row r="1597" spans="2:2" x14ac:dyDescent="0.3">
      <c r="B1597" s="73"/>
    </row>
    <row r="1598" spans="2:2" x14ac:dyDescent="0.3">
      <c r="B1598" s="73"/>
    </row>
    <row r="1599" spans="2:2" x14ac:dyDescent="0.3">
      <c r="B1599" s="73"/>
    </row>
    <row r="1600" spans="2:2" x14ac:dyDescent="0.3">
      <c r="B1600" s="73"/>
    </row>
    <row r="1601" spans="2:2" x14ac:dyDescent="0.3">
      <c r="B1601" s="73"/>
    </row>
    <row r="1602" spans="2:2" x14ac:dyDescent="0.3">
      <c r="B1602" s="73"/>
    </row>
    <row r="1603" spans="2:2" x14ac:dyDescent="0.3">
      <c r="B1603" s="73"/>
    </row>
    <row r="1604" spans="2:2" x14ac:dyDescent="0.3">
      <c r="B1604" s="73"/>
    </row>
    <row r="1605" spans="2:2" x14ac:dyDescent="0.3">
      <c r="B1605" s="73"/>
    </row>
    <row r="1606" spans="2:2" x14ac:dyDescent="0.3">
      <c r="B1606" s="73"/>
    </row>
    <row r="1607" spans="2:2" x14ac:dyDescent="0.3">
      <c r="B1607" s="73"/>
    </row>
    <row r="1608" spans="2:2" x14ac:dyDescent="0.3">
      <c r="B1608" s="73"/>
    </row>
    <row r="1609" spans="2:2" x14ac:dyDescent="0.3">
      <c r="B1609" s="73"/>
    </row>
    <row r="1610" spans="2:2" x14ac:dyDescent="0.3">
      <c r="B1610" s="73"/>
    </row>
    <row r="1611" spans="2:2" x14ac:dyDescent="0.3">
      <c r="B1611" s="73"/>
    </row>
    <row r="1612" spans="2:2" x14ac:dyDescent="0.3">
      <c r="B1612" s="73"/>
    </row>
    <row r="1613" spans="2:2" x14ac:dyDescent="0.3">
      <c r="B1613" s="73"/>
    </row>
    <row r="1614" spans="2:2" x14ac:dyDescent="0.3">
      <c r="B1614" s="73"/>
    </row>
    <row r="1615" spans="2:2" x14ac:dyDescent="0.3">
      <c r="B1615" s="73"/>
    </row>
    <row r="1616" spans="2:2" x14ac:dyDescent="0.3">
      <c r="B1616" s="73"/>
    </row>
    <row r="1617" spans="2:2" x14ac:dyDescent="0.3">
      <c r="B1617" s="73"/>
    </row>
    <row r="1618" spans="2:2" x14ac:dyDescent="0.3">
      <c r="B1618" s="73"/>
    </row>
    <row r="1619" spans="2:2" x14ac:dyDescent="0.3">
      <c r="B1619" s="73"/>
    </row>
    <row r="1620" spans="2:2" x14ac:dyDescent="0.3">
      <c r="B1620" s="73"/>
    </row>
    <row r="1621" spans="2:2" x14ac:dyDescent="0.3">
      <c r="B1621" s="73"/>
    </row>
    <row r="1622" spans="2:2" x14ac:dyDescent="0.3">
      <c r="B1622" s="73"/>
    </row>
    <row r="1623" spans="2:2" x14ac:dyDescent="0.3">
      <c r="B1623" s="73"/>
    </row>
    <row r="1624" spans="2:2" x14ac:dyDescent="0.3">
      <c r="B1624" s="73"/>
    </row>
    <row r="1625" spans="2:2" x14ac:dyDescent="0.3">
      <c r="B1625" s="73"/>
    </row>
    <row r="1626" spans="2:2" x14ac:dyDescent="0.3">
      <c r="B1626" s="73"/>
    </row>
    <row r="1627" spans="2:2" x14ac:dyDescent="0.3">
      <c r="B1627" s="73"/>
    </row>
    <row r="1628" spans="2:2" x14ac:dyDescent="0.3">
      <c r="B1628" s="73"/>
    </row>
    <row r="1629" spans="2:2" x14ac:dyDescent="0.3">
      <c r="B1629" s="73"/>
    </row>
    <row r="1630" spans="2:2" x14ac:dyDescent="0.3">
      <c r="B1630" s="73"/>
    </row>
    <row r="1631" spans="2:2" x14ac:dyDescent="0.3">
      <c r="B1631" s="73"/>
    </row>
    <row r="1632" spans="2:2" x14ac:dyDescent="0.3">
      <c r="B1632" s="73"/>
    </row>
    <row r="1633" spans="2:2" x14ac:dyDescent="0.3">
      <c r="B1633" s="73"/>
    </row>
    <row r="1634" spans="2:2" x14ac:dyDescent="0.3">
      <c r="B1634" s="73"/>
    </row>
    <row r="1635" spans="2:2" x14ac:dyDescent="0.3">
      <c r="B1635" s="73"/>
    </row>
    <row r="1636" spans="2:2" x14ac:dyDescent="0.3">
      <c r="B1636" s="73"/>
    </row>
    <row r="1637" spans="2:2" x14ac:dyDescent="0.3">
      <c r="B1637" s="73"/>
    </row>
    <row r="1638" spans="2:2" x14ac:dyDescent="0.3">
      <c r="B1638" s="73"/>
    </row>
    <row r="1639" spans="2:2" x14ac:dyDescent="0.3">
      <c r="B1639" s="73"/>
    </row>
    <row r="1640" spans="2:2" x14ac:dyDescent="0.3">
      <c r="B1640" s="73"/>
    </row>
    <row r="1641" spans="2:2" x14ac:dyDescent="0.3">
      <c r="B1641" s="73"/>
    </row>
    <row r="1642" spans="2:2" x14ac:dyDescent="0.3">
      <c r="B1642" s="73"/>
    </row>
    <row r="1643" spans="2:2" x14ac:dyDescent="0.3">
      <c r="B1643" s="73"/>
    </row>
    <row r="1644" spans="2:2" x14ac:dyDescent="0.3">
      <c r="B1644" s="73"/>
    </row>
    <row r="1645" spans="2:2" x14ac:dyDescent="0.3">
      <c r="B1645" s="73"/>
    </row>
    <row r="1646" spans="2:2" x14ac:dyDescent="0.3">
      <c r="B1646" s="73"/>
    </row>
    <row r="1647" spans="2:2" x14ac:dyDescent="0.3">
      <c r="B1647" s="73"/>
    </row>
    <row r="1648" spans="2:2" x14ac:dyDescent="0.3">
      <c r="B1648" s="73"/>
    </row>
    <row r="1649" spans="2:2" x14ac:dyDescent="0.3">
      <c r="B1649" s="73"/>
    </row>
    <row r="1650" spans="2:2" x14ac:dyDescent="0.3">
      <c r="B1650" s="73"/>
    </row>
    <row r="1651" spans="2:2" x14ac:dyDescent="0.3">
      <c r="B1651" s="73"/>
    </row>
    <row r="1652" spans="2:2" x14ac:dyDescent="0.3">
      <c r="B1652" s="73"/>
    </row>
    <row r="1653" spans="2:2" x14ac:dyDescent="0.3">
      <c r="B1653" s="73"/>
    </row>
    <row r="1654" spans="2:2" x14ac:dyDescent="0.3">
      <c r="B1654" s="73"/>
    </row>
    <row r="1655" spans="2:2" x14ac:dyDescent="0.3">
      <c r="B1655" s="73"/>
    </row>
    <row r="1656" spans="2:2" x14ac:dyDescent="0.3">
      <c r="B1656" s="73"/>
    </row>
    <row r="1657" spans="2:2" x14ac:dyDescent="0.3">
      <c r="B1657" s="73"/>
    </row>
    <row r="1658" spans="2:2" x14ac:dyDescent="0.3">
      <c r="B1658" s="73"/>
    </row>
    <row r="1659" spans="2:2" x14ac:dyDescent="0.3">
      <c r="B1659" s="73"/>
    </row>
    <row r="1660" spans="2:2" x14ac:dyDescent="0.3">
      <c r="B1660" s="73"/>
    </row>
    <row r="1661" spans="2:2" x14ac:dyDescent="0.3">
      <c r="B1661" s="73"/>
    </row>
    <row r="1662" spans="2:2" x14ac:dyDescent="0.3">
      <c r="B1662" s="73"/>
    </row>
    <row r="1663" spans="2:2" x14ac:dyDescent="0.3">
      <c r="B1663" s="73"/>
    </row>
    <row r="1664" spans="2:2" x14ac:dyDescent="0.3">
      <c r="B1664" s="73"/>
    </row>
    <row r="1665" spans="2:2" x14ac:dyDescent="0.3">
      <c r="B1665" s="73"/>
    </row>
    <row r="1666" spans="2:2" x14ac:dyDescent="0.3">
      <c r="B1666" s="73"/>
    </row>
    <row r="1667" spans="2:2" x14ac:dyDescent="0.3">
      <c r="B1667" s="73"/>
    </row>
    <row r="1668" spans="2:2" x14ac:dyDescent="0.3">
      <c r="B1668" s="73"/>
    </row>
    <row r="1669" spans="2:2" x14ac:dyDescent="0.3">
      <c r="B1669" s="73"/>
    </row>
    <row r="1670" spans="2:2" x14ac:dyDescent="0.3">
      <c r="B1670" s="73"/>
    </row>
    <row r="1671" spans="2:2" x14ac:dyDescent="0.3">
      <c r="B1671" s="73"/>
    </row>
    <row r="1672" spans="2:2" x14ac:dyDescent="0.3">
      <c r="B1672" s="73"/>
    </row>
    <row r="1673" spans="2:2" x14ac:dyDescent="0.3">
      <c r="B1673" s="73"/>
    </row>
    <row r="1674" spans="2:2" x14ac:dyDescent="0.3">
      <c r="B1674" s="73"/>
    </row>
    <row r="1675" spans="2:2" x14ac:dyDescent="0.3">
      <c r="B1675" s="73"/>
    </row>
    <row r="1676" spans="2:2" x14ac:dyDescent="0.3">
      <c r="B1676" s="73"/>
    </row>
    <row r="1677" spans="2:2" x14ac:dyDescent="0.3">
      <c r="B1677" s="73"/>
    </row>
    <row r="1678" spans="2:2" x14ac:dyDescent="0.3">
      <c r="B1678" s="73"/>
    </row>
    <row r="1679" spans="2:2" x14ac:dyDescent="0.3">
      <c r="B1679" s="73"/>
    </row>
    <row r="1680" spans="2:2" x14ac:dyDescent="0.3">
      <c r="B1680" s="73"/>
    </row>
    <row r="1681" spans="2:2" x14ac:dyDescent="0.3">
      <c r="B1681" s="73"/>
    </row>
    <row r="1682" spans="2:2" x14ac:dyDescent="0.3">
      <c r="B1682" s="73"/>
    </row>
    <row r="1683" spans="2:2" x14ac:dyDescent="0.3">
      <c r="B1683" s="73"/>
    </row>
    <row r="1684" spans="2:2" x14ac:dyDescent="0.3">
      <c r="B1684" s="73"/>
    </row>
    <row r="1685" spans="2:2" x14ac:dyDescent="0.3">
      <c r="B1685" s="73"/>
    </row>
    <row r="1686" spans="2:2" x14ac:dyDescent="0.3">
      <c r="B1686" s="73"/>
    </row>
    <row r="1687" spans="2:2" x14ac:dyDescent="0.3">
      <c r="B1687" s="73"/>
    </row>
    <row r="1688" spans="2:2" x14ac:dyDescent="0.3">
      <c r="B1688" s="73"/>
    </row>
    <row r="1689" spans="2:2" x14ac:dyDescent="0.3">
      <c r="B1689" s="73"/>
    </row>
    <row r="1690" spans="2:2" x14ac:dyDescent="0.3">
      <c r="B1690" s="73"/>
    </row>
    <row r="1691" spans="2:2" x14ac:dyDescent="0.3">
      <c r="B1691" s="73"/>
    </row>
    <row r="1692" spans="2:2" x14ac:dyDescent="0.3">
      <c r="B1692" s="73"/>
    </row>
    <row r="1693" spans="2:2" x14ac:dyDescent="0.3">
      <c r="B1693" s="73"/>
    </row>
    <row r="1694" spans="2:2" x14ac:dyDescent="0.3">
      <c r="B1694" s="73"/>
    </row>
    <row r="1695" spans="2:2" x14ac:dyDescent="0.3">
      <c r="B1695" s="73"/>
    </row>
    <row r="1696" spans="2:2" x14ac:dyDescent="0.3">
      <c r="B1696" s="73"/>
    </row>
    <row r="1697" spans="2:2" x14ac:dyDescent="0.3">
      <c r="B1697" s="73"/>
    </row>
    <row r="1698" spans="2:2" x14ac:dyDescent="0.3">
      <c r="B1698" s="73"/>
    </row>
    <row r="1699" spans="2:2" x14ac:dyDescent="0.3">
      <c r="B1699" s="73"/>
    </row>
    <row r="1700" spans="2:2" x14ac:dyDescent="0.3">
      <c r="B1700" s="73"/>
    </row>
    <row r="1701" spans="2:2" x14ac:dyDescent="0.3">
      <c r="B1701" s="73"/>
    </row>
    <row r="1702" spans="2:2" x14ac:dyDescent="0.3">
      <c r="B1702" s="73"/>
    </row>
    <row r="1703" spans="2:2" x14ac:dyDescent="0.3">
      <c r="B1703" s="73"/>
    </row>
    <row r="1704" spans="2:2" x14ac:dyDescent="0.3">
      <c r="B1704" s="73"/>
    </row>
    <row r="1705" spans="2:2" x14ac:dyDescent="0.3">
      <c r="B1705" s="73"/>
    </row>
    <row r="1706" spans="2:2" x14ac:dyDescent="0.3">
      <c r="B1706" s="73"/>
    </row>
    <row r="1707" spans="2:2" x14ac:dyDescent="0.3">
      <c r="B1707" s="73"/>
    </row>
    <row r="1708" spans="2:2" x14ac:dyDescent="0.3">
      <c r="B1708" s="73"/>
    </row>
    <row r="1709" spans="2:2" x14ac:dyDescent="0.3">
      <c r="B1709" s="73"/>
    </row>
    <row r="1710" spans="2:2" x14ac:dyDescent="0.3">
      <c r="B1710" s="73"/>
    </row>
    <row r="1711" spans="2:2" x14ac:dyDescent="0.3">
      <c r="B1711" s="73"/>
    </row>
    <row r="1712" spans="2:2" x14ac:dyDescent="0.3">
      <c r="B1712" s="73"/>
    </row>
    <row r="1713" spans="2:2" x14ac:dyDescent="0.3">
      <c r="B1713" s="73"/>
    </row>
    <row r="1714" spans="2:2" x14ac:dyDescent="0.3">
      <c r="B1714" s="73"/>
    </row>
    <row r="1715" spans="2:2" x14ac:dyDescent="0.3">
      <c r="B1715" s="73"/>
    </row>
    <row r="1716" spans="2:2" x14ac:dyDescent="0.3">
      <c r="B1716" s="73"/>
    </row>
    <row r="1717" spans="2:2" x14ac:dyDescent="0.3">
      <c r="B1717" s="73"/>
    </row>
    <row r="1718" spans="2:2" x14ac:dyDescent="0.3">
      <c r="B1718" s="73"/>
    </row>
    <row r="1719" spans="2:2" x14ac:dyDescent="0.3">
      <c r="B1719" s="73"/>
    </row>
    <row r="1720" spans="2:2" x14ac:dyDescent="0.3">
      <c r="B1720" s="73"/>
    </row>
    <row r="1721" spans="2:2" x14ac:dyDescent="0.3">
      <c r="B1721" s="73"/>
    </row>
    <row r="1722" spans="2:2" x14ac:dyDescent="0.3">
      <c r="B1722" s="73"/>
    </row>
    <row r="1723" spans="2:2" x14ac:dyDescent="0.3">
      <c r="B1723" s="73"/>
    </row>
    <row r="1724" spans="2:2" x14ac:dyDescent="0.3">
      <c r="B1724" s="73"/>
    </row>
    <row r="1725" spans="2:2" x14ac:dyDescent="0.3">
      <c r="B1725" s="73"/>
    </row>
    <row r="1726" spans="2:2" x14ac:dyDescent="0.3">
      <c r="B1726" s="73"/>
    </row>
    <row r="1727" spans="2:2" x14ac:dyDescent="0.3">
      <c r="B1727" s="73"/>
    </row>
    <row r="1728" spans="2:2" x14ac:dyDescent="0.3">
      <c r="B1728" s="73"/>
    </row>
    <row r="1729" spans="2:2" x14ac:dyDescent="0.3">
      <c r="B1729" s="73"/>
    </row>
    <row r="1730" spans="2:2" x14ac:dyDescent="0.3">
      <c r="B1730" s="73"/>
    </row>
    <row r="1731" spans="2:2" x14ac:dyDescent="0.3">
      <c r="B1731" s="73"/>
    </row>
    <row r="1732" spans="2:2" x14ac:dyDescent="0.3">
      <c r="B1732" s="73"/>
    </row>
    <row r="1733" spans="2:2" x14ac:dyDescent="0.3">
      <c r="B1733" s="73"/>
    </row>
    <row r="1734" spans="2:2" x14ac:dyDescent="0.3">
      <c r="B1734" s="73"/>
    </row>
    <row r="1735" spans="2:2" x14ac:dyDescent="0.3">
      <c r="B1735" s="73"/>
    </row>
    <row r="1736" spans="2:2" x14ac:dyDescent="0.3">
      <c r="B1736" s="73"/>
    </row>
    <row r="1737" spans="2:2" x14ac:dyDescent="0.3">
      <c r="B1737" s="73"/>
    </row>
    <row r="1738" spans="2:2" x14ac:dyDescent="0.3">
      <c r="B1738" s="73"/>
    </row>
    <row r="1739" spans="2:2" x14ac:dyDescent="0.3">
      <c r="B1739" s="73"/>
    </row>
    <row r="1740" spans="2:2" x14ac:dyDescent="0.3">
      <c r="B1740" s="73"/>
    </row>
    <row r="1741" spans="2:2" x14ac:dyDescent="0.3">
      <c r="B1741" s="73"/>
    </row>
    <row r="1742" spans="2:2" x14ac:dyDescent="0.3">
      <c r="B1742" s="73"/>
    </row>
    <row r="1743" spans="2:2" x14ac:dyDescent="0.3">
      <c r="B1743" s="73"/>
    </row>
    <row r="1744" spans="2:2" x14ac:dyDescent="0.3">
      <c r="B1744" s="73"/>
    </row>
    <row r="1745" spans="2:2" x14ac:dyDescent="0.3">
      <c r="B1745" s="73"/>
    </row>
    <row r="1746" spans="2:2" x14ac:dyDescent="0.3">
      <c r="B1746" s="73"/>
    </row>
    <row r="1747" spans="2:2" x14ac:dyDescent="0.3">
      <c r="B1747" s="73"/>
    </row>
    <row r="1748" spans="2:2" x14ac:dyDescent="0.3">
      <c r="B1748" s="73"/>
    </row>
    <row r="1749" spans="2:2" x14ac:dyDescent="0.3">
      <c r="B1749" s="73"/>
    </row>
    <row r="1750" spans="2:2" x14ac:dyDescent="0.3">
      <c r="B1750" s="73"/>
    </row>
    <row r="1751" spans="2:2" x14ac:dyDescent="0.3">
      <c r="B1751" s="73"/>
    </row>
    <row r="1752" spans="2:2" x14ac:dyDescent="0.3">
      <c r="B1752" s="73"/>
    </row>
    <row r="1753" spans="2:2" x14ac:dyDescent="0.3">
      <c r="B1753" s="73"/>
    </row>
    <row r="1754" spans="2:2" x14ac:dyDescent="0.3">
      <c r="B1754" s="73"/>
    </row>
    <row r="1755" spans="2:2" x14ac:dyDescent="0.3">
      <c r="B1755" s="73"/>
    </row>
    <row r="1756" spans="2:2" x14ac:dyDescent="0.3">
      <c r="B1756" s="73"/>
    </row>
    <row r="1757" spans="2:2" x14ac:dyDescent="0.3">
      <c r="B1757" s="73"/>
    </row>
    <row r="1758" spans="2:2" x14ac:dyDescent="0.3">
      <c r="B1758" s="73"/>
    </row>
    <row r="1759" spans="2:2" x14ac:dyDescent="0.3">
      <c r="B1759" s="73"/>
    </row>
    <row r="1760" spans="2:2" x14ac:dyDescent="0.3">
      <c r="B1760" s="73"/>
    </row>
    <row r="1761" spans="2:2" x14ac:dyDescent="0.3">
      <c r="B1761" s="73"/>
    </row>
    <row r="1762" spans="2:2" x14ac:dyDescent="0.3">
      <c r="B1762" s="73"/>
    </row>
    <row r="1763" spans="2:2" x14ac:dyDescent="0.3">
      <c r="B1763" s="73"/>
    </row>
    <row r="1764" spans="2:2" x14ac:dyDescent="0.3">
      <c r="B1764" s="73"/>
    </row>
    <row r="1765" spans="2:2" x14ac:dyDescent="0.3">
      <c r="B1765" s="73"/>
    </row>
    <row r="1766" spans="2:2" x14ac:dyDescent="0.3">
      <c r="B1766" s="73"/>
    </row>
    <row r="1767" spans="2:2" x14ac:dyDescent="0.3">
      <c r="B1767" s="73"/>
    </row>
    <row r="1768" spans="2:2" x14ac:dyDescent="0.3">
      <c r="B1768" s="73"/>
    </row>
    <row r="1769" spans="2:2" x14ac:dyDescent="0.3">
      <c r="B1769" s="73"/>
    </row>
    <row r="1770" spans="2:2" x14ac:dyDescent="0.3">
      <c r="B1770" s="73"/>
    </row>
    <row r="1771" spans="2:2" x14ac:dyDescent="0.3">
      <c r="B1771" s="73"/>
    </row>
    <row r="1772" spans="2:2" x14ac:dyDescent="0.3">
      <c r="B1772" s="73"/>
    </row>
    <row r="1773" spans="2:2" x14ac:dyDescent="0.3">
      <c r="B1773" s="73"/>
    </row>
    <row r="1774" spans="2:2" x14ac:dyDescent="0.3">
      <c r="B1774" s="73"/>
    </row>
    <row r="1775" spans="2:2" x14ac:dyDescent="0.3">
      <c r="B1775" s="73"/>
    </row>
    <row r="1776" spans="2:2" x14ac:dyDescent="0.3">
      <c r="B1776" s="73"/>
    </row>
    <row r="1777" spans="2:2" x14ac:dyDescent="0.3">
      <c r="B1777" s="73"/>
    </row>
    <row r="1778" spans="2:2" x14ac:dyDescent="0.3">
      <c r="B1778" s="73"/>
    </row>
    <row r="1779" spans="2:2" x14ac:dyDescent="0.3">
      <c r="B1779" s="73"/>
    </row>
    <row r="1780" spans="2:2" x14ac:dyDescent="0.3">
      <c r="B1780" s="73"/>
    </row>
    <row r="1781" spans="2:2" x14ac:dyDescent="0.3">
      <c r="B1781" s="73"/>
    </row>
    <row r="1782" spans="2:2" x14ac:dyDescent="0.3">
      <c r="B1782" s="73"/>
    </row>
    <row r="1783" spans="2:2" x14ac:dyDescent="0.3">
      <c r="B1783" s="73"/>
    </row>
    <row r="1784" spans="2:2" x14ac:dyDescent="0.3">
      <c r="B1784" s="73"/>
    </row>
    <row r="1785" spans="2:2" x14ac:dyDescent="0.3">
      <c r="B1785" s="73"/>
    </row>
    <row r="1786" spans="2:2" x14ac:dyDescent="0.3">
      <c r="B1786" s="73"/>
    </row>
    <row r="1787" spans="2:2" x14ac:dyDescent="0.3">
      <c r="B1787" s="73"/>
    </row>
    <row r="1788" spans="2:2" x14ac:dyDescent="0.3">
      <c r="B1788" s="73"/>
    </row>
    <row r="1789" spans="2:2" x14ac:dyDescent="0.3">
      <c r="B1789" s="73"/>
    </row>
    <row r="1790" spans="2:2" x14ac:dyDescent="0.3">
      <c r="B1790" s="73"/>
    </row>
    <row r="1791" spans="2:2" x14ac:dyDescent="0.3">
      <c r="B1791" s="73"/>
    </row>
    <row r="1792" spans="2:2" x14ac:dyDescent="0.3">
      <c r="B1792" s="73"/>
    </row>
    <row r="1793" spans="2:2" x14ac:dyDescent="0.3">
      <c r="B1793" s="73"/>
    </row>
    <row r="1794" spans="2:2" x14ac:dyDescent="0.3">
      <c r="B1794" s="73"/>
    </row>
    <row r="1795" spans="2:2" x14ac:dyDescent="0.3">
      <c r="B1795" s="73"/>
    </row>
    <row r="1796" spans="2:2" x14ac:dyDescent="0.3">
      <c r="B1796" s="73"/>
    </row>
    <row r="1797" spans="2:2" x14ac:dyDescent="0.3">
      <c r="B1797" s="73"/>
    </row>
    <row r="1798" spans="2:2" x14ac:dyDescent="0.3">
      <c r="B1798" s="73"/>
    </row>
    <row r="1799" spans="2:2" x14ac:dyDescent="0.3">
      <c r="B1799" s="73"/>
    </row>
    <row r="1800" spans="2:2" x14ac:dyDescent="0.3">
      <c r="B1800" s="73"/>
    </row>
    <row r="1801" spans="2:2" x14ac:dyDescent="0.3">
      <c r="B1801" s="73"/>
    </row>
    <row r="1802" spans="2:2" x14ac:dyDescent="0.3">
      <c r="B1802" s="73"/>
    </row>
    <row r="1803" spans="2:2" x14ac:dyDescent="0.3">
      <c r="B1803" s="73"/>
    </row>
    <row r="1804" spans="2:2" x14ac:dyDescent="0.3">
      <c r="B1804" s="73"/>
    </row>
    <row r="1805" spans="2:2" x14ac:dyDescent="0.3">
      <c r="B1805" s="73"/>
    </row>
    <row r="1806" spans="2:2" x14ac:dyDescent="0.3">
      <c r="B1806" s="73"/>
    </row>
    <row r="1807" spans="2:2" x14ac:dyDescent="0.3">
      <c r="B1807" s="73"/>
    </row>
    <row r="1808" spans="2:2" x14ac:dyDescent="0.3">
      <c r="B1808" s="73"/>
    </row>
    <row r="1809" spans="2:2" x14ac:dyDescent="0.3">
      <c r="B1809" s="73"/>
    </row>
    <row r="1810" spans="2:2" x14ac:dyDescent="0.3">
      <c r="B1810" s="73"/>
    </row>
    <row r="1811" spans="2:2" x14ac:dyDescent="0.3">
      <c r="B1811" s="73"/>
    </row>
    <row r="1812" spans="2:2" x14ac:dyDescent="0.3">
      <c r="B1812" s="73"/>
    </row>
    <row r="1813" spans="2:2" x14ac:dyDescent="0.3">
      <c r="B1813" s="73"/>
    </row>
    <row r="1814" spans="2:2" x14ac:dyDescent="0.3">
      <c r="B1814" s="73"/>
    </row>
    <row r="1815" spans="2:2" x14ac:dyDescent="0.3">
      <c r="B1815" s="73"/>
    </row>
    <row r="1816" spans="2:2" x14ac:dyDescent="0.3">
      <c r="B1816" s="73"/>
    </row>
    <row r="1817" spans="2:2" x14ac:dyDescent="0.3">
      <c r="B1817" s="73"/>
    </row>
    <row r="1818" spans="2:2" x14ac:dyDescent="0.3">
      <c r="B1818" s="73"/>
    </row>
    <row r="1819" spans="2:2" x14ac:dyDescent="0.3">
      <c r="B1819" s="73"/>
    </row>
    <row r="1820" spans="2:2" x14ac:dyDescent="0.3">
      <c r="B1820" s="73"/>
    </row>
    <row r="1821" spans="2:2" x14ac:dyDescent="0.3">
      <c r="B1821" s="73"/>
    </row>
    <row r="1822" spans="2:2" x14ac:dyDescent="0.3">
      <c r="B1822" s="73"/>
    </row>
    <row r="1823" spans="2:2" x14ac:dyDescent="0.3">
      <c r="B1823" s="73"/>
    </row>
    <row r="1824" spans="2:2" x14ac:dyDescent="0.3">
      <c r="B1824" s="73"/>
    </row>
    <row r="1825" spans="2:2" x14ac:dyDescent="0.3">
      <c r="B1825" s="73"/>
    </row>
    <row r="1826" spans="2:2" x14ac:dyDescent="0.3">
      <c r="B1826" s="73"/>
    </row>
    <row r="1827" spans="2:2" x14ac:dyDescent="0.3">
      <c r="B1827" s="73"/>
    </row>
    <row r="1828" spans="2:2" x14ac:dyDescent="0.3">
      <c r="B1828" s="73"/>
    </row>
    <row r="1829" spans="2:2" x14ac:dyDescent="0.3">
      <c r="B1829" s="73"/>
    </row>
    <row r="1830" spans="2:2" x14ac:dyDescent="0.3">
      <c r="B1830" s="73"/>
    </row>
    <row r="1831" spans="2:2" x14ac:dyDescent="0.3">
      <c r="B1831" s="73"/>
    </row>
    <row r="1832" spans="2:2" x14ac:dyDescent="0.3">
      <c r="B1832" s="73"/>
    </row>
    <row r="1833" spans="2:2" x14ac:dyDescent="0.3">
      <c r="B1833" s="73"/>
    </row>
    <row r="1834" spans="2:2" x14ac:dyDescent="0.3">
      <c r="B1834" s="73"/>
    </row>
    <row r="1835" spans="2:2" x14ac:dyDescent="0.3">
      <c r="B1835" s="73"/>
    </row>
    <row r="1836" spans="2:2" x14ac:dyDescent="0.3">
      <c r="B1836" s="73"/>
    </row>
    <row r="1837" spans="2:2" x14ac:dyDescent="0.3">
      <c r="B1837" s="73"/>
    </row>
    <row r="1838" spans="2:2" x14ac:dyDescent="0.3">
      <c r="B1838" s="73"/>
    </row>
    <row r="1839" spans="2:2" x14ac:dyDescent="0.3">
      <c r="B1839" s="73"/>
    </row>
    <row r="1840" spans="2:2" x14ac:dyDescent="0.3">
      <c r="B1840" s="73"/>
    </row>
    <row r="1841" spans="2:2" x14ac:dyDescent="0.3">
      <c r="B1841" s="73"/>
    </row>
    <row r="1842" spans="2:2" x14ac:dyDescent="0.3">
      <c r="B1842" s="73"/>
    </row>
    <row r="1843" spans="2:2" x14ac:dyDescent="0.3">
      <c r="B1843" s="73"/>
    </row>
    <row r="1844" spans="2:2" x14ac:dyDescent="0.3">
      <c r="B1844" s="73"/>
    </row>
    <row r="1845" spans="2:2" x14ac:dyDescent="0.3">
      <c r="B1845" s="73"/>
    </row>
    <row r="1846" spans="2:2" x14ac:dyDescent="0.3">
      <c r="B1846" s="73"/>
    </row>
    <row r="1847" spans="2:2" x14ac:dyDescent="0.3">
      <c r="B1847" s="73"/>
    </row>
    <row r="1848" spans="2:2" x14ac:dyDescent="0.3">
      <c r="B1848" s="73"/>
    </row>
    <row r="1849" spans="2:2" x14ac:dyDescent="0.3">
      <c r="B1849" s="73"/>
    </row>
    <row r="1850" spans="2:2" x14ac:dyDescent="0.3">
      <c r="B1850" s="73"/>
    </row>
    <row r="1851" spans="2:2" x14ac:dyDescent="0.3">
      <c r="B1851" s="73"/>
    </row>
    <row r="1852" spans="2:2" x14ac:dyDescent="0.3">
      <c r="B1852" s="73"/>
    </row>
    <row r="1853" spans="2:2" x14ac:dyDescent="0.3">
      <c r="B1853" s="73"/>
    </row>
    <row r="1854" spans="2:2" x14ac:dyDescent="0.3">
      <c r="B1854" s="73"/>
    </row>
    <row r="1855" spans="2:2" x14ac:dyDescent="0.3">
      <c r="B1855" s="73"/>
    </row>
    <row r="1856" spans="2:2" x14ac:dyDescent="0.3">
      <c r="B1856" s="73"/>
    </row>
    <row r="1857" spans="2:2" x14ac:dyDescent="0.3">
      <c r="B1857" s="73"/>
    </row>
    <row r="1858" spans="2:2" x14ac:dyDescent="0.3">
      <c r="B1858" s="73"/>
    </row>
    <row r="1859" spans="2:2" x14ac:dyDescent="0.3">
      <c r="B1859" s="73"/>
    </row>
    <row r="1860" spans="2:2" x14ac:dyDescent="0.3">
      <c r="B1860" s="73"/>
    </row>
    <row r="1861" spans="2:2" x14ac:dyDescent="0.3">
      <c r="B1861" s="73"/>
    </row>
    <row r="1862" spans="2:2" x14ac:dyDescent="0.3">
      <c r="B1862" s="73"/>
    </row>
    <row r="1863" spans="2:2" x14ac:dyDescent="0.3">
      <c r="B1863" s="73"/>
    </row>
    <row r="1864" spans="2:2" x14ac:dyDescent="0.3">
      <c r="B1864" s="73"/>
    </row>
    <row r="1865" spans="2:2" x14ac:dyDescent="0.3">
      <c r="B1865" s="73"/>
    </row>
    <row r="1866" spans="2:2" x14ac:dyDescent="0.3">
      <c r="B1866" s="73"/>
    </row>
    <row r="1867" spans="2:2" x14ac:dyDescent="0.3">
      <c r="B1867" s="73"/>
    </row>
    <row r="1868" spans="2:2" x14ac:dyDescent="0.3">
      <c r="B1868" s="73"/>
    </row>
    <row r="1869" spans="2:2" x14ac:dyDescent="0.3">
      <c r="B1869" s="73"/>
    </row>
    <row r="1870" spans="2:2" x14ac:dyDescent="0.3">
      <c r="B1870" s="73"/>
    </row>
    <row r="1871" spans="2:2" x14ac:dyDescent="0.3">
      <c r="B1871" s="73"/>
    </row>
    <row r="1872" spans="2:2" x14ac:dyDescent="0.3">
      <c r="B1872" s="73"/>
    </row>
    <row r="1873" spans="2:2" x14ac:dyDescent="0.3">
      <c r="B1873" s="73"/>
    </row>
    <row r="1874" spans="2:2" x14ac:dyDescent="0.3">
      <c r="B1874" s="73"/>
    </row>
    <row r="1875" spans="2:2" x14ac:dyDescent="0.3">
      <c r="B1875" s="73"/>
    </row>
    <row r="1876" spans="2:2" x14ac:dyDescent="0.3">
      <c r="B1876" s="73"/>
    </row>
    <row r="1877" spans="2:2" x14ac:dyDescent="0.3">
      <c r="B1877" s="73"/>
    </row>
    <row r="1878" spans="2:2" x14ac:dyDescent="0.3">
      <c r="B1878" s="73"/>
    </row>
    <row r="1879" spans="2:2" x14ac:dyDescent="0.3">
      <c r="B1879" s="73"/>
    </row>
    <row r="1880" spans="2:2" x14ac:dyDescent="0.3">
      <c r="B1880" s="73"/>
    </row>
    <row r="1881" spans="2:2" x14ac:dyDescent="0.3">
      <c r="B1881" s="73"/>
    </row>
    <row r="1882" spans="2:2" x14ac:dyDescent="0.3">
      <c r="B1882" s="73"/>
    </row>
    <row r="1883" spans="2:2" x14ac:dyDescent="0.3">
      <c r="B1883" s="73"/>
    </row>
    <row r="1884" spans="2:2" x14ac:dyDescent="0.3">
      <c r="B1884" s="73"/>
    </row>
    <row r="1885" spans="2:2" x14ac:dyDescent="0.3">
      <c r="B1885" s="73"/>
    </row>
    <row r="1886" spans="2:2" x14ac:dyDescent="0.3">
      <c r="B1886" s="73"/>
    </row>
    <row r="1887" spans="2:2" x14ac:dyDescent="0.3">
      <c r="B1887" s="73"/>
    </row>
    <row r="1888" spans="2:2" x14ac:dyDescent="0.3">
      <c r="B1888" s="73"/>
    </row>
    <row r="1889" spans="2:2" x14ac:dyDescent="0.3">
      <c r="B1889" s="73"/>
    </row>
    <row r="1890" spans="2:2" x14ac:dyDescent="0.3">
      <c r="B1890" s="73"/>
    </row>
    <row r="1891" spans="2:2" x14ac:dyDescent="0.3">
      <c r="B1891" s="73"/>
    </row>
    <row r="1892" spans="2:2" x14ac:dyDescent="0.3">
      <c r="B1892" s="73"/>
    </row>
    <row r="1893" spans="2:2" x14ac:dyDescent="0.3">
      <c r="B1893" s="73"/>
    </row>
    <row r="1894" spans="2:2" x14ac:dyDescent="0.3">
      <c r="B1894" s="73"/>
    </row>
    <row r="1895" spans="2:2" x14ac:dyDescent="0.3">
      <c r="B1895" s="73"/>
    </row>
    <row r="1896" spans="2:2" x14ac:dyDescent="0.3">
      <c r="B1896" s="73"/>
    </row>
    <row r="1897" spans="2:2" x14ac:dyDescent="0.3">
      <c r="B1897" s="73"/>
    </row>
    <row r="1898" spans="2:2" x14ac:dyDescent="0.3">
      <c r="B1898" s="73"/>
    </row>
    <row r="1899" spans="2:2" x14ac:dyDescent="0.3">
      <c r="B1899" s="73"/>
    </row>
    <row r="1900" spans="2:2" x14ac:dyDescent="0.3">
      <c r="B1900" s="73"/>
    </row>
    <row r="1901" spans="2:2" x14ac:dyDescent="0.3">
      <c r="B1901" s="73"/>
    </row>
    <row r="1902" spans="2:2" x14ac:dyDescent="0.3">
      <c r="B1902" s="73"/>
    </row>
    <row r="1903" spans="2:2" x14ac:dyDescent="0.3">
      <c r="B1903" s="73"/>
    </row>
    <row r="1904" spans="2:2" x14ac:dyDescent="0.3">
      <c r="B1904" s="73"/>
    </row>
    <row r="1905" spans="2:2" x14ac:dyDescent="0.3">
      <c r="B1905" s="73"/>
    </row>
    <row r="1906" spans="2:2" x14ac:dyDescent="0.3">
      <c r="B1906" s="73"/>
    </row>
    <row r="1907" spans="2:2" x14ac:dyDescent="0.3">
      <c r="B1907" s="73"/>
    </row>
    <row r="1908" spans="2:2" x14ac:dyDescent="0.3">
      <c r="B1908" s="73"/>
    </row>
    <row r="1909" spans="2:2" x14ac:dyDescent="0.3">
      <c r="B1909" s="73"/>
    </row>
    <row r="1910" spans="2:2" x14ac:dyDescent="0.3">
      <c r="B1910" s="73"/>
    </row>
    <row r="1911" spans="2:2" x14ac:dyDescent="0.3">
      <c r="B1911" s="73"/>
    </row>
    <row r="1912" spans="2:2" x14ac:dyDescent="0.3">
      <c r="B1912" s="73"/>
    </row>
    <row r="1913" spans="2:2" x14ac:dyDescent="0.3">
      <c r="B1913" s="73"/>
    </row>
    <row r="1914" spans="2:2" x14ac:dyDescent="0.3">
      <c r="B1914" s="73"/>
    </row>
    <row r="1915" spans="2:2" x14ac:dyDescent="0.3">
      <c r="B1915" s="73"/>
    </row>
    <row r="1916" spans="2:2" x14ac:dyDescent="0.3">
      <c r="B1916" s="73"/>
    </row>
    <row r="1917" spans="2:2" x14ac:dyDescent="0.3">
      <c r="B1917" s="73"/>
    </row>
    <row r="1918" spans="2:2" x14ac:dyDescent="0.3">
      <c r="B1918" s="73"/>
    </row>
    <row r="1919" spans="2:2" x14ac:dyDescent="0.3">
      <c r="B1919" s="73"/>
    </row>
    <row r="1920" spans="2:2" x14ac:dyDescent="0.3">
      <c r="B1920" s="73"/>
    </row>
    <row r="1921" spans="2:2" x14ac:dyDescent="0.3">
      <c r="B1921" s="73"/>
    </row>
    <row r="1922" spans="2:2" x14ac:dyDescent="0.3">
      <c r="B1922" s="73"/>
    </row>
    <row r="1923" spans="2:2" x14ac:dyDescent="0.3">
      <c r="B1923" s="73"/>
    </row>
    <row r="1924" spans="2:2" x14ac:dyDescent="0.3">
      <c r="B1924" s="73"/>
    </row>
    <row r="1925" spans="2:2" x14ac:dyDescent="0.3">
      <c r="B1925" s="73"/>
    </row>
    <row r="1926" spans="2:2" x14ac:dyDescent="0.3">
      <c r="B1926" s="73"/>
    </row>
    <row r="1927" spans="2:2" x14ac:dyDescent="0.3">
      <c r="B1927" s="73"/>
    </row>
    <row r="1928" spans="2:2" x14ac:dyDescent="0.3">
      <c r="B1928" s="73"/>
    </row>
    <row r="1929" spans="2:2" x14ac:dyDescent="0.3">
      <c r="B1929" s="73"/>
    </row>
    <row r="1930" spans="2:2" x14ac:dyDescent="0.3">
      <c r="B1930" s="73"/>
    </row>
    <row r="1931" spans="2:2" x14ac:dyDescent="0.3">
      <c r="B1931" s="73"/>
    </row>
    <row r="1932" spans="2:2" x14ac:dyDescent="0.3">
      <c r="B1932" s="73"/>
    </row>
    <row r="1933" spans="2:2" x14ac:dyDescent="0.3">
      <c r="B1933" s="73"/>
    </row>
    <row r="1934" spans="2:2" x14ac:dyDescent="0.3">
      <c r="B1934" s="73"/>
    </row>
    <row r="1935" spans="2:2" x14ac:dyDescent="0.3">
      <c r="B1935" s="73"/>
    </row>
    <row r="1936" spans="2:2" x14ac:dyDescent="0.3">
      <c r="B1936" s="73"/>
    </row>
    <row r="1937" spans="2:2" x14ac:dyDescent="0.3">
      <c r="B1937" s="73"/>
    </row>
    <row r="1938" spans="2:2" x14ac:dyDescent="0.3">
      <c r="B1938" s="73"/>
    </row>
    <row r="1939" spans="2:2" x14ac:dyDescent="0.3">
      <c r="B1939" s="73"/>
    </row>
    <row r="1940" spans="2:2" x14ac:dyDescent="0.3">
      <c r="B1940" s="73"/>
    </row>
    <row r="1941" spans="2:2" x14ac:dyDescent="0.3">
      <c r="B1941" s="73"/>
    </row>
    <row r="1942" spans="2:2" x14ac:dyDescent="0.3">
      <c r="B1942" s="73"/>
    </row>
    <row r="1943" spans="2:2" x14ac:dyDescent="0.3">
      <c r="B1943" s="73"/>
    </row>
    <row r="1944" spans="2:2" x14ac:dyDescent="0.3">
      <c r="B1944" s="73"/>
    </row>
    <row r="1945" spans="2:2" x14ac:dyDescent="0.3">
      <c r="B1945" s="73"/>
    </row>
    <row r="1946" spans="2:2" x14ac:dyDescent="0.3">
      <c r="B1946" s="73"/>
    </row>
    <row r="1947" spans="2:2" x14ac:dyDescent="0.3">
      <c r="B1947" s="73"/>
    </row>
    <row r="1948" spans="2:2" x14ac:dyDescent="0.3">
      <c r="B1948" s="73"/>
    </row>
    <row r="1949" spans="2:2" x14ac:dyDescent="0.3">
      <c r="B1949" s="73"/>
    </row>
    <row r="1950" spans="2:2" x14ac:dyDescent="0.3">
      <c r="B1950" s="73"/>
    </row>
    <row r="1951" spans="2:2" x14ac:dyDescent="0.3">
      <c r="B1951" s="73"/>
    </row>
    <row r="1952" spans="2:2" x14ac:dyDescent="0.3">
      <c r="B1952" s="73"/>
    </row>
    <row r="1953" spans="2:2" x14ac:dyDescent="0.3">
      <c r="B1953" s="73"/>
    </row>
    <row r="1954" spans="2:2" x14ac:dyDescent="0.3">
      <c r="B1954" s="73"/>
    </row>
    <row r="1955" spans="2:2" x14ac:dyDescent="0.3">
      <c r="B1955" s="73"/>
    </row>
    <row r="1956" spans="2:2" x14ac:dyDescent="0.3">
      <c r="B1956" s="73"/>
    </row>
    <row r="1957" spans="2:2" x14ac:dyDescent="0.3">
      <c r="B1957" s="73"/>
    </row>
    <row r="1958" spans="2:2" x14ac:dyDescent="0.3">
      <c r="B1958" s="73"/>
    </row>
    <row r="1959" spans="2:2" x14ac:dyDescent="0.3">
      <c r="B1959" s="73"/>
    </row>
    <row r="1960" spans="2:2" x14ac:dyDescent="0.3">
      <c r="B1960" s="73"/>
    </row>
    <row r="1961" spans="2:2" x14ac:dyDescent="0.3">
      <c r="B1961" s="73"/>
    </row>
    <row r="1962" spans="2:2" x14ac:dyDescent="0.3">
      <c r="B1962" s="73"/>
    </row>
    <row r="1963" spans="2:2" x14ac:dyDescent="0.3">
      <c r="B1963" s="73"/>
    </row>
    <row r="1964" spans="2:2" x14ac:dyDescent="0.3">
      <c r="B1964" s="73"/>
    </row>
    <row r="1965" spans="2:2" x14ac:dyDescent="0.3">
      <c r="B1965" s="73"/>
    </row>
    <row r="1966" spans="2:2" x14ac:dyDescent="0.3">
      <c r="B1966" s="73"/>
    </row>
    <row r="1967" spans="2:2" x14ac:dyDescent="0.3">
      <c r="B1967" s="73"/>
    </row>
    <row r="1968" spans="2:2" x14ac:dyDescent="0.3">
      <c r="B1968" s="73"/>
    </row>
    <row r="1969" spans="2:2" x14ac:dyDescent="0.3">
      <c r="B1969" s="73"/>
    </row>
    <row r="1970" spans="2:2" x14ac:dyDescent="0.3">
      <c r="B1970" s="73"/>
    </row>
    <row r="1971" spans="2:2" x14ac:dyDescent="0.3">
      <c r="B1971" s="73"/>
    </row>
    <row r="1972" spans="2:2" x14ac:dyDescent="0.3">
      <c r="B1972" s="73"/>
    </row>
    <row r="1973" spans="2:2" x14ac:dyDescent="0.3">
      <c r="B1973" s="73"/>
    </row>
    <row r="1974" spans="2:2" x14ac:dyDescent="0.3">
      <c r="B1974" s="73"/>
    </row>
    <row r="1975" spans="2:2" x14ac:dyDescent="0.3">
      <c r="B1975" s="73"/>
    </row>
    <row r="1976" spans="2:2" x14ac:dyDescent="0.3">
      <c r="B1976" s="73"/>
    </row>
    <row r="1977" spans="2:2" x14ac:dyDescent="0.3">
      <c r="B1977" s="73"/>
    </row>
    <row r="1978" spans="2:2" x14ac:dyDescent="0.3">
      <c r="B1978" s="73"/>
    </row>
    <row r="1979" spans="2:2" x14ac:dyDescent="0.3">
      <c r="B1979" s="73"/>
    </row>
    <row r="1980" spans="2:2" x14ac:dyDescent="0.3">
      <c r="B1980" s="73"/>
    </row>
    <row r="1981" spans="2:2" x14ac:dyDescent="0.3">
      <c r="B1981" s="73"/>
    </row>
    <row r="1982" spans="2:2" x14ac:dyDescent="0.3">
      <c r="B1982" s="73"/>
    </row>
    <row r="1983" spans="2:2" x14ac:dyDescent="0.3">
      <c r="B1983" s="73"/>
    </row>
    <row r="1984" spans="2:2" x14ac:dyDescent="0.3">
      <c r="B1984" s="73"/>
    </row>
    <row r="1985" spans="2:2" x14ac:dyDescent="0.3">
      <c r="B1985" s="73"/>
    </row>
    <row r="1986" spans="2:2" x14ac:dyDescent="0.3">
      <c r="B1986" s="73"/>
    </row>
    <row r="1987" spans="2:2" x14ac:dyDescent="0.3">
      <c r="B1987" s="73"/>
    </row>
    <row r="1988" spans="2:2" x14ac:dyDescent="0.3">
      <c r="B1988" s="73"/>
    </row>
    <row r="1989" spans="2:2" x14ac:dyDescent="0.3">
      <c r="B1989" s="73"/>
    </row>
    <row r="1990" spans="2:2" x14ac:dyDescent="0.3">
      <c r="B1990" s="73"/>
    </row>
    <row r="1991" spans="2:2" x14ac:dyDescent="0.3">
      <c r="B1991" s="73"/>
    </row>
    <row r="1992" spans="2:2" x14ac:dyDescent="0.3">
      <c r="B1992" s="73"/>
    </row>
    <row r="1993" spans="2:2" x14ac:dyDescent="0.3">
      <c r="B1993" s="73"/>
    </row>
    <row r="1994" spans="2:2" x14ac:dyDescent="0.3">
      <c r="B1994" s="73"/>
    </row>
    <row r="1995" spans="2:2" x14ac:dyDescent="0.3">
      <c r="B1995" s="73"/>
    </row>
    <row r="1996" spans="2:2" x14ac:dyDescent="0.3">
      <c r="B1996" s="73"/>
    </row>
    <row r="1997" spans="2:2" x14ac:dyDescent="0.3">
      <c r="B1997" s="73"/>
    </row>
    <row r="1998" spans="2:2" x14ac:dyDescent="0.3">
      <c r="B1998" s="73"/>
    </row>
    <row r="1999" spans="2:2" x14ac:dyDescent="0.3">
      <c r="B1999" s="73"/>
    </row>
    <row r="2000" spans="2:2" x14ac:dyDescent="0.3">
      <c r="B2000" s="73"/>
    </row>
    <row r="2001" spans="2:2" x14ac:dyDescent="0.3">
      <c r="B2001" s="73"/>
    </row>
    <row r="2002" spans="2:2" x14ac:dyDescent="0.3">
      <c r="B2002" s="73"/>
    </row>
    <row r="2003" spans="2:2" x14ac:dyDescent="0.3">
      <c r="B2003" s="73"/>
    </row>
    <row r="2004" spans="2:2" x14ac:dyDescent="0.3">
      <c r="B2004" s="73"/>
    </row>
    <row r="2005" spans="2:2" x14ac:dyDescent="0.3">
      <c r="B2005" s="73"/>
    </row>
    <row r="2006" spans="2:2" x14ac:dyDescent="0.3">
      <c r="B2006" s="73"/>
    </row>
    <row r="2007" spans="2:2" x14ac:dyDescent="0.3">
      <c r="B2007" s="73"/>
    </row>
    <row r="2008" spans="2:2" x14ac:dyDescent="0.3">
      <c r="B2008" s="73"/>
    </row>
    <row r="2009" spans="2:2" x14ac:dyDescent="0.3">
      <c r="B2009" s="73"/>
    </row>
    <row r="2010" spans="2:2" x14ac:dyDescent="0.3">
      <c r="B2010" s="73"/>
    </row>
    <row r="2011" spans="2:2" x14ac:dyDescent="0.3">
      <c r="B2011" s="73"/>
    </row>
    <row r="2012" spans="2:2" x14ac:dyDescent="0.3">
      <c r="B2012" s="73"/>
    </row>
    <row r="2013" spans="2:2" x14ac:dyDescent="0.3">
      <c r="B2013" s="73"/>
    </row>
    <row r="2014" spans="2:2" x14ac:dyDescent="0.3">
      <c r="B2014" s="73"/>
    </row>
    <row r="2015" spans="2:2" x14ac:dyDescent="0.3">
      <c r="B2015" s="73"/>
    </row>
    <row r="2016" spans="2:2" x14ac:dyDescent="0.3">
      <c r="B2016" s="73"/>
    </row>
    <row r="2017" spans="2:2" x14ac:dyDescent="0.3">
      <c r="B2017" s="73"/>
    </row>
    <row r="2018" spans="2:2" x14ac:dyDescent="0.3">
      <c r="B2018" s="73"/>
    </row>
    <row r="2019" spans="2:2" x14ac:dyDescent="0.3">
      <c r="B2019" s="73"/>
    </row>
    <row r="2020" spans="2:2" x14ac:dyDescent="0.3">
      <c r="B2020" s="73"/>
    </row>
    <row r="2021" spans="2:2" x14ac:dyDescent="0.3">
      <c r="B2021" s="73"/>
    </row>
    <row r="2022" spans="2:2" x14ac:dyDescent="0.3">
      <c r="B2022" s="73"/>
    </row>
    <row r="2023" spans="2:2" x14ac:dyDescent="0.3">
      <c r="B2023" s="73"/>
    </row>
    <row r="2024" spans="2:2" x14ac:dyDescent="0.3">
      <c r="B2024" s="73"/>
    </row>
    <row r="2025" spans="2:2" x14ac:dyDescent="0.3">
      <c r="B2025" s="73"/>
    </row>
    <row r="2026" spans="2:2" x14ac:dyDescent="0.3">
      <c r="B2026" s="73"/>
    </row>
    <row r="2027" spans="2:2" x14ac:dyDescent="0.3">
      <c r="B2027" s="73"/>
    </row>
    <row r="2028" spans="2:2" x14ac:dyDescent="0.3">
      <c r="B2028" s="73"/>
    </row>
    <row r="2029" spans="2:2" x14ac:dyDescent="0.3">
      <c r="B2029" s="73"/>
    </row>
    <row r="2030" spans="2:2" x14ac:dyDescent="0.3">
      <c r="B2030" s="73"/>
    </row>
    <row r="2031" spans="2:2" x14ac:dyDescent="0.3">
      <c r="B2031" s="73"/>
    </row>
    <row r="2032" spans="2:2" x14ac:dyDescent="0.3">
      <c r="B2032" s="73"/>
    </row>
    <row r="2033" spans="2:2" x14ac:dyDescent="0.3">
      <c r="B2033" s="73"/>
    </row>
    <row r="2034" spans="2:2" x14ac:dyDescent="0.3">
      <c r="B2034" s="73"/>
    </row>
    <row r="2035" spans="2:2" x14ac:dyDescent="0.3">
      <c r="B2035" s="73"/>
    </row>
    <row r="2036" spans="2:2" x14ac:dyDescent="0.3">
      <c r="B2036" s="73"/>
    </row>
    <row r="2037" spans="2:2" x14ac:dyDescent="0.3">
      <c r="B2037" s="73"/>
    </row>
    <row r="2038" spans="2:2" x14ac:dyDescent="0.3">
      <c r="B2038" s="73"/>
    </row>
    <row r="2039" spans="2:2" x14ac:dyDescent="0.3">
      <c r="B2039" s="73"/>
    </row>
    <row r="2040" spans="2:2" x14ac:dyDescent="0.3">
      <c r="B2040" s="73"/>
    </row>
    <row r="2041" spans="2:2" x14ac:dyDescent="0.3">
      <c r="B2041" s="73"/>
    </row>
    <row r="2042" spans="2:2" x14ac:dyDescent="0.3">
      <c r="B2042" s="73"/>
    </row>
    <row r="2043" spans="2:2" x14ac:dyDescent="0.3">
      <c r="B2043" s="73"/>
    </row>
    <row r="2044" spans="2:2" x14ac:dyDescent="0.3">
      <c r="B2044" s="73"/>
    </row>
    <row r="2045" spans="2:2" x14ac:dyDescent="0.3">
      <c r="B2045" s="73"/>
    </row>
    <row r="2046" spans="2:2" x14ac:dyDescent="0.3">
      <c r="B2046" s="73"/>
    </row>
    <row r="2047" spans="2:2" x14ac:dyDescent="0.3">
      <c r="B2047" s="73"/>
    </row>
    <row r="2048" spans="2:2" x14ac:dyDescent="0.3">
      <c r="B2048" s="73"/>
    </row>
    <row r="2049" spans="2:2" x14ac:dyDescent="0.3">
      <c r="B2049" s="73"/>
    </row>
    <row r="2050" spans="2:2" x14ac:dyDescent="0.3">
      <c r="B2050" s="73"/>
    </row>
    <row r="2051" spans="2:2" x14ac:dyDescent="0.3">
      <c r="B2051" s="73"/>
    </row>
    <row r="2052" spans="2:2" x14ac:dyDescent="0.3">
      <c r="B2052" s="73"/>
    </row>
    <row r="2053" spans="2:2" x14ac:dyDescent="0.3">
      <c r="B2053" s="73"/>
    </row>
    <row r="2054" spans="2:2" x14ac:dyDescent="0.3">
      <c r="B2054" s="73"/>
    </row>
    <row r="2055" spans="2:2" x14ac:dyDescent="0.3">
      <c r="B2055" s="73"/>
    </row>
    <row r="2056" spans="2:2" x14ac:dyDescent="0.3">
      <c r="B2056" s="73"/>
    </row>
    <row r="2057" spans="2:2" x14ac:dyDescent="0.3">
      <c r="B2057" s="73"/>
    </row>
    <row r="2058" spans="2:2" x14ac:dyDescent="0.3">
      <c r="B2058" s="73"/>
    </row>
    <row r="2059" spans="2:2" x14ac:dyDescent="0.3">
      <c r="B2059" s="73"/>
    </row>
    <row r="2060" spans="2:2" x14ac:dyDescent="0.3">
      <c r="B2060" s="73"/>
    </row>
    <row r="2061" spans="2:2" x14ac:dyDescent="0.3">
      <c r="B2061" s="73"/>
    </row>
    <row r="2062" spans="2:2" x14ac:dyDescent="0.3">
      <c r="B2062" s="73"/>
    </row>
    <row r="2063" spans="2:2" x14ac:dyDescent="0.3">
      <c r="B2063" s="73"/>
    </row>
    <row r="2064" spans="2:2" x14ac:dyDescent="0.3">
      <c r="B2064" s="73"/>
    </row>
    <row r="2065" spans="2:2" x14ac:dyDescent="0.3">
      <c r="B2065" s="73"/>
    </row>
    <row r="2066" spans="2:2" x14ac:dyDescent="0.3">
      <c r="B2066" s="73"/>
    </row>
    <row r="2067" spans="2:2" x14ac:dyDescent="0.3">
      <c r="B2067" s="73"/>
    </row>
    <row r="2068" spans="2:2" x14ac:dyDescent="0.3">
      <c r="B2068" s="73"/>
    </row>
    <row r="2069" spans="2:2" x14ac:dyDescent="0.3">
      <c r="B2069" s="73"/>
    </row>
    <row r="2070" spans="2:2" x14ac:dyDescent="0.3">
      <c r="B2070" s="73"/>
    </row>
    <row r="2071" spans="2:2" x14ac:dyDescent="0.3">
      <c r="B2071" s="73"/>
    </row>
    <row r="2072" spans="2:2" x14ac:dyDescent="0.3">
      <c r="B2072" s="73"/>
    </row>
    <row r="2073" spans="2:2" x14ac:dyDescent="0.3">
      <c r="B2073" s="73"/>
    </row>
    <row r="2074" spans="2:2" x14ac:dyDescent="0.3">
      <c r="B2074" s="73"/>
    </row>
    <row r="2075" spans="2:2" x14ac:dyDescent="0.3">
      <c r="B2075" s="73"/>
    </row>
    <row r="2076" spans="2:2" x14ac:dyDescent="0.3">
      <c r="B2076" s="73"/>
    </row>
    <row r="2077" spans="2:2" x14ac:dyDescent="0.3">
      <c r="B2077" s="73"/>
    </row>
    <row r="2078" spans="2:2" x14ac:dyDescent="0.3">
      <c r="B2078" s="73"/>
    </row>
    <row r="2079" spans="2:2" x14ac:dyDescent="0.3">
      <c r="B2079" s="73"/>
    </row>
    <row r="2080" spans="2:2" x14ac:dyDescent="0.3">
      <c r="B2080" s="73"/>
    </row>
    <row r="2081" spans="2:2" x14ac:dyDescent="0.3">
      <c r="B2081" s="73"/>
    </row>
    <row r="2082" spans="2:2" x14ac:dyDescent="0.3">
      <c r="B2082" s="73"/>
    </row>
    <row r="2083" spans="2:2" x14ac:dyDescent="0.3">
      <c r="B2083" s="73"/>
    </row>
    <row r="2084" spans="2:2" x14ac:dyDescent="0.3">
      <c r="B2084" s="73"/>
    </row>
    <row r="2085" spans="2:2" x14ac:dyDescent="0.3">
      <c r="B2085" s="73"/>
    </row>
    <row r="2086" spans="2:2" x14ac:dyDescent="0.3">
      <c r="B2086" s="73"/>
    </row>
    <row r="2087" spans="2:2" x14ac:dyDescent="0.3">
      <c r="B2087" s="73"/>
    </row>
    <row r="2088" spans="2:2" x14ac:dyDescent="0.3">
      <c r="B2088" s="73"/>
    </row>
    <row r="2089" spans="2:2" x14ac:dyDescent="0.3">
      <c r="B2089" s="73"/>
    </row>
    <row r="2090" spans="2:2" x14ac:dyDescent="0.3">
      <c r="B2090" s="73"/>
    </row>
    <row r="2091" spans="2:2" x14ac:dyDescent="0.3">
      <c r="B2091" s="73"/>
    </row>
    <row r="2092" spans="2:2" x14ac:dyDescent="0.3">
      <c r="B2092" s="73"/>
    </row>
    <row r="2093" spans="2:2" x14ac:dyDescent="0.3">
      <c r="B2093" s="73"/>
    </row>
    <row r="2094" spans="2:2" x14ac:dyDescent="0.3">
      <c r="B2094" s="73"/>
    </row>
    <row r="2095" spans="2:2" x14ac:dyDescent="0.3">
      <c r="B2095" s="73"/>
    </row>
    <row r="2096" spans="2:2" x14ac:dyDescent="0.3">
      <c r="B2096" s="73"/>
    </row>
    <row r="2097" spans="2:2" x14ac:dyDescent="0.3">
      <c r="B2097" s="73"/>
    </row>
    <row r="2098" spans="2:2" x14ac:dyDescent="0.3">
      <c r="B2098" s="73"/>
    </row>
    <row r="2099" spans="2:2" x14ac:dyDescent="0.3">
      <c r="B2099" s="73"/>
    </row>
    <row r="2100" spans="2:2" x14ac:dyDescent="0.3">
      <c r="B2100" s="73"/>
    </row>
    <row r="2101" spans="2:2" x14ac:dyDescent="0.3">
      <c r="B2101" s="73"/>
    </row>
    <row r="2102" spans="2:2" x14ac:dyDescent="0.3">
      <c r="B2102" s="73"/>
    </row>
    <row r="2103" spans="2:2" x14ac:dyDescent="0.3">
      <c r="B2103" s="73"/>
    </row>
    <row r="2104" spans="2:2" x14ac:dyDescent="0.3">
      <c r="B2104" s="73"/>
    </row>
    <row r="2105" spans="2:2" x14ac:dyDescent="0.3">
      <c r="B2105" s="73"/>
    </row>
    <row r="2106" spans="2:2" x14ac:dyDescent="0.3">
      <c r="B2106" s="73"/>
    </row>
    <row r="2107" spans="2:2" x14ac:dyDescent="0.3">
      <c r="B2107" s="73"/>
    </row>
    <row r="2108" spans="2:2" x14ac:dyDescent="0.3">
      <c r="B2108" s="73"/>
    </row>
    <row r="2109" spans="2:2" x14ac:dyDescent="0.3">
      <c r="B2109" s="73"/>
    </row>
    <row r="2110" spans="2:2" x14ac:dyDescent="0.3">
      <c r="B2110" s="73"/>
    </row>
    <row r="2111" spans="2:2" x14ac:dyDescent="0.3">
      <c r="B2111" s="73"/>
    </row>
    <row r="2112" spans="2:2" x14ac:dyDescent="0.3">
      <c r="B2112" s="73"/>
    </row>
    <row r="2113" spans="2:2" x14ac:dyDescent="0.3">
      <c r="B2113" s="73"/>
    </row>
    <row r="2114" spans="2:2" x14ac:dyDescent="0.3">
      <c r="B2114" s="73"/>
    </row>
    <row r="2115" spans="2:2" x14ac:dyDescent="0.3">
      <c r="B2115" s="73"/>
    </row>
    <row r="2116" spans="2:2" x14ac:dyDescent="0.3">
      <c r="B2116" s="73"/>
    </row>
    <row r="2117" spans="2:2" x14ac:dyDescent="0.3">
      <c r="B2117" s="73"/>
    </row>
    <row r="2118" spans="2:2" x14ac:dyDescent="0.3">
      <c r="B2118" s="73"/>
    </row>
    <row r="2119" spans="2:2" x14ac:dyDescent="0.3">
      <c r="B2119" s="73"/>
    </row>
    <row r="2120" spans="2:2" x14ac:dyDescent="0.3">
      <c r="B2120" s="73"/>
    </row>
    <row r="2121" spans="2:2" x14ac:dyDescent="0.3">
      <c r="B2121" s="73"/>
    </row>
    <row r="2122" spans="2:2" x14ac:dyDescent="0.3">
      <c r="B2122" s="73"/>
    </row>
    <row r="2123" spans="2:2" x14ac:dyDescent="0.3">
      <c r="B2123" s="73"/>
    </row>
    <row r="2124" spans="2:2" x14ac:dyDescent="0.3">
      <c r="B2124" s="73"/>
    </row>
    <row r="2125" spans="2:2" x14ac:dyDescent="0.3">
      <c r="B2125" s="73"/>
    </row>
    <row r="2126" spans="2:2" x14ac:dyDescent="0.3">
      <c r="B2126" s="73"/>
    </row>
    <row r="2127" spans="2:2" x14ac:dyDescent="0.3">
      <c r="B2127" s="73"/>
    </row>
    <row r="2128" spans="2:2" x14ac:dyDescent="0.3">
      <c r="B2128" s="73"/>
    </row>
    <row r="2129" spans="2:2" x14ac:dyDescent="0.3">
      <c r="B2129" s="73"/>
    </row>
    <row r="2130" spans="2:2" x14ac:dyDescent="0.3">
      <c r="B2130" s="73"/>
    </row>
    <row r="2131" spans="2:2" x14ac:dyDescent="0.3">
      <c r="B2131" s="73"/>
    </row>
    <row r="2132" spans="2:2" x14ac:dyDescent="0.3">
      <c r="B2132" s="73"/>
    </row>
    <row r="2133" spans="2:2" x14ac:dyDescent="0.3">
      <c r="B2133" s="73"/>
    </row>
    <row r="2134" spans="2:2" x14ac:dyDescent="0.3">
      <c r="B2134" s="73"/>
    </row>
    <row r="2135" spans="2:2" x14ac:dyDescent="0.3">
      <c r="B2135" s="73"/>
    </row>
    <row r="2136" spans="2:2" x14ac:dyDescent="0.3">
      <c r="B2136" s="73"/>
    </row>
    <row r="2137" spans="2:2" x14ac:dyDescent="0.3">
      <c r="B2137" s="73"/>
    </row>
    <row r="2138" spans="2:2" x14ac:dyDescent="0.3">
      <c r="B2138" s="73"/>
    </row>
    <row r="2139" spans="2:2" x14ac:dyDescent="0.3">
      <c r="B2139" s="73"/>
    </row>
    <row r="2140" spans="2:2" x14ac:dyDescent="0.3">
      <c r="B2140" s="73"/>
    </row>
    <row r="2141" spans="2:2" x14ac:dyDescent="0.3">
      <c r="B2141" s="73"/>
    </row>
    <row r="2142" spans="2:2" x14ac:dyDescent="0.3">
      <c r="B2142" s="73"/>
    </row>
    <row r="2143" spans="2:2" x14ac:dyDescent="0.3">
      <c r="B2143" s="73"/>
    </row>
    <row r="2144" spans="2:2" x14ac:dyDescent="0.3">
      <c r="B2144" s="73"/>
    </row>
    <row r="2145" spans="2:2" x14ac:dyDescent="0.3">
      <c r="B2145" s="73"/>
    </row>
    <row r="2146" spans="2:2" x14ac:dyDescent="0.3">
      <c r="B2146" s="73"/>
    </row>
    <row r="2147" spans="2:2" x14ac:dyDescent="0.3">
      <c r="B2147" s="73"/>
    </row>
    <row r="2148" spans="2:2" x14ac:dyDescent="0.3">
      <c r="B2148" s="73"/>
    </row>
    <row r="2149" spans="2:2" x14ac:dyDescent="0.3">
      <c r="B2149" s="73"/>
    </row>
    <row r="2150" spans="2:2" x14ac:dyDescent="0.3">
      <c r="B2150" s="73"/>
    </row>
    <row r="2151" spans="2:2" x14ac:dyDescent="0.3">
      <c r="B2151" s="73"/>
    </row>
    <row r="2152" spans="2:2" x14ac:dyDescent="0.3">
      <c r="B2152" s="73"/>
    </row>
    <row r="2153" spans="2:2" x14ac:dyDescent="0.3">
      <c r="B2153" s="73"/>
    </row>
    <row r="2154" spans="2:2" x14ac:dyDescent="0.3">
      <c r="B2154" s="73"/>
    </row>
    <row r="2155" spans="2:2" x14ac:dyDescent="0.3">
      <c r="B2155" s="73"/>
    </row>
    <row r="2156" spans="2:2" x14ac:dyDescent="0.3">
      <c r="B2156" s="73"/>
    </row>
    <row r="2157" spans="2:2" x14ac:dyDescent="0.3">
      <c r="B2157" s="73"/>
    </row>
    <row r="2158" spans="2:2" x14ac:dyDescent="0.3">
      <c r="B2158" s="73"/>
    </row>
    <row r="2159" spans="2:2" x14ac:dyDescent="0.3">
      <c r="B2159" s="73"/>
    </row>
    <row r="2160" spans="2:2" x14ac:dyDescent="0.3">
      <c r="B2160" s="73"/>
    </row>
    <row r="2161" spans="2:2" x14ac:dyDescent="0.3">
      <c r="B2161" s="73"/>
    </row>
    <row r="2162" spans="2:2" x14ac:dyDescent="0.3">
      <c r="B2162" s="73"/>
    </row>
    <row r="2163" spans="2:2" x14ac:dyDescent="0.3">
      <c r="B2163" s="73"/>
    </row>
    <row r="2164" spans="2:2" x14ac:dyDescent="0.3">
      <c r="B2164" s="73"/>
    </row>
    <row r="2165" spans="2:2" x14ac:dyDescent="0.3">
      <c r="B2165" s="73"/>
    </row>
    <row r="2166" spans="2:2" x14ac:dyDescent="0.3">
      <c r="B2166" s="73"/>
    </row>
    <row r="2167" spans="2:2" x14ac:dyDescent="0.3">
      <c r="B2167" s="73"/>
    </row>
    <row r="2168" spans="2:2" x14ac:dyDescent="0.3">
      <c r="B2168" s="73"/>
    </row>
    <row r="2169" spans="2:2" x14ac:dyDescent="0.3">
      <c r="B2169" s="73"/>
    </row>
    <row r="2170" spans="2:2" x14ac:dyDescent="0.3">
      <c r="B2170" s="73"/>
    </row>
    <row r="2171" spans="2:2" x14ac:dyDescent="0.3">
      <c r="B2171" s="73"/>
    </row>
    <row r="2172" spans="2:2" x14ac:dyDescent="0.3">
      <c r="B2172" s="73"/>
    </row>
    <row r="2173" spans="2:2" x14ac:dyDescent="0.3">
      <c r="B2173" s="73"/>
    </row>
    <row r="2174" spans="2:2" x14ac:dyDescent="0.3">
      <c r="B2174" s="73"/>
    </row>
    <row r="2175" spans="2:2" x14ac:dyDescent="0.3">
      <c r="B2175" s="73"/>
    </row>
    <row r="2176" spans="2:2" x14ac:dyDescent="0.3">
      <c r="B2176" s="73"/>
    </row>
    <row r="2177" spans="2:2" x14ac:dyDescent="0.3">
      <c r="B2177" s="73"/>
    </row>
    <row r="2178" spans="2:2" x14ac:dyDescent="0.3">
      <c r="B2178" s="73"/>
    </row>
    <row r="2179" spans="2:2" x14ac:dyDescent="0.3">
      <c r="B2179" s="73"/>
    </row>
    <row r="2180" spans="2:2" x14ac:dyDescent="0.3">
      <c r="B2180" s="73"/>
    </row>
    <row r="2181" spans="2:2" x14ac:dyDescent="0.3">
      <c r="B2181" s="73"/>
    </row>
    <row r="2182" spans="2:2" x14ac:dyDescent="0.3">
      <c r="B2182" s="73"/>
    </row>
    <row r="2183" spans="2:2" x14ac:dyDescent="0.3">
      <c r="B2183" s="73"/>
    </row>
    <row r="2184" spans="2:2" x14ac:dyDescent="0.3">
      <c r="B2184" s="73"/>
    </row>
    <row r="2185" spans="2:2" x14ac:dyDescent="0.3">
      <c r="B2185" s="73"/>
    </row>
    <row r="2186" spans="2:2" x14ac:dyDescent="0.3">
      <c r="B2186" s="73"/>
    </row>
    <row r="2187" spans="2:2" x14ac:dyDescent="0.3">
      <c r="B2187" s="73"/>
    </row>
    <row r="2188" spans="2:2" x14ac:dyDescent="0.3">
      <c r="B2188" s="73"/>
    </row>
    <row r="2189" spans="2:2" x14ac:dyDescent="0.3">
      <c r="B2189" s="73"/>
    </row>
    <row r="2190" spans="2:2" x14ac:dyDescent="0.3">
      <c r="B2190" s="73"/>
    </row>
    <row r="2191" spans="2:2" x14ac:dyDescent="0.3">
      <c r="B2191" s="73"/>
    </row>
    <row r="2192" spans="2:2" x14ac:dyDescent="0.3">
      <c r="B2192" s="73"/>
    </row>
    <row r="2193" spans="2:2" x14ac:dyDescent="0.3">
      <c r="B2193" s="73"/>
    </row>
    <row r="2194" spans="2:2" x14ac:dyDescent="0.3">
      <c r="B2194" s="73"/>
    </row>
    <row r="2195" spans="2:2" x14ac:dyDescent="0.3">
      <c r="B2195" s="73"/>
    </row>
    <row r="2196" spans="2:2" x14ac:dyDescent="0.3">
      <c r="B2196" s="73"/>
    </row>
    <row r="2197" spans="2:2" x14ac:dyDescent="0.3">
      <c r="B2197" s="73"/>
    </row>
    <row r="2198" spans="2:2" x14ac:dyDescent="0.3">
      <c r="B2198" s="73"/>
    </row>
    <row r="2199" spans="2:2" x14ac:dyDescent="0.3">
      <c r="B2199" s="73"/>
    </row>
    <row r="2200" spans="2:2" x14ac:dyDescent="0.3">
      <c r="B2200" s="73"/>
    </row>
    <row r="2201" spans="2:2" x14ac:dyDescent="0.3">
      <c r="B2201" s="73"/>
    </row>
    <row r="2202" spans="2:2" x14ac:dyDescent="0.3">
      <c r="B2202" s="73"/>
    </row>
    <row r="2203" spans="2:2" x14ac:dyDescent="0.3">
      <c r="B2203" s="73"/>
    </row>
    <row r="2204" spans="2:2" x14ac:dyDescent="0.3">
      <c r="B2204" s="73"/>
    </row>
    <row r="2205" spans="2:2" x14ac:dyDescent="0.3">
      <c r="B2205" s="73"/>
    </row>
    <row r="2206" spans="2:2" x14ac:dyDescent="0.3">
      <c r="B2206" s="73"/>
    </row>
    <row r="2207" spans="2:2" x14ac:dyDescent="0.3">
      <c r="B2207" s="73"/>
    </row>
    <row r="2208" spans="2:2" x14ac:dyDescent="0.3">
      <c r="B2208" s="73"/>
    </row>
    <row r="2209" spans="2:2" x14ac:dyDescent="0.3">
      <c r="B2209" s="73"/>
    </row>
    <row r="2210" spans="2:2" x14ac:dyDescent="0.3">
      <c r="B2210" s="73"/>
    </row>
    <row r="2211" spans="2:2" x14ac:dyDescent="0.3">
      <c r="B2211" s="73"/>
    </row>
    <row r="2212" spans="2:2" x14ac:dyDescent="0.3">
      <c r="B2212" s="73"/>
    </row>
    <row r="2213" spans="2:2" x14ac:dyDescent="0.3">
      <c r="B2213" s="73"/>
    </row>
    <row r="2214" spans="2:2" x14ac:dyDescent="0.3">
      <c r="B2214" s="73"/>
    </row>
    <row r="2215" spans="2:2" x14ac:dyDescent="0.3">
      <c r="B2215" s="73"/>
    </row>
    <row r="2216" spans="2:2" x14ac:dyDescent="0.3">
      <c r="B2216" s="73"/>
    </row>
    <row r="2217" spans="2:2" x14ac:dyDescent="0.3">
      <c r="B2217" s="73"/>
    </row>
    <row r="2218" spans="2:2" x14ac:dyDescent="0.3">
      <c r="B2218" s="73"/>
    </row>
    <row r="2219" spans="2:2" x14ac:dyDescent="0.3">
      <c r="B2219" s="73"/>
    </row>
    <row r="2220" spans="2:2" x14ac:dyDescent="0.3">
      <c r="B2220" s="73"/>
    </row>
    <row r="2221" spans="2:2" x14ac:dyDescent="0.3">
      <c r="B2221" s="73"/>
    </row>
    <row r="2222" spans="2:2" x14ac:dyDescent="0.3">
      <c r="B2222" s="73"/>
    </row>
    <row r="2223" spans="2:2" x14ac:dyDescent="0.3">
      <c r="B2223" s="73"/>
    </row>
    <row r="2224" spans="2:2" x14ac:dyDescent="0.3">
      <c r="B2224" s="73"/>
    </row>
    <row r="2225" spans="2:2" x14ac:dyDescent="0.3">
      <c r="B2225" s="73"/>
    </row>
    <row r="2226" spans="2:2" x14ac:dyDescent="0.3">
      <c r="B2226" s="73"/>
    </row>
    <row r="2227" spans="2:2" x14ac:dyDescent="0.3">
      <c r="B2227" s="73"/>
    </row>
    <row r="2228" spans="2:2" x14ac:dyDescent="0.3">
      <c r="B2228" s="73"/>
    </row>
    <row r="2229" spans="2:2" x14ac:dyDescent="0.3">
      <c r="B2229" s="73"/>
    </row>
    <row r="2230" spans="2:2" x14ac:dyDescent="0.3">
      <c r="B2230" s="73"/>
    </row>
    <row r="2231" spans="2:2" x14ac:dyDescent="0.3">
      <c r="B2231" s="73"/>
    </row>
    <row r="2232" spans="2:2" x14ac:dyDescent="0.3">
      <c r="B2232" s="73"/>
    </row>
    <row r="2233" spans="2:2" x14ac:dyDescent="0.3">
      <c r="B2233" s="73"/>
    </row>
    <row r="2234" spans="2:2" x14ac:dyDescent="0.3">
      <c r="B2234" s="73"/>
    </row>
    <row r="2235" spans="2:2" x14ac:dyDescent="0.3">
      <c r="B2235" s="73"/>
    </row>
    <row r="2236" spans="2:2" x14ac:dyDescent="0.3">
      <c r="B2236" s="73"/>
    </row>
    <row r="2237" spans="2:2" x14ac:dyDescent="0.3">
      <c r="B2237" s="73"/>
    </row>
    <row r="2238" spans="2:2" x14ac:dyDescent="0.3">
      <c r="B2238" s="73"/>
    </row>
    <row r="2239" spans="2:2" x14ac:dyDescent="0.3">
      <c r="B2239" s="73"/>
    </row>
    <row r="2240" spans="2:2" x14ac:dyDescent="0.3">
      <c r="B2240" s="73"/>
    </row>
    <row r="2241" spans="2:2" x14ac:dyDescent="0.3">
      <c r="B2241" s="73"/>
    </row>
    <row r="2242" spans="2:2" x14ac:dyDescent="0.3">
      <c r="B2242" s="73"/>
    </row>
    <row r="2243" spans="2:2" x14ac:dyDescent="0.3">
      <c r="B2243" s="73"/>
    </row>
    <row r="2244" spans="2:2" x14ac:dyDescent="0.3">
      <c r="B2244" s="73"/>
    </row>
    <row r="2245" spans="2:2" x14ac:dyDescent="0.3">
      <c r="B2245" s="73"/>
    </row>
    <row r="2246" spans="2:2" x14ac:dyDescent="0.3">
      <c r="B2246" s="73"/>
    </row>
    <row r="2247" spans="2:2" x14ac:dyDescent="0.3">
      <c r="B2247" s="73"/>
    </row>
    <row r="2248" spans="2:2" x14ac:dyDescent="0.3">
      <c r="B2248" s="73"/>
    </row>
    <row r="2249" spans="2:2" x14ac:dyDescent="0.3">
      <c r="B2249" s="73"/>
    </row>
    <row r="2250" spans="2:2" x14ac:dyDescent="0.3">
      <c r="B2250" s="73"/>
    </row>
    <row r="2251" spans="2:2" x14ac:dyDescent="0.3">
      <c r="B2251" s="73"/>
    </row>
    <row r="2252" spans="2:2" x14ac:dyDescent="0.3">
      <c r="B2252" s="73"/>
    </row>
    <row r="2253" spans="2:2" x14ac:dyDescent="0.3">
      <c r="B2253" s="73"/>
    </row>
    <row r="2254" spans="2:2" x14ac:dyDescent="0.3">
      <c r="B2254" s="73"/>
    </row>
    <row r="2255" spans="2:2" x14ac:dyDescent="0.3">
      <c r="B2255" s="73"/>
    </row>
    <row r="2256" spans="2:2" x14ac:dyDescent="0.3">
      <c r="B2256" s="73"/>
    </row>
    <row r="2257" spans="2:2" x14ac:dyDescent="0.3">
      <c r="B2257" s="73"/>
    </row>
    <row r="2258" spans="2:2" x14ac:dyDescent="0.3">
      <c r="B2258" s="73"/>
    </row>
    <row r="2259" spans="2:2" x14ac:dyDescent="0.3">
      <c r="B2259" s="73"/>
    </row>
    <row r="2260" spans="2:2" x14ac:dyDescent="0.3">
      <c r="B2260" s="73"/>
    </row>
    <row r="2261" spans="2:2" x14ac:dyDescent="0.3">
      <c r="B2261" s="73"/>
    </row>
    <row r="2262" spans="2:2" x14ac:dyDescent="0.3">
      <c r="B2262" s="73"/>
    </row>
    <row r="2263" spans="2:2" x14ac:dyDescent="0.3">
      <c r="B2263" s="73"/>
    </row>
    <row r="2264" spans="2:2" x14ac:dyDescent="0.3">
      <c r="B2264" s="73"/>
    </row>
    <row r="2265" spans="2:2" x14ac:dyDescent="0.3">
      <c r="B2265" s="73"/>
    </row>
    <row r="2266" spans="2:2" x14ac:dyDescent="0.3">
      <c r="B2266" s="73"/>
    </row>
    <row r="2267" spans="2:2" x14ac:dyDescent="0.3">
      <c r="B2267" s="73"/>
    </row>
    <row r="2268" spans="2:2" x14ac:dyDescent="0.3">
      <c r="B2268" s="73"/>
    </row>
    <row r="2269" spans="2:2" x14ac:dyDescent="0.3">
      <c r="B2269" s="73"/>
    </row>
    <row r="2270" spans="2:2" x14ac:dyDescent="0.3">
      <c r="B2270" s="73"/>
    </row>
    <row r="2271" spans="2:2" x14ac:dyDescent="0.3">
      <c r="B2271" s="73"/>
    </row>
    <row r="2272" spans="2:2" x14ac:dyDescent="0.3">
      <c r="B2272" s="73"/>
    </row>
    <row r="2273" spans="2:2" x14ac:dyDescent="0.3">
      <c r="B2273" s="73"/>
    </row>
    <row r="2274" spans="2:2" x14ac:dyDescent="0.3">
      <c r="B2274" s="73"/>
    </row>
    <row r="2275" spans="2:2" x14ac:dyDescent="0.3">
      <c r="B2275" s="73"/>
    </row>
    <row r="2276" spans="2:2" x14ac:dyDescent="0.3">
      <c r="B2276" s="73"/>
    </row>
    <row r="2277" spans="2:2" x14ac:dyDescent="0.3">
      <c r="B2277" s="73"/>
    </row>
    <row r="2278" spans="2:2" x14ac:dyDescent="0.3">
      <c r="B2278" s="73"/>
    </row>
    <row r="2279" spans="2:2" x14ac:dyDescent="0.3">
      <c r="B2279" s="73"/>
    </row>
    <row r="2280" spans="2:2" x14ac:dyDescent="0.3">
      <c r="B2280" s="73"/>
    </row>
    <row r="2281" spans="2:2" x14ac:dyDescent="0.3">
      <c r="B2281" s="73"/>
    </row>
    <row r="2282" spans="2:2" x14ac:dyDescent="0.3">
      <c r="B2282" s="73"/>
    </row>
    <row r="2283" spans="2:2" x14ac:dyDescent="0.3">
      <c r="B2283" s="73"/>
    </row>
    <row r="2284" spans="2:2" x14ac:dyDescent="0.3">
      <c r="B2284" s="73"/>
    </row>
    <row r="2285" spans="2:2" x14ac:dyDescent="0.3">
      <c r="B2285" s="73"/>
    </row>
    <row r="2286" spans="2:2" x14ac:dyDescent="0.3">
      <c r="B2286" s="73"/>
    </row>
    <row r="2287" spans="2:2" x14ac:dyDescent="0.3">
      <c r="B2287" s="73"/>
    </row>
    <row r="2288" spans="2:2" x14ac:dyDescent="0.3">
      <c r="B2288" s="73"/>
    </row>
    <row r="2289" spans="2:2" x14ac:dyDescent="0.3">
      <c r="B2289" s="73"/>
    </row>
    <row r="2290" spans="2:2" x14ac:dyDescent="0.3">
      <c r="B2290" s="73"/>
    </row>
    <row r="2291" spans="2:2" x14ac:dyDescent="0.3">
      <c r="B2291" s="73"/>
    </row>
    <row r="2292" spans="2:2" x14ac:dyDescent="0.3">
      <c r="B2292" s="73"/>
    </row>
    <row r="2293" spans="2:2" x14ac:dyDescent="0.3">
      <c r="B2293" s="73"/>
    </row>
    <row r="2294" spans="2:2" x14ac:dyDescent="0.3">
      <c r="B2294" s="73"/>
    </row>
    <row r="2295" spans="2:2" x14ac:dyDescent="0.3">
      <c r="B2295" s="73"/>
    </row>
    <row r="2296" spans="2:2" x14ac:dyDescent="0.3">
      <c r="B2296" s="73"/>
    </row>
    <row r="2297" spans="2:2" x14ac:dyDescent="0.3">
      <c r="B2297" s="73"/>
    </row>
    <row r="2298" spans="2:2" x14ac:dyDescent="0.3">
      <c r="B2298" s="73"/>
    </row>
    <row r="2299" spans="2:2" x14ac:dyDescent="0.3">
      <c r="B2299" s="73"/>
    </row>
    <row r="2300" spans="2:2" x14ac:dyDescent="0.3">
      <c r="B2300" s="73"/>
    </row>
    <row r="2301" spans="2:2" x14ac:dyDescent="0.3">
      <c r="B2301" s="73"/>
    </row>
    <row r="2302" spans="2:2" x14ac:dyDescent="0.3">
      <c r="B2302" s="73"/>
    </row>
    <row r="2303" spans="2:2" x14ac:dyDescent="0.3">
      <c r="B2303" s="73"/>
    </row>
    <row r="2304" spans="2:2" x14ac:dyDescent="0.3">
      <c r="B2304" s="73"/>
    </row>
    <row r="2305" spans="2:2" x14ac:dyDescent="0.3">
      <c r="B2305" s="73"/>
    </row>
    <row r="2306" spans="2:2" x14ac:dyDescent="0.3">
      <c r="B2306" s="73"/>
    </row>
    <row r="2307" spans="2:2" x14ac:dyDescent="0.3">
      <c r="B2307" s="73"/>
    </row>
    <row r="2308" spans="2:2" x14ac:dyDescent="0.3">
      <c r="B2308" s="73"/>
    </row>
    <row r="2309" spans="2:2" x14ac:dyDescent="0.3">
      <c r="B2309" s="73"/>
    </row>
    <row r="2310" spans="2:2" x14ac:dyDescent="0.3">
      <c r="B2310" s="73"/>
    </row>
    <row r="2311" spans="2:2" x14ac:dyDescent="0.3">
      <c r="B2311" s="73"/>
    </row>
    <row r="2312" spans="2:2" x14ac:dyDescent="0.3">
      <c r="B2312" s="73"/>
    </row>
    <row r="2313" spans="2:2" x14ac:dyDescent="0.3">
      <c r="B2313" s="73"/>
    </row>
    <row r="2314" spans="2:2" x14ac:dyDescent="0.3">
      <c r="B2314" s="73"/>
    </row>
    <row r="2315" spans="2:2" x14ac:dyDescent="0.3">
      <c r="B2315" s="73"/>
    </row>
    <row r="2316" spans="2:2" x14ac:dyDescent="0.3">
      <c r="B2316" s="73"/>
    </row>
    <row r="2317" spans="2:2" x14ac:dyDescent="0.3">
      <c r="B2317" s="73"/>
    </row>
    <row r="2318" spans="2:2" x14ac:dyDescent="0.3">
      <c r="B2318" s="73"/>
    </row>
    <row r="2319" spans="2:2" x14ac:dyDescent="0.3">
      <c r="B2319" s="73"/>
    </row>
    <row r="2320" spans="2:2" x14ac:dyDescent="0.3">
      <c r="B2320" s="73"/>
    </row>
    <row r="2321" spans="2:2" x14ac:dyDescent="0.3">
      <c r="B2321" s="73"/>
    </row>
    <row r="2322" spans="2:2" x14ac:dyDescent="0.3">
      <c r="B2322" s="73"/>
    </row>
    <row r="2323" spans="2:2" x14ac:dyDescent="0.3">
      <c r="B2323" s="73"/>
    </row>
    <row r="2324" spans="2:2" x14ac:dyDescent="0.3">
      <c r="B2324" s="73"/>
    </row>
    <row r="2325" spans="2:2" x14ac:dyDescent="0.3">
      <c r="B2325" s="73"/>
    </row>
    <row r="2326" spans="2:2" x14ac:dyDescent="0.3">
      <c r="B2326" s="73"/>
    </row>
    <row r="2327" spans="2:2" x14ac:dyDescent="0.3">
      <c r="B2327" s="73"/>
    </row>
    <row r="2328" spans="2:2" x14ac:dyDescent="0.3">
      <c r="B2328" s="73"/>
    </row>
    <row r="2329" spans="2:2" x14ac:dyDescent="0.3">
      <c r="B2329" s="73"/>
    </row>
    <row r="2330" spans="2:2" x14ac:dyDescent="0.3">
      <c r="B2330" s="73"/>
    </row>
    <row r="2331" spans="2:2" x14ac:dyDescent="0.3">
      <c r="B2331" s="73"/>
    </row>
    <row r="2332" spans="2:2" x14ac:dyDescent="0.3">
      <c r="B2332" s="73"/>
    </row>
    <row r="2333" spans="2:2" x14ac:dyDescent="0.3">
      <c r="B2333" s="73"/>
    </row>
    <row r="2334" spans="2:2" x14ac:dyDescent="0.3">
      <c r="B2334" s="73"/>
    </row>
    <row r="2335" spans="2:2" x14ac:dyDescent="0.3">
      <c r="B2335" s="73"/>
    </row>
    <row r="2336" spans="2:2" x14ac:dyDescent="0.3">
      <c r="B2336" s="73"/>
    </row>
    <row r="2337" spans="2:2" x14ac:dyDescent="0.3">
      <c r="B2337" s="73"/>
    </row>
    <row r="2338" spans="2:2" x14ac:dyDescent="0.3">
      <c r="B2338" s="73"/>
    </row>
    <row r="2339" spans="2:2" x14ac:dyDescent="0.3">
      <c r="B2339" s="73"/>
    </row>
    <row r="2340" spans="2:2" x14ac:dyDescent="0.3">
      <c r="B2340" s="73"/>
    </row>
    <row r="2341" spans="2:2" x14ac:dyDescent="0.3">
      <c r="B2341" s="73"/>
    </row>
    <row r="2342" spans="2:2" x14ac:dyDescent="0.3">
      <c r="B2342" s="73"/>
    </row>
    <row r="2343" spans="2:2" x14ac:dyDescent="0.3">
      <c r="B2343" s="73"/>
    </row>
    <row r="2344" spans="2:2" x14ac:dyDescent="0.3">
      <c r="B2344" s="73"/>
    </row>
    <row r="2345" spans="2:2" x14ac:dyDescent="0.3">
      <c r="B2345" s="73"/>
    </row>
    <row r="2346" spans="2:2" x14ac:dyDescent="0.3">
      <c r="B2346" s="73"/>
    </row>
    <row r="2347" spans="2:2" x14ac:dyDescent="0.3">
      <c r="B2347" s="73"/>
    </row>
    <row r="2348" spans="2:2" x14ac:dyDescent="0.3">
      <c r="B2348" s="73"/>
    </row>
    <row r="2349" spans="2:2" x14ac:dyDescent="0.3">
      <c r="B2349" s="73"/>
    </row>
    <row r="2350" spans="2:2" x14ac:dyDescent="0.3">
      <c r="B2350" s="73"/>
    </row>
    <row r="2351" spans="2:2" x14ac:dyDescent="0.3">
      <c r="B2351" s="73"/>
    </row>
    <row r="2352" spans="2:2" x14ac:dyDescent="0.3">
      <c r="B2352" s="73"/>
    </row>
    <row r="2353" spans="2:2" x14ac:dyDescent="0.3">
      <c r="B2353" s="73"/>
    </row>
    <row r="2354" spans="2:2" x14ac:dyDescent="0.3">
      <c r="B2354" s="73"/>
    </row>
    <row r="2355" spans="2:2" x14ac:dyDescent="0.3">
      <c r="B2355" s="73"/>
    </row>
    <row r="2356" spans="2:2" x14ac:dyDescent="0.3">
      <c r="B2356" s="73"/>
    </row>
    <row r="2357" spans="2:2" x14ac:dyDescent="0.3">
      <c r="B2357" s="73"/>
    </row>
    <row r="2358" spans="2:2" x14ac:dyDescent="0.3">
      <c r="B2358" s="73"/>
    </row>
    <row r="2359" spans="2:2" x14ac:dyDescent="0.3">
      <c r="B2359" s="73"/>
    </row>
    <row r="2360" spans="2:2" x14ac:dyDescent="0.3">
      <c r="B2360" s="73"/>
    </row>
    <row r="2361" spans="2:2" x14ac:dyDescent="0.3">
      <c r="B2361" s="73"/>
    </row>
    <row r="2362" spans="2:2" x14ac:dyDescent="0.3">
      <c r="B2362" s="73"/>
    </row>
    <row r="2363" spans="2:2" x14ac:dyDescent="0.3">
      <c r="B2363" s="73"/>
    </row>
    <row r="2364" spans="2:2" x14ac:dyDescent="0.3">
      <c r="B2364" s="73"/>
    </row>
    <row r="2365" spans="2:2" x14ac:dyDescent="0.3">
      <c r="B2365" s="73"/>
    </row>
    <row r="2366" spans="2:2" x14ac:dyDescent="0.3">
      <c r="B2366" s="73"/>
    </row>
    <row r="2367" spans="2:2" x14ac:dyDescent="0.3">
      <c r="B2367" s="73"/>
    </row>
    <row r="2368" spans="2:2" x14ac:dyDescent="0.3">
      <c r="B2368" s="73"/>
    </row>
    <row r="2369" spans="2:2" x14ac:dyDescent="0.3">
      <c r="B2369" s="73"/>
    </row>
    <row r="2370" spans="2:2" x14ac:dyDescent="0.3">
      <c r="B2370" s="73"/>
    </row>
    <row r="2371" spans="2:2" x14ac:dyDescent="0.3">
      <c r="B2371" s="73"/>
    </row>
    <row r="2372" spans="2:2" x14ac:dyDescent="0.3">
      <c r="B2372" s="73"/>
    </row>
    <row r="2373" spans="2:2" x14ac:dyDescent="0.3">
      <c r="B2373" s="73"/>
    </row>
    <row r="2374" spans="2:2" x14ac:dyDescent="0.3">
      <c r="B2374" s="73"/>
    </row>
    <row r="2375" spans="2:2" x14ac:dyDescent="0.3">
      <c r="B2375" s="73"/>
    </row>
    <row r="2376" spans="2:2" x14ac:dyDescent="0.3">
      <c r="B2376" s="73"/>
    </row>
    <row r="2377" spans="2:2" x14ac:dyDescent="0.3">
      <c r="B2377" s="73"/>
    </row>
    <row r="2378" spans="2:2" x14ac:dyDescent="0.3">
      <c r="B2378" s="73"/>
    </row>
    <row r="2379" spans="2:2" x14ac:dyDescent="0.3">
      <c r="B2379" s="73"/>
    </row>
    <row r="2380" spans="2:2" x14ac:dyDescent="0.3">
      <c r="B2380" s="73"/>
    </row>
    <row r="2381" spans="2:2" x14ac:dyDescent="0.3">
      <c r="B2381" s="73"/>
    </row>
    <row r="2382" spans="2:2" x14ac:dyDescent="0.3">
      <c r="B2382" s="73"/>
    </row>
    <row r="2383" spans="2:2" x14ac:dyDescent="0.3">
      <c r="B2383" s="73"/>
    </row>
    <row r="2384" spans="2:2" x14ac:dyDescent="0.3">
      <c r="B2384" s="73"/>
    </row>
    <row r="2385" spans="2:2" x14ac:dyDescent="0.3">
      <c r="B2385" s="73"/>
    </row>
    <row r="2386" spans="2:2" x14ac:dyDescent="0.3">
      <c r="B2386" s="73"/>
    </row>
    <row r="2387" spans="2:2" x14ac:dyDescent="0.3">
      <c r="B2387" s="73"/>
    </row>
    <row r="2388" spans="2:2" x14ac:dyDescent="0.3">
      <c r="B2388" s="73"/>
    </row>
    <row r="2389" spans="2:2" x14ac:dyDescent="0.3">
      <c r="B2389" s="73"/>
    </row>
    <row r="2390" spans="2:2" x14ac:dyDescent="0.3">
      <c r="B2390" s="73"/>
    </row>
    <row r="2391" spans="2:2" x14ac:dyDescent="0.3">
      <c r="B2391" s="73"/>
    </row>
    <row r="2392" spans="2:2" x14ac:dyDescent="0.3">
      <c r="B2392" s="73"/>
    </row>
    <row r="2393" spans="2:2" x14ac:dyDescent="0.3">
      <c r="B2393" s="73"/>
    </row>
    <row r="2394" spans="2:2" x14ac:dyDescent="0.3">
      <c r="B2394" s="73"/>
    </row>
    <row r="2395" spans="2:2" x14ac:dyDescent="0.3">
      <c r="B2395" s="73"/>
    </row>
    <row r="2396" spans="2:2" x14ac:dyDescent="0.3">
      <c r="B2396" s="73"/>
    </row>
    <row r="2397" spans="2:2" x14ac:dyDescent="0.3">
      <c r="B2397" s="73"/>
    </row>
    <row r="2398" spans="2:2" x14ac:dyDescent="0.3">
      <c r="B2398" s="73"/>
    </row>
    <row r="2399" spans="2:2" x14ac:dyDescent="0.3">
      <c r="B2399" s="73"/>
    </row>
    <row r="2400" spans="2:2" x14ac:dyDescent="0.3">
      <c r="B2400" s="73"/>
    </row>
    <row r="2401" spans="2:2" x14ac:dyDescent="0.3">
      <c r="B2401" s="73"/>
    </row>
    <row r="2402" spans="2:2" x14ac:dyDescent="0.3">
      <c r="B2402" s="73"/>
    </row>
    <row r="2403" spans="2:2" x14ac:dyDescent="0.3">
      <c r="B2403" s="73"/>
    </row>
    <row r="2404" spans="2:2" x14ac:dyDescent="0.3">
      <c r="B2404" s="73"/>
    </row>
    <row r="2405" spans="2:2" x14ac:dyDescent="0.3">
      <c r="B2405" s="73"/>
    </row>
    <row r="2406" spans="2:2" x14ac:dyDescent="0.3">
      <c r="B2406" s="73"/>
    </row>
    <row r="2407" spans="2:2" x14ac:dyDescent="0.3">
      <c r="B2407" s="73"/>
    </row>
    <row r="2408" spans="2:2" x14ac:dyDescent="0.3">
      <c r="B2408" s="73"/>
    </row>
    <row r="2409" spans="2:2" x14ac:dyDescent="0.3">
      <c r="B2409" s="73"/>
    </row>
    <row r="2410" spans="2:2" x14ac:dyDescent="0.3">
      <c r="B2410" s="73"/>
    </row>
    <row r="2411" spans="2:2" x14ac:dyDescent="0.3">
      <c r="B2411" s="73"/>
    </row>
    <row r="2412" spans="2:2" x14ac:dyDescent="0.3">
      <c r="B2412" s="73"/>
    </row>
    <row r="2413" spans="2:2" x14ac:dyDescent="0.3">
      <c r="B2413" s="73"/>
    </row>
    <row r="2414" spans="2:2" x14ac:dyDescent="0.3">
      <c r="B2414" s="73"/>
    </row>
    <row r="2415" spans="2:2" x14ac:dyDescent="0.3">
      <c r="B2415" s="73"/>
    </row>
    <row r="2416" spans="2:2" x14ac:dyDescent="0.3">
      <c r="B2416" s="73"/>
    </row>
    <row r="2417" spans="2:2" x14ac:dyDescent="0.3">
      <c r="B2417" s="73"/>
    </row>
    <row r="2418" spans="2:2" x14ac:dyDescent="0.3">
      <c r="B2418" s="73"/>
    </row>
    <row r="2419" spans="2:2" x14ac:dyDescent="0.3">
      <c r="B2419" s="73"/>
    </row>
    <row r="2420" spans="2:2" x14ac:dyDescent="0.3">
      <c r="B2420" s="73"/>
    </row>
    <row r="2421" spans="2:2" x14ac:dyDescent="0.3">
      <c r="B2421" s="73"/>
    </row>
    <row r="2422" spans="2:2" x14ac:dyDescent="0.3">
      <c r="B2422" s="73"/>
    </row>
    <row r="2423" spans="2:2" x14ac:dyDescent="0.3">
      <c r="B2423" s="73"/>
    </row>
    <row r="2424" spans="2:2" x14ac:dyDescent="0.3">
      <c r="B2424" s="73"/>
    </row>
    <row r="2425" spans="2:2" x14ac:dyDescent="0.3">
      <c r="B2425" s="73"/>
    </row>
    <row r="2426" spans="2:2" x14ac:dyDescent="0.3">
      <c r="B2426" s="73"/>
    </row>
    <row r="2427" spans="2:2" x14ac:dyDescent="0.3">
      <c r="B2427" s="73"/>
    </row>
    <row r="2428" spans="2:2" x14ac:dyDescent="0.3">
      <c r="B2428" s="73"/>
    </row>
    <row r="2429" spans="2:2" x14ac:dyDescent="0.3">
      <c r="B2429" s="73"/>
    </row>
    <row r="2430" spans="2:2" x14ac:dyDescent="0.3">
      <c r="B2430" s="73"/>
    </row>
    <row r="2431" spans="2:2" x14ac:dyDescent="0.3">
      <c r="B2431" s="73"/>
    </row>
    <row r="2432" spans="2:2" x14ac:dyDescent="0.3">
      <c r="B2432" s="73"/>
    </row>
    <row r="2433" spans="2:2" x14ac:dyDescent="0.3">
      <c r="B2433" s="73"/>
    </row>
    <row r="2434" spans="2:2" x14ac:dyDescent="0.3">
      <c r="B2434" s="73"/>
    </row>
    <row r="2435" spans="2:2" x14ac:dyDescent="0.3">
      <c r="B2435" s="73"/>
    </row>
    <row r="2436" spans="2:2" x14ac:dyDescent="0.3">
      <c r="B2436" s="73"/>
    </row>
    <row r="2437" spans="2:2" x14ac:dyDescent="0.3">
      <c r="B2437" s="73"/>
    </row>
    <row r="2438" spans="2:2" x14ac:dyDescent="0.3">
      <c r="B2438" s="73"/>
    </row>
    <row r="2439" spans="2:2" x14ac:dyDescent="0.3">
      <c r="B2439" s="73"/>
    </row>
    <row r="2440" spans="2:2" x14ac:dyDescent="0.3">
      <c r="B2440" s="73"/>
    </row>
    <row r="2441" spans="2:2" x14ac:dyDescent="0.3">
      <c r="B2441" s="73"/>
    </row>
    <row r="2442" spans="2:2" x14ac:dyDescent="0.3">
      <c r="B2442" s="73"/>
    </row>
    <row r="2443" spans="2:2" x14ac:dyDescent="0.3">
      <c r="B2443" s="73"/>
    </row>
    <row r="2444" spans="2:2" x14ac:dyDescent="0.3">
      <c r="B2444" s="73"/>
    </row>
    <row r="2445" spans="2:2" x14ac:dyDescent="0.3">
      <c r="B2445" s="73"/>
    </row>
    <row r="2446" spans="2:2" x14ac:dyDescent="0.3">
      <c r="B2446" s="73"/>
    </row>
    <row r="2447" spans="2:2" x14ac:dyDescent="0.3">
      <c r="B2447" s="73"/>
    </row>
    <row r="2448" spans="2:2" x14ac:dyDescent="0.3">
      <c r="B2448" s="73"/>
    </row>
    <row r="2449" spans="2:2" x14ac:dyDescent="0.3">
      <c r="B2449" s="73"/>
    </row>
    <row r="2450" spans="2:2" x14ac:dyDescent="0.3">
      <c r="B2450" s="73"/>
    </row>
    <row r="2451" spans="2:2" x14ac:dyDescent="0.3">
      <c r="B2451" s="73"/>
    </row>
    <row r="2452" spans="2:2" x14ac:dyDescent="0.3">
      <c r="B2452" s="73"/>
    </row>
    <row r="2453" spans="2:2" x14ac:dyDescent="0.3">
      <c r="B2453" s="73"/>
    </row>
    <row r="2454" spans="2:2" x14ac:dyDescent="0.3">
      <c r="B2454" s="73"/>
    </row>
    <row r="2455" spans="2:2" x14ac:dyDescent="0.3">
      <c r="B2455" s="73"/>
    </row>
    <row r="2456" spans="2:2" x14ac:dyDescent="0.3">
      <c r="B2456" s="73"/>
    </row>
    <row r="2457" spans="2:2" x14ac:dyDescent="0.3">
      <c r="B2457" s="73"/>
    </row>
    <row r="2458" spans="2:2" x14ac:dyDescent="0.3">
      <c r="B2458" s="73"/>
    </row>
    <row r="2459" spans="2:2" x14ac:dyDescent="0.3">
      <c r="B2459" s="73"/>
    </row>
    <row r="2460" spans="2:2" x14ac:dyDescent="0.3">
      <c r="B2460" s="73"/>
    </row>
    <row r="2461" spans="2:2" x14ac:dyDescent="0.3">
      <c r="B2461" s="73"/>
    </row>
    <row r="2462" spans="2:2" x14ac:dyDescent="0.3">
      <c r="B2462" s="73"/>
    </row>
    <row r="2463" spans="2:2" x14ac:dyDescent="0.3">
      <c r="B2463" s="73"/>
    </row>
    <row r="2464" spans="2:2" x14ac:dyDescent="0.3">
      <c r="B2464" s="73"/>
    </row>
    <row r="2465" spans="2:2" x14ac:dyDescent="0.3">
      <c r="B2465" s="73"/>
    </row>
    <row r="2466" spans="2:2" x14ac:dyDescent="0.3">
      <c r="B2466" s="73"/>
    </row>
    <row r="2467" spans="2:2" x14ac:dyDescent="0.3">
      <c r="B2467" s="73"/>
    </row>
    <row r="2468" spans="2:2" x14ac:dyDescent="0.3">
      <c r="B2468" s="73"/>
    </row>
    <row r="2469" spans="2:2" x14ac:dyDescent="0.3">
      <c r="B2469" s="73"/>
    </row>
    <row r="2470" spans="2:2" x14ac:dyDescent="0.3">
      <c r="B2470" s="73"/>
    </row>
    <row r="2471" spans="2:2" x14ac:dyDescent="0.3">
      <c r="B2471" s="73"/>
    </row>
    <row r="2472" spans="2:2" x14ac:dyDescent="0.3">
      <c r="B2472" s="73"/>
    </row>
    <row r="2473" spans="2:2" x14ac:dyDescent="0.3">
      <c r="B2473" s="73"/>
    </row>
    <row r="2474" spans="2:2" x14ac:dyDescent="0.3">
      <c r="B2474" s="73"/>
    </row>
    <row r="2475" spans="2:2" x14ac:dyDescent="0.3">
      <c r="B2475" s="73"/>
    </row>
    <row r="2476" spans="2:2" x14ac:dyDescent="0.3">
      <c r="B2476" s="73"/>
    </row>
    <row r="2477" spans="2:2" x14ac:dyDescent="0.3">
      <c r="B2477" s="73"/>
    </row>
    <row r="2478" spans="2:2" x14ac:dyDescent="0.3">
      <c r="B2478" s="73"/>
    </row>
    <row r="2479" spans="2:2" x14ac:dyDescent="0.3">
      <c r="B2479" s="73"/>
    </row>
    <row r="2480" spans="2:2" x14ac:dyDescent="0.3">
      <c r="B2480" s="73"/>
    </row>
    <row r="2481" spans="2:2" x14ac:dyDescent="0.3">
      <c r="B2481" s="73"/>
    </row>
    <row r="2482" spans="2:2" x14ac:dyDescent="0.3">
      <c r="B2482" s="73"/>
    </row>
    <row r="2483" spans="2:2" x14ac:dyDescent="0.3">
      <c r="B2483" s="73"/>
    </row>
    <row r="2484" spans="2:2" x14ac:dyDescent="0.3">
      <c r="B2484" s="73"/>
    </row>
    <row r="2485" spans="2:2" x14ac:dyDescent="0.3">
      <c r="B2485" s="73"/>
    </row>
    <row r="2486" spans="2:2" x14ac:dyDescent="0.3">
      <c r="B2486" s="73"/>
    </row>
    <row r="2487" spans="2:2" x14ac:dyDescent="0.3">
      <c r="B2487" s="73"/>
    </row>
    <row r="2488" spans="2:2" x14ac:dyDescent="0.3">
      <c r="B2488" s="73"/>
    </row>
    <row r="2489" spans="2:2" x14ac:dyDescent="0.3">
      <c r="B2489" s="73"/>
    </row>
    <row r="2490" spans="2:2" x14ac:dyDescent="0.3">
      <c r="B2490" s="73"/>
    </row>
    <row r="2491" spans="2:2" x14ac:dyDescent="0.3">
      <c r="B2491" s="73"/>
    </row>
    <row r="2492" spans="2:2" x14ac:dyDescent="0.3">
      <c r="B2492" s="73"/>
    </row>
    <row r="2493" spans="2:2" x14ac:dyDescent="0.3">
      <c r="B2493" s="73"/>
    </row>
    <row r="2494" spans="2:2" x14ac:dyDescent="0.3">
      <c r="B2494" s="73"/>
    </row>
    <row r="2495" spans="2:2" x14ac:dyDescent="0.3">
      <c r="B2495" s="73"/>
    </row>
    <row r="2496" spans="2:2" x14ac:dyDescent="0.3">
      <c r="B2496" s="73"/>
    </row>
    <row r="2497" spans="2:2" x14ac:dyDescent="0.3">
      <c r="B2497" s="73"/>
    </row>
    <row r="2498" spans="2:2" x14ac:dyDescent="0.3">
      <c r="B2498" s="73"/>
    </row>
    <row r="2499" spans="2:2" x14ac:dyDescent="0.3">
      <c r="B2499" s="73"/>
    </row>
    <row r="2500" spans="2:2" x14ac:dyDescent="0.3">
      <c r="B2500" s="73"/>
    </row>
    <row r="2501" spans="2:2" x14ac:dyDescent="0.3">
      <c r="B2501" s="73"/>
    </row>
    <row r="2502" spans="2:2" x14ac:dyDescent="0.3">
      <c r="B2502" s="73"/>
    </row>
    <row r="2503" spans="2:2" x14ac:dyDescent="0.3">
      <c r="B2503" s="73"/>
    </row>
    <row r="2504" spans="2:2" x14ac:dyDescent="0.3">
      <c r="B2504" s="73"/>
    </row>
    <row r="2505" spans="2:2" x14ac:dyDescent="0.3">
      <c r="B2505" s="73"/>
    </row>
    <row r="2506" spans="2:2" x14ac:dyDescent="0.3">
      <c r="B2506" s="73"/>
    </row>
    <row r="2507" spans="2:2" x14ac:dyDescent="0.3">
      <c r="B2507" s="73"/>
    </row>
    <row r="2508" spans="2:2" x14ac:dyDescent="0.3">
      <c r="B2508" s="73"/>
    </row>
    <row r="2509" spans="2:2" x14ac:dyDescent="0.3">
      <c r="B2509" s="73"/>
    </row>
    <row r="2510" spans="2:2" x14ac:dyDescent="0.3">
      <c r="B2510" s="73"/>
    </row>
    <row r="2511" spans="2:2" x14ac:dyDescent="0.3">
      <c r="B2511" s="73"/>
    </row>
    <row r="2512" spans="2:2" x14ac:dyDescent="0.3">
      <c r="B2512" s="73"/>
    </row>
    <row r="2513" spans="2:2" x14ac:dyDescent="0.3">
      <c r="B2513" s="73"/>
    </row>
    <row r="2514" spans="2:2" x14ac:dyDescent="0.3">
      <c r="B2514" s="73"/>
    </row>
    <row r="2515" spans="2:2" x14ac:dyDescent="0.3">
      <c r="B2515" s="73"/>
    </row>
    <row r="2516" spans="2:2" x14ac:dyDescent="0.3">
      <c r="B2516" s="73"/>
    </row>
    <row r="2517" spans="2:2" x14ac:dyDescent="0.3">
      <c r="B2517" s="73"/>
    </row>
    <row r="2518" spans="2:2" x14ac:dyDescent="0.3">
      <c r="B2518" s="73"/>
    </row>
    <row r="2519" spans="2:2" x14ac:dyDescent="0.3">
      <c r="B2519" s="73"/>
    </row>
    <row r="2520" spans="2:2" x14ac:dyDescent="0.3">
      <c r="B2520" s="73"/>
    </row>
    <row r="2521" spans="2:2" x14ac:dyDescent="0.3">
      <c r="B2521" s="73"/>
    </row>
    <row r="2522" spans="2:2" x14ac:dyDescent="0.3">
      <c r="B2522" s="73"/>
    </row>
    <row r="2523" spans="2:2" x14ac:dyDescent="0.3">
      <c r="B2523" s="73"/>
    </row>
    <row r="2524" spans="2:2" x14ac:dyDescent="0.3">
      <c r="B2524" s="73"/>
    </row>
    <row r="2525" spans="2:2" x14ac:dyDescent="0.3">
      <c r="B2525" s="73"/>
    </row>
    <row r="2526" spans="2:2" x14ac:dyDescent="0.3">
      <c r="B2526" s="73"/>
    </row>
    <row r="2527" spans="2:2" x14ac:dyDescent="0.3">
      <c r="B2527" s="73"/>
    </row>
    <row r="2528" spans="2:2" x14ac:dyDescent="0.3">
      <c r="B2528" s="73"/>
    </row>
    <row r="2529" spans="2:2" x14ac:dyDescent="0.3">
      <c r="B2529" s="73"/>
    </row>
    <row r="2530" spans="2:2" x14ac:dyDescent="0.3">
      <c r="B2530" s="73"/>
    </row>
    <row r="2531" spans="2:2" x14ac:dyDescent="0.3">
      <c r="B2531" s="73"/>
    </row>
    <row r="2532" spans="2:2" x14ac:dyDescent="0.3">
      <c r="B2532" s="73"/>
    </row>
    <row r="2533" spans="2:2" x14ac:dyDescent="0.3">
      <c r="B2533" s="73"/>
    </row>
    <row r="2534" spans="2:2" x14ac:dyDescent="0.3">
      <c r="B2534" s="73"/>
    </row>
    <row r="2535" spans="2:2" x14ac:dyDescent="0.3">
      <c r="B2535" s="73"/>
    </row>
    <row r="2536" spans="2:2" x14ac:dyDescent="0.3">
      <c r="B2536" s="73"/>
    </row>
    <row r="2537" spans="2:2" x14ac:dyDescent="0.3">
      <c r="B2537" s="73"/>
    </row>
    <row r="2538" spans="2:2" x14ac:dyDescent="0.3">
      <c r="B2538" s="73"/>
    </row>
    <row r="2539" spans="2:2" x14ac:dyDescent="0.3">
      <c r="B2539" s="73"/>
    </row>
    <row r="2540" spans="2:2" x14ac:dyDescent="0.3">
      <c r="B2540" s="73"/>
    </row>
    <row r="2541" spans="2:2" x14ac:dyDescent="0.3">
      <c r="B2541" s="73"/>
    </row>
    <row r="2542" spans="2:2" x14ac:dyDescent="0.3">
      <c r="B2542" s="73"/>
    </row>
    <row r="2543" spans="2:2" x14ac:dyDescent="0.3">
      <c r="B2543" s="73"/>
    </row>
    <row r="2544" spans="2:2" x14ac:dyDescent="0.3">
      <c r="B2544" s="73"/>
    </row>
    <row r="2545" spans="2:2" x14ac:dyDescent="0.3">
      <c r="B2545" s="73"/>
    </row>
    <row r="2546" spans="2:2" x14ac:dyDescent="0.3">
      <c r="B2546" s="73"/>
    </row>
    <row r="2547" spans="2:2" x14ac:dyDescent="0.3">
      <c r="B2547" s="73"/>
    </row>
    <row r="2548" spans="2:2" x14ac:dyDescent="0.3">
      <c r="B2548" s="73"/>
    </row>
    <row r="2549" spans="2:2" x14ac:dyDescent="0.3">
      <c r="B2549" s="73"/>
    </row>
    <row r="2550" spans="2:2" x14ac:dyDescent="0.3">
      <c r="B2550" s="73"/>
    </row>
    <row r="2551" spans="2:2" x14ac:dyDescent="0.3">
      <c r="B2551" s="73"/>
    </row>
    <row r="2552" spans="2:2" x14ac:dyDescent="0.3">
      <c r="B2552" s="73"/>
    </row>
    <row r="2553" spans="2:2" x14ac:dyDescent="0.3">
      <c r="B2553" s="73"/>
    </row>
    <row r="2554" spans="2:2" x14ac:dyDescent="0.3">
      <c r="B2554" s="73"/>
    </row>
    <row r="2555" spans="2:2" x14ac:dyDescent="0.3">
      <c r="B2555" s="73"/>
    </row>
    <row r="2556" spans="2:2" x14ac:dyDescent="0.3">
      <c r="B2556" s="73"/>
    </row>
    <row r="2557" spans="2:2" x14ac:dyDescent="0.3">
      <c r="B2557" s="73"/>
    </row>
    <row r="2558" spans="2:2" x14ac:dyDescent="0.3">
      <c r="B2558" s="73"/>
    </row>
    <row r="2559" spans="2:2" x14ac:dyDescent="0.3">
      <c r="B2559" s="73"/>
    </row>
    <row r="2560" spans="2:2" x14ac:dyDescent="0.3">
      <c r="B2560" s="73"/>
    </row>
    <row r="2561" spans="2:2" x14ac:dyDescent="0.3">
      <c r="B2561" s="73"/>
    </row>
    <row r="2562" spans="2:2" x14ac:dyDescent="0.3">
      <c r="B2562" s="73"/>
    </row>
    <row r="2563" spans="2:2" x14ac:dyDescent="0.3">
      <c r="B2563" s="73"/>
    </row>
    <row r="2564" spans="2:2" x14ac:dyDescent="0.3">
      <c r="B2564" s="73"/>
    </row>
    <row r="2565" spans="2:2" x14ac:dyDescent="0.3">
      <c r="B2565" s="73"/>
    </row>
    <row r="2566" spans="2:2" x14ac:dyDescent="0.3">
      <c r="B2566" s="73"/>
    </row>
    <row r="2567" spans="2:2" x14ac:dyDescent="0.3">
      <c r="B2567" s="73"/>
    </row>
    <row r="2568" spans="2:2" x14ac:dyDescent="0.3">
      <c r="B2568" s="73"/>
    </row>
    <row r="2569" spans="2:2" x14ac:dyDescent="0.3">
      <c r="B2569" s="73"/>
    </row>
    <row r="2570" spans="2:2" x14ac:dyDescent="0.3">
      <c r="B2570" s="73"/>
    </row>
    <row r="2571" spans="2:2" x14ac:dyDescent="0.3">
      <c r="B2571" s="73"/>
    </row>
    <row r="2572" spans="2:2" x14ac:dyDescent="0.3">
      <c r="B2572" s="73"/>
    </row>
    <row r="2573" spans="2:2" x14ac:dyDescent="0.3">
      <c r="B2573" s="73"/>
    </row>
    <row r="2574" spans="2:2" x14ac:dyDescent="0.3">
      <c r="B2574" s="73"/>
    </row>
    <row r="2575" spans="2:2" x14ac:dyDescent="0.3">
      <c r="B2575" s="73"/>
    </row>
    <row r="2576" spans="2:2" x14ac:dyDescent="0.3">
      <c r="B2576" s="73"/>
    </row>
    <row r="2577" spans="2:2" x14ac:dyDescent="0.3">
      <c r="B2577" s="73"/>
    </row>
    <row r="2578" spans="2:2" x14ac:dyDescent="0.3">
      <c r="B2578" s="73"/>
    </row>
    <row r="2579" spans="2:2" x14ac:dyDescent="0.3">
      <c r="B2579" s="73"/>
    </row>
    <row r="2580" spans="2:2" x14ac:dyDescent="0.3">
      <c r="B2580" s="73"/>
    </row>
    <row r="2581" spans="2:2" x14ac:dyDescent="0.3">
      <c r="B2581" s="73"/>
    </row>
    <row r="2582" spans="2:2" x14ac:dyDescent="0.3">
      <c r="B2582" s="73"/>
    </row>
    <row r="2583" spans="2:2" x14ac:dyDescent="0.3">
      <c r="B2583" s="73"/>
    </row>
    <row r="2584" spans="2:2" x14ac:dyDescent="0.3">
      <c r="B2584" s="73"/>
    </row>
    <row r="2585" spans="2:2" x14ac:dyDescent="0.3">
      <c r="B2585" s="73"/>
    </row>
    <row r="2586" spans="2:2" x14ac:dyDescent="0.3">
      <c r="B2586" s="73"/>
    </row>
    <row r="2587" spans="2:2" x14ac:dyDescent="0.3">
      <c r="B2587" s="73"/>
    </row>
    <row r="2588" spans="2:2" x14ac:dyDescent="0.3">
      <c r="B2588" s="73"/>
    </row>
    <row r="2589" spans="2:2" x14ac:dyDescent="0.3">
      <c r="B2589" s="73"/>
    </row>
    <row r="2590" spans="2:2" x14ac:dyDescent="0.3">
      <c r="B2590" s="73"/>
    </row>
    <row r="2591" spans="2:2" x14ac:dyDescent="0.3">
      <c r="B2591" s="73"/>
    </row>
    <row r="2592" spans="2:2" x14ac:dyDescent="0.3">
      <c r="B2592" s="73"/>
    </row>
    <row r="2593" spans="2:2" x14ac:dyDescent="0.3">
      <c r="B2593" s="73"/>
    </row>
    <row r="2594" spans="2:2" x14ac:dyDescent="0.3">
      <c r="B2594" s="73"/>
    </row>
    <row r="2595" spans="2:2" x14ac:dyDescent="0.3">
      <c r="B2595" s="73"/>
    </row>
    <row r="2596" spans="2:2" x14ac:dyDescent="0.3">
      <c r="B2596" s="73"/>
    </row>
    <row r="2597" spans="2:2" x14ac:dyDescent="0.3">
      <c r="B2597" s="73"/>
    </row>
    <row r="2598" spans="2:2" x14ac:dyDescent="0.3">
      <c r="B2598" s="73"/>
    </row>
    <row r="2599" spans="2:2" x14ac:dyDescent="0.3">
      <c r="B2599" s="73"/>
    </row>
    <row r="2600" spans="2:2" x14ac:dyDescent="0.3">
      <c r="B2600" s="73"/>
    </row>
    <row r="2601" spans="2:2" x14ac:dyDescent="0.3">
      <c r="B2601" s="73"/>
    </row>
    <row r="2602" spans="2:2" x14ac:dyDescent="0.3">
      <c r="B2602" s="73"/>
    </row>
    <row r="2603" spans="2:2" x14ac:dyDescent="0.3">
      <c r="B2603" s="73"/>
    </row>
    <row r="2604" spans="2:2" x14ac:dyDescent="0.3">
      <c r="B2604" s="73"/>
    </row>
    <row r="2605" spans="2:2" x14ac:dyDescent="0.3">
      <c r="B2605" s="73"/>
    </row>
    <row r="2606" spans="2:2" x14ac:dyDescent="0.3">
      <c r="B2606" s="73"/>
    </row>
    <row r="2607" spans="2:2" x14ac:dyDescent="0.3">
      <c r="B2607" s="73"/>
    </row>
    <row r="2608" spans="2:2" x14ac:dyDescent="0.3">
      <c r="B2608" s="73"/>
    </row>
    <row r="2609" spans="2:2" x14ac:dyDescent="0.3">
      <c r="B2609" s="73"/>
    </row>
    <row r="2610" spans="2:2" x14ac:dyDescent="0.3">
      <c r="B2610" s="73"/>
    </row>
    <row r="2611" spans="2:2" x14ac:dyDescent="0.3">
      <c r="B2611" s="73"/>
    </row>
    <row r="2612" spans="2:2" x14ac:dyDescent="0.3">
      <c r="B2612" s="73"/>
    </row>
    <row r="2613" spans="2:2" x14ac:dyDescent="0.3">
      <c r="B2613" s="73"/>
    </row>
    <row r="2614" spans="2:2" x14ac:dyDescent="0.3">
      <c r="B2614" s="73"/>
    </row>
    <row r="2615" spans="2:2" x14ac:dyDescent="0.3">
      <c r="B2615" s="73"/>
    </row>
    <row r="2616" spans="2:2" x14ac:dyDescent="0.3">
      <c r="B2616" s="73"/>
    </row>
    <row r="2617" spans="2:2" x14ac:dyDescent="0.3">
      <c r="B2617" s="73"/>
    </row>
    <row r="2618" spans="2:2" x14ac:dyDescent="0.3">
      <c r="B2618" s="73"/>
    </row>
    <row r="2619" spans="2:2" x14ac:dyDescent="0.3">
      <c r="B2619" s="73"/>
    </row>
    <row r="2620" spans="2:2" x14ac:dyDescent="0.3">
      <c r="B2620" s="73"/>
    </row>
    <row r="2621" spans="2:2" x14ac:dyDescent="0.3">
      <c r="B2621" s="73"/>
    </row>
    <row r="2622" spans="2:2" x14ac:dyDescent="0.3">
      <c r="B2622" s="73"/>
    </row>
    <row r="2623" spans="2:2" x14ac:dyDescent="0.3">
      <c r="B2623" s="73"/>
    </row>
    <row r="2624" spans="2:2" x14ac:dyDescent="0.3">
      <c r="B2624" s="73"/>
    </row>
    <row r="2625" spans="2:2" x14ac:dyDescent="0.3">
      <c r="B2625" s="73"/>
    </row>
    <row r="2626" spans="2:2" x14ac:dyDescent="0.3">
      <c r="B2626" s="73"/>
    </row>
    <row r="2627" spans="2:2" x14ac:dyDescent="0.3">
      <c r="B2627" s="73"/>
    </row>
    <row r="2628" spans="2:2" x14ac:dyDescent="0.3">
      <c r="B2628" s="73"/>
    </row>
    <row r="2629" spans="2:2" x14ac:dyDescent="0.3">
      <c r="B2629" s="73"/>
    </row>
    <row r="2630" spans="2:2" x14ac:dyDescent="0.3">
      <c r="B2630" s="73"/>
    </row>
    <row r="2631" spans="2:2" x14ac:dyDescent="0.3">
      <c r="B2631" s="73"/>
    </row>
    <row r="2632" spans="2:2" x14ac:dyDescent="0.3">
      <c r="B2632" s="73"/>
    </row>
    <row r="2633" spans="2:2" x14ac:dyDescent="0.3">
      <c r="B2633" s="73"/>
    </row>
    <row r="2634" spans="2:2" x14ac:dyDescent="0.3">
      <c r="B2634" s="73"/>
    </row>
    <row r="2635" spans="2:2" x14ac:dyDescent="0.3">
      <c r="B2635" s="73"/>
    </row>
    <row r="2636" spans="2:2" x14ac:dyDescent="0.3">
      <c r="B2636" s="73"/>
    </row>
    <row r="2637" spans="2:2" x14ac:dyDescent="0.3">
      <c r="B2637" s="73"/>
    </row>
    <row r="2638" spans="2:2" x14ac:dyDescent="0.3">
      <c r="B2638" s="73"/>
    </row>
    <row r="2639" spans="2:2" x14ac:dyDescent="0.3">
      <c r="B2639" s="73"/>
    </row>
    <row r="2640" spans="2:2" x14ac:dyDescent="0.3">
      <c r="B2640" s="73"/>
    </row>
    <row r="2641" spans="2:2" x14ac:dyDescent="0.3">
      <c r="B2641" s="73"/>
    </row>
    <row r="2642" spans="2:2" x14ac:dyDescent="0.3">
      <c r="B2642" s="73"/>
    </row>
    <row r="2643" spans="2:2" x14ac:dyDescent="0.3">
      <c r="B2643" s="73"/>
    </row>
    <row r="2644" spans="2:2" x14ac:dyDescent="0.3">
      <c r="B2644" s="73"/>
    </row>
    <row r="2645" spans="2:2" x14ac:dyDescent="0.3">
      <c r="B2645" s="73"/>
    </row>
    <row r="2646" spans="2:2" x14ac:dyDescent="0.3">
      <c r="B2646" s="73"/>
    </row>
    <row r="2647" spans="2:2" x14ac:dyDescent="0.3">
      <c r="B2647" s="73"/>
    </row>
    <row r="2648" spans="2:2" x14ac:dyDescent="0.3">
      <c r="B2648" s="73"/>
    </row>
    <row r="2649" spans="2:2" x14ac:dyDescent="0.3">
      <c r="B2649" s="73"/>
    </row>
    <row r="2650" spans="2:2" x14ac:dyDescent="0.3">
      <c r="B2650" s="73"/>
    </row>
    <row r="2651" spans="2:2" x14ac:dyDescent="0.3">
      <c r="B2651" s="73"/>
    </row>
    <row r="2652" spans="2:2" x14ac:dyDescent="0.3">
      <c r="B2652" s="73"/>
    </row>
    <row r="2653" spans="2:2" x14ac:dyDescent="0.3">
      <c r="B2653" s="73"/>
    </row>
    <row r="2654" spans="2:2" x14ac:dyDescent="0.3">
      <c r="B2654" s="73"/>
    </row>
    <row r="2655" spans="2:2" x14ac:dyDescent="0.3">
      <c r="B2655" s="73"/>
    </row>
    <row r="2656" spans="2:2" x14ac:dyDescent="0.3">
      <c r="B2656" s="73"/>
    </row>
    <row r="2657" spans="2:2" x14ac:dyDescent="0.3">
      <c r="B2657" s="73"/>
    </row>
    <row r="2658" spans="2:2" x14ac:dyDescent="0.3">
      <c r="B2658" s="73"/>
    </row>
    <row r="2659" spans="2:2" x14ac:dyDescent="0.3">
      <c r="B2659" s="73"/>
    </row>
    <row r="2660" spans="2:2" x14ac:dyDescent="0.3">
      <c r="B2660" s="73"/>
    </row>
    <row r="2661" spans="2:2" x14ac:dyDescent="0.3">
      <c r="B2661" s="73"/>
    </row>
    <row r="2662" spans="2:2" x14ac:dyDescent="0.3">
      <c r="B2662" s="73"/>
    </row>
    <row r="2663" spans="2:2" x14ac:dyDescent="0.3">
      <c r="B2663" s="73"/>
    </row>
    <row r="2664" spans="2:2" x14ac:dyDescent="0.3">
      <c r="B2664" s="73"/>
    </row>
    <row r="2665" spans="2:2" x14ac:dyDescent="0.3">
      <c r="B2665" s="73"/>
    </row>
    <row r="2666" spans="2:2" x14ac:dyDescent="0.3">
      <c r="B2666" s="73"/>
    </row>
    <row r="2667" spans="2:2" x14ac:dyDescent="0.3">
      <c r="B2667" s="73"/>
    </row>
    <row r="2668" spans="2:2" x14ac:dyDescent="0.3">
      <c r="B2668" s="73"/>
    </row>
    <row r="2669" spans="2:2" x14ac:dyDescent="0.3">
      <c r="B2669" s="73"/>
    </row>
    <row r="2670" spans="2:2" x14ac:dyDescent="0.3">
      <c r="B2670" s="73"/>
    </row>
    <row r="2671" spans="2:2" x14ac:dyDescent="0.3">
      <c r="B2671" s="73"/>
    </row>
    <row r="2672" spans="2:2" x14ac:dyDescent="0.3">
      <c r="B2672" s="73"/>
    </row>
    <row r="2673" spans="2:2" x14ac:dyDescent="0.3">
      <c r="B2673" s="73"/>
    </row>
    <row r="2674" spans="2:2" x14ac:dyDescent="0.3">
      <c r="B2674" s="73"/>
    </row>
    <row r="2675" spans="2:2" x14ac:dyDescent="0.3">
      <c r="B2675" s="73"/>
    </row>
    <row r="2676" spans="2:2" x14ac:dyDescent="0.3">
      <c r="B2676" s="73"/>
    </row>
    <row r="2677" spans="2:2" x14ac:dyDescent="0.3">
      <c r="B2677" s="73"/>
    </row>
    <row r="2678" spans="2:2" x14ac:dyDescent="0.3">
      <c r="B2678" s="73"/>
    </row>
    <row r="2679" spans="2:2" x14ac:dyDescent="0.3">
      <c r="B2679" s="73"/>
    </row>
    <row r="2680" spans="2:2" x14ac:dyDescent="0.3">
      <c r="B2680" s="73"/>
    </row>
    <row r="2681" spans="2:2" x14ac:dyDescent="0.3">
      <c r="B2681" s="73"/>
    </row>
    <row r="2682" spans="2:2" x14ac:dyDescent="0.3">
      <c r="B2682" s="73"/>
    </row>
    <row r="2683" spans="2:2" x14ac:dyDescent="0.3">
      <c r="B2683" s="73"/>
    </row>
    <row r="2684" spans="2:2" x14ac:dyDescent="0.3">
      <c r="B2684" s="73"/>
    </row>
    <row r="2685" spans="2:2" x14ac:dyDescent="0.3">
      <c r="B2685" s="73"/>
    </row>
    <row r="2686" spans="2:2" x14ac:dyDescent="0.3">
      <c r="B2686" s="73"/>
    </row>
    <row r="2687" spans="2:2" x14ac:dyDescent="0.3">
      <c r="B2687" s="73"/>
    </row>
    <row r="2688" spans="2:2" x14ac:dyDescent="0.3">
      <c r="B2688" s="73"/>
    </row>
    <row r="2689" spans="2:2" x14ac:dyDescent="0.3">
      <c r="B2689" s="73"/>
    </row>
    <row r="2690" spans="2:2" x14ac:dyDescent="0.3">
      <c r="B2690" s="73"/>
    </row>
    <row r="2691" spans="2:2" x14ac:dyDescent="0.3">
      <c r="B2691" s="73"/>
    </row>
    <row r="2692" spans="2:2" x14ac:dyDescent="0.3">
      <c r="B2692" s="73"/>
    </row>
    <row r="2693" spans="2:2" x14ac:dyDescent="0.3">
      <c r="B2693" s="73"/>
    </row>
    <row r="2694" spans="2:2" x14ac:dyDescent="0.3">
      <c r="B2694" s="73"/>
    </row>
    <row r="2695" spans="2:2" x14ac:dyDescent="0.3">
      <c r="B2695" s="73"/>
    </row>
    <row r="2696" spans="2:2" x14ac:dyDescent="0.3">
      <c r="B2696" s="73"/>
    </row>
    <row r="2697" spans="2:2" x14ac:dyDescent="0.3">
      <c r="B2697" s="73"/>
    </row>
    <row r="2698" spans="2:2" x14ac:dyDescent="0.3">
      <c r="B2698" s="73"/>
    </row>
    <row r="2699" spans="2:2" x14ac:dyDescent="0.3">
      <c r="B2699" s="73"/>
    </row>
    <row r="2700" spans="2:2" x14ac:dyDescent="0.3">
      <c r="B2700" s="73"/>
    </row>
    <row r="2701" spans="2:2" x14ac:dyDescent="0.3">
      <c r="B2701" s="73"/>
    </row>
    <row r="2702" spans="2:2" x14ac:dyDescent="0.3">
      <c r="B2702" s="73"/>
    </row>
    <row r="2703" spans="2:2" x14ac:dyDescent="0.3">
      <c r="B2703" s="73"/>
    </row>
    <row r="2704" spans="2:2" x14ac:dyDescent="0.3">
      <c r="B2704" s="73"/>
    </row>
    <row r="2705" spans="2:2" x14ac:dyDescent="0.3">
      <c r="B2705" s="73"/>
    </row>
    <row r="2706" spans="2:2" x14ac:dyDescent="0.3">
      <c r="B2706" s="73"/>
    </row>
    <row r="2707" spans="2:2" x14ac:dyDescent="0.3">
      <c r="B2707" s="73"/>
    </row>
    <row r="2708" spans="2:2" x14ac:dyDescent="0.3">
      <c r="B2708" s="73"/>
    </row>
    <row r="2709" spans="2:2" x14ac:dyDescent="0.3">
      <c r="B2709" s="73"/>
    </row>
    <row r="2710" spans="2:2" x14ac:dyDescent="0.3">
      <c r="B2710" s="73"/>
    </row>
    <row r="2711" spans="2:2" x14ac:dyDescent="0.3">
      <c r="B2711" s="73"/>
    </row>
    <row r="2712" spans="2:2" x14ac:dyDescent="0.3">
      <c r="B2712" s="73"/>
    </row>
    <row r="2713" spans="2:2" x14ac:dyDescent="0.3">
      <c r="B2713" s="73"/>
    </row>
    <row r="2714" spans="2:2" x14ac:dyDescent="0.3">
      <c r="B2714" s="73"/>
    </row>
    <row r="2715" spans="2:2" x14ac:dyDescent="0.3">
      <c r="B2715" s="73"/>
    </row>
    <row r="2716" spans="2:2" x14ac:dyDescent="0.3">
      <c r="B2716" s="73"/>
    </row>
    <row r="2717" spans="2:2" x14ac:dyDescent="0.3">
      <c r="B2717" s="73"/>
    </row>
    <row r="2718" spans="2:2" x14ac:dyDescent="0.3">
      <c r="B2718" s="73"/>
    </row>
    <row r="2719" spans="2:2" x14ac:dyDescent="0.3">
      <c r="B2719" s="73"/>
    </row>
    <row r="2720" spans="2:2" x14ac:dyDescent="0.3">
      <c r="B2720" s="73"/>
    </row>
    <row r="2721" spans="2:2" x14ac:dyDescent="0.3">
      <c r="B2721" s="73"/>
    </row>
    <row r="2722" spans="2:2" x14ac:dyDescent="0.3">
      <c r="B2722" s="73"/>
    </row>
    <row r="2723" spans="2:2" x14ac:dyDescent="0.3">
      <c r="B2723" s="73"/>
    </row>
    <row r="2724" spans="2:2" x14ac:dyDescent="0.3">
      <c r="B2724" s="73"/>
    </row>
    <row r="2725" spans="2:2" x14ac:dyDescent="0.3">
      <c r="B2725" s="73"/>
    </row>
    <row r="2726" spans="2:2" x14ac:dyDescent="0.3">
      <c r="B2726" s="73"/>
    </row>
    <row r="2727" spans="2:2" x14ac:dyDescent="0.3">
      <c r="B2727" s="73"/>
    </row>
    <row r="2728" spans="2:2" x14ac:dyDescent="0.3">
      <c r="B2728" s="73"/>
    </row>
    <row r="2729" spans="2:2" x14ac:dyDescent="0.3">
      <c r="B2729" s="73"/>
    </row>
    <row r="2730" spans="2:2" x14ac:dyDescent="0.3">
      <c r="B2730" s="73"/>
    </row>
    <row r="2731" spans="2:2" x14ac:dyDescent="0.3">
      <c r="B2731" s="73"/>
    </row>
    <row r="2732" spans="2:2" x14ac:dyDescent="0.3">
      <c r="B2732" s="73"/>
    </row>
    <row r="2733" spans="2:2" x14ac:dyDescent="0.3">
      <c r="B2733" s="73"/>
    </row>
    <row r="2734" spans="2:2" x14ac:dyDescent="0.3">
      <c r="B2734" s="73"/>
    </row>
    <row r="2735" spans="2:2" x14ac:dyDescent="0.3">
      <c r="B2735" s="73"/>
    </row>
    <row r="2736" spans="2:2" x14ac:dyDescent="0.3">
      <c r="B2736" s="73"/>
    </row>
    <row r="2737" spans="2:2" x14ac:dyDescent="0.3">
      <c r="B2737" s="73"/>
    </row>
    <row r="2738" spans="2:2" x14ac:dyDescent="0.3">
      <c r="B2738" s="73"/>
    </row>
    <row r="2739" spans="2:2" x14ac:dyDescent="0.3">
      <c r="B2739" s="73"/>
    </row>
    <row r="2740" spans="2:2" x14ac:dyDescent="0.3">
      <c r="B2740" s="73"/>
    </row>
    <row r="2741" spans="2:2" x14ac:dyDescent="0.3">
      <c r="B2741" s="73"/>
    </row>
    <row r="2742" spans="2:2" x14ac:dyDescent="0.3">
      <c r="B2742" s="73"/>
    </row>
    <row r="2743" spans="2:2" x14ac:dyDescent="0.3">
      <c r="B2743" s="73"/>
    </row>
    <row r="2744" spans="2:2" x14ac:dyDescent="0.3">
      <c r="B2744" s="73"/>
    </row>
    <row r="2745" spans="2:2" x14ac:dyDescent="0.3">
      <c r="B2745" s="73"/>
    </row>
    <row r="2746" spans="2:2" x14ac:dyDescent="0.3">
      <c r="B2746" s="73"/>
    </row>
    <row r="2747" spans="2:2" x14ac:dyDescent="0.3">
      <c r="B2747" s="73"/>
    </row>
    <row r="2748" spans="2:2" x14ac:dyDescent="0.3">
      <c r="B2748" s="73"/>
    </row>
    <row r="2749" spans="2:2" x14ac:dyDescent="0.3">
      <c r="B2749" s="73"/>
    </row>
    <row r="2750" spans="2:2" x14ac:dyDescent="0.3">
      <c r="B2750" s="73"/>
    </row>
    <row r="2751" spans="2:2" x14ac:dyDescent="0.3">
      <c r="B2751" s="73"/>
    </row>
    <row r="2752" spans="2:2" x14ac:dyDescent="0.3">
      <c r="B2752" s="73"/>
    </row>
    <row r="2753" spans="2:2" x14ac:dyDescent="0.3">
      <c r="B2753" s="73"/>
    </row>
    <row r="2754" spans="2:2" x14ac:dyDescent="0.3">
      <c r="B2754" s="73"/>
    </row>
    <row r="2755" spans="2:2" x14ac:dyDescent="0.3">
      <c r="B2755" s="73"/>
    </row>
    <row r="2756" spans="2:2" x14ac:dyDescent="0.3">
      <c r="B2756" s="73"/>
    </row>
    <row r="2757" spans="2:2" x14ac:dyDescent="0.3">
      <c r="B2757" s="73"/>
    </row>
    <row r="2758" spans="2:2" x14ac:dyDescent="0.3">
      <c r="B2758" s="73"/>
    </row>
    <row r="2759" spans="2:2" x14ac:dyDescent="0.3">
      <c r="B2759" s="73"/>
    </row>
    <row r="2760" spans="2:2" x14ac:dyDescent="0.3">
      <c r="B2760" s="73"/>
    </row>
    <row r="2761" spans="2:2" x14ac:dyDescent="0.3">
      <c r="B2761" s="73"/>
    </row>
    <row r="2762" spans="2:2" x14ac:dyDescent="0.3">
      <c r="B2762" s="73"/>
    </row>
    <row r="2763" spans="2:2" x14ac:dyDescent="0.3">
      <c r="B2763" s="73"/>
    </row>
    <row r="2764" spans="2:2" x14ac:dyDescent="0.3">
      <c r="B2764" s="73"/>
    </row>
    <row r="2765" spans="2:2" x14ac:dyDescent="0.3">
      <c r="B2765" s="73"/>
    </row>
    <row r="2766" spans="2:2" x14ac:dyDescent="0.3">
      <c r="B2766" s="73"/>
    </row>
    <row r="2767" spans="2:2" x14ac:dyDescent="0.3">
      <c r="B2767" s="73"/>
    </row>
    <row r="2768" spans="2:2" x14ac:dyDescent="0.3">
      <c r="B2768" s="73"/>
    </row>
    <row r="2769" spans="2:2" x14ac:dyDescent="0.3">
      <c r="B2769" s="73"/>
    </row>
    <row r="2770" spans="2:2" x14ac:dyDescent="0.3">
      <c r="B2770" s="73"/>
    </row>
    <row r="2771" spans="2:2" x14ac:dyDescent="0.3">
      <c r="B2771" s="73"/>
    </row>
    <row r="2772" spans="2:2" x14ac:dyDescent="0.3">
      <c r="B2772" s="73"/>
    </row>
    <row r="2773" spans="2:2" x14ac:dyDescent="0.3">
      <c r="B2773" s="73"/>
    </row>
    <row r="2774" spans="2:2" x14ac:dyDescent="0.3">
      <c r="B2774" s="73"/>
    </row>
    <row r="2775" spans="2:2" x14ac:dyDescent="0.3">
      <c r="B2775" s="73"/>
    </row>
    <row r="2776" spans="2:2" x14ac:dyDescent="0.3">
      <c r="B2776" s="73"/>
    </row>
    <row r="2777" spans="2:2" x14ac:dyDescent="0.3">
      <c r="B2777" s="73"/>
    </row>
    <row r="2778" spans="2:2" x14ac:dyDescent="0.3">
      <c r="B2778" s="73"/>
    </row>
    <row r="2779" spans="2:2" x14ac:dyDescent="0.3">
      <c r="B2779" s="73"/>
    </row>
    <row r="2780" spans="2:2" x14ac:dyDescent="0.3">
      <c r="B2780" s="73"/>
    </row>
    <row r="2781" spans="2:2" x14ac:dyDescent="0.3">
      <c r="B2781" s="73"/>
    </row>
    <row r="2782" spans="2:2" x14ac:dyDescent="0.3">
      <c r="B2782" s="73"/>
    </row>
    <row r="2783" spans="2:2" x14ac:dyDescent="0.3">
      <c r="B2783" s="73"/>
    </row>
    <row r="2784" spans="2:2" x14ac:dyDescent="0.3">
      <c r="B2784" s="73"/>
    </row>
    <row r="2785" spans="2:2" x14ac:dyDescent="0.3">
      <c r="B2785" s="73"/>
    </row>
    <row r="2786" spans="2:2" x14ac:dyDescent="0.3">
      <c r="B2786" s="73"/>
    </row>
    <row r="2787" spans="2:2" x14ac:dyDescent="0.3">
      <c r="B2787" s="73"/>
    </row>
    <row r="2788" spans="2:2" x14ac:dyDescent="0.3">
      <c r="B2788" s="73"/>
    </row>
    <row r="2789" spans="2:2" x14ac:dyDescent="0.3">
      <c r="B2789" s="73"/>
    </row>
    <row r="2790" spans="2:2" x14ac:dyDescent="0.3">
      <c r="B2790" s="73"/>
    </row>
    <row r="2791" spans="2:2" x14ac:dyDescent="0.3">
      <c r="B2791" s="73"/>
    </row>
    <row r="2792" spans="2:2" x14ac:dyDescent="0.3">
      <c r="B2792" s="73"/>
    </row>
    <row r="2793" spans="2:2" x14ac:dyDescent="0.3">
      <c r="B2793" s="73"/>
    </row>
    <row r="2794" spans="2:2" x14ac:dyDescent="0.3">
      <c r="B2794" s="73"/>
    </row>
    <row r="2795" spans="2:2" x14ac:dyDescent="0.3">
      <c r="B2795" s="73"/>
    </row>
    <row r="2796" spans="2:2" x14ac:dyDescent="0.3">
      <c r="B2796" s="73"/>
    </row>
    <row r="2797" spans="2:2" x14ac:dyDescent="0.3">
      <c r="B2797" s="73"/>
    </row>
    <row r="2798" spans="2:2" x14ac:dyDescent="0.3">
      <c r="B2798" s="73"/>
    </row>
    <row r="2799" spans="2:2" x14ac:dyDescent="0.3">
      <c r="B2799" s="73"/>
    </row>
    <row r="2800" spans="2:2" x14ac:dyDescent="0.3">
      <c r="B2800" s="73"/>
    </row>
    <row r="2801" spans="2:2" x14ac:dyDescent="0.3">
      <c r="B2801" s="73"/>
    </row>
    <row r="2802" spans="2:2" x14ac:dyDescent="0.3">
      <c r="B2802" s="73"/>
    </row>
    <row r="2803" spans="2:2" x14ac:dyDescent="0.3">
      <c r="B2803" s="73"/>
    </row>
    <row r="2804" spans="2:2" x14ac:dyDescent="0.3">
      <c r="B2804" s="73"/>
    </row>
    <row r="2805" spans="2:2" x14ac:dyDescent="0.3">
      <c r="B2805" s="73"/>
    </row>
    <row r="2806" spans="2:2" x14ac:dyDescent="0.3">
      <c r="B2806" s="73"/>
    </row>
    <row r="2807" spans="2:2" x14ac:dyDescent="0.3">
      <c r="B2807" s="73"/>
    </row>
    <row r="2808" spans="2:2" x14ac:dyDescent="0.3">
      <c r="B2808" s="73"/>
    </row>
    <row r="2809" spans="2:2" x14ac:dyDescent="0.3">
      <c r="B2809" s="73"/>
    </row>
    <row r="2810" spans="2:2" x14ac:dyDescent="0.3">
      <c r="B2810" s="73"/>
    </row>
    <row r="2811" spans="2:2" x14ac:dyDescent="0.3">
      <c r="B2811" s="73"/>
    </row>
    <row r="2812" spans="2:2" x14ac:dyDescent="0.3">
      <c r="B2812" s="73"/>
    </row>
    <row r="2813" spans="2:2" x14ac:dyDescent="0.3">
      <c r="B2813" s="73"/>
    </row>
    <row r="2814" spans="2:2" x14ac:dyDescent="0.3">
      <c r="B2814" s="73"/>
    </row>
    <row r="2815" spans="2:2" x14ac:dyDescent="0.3">
      <c r="B2815" s="73"/>
    </row>
    <row r="2816" spans="2:2" x14ac:dyDescent="0.3">
      <c r="B2816" s="73"/>
    </row>
    <row r="2817" spans="2:2" x14ac:dyDescent="0.3">
      <c r="B2817" s="73"/>
    </row>
    <row r="2818" spans="2:2" x14ac:dyDescent="0.3">
      <c r="B2818" s="73"/>
    </row>
    <row r="2819" spans="2:2" x14ac:dyDescent="0.3">
      <c r="B2819" s="73"/>
    </row>
    <row r="2820" spans="2:2" x14ac:dyDescent="0.3">
      <c r="B2820" s="73"/>
    </row>
    <row r="2821" spans="2:2" x14ac:dyDescent="0.3">
      <c r="B2821" s="73"/>
    </row>
    <row r="2822" spans="2:2" x14ac:dyDescent="0.3">
      <c r="B2822" s="73"/>
    </row>
    <row r="2823" spans="2:2" x14ac:dyDescent="0.3">
      <c r="B2823" s="73"/>
    </row>
    <row r="2824" spans="2:2" x14ac:dyDescent="0.3">
      <c r="B2824" s="73"/>
    </row>
    <row r="2825" spans="2:2" x14ac:dyDescent="0.3">
      <c r="B2825" s="73"/>
    </row>
    <row r="2826" spans="2:2" x14ac:dyDescent="0.3">
      <c r="B2826" s="73"/>
    </row>
    <row r="2827" spans="2:2" x14ac:dyDescent="0.3">
      <c r="B2827" s="73"/>
    </row>
    <row r="2828" spans="2:2" x14ac:dyDescent="0.3">
      <c r="B2828" s="73"/>
    </row>
    <row r="2829" spans="2:2" x14ac:dyDescent="0.3">
      <c r="B2829" s="73"/>
    </row>
    <row r="2830" spans="2:2" x14ac:dyDescent="0.3">
      <c r="B2830" s="73"/>
    </row>
    <row r="2831" spans="2:2" x14ac:dyDescent="0.3">
      <c r="B2831" s="73"/>
    </row>
    <row r="2832" spans="2:2" x14ac:dyDescent="0.3">
      <c r="B2832" s="73"/>
    </row>
    <row r="2833" spans="2:2" x14ac:dyDescent="0.3">
      <c r="B2833" s="73"/>
    </row>
    <row r="2834" spans="2:2" x14ac:dyDescent="0.3">
      <c r="B2834" s="73"/>
    </row>
    <row r="2835" spans="2:2" x14ac:dyDescent="0.3">
      <c r="B2835" s="73"/>
    </row>
    <row r="2836" spans="2:2" x14ac:dyDescent="0.3">
      <c r="B2836" s="73"/>
    </row>
    <row r="2837" spans="2:2" x14ac:dyDescent="0.3">
      <c r="B2837" s="73"/>
    </row>
    <row r="2838" spans="2:2" x14ac:dyDescent="0.3">
      <c r="B2838" s="73"/>
    </row>
    <row r="2839" spans="2:2" x14ac:dyDescent="0.3">
      <c r="B2839" s="73"/>
    </row>
    <row r="2840" spans="2:2" x14ac:dyDescent="0.3">
      <c r="B2840" s="73"/>
    </row>
    <row r="2841" spans="2:2" x14ac:dyDescent="0.3">
      <c r="B2841" s="73"/>
    </row>
    <row r="2842" spans="2:2" x14ac:dyDescent="0.3">
      <c r="B2842" s="73"/>
    </row>
    <row r="2843" spans="2:2" x14ac:dyDescent="0.3">
      <c r="B2843" s="73"/>
    </row>
    <row r="2844" spans="2:2" x14ac:dyDescent="0.3">
      <c r="B2844" s="73"/>
    </row>
    <row r="2845" spans="2:2" x14ac:dyDescent="0.3">
      <c r="B2845" s="73"/>
    </row>
    <row r="2846" spans="2:2" x14ac:dyDescent="0.3">
      <c r="B2846" s="73"/>
    </row>
    <row r="2847" spans="2:2" x14ac:dyDescent="0.3">
      <c r="B2847" s="73"/>
    </row>
    <row r="2848" spans="2:2" x14ac:dyDescent="0.3">
      <c r="B2848" s="73"/>
    </row>
    <row r="2849" spans="2:2" x14ac:dyDescent="0.3">
      <c r="B2849" s="73"/>
    </row>
    <row r="2850" spans="2:2" x14ac:dyDescent="0.3">
      <c r="B2850" s="73"/>
    </row>
    <row r="2851" spans="2:2" x14ac:dyDescent="0.3">
      <c r="B2851" s="73"/>
    </row>
    <row r="2852" spans="2:2" x14ac:dyDescent="0.3">
      <c r="B2852" s="73"/>
    </row>
    <row r="2853" spans="2:2" x14ac:dyDescent="0.3">
      <c r="B2853" s="73"/>
    </row>
    <row r="2854" spans="2:2" x14ac:dyDescent="0.3">
      <c r="B2854" s="73"/>
    </row>
    <row r="2855" spans="2:2" x14ac:dyDescent="0.3">
      <c r="B2855" s="73"/>
    </row>
    <row r="2856" spans="2:2" x14ac:dyDescent="0.3">
      <c r="B2856" s="73"/>
    </row>
    <row r="2857" spans="2:2" x14ac:dyDescent="0.3">
      <c r="B2857" s="73"/>
    </row>
    <row r="2858" spans="2:2" x14ac:dyDescent="0.3">
      <c r="B2858" s="73"/>
    </row>
    <row r="2859" spans="2:2" x14ac:dyDescent="0.3">
      <c r="B2859" s="73"/>
    </row>
    <row r="2860" spans="2:2" x14ac:dyDescent="0.3">
      <c r="B2860" s="73"/>
    </row>
    <row r="2861" spans="2:2" x14ac:dyDescent="0.3">
      <c r="B2861" s="73"/>
    </row>
    <row r="2862" spans="2:2" x14ac:dyDescent="0.3">
      <c r="B2862" s="73"/>
    </row>
    <row r="2863" spans="2:2" x14ac:dyDescent="0.3">
      <c r="B2863" s="73"/>
    </row>
    <row r="2864" spans="2:2" x14ac:dyDescent="0.3">
      <c r="B2864" s="73"/>
    </row>
    <row r="2865" spans="2:2" x14ac:dyDescent="0.3">
      <c r="B2865" s="73"/>
    </row>
    <row r="2866" spans="2:2" x14ac:dyDescent="0.3">
      <c r="B2866" s="73"/>
    </row>
    <row r="2867" spans="2:2" x14ac:dyDescent="0.3">
      <c r="B2867" s="73"/>
    </row>
    <row r="2868" spans="2:2" x14ac:dyDescent="0.3">
      <c r="B2868" s="73"/>
    </row>
    <row r="2869" spans="2:2" x14ac:dyDescent="0.3">
      <c r="B2869" s="73"/>
    </row>
    <row r="2870" spans="2:2" x14ac:dyDescent="0.3">
      <c r="B2870" s="73"/>
    </row>
    <row r="2871" spans="2:2" x14ac:dyDescent="0.3">
      <c r="B2871" s="73"/>
    </row>
    <row r="2872" spans="2:2" x14ac:dyDescent="0.3">
      <c r="B2872" s="73"/>
    </row>
    <row r="2873" spans="2:2" x14ac:dyDescent="0.3">
      <c r="B2873" s="73"/>
    </row>
    <row r="2874" spans="2:2" x14ac:dyDescent="0.3">
      <c r="B2874" s="73"/>
    </row>
    <row r="2875" spans="2:2" x14ac:dyDescent="0.3">
      <c r="B2875" s="73"/>
    </row>
    <row r="2876" spans="2:2" x14ac:dyDescent="0.3">
      <c r="B2876" s="73"/>
    </row>
    <row r="2877" spans="2:2" x14ac:dyDescent="0.3">
      <c r="B2877" s="73"/>
    </row>
    <row r="2878" spans="2:2" x14ac:dyDescent="0.3">
      <c r="B2878" s="73"/>
    </row>
    <row r="2879" spans="2:2" x14ac:dyDescent="0.3">
      <c r="B2879" s="73"/>
    </row>
    <row r="2880" spans="2:2" x14ac:dyDescent="0.3">
      <c r="B2880" s="73"/>
    </row>
    <row r="2881" spans="2:2" x14ac:dyDescent="0.3">
      <c r="B2881" s="73"/>
    </row>
    <row r="2882" spans="2:2" x14ac:dyDescent="0.3">
      <c r="B2882" s="73"/>
    </row>
    <row r="2883" spans="2:2" x14ac:dyDescent="0.3">
      <c r="B2883" s="73"/>
    </row>
    <row r="2884" spans="2:2" x14ac:dyDescent="0.3">
      <c r="B2884" s="73"/>
    </row>
    <row r="2885" spans="2:2" x14ac:dyDescent="0.3">
      <c r="B2885" s="73"/>
    </row>
    <row r="2886" spans="2:2" x14ac:dyDescent="0.3">
      <c r="B2886" s="73"/>
    </row>
    <row r="2887" spans="2:2" x14ac:dyDescent="0.3">
      <c r="B2887" s="73"/>
    </row>
    <row r="2888" spans="2:2" x14ac:dyDescent="0.3">
      <c r="B2888" s="73"/>
    </row>
    <row r="2889" spans="2:2" x14ac:dyDescent="0.3">
      <c r="B2889" s="73"/>
    </row>
    <row r="2890" spans="2:2" x14ac:dyDescent="0.3">
      <c r="B2890" s="73"/>
    </row>
    <row r="2891" spans="2:2" x14ac:dyDescent="0.3">
      <c r="B2891" s="73"/>
    </row>
    <row r="2892" spans="2:2" x14ac:dyDescent="0.3">
      <c r="B2892" s="73"/>
    </row>
    <row r="2893" spans="2:2" x14ac:dyDescent="0.3">
      <c r="B2893" s="73"/>
    </row>
    <row r="2894" spans="2:2" x14ac:dyDescent="0.3">
      <c r="B2894" s="73"/>
    </row>
    <row r="2895" spans="2:2" x14ac:dyDescent="0.3">
      <c r="B2895" s="73"/>
    </row>
    <row r="2896" spans="2:2" x14ac:dyDescent="0.3">
      <c r="B2896" s="73"/>
    </row>
    <row r="2897" spans="2:2" x14ac:dyDescent="0.3">
      <c r="B2897" s="73"/>
    </row>
    <row r="2898" spans="2:2" x14ac:dyDescent="0.3">
      <c r="B2898" s="73"/>
    </row>
    <row r="2899" spans="2:2" x14ac:dyDescent="0.3">
      <c r="B2899" s="73"/>
    </row>
    <row r="2900" spans="2:2" x14ac:dyDescent="0.3">
      <c r="B2900" s="73"/>
    </row>
    <row r="2901" spans="2:2" x14ac:dyDescent="0.3">
      <c r="B2901" s="73"/>
    </row>
    <row r="2902" spans="2:2" x14ac:dyDescent="0.3">
      <c r="B2902" s="73"/>
    </row>
    <row r="2903" spans="2:2" x14ac:dyDescent="0.3">
      <c r="B2903" s="73"/>
    </row>
    <row r="2904" spans="2:2" x14ac:dyDescent="0.3">
      <c r="B2904" s="73"/>
    </row>
    <row r="2905" spans="2:2" x14ac:dyDescent="0.3">
      <c r="B2905" s="73"/>
    </row>
    <row r="2906" spans="2:2" x14ac:dyDescent="0.3">
      <c r="B2906" s="73"/>
    </row>
    <row r="2907" spans="2:2" x14ac:dyDescent="0.3">
      <c r="B2907" s="73"/>
    </row>
    <row r="2908" spans="2:2" x14ac:dyDescent="0.3">
      <c r="B2908" s="73"/>
    </row>
    <row r="2909" spans="2:2" x14ac:dyDescent="0.3">
      <c r="B2909" s="73"/>
    </row>
    <row r="2910" spans="2:2" x14ac:dyDescent="0.3">
      <c r="B2910" s="73"/>
    </row>
    <row r="2911" spans="2:2" x14ac:dyDescent="0.3">
      <c r="B2911" s="73"/>
    </row>
    <row r="2912" spans="2:2" x14ac:dyDescent="0.3">
      <c r="B2912" s="73"/>
    </row>
    <row r="2913" spans="2:2" x14ac:dyDescent="0.3">
      <c r="B2913" s="73"/>
    </row>
    <row r="2914" spans="2:2" x14ac:dyDescent="0.3">
      <c r="B2914" s="73"/>
    </row>
    <row r="2915" spans="2:2" x14ac:dyDescent="0.3">
      <c r="B2915" s="73"/>
    </row>
    <row r="2916" spans="2:2" x14ac:dyDescent="0.3">
      <c r="B2916" s="73"/>
    </row>
    <row r="2917" spans="2:2" x14ac:dyDescent="0.3">
      <c r="B2917" s="73"/>
    </row>
    <row r="2918" spans="2:2" x14ac:dyDescent="0.3">
      <c r="B2918" s="73"/>
    </row>
    <row r="2919" spans="2:2" x14ac:dyDescent="0.3">
      <c r="B2919" s="73"/>
    </row>
    <row r="2920" spans="2:2" x14ac:dyDescent="0.3">
      <c r="B2920" s="73"/>
    </row>
    <row r="2921" spans="2:2" x14ac:dyDescent="0.3">
      <c r="B2921" s="73"/>
    </row>
    <row r="2922" spans="2:2" x14ac:dyDescent="0.3">
      <c r="B2922" s="73"/>
    </row>
    <row r="2923" spans="2:2" x14ac:dyDescent="0.3">
      <c r="B2923" s="73"/>
    </row>
    <row r="2924" spans="2:2" x14ac:dyDescent="0.3">
      <c r="B2924" s="73"/>
    </row>
    <row r="2925" spans="2:2" x14ac:dyDescent="0.3">
      <c r="B2925" s="73"/>
    </row>
    <row r="2926" spans="2:2" x14ac:dyDescent="0.3">
      <c r="B2926" s="73"/>
    </row>
    <row r="2927" spans="2:2" x14ac:dyDescent="0.3">
      <c r="B2927" s="73"/>
    </row>
    <row r="2928" spans="2:2" x14ac:dyDescent="0.3">
      <c r="B2928" s="73"/>
    </row>
    <row r="2929" spans="2:2" x14ac:dyDescent="0.3">
      <c r="B2929" s="73"/>
    </row>
    <row r="2930" spans="2:2" x14ac:dyDescent="0.3">
      <c r="B2930" s="73"/>
    </row>
    <row r="2931" spans="2:2" x14ac:dyDescent="0.3">
      <c r="B2931" s="73"/>
    </row>
    <row r="2932" spans="2:2" x14ac:dyDescent="0.3">
      <c r="B2932" s="73"/>
    </row>
    <row r="2933" spans="2:2" x14ac:dyDescent="0.3">
      <c r="B2933" s="73"/>
    </row>
    <row r="2934" spans="2:2" x14ac:dyDescent="0.3">
      <c r="B2934" s="73"/>
    </row>
    <row r="2935" spans="2:2" x14ac:dyDescent="0.3">
      <c r="B2935" s="73"/>
    </row>
    <row r="2936" spans="2:2" x14ac:dyDescent="0.3">
      <c r="B2936" s="73"/>
    </row>
    <row r="2937" spans="2:2" x14ac:dyDescent="0.3">
      <c r="B2937" s="73"/>
    </row>
    <row r="2938" spans="2:2" x14ac:dyDescent="0.3">
      <c r="B2938" s="73"/>
    </row>
    <row r="2939" spans="2:2" x14ac:dyDescent="0.3">
      <c r="B2939" s="73"/>
    </row>
    <row r="2940" spans="2:2" x14ac:dyDescent="0.3">
      <c r="B2940" s="73"/>
    </row>
    <row r="2941" spans="2:2" x14ac:dyDescent="0.3">
      <c r="B2941" s="73"/>
    </row>
    <row r="2942" spans="2:2" x14ac:dyDescent="0.3">
      <c r="B2942" s="73"/>
    </row>
    <row r="2943" spans="2:2" x14ac:dyDescent="0.3">
      <c r="B2943" s="73"/>
    </row>
    <row r="2944" spans="2:2" x14ac:dyDescent="0.3">
      <c r="B2944" s="73"/>
    </row>
    <row r="2945" spans="2:2" x14ac:dyDescent="0.3">
      <c r="B2945" s="73"/>
    </row>
    <row r="2946" spans="2:2" x14ac:dyDescent="0.3">
      <c r="B2946" s="73"/>
    </row>
    <row r="2947" spans="2:2" x14ac:dyDescent="0.3">
      <c r="B2947" s="73"/>
    </row>
    <row r="2948" spans="2:2" x14ac:dyDescent="0.3">
      <c r="B2948" s="73"/>
    </row>
    <row r="2949" spans="2:2" x14ac:dyDescent="0.3">
      <c r="B2949" s="73"/>
    </row>
    <row r="2950" spans="2:2" x14ac:dyDescent="0.3">
      <c r="B2950" s="73"/>
    </row>
    <row r="2951" spans="2:2" x14ac:dyDescent="0.3">
      <c r="B2951" s="73"/>
    </row>
    <row r="2952" spans="2:2" x14ac:dyDescent="0.3">
      <c r="B2952" s="73"/>
    </row>
    <row r="2953" spans="2:2" x14ac:dyDescent="0.3">
      <c r="B2953" s="73"/>
    </row>
    <row r="2954" spans="2:2" x14ac:dyDescent="0.3">
      <c r="B2954" s="73"/>
    </row>
    <row r="2955" spans="2:2" x14ac:dyDescent="0.3">
      <c r="B2955" s="73"/>
    </row>
    <row r="2956" spans="2:2" x14ac:dyDescent="0.3">
      <c r="B2956" s="73"/>
    </row>
    <row r="2957" spans="2:2" x14ac:dyDescent="0.3">
      <c r="B2957" s="73"/>
    </row>
    <row r="2958" spans="2:2" x14ac:dyDescent="0.3">
      <c r="B2958" s="73"/>
    </row>
    <row r="2959" spans="2:2" x14ac:dyDescent="0.3">
      <c r="B2959" s="73"/>
    </row>
    <row r="2960" spans="2:2" x14ac:dyDescent="0.3">
      <c r="B2960" s="73"/>
    </row>
    <row r="2961" spans="2:2" x14ac:dyDescent="0.3">
      <c r="B2961" s="73"/>
    </row>
    <row r="2962" spans="2:2" x14ac:dyDescent="0.3">
      <c r="B2962" s="73"/>
    </row>
    <row r="2963" spans="2:2" x14ac:dyDescent="0.3">
      <c r="B2963" s="73"/>
    </row>
    <row r="2964" spans="2:2" x14ac:dyDescent="0.3">
      <c r="B2964" s="73"/>
    </row>
    <row r="2965" spans="2:2" x14ac:dyDescent="0.3">
      <c r="B2965" s="73"/>
    </row>
    <row r="2966" spans="2:2" x14ac:dyDescent="0.3">
      <c r="B2966" s="73"/>
    </row>
    <row r="2967" spans="2:2" x14ac:dyDescent="0.3">
      <c r="B2967" s="73"/>
    </row>
    <row r="2968" spans="2:2" x14ac:dyDescent="0.3">
      <c r="B2968" s="73"/>
    </row>
    <row r="2969" spans="2:2" x14ac:dyDescent="0.3">
      <c r="B2969" s="73"/>
    </row>
    <row r="2970" spans="2:2" x14ac:dyDescent="0.3">
      <c r="B2970" s="73"/>
    </row>
    <row r="2971" spans="2:2" x14ac:dyDescent="0.3">
      <c r="B2971" s="73"/>
    </row>
    <row r="2972" spans="2:2" x14ac:dyDescent="0.3">
      <c r="B2972" s="73"/>
    </row>
    <row r="2973" spans="2:2" x14ac:dyDescent="0.3">
      <c r="B2973" s="73"/>
    </row>
    <row r="2974" spans="2:2" x14ac:dyDescent="0.3">
      <c r="B2974" s="73"/>
    </row>
    <row r="2975" spans="2:2" x14ac:dyDescent="0.3">
      <c r="B2975" s="73"/>
    </row>
    <row r="2976" spans="2:2" x14ac:dyDescent="0.3">
      <c r="B2976" s="73"/>
    </row>
    <row r="2977" spans="2:2" x14ac:dyDescent="0.3">
      <c r="B2977" s="73"/>
    </row>
    <row r="2978" spans="2:2" x14ac:dyDescent="0.3">
      <c r="B2978" s="73"/>
    </row>
    <row r="2979" spans="2:2" x14ac:dyDescent="0.3">
      <c r="B2979" s="73"/>
    </row>
    <row r="2980" spans="2:2" x14ac:dyDescent="0.3">
      <c r="B2980" s="73"/>
    </row>
    <row r="2981" spans="2:2" x14ac:dyDescent="0.3">
      <c r="B2981" s="73"/>
    </row>
    <row r="2982" spans="2:2" x14ac:dyDescent="0.3">
      <c r="B2982" s="73"/>
    </row>
    <row r="2983" spans="2:2" x14ac:dyDescent="0.3">
      <c r="B2983" s="73"/>
    </row>
    <row r="2984" spans="2:2" x14ac:dyDescent="0.3">
      <c r="B2984" s="73"/>
    </row>
    <row r="2985" spans="2:2" x14ac:dyDescent="0.3">
      <c r="B2985" s="73"/>
    </row>
    <row r="2986" spans="2:2" x14ac:dyDescent="0.3">
      <c r="B2986" s="73"/>
    </row>
    <row r="2987" spans="2:2" x14ac:dyDescent="0.3">
      <c r="B2987" s="73"/>
    </row>
    <row r="2988" spans="2:2" x14ac:dyDescent="0.3">
      <c r="B2988" s="73"/>
    </row>
    <row r="2989" spans="2:2" x14ac:dyDescent="0.3">
      <c r="B2989" s="73"/>
    </row>
    <row r="2990" spans="2:2" x14ac:dyDescent="0.3">
      <c r="B2990" s="73"/>
    </row>
    <row r="2991" spans="2:2" x14ac:dyDescent="0.3">
      <c r="B2991" s="73"/>
    </row>
    <row r="2992" spans="2:2" x14ac:dyDescent="0.3">
      <c r="B2992" s="73"/>
    </row>
    <row r="2993" spans="2:2" x14ac:dyDescent="0.3">
      <c r="B2993" s="73"/>
    </row>
    <row r="2994" spans="2:2" x14ac:dyDescent="0.3">
      <c r="B2994" s="73"/>
    </row>
    <row r="2995" spans="2:2" x14ac:dyDescent="0.3">
      <c r="B2995" s="73"/>
    </row>
    <row r="2996" spans="2:2" x14ac:dyDescent="0.3">
      <c r="B2996" s="73"/>
    </row>
    <row r="2997" spans="2:2" x14ac:dyDescent="0.3">
      <c r="B2997" s="73"/>
    </row>
    <row r="2998" spans="2:2" x14ac:dyDescent="0.3">
      <c r="B2998" s="73"/>
    </row>
    <row r="2999" spans="2:2" x14ac:dyDescent="0.3">
      <c r="B2999" s="73"/>
    </row>
    <row r="3000" spans="2:2" x14ac:dyDescent="0.3">
      <c r="B3000" s="73"/>
    </row>
    <row r="3001" spans="2:2" x14ac:dyDescent="0.3">
      <c r="B3001" s="73"/>
    </row>
    <row r="3002" spans="2:2" x14ac:dyDescent="0.3">
      <c r="B3002" s="73"/>
    </row>
    <row r="3003" spans="2:2" x14ac:dyDescent="0.3">
      <c r="B3003" s="73"/>
    </row>
    <row r="3004" spans="2:2" x14ac:dyDescent="0.3">
      <c r="B3004" s="73"/>
    </row>
    <row r="3005" spans="2:2" x14ac:dyDescent="0.3">
      <c r="B3005" s="73"/>
    </row>
    <row r="3006" spans="2:2" x14ac:dyDescent="0.3">
      <c r="B3006" s="73"/>
    </row>
    <row r="3007" spans="2:2" x14ac:dyDescent="0.3">
      <c r="B3007" s="73"/>
    </row>
    <row r="3008" spans="2:2" x14ac:dyDescent="0.3">
      <c r="B3008" s="73"/>
    </row>
    <row r="3009" spans="2:2" x14ac:dyDescent="0.3">
      <c r="B3009" s="73"/>
    </row>
    <row r="3010" spans="2:2" x14ac:dyDescent="0.3">
      <c r="B3010" s="73"/>
    </row>
    <row r="3011" spans="2:2" x14ac:dyDescent="0.3">
      <c r="B3011" s="73"/>
    </row>
    <row r="3012" spans="2:2" x14ac:dyDescent="0.3">
      <c r="B3012" s="73"/>
    </row>
    <row r="3013" spans="2:2" x14ac:dyDescent="0.3">
      <c r="B3013" s="73"/>
    </row>
    <row r="3014" spans="2:2" x14ac:dyDescent="0.3">
      <c r="B3014" s="73"/>
    </row>
    <row r="3015" spans="2:2" x14ac:dyDescent="0.3">
      <c r="B3015" s="73"/>
    </row>
    <row r="3016" spans="2:2" x14ac:dyDescent="0.3">
      <c r="B3016" s="73"/>
    </row>
    <row r="3017" spans="2:2" x14ac:dyDescent="0.3">
      <c r="B3017" s="73"/>
    </row>
    <row r="3018" spans="2:2" x14ac:dyDescent="0.3">
      <c r="B3018" s="73"/>
    </row>
    <row r="3019" spans="2:2" x14ac:dyDescent="0.3">
      <c r="B3019" s="73"/>
    </row>
    <row r="3020" spans="2:2" x14ac:dyDescent="0.3">
      <c r="B3020" s="73"/>
    </row>
    <row r="3021" spans="2:2" x14ac:dyDescent="0.3">
      <c r="B3021" s="73"/>
    </row>
    <row r="3022" spans="2:2" x14ac:dyDescent="0.3">
      <c r="B3022" s="73"/>
    </row>
    <row r="3023" spans="2:2" x14ac:dyDescent="0.3">
      <c r="B3023" s="73"/>
    </row>
    <row r="3024" spans="2:2" x14ac:dyDescent="0.3">
      <c r="B3024" s="73"/>
    </row>
    <row r="3025" spans="2:2" x14ac:dyDescent="0.3">
      <c r="B3025" s="73"/>
    </row>
    <row r="3026" spans="2:2" x14ac:dyDescent="0.3">
      <c r="B3026" s="73"/>
    </row>
    <row r="3027" spans="2:2" x14ac:dyDescent="0.3">
      <c r="B3027" s="73"/>
    </row>
    <row r="3028" spans="2:2" x14ac:dyDescent="0.3">
      <c r="B3028" s="73"/>
    </row>
    <row r="3029" spans="2:2" x14ac:dyDescent="0.3">
      <c r="B3029" s="73"/>
    </row>
    <row r="3030" spans="2:2" x14ac:dyDescent="0.3">
      <c r="B3030" s="73"/>
    </row>
    <row r="3031" spans="2:2" x14ac:dyDescent="0.3">
      <c r="B3031" s="73"/>
    </row>
    <row r="3032" spans="2:2" x14ac:dyDescent="0.3">
      <c r="B3032" s="73"/>
    </row>
    <row r="3033" spans="2:2" x14ac:dyDescent="0.3">
      <c r="B3033" s="73"/>
    </row>
    <row r="3034" spans="2:2" x14ac:dyDescent="0.3">
      <c r="B3034" s="73"/>
    </row>
    <row r="3035" spans="2:2" x14ac:dyDescent="0.3">
      <c r="B3035" s="73"/>
    </row>
    <row r="3036" spans="2:2" x14ac:dyDescent="0.3">
      <c r="B3036" s="73"/>
    </row>
    <row r="3037" spans="2:2" x14ac:dyDescent="0.3">
      <c r="B3037" s="73"/>
    </row>
    <row r="3038" spans="2:2" x14ac:dyDescent="0.3">
      <c r="B3038" s="73"/>
    </row>
    <row r="3039" spans="2:2" x14ac:dyDescent="0.3">
      <c r="B3039" s="73"/>
    </row>
    <row r="3040" spans="2:2" x14ac:dyDescent="0.3">
      <c r="B3040" s="73"/>
    </row>
    <row r="3041" spans="2:2" x14ac:dyDescent="0.3">
      <c r="B3041" s="73"/>
    </row>
    <row r="3042" spans="2:2" x14ac:dyDescent="0.3">
      <c r="B3042" s="73"/>
    </row>
    <row r="3043" spans="2:2" x14ac:dyDescent="0.3">
      <c r="B3043" s="73"/>
    </row>
    <row r="3044" spans="2:2" x14ac:dyDescent="0.3">
      <c r="B3044" s="73"/>
    </row>
    <row r="3045" spans="2:2" x14ac:dyDescent="0.3">
      <c r="B3045" s="73"/>
    </row>
    <row r="3046" spans="2:2" x14ac:dyDescent="0.3">
      <c r="B3046" s="73"/>
    </row>
    <row r="3047" spans="2:2" x14ac:dyDescent="0.3">
      <c r="B3047" s="73"/>
    </row>
    <row r="3048" spans="2:2" x14ac:dyDescent="0.3">
      <c r="B3048" s="73"/>
    </row>
    <row r="3049" spans="2:2" x14ac:dyDescent="0.3">
      <c r="B3049" s="73"/>
    </row>
    <row r="3050" spans="2:2" x14ac:dyDescent="0.3">
      <c r="B3050" s="73"/>
    </row>
    <row r="3051" spans="2:2" x14ac:dyDescent="0.3">
      <c r="B3051" s="73"/>
    </row>
    <row r="3052" spans="2:2" x14ac:dyDescent="0.3">
      <c r="B3052" s="73"/>
    </row>
    <row r="3053" spans="2:2" x14ac:dyDescent="0.3">
      <c r="B3053" s="73"/>
    </row>
    <row r="3054" spans="2:2" x14ac:dyDescent="0.3">
      <c r="B3054" s="73"/>
    </row>
    <row r="3055" spans="2:2" x14ac:dyDescent="0.3">
      <c r="B3055" s="73"/>
    </row>
    <row r="3056" spans="2:2" x14ac:dyDescent="0.3">
      <c r="B3056" s="73"/>
    </row>
    <row r="3057" spans="2:2" x14ac:dyDescent="0.3">
      <c r="B3057" s="73"/>
    </row>
    <row r="3058" spans="2:2" x14ac:dyDescent="0.3">
      <c r="B3058" s="73"/>
    </row>
    <row r="3059" spans="2:2" x14ac:dyDescent="0.3">
      <c r="B3059" s="73"/>
    </row>
    <row r="3060" spans="2:2" x14ac:dyDescent="0.3">
      <c r="B3060" s="73"/>
    </row>
    <row r="3061" spans="2:2" x14ac:dyDescent="0.3">
      <c r="B3061" s="73"/>
    </row>
    <row r="3062" spans="2:2" x14ac:dyDescent="0.3">
      <c r="B3062" s="73"/>
    </row>
    <row r="3063" spans="2:2" x14ac:dyDescent="0.3">
      <c r="B3063" s="73"/>
    </row>
    <row r="3064" spans="2:2" x14ac:dyDescent="0.3">
      <c r="B3064" s="73"/>
    </row>
    <row r="3065" spans="2:2" x14ac:dyDescent="0.3">
      <c r="B3065" s="73"/>
    </row>
    <row r="3066" spans="2:2" x14ac:dyDescent="0.3">
      <c r="B3066" s="73"/>
    </row>
    <row r="3067" spans="2:2" x14ac:dyDescent="0.3">
      <c r="B3067" s="73"/>
    </row>
    <row r="3068" spans="2:2" x14ac:dyDescent="0.3">
      <c r="B3068" s="73"/>
    </row>
    <row r="3069" spans="2:2" x14ac:dyDescent="0.3">
      <c r="B3069" s="73"/>
    </row>
    <row r="3070" spans="2:2" x14ac:dyDescent="0.3">
      <c r="B3070" s="73"/>
    </row>
    <row r="3071" spans="2:2" x14ac:dyDescent="0.3">
      <c r="B3071" s="73"/>
    </row>
    <row r="3072" spans="2:2" x14ac:dyDescent="0.3">
      <c r="B3072" s="73"/>
    </row>
    <row r="3073" spans="2:2" x14ac:dyDescent="0.3">
      <c r="B3073" s="73"/>
    </row>
    <row r="3074" spans="2:2" x14ac:dyDescent="0.3">
      <c r="B3074" s="73"/>
    </row>
    <row r="3075" spans="2:2" x14ac:dyDescent="0.3">
      <c r="B3075" s="73"/>
    </row>
    <row r="3076" spans="2:2" x14ac:dyDescent="0.3">
      <c r="B3076" s="73"/>
    </row>
    <row r="3077" spans="2:2" x14ac:dyDescent="0.3">
      <c r="B3077" s="73"/>
    </row>
    <row r="3078" spans="2:2" x14ac:dyDescent="0.3">
      <c r="B3078" s="73"/>
    </row>
    <row r="3079" spans="2:2" x14ac:dyDescent="0.3">
      <c r="B3079" s="73"/>
    </row>
    <row r="3080" spans="2:2" x14ac:dyDescent="0.3">
      <c r="B3080" s="73"/>
    </row>
    <row r="3081" spans="2:2" x14ac:dyDescent="0.3">
      <c r="B3081" s="73"/>
    </row>
    <row r="3082" spans="2:2" x14ac:dyDescent="0.3">
      <c r="B3082" s="73"/>
    </row>
    <row r="3083" spans="2:2" x14ac:dyDescent="0.3">
      <c r="B3083" s="73"/>
    </row>
    <row r="3084" spans="2:2" x14ac:dyDescent="0.3">
      <c r="B3084" s="73"/>
    </row>
    <row r="3085" spans="2:2" x14ac:dyDescent="0.3">
      <c r="B3085" s="73"/>
    </row>
    <row r="3086" spans="2:2" x14ac:dyDescent="0.3">
      <c r="B3086" s="73"/>
    </row>
    <row r="3087" spans="2:2" x14ac:dyDescent="0.3">
      <c r="B3087" s="73"/>
    </row>
    <row r="3088" spans="2:2" x14ac:dyDescent="0.3">
      <c r="B3088" s="73"/>
    </row>
    <row r="3089" spans="2:2" x14ac:dyDescent="0.3">
      <c r="B3089" s="73"/>
    </row>
    <row r="3090" spans="2:2" x14ac:dyDescent="0.3">
      <c r="B3090" s="73"/>
    </row>
    <row r="3091" spans="2:2" x14ac:dyDescent="0.3">
      <c r="B3091" s="73"/>
    </row>
    <row r="3092" spans="2:2" x14ac:dyDescent="0.3">
      <c r="B3092" s="73"/>
    </row>
    <row r="3093" spans="2:2" x14ac:dyDescent="0.3">
      <c r="B3093" s="73"/>
    </row>
    <row r="3094" spans="2:2" x14ac:dyDescent="0.3">
      <c r="B3094" s="73"/>
    </row>
    <row r="3095" spans="2:2" x14ac:dyDescent="0.3">
      <c r="B3095" s="73"/>
    </row>
    <row r="3096" spans="2:2" x14ac:dyDescent="0.3">
      <c r="B3096" s="73"/>
    </row>
    <row r="3097" spans="2:2" x14ac:dyDescent="0.3">
      <c r="B3097" s="73"/>
    </row>
    <row r="3098" spans="2:2" x14ac:dyDescent="0.3">
      <c r="B3098" s="73"/>
    </row>
    <row r="3099" spans="2:2" x14ac:dyDescent="0.3">
      <c r="B3099" s="73"/>
    </row>
    <row r="3100" spans="2:2" x14ac:dyDescent="0.3">
      <c r="B3100" s="73"/>
    </row>
    <row r="3101" spans="2:2" x14ac:dyDescent="0.3">
      <c r="B3101" s="73"/>
    </row>
    <row r="3102" spans="2:2" x14ac:dyDescent="0.3">
      <c r="B3102" s="73"/>
    </row>
    <row r="3103" spans="2:2" x14ac:dyDescent="0.3">
      <c r="B3103" s="73"/>
    </row>
    <row r="3104" spans="2:2" x14ac:dyDescent="0.3">
      <c r="B3104" s="73"/>
    </row>
    <row r="3105" spans="2:2" x14ac:dyDescent="0.3">
      <c r="B3105" s="73"/>
    </row>
    <row r="3106" spans="2:2" x14ac:dyDescent="0.3">
      <c r="B3106" s="73"/>
    </row>
    <row r="3107" spans="2:2" x14ac:dyDescent="0.3">
      <c r="B3107" s="73"/>
    </row>
    <row r="3108" spans="2:2" x14ac:dyDescent="0.3">
      <c r="B3108" s="73"/>
    </row>
    <row r="3109" spans="2:2" x14ac:dyDescent="0.3">
      <c r="B3109" s="73"/>
    </row>
    <row r="3110" spans="2:2" x14ac:dyDescent="0.3">
      <c r="B3110" s="73"/>
    </row>
    <row r="3111" spans="2:2" x14ac:dyDescent="0.3">
      <c r="B3111" s="73"/>
    </row>
    <row r="3112" spans="2:2" x14ac:dyDescent="0.3">
      <c r="B3112" s="73"/>
    </row>
    <row r="3113" spans="2:2" x14ac:dyDescent="0.3">
      <c r="B3113" s="73"/>
    </row>
    <row r="3114" spans="2:2" x14ac:dyDescent="0.3">
      <c r="B3114" s="73"/>
    </row>
    <row r="3115" spans="2:2" x14ac:dyDescent="0.3">
      <c r="B3115" s="73"/>
    </row>
    <row r="3116" spans="2:2" x14ac:dyDescent="0.3">
      <c r="B3116" s="73"/>
    </row>
    <row r="3117" spans="2:2" x14ac:dyDescent="0.3">
      <c r="B3117" s="73"/>
    </row>
    <row r="3118" spans="2:2" x14ac:dyDescent="0.3">
      <c r="B3118" s="73"/>
    </row>
    <row r="3119" spans="2:2" x14ac:dyDescent="0.3">
      <c r="B3119" s="73"/>
    </row>
    <row r="3120" spans="2:2" x14ac:dyDescent="0.3">
      <c r="B3120" s="73"/>
    </row>
    <row r="3121" spans="2:2" x14ac:dyDescent="0.3">
      <c r="B3121" s="73"/>
    </row>
    <row r="3122" spans="2:2" x14ac:dyDescent="0.3">
      <c r="B3122" s="73"/>
    </row>
    <row r="3123" spans="2:2" x14ac:dyDescent="0.3">
      <c r="B3123" s="73"/>
    </row>
    <row r="3124" spans="2:2" x14ac:dyDescent="0.3">
      <c r="B3124" s="73"/>
    </row>
    <row r="3125" spans="2:2" x14ac:dyDescent="0.3">
      <c r="B3125" s="73"/>
    </row>
    <row r="3126" spans="2:2" x14ac:dyDescent="0.3">
      <c r="B3126" s="73"/>
    </row>
    <row r="3127" spans="2:2" x14ac:dyDescent="0.3">
      <c r="B3127" s="73"/>
    </row>
    <row r="3128" spans="2:2" x14ac:dyDescent="0.3">
      <c r="B3128" s="73"/>
    </row>
    <row r="3129" spans="2:2" x14ac:dyDescent="0.3">
      <c r="B3129" s="73"/>
    </row>
    <row r="3130" spans="2:2" x14ac:dyDescent="0.3">
      <c r="B3130" s="73"/>
    </row>
    <row r="3131" spans="2:2" x14ac:dyDescent="0.3">
      <c r="B3131" s="73"/>
    </row>
    <row r="3132" spans="2:2" x14ac:dyDescent="0.3">
      <c r="B3132" s="73"/>
    </row>
    <row r="3133" spans="2:2" x14ac:dyDescent="0.3">
      <c r="B3133" s="73"/>
    </row>
    <row r="3134" spans="2:2" x14ac:dyDescent="0.3">
      <c r="B3134" s="73"/>
    </row>
    <row r="3135" spans="2:2" x14ac:dyDescent="0.3">
      <c r="B3135" s="73"/>
    </row>
    <row r="3136" spans="2:2" x14ac:dyDescent="0.3">
      <c r="B3136" s="73"/>
    </row>
    <row r="3137" spans="2:2" x14ac:dyDescent="0.3">
      <c r="B3137" s="73"/>
    </row>
    <row r="3138" spans="2:2" x14ac:dyDescent="0.3">
      <c r="B3138" s="73"/>
    </row>
    <row r="3139" spans="2:2" x14ac:dyDescent="0.3">
      <c r="B3139" s="73"/>
    </row>
    <row r="3140" spans="2:2" x14ac:dyDescent="0.3">
      <c r="B3140" s="73"/>
    </row>
    <row r="3141" spans="2:2" x14ac:dyDescent="0.3">
      <c r="B3141" s="73"/>
    </row>
    <row r="3142" spans="2:2" x14ac:dyDescent="0.3">
      <c r="B3142" s="73"/>
    </row>
    <row r="3143" spans="2:2" x14ac:dyDescent="0.3">
      <c r="B3143" s="73"/>
    </row>
    <row r="3144" spans="2:2" x14ac:dyDescent="0.3">
      <c r="B3144" s="73"/>
    </row>
    <row r="3145" spans="2:2" x14ac:dyDescent="0.3">
      <c r="B3145" s="73"/>
    </row>
    <row r="3146" spans="2:2" x14ac:dyDescent="0.3">
      <c r="B3146" s="73"/>
    </row>
    <row r="3147" spans="2:2" x14ac:dyDescent="0.3">
      <c r="B3147" s="73"/>
    </row>
    <row r="3148" spans="2:2" x14ac:dyDescent="0.3">
      <c r="B3148" s="73"/>
    </row>
    <row r="3149" spans="2:2" x14ac:dyDescent="0.3">
      <c r="B3149" s="73"/>
    </row>
    <row r="3150" spans="2:2" x14ac:dyDescent="0.3">
      <c r="B3150" s="73"/>
    </row>
    <row r="3151" spans="2:2" x14ac:dyDescent="0.3">
      <c r="B3151" s="73"/>
    </row>
    <row r="3152" spans="2:2" x14ac:dyDescent="0.3">
      <c r="B3152" s="73"/>
    </row>
    <row r="3153" spans="2:2" x14ac:dyDescent="0.3">
      <c r="B3153" s="73"/>
    </row>
    <row r="3154" spans="2:2" x14ac:dyDescent="0.3">
      <c r="B3154" s="73"/>
    </row>
    <row r="3155" spans="2:2" x14ac:dyDescent="0.3">
      <c r="B3155" s="73"/>
    </row>
    <row r="3156" spans="2:2" x14ac:dyDescent="0.3">
      <c r="B3156" s="73"/>
    </row>
    <row r="3157" spans="2:2" x14ac:dyDescent="0.3">
      <c r="B3157" s="73"/>
    </row>
    <row r="3158" spans="2:2" x14ac:dyDescent="0.3">
      <c r="B3158" s="73"/>
    </row>
    <row r="3159" spans="2:2" x14ac:dyDescent="0.3">
      <c r="B3159" s="73"/>
    </row>
    <row r="3160" spans="2:2" x14ac:dyDescent="0.3">
      <c r="B3160" s="73"/>
    </row>
    <row r="3161" spans="2:2" x14ac:dyDescent="0.3">
      <c r="B3161" s="73"/>
    </row>
    <row r="3162" spans="2:2" x14ac:dyDescent="0.3">
      <c r="B3162" s="73"/>
    </row>
    <row r="3163" spans="2:2" x14ac:dyDescent="0.3">
      <c r="B3163" s="73"/>
    </row>
    <row r="3164" spans="2:2" x14ac:dyDescent="0.3">
      <c r="B3164" s="73"/>
    </row>
    <row r="3165" spans="2:2" x14ac:dyDescent="0.3">
      <c r="B3165" s="73"/>
    </row>
    <row r="3166" spans="2:2" x14ac:dyDescent="0.3">
      <c r="B3166" s="73"/>
    </row>
    <row r="3167" spans="2:2" x14ac:dyDescent="0.3">
      <c r="B3167" s="73"/>
    </row>
    <row r="3168" spans="2:2" x14ac:dyDescent="0.3">
      <c r="B3168" s="73"/>
    </row>
    <row r="3169" spans="2:2" x14ac:dyDescent="0.3">
      <c r="B3169" s="73"/>
    </row>
    <row r="3170" spans="2:2" x14ac:dyDescent="0.3">
      <c r="B3170" s="73"/>
    </row>
    <row r="3171" spans="2:2" x14ac:dyDescent="0.3">
      <c r="B3171" s="73"/>
    </row>
    <row r="3172" spans="2:2" x14ac:dyDescent="0.3">
      <c r="B3172" s="73"/>
    </row>
    <row r="3173" spans="2:2" x14ac:dyDescent="0.3">
      <c r="B3173" s="73"/>
    </row>
    <row r="3174" spans="2:2" x14ac:dyDescent="0.3">
      <c r="B3174" s="73"/>
    </row>
    <row r="3175" spans="2:2" x14ac:dyDescent="0.3">
      <c r="B3175" s="73"/>
    </row>
    <row r="3176" spans="2:2" x14ac:dyDescent="0.3">
      <c r="B3176" s="73"/>
    </row>
    <row r="3177" spans="2:2" x14ac:dyDescent="0.3">
      <c r="B3177" s="73"/>
    </row>
    <row r="3178" spans="2:2" x14ac:dyDescent="0.3">
      <c r="B3178" s="73"/>
    </row>
    <row r="3179" spans="2:2" x14ac:dyDescent="0.3">
      <c r="B3179" s="73"/>
    </row>
    <row r="3180" spans="2:2" x14ac:dyDescent="0.3">
      <c r="B3180" s="73"/>
    </row>
    <row r="3181" spans="2:2" x14ac:dyDescent="0.3">
      <c r="B3181" s="73"/>
    </row>
    <row r="3182" spans="2:2" x14ac:dyDescent="0.3">
      <c r="B3182" s="73"/>
    </row>
    <row r="3183" spans="2:2" x14ac:dyDescent="0.3">
      <c r="B3183" s="73"/>
    </row>
    <row r="3184" spans="2:2" x14ac:dyDescent="0.3">
      <c r="B3184" s="73"/>
    </row>
    <row r="3185" spans="2:2" x14ac:dyDescent="0.3">
      <c r="B3185" s="73"/>
    </row>
    <row r="3186" spans="2:2" x14ac:dyDescent="0.3">
      <c r="B3186" s="73"/>
    </row>
    <row r="3187" spans="2:2" x14ac:dyDescent="0.3">
      <c r="B3187" s="73"/>
    </row>
    <row r="3188" spans="2:2" x14ac:dyDescent="0.3">
      <c r="B3188" s="73"/>
    </row>
    <row r="3189" spans="2:2" x14ac:dyDescent="0.3">
      <c r="B3189" s="73"/>
    </row>
    <row r="3190" spans="2:2" x14ac:dyDescent="0.3">
      <c r="B3190" s="73"/>
    </row>
    <row r="3191" spans="2:2" x14ac:dyDescent="0.3">
      <c r="B3191" s="73"/>
    </row>
    <row r="3192" spans="2:2" x14ac:dyDescent="0.3">
      <c r="B3192" s="73"/>
    </row>
    <row r="3193" spans="2:2" x14ac:dyDescent="0.3">
      <c r="B3193" s="73"/>
    </row>
    <row r="3194" spans="2:2" x14ac:dyDescent="0.3">
      <c r="B3194" s="73"/>
    </row>
    <row r="3195" spans="2:2" x14ac:dyDescent="0.3">
      <c r="B3195" s="73"/>
    </row>
    <row r="3196" spans="2:2" x14ac:dyDescent="0.3">
      <c r="B3196" s="73"/>
    </row>
    <row r="3197" spans="2:2" x14ac:dyDescent="0.3">
      <c r="B3197" s="73"/>
    </row>
    <row r="3198" spans="2:2" x14ac:dyDescent="0.3">
      <c r="B3198" s="73"/>
    </row>
    <row r="3199" spans="2:2" x14ac:dyDescent="0.3">
      <c r="B3199" s="73"/>
    </row>
    <row r="3200" spans="2:2" x14ac:dyDescent="0.3">
      <c r="B3200" s="73"/>
    </row>
    <row r="3201" spans="2:2" x14ac:dyDescent="0.3">
      <c r="B3201" s="73"/>
    </row>
    <row r="3202" spans="2:2" x14ac:dyDescent="0.3">
      <c r="B3202" s="73"/>
    </row>
    <row r="3203" spans="2:2" x14ac:dyDescent="0.3">
      <c r="B3203" s="73"/>
    </row>
    <row r="3204" spans="2:2" x14ac:dyDescent="0.3">
      <c r="B3204" s="73"/>
    </row>
    <row r="3205" spans="2:2" x14ac:dyDescent="0.3">
      <c r="B3205" s="73"/>
    </row>
    <row r="3206" spans="2:2" x14ac:dyDescent="0.3">
      <c r="B3206" s="73"/>
    </row>
    <row r="3207" spans="2:2" x14ac:dyDescent="0.3">
      <c r="B3207" s="73"/>
    </row>
    <row r="3208" spans="2:2" x14ac:dyDescent="0.3">
      <c r="B3208" s="73"/>
    </row>
    <row r="3209" spans="2:2" x14ac:dyDescent="0.3">
      <c r="B3209" s="73"/>
    </row>
    <row r="3210" spans="2:2" x14ac:dyDescent="0.3">
      <c r="B3210" s="73"/>
    </row>
    <row r="3211" spans="2:2" x14ac:dyDescent="0.3">
      <c r="B3211" s="73"/>
    </row>
    <row r="3212" spans="2:2" x14ac:dyDescent="0.3">
      <c r="B3212" s="73"/>
    </row>
    <row r="3213" spans="2:2" x14ac:dyDescent="0.3">
      <c r="B3213" s="73"/>
    </row>
    <row r="3214" spans="2:2" x14ac:dyDescent="0.3">
      <c r="B3214" s="73"/>
    </row>
    <row r="3215" spans="2:2" x14ac:dyDescent="0.3">
      <c r="B3215" s="73"/>
    </row>
    <row r="3216" spans="2:2" x14ac:dyDescent="0.3">
      <c r="B3216" s="73"/>
    </row>
    <row r="3217" spans="2:2" x14ac:dyDescent="0.3">
      <c r="B3217" s="73"/>
    </row>
    <row r="3218" spans="2:2" x14ac:dyDescent="0.3">
      <c r="B3218" s="73"/>
    </row>
    <row r="3219" spans="2:2" x14ac:dyDescent="0.3">
      <c r="B3219" s="73"/>
    </row>
    <row r="3220" spans="2:2" x14ac:dyDescent="0.3">
      <c r="B3220" s="73"/>
    </row>
    <row r="3221" spans="2:2" x14ac:dyDescent="0.3">
      <c r="B3221" s="73"/>
    </row>
    <row r="3222" spans="2:2" x14ac:dyDescent="0.3">
      <c r="B3222" s="73"/>
    </row>
    <row r="3223" spans="2:2" x14ac:dyDescent="0.3">
      <c r="B3223" s="73"/>
    </row>
    <row r="3224" spans="2:2" x14ac:dyDescent="0.3">
      <c r="B3224" s="73"/>
    </row>
    <row r="3225" spans="2:2" x14ac:dyDescent="0.3">
      <c r="B3225" s="73"/>
    </row>
    <row r="3226" spans="2:2" x14ac:dyDescent="0.3">
      <c r="B3226" s="73"/>
    </row>
    <row r="3227" spans="2:2" x14ac:dyDescent="0.3">
      <c r="B3227" s="73"/>
    </row>
    <row r="3228" spans="2:2" x14ac:dyDescent="0.3">
      <c r="B3228" s="73"/>
    </row>
    <row r="3229" spans="2:2" x14ac:dyDescent="0.3">
      <c r="B3229" s="73"/>
    </row>
    <row r="3230" spans="2:2" x14ac:dyDescent="0.3">
      <c r="B3230" s="73"/>
    </row>
    <row r="3231" spans="2:2" x14ac:dyDescent="0.3">
      <c r="B3231" s="73"/>
    </row>
    <row r="3232" spans="2:2" x14ac:dyDescent="0.3">
      <c r="B3232" s="73"/>
    </row>
    <row r="3233" spans="2:2" x14ac:dyDescent="0.3">
      <c r="B3233" s="73"/>
    </row>
    <row r="3234" spans="2:2" x14ac:dyDescent="0.3">
      <c r="B3234" s="73"/>
    </row>
    <row r="3235" spans="2:2" x14ac:dyDescent="0.3">
      <c r="B3235" s="73"/>
    </row>
    <row r="3236" spans="2:2" x14ac:dyDescent="0.3">
      <c r="B3236" s="73"/>
    </row>
    <row r="3237" spans="2:2" x14ac:dyDescent="0.3">
      <c r="B3237" s="73"/>
    </row>
    <row r="3238" spans="2:2" x14ac:dyDescent="0.3">
      <c r="B3238" s="73"/>
    </row>
    <row r="3239" spans="2:2" x14ac:dyDescent="0.3">
      <c r="B3239" s="73"/>
    </row>
    <row r="3240" spans="2:2" x14ac:dyDescent="0.3">
      <c r="B3240" s="73"/>
    </row>
    <row r="3241" spans="2:2" x14ac:dyDescent="0.3">
      <c r="B3241" s="73"/>
    </row>
    <row r="3242" spans="2:2" x14ac:dyDescent="0.3">
      <c r="B3242" s="73"/>
    </row>
    <row r="3243" spans="2:2" x14ac:dyDescent="0.3">
      <c r="B3243" s="73"/>
    </row>
    <row r="3244" spans="2:2" x14ac:dyDescent="0.3">
      <c r="B3244" s="73"/>
    </row>
    <row r="3245" spans="2:2" x14ac:dyDescent="0.3">
      <c r="B3245" s="73"/>
    </row>
    <row r="3246" spans="2:2" x14ac:dyDescent="0.3">
      <c r="B3246" s="73"/>
    </row>
    <row r="3247" spans="2:2" x14ac:dyDescent="0.3">
      <c r="B3247" s="73"/>
    </row>
    <row r="3248" spans="2:2" x14ac:dyDescent="0.3">
      <c r="B3248" s="73"/>
    </row>
    <row r="3249" spans="2:2" x14ac:dyDescent="0.3">
      <c r="B3249" s="73"/>
    </row>
    <row r="3250" spans="2:2" x14ac:dyDescent="0.3">
      <c r="B3250" s="73"/>
    </row>
    <row r="3251" spans="2:2" x14ac:dyDescent="0.3">
      <c r="B3251" s="73"/>
    </row>
    <row r="3252" spans="2:2" x14ac:dyDescent="0.3">
      <c r="B3252" s="73"/>
    </row>
    <row r="3253" spans="2:2" x14ac:dyDescent="0.3">
      <c r="B3253" s="73"/>
    </row>
    <row r="3254" spans="2:2" x14ac:dyDescent="0.3">
      <c r="B3254" s="73"/>
    </row>
    <row r="3255" spans="2:2" x14ac:dyDescent="0.3">
      <c r="B3255" s="73"/>
    </row>
    <row r="3256" spans="2:2" x14ac:dyDescent="0.3">
      <c r="B3256" s="73"/>
    </row>
    <row r="3257" spans="2:2" x14ac:dyDescent="0.3">
      <c r="B3257" s="73"/>
    </row>
    <row r="3258" spans="2:2" x14ac:dyDescent="0.3">
      <c r="B3258" s="73"/>
    </row>
    <row r="3259" spans="2:2" x14ac:dyDescent="0.3">
      <c r="B3259" s="73"/>
    </row>
    <row r="3260" spans="2:2" x14ac:dyDescent="0.3">
      <c r="B3260" s="73"/>
    </row>
    <row r="3261" spans="2:2" x14ac:dyDescent="0.3">
      <c r="B3261" s="73"/>
    </row>
    <row r="3262" spans="2:2" x14ac:dyDescent="0.3">
      <c r="B3262" s="73"/>
    </row>
    <row r="3263" spans="2:2" x14ac:dyDescent="0.3">
      <c r="B3263" s="73"/>
    </row>
    <row r="3264" spans="2:2" x14ac:dyDescent="0.3">
      <c r="B3264" s="73"/>
    </row>
    <row r="3265" spans="2:2" x14ac:dyDescent="0.3">
      <c r="B3265" s="73"/>
    </row>
    <row r="3266" spans="2:2" x14ac:dyDescent="0.3">
      <c r="B3266" s="73"/>
    </row>
    <row r="3267" spans="2:2" x14ac:dyDescent="0.3">
      <c r="B3267" s="73"/>
    </row>
    <row r="3268" spans="2:2" x14ac:dyDescent="0.3">
      <c r="B3268" s="73"/>
    </row>
    <row r="3269" spans="2:2" x14ac:dyDescent="0.3">
      <c r="B3269" s="73"/>
    </row>
    <row r="3270" spans="2:2" x14ac:dyDescent="0.3">
      <c r="B3270" s="73"/>
    </row>
    <row r="3271" spans="2:2" x14ac:dyDescent="0.3">
      <c r="B3271" s="73"/>
    </row>
    <row r="3272" spans="2:2" x14ac:dyDescent="0.3">
      <c r="B3272" s="73"/>
    </row>
    <row r="3273" spans="2:2" x14ac:dyDescent="0.3">
      <c r="B3273" s="73"/>
    </row>
    <row r="3274" spans="2:2" x14ac:dyDescent="0.3">
      <c r="B3274" s="73"/>
    </row>
    <row r="3275" spans="2:2" x14ac:dyDescent="0.3">
      <c r="B3275" s="73"/>
    </row>
    <row r="3276" spans="2:2" x14ac:dyDescent="0.3">
      <c r="B3276" s="73"/>
    </row>
    <row r="3277" spans="2:2" x14ac:dyDescent="0.3">
      <c r="B3277" s="73"/>
    </row>
    <row r="3278" spans="2:2" x14ac:dyDescent="0.3">
      <c r="B3278" s="73"/>
    </row>
    <row r="3279" spans="2:2" x14ac:dyDescent="0.3">
      <c r="B3279" s="73"/>
    </row>
    <row r="3280" spans="2:2" x14ac:dyDescent="0.3">
      <c r="B3280" s="73"/>
    </row>
    <row r="3281" spans="2:2" x14ac:dyDescent="0.3">
      <c r="B3281" s="73"/>
    </row>
    <row r="3282" spans="2:2" x14ac:dyDescent="0.3">
      <c r="B3282" s="73"/>
    </row>
    <row r="3283" spans="2:2" x14ac:dyDescent="0.3">
      <c r="B3283" s="73"/>
    </row>
    <row r="3284" spans="2:2" x14ac:dyDescent="0.3">
      <c r="B3284" s="73"/>
    </row>
    <row r="3285" spans="2:2" x14ac:dyDescent="0.3">
      <c r="B3285" s="73"/>
    </row>
    <row r="3286" spans="2:2" x14ac:dyDescent="0.3">
      <c r="B3286" s="73"/>
    </row>
    <row r="3287" spans="2:2" x14ac:dyDescent="0.3">
      <c r="B3287" s="73"/>
    </row>
    <row r="3288" spans="2:2" x14ac:dyDescent="0.3">
      <c r="B3288" s="73"/>
    </row>
    <row r="3289" spans="2:2" x14ac:dyDescent="0.3">
      <c r="B3289" s="73"/>
    </row>
    <row r="3290" spans="2:2" x14ac:dyDescent="0.3">
      <c r="B3290" s="73"/>
    </row>
    <row r="3291" spans="2:2" x14ac:dyDescent="0.3">
      <c r="B3291" s="73"/>
    </row>
    <row r="3292" spans="2:2" x14ac:dyDescent="0.3">
      <c r="B3292" s="73"/>
    </row>
    <row r="3293" spans="2:2" x14ac:dyDescent="0.3">
      <c r="B3293" s="73"/>
    </row>
    <row r="3294" spans="2:2" x14ac:dyDescent="0.3">
      <c r="B3294" s="73"/>
    </row>
    <row r="3295" spans="2:2" x14ac:dyDescent="0.3">
      <c r="B3295" s="73"/>
    </row>
    <row r="3296" spans="2:2" x14ac:dyDescent="0.3">
      <c r="B3296" s="73"/>
    </row>
    <row r="3297" spans="2:2" x14ac:dyDescent="0.3">
      <c r="B3297" s="73"/>
    </row>
    <row r="3298" spans="2:2" x14ac:dyDescent="0.3">
      <c r="B3298" s="73"/>
    </row>
    <row r="3299" spans="2:2" x14ac:dyDescent="0.3">
      <c r="B3299" s="73"/>
    </row>
    <row r="3300" spans="2:2" x14ac:dyDescent="0.3">
      <c r="B3300" s="73"/>
    </row>
    <row r="3301" spans="2:2" x14ac:dyDescent="0.3">
      <c r="B3301" s="73"/>
    </row>
    <row r="3302" spans="2:2" x14ac:dyDescent="0.3">
      <c r="B3302" s="73"/>
    </row>
    <row r="3303" spans="2:2" x14ac:dyDescent="0.3">
      <c r="B3303" s="73"/>
    </row>
    <row r="3304" spans="2:2" x14ac:dyDescent="0.3">
      <c r="B3304" s="73"/>
    </row>
    <row r="3305" spans="2:2" x14ac:dyDescent="0.3">
      <c r="B3305" s="73"/>
    </row>
    <row r="3306" spans="2:2" x14ac:dyDescent="0.3">
      <c r="B3306" s="73"/>
    </row>
    <row r="3307" spans="2:2" x14ac:dyDescent="0.3">
      <c r="B3307" s="73"/>
    </row>
    <row r="3308" spans="2:2" x14ac:dyDescent="0.3">
      <c r="B3308" s="73"/>
    </row>
    <row r="3309" spans="2:2" x14ac:dyDescent="0.3">
      <c r="B3309" s="73"/>
    </row>
    <row r="3310" spans="2:2" x14ac:dyDescent="0.3">
      <c r="B3310" s="73"/>
    </row>
    <row r="3311" spans="2:2" x14ac:dyDescent="0.3">
      <c r="B3311" s="73"/>
    </row>
    <row r="3312" spans="2:2" x14ac:dyDescent="0.3">
      <c r="B3312" s="73"/>
    </row>
    <row r="3313" spans="2:2" x14ac:dyDescent="0.3">
      <c r="B3313" s="73"/>
    </row>
    <row r="3314" spans="2:2" x14ac:dyDescent="0.3">
      <c r="B3314" s="73"/>
    </row>
    <row r="3315" spans="2:2" x14ac:dyDescent="0.3">
      <c r="B3315" s="73"/>
    </row>
    <row r="3316" spans="2:2" x14ac:dyDescent="0.3">
      <c r="B3316" s="73"/>
    </row>
    <row r="3317" spans="2:2" x14ac:dyDescent="0.3">
      <c r="B3317" s="73"/>
    </row>
    <row r="3318" spans="2:2" x14ac:dyDescent="0.3">
      <c r="B3318" s="73"/>
    </row>
    <row r="3319" spans="2:2" x14ac:dyDescent="0.3">
      <c r="B3319" s="73"/>
    </row>
    <row r="3320" spans="2:2" x14ac:dyDescent="0.3">
      <c r="B3320" s="73"/>
    </row>
    <row r="3321" spans="2:2" x14ac:dyDescent="0.3">
      <c r="B3321" s="73"/>
    </row>
    <row r="3322" spans="2:2" x14ac:dyDescent="0.3">
      <c r="B3322" s="73"/>
    </row>
    <row r="3323" spans="2:2" x14ac:dyDescent="0.3">
      <c r="B3323" s="73"/>
    </row>
    <row r="3324" spans="2:2" x14ac:dyDescent="0.3">
      <c r="B3324" s="73"/>
    </row>
    <row r="3325" spans="2:2" x14ac:dyDescent="0.3">
      <c r="B3325" s="73"/>
    </row>
    <row r="3326" spans="2:2" x14ac:dyDescent="0.3">
      <c r="B3326" s="73"/>
    </row>
    <row r="3327" spans="2:2" x14ac:dyDescent="0.3">
      <c r="B3327" s="73"/>
    </row>
    <row r="3328" spans="2:2" x14ac:dyDescent="0.3">
      <c r="B3328" s="73"/>
    </row>
    <row r="3329" spans="2:2" x14ac:dyDescent="0.3">
      <c r="B3329" s="73"/>
    </row>
    <row r="3330" spans="2:2" x14ac:dyDescent="0.3">
      <c r="B3330" s="73"/>
    </row>
    <row r="3331" spans="2:2" x14ac:dyDescent="0.3">
      <c r="B3331" s="73"/>
    </row>
    <row r="3332" spans="2:2" x14ac:dyDescent="0.3">
      <c r="B3332" s="73"/>
    </row>
    <row r="3333" spans="2:2" x14ac:dyDescent="0.3">
      <c r="B3333" s="73"/>
    </row>
    <row r="3334" spans="2:2" x14ac:dyDescent="0.3">
      <c r="B3334" s="73"/>
    </row>
    <row r="3335" spans="2:2" x14ac:dyDescent="0.3">
      <c r="B3335" s="73"/>
    </row>
    <row r="3336" spans="2:2" x14ac:dyDescent="0.3">
      <c r="B3336" s="73"/>
    </row>
    <row r="3337" spans="2:2" x14ac:dyDescent="0.3">
      <c r="B3337" s="73"/>
    </row>
    <row r="3338" spans="2:2" x14ac:dyDescent="0.3">
      <c r="B3338" s="73"/>
    </row>
    <row r="3339" spans="2:2" x14ac:dyDescent="0.3">
      <c r="B3339" s="73"/>
    </row>
    <row r="3340" spans="2:2" x14ac:dyDescent="0.3">
      <c r="B3340" s="73"/>
    </row>
    <row r="3341" spans="2:2" x14ac:dyDescent="0.3">
      <c r="B3341" s="73"/>
    </row>
    <row r="3342" spans="2:2" x14ac:dyDescent="0.3">
      <c r="B3342" s="73"/>
    </row>
    <row r="3343" spans="2:2" x14ac:dyDescent="0.3">
      <c r="B3343" s="73"/>
    </row>
    <row r="3344" spans="2:2" x14ac:dyDescent="0.3">
      <c r="B3344" s="73"/>
    </row>
    <row r="3345" spans="2:2" x14ac:dyDescent="0.3">
      <c r="B3345" s="73"/>
    </row>
    <row r="3346" spans="2:2" x14ac:dyDescent="0.3">
      <c r="B3346" s="73"/>
    </row>
    <row r="3347" spans="2:2" x14ac:dyDescent="0.3">
      <c r="B3347" s="73"/>
    </row>
    <row r="3348" spans="2:2" x14ac:dyDescent="0.3">
      <c r="B3348" s="73"/>
    </row>
    <row r="3349" spans="2:2" x14ac:dyDescent="0.3">
      <c r="B3349" s="73"/>
    </row>
    <row r="3350" spans="2:2" x14ac:dyDescent="0.3">
      <c r="B3350" s="73"/>
    </row>
    <row r="3351" spans="2:2" x14ac:dyDescent="0.3">
      <c r="B3351" s="73"/>
    </row>
    <row r="3352" spans="2:2" x14ac:dyDescent="0.3">
      <c r="B3352" s="73"/>
    </row>
    <row r="3353" spans="2:2" x14ac:dyDescent="0.3">
      <c r="B3353" s="73"/>
    </row>
    <row r="3354" spans="2:2" x14ac:dyDescent="0.3">
      <c r="B3354" s="73"/>
    </row>
    <row r="3355" spans="2:2" x14ac:dyDescent="0.3">
      <c r="B3355" s="73"/>
    </row>
    <row r="3356" spans="2:2" x14ac:dyDescent="0.3">
      <c r="B3356" s="73"/>
    </row>
    <row r="3357" spans="2:2" x14ac:dyDescent="0.3">
      <c r="B3357" s="73"/>
    </row>
    <row r="3358" spans="2:2" x14ac:dyDescent="0.3">
      <c r="B3358" s="73"/>
    </row>
    <row r="3359" spans="2:2" x14ac:dyDescent="0.3">
      <c r="B3359" s="73"/>
    </row>
    <row r="3360" spans="2:2" x14ac:dyDescent="0.3">
      <c r="B3360" s="73"/>
    </row>
    <row r="3361" spans="2:2" x14ac:dyDescent="0.3">
      <c r="B3361" s="73"/>
    </row>
    <row r="3362" spans="2:2" x14ac:dyDescent="0.3">
      <c r="B3362" s="73"/>
    </row>
    <row r="3363" spans="2:2" x14ac:dyDescent="0.3">
      <c r="B3363" s="73"/>
    </row>
    <row r="3364" spans="2:2" x14ac:dyDescent="0.3">
      <c r="B3364" s="73"/>
    </row>
    <row r="3365" spans="2:2" x14ac:dyDescent="0.3">
      <c r="B3365" s="73"/>
    </row>
    <row r="3366" spans="2:2" x14ac:dyDescent="0.3">
      <c r="B3366" s="73"/>
    </row>
    <row r="3367" spans="2:2" x14ac:dyDescent="0.3">
      <c r="B3367" s="73"/>
    </row>
    <row r="3368" spans="2:2" x14ac:dyDescent="0.3">
      <c r="B3368" s="73"/>
    </row>
    <row r="3369" spans="2:2" x14ac:dyDescent="0.3">
      <c r="B3369" s="73"/>
    </row>
    <row r="3370" spans="2:2" x14ac:dyDescent="0.3">
      <c r="B3370" s="73"/>
    </row>
    <row r="3371" spans="2:2" x14ac:dyDescent="0.3">
      <c r="B3371" s="73"/>
    </row>
    <row r="3372" spans="2:2" x14ac:dyDescent="0.3">
      <c r="B3372" s="73"/>
    </row>
    <row r="3373" spans="2:2" x14ac:dyDescent="0.3">
      <c r="B3373" s="73"/>
    </row>
    <row r="3374" spans="2:2" x14ac:dyDescent="0.3">
      <c r="B3374" s="73"/>
    </row>
    <row r="3375" spans="2:2" x14ac:dyDescent="0.3">
      <c r="B3375" s="73"/>
    </row>
    <row r="3376" spans="2:2" x14ac:dyDescent="0.3">
      <c r="B3376" s="73"/>
    </row>
    <row r="3377" spans="2:2" x14ac:dyDescent="0.3">
      <c r="B3377" s="73"/>
    </row>
    <row r="3378" spans="2:2" x14ac:dyDescent="0.3">
      <c r="B3378" s="73"/>
    </row>
    <row r="3379" spans="2:2" x14ac:dyDescent="0.3">
      <c r="B3379" s="73"/>
    </row>
    <row r="3380" spans="2:2" x14ac:dyDescent="0.3">
      <c r="B3380" s="73"/>
    </row>
    <row r="3381" spans="2:2" x14ac:dyDescent="0.3">
      <c r="B3381" s="73"/>
    </row>
    <row r="3382" spans="2:2" x14ac:dyDescent="0.3">
      <c r="B3382" s="73"/>
    </row>
    <row r="3383" spans="2:2" x14ac:dyDescent="0.3">
      <c r="B3383" s="73"/>
    </row>
    <row r="3384" spans="2:2" x14ac:dyDescent="0.3">
      <c r="B3384" s="73"/>
    </row>
    <row r="3385" spans="2:2" x14ac:dyDescent="0.3">
      <c r="B3385" s="73"/>
    </row>
    <row r="3386" spans="2:2" x14ac:dyDescent="0.3">
      <c r="B3386" s="73"/>
    </row>
    <row r="3387" spans="2:2" x14ac:dyDescent="0.3">
      <c r="B3387" s="73"/>
    </row>
    <row r="3388" spans="2:2" x14ac:dyDescent="0.3">
      <c r="B3388" s="73"/>
    </row>
    <row r="3389" spans="2:2" x14ac:dyDescent="0.3">
      <c r="B3389" s="73"/>
    </row>
    <row r="3390" spans="2:2" x14ac:dyDescent="0.3">
      <c r="B3390" s="73"/>
    </row>
    <row r="3391" spans="2:2" x14ac:dyDescent="0.3">
      <c r="B3391" s="73"/>
    </row>
    <row r="3392" spans="2:2" x14ac:dyDescent="0.3">
      <c r="B3392" s="73"/>
    </row>
    <row r="3393" spans="2:2" x14ac:dyDescent="0.3">
      <c r="B3393" s="73"/>
    </row>
    <row r="3394" spans="2:2" x14ac:dyDescent="0.3">
      <c r="B3394" s="73"/>
    </row>
    <row r="3395" spans="2:2" x14ac:dyDescent="0.3">
      <c r="B3395" s="73"/>
    </row>
    <row r="3396" spans="2:2" x14ac:dyDescent="0.3">
      <c r="B3396" s="73"/>
    </row>
    <row r="3397" spans="2:2" x14ac:dyDescent="0.3">
      <c r="B3397" s="73"/>
    </row>
    <row r="3398" spans="2:2" x14ac:dyDescent="0.3">
      <c r="B3398" s="73"/>
    </row>
    <row r="3399" spans="2:2" x14ac:dyDescent="0.3">
      <c r="B3399" s="73"/>
    </row>
    <row r="3400" spans="2:2" x14ac:dyDescent="0.3">
      <c r="B3400" s="73"/>
    </row>
    <row r="3401" spans="2:2" x14ac:dyDescent="0.3">
      <c r="B3401" s="73"/>
    </row>
    <row r="3402" spans="2:2" x14ac:dyDescent="0.3">
      <c r="B3402" s="73"/>
    </row>
    <row r="3403" spans="2:2" x14ac:dyDescent="0.3">
      <c r="B3403" s="73"/>
    </row>
    <row r="3404" spans="2:2" x14ac:dyDescent="0.3">
      <c r="B3404" s="73"/>
    </row>
    <row r="3405" spans="2:2" x14ac:dyDescent="0.3">
      <c r="B3405" s="73"/>
    </row>
    <row r="3406" spans="2:2" x14ac:dyDescent="0.3">
      <c r="B3406" s="73"/>
    </row>
    <row r="3407" spans="2:2" x14ac:dyDescent="0.3">
      <c r="B3407" s="73"/>
    </row>
    <row r="3408" spans="2:2" x14ac:dyDescent="0.3">
      <c r="B3408" s="73"/>
    </row>
    <row r="3409" spans="2:2" x14ac:dyDescent="0.3">
      <c r="B3409" s="73"/>
    </row>
    <row r="3410" spans="2:2" x14ac:dyDescent="0.3">
      <c r="B3410" s="73"/>
    </row>
    <row r="3411" spans="2:2" x14ac:dyDescent="0.3">
      <c r="B3411" s="73"/>
    </row>
    <row r="3412" spans="2:2" x14ac:dyDescent="0.3">
      <c r="B3412" s="73"/>
    </row>
    <row r="3413" spans="2:2" x14ac:dyDescent="0.3">
      <c r="B3413" s="73"/>
    </row>
    <row r="3414" spans="2:2" x14ac:dyDescent="0.3">
      <c r="B3414" s="73"/>
    </row>
    <row r="3415" spans="2:2" x14ac:dyDescent="0.3">
      <c r="B3415" s="73"/>
    </row>
    <row r="3416" spans="2:2" x14ac:dyDescent="0.3">
      <c r="B3416" s="73"/>
    </row>
    <row r="3417" spans="2:2" x14ac:dyDescent="0.3">
      <c r="B3417" s="73"/>
    </row>
    <row r="3418" spans="2:2" x14ac:dyDescent="0.3">
      <c r="B3418" s="73"/>
    </row>
    <row r="3419" spans="2:2" x14ac:dyDescent="0.3">
      <c r="B3419" s="73"/>
    </row>
    <row r="3420" spans="2:2" x14ac:dyDescent="0.3">
      <c r="B3420" s="73"/>
    </row>
    <row r="3421" spans="2:2" x14ac:dyDescent="0.3">
      <c r="B3421" s="73"/>
    </row>
    <row r="3422" spans="2:2" x14ac:dyDescent="0.3">
      <c r="B3422" s="73"/>
    </row>
    <row r="3423" spans="2:2" x14ac:dyDescent="0.3">
      <c r="B3423" s="73"/>
    </row>
    <row r="3424" spans="2:2" x14ac:dyDescent="0.3">
      <c r="B3424" s="73"/>
    </row>
    <row r="3425" spans="2:2" x14ac:dyDescent="0.3">
      <c r="B3425" s="73"/>
    </row>
    <row r="3426" spans="2:2" x14ac:dyDescent="0.3">
      <c r="B3426" s="73"/>
    </row>
    <row r="3427" spans="2:2" x14ac:dyDescent="0.3">
      <c r="B3427" s="73"/>
    </row>
    <row r="3428" spans="2:2" x14ac:dyDescent="0.3">
      <c r="B3428" s="73"/>
    </row>
    <row r="3429" spans="2:2" x14ac:dyDescent="0.3">
      <c r="B3429" s="73"/>
    </row>
    <row r="3430" spans="2:2" x14ac:dyDescent="0.3">
      <c r="B3430" s="73"/>
    </row>
    <row r="3431" spans="2:2" x14ac:dyDescent="0.3">
      <c r="B3431" s="73"/>
    </row>
    <row r="3432" spans="2:2" x14ac:dyDescent="0.3">
      <c r="B3432" s="73"/>
    </row>
    <row r="3433" spans="2:2" x14ac:dyDescent="0.3">
      <c r="B3433" s="73"/>
    </row>
    <row r="3434" spans="2:2" x14ac:dyDescent="0.3">
      <c r="B3434" s="73"/>
    </row>
    <row r="3435" spans="2:2" x14ac:dyDescent="0.3">
      <c r="B3435" s="73"/>
    </row>
    <row r="3436" spans="2:2" x14ac:dyDescent="0.3">
      <c r="B3436" s="73"/>
    </row>
    <row r="3437" spans="2:2" x14ac:dyDescent="0.3">
      <c r="B3437" s="73"/>
    </row>
    <row r="3438" spans="2:2" x14ac:dyDescent="0.3">
      <c r="B3438" s="73"/>
    </row>
    <row r="3439" spans="2:2" x14ac:dyDescent="0.3">
      <c r="B3439" s="73"/>
    </row>
    <row r="3440" spans="2:2" x14ac:dyDescent="0.3">
      <c r="B3440" s="73"/>
    </row>
    <row r="3441" spans="2:2" x14ac:dyDescent="0.3">
      <c r="B3441" s="73"/>
    </row>
    <row r="3442" spans="2:2" x14ac:dyDescent="0.3">
      <c r="B3442" s="73"/>
    </row>
    <row r="3443" spans="2:2" x14ac:dyDescent="0.3">
      <c r="B3443" s="73"/>
    </row>
    <row r="3444" spans="2:2" x14ac:dyDescent="0.3">
      <c r="B3444" s="73"/>
    </row>
    <row r="3445" spans="2:2" x14ac:dyDescent="0.3">
      <c r="B3445" s="73"/>
    </row>
    <row r="3446" spans="2:2" x14ac:dyDescent="0.3">
      <c r="B3446" s="73"/>
    </row>
    <row r="3447" spans="2:2" x14ac:dyDescent="0.3">
      <c r="B3447" s="73"/>
    </row>
    <row r="3448" spans="2:2" x14ac:dyDescent="0.3">
      <c r="B3448" s="73"/>
    </row>
    <row r="3449" spans="2:2" x14ac:dyDescent="0.3">
      <c r="B3449" s="73"/>
    </row>
    <row r="3450" spans="2:2" x14ac:dyDescent="0.3">
      <c r="B3450" s="73"/>
    </row>
    <row r="3451" spans="2:2" x14ac:dyDescent="0.3">
      <c r="B3451" s="73"/>
    </row>
    <row r="3452" spans="2:2" x14ac:dyDescent="0.3">
      <c r="B3452" s="73"/>
    </row>
    <row r="3453" spans="2:2" x14ac:dyDescent="0.3">
      <c r="B3453" s="73"/>
    </row>
    <row r="3454" spans="2:2" x14ac:dyDescent="0.3">
      <c r="B3454" s="73"/>
    </row>
    <row r="3455" spans="2:2" x14ac:dyDescent="0.3">
      <c r="B3455" s="73"/>
    </row>
    <row r="3456" spans="2:2" x14ac:dyDescent="0.3">
      <c r="B3456" s="73"/>
    </row>
    <row r="3457" spans="2:2" x14ac:dyDescent="0.3">
      <c r="B3457" s="73"/>
    </row>
    <row r="3458" spans="2:2" x14ac:dyDescent="0.3">
      <c r="B3458" s="73"/>
    </row>
    <row r="3459" spans="2:2" x14ac:dyDescent="0.3">
      <c r="B3459" s="73"/>
    </row>
    <row r="3460" spans="2:2" x14ac:dyDescent="0.3">
      <c r="B3460" s="73"/>
    </row>
    <row r="3461" spans="2:2" x14ac:dyDescent="0.3">
      <c r="B3461" s="73"/>
    </row>
    <row r="3462" spans="2:2" x14ac:dyDescent="0.3">
      <c r="B3462" s="73"/>
    </row>
    <row r="3463" spans="2:2" x14ac:dyDescent="0.3">
      <c r="B3463" s="73"/>
    </row>
    <row r="3464" spans="2:2" x14ac:dyDescent="0.3">
      <c r="B3464" s="73"/>
    </row>
    <row r="3465" spans="2:2" x14ac:dyDescent="0.3">
      <c r="B3465" s="73"/>
    </row>
    <row r="3466" spans="2:2" x14ac:dyDescent="0.3">
      <c r="B3466" s="73"/>
    </row>
    <row r="3467" spans="2:2" x14ac:dyDescent="0.3">
      <c r="B3467" s="73"/>
    </row>
    <row r="3468" spans="2:2" x14ac:dyDescent="0.3">
      <c r="B3468" s="73"/>
    </row>
    <row r="3469" spans="2:2" x14ac:dyDescent="0.3">
      <c r="B3469" s="73"/>
    </row>
    <row r="3470" spans="2:2" x14ac:dyDescent="0.3">
      <c r="B3470" s="73"/>
    </row>
    <row r="3471" spans="2:2" x14ac:dyDescent="0.3">
      <c r="B3471" s="73"/>
    </row>
    <row r="3472" spans="2:2" x14ac:dyDescent="0.3">
      <c r="B3472" s="73"/>
    </row>
    <row r="3473" spans="2:2" x14ac:dyDescent="0.3">
      <c r="B3473" s="73"/>
    </row>
    <row r="3474" spans="2:2" x14ac:dyDescent="0.3">
      <c r="B3474" s="73"/>
    </row>
    <row r="3475" spans="2:2" x14ac:dyDescent="0.3">
      <c r="B3475" s="73"/>
    </row>
    <row r="3476" spans="2:2" x14ac:dyDescent="0.3">
      <c r="B3476" s="73"/>
    </row>
    <row r="3477" spans="2:2" x14ac:dyDescent="0.3">
      <c r="B3477" s="73"/>
    </row>
    <row r="3478" spans="2:2" x14ac:dyDescent="0.3">
      <c r="B3478" s="73"/>
    </row>
    <row r="3479" spans="2:2" x14ac:dyDescent="0.3">
      <c r="B3479" s="73"/>
    </row>
    <row r="3480" spans="2:2" x14ac:dyDescent="0.3">
      <c r="B3480" s="73"/>
    </row>
    <row r="3481" spans="2:2" x14ac:dyDescent="0.3">
      <c r="B3481" s="73"/>
    </row>
    <row r="3482" spans="2:2" x14ac:dyDescent="0.3">
      <c r="B3482" s="73"/>
    </row>
    <row r="3483" spans="2:2" x14ac:dyDescent="0.3">
      <c r="B3483" s="73"/>
    </row>
    <row r="3484" spans="2:2" x14ac:dyDescent="0.3">
      <c r="B3484" s="73"/>
    </row>
    <row r="3485" spans="2:2" x14ac:dyDescent="0.3">
      <c r="B3485" s="73"/>
    </row>
    <row r="3486" spans="2:2" x14ac:dyDescent="0.3">
      <c r="B3486" s="73"/>
    </row>
    <row r="3487" spans="2:2" x14ac:dyDescent="0.3">
      <c r="B3487" s="73"/>
    </row>
    <row r="3488" spans="2:2" x14ac:dyDescent="0.3">
      <c r="B3488" s="73"/>
    </row>
    <row r="3489" spans="2:2" x14ac:dyDescent="0.3">
      <c r="B3489" s="73"/>
    </row>
    <row r="3490" spans="2:2" x14ac:dyDescent="0.3">
      <c r="B3490" s="73"/>
    </row>
    <row r="3491" spans="2:2" x14ac:dyDescent="0.3">
      <c r="B3491" s="73"/>
    </row>
    <row r="3492" spans="2:2" x14ac:dyDescent="0.3">
      <c r="B3492" s="73"/>
    </row>
    <row r="3493" spans="2:2" x14ac:dyDescent="0.3">
      <c r="B3493" s="73"/>
    </row>
    <row r="3494" spans="2:2" x14ac:dyDescent="0.3">
      <c r="B3494" s="73"/>
    </row>
    <row r="3495" spans="2:2" x14ac:dyDescent="0.3">
      <c r="B3495" s="73"/>
    </row>
    <row r="3496" spans="2:2" x14ac:dyDescent="0.3">
      <c r="B3496" s="73"/>
    </row>
    <row r="3497" spans="2:2" x14ac:dyDescent="0.3">
      <c r="B3497" s="73"/>
    </row>
    <row r="3498" spans="2:2" x14ac:dyDescent="0.3">
      <c r="B3498" s="73"/>
    </row>
    <row r="3499" spans="2:2" x14ac:dyDescent="0.3">
      <c r="B3499" s="73"/>
    </row>
    <row r="3500" spans="2:2" x14ac:dyDescent="0.3">
      <c r="B3500" s="73"/>
    </row>
    <row r="3501" spans="2:2" x14ac:dyDescent="0.3">
      <c r="B3501" s="73"/>
    </row>
    <row r="3502" spans="2:2" x14ac:dyDescent="0.3">
      <c r="B3502" s="73"/>
    </row>
    <row r="3503" spans="2:2" x14ac:dyDescent="0.3">
      <c r="B3503" s="73"/>
    </row>
    <row r="3504" spans="2:2" x14ac:dyDescent="0.3">
      <c r="B3504" s="73"/>
    </row>
    <row r="3505" spans="2:2" x14ac:dyDescent="0.3">
      <c r="B3505" s="73"/>
    </row>
    <row r="3506" spans="2:2" x14ac:dyDescent="0.3">
      <c r="B3506" s="73"/>
    </row>
    <row r="3507" spans="2:2" x14ac:dyDescent="0.3">
      <c r="B3507" s="73"/>
    </row>
    <row r="3508" spans="2:2" x14ac:dyDescent="0.3">
      <c r="B3508" s="73"/>
    </row>
    <row r="3509" spans="2:2" x14ac:dyDescent="0.3">
      <c r="B3509" s="73"/>
    </row>
    <row r="3510" spans="2:2" x14ac:dyDescent="0.3">
      <c r="B3510" s="73"/>
    </row>
    <row r="3511" spans="2:2" x14ac:dyDescent="0.3">
      <c r="B3511" s="73"/>
    </row>
    <row r="3512" spans="2:2" x14ac:dyDescent="0.3">
      <c r="B3512" s="73"/>
    </row>
    <row r="3513" spans="2:2" x14ac:dyDescent="0.3">
      <c r="B3513" s="73"/>
    </row>
    <row r="3514" spans="2:2" x14ac:dyDescent="0.3">
      <c r="B3514" s="73"/>
    </row>
    <row r="3515" spans="2:2" x14ac:dyDescent="0.3">
      <c r="B3515" s="73"/>
    </row>
    <row r="3516" spans="2:2" x14ac:dyDescent="0.3">
      <c r="B3516" s="73"/>
    </row>
    <row r="3517" spans="2:2" x14ac:dyDescent="0.3">
      <c r="B3517" s="73"/>
    </row>
    <row r="3518" spans="2:2" x14ac:dyDescent="0.3">
      <c r="B3518" s="73"/>
    </row>
    <row r="3519" spans="2:2" x14ac:dyDescent="0.3">
      <c r="B3519" s="73"/>
    </row>
    <row r="3520" spans="2:2" x14ac:dyDescent="0.3">
      <c r="B3520" s="73"/>
    </row>
    <row r="3521" spans="2:2" x14ac:dyDescent="0.3">
      <c r="B3521" s="73"/>
    </row>
    <row r="3522" spans="2:2" x14ac:dyDescent="0.3">
      <c r="B3522" s="73"/>
    </row>
    <row r="3523" spans="2:2" x14ac:dyDescent="0.3">
      <c r="B3523" s="73"/>
    </row>
    <row r="3524" spans="2:2" x14ac:dyDescent="0.3">
      <c r="B3524" s="73"/>
    </row>
    <row r="3525" spans="2:2" x14ac:dyDescent="0.3">
      <c r="B3525" s="73"/>
    </row>
    <row r="3526" spans="2:2" x14ac:dyDescent="0.3">
      <c r="B3526" s="73"/>
    </row>
    <row r="3527" spans="2:2" x14ac:dyDescent="0.3">
      <c r="B3527" s="73"/>
    </row>
    <row r="3528" spans="2:2" x14ac:dyDescent="0.3">
      <c r="B3528" s="73"/>
    </row>
    <row r="3529" spans="2:2" x14ac:dyDescent="0.3">
      <c r="B3529" s="73"/>
    </row>
    <row r="3530" spans="2:2" x14ac:dyDescent="0.3">
      <c r="B3530" s="73"/>
    </row>
    <row r="3531" spans="2:2" x14ac:dyDescent="0.3">
      <c r="B3531" s="73"/>
    </row>
    <row r="3532" spans="2:2" x14ac:dyDescent="0.3">
      <c r="B3532" s="73"/>
    </row>
    <row r="3533" spans="2:2" x14ac:dyDescent="0.3">
      <c r="B3533" s="73"/>
    </row>
    <row r="3534" spans="2:2" x14ac:dyDescent="0.3">
      <c r="B3534" s="73"/>
    </row>
    <row r="3535" spans="2:2" x14ac:dyDescent="0.3">
      <c r="B3535" s="73"/>
    </row>
    <row r="3536" spans="2:2" x14ac:dyDescent="0.3">
      <c r="B3536" s="73"/>
    </row>
    <row r="3537" spans="2:2" x14ac:dyDescent="0.3">
      <c r="B3537" s="73"/>
    </row>
    <row r="3538" spans="2:2" x14ac:dyDescent="0.3">
      <c r="B3538" s="73"/>
    </row>
    <row r="3539" spans="2:2" x14ac:dyDescent="0.3">
      <c r="B3539" s="73"/>
    </row>
    <row r="3540" spans="2:2" x14ac:dyDescent="0.3">
      <c r="B3540" s="73"/>
    </row>
    <row r="3541" spans="2:2" x14ac:dyDescent="0.3">
      <c r="B3541" s="73"/>
    </row>
    <row r="3542" spans="2:2" x14ac:dyDescent="0.3">
      <c r="B3542" s="73"/>
    </row>
    <row r="3543" spans="2:2" x14ac:dyDescent="0.3">
      <c r="B3543" s="73"/>
    </row>
    <row r="3544" spans="2:2" x14ac:dyDescent="0.3">
      <c r="B3544" s="73"/>
    </row>
    <row r="3545" spans="2:2" x14ac:dyDescent="0.3">
      <c r="B3545" s="73"/>
    </row>
    <row r="3546" spans="2:2" x14ac:dyDescent="0.3">
      <c r="B3546" s="73"/>
    </row>
    <row r="3547" spans="2:2" x14ac:dyDescent="0.3">
      <c r="B3547" s="73"/>
    </row>
    <row r="3548" spans="2:2" x14ac:dyDescent="0.3">
      <c r="B3548" s="73"/>
    </row>
    <row r="3549" spans="2:2" x14ac:dyDescent="0.3">
      <c r="B3549" s="73"/>
    </row>
    <row r="3550" spans="2:2" x14ac:dyDescent="0.3">
      <c r="B3550" s="73"/>
    </row>
    <row r="3551" spans="2:2" x14ac:dyDescent="0.3">
      <c r="B3551" s="73"/>
    </row>
    <row r="3552" spans="2:2" x14ac:dyDescent="0.3">
      <c r="B3552" s="73"/>
    </row>
    <row r="3553" spans="2:2" x14ac:dyDescent="0.3">
      <c r="B3553" s="73"/>
    </row>
    <row r="3554" spans="2:2" x14ac:dyDescent="0.3">
      <c r="B3554" s="73"/>
    </row>
    <row r="3555" spans="2:2" x14ac:dyDescent="0.3">
      <c r="B3555" s="73"/>
    </row>
    <row r="3556" spans="2:2" x14ac:dyDescent="0.3">
      <c r="B3556" s="73"/>
    </row>
    <row r="3557" spans="2:2" x14ac:dyDescent="0.3">
      <c r="B3557" s="73"/>
    </row>
    <row r="3558" spans="2:2" x14ac:dyDescent="0.3">
      <c r="B3558" s="73"/>
    </row>
    <row r="3559" spans="2:2" x14ac:dyDescent="0.3">
      <c r="B3559" s="73"/>
    </row>
    <row r="3560" spans="2:2" x14ac:dyDescent="0.3">
      <c r="B3560" s="73"/>
    </row>
    <row r="3561" spans="2:2" x14ac:dyDescent="0.3">
      <c r="B3561" s="73"/>
    </row>
    <row r="3562" spans="2:2" x14ac:dyDescent="0.3">
      <c r="B3562" s="73"/>
    </row>
    <row r="3563" spans="2:2" x14ac:dyDescent="0.3">
      <c r="B3563" s="73"/>
    </row>
    <row r="3564" spans="2:2" x14ac:dyDescent="0.3">
      <c r="B3564" s="73"/>
    </row>
    <row r="3565" spans="2:2" x14ac:dyDescent="0.3">
      <c r="B3565" s="73"/>
    </row>
    <row r="3566" spans="2:2" x14ac:dyDescent="0.3">
      <c r="B3566" s="73"/>
    </row>
    <row r="3567" spans="2:2" x14ac:dyDescent="0.3">
      <c r="B3567" s="73"/>
    </row>
    <row r="3568" spans="2:2" x14ac:dyDescent="0.3">
      <c r="B3568" s="73"/>
    </row>
    <row r="3569" spans="2:2" x14ac:dyDescent="0.3">
      <c r="B3569" s="73"/>
    </row>
    <row r="3570" spans="2:2" x14ac:dyDescent="0.3">
      <c r="B3570" s="73"/>
    </row>
    <row r="3571" spans="2:2" x14ac:dyDescent="0.3">
      <c r="B3571" s="73"/>
    </row>
    <row r="3572" spans="2:2" x14ac:dyDescent="0.3">
      <c r="B3572" s="73"/>
    </row>
    <row r="3573" spans="2:2" x14ac:dyDescent="0.3">
      <c r="B3573" s="73"/>
    </row>
    <row r="3574" spans="2:2" x14ac:dyDescent="0.3">
      <c r="B3574" s="73"/>
    </row>
    <row r="3575" spans="2:2" x14ac:dyDescent="0.3">
      <c r="B3575" s="73"/>
    </row>
    <row r="3576" spans="2:2" x14ac:dyDescent="0.3">
      <c r="B3576" s="73"/>
    </row>
    <row r="3577" spans="2:2" x14ac:dyDescent="0.3">
      <c r="B3577" s="73"/>
    </row>
    <row r="3578" spans="2:2" x14ac:dyDescent="0.3">
      <c r="B3578" s="73"/>
    </row>
    <row r="3579" spans="2:2" x14ac:dyDescent="0.3">
      <c r="B3579" s="73"/>
    </row>
    <row r="3580" spans="2:2" x14ac:dyDescent="0.3">
      <c r="B3580" s="73"/>
    </row>
    <row r="3581" spans="2:2" x14ac:dyDescent="0.3">
      <c r="B3581" s="73"/>
    </row>
    <row r="3582" spans="2:2" x14ac:dyDescent="0.3">
      <c r="B3582" s="73"/>
    </row>
    <row r="3583" spans="2:2" x14ac:dyDescent="0.3">
      <c r="B3583" s="73"/>
    </row>
    <row r="3584" spans="2:2" x14ac:dyDescent="0.3">
      <c r="B3584" s="73"/>
    </row>
    <row r="3585" spans="2:2" x14ac:dyDescent="0.3">
      <c r="B3585" s="73"/>
    </row>
    <row r="3586" spans="2:2" x14ac:dyDescent="0.3">
      <c r="B3586" s="73"/>
    </row>
    <row r="3587" spans="2:2" x14ac:dyDescent="0.3">
      <c r="B3587" s="73"/>
    </row>
    <row r="3588" spans="2:2" x14ac:dyDescent="0.3">
      <c r="B3588" s="73"/>
    </row>
    <row r="3589" spans="2:2" x14ac:dyDescent="0.3">
      <c r="B3589" s="73"/>
    </row>
    <row r="3590" spans="2:2" x14ac:dyDescent="0.3">
      <c r="B3590" s="73"/>
    </row>
    <row r="3591" spans="2:2" x14ac:dyDescent="0.3">
      <c r="B3591" s="73"/>
    </row>
    <row r="3592" spans="2:2" x14ac:dyDescent="0.3">
      <c r="B3592" s="73"/>
    </row>
    <row r="3593" spans="2:2" x14ac:dyDescent="0.3">
      <c r="B3593" s="73"/>
    </row>
    <row r="3594" spans="2:2" x14ac:dyDescent="0.3">
      <c r="B3594" s="73"/>
    </row>
    <row r="3595" spans="2:2" x14ac:dyDescent="0.3">
      <c r="B3595" s="73"/>
    </row>
    <row r="3596" spans="2:2" x14ac:dyDescent="0.3">
      <c r="B3596" s="73"/>
    </row>
    <row r="3597" spans="2:2" x14ac:dyDescent="0.3">
      <c r="B3597" s="73"/>
    </row>
    <row r="3598" spans="2:2" x14ac:dyDescent="0.3">
      <c r="B3598" s="73"/>
    </row>
    <row r="3599" spans="2:2" x14ac:dyDescent="0.3">
      <c r="B3599" s="73"/>
    </row>
    <row r="3600" spans="2:2" x14ac:dyDescent="0.3">
      <c r="B3600" s="73"/>
    </row>
    <row r="3601" spans="2:2" x14ac:dyDescent="0.3">
      <c r="B3601" s="73"/>
    </row>
    <row r="3602" spans="2:2" x14ac:dyDescent="0.3">
      <c r="B3602" s="73"/>
    </row>
    <row r="3603" spans="2:2" x14ac:dyDescent="0.3">
      <c r="B3603" s="73"/>
    </row>
    <row r="3604" spans="2:2" x14ac:dyDescent="0.3">
      <c r="B3604" s="73"/>
    </row>
    <row r="3605" spans="2:2" x14ac:dyDescent="0.3">
      <c r="B3605" s="73"/>
    </row>
    <row r="3606" spans="2:2" x14ac:dyDescent="0.3">
      <c r="B3606" s="73"/>
    </row>
    <row r="3607" spans="2:2" x14ac:dyDescent="0.3">
      <c r="B3607" s="73"/>
    </row>
    <row r="3608" spans="2:2" x14ac:dyDescent="0.3">
      <c r="B3608" s="73"/>
    </row>
    <row r="3609" spans="2:2" x14ac:dyDescent="0.3">
      <c r="B3609" s="73"/>
    </row>
    <row r="3610" spans="2:2" x14ac:dyDescent="0.3">
      <c r="B3610" s="73"/>
    </row>
    <row r="3611" spans="2:2" x14ac:dyDescent="0.3">
      <c r="B3611" s="73"/>
    </row>
    <row r="3612" spans="2:2" x14ac:dyDescent="0.3">
      <c r="B3612" s="73"/>
    </row>
    <row r="3613" spans="2:2" x14ac:dyDescent="0.3">
      <c r="B3613" s="73"/>
    </row>
    <row r="3614" spans="2:2" x14ac:dyDescent="0.3">
      <c r="B3614" s="73"/>
    </row>
    <row r="3615" spans="2:2" x14ac:dyDescent="0.3">
      <c r="B3615" s="73"/>
    </row>
    <row r="3616" spans="2:2" x14ac:dyDescent="0.3">
      <c r="B3616" s="73"/>
    </row>
    <row r="3617" spans="2:2" x14ac:dyDescent="0.3">
      <c r="B3617" s="73"/>
    </row>
    <row r="3618" spans="2:2" x14ac:dyDescent="0.3">
      <c r="B3618" s="73"/>
    </row>
    <row r="3619" spans="2:2" x14ac:dyDescent="0.3">
      <c r="B3619" s="73"/>
    </row>
    <row r="3620" spans="2:2" x14ac:dyDescent="0.3">
      <c r="B3620" s="73"/>
    </row>
    <row r="3621" spans="2:2" x14ac:dyDescent="0.3">
      <c r="B3621" s="73"/>
    </row>
    <row r="3622" spans="2:2" x14ac:dyDescent="0.3">
      <c r="B3622" s="73"/>
    </row>
    <row r="3623" spans="2:2" x14ac:dyDescent="0.3">
      <c r="B3623" s="73"/>
    </row>
    <row r="3624" spans="2:2" x14ac:dyDescent="0.3">
      <c r="B3624" s="73"/>
    </row>
    <row r="3625" spans="2:2" x14ac:dyDescent="0.3">
      <c r="B3625" s="73"/>
    </row>
    <row r="3626" spans="2:2" x14ac:dyDescent="0.3">
      <c r="B3626" s="73"/>
    </row>
    <row r="3627" spans="2:2" x14ac:dyDescent="0.3">
      <c r="B3627" s="73"/>
    </row>
    <row r="3628" spans="2:2" x14ac:dyDescent="0.3">
      <c r="B3628" s="73"/>
    </row>
    <row r="3629" spans="2:2" x14ac:dyDescent="0.3">
      <c r="B3629" s="73"/>
    </row>
    <row r="3630" spans="2:2" x14ac:dyDescent="0.3">
      <c r="B3630" s="73"/>
    </row>
    <row r="3631" spans="2:2" x14ac:dyDescent="0.3">
      <c r="B3631" s="73"/>
    </row>
    <row r="3632" spans="2:2" x14ac:dyDescent="0.3">
      <c r="B3632" s="73"/>
    </row>
    <row r="3633" spans="2:2" x14ac:dyDescent="0.3">
      <c r="B3633" s="73"/>
    </row>
    <row r="3634" spans="2:2" x14ac:dyDescent="0.3">
      <c r="B3634" s="73"/>
    </row>
    <row r="3635" spans="2:2" x14ac:dyDescent="0.3">
      <c r="B3635" s="73"/>
    </row>
    <row r="3636" spans="2:2" x14ac:dyDescent="0.3">
      <c r="B3636" s="73"/>
    </row>
    <row r="3637" spans="2:2" x14ac:dyDescent="0.3">
      <c r="B3637" s="73"/>
    </row>
    <row r="3638" spans="2:2" x14ac:dyDescent="0.3">
      <c r="B3638" s="73"/>
    </row>
    <row r="3639" spans="2:2" x14ac:dyDescent="0.3">
      <c r="B3639" s="73"/>
    </row>
    <row r="3640" spans="2:2" x14ac:dyDescent="0.3">
      <c r="B3640" s="73"/>
    </row>
    <row r="3641" spans="2:2" x14ac:dyDescent="0.3">
      <c r="B3641" s="73"/>
    </row>
    <row r="3642" spans="2:2" x14ac:dyDescent="0.3">
      <c r="B3642" s="73"/>
    </row>
    <row r="3643" spans="2:2" x14ac:dyDescent="0.3">
      <c r="B3643" s="73"/>
    </row>
    <row r="3644" spans="2:2" x14ac:dyDescent="0.3">
      <c r="B3644" s="73"/>
    </row>
    <row r="3645" spans="2:2" x14ac:dyDescent="0.3">
      <c r="B3645" s="73"/>
    </row>
    <row r="3646" spans="2:2" x14ac:dyDescent="0.3">
      <c r="B3646" s="73"/>
    </row>
    <row r="3647" spans="2:2" x14ac:dyDescent="0.3">
      <c r="B3647" s="73"/>
    </row>
    <row r="3648" spans="2:2" x14ac:dyDescent="0.3">
      <c r="B3648" s="73"/>
    </row>
    <row r="3649" spans="2:2" x14ac:dyDescent="0.3">
      <c r="B3649" s="73"/>
    </row>
    <row r="3650" spans="2:2" x14ac:dyDescent="0.3">
      <c r="B3650" s="73"/>
    </row>
    <row r="3651" spans="2:2" x14ac:dyDescent="0.3">
      <c r="B3651" s="73"/>
    </row>
    <row r="3652" spans="2:2" x14ac:dyDescent="0.3">
      <c r="B3652" s="73"/>
    </row>
    <row r="3653" spans="2:2" x14ac:dyDescent="0.3">
      <c r="B3653" s="73"/>
    </row>
    <row r="3654" spans="2:2" x14ac:dyDescent="0.3">
      <c r="B3654" s="73"/>
    </row>
    <row r="3655" spans="2:2" x14ac:dyDescent="0.3">
      <c r="B3655" s="73"/>
    </row>
    <row r="3656" spans="2:2" x14ac:dyDescent="0.3">
      <c r="B3656" s="73"/>
    </row>
    <row r="3657" spans="2:2" x14ac:dyDescent="0.3">
      <c r="B3657" s="73"/>
    </row>
    <row r="3658" spans="2:2" x14ac:dyDescent="0.3">
      <c r="B3658" s="73"/>
    </row>
    <row r="3659" spans="2:2" x14ac:dyDescent="0.3">
      <c r="B3659" s="73"/>
    </row>
    <row r="3660" spans="2:2" x14ac:dyDescent="0.3">
      <c r="B3660" s="73"/>
    </row>
    <row r="3661" spans="2:2" x14ac:dyDescent="0.3">
      <c r="B3661" s="73"/>
    </row>
    <row r="3662" spans="2:2" x14ac:dyDescent="0.3">
      <c r="B3662" s="73"/>
    </row>
    <row r="3663" spans="2:2" x14ac:dyDescent="0.3">
      <c r="B3663" s="73"/>
    </row>
    <row r="3664" spans="2:2" x14ac:dyDescent="0.3">
      <c r="B3664" s="73"/>
    </row>
    <row r="3665" spans="2:2" x14ac:dyDescent="0.3">
      <c r="B3665" s="73"/>
    </row>
    <row r="3666" spans="2:2" x14ac:dyDescent="0.3">
      <c r="B3666" s="73"/>
    </row>
    <row r="3667" spans="2:2" x14ac:dyDescent="0.3">
      <c r="B3667" s="73"/>
    </row>
    <row r="3668" spans="2:2" x14ac:dyDescent="0.3">
      <c r="B3668" s="73"/>
    </row>
    <row r="3669" spans="2:2" x14ac:dyDescent="0.3">
      <c r="B3669" s="73"/>
    </row>
    <row r="3670" spans="2:2" x14ac:dyDescent="0.3">
      <c r="B3670" s="73"/>
    </row>
    <row r="3671" spans="2:2" x14ac:dyDescent="0.3">
      <c r="B3671" s="73"/>
    </row>
    <row r="3672" spans="2:2" x14ac:dyDescent="0.3">
      <c r="B3672" s="73"/>
    </row>
    <row r="3673" spans="2:2" x14ac:dyDescent="0.3">
      <c r="B3673" s="73"/>
    </row>
    <row r="3674" spans="2:2" x14ac:dyDescent="0.3">
      <c r="B3674" s="73"/>
    </row>
    <row r="3675" spans="2:2" x14ac:dyDescent="0.3">
      <c r="B3675" s="73"/>
    </row>
    <row r="3676" spans="2:2" x14ac:dyDescent="0.3">
      <c r="B3676" s="73"/>
    </row>
    <row r="3677" spans="2:2" x14ac:dyDescent="0.3">
      <c r="B3677" s="73"/>
    </row>
    <row r="3678" spans="2:2" x14ac:dyDescent="0.3">
      <c r="B3678" s="73"/>
    </row>
    <row r="3679" spans="2:2" x14ac:dyDescent="0.3">
      <c r="B3679" s="73"/>
    </row>
    <row r="3680" spans="2:2" x14ac:dyDescent="0.3">
      <c r="B3680" s="73"/>
    </row>
    <row r="3681" spans="2:2" x14ac:dyDescent="0.3">
      <c r="B3681" s="73"/>
    </row>
    <row r="3682" spans="2:2" x14ac:dyDescent="0.3">
      <c r="B3682" s="73"/>
    </row>
    <row r="3683" spans="2:2" x14ac:dyDescent="0.3">
      <c r="B3683" s="73"/>
    </row>
    <row r="3684" spans="2:2" x14ac:dyDescent="0.3">
      <c r="B3684" s="73"/>
    </row>
    <row r="3685" spans="2:2" x14ac:dyDescent="0.3">
      <c r="B3685" s="73"/>
    </row>
    <row r="3686" spans="2:2" x14ac:dyDescent="0.3">
      <c r="B3686" s="73"/>
    </row>
    <row r="3687" spans="2:2" x14ac:dyDescent="0.3">
      <c r="B3687" s="73"/>
    </row>
    <row r="3688" spans="2:2" x14ac:dyDescent="0.3">
      <c r="B3688" s="73"/>
    </row>
    <row r="3689" spans="2:2" x14ac:dyDescent="0.3">
      <c r="B3689" s="73"/>
    </row>
    <row r="3690" spans="2:2" x14ac:dyDescent="0.3">
      <c r="B3690" s="73"/>
    </row>
    <row r="3691" spans="2:2" x14ac:dyDescent="0.3">
      <c r="B3691" s="73"/>
    </row>
    <row r="3692" spans="2:2" x14ac:dyDescent="0.3">
      <c r="B3692" s="73"/>
    </row>
    <row r="3693" spans="2:2" x14ac:dyDescent="0.3">
      <c r="B3693" s="73"/>
    </row>
    <row r="3694" spans="2:2" x14ac:dyDescent="0.3">
      <c r="B3694" s="73"/>
    </row>
    <row r="3695" spans="2:2" x14ac:dyDescent="0.3">
      <c r="B3695" s="73"/>
    </row>
    <row r="3696" spans="2:2" x14ac:dyDescent="0.3">
      <c r="B3696" s="73"/>
    </row>
    <row r="3697" spans="2:2" x14ac:dyDescent="0.3">
      <c r="B3697" s="73"/>
    </row>
    <row r="3698" spans="2:2" x14ac:dyDescent="0.3">
      <c r="B3698" s="73"/>
    </row>
    <row r="3699" spans="2:2" x14ac:dyDescent="0.3">
      <c r="B3699" s="73"/>
    </row>
    <row r="3700" spans="2:2" x14ac:dyDescent="0.3">
      <c r="B3700" s="73"/>
    </row>
    <row r="3701" spans="2:2" x14ac:dyDescent="0.3">
      <c r="B3701" s="73"/>
    </row>
    <row r="3702" spans="2:2" x14ac:dyDescent="0.3">
      <c r="B3702" s="73"/>
    </row>
    <row r="3703" spans="2:2" x14ac:dyDescent="0.3">
      <c r="B3703" s="73"/>
    </row>
    <row r="3704" spans="2:2" x14ac:dyDescent="0.3">
      <c r="B3704" s="73"/>
    </row>
    <row r="3705" spans="2:2" x14ac:dyDescent="0.3">
      <c r="B3705" s="73"/>
    </row>
    <row r="3706" spans="2:2" x14ac:dyDescent="0.3">
      <c r="B3706" s="73"/>
    </row>
    <row r="3707" spans="2:2" x14ac:dyDescent="0.3">
      <c r="B3707" s="73"/>
    </row>
    <row r="3708" spans="2:2" x14ac:dyDescent="0.3">
      <c r="B3708" s="73"/>
    </row>
    <row r="3709" spans="2:2" x14ac:dyDescent="0.3">
      <c r="B3709" s="73"/>
    </row>
    <row r="3710" spans="2:2" x14ac:dyDescent="0.3">
      <c r="B3710" s="73"/>
    </row>
    <row r="3711" spans="2:2" x14ac:dyDescent="0.3">
      <c r="B3711" s="73"/>
    </row>
    <row r="3712" spans="2:2" x14ac:dyDescent="0.3">
      <c r="B3712" s="73"/>
    </row>
    <row r="3713" spans="2:2" x14ac:dyDescent="0.3">
      <c r="B3713" s="73"/>
    </row>
    <row r="3714" spans="2:2" x14ac:dyDescent="0.3">
      <c r="B3714" s="73"/>
    </row>
    <row r="3715" spans="2:2" x14ac:dyDescent="0.3">
      <c r="B3715" s="73"/>
    </row>
    <row r="3716" spans="2:2" x14ac:dyDescent="0.3">
      <c r="B3716" s="73"/>
    </row>
    <row r="3717" spans="2:2" x14ac:dyDescent="0.3">
      <c r="B3717" s="73"/>
    </row>
    <row r="3718" spans="2:2" x14ac:dyDescent="0.3">
      <c r="B3718" s="73"/>
    </row>
    <row r="3719" spans="2:2" x14ac:dyDescent="0.3">
      <c r="B3719" s="73"/>
    </row>
    <row r="3720" spans="2:2" x14ac:dyDescent="0.3">
      <c r="B3720" s="73"/>
    </row>
    <row r="3721" spans="2:2" x14ac:dyDescent="0.3">
      <c r="B3721" s="73"/>
    </row>
    <row r="3722" spans="2:2" x14ac:dyDescent="0.3">
      <c r="B3722" s="73"/>
    </row>
    <row r="3723" spans="2:2" x14ac:dyDescent="0.3">
      <c r="B3723" s="73"/>
    </row>
    <row r="3724" spans="2:2" x14ac:dyDescent="0.3">
      <c r="B3724" s="73"/>
    </row>
    <row r="3725" spans="2:2" x14ac:dyDescent="0.3">
      <c r="B3725" s="73"/>
    </row>
    <row r="3726" spans="2:2" x14ac:dyDescent="0.3">
      <c r="B3726" s="73"/>
    </row>
    <row r="3727" spans="2:2" x14ac:dyDescent="0.3">
      <c r="B3727" s="73"/>
    </row>
    <row r="3728" spans="2:2" x14ac:dyDescent="0.3">
      <c r="B3728" s="73"/>
    </row>
    <row r="3729" spans="2:2" x14ac:dyDescent="0.3">
      <c r="B3729" s="73"/>
    </row>
    <row r="3730" spans="2:2" x14ac:dyDescent="0.3">
      <c r="B3730" s="73"/>
    </row>
    <row r="3731" spans="2:2" x14ac:dyDescent="0.3">
      <c r="B3731" s="73"/>
    </row>
    <row r="3732" spans="2:2" x14ac:dyDescent="0.3">
      <c r="B3732" s="73"/>
    </row>
    <row r="3733" spans="2:2" x14ac:dyDescent="0.3">
      <c r="B3733" s="73"/>
    </row>
    <row r="3734" spans="2:2" x14ac:dyDescent="0.3">
      <c r="B3734" s="73"/>
    </row>
    <row r="3735" spans="2:2" x14ac:dyDescent="0.3">
      <c r="B3735" s="73"/>
    </row>
    <row r="3736" spans="2:2" x14ac:dyDescent="0.3">
      <c r="B3736" s="73"/>
    </row>
    <row r="3737" spans="2:2" x14ac:dyDescent="0.3">
      <c r="B3737" s="73"/>
    </row>
    <row r="3738" spans="2:2" x14ac:dyDescent="0.3">
      <c r="B3738" s="73"/>
    </row>
    <row r="3739" spans="2:2" x14ac:dyDescent="0.3">
      <c r="B3739" s="73"/>
    </row>
    <row r="3740" spans="2:2" x14ac:dyDescent="0.3">
      <c r="B3740" s="73"/>
    </row>
    <row r="3741" spans="2:2" x14ac:dyDescent="0.3">
      <c r="B3741" s="73"/>
    </row>
    <row r="3742" spans="2:2" x14ac:dyDescent="0.3">
      <c r="B3742" s="73"/>
    </row>
    <row r="3743" spans="2:2" x14ac:dyDescent="0.3">
      <c r="B3743" s="73"/>
    </row>
    <row r="3744" spans="2:2" x14ac:dyDescent="0.3">
      <c r="B3744" s="73"/>
    </row>
    <row r="3745" spans="2:2" x14ac:dyDescent="0.3">
      <c r="B3745" s="73"/>
    </row>
    <row r="3746" spans="2:2" x14ac:dyDescent="0.3">
      <c r="B3746" s="73"/>
    </row>
    <row r="3747" spans="2:2" x14ac:dyDescent="0.3">
      <c r="B3747" s="73"/>
    </row>
    <row r="3748" spans="2:2" x14ac:dyDescent="0.3">
      <c r="B3748" s="73"/>
    </row>
    <row r="3749" spans="2:2" x14ac:dyDescent="0.3">
      <c r="B3749" s="73"/>
    </row>
    <row r="3750" spans="2:2" x14ac:dyDescent="0.3">
      <c r="B3750" s="73"/>
    </row>
    <row r="3751" spans="2:2" x14ac:dyDescent="0.3">
      <c r="B3751" s="73"/>
    </row>
    <row r="3752" spans="2:2" x14ac:dyDescent="0.3">
      <c r="B3752" s="73"/>
    </row>
    <row r="3753" spans="2:2" x14ac:dyDescent="0.3">
      <c r="B3753" s="73"/>
    </row>
    <row r="3754" spans="2:2" x14ac:dyDescent="0.3">
      <c r="B3754" s="73"/>
    </row>
    <row r="3755" spans="2:2" x14ac:dyDescent="0.3">
      <c r="B3755" s="73"/>
    </row>
    <row r="3756" spans="2:2" x14ac:dyDescent="0.3">
      <c r="B3756" s="73"/>
    </row>
    <row r="3757" spans="2:2" x14ac:dyDescent="0.3">
      <c r="B3757" s="73"/>
    </row>
    <row r="3758" spans="2:2" x14ac:dyDescent="0.3">
      <c r="B3758" s="73"/>
    </row>
    <row r="3759" spans="2:2" x14ac:dyDescent="0.3">
      <c r="B3759" s="73"/>
    </row>
    <row r="3760" spans="2:2" x14ac:dyDescent="0.3">
      <c r="B3760" s="73"/>
    </row>
    <row r="3761" spans="2:2" x14ac:dyDescent="0.3">
      <c r="B3761" s="73"/>
    </row>
    <row r="3762" spans="2:2" x14ac:dyDescent="0.3">
      <c r="B3762" s="73"/>
    </row>
    <row r="3763" spans="2:2" x14ac:dyDescent="0.3">
      <c r="B3763" s="73"/>
    </row>
    <row r="3764" spans="2:2" x14ac:dyDescent="0.3">
      <c r="B3764" s="73"/>
    </row>
    <row r="3765" spans="2:2" x14ac:dyDescent="0.3">
      <c r="B3765" s="73"/>
    </row>
    <row r="3766" spans="2:2" x14ac:dyDescent="0.3">
      <c r="B3766" s="73"/>
    </row>
    <row r="3767" spans="2:2" x14ac:dyDescent="0.3">
      <c r="B3767" s="73"/>
    </row>
    <row r="3768" spans="2:2" x14ac:dyDescent="0.3">
      <c r="B3768" s="73"/>
    </row>
    <row r="3769" spans="2:2" x14ac:dyDescent="0.3">
      <c r="B3769" s="73"/>
    </row>
    <row r="3770" spans="2:2" x14ac:dyDescent="0.3">
      <c r="B3770" s="73"/>
    </row>
    <row r="3771" spans="2:2" x14ac:dyDescent="0.3">
      <c r="B3771" s="73"/>
    </row>
    <row r="3772" spans="2:2" x14ac:dyDescent="0.3">
      <c r="B3772" s="73"/>
    </row>
    <row r="3773" spans="2:2" x14ac:dyDescent="0.3">
      <c r="B3773" s="73"/>
    </row>
    <row r="3774" spans="2:2" x14ac:dyDescent="0.3">
      <c r="B3774" s="73"/>
    </row>
    <row r="3775" spans="2:2" x14ac:dyDescent="0.3">
      <c r="B3775" s="73"/>
    </row>
    <row r="3776" spans="2:2" x14ac:dyDescent="0.3">
      <c r="B3776" s="73"/>
    </row>
    <row r="3777" spans="2:2" x14ac:dyDescent="0.3">
      <c r="B3777" s="73"/>
    </row>
    <row r="3778" spans="2:2" x14ac:dyDescent="0.3">
      <c r="B3778" s="73"/>
    </row>
    <row r="3779" spans="2:2" x14ac:dyDescent="0.3">
      <c r="B3779" s="73"/>
    </row>
    <row r="3780" spans="2:2" x14ac:dyDescent="0.3">
      <c r="B3780" s="73"/>
    </row>
    <row r="3781" spans="2:2" x14ac:dyDescent="0.3">
      <c r="B3781" s="73"/>
    </row>
    <row r="3782" spans="2:2" x14ac:dyDescent="0.3">
      <c r="B3782" s="73"/>
    </row>
    <row r="3783" spans="2:2" x14ac:dyDescent="0.3">
      <c r="B3783" s="73"/>
    </row>
    <row r="3784" spans="2:2" x14ac:dyDescent="0.3">
      <c r="B3784" s="73"/>
    </row>
    <row r="3785" spans="2:2" x14ac:dyDescent="0.3">
      <c r="B3785" s="73"/>
    </row>
    <row r="3786" spans="2:2" x14ac:dyDescent="0.3">
      <c r="B3786" s="73"/>
    </row>
    <row r="3787" spans="2:2" x14ac:dyDescent="0.3">
      <c r="B3787" s="73"/>
    </row>
    <row r="3788" spans="2:2" x14ac:dyDescent="0.3">
      <c r="B3788" s="73"/>
    </row>
    <row r="3789" spans="2:2" x14ac:dyDescent="0.3">
      <c r="B3789" s="73"/>
    </row>
    <row r="3790" spans="2:2" x14ac:dyDescent="0.3">
      <c r="B3790" s="73"/>
    </row>
    <row r="3791" spans="2:2" x14ac:dyDescent="0.3">
      <c r="B3791" s="73"/>
    </row>
    <row r="3792" spans="2:2" x14ac:dyDescent="0.3">
      <c r="B3792" s="73"/>
    </row>
    <row r="3793" spans="2:2" x14ac:dyDescent="0.3">
      <c r="B3793" s="73"/>
    </row>
    <row r="3794" spans="2:2" x14ac:dyDescent="0.3">
      <c r="B3794" s="73"/>
    </row>
    <row r="3795" spans="2:2" x14ac:dyDescent="0.3">
      <c r="B3795" s="73"/>
    </row>
    <row r="3796" spans="2:2" x14ac:dyDescent="0.3">
      <c r="B3796" s="73"/>
    </row>
    <row r="3797" spans="2:2" x14ac:dyDescent="0.3">
      <c r="B3797" s="73"/>
    </row>
    <row r="3798" spans="2:2" x14ac:dyDescent="0.3">
      <c r="B3798" s="73"/>
    </row>
    <row r="3799" spans="2:2" x14ac:dyDescent="0.3">
      <c r="B3799" s="73"/>
    </row>
    <row r="3800" spans="2:2" x14ac:dyDescent="0.3">
      <c r="B3800" s="73"/>
    </row>
    <row r="3801" spans="2:2" x14ac:dyDescent="0.3">
      <c r="B3801" s="73"/>
    </row>
    <row r="3802" spans="2:2" x14ac:dyDescent="0.3">
      <c r="B3802" s="73"/>
    </row>
    <row r="3803" spans="2:2" x14ac:dyDescent="0.3">
      <c r="B3803" s="73"/>
    </row>
    <row r="3804" spans="2:2" x14ac:dyDescent="0.3">
      <c r="B3804" s="73"/>
    </row>
    <row r="3805" spans="2:2" x14ac:dyDescent="0.3">
      <c r="B3805" s="73"/>
    </row>
    <row r="3806" spans="2:2" x14ac:dyDescent="0.3">
      <c r="B3806" s="73"/>
    </row>
    <row r="3807" spans="2:2" x14ac:dyDescent="0.3">
      <c r="B3807" s="73"/>
    </row>
    <row r="3808" spans="2:2" x14ac:dyDescent="0.3">
      <c r="B3808" s="73"/>
    </row>
    <row r="3809" spans="2:2" x14ac:dyDescent="0.3">
      <c r="B3809" s="73"/>
    </row>
    <row r="3810" spans="2:2" x14ac:dyDescent="0.3">
      <c r="B3810" s="73"/>
    </row>
    <row r="3811" spans="2:2" x14ac:dyDescent="0.3">
      <c r="B3811" s="73"/>
    </row>
    <row r="3812" spans="2:2" x14ac:dyDescent="0.3">
      <c r="B3812" s="73"/>
    </row>
    <row r="3813" spans="2:2" x14ac:dyDescent="0.3">
      <c r="B3813" s="73"/>
    </row>
    <row r="3814" spans="2:2" x14ac:dyDescent="0.3">
      <c r="B3814" s="73"/>
    </row>
    <row r="3815" spans="2:2" x14ac:dyDescent="0.3">
      <c r="B3815" s="73"/>
    </row>
    <row r="3816" spans="2:2" x14ac:dyDescent="0.3">
      <c r="B3816" s="73"/>
    </row>
    <row r="3817" spans="2:2" x14ac:dyDescent="0.3">
      <c r="B3817" s="73"/>
    </row>
    <row r="3818" spans="2:2" x14ac:dyDescent="0.3">
      <c r="B3818" s="73"/>
    </row>
    <row r="3819" spans="2:2" x14ac:dyDescent="0.3">
      <c r="B3819" s="73"/>
    </row>
    <row r="3820" spans="2:2" x14ac:dyDescent="0.3">
      <c r="B3820" s="73"/>
    </row>
    <row r="3821" spans="2:2" x14ac:dyDescent="0.3">
      <c r="B3821" s="73"/>
    </row>
    <row r="3822" spans="2:2" x14ac:dyDescent="0.3">
      <c r="B3822" s="73"/>
    </row>
    <row r="3823" spans="2:2" x14ac:dyDescent="0.3">
      <c r="B3823" s="73"/>
    </row>
    <row r="3824" spans="2:2" x14ac:dyDescent="0.3">
      <c r="B3824" s="73"/>
    </row>
    <row r="3825" spans="2:2" x14ac:dyDescent="0.3">
      <c r="B3825" s="73"/>
    </row>
    <row r="3826" spans="2:2" x14ac:dyDescent="0.3">
      <c r="B3826" s="73"/>
    </row>
    <row r="3827" spans="2:2" x14ac:dyDescent="0.3">
      <c r="B3827" s="73"/>
    </row>
    <row r="3828" spans="2:2" x14ac:dyDescent="0.3">
      <c r="B3828" s="73"/>
    </row>
    <row r="3829" spans="2:2" x14ac:dyDescent="0.3">
      <c r="B3829" s="73"/>
    </row>
    <row r="3830" spans="2:2" x14ac:dyDescent="0.3">
      <c r="B3830" s="73"/>
    </row>
    <row r="3831" spans="2:2" x14ac:dyDescent="0.3">
      <c r="B3831" s="73"/>
    </row>
    <row r="3832" spans="2:2" x14ac:dyDescent="0.3">
      <c r="B3832" s="73"/>
    </row>
    <row r="3833" spans="2:2" x14ac:dyDescent="0.3">
      <c r="B3833" s="73"/>
    </row>
    <row r="3834" spans="2:2" x14ac:dyDescent="0.3">
      <c r="B3834" s="73"/>
    </row>
    <row r="3835" spans="2:2" x14ac:dyDescent="0.3">
      <c r="B3835" s="73"/>
    </row>
    <row r="3836" spans="2:2" x14ac:dyDescent="0.3">
      <c r="B3836" s="73"/>
    </row>
    <row r="3837" spans="2:2" x14ac:dyDescent="0.3">
      <c r="B3837" s="73"/>
    </row>
    <row r="3838" spans="2:2" x14ac:dyDescent="0.3">
      <c r="B3838" s="73"/>
    </row>
    <row r="3839" spans="2:2" x14ac:dyDescent="0.3">
      <c r="B3839" s="73"/>
    </row>
    <row r="3840" spans="2:2" x14ac:dyDescent="0.3">
      <c r="B3840" s="73"/>
    </row>
    <row r="3841" spans="2:2" x14ac:dyDescent="0.3">
      <c r="B3841" s="73"/>
    </row>
    <row r="3842" spans="2:2" x14ac:dyDescent="0.3">
      <c r="B3842" s="73"/>
    </row>
    <row r="3843" spans="2:2" x14ac:dyDescent="0.3">
      <c r="B3843" s="73"/>
    </row>
    <row r="3844" spans="2:2" x14ac:dyDescent="0.3">
      <c r="B3844" s="73"/>
    </row>
    <row r="3845" spans="2:2" x14ac:dyDescent="0.3">
      <c r="B3845" s="73"/>
    </row>
    <row r="3846" spans="2:2" x14ac:dyDescent="0.3">
      <c r="B3846" s="73"/>
    </row>
    <row r="3847" spans="2:2" x14ac:dyDescent="0.3">
      <c r="B3847" s="73"/>
    </row>
    <row r="3848" spans="2:2" x14ac:dyDescent="0.3">
      <c r="B3848" s="73"/>
    </row>
    <row r="3849" spans="2:2" x14ac:dyDescent="0.3">
      <c r="B3849" s="73"/>
    </row>
    <row r="3850" spans="2:2" x14ac:dyDescent="0.3">
      <c r="B3850" s="73"/>
    </row>
    <row r="3851" spans="2:2" x14ac:dyDescent="0.3">
      <c r="B3851" s="73"/>
    </row>
    <row r="3852" spans="2:2" x14ac:dyDescent="0.3">
      <c r="B3852" s="73"/>
    </row>
    <row r="3853" spans="2:2" x14ac:dyDescent="0.3">
      <c r="B3853" s="73"/>
    </row>
    <row r="3854" spans="2:2" x14ac:dyDescent="0.3">
      <c r="B3854" s="73"/>
    </row>
    <row r="3855" spans="2:2" x14ac:dyDescent="0.3">
      <c r="B3855" s="73"/>
    </row>
    <row r="3856" spans="2:2" x14ac:dyDescent="0.3">
      <c r="B3856" s="73"/>
    </row>
    <row r="3857" spans="2:2" x14ac:dyDescent="0.3">
      <c r="B3857" s="73"/>
    </row>
    <row r="3858" spans="2:2" x14ac:dyDescent="0.3">
      <c r="B3858" s="73"/>
    </row>
    <row r="3859" spans="2:2" x14ac:dyDescent="0.3">
      <c r="B3859" s="73"/>
    </row>
    <row r="3860" spans="2:2" x14ac:dyDescent="0.3">
      <c r="B3860" s="73"/>
    </row>
    <row r="3861" spans="2:2" x14ac:dyDescent="0.3">
      <c r="B3861" s="73"/>
    </row>
    <row r="3862" spans="2:2" x14ac:dyDescent="0.3">
      <c r="B3862" s="73"/>
    </row>
    <row r="3863" spans="2:2" x14ac:dyDescent="0.3">
      <c r="B3863" s="73"/>
    </row>
    <row r="3864" spans="2:2" x14ac:dyDescent="0.3">
      <c r="B3864" s="73"/>
    </row>
    <row r="3865" spans="2:2" x14ac:dyDescent="0.3">
      <c r="B3865" s="73"/>
    </row>
    <row r="3866" spans="2:2" x14ac:dyDescent="0.3">
      <c r="B3866" s="73"/>
    </row>
    <row r="3867" spans="2:2" x14ac:dyDescent="0.3">
      <c r="B3867" s="73"/>
    </row>
    <row r="3868" spans="2:2" x14ac:dyDescent="0.3">
      <c r="B3868" s="73"/>
    </row>
    <row r="3869" spans="2:2" x14ac:dyDescent="0.3">
      <c r="B3869" s="73"/>
    </row>
    <row r="3870" spans="2:2" x14ac:dyDescent="0.3">
      <c r="B3870" s="73"/>
    </row>
    <row r="3871" spans="2:2" x14ac:dyDescent="0.3">
      <c r="B3871" s="73"/>
    </row>
    <row r="3872" spans="2:2" x14ac:dyDescent="0.3">
      <c r="B3872" s="73"/>
    </row>
    <row r="3873" spans="2:2" x14ac:dyDescent="0.3">
      <c r="B3873" s="73"/>
    </row>
    <row r="3874" spans="2:2" x14ac:dyDescent="0.3">
      <c r="B3874" s="73"/>
    </row>
    <row r="3875" spans="2:2" x14ac:dyDescent="0.3">
      <c r="B3875" s="73"/>
    </row>
    <row r="3876" spans="2:2" x14ac:dyDescent="0.3">
      <c r="B3876" s="73"/>
    </row>
    <row r="3877" spans="2:2" x14ac:dyDescent="0.3">
      <c r="B3877" s="73"/>
    </row>
    <row r="3878" spans="2:2" x14ac:dyDescent="0.3">
      <c r="B3878" s="73"/>
    </row>
    <row r="3879" spans="2:2" x14ac:dyDescent="0.3">
      <c r="B3879" s="73"/>
    </row>
    <row r="3880" spans="2:2" x14ac:dyDescent="0.3">
      <c r="B3880" s="73"/>
    </row>
    <row r="3881" spans="2:2" x14ac:dyDescent="0.3">
      <c r="B3881" s="73"/>
    </row>
    <row r="3882" spans="2:2" x14ac:dyDescent="0.3">
      <c r="B3882" s="73"/>
    </row>
    <row r="3883" spans="2:2" x14ac:dyDescent="0.3">
      <c r="B3883" s="73"/>
    </row>
    <row r="3884" spans="2:2" x14ac:dyDescent="0.3">
      <c r="B3884" s="73"/>
    </row>
    <row r="3885" spans="2:2" x14ac:dyDescent="0.3">
      <c r="B3885" s="73"/>
    </row>
    <row r="3886" spans="2:2" x14ac:dyDescent="0.3">
      <c r="B3886" s="73"/>
    </row>
    <row r="3887" spans="2:2" x14ac:dyDescent="0.3">
      <c r="B3887" s="73"/>
    </row>
    <row r="3888" spans="2:2" x14ac:dyDescent="0.3">
      <c r="B3888" s="73"/>
    </row>
    <row r="3889" spans="2:2" x14ac:dyDescent="0.3">
      <c r="B3889" s="73"/>
    </row>
    <row r="3890" spans="2:2" x14ac:dyDescent="0.3">
      <c r="B3890" s="73"/>
    </row>
    <row r="3891" spans="2:2" x14ac:dyDescent="0.3">
      <c r="B3891" s="73"/>
    </row>
    <row r="3892" spans="2:2" x14ac:dyDescent="0.3">
      <c r="B3892" s="73"/>
    </row>
    <row r="3893" spans="2:2" x14ac:dyDescent="0.3">
      <c r="B3893" s="73"/>
    </row>
    <row r="3894" spans="2:2" x14ac:dyDescent="0.3">
      <c r="B3894" s="73"/>
    </row>
    <row r="3895" spans="2:2" x14ac:dyDescent="0.3">
      <c r="B3895" s="73"/>
    </row>
    <row r="3896" spans="2:2" x14ac:dyDescent="0.3">
      <c r="B3896" s="73"/>
    </row>
    <row r="3897" spans="2:2" x14ac:dyDescent="0.3">
      <c r="B3897" s="73"/>
    </row>
    <row r="3898" spans="2:2" x14ac:dyDescent="0.3">
      <c r="B3898" s="73"/>
    </row>
    <row r="3899" spans="2:2" x14ac:dyDescent="0.3">
      <c r="B3899" s="73"/>
    </row>
    <row r="3900" spans="2:2" x14ac:dyDescent="0.3">
      <c r="B3900" s="73"/>
    </row>
    <row r="3901" spans="2:2" x14ac:dyDescent="0.3">
      <c r="B3901" s="73"/>
    </row>
    <row r="3902" spans="2:2" x14ac:dyDescent="0.3">
      <c r="B3902" s="73"/>
    </row>
    <row r="3903" spans="2:2" x14ac:dyDescent="0.3">
      <c r="B3903" s="73"/>
    </row>
    <row r="3904" spans="2:2" x14ac:dyDescent="0.3">
      <c r="B3904" s="73"/>
    </row>
    <row r="3905" spans="2:2" x14ac:dyDescent="0.3">
      <c r="B3905" s="73"/>
    </row>
    <row r="3906" spans="2:2" x14ac:dyDescent="0.3">
      <c r="B3906" s="73"/>
    </row>
    <row r="3907" spans="2:2" x14ac:dyDescent="0.3">
      <c r="B3907" s="73"/>
    </row>
    <row r="3908" spans="2:2" x14ac:dyDescent="0.3">
      <c r="B3908" s="73"/>
    </row>
    <row r="3909" spans="2:2" x14ac:dyDescent="0.3">
      <c r="B3909" s="73"/>
    </row>
    <row r="3910" spans="2:2" x14ac:dyDescent="0.3">
      <c r="B3910" s="73"/>
    </row>
    <row r="3911" spans="2:2" x14ac:dyDescent="0.3">
      <c r="B3911" s="73"/>
    </row>
    <row r="3912" spans="2:2" x14ac:dyDescent="0.3">
      <c r="B3912" s="73"/>
    </row>
    <row r="3913" spans="2:2" x14ac:dyDescent="0.3">
      <c r="B3913" s="73"/>
    </row>
    <row r="3914" spans="2:2" x14ac:dyDescent="0.3">
      <c r="B3914" s="73"/>
    </row>
    <row r="3915" spans="2:2" x14ac:dyDescent="0.3">
      <c r="B3915" s="73"/>
    </row>
    <row r="3916" spans="2:2" x14ac:dyDescent="0.3">
      <c r="B3916" s="73"/>
    </row>
    <row r="3917" spans="2:2" x14ac:dyDescent="0.3">
      <c r="B3917" s="73"/>
    </row>
    <row r="3918" spans="2:2" x14ac:dyDescent="0.3">
      <c r="B3918" s="73"/>
    </row>
    <row r="3919" spans="2:2" x14ac:dyDescent="0.3">
      <c r="B3919" s="73"/>
    </row>
    <row r="3920" spans="2:2" x14ac:dyDescent="0.3">
      <c r="B3920" s="73"/>
    </row>
    <row r="3921" spans="2:2" x14ac:dyDescent="0.3">
      <c r="B3921" s="73"/>
    </row>
    <row r="3922" spans="2:2" x14ac:dyDescent="0.3">
      <c r="B3922" s="73"/>
    </row>
    <row r="3923" spans="2:2" x14ac:dyDescent="0.3">
      <c r="B3923" s="73"/>
    </row>
    <row r="3924" spans="2:2" x14ac:dyDescent="0.3">
      <c r="B3924" s="73"/>
    </row>
    <row r="3925" spans="2:2" x14ac:dyDescent="0.3">
      <c r="B3925" s="73"/>
    </row>
    <row r="3926" spans="2:2" x14ac:dyDescent="0.3">
      <c r="B3926" s="73"/>
    </row>
    <row r="3927" spans="2:2" x14ac:dyDescent="0.3">
      <c r="B3927" s="73"/>
    </row>
    <row r="3928" spans="2:2" x14ac:dyDescent="0.3">
      <c r="B3928" s="73"/>
    </row>
    <row r="3929" spans="2:2" x14ac:dyDescent="0.3">
      <c r="B3929" s="73"/>
    </row>
    <row r="3930" spans="2:2" x14ac:dyDescent="0.3">
      <c r="B3930" s="73"/>
    </row>
    <row r="3931" spans="2:2" x14ac:dyDescent="0.3">
      <c r="B3931" s="73"/>
    </row>
    <row r="3932" spans="2:2" x14ac:dyDescent="0.3">
      <c r="B3932" s="73"/>
    </row>
    <row r="3933" spans="2:2" x14ac:dyDescent="0.3">
      <c r="B3933" s="73"/>
    </row>
    <row r="3934" spans="2:2" x14ac:dyDescent="0.3">
      <c r="B3934" s="73"/>
    </row>
    <row r="3935" spans="2:2" x14ac:dyDescent="0.3">
      <c r="B3935" s="73"/>
    </row>
    <row r="3936" spans="2:2" x14ac:dyDescent="0.3">
      <c r="B3936" s="73"/>
    </row>
    <row r="3937" spans="2:2" x14ac:dyDescent="0.3">
      <c r="B3937" s="73"/>
    </row>
    <row r="3938" spans="2:2" x14ac:dyDescent="0.3">
      <c r="B3938" s="73"/>
    </row>
    <row r="3939" spans="2:2" x14ac:dyDescent="0.3">
      <c r="B3939" s="73"/>
    </row>
    <row r="3940" spans="2:2" x14ac:dyDescent="0.3">
      <c r="B3940" s="73"/>
    </row>
    <row r="3941" spans="2:2" x14ac:dyDescent="0.3">
      <c r="B3941" s="73"/>
    </row>
    <row r="3942" spans="2:2" x14ac:dyDescent="0.3">
      <c r="B3942" s="73"/>
    </row>
    <row r="3943" spans="2:2" x14ac:dyDescent="0.3">
      <c r="B3943" s="73"/>
    </row>
    <row r="3944" spans="2:2" x14ac:dyDescent="0.3">
      <c r="B3944" s="73"/>
    </row>
    <row r="3945" spans="2:2" x14ac:dyDescent="0.3">
      <c r="B3945" s="73"/>
    </row>
    <row r="3946" spans="2:2" x14ac:dyDescent="0.3">
      <c r="B3946" s="73"/>
    </row>
    <row r="3947" spans="2:2" x14ac:dyDescent="0.3">
      <c r="B3947" s="73"/>
    </row>
    <row r="3948" spans="2:2" x14ac:dyDescent="0.3">
      <c r="B3948" s="73"/>
    </row>
    <row r="3949" spans="2:2" x14ac:dyDescent="0.3">
      <c r="B3949" s="73"/>
    </row>
    <row r="3950" spans="2:2" x14ac:dyDescent="0.3">
      <c r="B3950" s="73"/>
    </row>
    <row r="3951" spans="2:2" x14ac:dyDescent="0.3">
      <c r="B3951" s="73"/>
    </row>
    <row r="3952" spans="2:2" x14ac:dyDescent="0.3">
      <c r="B3952" s="73"/>
    </row>
    <row r="3953" spans="2:2" x14ac:dyDescent="0.3">
      <c r="B3953" s="73"/>
    </row>
    <row r="3954" spans="2:2" x14ac:dyDescent="0.3">
      <c r="B3954" s="73"/>
    </row>
    <row r="3955" spans="2:2" x14ac:dyDescent="0.3">
      <c r="B3955" s="73"/>
    </row>
    <row r="3956" spans="2:2" x14ac:dyDescent="0.3">
      <c r="B3956" s="73"/>
    </row>
    <row r="3957" spans="2:2" x14ac:dyDescent="0.3">
      <c r="B3957" s="73"/>
    </row>
    <row r="3958" spans="2:2" x14ac:dyDescent="0.3">
      <c r="B3958" s="73"/>
    </row>
    <row r="3959" spans="2:2" x14ac:dyDescent="0.3">
      <c r="B3959" s="73"/>
    </row>
    <row r="3960" spans="2:2" x14ac:dyDescent="0.3">
      <c r="B3960" s="73"/>
    </row>
    <row r="3961" spans="2:2" x14ac:dyDescent="0.3">
      <c r="B3961" s="73"/>
    </row>
    <row r="3962" spans="2:2" x14ac:dyDescent="0.3">
      <c r="B3962" s="73"/>
    </row>
    <row r="3963" spans="2:2" x14ac:dyDescent="0.3">
      <c r="B3963" s="73"/>
    </row>
    <row r="3964" spans="2:2" x14ac:dyDescent="0.3">
      <c r="B3964" s="73"/>
    </row>
    <row r="3965" spans="2:2" x14ac:dyDescent="0.3">
      <c r="B3965" s="73"/>
    </row>
    <row r="3966" spans="2:2" x14ac:dyDescent="0.3">
      <c r="B3966" s="73"/>
    </row>
    <row r="3967" spans="2:2" x14ac:dyDescent="0.3">
      <c r="B3967" s="73"/>
    </row>
    <row r="3968" spans="2:2" x14ac:dyDescent="0.3">
      <c r="B3968" s="73"/>
    </row>
    <row r="3969" spans="2:2" x14ac:dyDescent="0.3">
      <c r="B3969" s="73"/>
    </row>
    <row r="3970" spans="2:2" x14ac:dyDescent="0.3">
      <c r="B3970" s="73"/>
    </row>
    <row r="3971" spans="2:2" x14ac:dyDescent="0.3">
      <c r="B3971" s="73"/>
    </row>
    <row r="3972" spans="2:2" x14ac:dyDescent="0.3">
      <c r="B3972" s="73"/>
    </row>
    <row r="3973" spans="2:2" x14ac:dyDescent="0.3">
      <c r="B3973" s="73"/>
    </row>
    <row r="3974" spans="2:2" x14ac:dyDescent="0.3">
      <c r="B3974" s="73"/>
    </row>
    <row r="3975" spans="2:2" x14ac:dyDescent="0.3">
      <c r="B3975" s="73"/>
    </row>
    <row r="3976" spans="2:2" x14ac:dyDescent="0.3">
      <c r="B3976" s="73"/>
    </row>
    <row r="3977" spans="2:2" x14ac:dyDescent="0.3">
      <c r="B3977" s="73"/>
    </row>
    <row r="3978" spans="2:2" x14ac:dyDescent="0.3">
      <c r="B3978" s="73"/>
    </row>
    <row r="3979" spans="2:2" x14ac:dyDescent="0.3">
      <c r="B3979" s="73"/>
    </row>
    <row r="3980" spans="2:2" x14ac:dyDescent="0.3">
      <c r="B3980" s="73"/>
    </row>
    <row r="3981" spans="2:2" x14ac:dyDescent="0.3">
      <c r="B3981" s="73"/>
    </row>
    <row r="3982" spans="2:2" x14ac:dyDescent="0.3">
      <c r="B3982" s="73"/>
    </row>
    <row r="3983" spans="2:2" x14ac:dyDescent="0.3">
      <c r="B3983" s="73"/>
    </row>
    <row r="3984" spans="2:2" x14ac:dyDescent="0.3">
      <c r="B3984" s="73"/>
    </row>
    <row r="3985" spans="2:2" x14ac:dyDescent="0.3">
      <c r="B3985" s="73"/>
    </row>
    <row r="3986" spans="2:2" x14ac:dyDescent="0.3">
      <c r="B3986" s="73"/>
    </row>
    <row r="3987" spans="2:2" x14ac:dyDescent="0.3">
      <c r="B3987" s="73"/>
    </row>
    <row r="3988" spans="2:2" x14ac:dyDescent="0.3">
      <c r="B3988" s="73"/>
    </row>
    <row r="3989" spans="2:2" x14ac:dyDescent="0.3">
      <c r="B3989" s="73"/>
    </row>
    <row r="3990" spans="2:2" x14ac:dyDescent="0.3">
      <c r="B3990" s="73"/>
    </row>
    <row r="3991" spans="2:2" x14ac:dyDescent="0.3">
      <c r="B3991" s="73"/>
    </row>
    <row r="3992" spans="2:2" x14ac:dyDescent="0.3">
      <c r="B3992" s="73"/>
    </row>
    <row r="3993" spans="2:2" x14ac:dyDescent="0.3">
      <c r="B3993" s="73"/>
    </row>
    <row r="3994" spans="2:2" x14ac:dyDescent="0.3">
      <c r="B3994" s="73"/>
    </row>
    <row r="3995" spans="2:2" x14ac:dyDescent="0.3">
      <c r="B3995" s="73"/>
    </row>
    <row r="3996" spans="2:2" x14ac:dyDescent="0.3">
      <c r="B3996" s="73"/>
    </row>
    <row r="3997" spans="2:2" x14ac:dyDescent="0.3">
      <c r="B3997" s="73"/>
    </row>
    <row r="3998" spans="2:2" x14ac:dyDescent="0.3">
      <c r="B3998" s="73"/>
    </row>
    <row r="3999" spans="2:2" x14ac:dyDescent="0.3">
      <c r="B3999" s="73"/>
    </row>
    <row r="4000" spans="2:2" x14ac:dyDescent="0.3">
      <c r="B4000" s="73"/>
    </row>
    <row r="4001" spans="2:2" x14ac:dyDescent="0.3">
      <c r="B4001" s="73"/>
    </row>
    <row r="4002" spans="2:2" x14ac:dyDescent="0.3">
      <c r="B4002" s="73"/>
    </row>
    <row r="4003" spans="2:2" x14ac:dyDescent="0.3">
      <c r="B4003" s="73"/>
    </row>
    <row r="4004" spans="2:2" x14ac:dyDescent="0.3">
      <c r="B4004" s="73"/>
    </row>
    <row r="4005" spans="2:2" x14ac:dyDescent="0.3">
      <c r="B4005" s="73"/>
    </row>
    <row r="4006" spans="2:2" x14ac:dyDescent="0.3">
      <c r="B4006" s="73"/>
    </row>
    <row r="4007" spans="2:2" x14ac:dyDescent="0.3">
      <c r="B4007" s="73"/>
    </row>
    <row r="4008" spans="2:2" x14ac:dyDescent="0.3">
      <c r="B4008" s="73"/>
    </row>
    <row r="4009" spans="2:2" x14ac:dyDescent="0.3">
      <c r="B4009" s="73"/>
    </row>
    <row r="4010" spans="2:2" x14ac:dyDescent="0.3">
      <c r="B4010" s="73"/>
    </row>
    <row r="4011" spans="2:2" x14ac:dyDescent="0.3">
      <c r="B4011" s="73"/>
    </row>
    <row r="4012" spans="2:2" x14ac:dyDescent="0.3">
      <c r="B4012" s="73"/>
    </row>
    <row r="4013" spans="2:2" x14ac:dyDescent="0.3">
      <c r="B4013" s="73"/>
    </row>
    <row r="4014" spans="2:2" x14ac:dyDescent="0.3">
      <c r="B4014" s="73"/>
    </row>
    <row r="4015" spans="2:2" x14ac:dyDescent="0.3">
      <c r="B4015" s="73"/>
    </row>
    <row r="4016" spans="2:2" x14ac:dyDescent="0.3">
      <c r="B4016" s="73"/>
    </row>
    <row r="4017" spans="2:2" x14ac:dyDescent="0.3">
      <c r="B4017" s="73"/>
    </row>
    <row r="4018" spans="2:2" x14ac:dyDescent="0.3">
      <c r="B4018" s="73"/>
    </row>
    <row r="4019" spans="2:2" x14ac:dyDescent="0.3">
      <c r="B4019" s="73"/>
    </row>
    <row r="4020" spans="2:2" x14ac:dyDescent="0.3">
      <c r="B4020" s="73"/>
    </row>
    <row r="4021" spans="2:2" x14ac:dyDescent="0.3">
      <c r="B4021" s="73"/>
    </row>
    <row r="4022" spans="2:2" x14ac:dyDescent="0.3">
      <c r="B4022" s="73"/>
    </row>
    <row r="4023" spans="2:2" x14ac:dyDescent="0.3">
      <c r="B4023" s="73"/>
    </row>
    <row r="4024" spans="2:2" x14ac:dyDescent="0.3">
      <c r="B4024" s="73"/>
    </row>
    <row r="4025" spans="2:2" x14ac:dyDescent="0.3">
      <c r="B4025" s="73"/>
    </row>
    <row r="4026" spans="2:2" x14ac:dyDescent="0.3">
      <c r="B4026" s="73"/>
    </row>
    <row r="4027" spans="2:2" x14ac:dyDescent="0.3">
      <c r="B4027" s="73"/>
    </row>
    <row r="4028" spans="2:2" x14ac:dyDescent="0.3">
      <c r="B4028" s="73"/>
    </row>
    <row r="4029" spans="2:2" x14ac:dyDescent="0.3">
      <c r="B4029" s="73"/>
    </row>
    <row r="4030" spans="2:2" x14ac:dyDescent="0.3">
      <c r="B4030" s="73"/>
    </row>
    <row r="4031" spans="2:2" x14ac:dyDescent="0.3">
      <c r="B4031" s="73"/>
    </row>
    <row r="4032" spans="2:2" x14ac:dyDescent="0.3">
      <c r="B4032" s="73"/>
    </row>
    <row r="4033" spans="2:2" x14ac:dyDescent="0.3">
      <c r="B4033" s="73"/>
    </row>
    <row r="4034" spans="2:2" x14ac:dyDescent="0.3">
      <c r="B4034" s="73"/>
    </row>
    <row r="4035" spans="2:2" x14ac:dyDescent="0.3">
      <c r="B4035" s="73"/>
    </row>
    <row r="4036" spans="2:2" x14ac:dyDescent="0.3">
      <c r="B4036" s="73"/>
    </row>
    <row r="4037" spans="2:2" x14ac:dyDescent="0.3">
      <c r="B4037" s="73"/>
    </row>
    <row r="4038" spans="2:2" x14ac:dyDescent="0.3">
      <c r="B4038" s="73"/>
    </row>
    <row r="4039" spans="2:2" x14ac:dyDescent="0.3">
      <c r="B4039" s="73"/>
    </row>
    <row r="4040" spans="2:2" x14ac:dyDescent="0.3">
      <c r="B4040" s="73"/>
    </row>
    <row r="4041" spans="2:2" x14ac:dyDescent="0.3">
      <c r="B4041" s="73"/>
    </row>
    <row r="4042" spans="2:2" x14ac:dyDescent="0.3">
      <c r="B4042" s="73"/>
    </row>
    <row r="4043" spans="2:2" x14ac:dyDescent="0.3">
      <c r="B4043" s="73"/>
    </row>
    <row r="4044" spans="2:2" x14ac:dyDescent="0.3">
      <c r="B4044" s="73"/>
    </row>
    <row r="4045" spans="2:2" x14ac:dyDescent="0.3">
      <c r="B4045" s="73"/>
    </row>
    <row r="4046" spans="2:2" x14ac:dyDescent="0.3">
      <c r="B4046" s="73"/>
    </row>
    <row r="4047" spans="2:2" x14ac:dyDescent="0.3">
      <c r="B4047" s="73"/>
    </row>
    <row r="4048" spans="2:2" x14ac:dyDescent="0.3">
      <c r="B4048" s="73"/>
    </row>
    <row r="4049" spans="2:2" x14ac:dyDescent="0.3">
      <c r="B4049" s="73"/>
    </row>
    <row r="4050" spans="2:2" x14ac:dyDescent="0.3">
      <c r="B4050" s="73"/>
    </row>
    <row r="4051" spans="2:2" x14ac:dyDescent="0.3">
      <c r="B4051" s="73"/>
    </row>
    <row r="4052" spans="2:2" x14ac:dyDescent="0.3">
      <c r="B4052" s="73"/>
    </row>
    <row r="4053" spans="2:2" x14ac:dyDescent="0.3">
      <c r="B4053" s="73"/>
    </row>
    <row r="4054" spans="2:2" x14ac:dyDescent="0.3">
      <c r="B4054" s="73"/>
    </row>
    <row r="4055" spans="2:2" x14ac:dyDescent="0.3">
      <c r="B4055" s="73"/>
    </row>
    <row r="4056" spans="2:2" x14ac:dyDescent="0.3">
      <c r="B4056" s="73"/>
    </row>
    <row r="4057" spans="2:2" x14ac:dyDescent="0.3">
      <c r="B4057" s="73"/>
    </row>
    <row r="4058" spans="2:2" x14ac:dyDescent="0.3">
      <c r="B4058" s="73"/>
    </row>
    <row r="4059" spans="2:2" x14ac:dyDescent="0.3">
      <c r="B4059" s="73"/>
    </row>
    <row r="4060" spans="2:2" x14ac:dyDescent="0.3">
      <c r="B4060" s="73"/>
    </row>
    <row r="4061" spans="2:2" x14ac:dyDescent="0.3">
      <c r="B4061" s="73"/>
    </row>
    <row r="4062" spans="2:2" x14ac:dyDescent="0.3">
      <c r="B4062" s="73"/>
    </row>
    <row r="4063" spans="2:2" x14ac:dyDescent="0.3">
      <c r="B4063" s="73"/>
    </row>
    <row r="4064" spans="2:2" x14ac:dyDescent="0.3">
      <c r="B4064" s="73"/>
    </row>
    <row r="4065" spans="2:2" x14ac:dyDescent="0.3">
      <c r="B4065" s="73"/>
    </row>
    <row r="4066" spans="2:2" x14ac:dyDescent="0.3">
      <c r="B4066" s="73"/>
    </row>
    <row r="4067" spans="2:2" x14ac:dyDescent="0.3">
      <c r="B4067" s="73"/>
    </row>
    <row r="4068" spans="2:2" x14ac:dyDescent="0.3">
      <c r="B4068" s="73"/>
    </row>
    <row r="4069" spans="2:2" x14ac:dyDescent="0.3">
      <c r="B4069" s="73"/>
    </row>
    <row r="4070" spans="2:2" x14ac:dyDescent="0.3">
      <c r="B4070" s="73"/>
    </row>
    <row r="4071" spans="2:2" x14ac:dyDescent="0.3">
      <c r="B4071" s="73"/>
    </row>
    <row r="4072" spans="2:2" x14ac:dyDescent="0.3">
      <c r="B4072" s="73"/>
    </row>
    <row r="4073" spans="2:2" x14ac:dyDescent="0.3">
      <c r="B4073" s="73"/>
    </row>
    <row r="4074" spans="2:2" x14ac:dyDescent="0.3">
      <c r="B4074" s="73"/>
    </row>
    <row r="4075" spans="2:2" x14ac:dyDescent="0.3">
      <c r="B4075" s="73"/>
    </row>
    <row r="4076" spans="2:2" x14ac:dyDescent="0.3">
      <c r="B4076" s="73"/>
    </row>
    <row r="4077" spans="2:2" x14ac:dyDescent="0.3">
      <c r="B4077" s="73"/>
    </row>
    <row r="4078" spans="2:2" x14ac:dyDescent="0.3">
      <c r="B4078" s="73"/>
    </row>
    <row r="4079" spans="2:2" x14ac:dyDescent="0.3">
      <c r="B4079" s="73"/>
    </row>
    <row r="4080" spans="2:2" x14ac:dyDescent="0.3">
      <c r="B4080" s="73"/>
    </row>
    <row r="4081" spans="2:2" x14ac:dyDescent="0.3">
      <c r="B4081" s="73"/>
    </row>
    <row r="4082" spans="2:2" x14ac:dyDescent="0.3">
      <c r="B4082" s="73"/>
    </row>
    <row r="4083" spans="2:2" x14ac:dyDescent="0.3">
      <c r="B4083" s="73"/>
    </row>
    <row r="4084" spans="2:2" x14ac:dyDescent="0.3">
      <c r="B4084" s="73"/>
    </row>
    <row r="4085" spans="2:2" x14ac:dyDescent="0.3">
      <c r="B4085" s="73"/>
    </row>
    <row r="4086" spans="2:2" x14ac:dyDescent="0.3">
      <c r="B4086" s="73"/>
    </row>
    <row r="4087" spans="2:2" x14ac:dyDescent="0.3">
      <c r="B4087" s="73"/>
    </row>
    <row r="4088" spans="2:2" x14ac:dyDescent="0.3">
      <c r="B4088" s="73"/>
    </row>
    <row r="4089" spans="2:2" x14ac:dyDescent="0.3">
      <c r="B4089" s="73"/>
    </row>
    <row r="4090" spans="2:2" x14ac:dyDescent="0.3">
      <c r="B4090" s="73"/>
    </row>
    <row r="4091" spans="2:2" x14ac:dyDescent="0.3">
      <c r="B4091" s="73"/>
    </row>
    <row r="4092" spans="2:2" x14ac:dyDescent="0.3">
      <c r="B4092" s="73"/>
    </row>
    <row r="4093" spans="2:2" x14ac:dyDescent="0.3">
      <c r="B4093" s="73"/>
    </row>
    <row r="4094" spans="2:2" x14ac:dyDescent="0.3">
      <c r="B4094" s="73"/>
    </row>
    <row r="4095" spans="2:2" x14ac:dyDescent="0.3">
      <c r="B4095" s="73"/>
    </row>
    <row r="4096" spans="2:2" x14ac:dyDescent="0.3">
      <c r="B4096" s="73"/>
    </row>
    <row r="4097" spans="2:2" x14ac:dyDescent="0.3">
      <c r="B4097" s="73"/>
    </row>
    <row r="4098" spans="2:2" x14ac:dyDescent="0.3">
      <c r="B4098" s="73"/>
    </row>
    <row r="4099" spans="2:2" x14ac:dyDescent="0.3">
      <c r="B4099" s="73"/>
    </row>
    <row r="4100" spans="2:2" x14ac:dyDescent="0.3">
      <c r="B4100" s="73"/>
    </row>
    <row r="4101" spans="2:2" x14ac:dyDescent="0.3">
      <c r="B4101" s="73"/>
    </row>
    <row r="4102" spans="2:2" x14ac:dyDescent="0.3">
      <c r="B4102" s="73"/>
    </row>
    <row r="4103" spans="2:2" x14ac:dyDescent="0.3">
      <c r="B4103" s="73"/>
    </row>
    <row r="4104" spans="2:2" x14ac:dyDescent="0.3">
      <c r="B4104" s="73"/>
    </row>
    <row r="4105" spans="2:2" x14ac:dyDescent="0.3">
      <c r="B4105" s="73"/>
    </row>
    <row r="4106" spans="2:2" x14ac:dyDescent="0.3">
      <c r="B4106" s="73"/>
    </row>
    <row r="4107" spans="2:2" x14ac:dyDescent="0.3">
      <c r="B4107" s="73"/>
    </row>
    <row r="4108" spans="2:2" x14ac:dyDescent="0.3">
      <c r="B4108" s="73"/>
    </row>
    <row r="4109" spans="2:2" x14ac:dyDescent="0.3">
      <c r="B4109" s="73"/>
    </row>
    <row r="4110" spans="2:2" x14ac:dyDescent="0.3">
      <c r="B4110" s="73"/>
    </row>
    <row r="4111" spans="2:2" x14ac:dyDescent="0.3">
      <c r="B4111" s="73"/>
    </row>
    <row r="4112" spans="2:2" x14ac:dyDescent="0.3">
      <c r="B4112" s="73"/>
    </row>
    <row r="4113" spans="2:2" x14ac:dyDescent="0.3">
      <c r="B4113" s="73"/>
    </row>
    <row r="4114" spans="2:2" x14ac:dyDescent="0.3">
      <c r="B4114" s="73"/>
    </row>
    <row r="4115" spans="2:2" x14ac:dyDescent="0.3">
      <c r="B4115" s="73"/>
    </row>
    <row r="4116" spans="2:2" x14ac:dyDescent="0.3">
      <c r="B4116" s="73"/>
    </row>
    <row r="4117" spans="2:2" x14ac:dyDescent="0.3">
      <c r="B4117" s="73"/>
    </row>
    <row r="4118" spans="2:2" x14ac:dyDescent="0.3">
      <c r="B4118" s="73"/>
    </row>
    <row r="4119" spans="2:2" x14ac:dyDescent="0.3">
      <c r="B4119" s="73"/>
    </row>
    <row r="4120" spans="2:2" x14ac:dyDescent="0.3">
      <c r="B4120" s="73"/>
    </row>
    <row r="4121" spans="2:2" x14ac:dyDescent="0.3">
      <c r="B4121" s="73"/>
    </row>
    <row r="4122" spans="2:2" x14ac:dyDescent="0.3">
      <c r="B4122" s="73"/>
    </row>
    <row r="4123" spans="2:2" x14ac:dyDescent="0.3">
      <c r="B4123" s="73"/>
    </row>
    <row r="4124" spans="2:2" x14ac:dyDescent="0.3">
      <c r="B4124" s="73"/>
    </row>
    <row r="4125" spans="2:2" x14ac:dyDescent="0.3">
      <c r="B4125" s="73"/>
    </row>
    <row r="4126" spans="2:2" x14ac:dyDescent="0.3">
      <c r="B4126" s="73"/>
    </row>
    <row r="4127" spans="2:2" x14ac:dyDescent="0.3">
      <c r="B4127" s="73"/>
    </row>
    <row r="4128" spans="2:2" x14ac:dyDescent="0.3">
      <c r="B4128" s="73"/>
    </row>
    <row r="4129" spans="2:2" x14ac:dyDescent="0.3">
      <c r="B4129" s="73"/>
    </row>
    <row r="4130" spans="2:2" x14ac:dyDescent="0.3">
      <c r="B4130" s="73"/>
    </row>
    <row r="4131" spans="2:2" x14ac:dyDescent="0.3">
      <c r="B4131" s="73"/>
    </row>
    <row r="4132" spans="2:2" x14ac:dyDescent="0.3">
      <c r="B4132" s="73"/>
    </row>
    <row r="4133" spans="2:2" x14ac:dyDescent="0.3">
      <c r="B4133" s="73"/>
    </row>
    <row r="4134" spans="2:2" x14ac:dyDescent="0.3">
      <c r="B4134" s="73"/>
    </row>
    <row r="4135" spans="2:2" x14ac:dyDescent="0.3">
      <c r="B4135" s="73"/>
    </row>
    <row r="4136" spans="2:2" x14ac:dyDescent="0.3">
      <c r="B4136" s="73"/>
    </row>
    <row r="4137" spans="2:2" x14ac:dyDescent="0.3">
      <c r="B4137" s="73"/>
    </row>
    <row r="4138" spans="2:2" x14ac:dyDescent="0.3">
      <c r="B4138" s="73"/>
    </row>
    <row r="4139" spans="2:2" x14ac:dyDescent="0.3">
      <c r="B4139" s="73"/>
    </row>
    <row r="4140" spans="2:2" x14ac:dyDescent="0.3">
      <c r="B4140" s="73"/>
    </row>
    <row r="4141" spans="2:2" x14ac:dyDescent="0.3">
      <c r="B4141" s="73"/>
    </row>
    <row r="4142" spans="2:2" x14ac:dyDescent="0.3">
      <c r="B4142" s="73"/>
    </row>
    <row r="4143" spans="2:2" x14ac:dyDescent="0.3">
      <c r="B4143" s="73"/>
    </row>
    <row r="4144" spans="2:2" x14ac:dyDescent="0.3">
      <c r="B4144" s="73"/>
    </row>
    <row r="4145" spans="2:2" x14ac:dyDescent="0.3">
      <c r="B4145" s="73"/>
    </row>
    <row r="4146" spans="2:2" x14ac:dyDescent="0.3">
      <c r="B4146" s="73"/>
    </row>
    <row r="4147" spans="2:2" x14ac:dyDescent="0.3">
      <c r="B4147" s="73"/>
    </row>
    <row r="4148" spans="2:2" x14ac:dyDescent="0.3">
      <c r="B4148" s="73"/>
    </row>
    <row r="4149" spans="2:2" x14ac:dyDescent="0.3">
      <c r="B4149" s="73"/>
    </row>
    <row r="4150" spans="2:2" x14ac:dyDescent="0.3">
      <c r="B4150" s="73"/>
    </row>
    <row r="4151" spans="2:2" x14ac:dyDescent="0.3">
      <c r="B4151" s="73"/>
    </row>
    <row r="4152" spans="2:2" x14ac:dyDescent="0.3">
      <c r="B4152" s="73"/>
    </row>
    <row r="4153" spans="2:2" x14ac:dyDescent="0.3">
      <c r="B4153" s="73"/>
    </row>
    <row r="4154" spans="2:2" x14ac:dyDescent="0.3">
      <c r="B4154" s="73"/>
    </row>
    <row r="4155" spans="2:2" x14ac:dyDescent="0.3">
      <c r="B4155" s="73"/>
    </row>
    <row r="4156" spans="2:2" x14ac:dyDescent="0.3">
      <c r="B4156" s="73"/>
    </row>
    <row r="4157" spans="2:2" x14ac:dyDescent="0.3">
      <c r="B4157" s="73"/>
    </row>
    <row r="4158" spans="2:2" x14ac:dyDescent="0.3">
      <c r="B4158" s="73"/>
    </row>
    <row r="4159" spans="2:2" x14ac:dyDescent="0.3">
      <c r="B4159" s="73"/>
    </row>
    <row r="4160" spans="2:2" x14ac:dyDescent="0.3">
      <c r="B4160" s="73"/>
    </row>
    <row r="4161" spans="2:2" x14ac:dyDescent="0.3">
      <c r="B4161" s="73"/>
    </row>
    <row r="4162" spans="2:2" x14ac:dyDescent="0.3">
      <c r="B4162" s="73"/>
    </row>
    <row r="4163" spans="2:2" x14ac:dyDescent="0.3">
      <c r="B4163" s="73"/>
    </row>
    <row r="4164" spans="2:2" x14ac:dyDescent="0.3">
      <c r="B4164" s="73"/>
    </row>
    <row r="4165" spans="2:2" x14ac:dyDescent="0.3">
      <c r="B4165" s="73"/>
    </row>
    <row r="4166" spans="2:2" x14ac:dyDescent="0.3">
      <c r="B4166" s="73"/>
    </row>
    <row r="4167" spans="2:2" x14ac:dyDescent="0.3">
      <c r="B4167" s="73"/>
    </row>
    <row r="4168" spans="2:2" x14ac:dyDescent="0.3">
      <c r="B4168" s="73"/>
    </row>
    <row r="4169" spans="2:2" x14ac:dyDescent="0.3">
      <c r="B4169" s="73"/>
    </row>
    <row r="4170" spans="2:2" x14ac:dyDescent="0.3">
      <c r="B4170" s="73"/>
    </row>
    <row r="4171" spans="2:2" x14ac:dyDescent="0.3">
      <c r="B4171" s="73"/>
    </row>
    <row r="4172" spans="2:2" x14ac:dyDescent="0.3">
      <c r="B4172" s="73"/>
    </row>
    <row r="4173" spans="2:2" x14ac:dyDescent="0.3">
      <c r="B4173" s="73"/>
    </row>
    <row r="4174" spans="2:2" x14ac:dyDescent="0.3">
      <c r="B4174" s="73"/>
    </row>
    <row r="4175" spans="2:2" x14ac:dyDescent="0.3">
      <c r="B4175" s="73"/>
    </row>
    <row r="4176" spans="2:2" x14ac:dyDescent="0.3">
      <c r="B4176" s="73"/>
    </row>
    <row r="4177" spans="2:2" x14ac:dyDescent="0.3">
      <c r="B4177" s="73"/>
    </row>
    <row r="4178" spans="2:2" x14ac:dyDescent="0.3">
      <c r="B4178" s="73"/>
    </row>
    <row r="4179" spans="2:2" x14ac:dyDescent="0.3">
      <c r="B4179" s="73"/>
    </row>
    <row r="4180" spans="2:2" x14ac:dyDescent="0.3">
      <c r="B4180" s="73"/>
    </row>
    <row r="4181" spans="2:2" x14ac:dyDescent="0.3">
      <c r="B4181" s="73"/>
    </row>
    <row r="4182" spans="2:2" x14ac:dyDescent="0.3">
      <c r="B4182" s="73"/>
    </row>
    <row r="4183" spans="2:2" x14ac:dyDescent="0.3">
      <c r="B4183" s="73"/>
    </row>
    <row r="4184" spans="2:2" x14ac:dyDescent="0.3">
      <c r="B4184" s="73"/>
    </row>
    <row r="4185" spans="2:2" x14ac:dyDescent="0.3">
      <c r="B4185" s="73"/>
    </row>
    <row r="4186" spans="2:2" x14ac:dyDescent="0.3">
      <c r="B4186" s="73"/>
    </row>
    <row r="4187" spans="2:2" x14ac:dyDescent="0.3">
      <c r="B4187" s="73"/>
    </row>
    <row r="4188" spans="2:2" x14ac:dyDescent="0.3">
      <c r="B4188" s="73"/>
    </row>
    <row r="4189" spans="2:2" x14ac:dyDescent="0.3">
      <c r="B4189" s="73"/>
    </row>
    <row r="4190" spans="2:2" x14ac:dyDescent="0.3">
      <c r="B4190" s="73"/>
    </row>
    <row r="4191" spans="2:2" x14ac:dyDescent="0.3">
      <c r="B4191" s="73"/>
    </row>
    <row r="4192" spans="2:2" x14ac:dyDescent="0.3">
      <c r="B4192" s="73"/>
    </row>
    <row r="4193" spans="2:2" x14ac:dyDescent="0.3">
      <c r="B4193" s="73"/>
    </row>
    <row r="4194" spans="2:2" x14ac:dyDescent="0.3">
      <c r="B4194" s="73"/>
    </row>
    <row r="4195" spans="2:2" x14ac:dyDescent="0.3">
      <c r="B4195" s="73"/>
    </row>
    <row r="4196" spans="2:2" x14ac:dyDescent="0.3">
      <c r="B4196" s="73"/>
    </row>
    <row r="4197" spans="2:2" x14ac:dyDescent="0.3">
      <c r="B4197" s="73"/>
    </row>
    <row r="4198" spans="2:2" x14ac:dyDescent="0.3">
      <c r="B4198" s="73"/>
    </row>
    <row r="4199" spans="2:2" x14ac:dyDescent="0.3">
      <c r="B4199" s="73"/>
    </row>
    <row r="4200" spans="2:2" x14ac:dyDescent="0.3">
      <c r="B4200" s="73"/>
    </row>
    <row r="4201" spans="2:2" x14ac:dyDescent="0.3">
      <c r="B4201" s="73"/>
    </row>
    <row r="4202" spans="2:2" x14ac:dyDescent="0.3">
      <c r="B4202" s="73"/>
    </row>
    <row r="4203" spans="2:2" x14ac:dyDescent="0.3">
      <c r="B4203" s="73"/>
    </row>
    <row r="4204" spans="2:2" x14ac:dyDescent="0.3">
      <c r="B4204" s="73"/>
    </row>
    <row r="4205" spans="2:2" x14ac:dyDescent="0.3">
      <c r="B4205" s="73"/>
    </row>
    <row r="4206" spans="2:2" x14ac:dyDescent="0.3">
      <c r="B4206" s="73"/>
    </row>
    <row r="4207" spans="2:2" x14ac:dyDescent="0.3">
      <c r="B4207" s="73"/>
    </row>
    <row r="4208" spans="2:2" x14ac:dyDescent="0.3">
      <c r="B4208" s="73"/>
    </row>
    <row r="4209" spans="2:2" x14ac:dyDescent="0.3">
      <c r="B4209" s="73"/>
    </row>
    <row r="4210" spans="2:2" x14ac:dyDescent="0.3">
      <c r="B4210" s="73"/>
    </row>
    <row r="4211" spans="2:2" x14ac:dyDescent="0.3">
      <c r="B4211" s="73"/>
    </row>
    <row r="4212" spans="2:2" x14ac:dyDescent="0.3">
      <c r="B4212" s="73"/>
    </row>
    <row r="4213" spans="2:2" x14ac:dyDescent="0.3">
      <c r="B4213" s="73"/>
    </row>
    <row r="4214" spans="2:2" x14ac:dyDescent="0.3">
      <c r="B4214" s="73"/>
    </row>
    <row r="4215" spans="2:2" x14ac:dyDescent="0.3">
      <c r="B4215" s="73"/>
    </row>
    <row r="4216" spans="2:2" x14ac:dyDescent="0.3">
      <c r="B4216" s="73"/>
    </row>
    <row r="4217" spans="2:2" x14ac:dyDescent="0.3">
      <c r="B4217" s="73"/>
    </row>
    <row r="4218" spans="2:2" x14ac:dyDescent="0.3">
      <c r="B4218" s="73"/>
    </row>
    <row r="4219" spans="2:2" x14ac:dyDescent="0.3">
      <c r="B4219" s="73"/>
    </row>
    <row r="4220" spans="2:2" x14ac:dyDescent="0.3">
      <c r="B4220" s="73"/>
    </row>
    <row r="4221" spans="2:2" x14ac:dyDescent="0.3">
      <c r="B4221" s="73"/>
    </row>
    <row r="4222" spans="2:2" x14ac:dyDescent="0.3">
      <c r="B4222" s="73"/>
    </row>
    <row r="4223" spans="2:2" x14ac:dyDescent="0.3">
      <c r="B4223" s="73"/>
    </row>
    <row r="4224" spans="2:2" x14ac:dyDescent="0.3">
      <c r="B4224" s="73"/>
    </row>
    <row r="4225" spans="2:2" x14ac:dyDescent="0.3">
      <c r="B4225" s="73"/>
    </row>
    <row r="4226" spans="2:2" x14ac:dyDescent="0.3">
      <c r="B4226" s="73"/>
    </row>
    <row r="4227" spans="2:2" x14ac:dyDescent="0.3">
      <c r="B4227" s="73"/>
    </row>
    <row r="4228" spans="2:2" x14ac:dyDescent="0.3">
      <c r="B4228" s="73"/>
    </row>
    <row r="4229" spans="2:2" x14ac:dyDescent="0.3">
      <c r="B4229" s="73"/>
    </row>
    <row r="4230" spans="2:2" x14ac:dyDescent="0.3">
      <c r="B4230" s="73"/>
    </row>
    <row r="4231" spans="2:2" x14ac:dyDescent="0.3">
      <c r="B4231" s="73"/>
    </row>
    <row r="4232" spans="2:2" x14ac:dyDescent="0.3">
      <c r="B4232" s="73"/>
    </row>
    <row r="4233" spans="2:2" x14ac:dyDescent="0.3">
      <c r="B4233" s="73"/>
    </row>
    <row r="4234" spans="2:2" x14ac:dyDescent="0.3">
      <c r="B4234" s="73"/>
    </row>
    <row r="4235" spans="2:2" x14ac:dyDescent="0.3">
      <c r="B4235" s="73"/>
    </row>
    <row r="4236" spans="2:2" x14ac:dyDescent="0.3">
      <c r="B4236" s="73"/>
    </row>
    <row r="4237" spans="2:2" x14ac:dyDescent="0.3">
      <c r="B4237" s="73"/>
    </row>
    <row r="4238" spans="2:2" x14ac:dyDescent="0.3">
      <c r="B4238" s="73"/>
    </row>
    <row r="4239" spans="2:2" x14ac:dyDescent="0.3">
      <c r="B4239" s="73"/>
    </row>
    <row r="4240" spans="2:2" x14ac:dyDescent="0.3">
      <c r="B4240" s="73"/>
    </row>
    <row r="4241" spans="2:2" x14ac:dyDescent="0.3">
      <c r="B4241" s="73"/>
    </row>
    <row r="4242" spans="2:2" x14ac:dyDescent="0.3">
      <c r="B4242" s="73"/>
    </row>
    <row r="4243" spans="2:2" x14ac:dyDescent="0.3">
      <c r="B4243" s="73"/>
    </row>
    <row r="4244" spans="2:2" x14ac:dyDescent="0.3">
      <c r="B4244" s="73"/>
    </row>
    <row r="4245" spans="2:2" x14ac:dyDescent="0.3">
      <c r="B4245" s="73"/>
    </row>
    <row r="4246" spans="2:2" x14ac:dyDescent="0.3">
      <c r="B4246" s="73"/>
    </row>
    <row r="4247" spans="2:2" x14ac:dyDescent="0.3">
      <c r="B4247" s="73"/>
    </row>
    <row r="4248" spans="2:2" x14ac:dyDescent="0.3">
      <c r="B4248" s="73"/>
    </row>
    <row r="4249" spans="2:2" x14ac:dyDescent="0.3">
      <c r="B4249" s="73"/>
    </row>
    <row r="4250" spans="2:2" x14ac:dyDescent="0.3">
      <c r="B4250" s="73"/>
    </row>
    <row r="4251" spans="2:2" x14ac:dyDescent="0.3">
      <c r="B4251" s="73"/>
    </row>
    <row r="4252" spans="2:2" x14ac:dyDescent="0.3">
      <c r="B4252" s="73"/>
    </row>
    <row r="4253" spans="2:2" x14ac:dyDescent="0.3">
      <c r="B4253" s="73"/>
    </row>
    <row r="4254" spans="2:2" x14ac:dyDescent="0.3">
      <c r="B4254" s="73"/>
    </row>
    <row r="4255" spans="2:2" x14ac:dyDescent="0.3">
      <c r="B4255" s="73"/>
    </row>
    <row r="4256" spans="2:2" x14ac:dyDescent="0.3">
      <c r="B4256" s="73"/>
    </row>
    <row r="4257" spans="2:2" x14ac:dyDescent="0.3">
      <c r="B4257" s="73"/>
    </row>
    <row r="4258" spans="2:2" x14ac:dyDescent="0.3">
      <c r="B4258" s="73"/>
    </row>
    <row r="4259" spans="2:2" x14ac:dyDescent="0.3">
      <c r="B4259" s="73"/>
    </row>
    <row r="4260" spans="2:2" x14ac:dyDescent="0.3">
      <c r="B4260" s="73"/>
    </row>
    <row r="4261" spans="2:2" x14ac:dyDescent="0.3">
      <c r="B4261" s="73"/>
    </row>
    <row r="4262" spans="2:2" x14ac:dyDescent="0.3">
      <c r="B4262" s="73"/>
    </row>
    <row r="4263" spans="2:2" x14ac:dyDescent="0.3">
      <c r="B4263" s="73"/>
    </row>
    <row r="4264" spans="2:2" x14ac:dyDescent="0.3">
      <c r="B4264" s="73"/>
    </row>
    <row r="4265" spans="2:2" x14ac:dyDescent="0.3">
      <c r="B4265" s="73"/>
    </row>
    <row r="4266" spans="2:2" x14ac:dyDescent="0.3">
      <c r="B4266" s="73"/>
    </row>
    <row r="4267" spans="2:2" x14ac:dyDescent="0.3">
      <c r="B4267" s="73"/>
    </row>
    <row r="4268" spans="2:2" x14ac:dyDescent="0.3">
      <c r="B4268" s="73"/>
    </row>
    <row r="4269" spans="2:2" x14ac:dyDescent="0.3">
      <c r="B4269" s="73"/>
    </row>
    <row r="4270" spans="2:2" x14ac:dyDescent="0.3">
      <c r="B4270" s="73"/>
    </row>
    <row r="4271" spans="2:2" x14ac:dyDescent="0.3">
      <c r="B4271" s="73"/>
    </row>
    <row r="4272" spans="2:2" x14ac:dyDescent="0.3">
      <c r="B4272" s="73"/>
    </row>
    <row r="4273" spans="2:2" x14ac:dyDescent="0.3">
      <c r="B4273" s="73"/>
    </row>
    <row r="4274" spans="2:2" x14ac:dyDescent="0.3">
      <c r="B4274" s="73"/>
    </row>
    <row r="4275" spans="2:2" x14ac:dyDescent="0.3">
      <c r="B4275" s="73"/>
    </row>
    <row r="4276" spans="2:2" x14ac:dyDescent="0.3">
      <c r="B4276" s="73"/>
    </row>
    <row r="4277" spans="2:2" x14ac:dyDescent="0.3">
      <c r="B4277" s="73"/>
    </row>
    <row r="4278" spans="2:2" x14ac:dyDescent="0.3">
      <c r="B4278" s="73"/>
    </row>
    <row r="4279" spans="2:2" x14ac:dyDescent="0.3">
      <c r="B4279" s="73"/>
    </row>
    <row r="4280" spans="2:2" x14ac:dyDescent="0.3">
      <c r="B4280" s="73"/>
    </row>
    <row r="4281" spans="2:2" x14ac:dyDescent="0.3">
      <c r="B4281" s="73"/>
    </row>
    <row r="4282" spans="2:2" x14ac:dyDescent="0.3">
      <c r="B4282" s="73"/>
    </row>
    <row r="4283" spans="2:2" x14ac:dyDescent="0.3">
      <c r="B4283" s="73"/>
    </row>
    <row r="4284" spans="2:2" x14ac:dyDescent="0.3">
      <c r="B4284" s="73"/>
    </row>
    <row r="4285" spans="2:2" x14ac:dyDescent="0.3">
      <c r="B4285" s="73"/>
    </row>
    <row r="4286" spans="2:2" x14ac:dyDescent="0.3">
      <c r="B4286" s="73"/>
    </row>
    <row r="4287" spans="2:2" x14ac:dyDescent="0.3">
      <c r="B4287" s="73"/>
    </row>
    <row r="4288" spans="2:2" x14ac:dyDescent="0.3">
      <c r="B4288" s="73"/>
    </row>
    <row r="4289" spans="2:2" x14ac:dyDescent="0.3">
      <c r="B4289" s="73"/>
    </row>
    <row r="4290" spans="2:2" x14ac:dyDescent="0.3">
      <c r="B4290" s="73"/>
    </row>
    <row r="4291" spans="2:2" x14ac:dyDescent="0.3">
      <c r="B4291" s="73"/>
    </row>
    <row r="4292" spans="2:2" x14ac:dyDescent="0.3">
      <c r="B4292" s="73"/>
    </row>
    <row r="4293" spans="2:2" x14ac:dyDescent="0.3">
      <c r="B4293" s="73"/>
    </row>
    <row r="4294" spans="2:2" x14ac:dyDescent="0.3">
      <c r="B4294" s="73"/>
    </row>
    <row r="4295" spans="2:2" x14ac:dyDescent="0.3">
      <c r="B4295" s="73"/>
    </row>
    <row r="4296" spans="2:2" x14ac:dyDescent="0.3">
      <c r="B4296" s="73"/>
    </row>
    <row r="4297" spans="2:2" x14ac:dyDescent="0.3">
      <c r="B4297" s="73"/>
    </row>
    <row r="4298" spans="2:2" x14ac:dyDescent="0.3">
      <c r="B4298" s="73"/>
    </row>
    <row r="4299" spans="2:2" x14ac:dyDescent="0.3">
      <c r="B4299" s="73"/>
    </row>
    <row r="4300" spans="2:2" x14ac:dyDescent="0.3">
      <c r="B4300" s="73"/>
    </row>
    <row r="4301" spans="2:2" x14ac:dyDescent="0.3">
      <c r="B4301" s="73"/>
    </row>
    <row r="4302" spans="2:2" x14ac:dyDescent="0.3">
      <c r="B4302" s="73"/>
    </row>
    <row r="4303" spans="2:2" x14ac:dyDescent="0.3">
      <c r="B4303" s="73"/>
    </row>
    <row r="4304" spans="2:2" x14ac:dyDescent="0.3">
      <c r="B4304" s="73"/>
    </row>
    <row r="4305" spans="2:2" x14ac:dyDescent="0.3">
      <c r="B4305" s="73"/>
    </row>
    <row r="4306" spans="2:2" x14ac:dyDescent="0.3">
      <c r="B4306" s="73"/>
    </row>
    <row r="4307" spans="2:2" x14ac:dyDescent="0.3">
      <c r="B4307" s="73"/>
    </row>
    <row r="4308" spans="2:2" x14ac:dyDescent="0.3">
      <c r="B4308" s="73"/>
    </row>
    <row r="4309" spans="2:2" x14ac:dyDescent="0.3">
      <c r="B4309" s="73"/>
    </row>
    <row r="4310" spans="2:2" x14ac:dyDescent="0.3">
      <c r="B4310" s="73"/>
    </row>
    <row r="4311" spans="2:2" x14ac:dyDescent="0.3">
      <c r="B4311" s="73"/>
    </row>
    <row r="4312" spans="2:2" x14ac:dyDescent="0.3">
      <c r="B4312" s="73"/>
    </row>
    <row r="4313" spans="2:2" x14ac:dyDescent="0.3">
      <c r="B4313" s="73"/>
    </row>
    <row r="4314" spans="2:2" x14ac:dyDescent="0.3">
      <c r="B4314" s="73"/>
    </row>
    <row r="4315" spans="2:2" x14ac:dyDescent="0.3">
      <c r="B4315" s="73"/>
    </row>
    <row r="4316" spans="2:2" x14ac:dyDescent="0.3">
      <c r="B4316" s="73"/>
    </row>
    <row r="4317" spans="2:2" x14ac:dyDescent="0.3">
      <c r="B4317" s="73"/>
    </row>
    <row r="4318" spans="2:2" x14ac:dyDescent="0.3">
      <c r="B4318" s="73"/>
    </row>
    <row r="4319" spans="2:2" x14ac:dyDescent="0.3">
      <c r="B4319" s="73"/>
    </row>
    <row r="4320" spans="2:2" x14ac:dyDescent="0.3">
      <c r="B4320" s="73"/>
    </row>
    <row r="4321" spans="2:2" x14ac:dyDescent="0.3">
      <c r="B4321" s="73"/>
    </row>
    <row r="4322" spans="2:2" x14ac:dyDescent="0.3">
      <c r="B4322" s="73"/>
    </row>
    <row r="4323" spans="2:2" x14ac:dyDescent="0.3">
      <c r="B4323" s="73"/>
    </row>
    <row r="4324" spans="2:2" x14ac:dyDescent="0.3">
      <c r="B4324" s="73"/>
    </row>
    <row r="4325" spans="2:2" x14ac:dyDescent="0.3">
      <c r="B4325" s="73"/>
    </row>
    <row r="4326" spans="2:2" x14ac:dyDescent="0.3">
      <c r="B4326" s="73"/>
    </row>
    <row r="4327" spans="2:2" x14ac:dyDescent="0.3">
      <c r="B4327" s="73"/>
    </row>
    <row r="4328" spans="2:2" x14ac:dyDescent="0.3">
      <c r="B4328" s="73"/>
    </row>
    <row r="4329" spans="2:2" x14ac:dyDescent="0.3">
      <c r="B4329" s="73"/>
    </row>
    <row r="4330" spans="2:2" x14ac:dyDescent="0.3">
      <c r="B4330" s="73"/>
    </row>
    <row r="4331" spans="2:2" x14ac:dyDescent="0.3">
      <c r="B4331" s="73"/>
    </row>
    <row r="4332" spans="2:2" x14ac:dyDescent="0.3">
      <c r="B4332" s="73"/>
    </row>
    <row r="4333" spans="2:2" x14ac:dyDescent="0.3">
      <c r="B4333" s="73"/>
    </row>
    <row r="4334" spans="2:2" x14ac:dyDescent="0.3">
      <c r="B4334" s="73"/>
    </row>
    <row r="4335" spans="2:2" x14ac:dyDescent="0.3">
      <c r="B4335" s="73"/>
    </row>
    <row r="4336" spans="2:2" x14ac:dyDescent="0.3">
      <c r="B4336" s="73"/>
    </row>
    <row r="4337" spans="2:2" x14ac:dyDescent="0.3">
      <c r="B4337" s="73"/>
    </row>
    <row r="4338" spans="2:2" x14ac:dyDescent="0.3">
      <c r="B4338" s="73"/>
    </row>
    <row r="4339" spans="2:2" x14ac:dyDescent="0.3">
      <c r="B4339" s="73"/>
    </row>
    <row r="4340" spans="2:2" x14ac:dyDescent="0.3">
      <c r="B4340" s="73"/>
    </row>
    <row r="4341" spans="2:2" x14ac:dyDescent="0.3">
      <c r="B4341" s="73"/>
    </row>
    <row r="4342" spans="2:2" x14ac:dyDescent="0.3">
      <c r="B4342" s="73"/>
    </row>
    <row r="4343" spans="2:2" x14ac:dyDescent="0.3">
      <c r="B4343" s="73"/>
    </row>
    <row r="4344" spans="2:2" x14ac:dyDescent="0.3">
      <c r="B4344" s="73"/>
    </row>
    <row r="4345" spans="2:2" x14ac:dyDescent="0.3">
      <c r="B4345" s="73"/>
    </row>
    <row r="4346" spans="2:2" x14ac:dyDescent="0.3">
      <c r="B4346" s="73"/>
    </row>
    <row r="4347" spans="2:2" x14ac:dyDescent="0.3">
      <c r="B4347" s="73"/>
    </row>
    <row r="4348" spans="2:2" x14ac:dyDescent="0.3">
      <c r="B4348" s="73"/>
    </row>
    <row r="4349" spans="2:2" x14ac:dyDescent="0.3">
      <c r="B4349" s="73"/>
    </row>
    <row r="4350" spans="2:2" x14ac:dyDescent="0.3">
      <c r="B4350" s="73"/>
    </row>
    <row r="4351" spans="2:2" x14ac:dyDescent="0.3">
      <c r="B4351" s="73"/>
    </row>
    <row r="4352" spans="2:2" x14ac:dyDescent="0.3">
      <c r="B4352" s="73"/>
    </row>
    <row r="4353" spans="2:2" x14ac:dyDescent="0.3">
      <c r="B4353" s="73"/>
    </row>
    <row r="4354" spans="2:2" x14ac:dyDescent="0.3">
      <c r="B4354" s="73"/>
    </row>
    <row r="4355" spans="2:2" x14ac:dyDescent="0.3">
      <c r="B4355" s="73"/>
    </row>
    <row r="4356" spans="2:2" x14ac:dyDescent="0.3">
      <c r="B4356" s="73"/>
    </row>
    <row r="4357" spans="2:2" x14ac:dyDescent="0.3">
      <c r="B4357" s="73"/>
    </row>
    <row r="4358" spans="2:2" x14ac:dyDescent="0.3">
      <c r="B4358" s="73"/>
    </row>
    <row r="4359" spans="2:2" x14ac:dyDescent="0.3">
      <c r="B4359" s="73"/>
    </row>
    <row r="4360" spans="2:2" x14ac:dyDescent="0.3">
      <c r="B4360" s="73"/>
    </row>
    <row r="4361" spans="2:2" x14ac:dyDescent="0.3">
      <c r="B4361" s="73"/>
    </row>
    <row r="4362" spans="2:2" x14ac:dyDescent="0.3">
      <c r="B4362" s="73"/>
    </row>
    <row r="4363" spans="2:2" x14ac:dyDescent="0.3">
      <c r="B4363" s="73"/>
    </row>
    <row r="4364" spans="2:2" x14ac:dyDescent="0.3">
      <c r="B4364" s="73"/>
    </row>
    <row r="4365" spans="2:2" x14ac:dyDescent="0.3">
      <c r="B4365" s="73"/>
    </row>
    <row r="4366" spans="2:2" x14ac:dyDescent="0.3">
      <c r="B4366" s="73"/>
    </row>
    <row r="4367" spans="2:2" x14ac:dyDescent="0.3">
      <c r="B4367" s="73"/>
    </row>
    <row r="4368" spans="2:2" x14ac:dyDescent="0.3">
      <c r="B4368" s="73"/>
    </row>
    <row r="4369" spans="2:2" x14ac:dyDescent="0.3">
      <c r="B4369" s="73"/>
    </row>
    <row r="4370" spans="2:2" x14ac:dyDescent="0.3">
      <c r="B4370" s="73"/>
    </row>
    <row r="4371" spans="2:2" x14ac:dyDescent="0.3">
      <c r="B4371" s="73"/>
    </row>
    <row r="4372" spans="2:2" x14ac:dyDescent="0.3">
      <c r="B4372" s="73"/>
    </row>
    <row r="4373" spans="2:2" x14ac:dyDescent="0.3">
      <c r="B4373" s="73"/>
    </row>
    <row r="4374" spans="2:2" x14ac:dyDescent="0.3">
      <c r="B4374" s="73"/>
    </row>
    <row r="4375" spans="2:2" x14ac:dyDescent="0.3">
      <c r="B4375" s="73"/>
    </row>
    <row r="4376" spans="2:2" x14ac:dyDescent="0.3">
      <c r="B4376" s="73"/>
    </row>
    <row r="4377" spans="2:2" x14ac:dyDescent="0.3">
      <c r="B4377" s="73"/>
    </row>
    <row r="4378" spans="2:2" x14ac:dyDescent="0.3">
      <c r="B4378" s="73"/>
    </row>
    <row r="4379" spans="2:2" x14ac:dyDescent="0.3">
      <c r="B4379" s="73"/>
    </row>
    <row r="4380" spans="2:2" x14ac:dyDescent="0.3">
      <c r="B4380" s="73"/>
    </row>
    <row r="4381" spans="2:2" x14ac:dyDescent="0.3">
      <c r="B4381" s="73"/>
    </row>
    <row r="4382" spans="2:2" x14ac:dyDescent="0.3">
      <c r="B4382" s="73"/>
    </row>
    <row r="4383" spans="2:2" x14ac:dyDescent="0.3">
      <c r="B4383" s="73"/>
    </row>
    <row r="4384" spans="2:2" x14ac:dyDescent="0.3">
      <c r="B4384" s="73"/>
    </row>
    <row r="4385" spans="2:2" x14ac:dyDescent="0.3">
      <c r="B4385" s="73"/>
    </row>
    <row r="4386" spans="2:2" x14ac:dyDescent="0.3">
      <c r="B4386" s="73"/>
    </row>
    <row r="4387" spans="2:2" x14ac:dyDescent="0.3">
      <c r="B4387" s="73"/>
    </row>
    <row r="4388" spans="2:2" x14ac:dyDescent="0.3">
      <c r="B4388" s="73"/>
    </row>
    <row r="4389" spans="2:2" x14ac:dyDescent="0.3">
      <c r="B4389" s="73"/>
    </row>
    <row r="4390" spans="2:2" x14ac:dyDescent="0.3">
      <c r="B4390" s="73"/>
    </row>
    <row r="4391" spans="2:2" x14ac:dyDescent="0.3">
      <c r="B4391" s="73"/>
    </row>
    <row r="4392" spans="2:2" x14ac:dyDescent="0.3">
      <c r="B4392" s="73"/>
    </row>
    <row r="4393" spans="2:2" x14ac:dyDescent="0.3">
      <c r="B4393" s="73"/>
    </row>
    <row r="4394" spans="2:2" x14ac:dyDescent="0.3">
      <c r="B4394" s="73"/>
    </row>
    <row r="4395" spans="2:2" x14ac:dyDescent="0.3">
      <c r="B4395" s="73"/>
    </row>
    <row r="4396" spans="2:2" x14ac:dyDescent="0.3">
      <c r="B4396" s="73"/>
    </row>
    <row r="4397" spans="2:2" x14ac:dyDescent="0.3">
      <c r="B4397" s="73"/>
    </row>
    <row r="4398" spans="2:2" x14ac:dyDescent="0.3">
      <c r="B4398" s="73"/>
    </row>
    <row r="4399" spans="2:2" x14ac:dyDescent="0.3">
      <c r="B4399" s="73"/>
    </row>
    <row r="4400" spans="2:2" x14ac:dyDescent="0.3">
      <c r="B4400" s="73"/>
    </row>
    <row r="4401" spans="2:2" x14ac:dyDescent="0.3">
      <c r="B4401" s="73"/>
    </row>
    <row r="4402" spans="2:2" x14ac:dyDescent="0.3">
      <c r="B4402" s="73"/>
    </row>
    <row r="4403" spans="2:2" x14ac:dyDescent="0.3">
      <c r="B4403" s="73"/>
    </row>
    <row r="4404" spans="2:2" x14ac:dyDescent="0.3">
      <c r="B4404" s="73"/>
    </row>
    <row r="4405" spans="2:2" x14ac:dyDescent="0.3">
      <c r="B4405" s="73"/>
    </row>
    <row r="4406" spans="2:2" x14ac:dyDescent="0.3">
      <c r="B4406" s="73"/>
    </row>
    <row r="4407" spans="2:2" x14ac:dyDescent="0.3">
      <c r="B4407" s="73"/>
    </row>
    <row r="4408" spans="2:2" x14ac:dyDescent="0.3">
      <c r="B4408" s="73"/>
    </row>
    <row r="4409" spans="2:2" x14ac:dyDescent="0.3">
      <c r="B4409" s="73"/>
    </row>
    <row r="4410" spans="2:2" x14ac:dyDescent="0.3">
      <c r="B4410" s="73"/>
    </row>
    <row r="4411" spans="2:2" x14ac:dyDescent="0.3">
      <c r="B4411" s="73"/>
    </row>
    <row r="4412" spans="2:2" x14ac:dyDescent="0.3">
      <c r="B4412" s="73"/>
    </row>
    <row r="4413" spans="2:2" x14ac:dyDescent="0.3">
      <c r="B4413" s="73"/>
    </row>
    <row r="4414" spans="2:2" x14ac:dyDescent="0.3">
      <c r="B4414" s="73"/>
    </row>
    <row r="4415" spans="2:2" x14ac:dyDescent="0.3">
      <c r="B4415" s="73"/>
    </row>
    <row r="4416" spans="2:2" x14ac:dyDescent="0.3">
      <c r="B4416" s="73"/>
    </row>
    <row r="4417" spans="2:2" x14ac:dyDescent="0.3">
      <c r="B4417" s="73"/>
    </row>
    <row r="4418" spans="2:2" x14ac:dyDescent="0.3">
      <c r="B4418" s="73"/>
    </row>
    <row r="4419" spans="2:2" x14ac:dyDescent="0.3">
      <c r="B4419" s="73"/>
    </row>
    <row r="4420" spans="2:2" x14ac:dyDescent="0.3">
      <c r="B4420" s="73"/>
    </row>
    <row r="4421" spans="2:2" x14ac:dyDescent="0.3">
      <c r="B4421" s="73"/>
    </row>
    <row r="4422" spans="2:2" x14ac:dyDescent="0.3">
      <c r="B4422" s="73"/>
    </row>
    <row r="4423" spans="2:2" x14ac:dyDescent="0.3">
      <c r="B4423" s="73"/>
    </row>
    <row r="4424" spans="2:2" x14ac:dyDescent="0.3">
      <c r="B4424" s="73"/>
    </row>
    <row r="4425" spans="2:2" x14ac:dyDescent="0.3">
      <c r="B4425" s="73"/>
    </row>
    <row r="4426" spans="2:2" x14ac:dyDescent="0.3">
      <c r="B4426" s="73"/>
    </row>
    <row r="4427" spans="2:2" x14ac:dyDescent="0.3">
      <c r="B4427" s="73"/>
    </row>
    <row r="4428" spans="2:2" x14ac:dyDescent="0.3">
      <c r="B4428" s="73"/>
    </row>
    <row r="4429" spans="2:2" x14ac:dyDescent="0.3">
      <c r="B4429" s="73"/>
    </row>
    <row r="4430" spans="2:2" x14ac:dyDescent="0.3">
      <c r="B4430" s="73"/>
    </row>
    <row r="4431" spans="2:2" x14ac:dyDescent="0.3">
      <c r="B4431" s="73"/>
    </row>
    <row r="4432" spans="2:2" x14ac:dyDescent="0.3">
      <c r="B4432" s="73"/>
    </row>
    <row r="4433" spans="2:2" x14ac:dyDescent="0.3">
      <c r="B4433" s="73"/>
    </row>
    <row r="4434" spans="2:2" x14ac:dyDescent="0.3">
      <c r="B4434" s="73"/>
    </row>
    <row r="4435" spans="2:2" x14ac:dyDescent="0.3">
      <c r="B4435" s="73"/>
    </row>
    <row r="4436" spans="2:2" x14ac:dyDescent="0.3">
      <c r="B4436" s="73"/>
    </row>
    <row r="4437" spans="2:2" x14ac:dyDescent="0.3">
      <c r="B4437" s="73"/>
    </row>
    <row r="4438" spans="2:2" x14ac:dyDescent="0.3">
      <c r="B4438" s="73"/>
    </row>
    <row r="4439" spans="2:2" x14ac:dyDescent="0.3">
      <c r="B4439" s="73"/>
    </row>
    <row r="4440" spans="2:2" x14ac:dyDescent="0.3">
      <c r="B4440" s="73"/>
    </row>
    <row r="4441" spans="2:2" x14ac:dyDescent="0.3">
      <c r="B4441" s="73"/>
    </row>
    <row r="4442" spans="2:2" x14ac:dyDescent="0.3">
      <c r="B4442" s="73"/>
    </row>
    <row r="4443" spans="2:2" x14ac:dyDescent="0.3">
      <c r="B4443" s="73"/>
    </row>
    <row r="4444" spans="2:2" x14ac:dyDescent="0.3">
      <c r="B4444" s="73"/>
    </row>
    <row r="4445" spans="2:2" x14ac:dyDescent="0.3">
      <c r="B4445" s="73"/>
    </row>
    <row r="4446" spans="2:2" x14ac:dyDescent="0.3">
      <c r="B4446" s="73"/>
    </row>
    <row r="4447" spans="2:2" x14ac:dyDescent="0.3">
      <c r="B4447" s="73"/>
    </row>
    <row r="4448" spans="2:2" x14ac:dyDescent="0.3">
      <c r="B4448" s="73"/>
    </row>
    <row r="4449" spans="2:2" x14ac:dyDescent="0.3">
      <c r="B4449" s="73"/>
    </row>
    <row r="4450" spans="2:2" x14ac:dyDescent="0.3">
      <c r="B4450" s="73"/>
    </row>
    <row r="4451" spans="2:2" x14ac:dyDescent="0.3">
      <c r="B4451" s="73"/>
    </row>
    <row r="4452" spans="2:2" x14ac:dyDescent="0.3">
      <c r="B4452" s="73"/>
    </row>
    <row r="4453" spans="2:2" x14ac:dyDescent="0.3">
      <c r="B4453" s="73"/>
    </row>
    <row r="4454" spans="2:2" x14ac:dyDescent="0.3">
      <c r="B4454" s="73"/>
    </row>
    <row r="4455" spans="2:2" x14ac:dyDescent="0.3">
      <c r="B4455" s="73"/>
    </row>
    <row r="4456" spans="2:2" x14ac:dyDescent="0.3">
      <c r="B4456" s="73"/>
    </row>
    <row r="4457" spans="2:2" x14ac:dyDescent="0.3">
      <c r="B4457" s="73"/>
    </row>
    <row r="4458" spans="2:2" x14ac:dyDescent="0.3">
      <c r="B4458" s="73"/>
    </row>
    <row r="4459" spans="2:2" x14ac:dyDescent="0.3">
      <c r="B4459" s="73"/>
    </row>
    <row r="4460" spans="2:2" x14ac:dyDescent="0.3">
      <c r="B4460" s="73"/>
    </row>
    <row r="4461" spans="2:2" x14ac:dyDescent="0.3">
      <c r="B4461" s="73"/>
    </row>
    <row r="4462" spans="2:2" x14ac:dyDescent="0.3">
      <c r="B4462" s="73"/>
    </row>
    <row r="4463" spans="2:2" x14ac:dyDescent="0.3">
      <c r="B4463" s="73"/>
    </row>
    <row r="4464" spans="2:2" x14ac:dyDescent="0.3">
      <c r="B4464" s="73"/>
    </row>
    <row r="4465" spans="2:2" x14ac:dyDescent="0.3">
      <c r="B4465" s="73"/>
    </row>
    <row r="4466" spans="2:2" x14ac:dyDescent="0.3">
      <c r="B4466" s="73"/>
    </row>
    <row r="4467" spans="2:2" x14ac:dyDescent="0.3">
      <c r="B4467" s="73"/>
    </row>
    <row r="4468" spans="2:2" x14ac:dyDescent="0.3">
      <c r="B4468" s="73"/>
    </row>
    <row r="4469" spans="2:2" x14ac:dyDescent="0.3">
      <c r="B4469" s="73"/>
    </row>
    <row r="4470" spans="2:2" x14ac:dyDescent="0.3">
      <c r="B4470" s="73"/>
    </row>
    <row r="4471" spans="2:2" x14ac:dyDescent="0.3">
      <c r="B4471" s="73"/>
    </row>
    <row r="4472" spans="2:2" x14ac:dyDescent="0.3">
      <c r="B4472" s="73"/>
    </row>
    <row r="4473" spans="2:2" x14ac:dyDescent="0.3">
      <c r="B4473" s="73"/>
    </row>
    <row r="4474" spans="2:2" x14ac:dyDescent="0.3">
      <c r="B4474" s="73"/>
    </row>
    <row r="4475" spans="2:2" x14ac:dyDescent="0.3">
      <c r="B4475" s="73"/>
    </row>
    <row r="4476" spans="2:2" x14ac:dyDescent="0.3">
      <c r="B4476" s="73"/>
    </row>
    <row r="4477" spans="2:2" x14ac:dyDescent="0.3">
      <c r="B4477" s="73"/>
    </row>
    <row r="4478" spans="2:2" x14ac:dyDescent="0.3">
      <c r="B4478" s="73"/>
    </row>
    <row r="4479" spans="2:2" x14ac:dyDescent="0.3">
      <c r="B4479" s="73"/>
    </row>
    <row r="4480" spans="2:2" x14ac:dyDescent="0.3">
      <c r="B4480" s="73"/>
    </row>
    <row r="4481" spans="2:2" x14ac:dyDescent="0.3">
      <c r="B4481" s="73"/>
    </row>
    <row r="4482" spans="2:2" x14ac:dyDescent="0.3">
      <c r="B4482" s="73"/>
    </row>
    <row r="4483" spans="2:2" x14ac:dyDescent="0.3">
      <c r="B4483" s="73"/>
    </row>
    <row r="4484" spans="2:2" x14ac:dyDescent="0.3">
      <c r="B4484" s="73"/>
    </row>
    <row r="4485" spans="2:2" x14ac:dyDescent="0.3">
      <c r="B4485" s="73"/>
    </row>
    <row r="4486" spans="2:2" x14ac:dyDescent="0.3">
      <c r="B4486" s="73"/>
    </row>
    <row r="4487" spans="2:2" x14ac:dyDescent="0.3">
      <c r="B4487" s="73"/>
    </row>
    <row r="4488" spans="2:2" x14ac:dyDescent="0.3">
      <c r="B4488" s="73"/>
    </row>
    <row r="4489" spans="2:2" x14ac:dyDescent="0.3">
      <c r="B4489" s="73"/>
    </row>
    <row r="4490" spans="2:2" x14ac:dyDescent="0.3">
      <c r="B4490" s="73"/>
    </row>
    <row r="4491" spans="2:2" x14ac:dyDescent="0.3">
      <c r="B4491" s="73"/>
    </row>
    <row r="4492" spans="2:2" x14ac:dyDescent="0.3">
      <c r="B4492" s="73"/>
    </row>
    <row r="4493" spans="2:2" x14ac:dyDescent="0.3">
      <c r="B4493" s="73"/>
    </row>
    <row r="4494" spans="2:2" x14ac:dyDescent="0.3">
      <c r="B4494" s="73"/>
    </row>
    <row r="4495" spans="2:2" x14ac:dyDescent="0.3">
      <c r="B4495" s="73"/>
    </row>
    <row r="4496" spans="2:2" x14ac:dyDescent="0.3">
      <c r="B4496" s="73"/>
    </row>
    <row r="4497" spans="2:2" x14ac:dyDescent="0.3">
      <c r="B4497" s="73"/>
    </row>
    <row r="4498" spans="2:2" x14ac:dyDescent="0.3">
      <c r="B4498" s="73"/>
    </row>
    <row r="4499" spans="2:2" x14ac:dyDescent="0.3">
      <c r="B4499" s="73"/>
    </row>
    <row r="4500" spans="2:2" x14ac:dyDescent="0.3">
      <c r="B4500" s="73"/>
    </row>
    <row r="4501" spans="2:2" x14ac:dyDescent="0.3">
      <c r="B4501" s="73"/>
    </row>
    <row r="4502" spans="2:2" x14ac:dyDescent="0.3">
      <c r="B4502" s="73"/>
    </row>
    <row r="4503" spans="2:2" x14ac:dyDescent="0.3">
      <c r="B4503" s="73"/>
    </row>
    <row r="4504" spans="2:2" x14ac:dyDescent="0.3">
      <c r="B4504" s="73"/>
    </row>
    <row r="4505" spans="2:2" x14ac:dyDescent="0.3">
      <c r="B4505" s="73"/>
    </row>
    <row r="4506" spans="2:2" x14ac:dyDescent="0.3">
      <c r="B4506" s="73"/>
    </row>
    <row r="4507" spans="2:2" x14ac:dyDescent="0.3">
      <c r="B4507" s="73"/>
    </row>
    <row r="4508" spans="2:2" x14ac:dyDescent="0.3">
      <c r="B4508" s="73"/>
    </row>
    <row r="4509" spans="2:2" x14ac:dyDescent="0.3">
      <c r="B4509" s="73"/>
    </row>
    <row r="4510" spans="2:2" x14ac:dyDescent="0.3">
      <c r="B4510" s="73"/>
    </row>
    <row r="4511" spans="2:2" x14ac:dyDescent="0.3">
      <c r="B4511" s="73"/>
    </row>
    <row r="4512" spans="2:2" x14ac:dyDescent="0.3">
      <c r="B4512" s="73"/>
    </row>
    <row r="4513" spans="2:2" x14ac:dyDescent="0.3">
      <c r="B4513" s="73"/>
    </row>
    <row r="4514" spans="2:2" x14ac:dyDescent="0.3">
      <c r="B4514" s="73"/>
    </row>
    <row r="4515" spans="2:2" x14ac:dyDescent="0.3">
      <c r="B4515" s="73"/>
    </row>
    <row r="4516" spans="2:2" x14ac:dyDescent="0.3">
      <c r="B4516" s="73"/>
    </row>
    <row r="4517" spans="2:2" x14ac:dyDescent="0.3">
      <c r="B4517" s="73"/>
    </row>
    <row r="4518" spans="2:2" x14ac:dyDescent="0.3">
      <c r="B4518" s="73"/>
    </row>
    <row r="4519" spans="2:2" x14ac:dyDescent="0.3">
      <c r="B4519" s="73"/>
    </row>
    <row r="4520" spans="2:2" x14ac:dyDescent="0.3">
      <c r="B4520" s="73"/>
    </row>
    <row r="4521" spans="2:2" x14ac:dyDescent="0.3">
      <c r="B4521" s="73"/>
    </row>
    <row r="4522" spans="2:2" x14ac:dyDescent="0.3">
      <c r="B4522" s="73"/>
    </row>
    <row r="4523" spans="2:2" x14ac:dyDescent="0.3">
      <c r="B4523" s="73"/>
    </row>
    <row r="4524" spans="2:2" x14ac:dyDescent="0.3">
      <c r="B4524" s="73"/>
    </row>
    <row r="4525" spans="2:2" x14ac:dyDescent="0.3">
      <c r="B4525" s="73"/>
    </row>
    <row r="4526" spans="2:2" x14ac:dyDescent="0.3">
      <c r="B4526" s="73"/>
    </row>
    <row r="4527" spans="2:2" x14ac:dyDescent="0.3">
      <c r="B4527" s="73"/>
    </row>
    <row r="4528" spans="2:2" x14ac:dyDescent="0.3">
      <c r="B4528" s="73"/>
    </row>
    <row r="4529" spans="2:2" x14ac:dyDescent="0.3">
      <c r="B4529" s="73"/>
    </row>
    <row r="4530" spans="2:2" x14ac:dyDescent="0.3">
      <c r="B4530" s="73"/>
    </row>
    <row r="4531" spans="2:2" x14ac:dyDescent="0.3">
      <c r="B4531" s="73"/>
    </row>
    <row r="4532" spans="2:2" x14ac:dyDescent="0.3">
      <c r="B4532" s="73"/>
    </row>
    <row r="4533" spans="2:2" x14ac:dyDescent="0.3">
      <c r="B4533" s="73"/>
    </row>
    <row r="4534" spans="2:2" x14ac:dyDescent="0.3">
      <c r="B4534" s="73"/>
    </row>
    <row r="4535" spans="2:2" x14ac:dyDescent="0.3">
      <c r="B4535" s="73"/>
    </row>
    <row r="4536" spans="2:2" x14ac:dyDescent="0.3">
      <c r="B4536" s="73"/>
    </row>
    <row r="4537" spans="2:2" x14ac:dyDescent="0.3">
      <c r="B4537" s="73"/>
    </row>
    <row r="4538" spans="2:2" x14ac:dyDescent="0.3">
      <c r="B4538" s="73"/>
    </row>
    <row r="4539" spans="2:2" x14ac:dyDescent="0.3">
      <c r="B4539" s="73"/>
    </row>
    <row r="4540" spans="2:2" x14ac:dyDescent="0.3">
      <c r="B4540" s="73"/>
    </row>
    <row r="4541" spans="2:2" x14ac:dyDescent="0.3">
      <c r="B4541" s="73"/>
    </row>
    <row r="4542" spans="2:2" x14ac:dyDescent="0.3">
      <c r="B4542" s="73"/>
    </row>
    <row r="4543" spans="2:2" x14ac:dyDescent="0.3">
      <c r="B4543" s="73"/>
    </row>
    <row r="4544" spans="2:2" x14ac:dyDescent="0.3">
      <c r="B4544" s="73"/>
    </row>
    <row r="4545" spans="2:2" x14ac:dyDescent="0.3">
      <c r="B4545" s="73"/>
    </row>
    <row r="4546" spans="2:2" x14ac:dyDescent="0.3">
      <c r="B4546" s="73"/>
    </row>
    <row r="4547" spans="2:2" x14ac:dyDescent="0.3">
      <c r="B4547" s="73"/>
    </row>
    <row r="4548" spans="2:2" x14ac:dyDescent="0.3">
      <c r="B4548" s="73"/>
    </row>
    <row r="4549" spans="2:2" x14ac:dyDescent="0.3">
      <c r="B4549" s="73"/>
    </row>
    <row r="4550" spans="2:2" x14ac:dyDescent="0.3">
      <c r="B4550" s="73"/>
    </row>
    <row r="4551" spans="2:2" x14ac:dyDescent="0.3">
      <c r="B4551" s="73"/>
    </row>
    <row r="4552" spans="2:2" x14ac:dyDescent="0.3">
      <c r="B4552" s="73"/>
    </row>
    <row r="4553" spans="2:2" x14ac:dyDescent="0.3">
      <c r="B4553" s="73"/>
    </row>
    <row r="4554" spans="2:2" x14ac:dyDescent="0.3">
      <c r="B4554" s="73"/>
    </row>
    <row r="4555" spans="2:2" x14ac:dyDescent="0.3">
      <c r="B4555" s="73"/>
    </row>
    <row r="4556" spans="2:2" x14ac:dyDescent="0.3">
      <c r="B4556" s="73"/>
    </row>
    <row r="4557" spans="2:2" x14ac:dyDescent="0.3">
      <c r="B4557" s="73"/>
    </row>
    <row r="4558" spans="2:2" x14ac:dyDescent="0.3">
      <c r="B4558" s="73"/>
    </row>
    <row r="4559" spans="2:2" x14ac:dyDescent="0.3">
      <c r="B4559" s="73"/>
    </row>
    <row r="4560" spans="2:2" x14ac:dyDescent="0.3">
      <c r="B4560" s="73"/>
    </row>
    <row r="4561" spans="2:2" x14ac:dyDescent="0.3">
      <c r="B4561" s="73"/>
    </row>
    <row r="4562" spans="2:2" x14ac:dyDescent="0.3">
      <c r="B4562" s="73"/>
    </row>
    <row r="4563" spans="2:2" x14ac:dyDescent="0.3">
      <c r="B4563" s="73"/>
    </row>
    <row r="4564" spans="2:2" x14ac:dyDescent="0.3">
      <c r="B4564" s="73"/>
    </row>
    <row r="4565" spans="2:2" x14ac:dyDescent="0.3">
      <c r="B4565" s="73"/>
    </row>
    <row r="4566" spans="2:2" x14ac:dyDescent="0.3">
      <c r="B4566" s="73"/>
    </row>
    <row r="4567" spans="2:2" x14ac:dyDescent="0.3">
      <c r="B4567" s="73"/>
    </row>
    <row r="4568" spans="2:2" x14ac:dyDescent="0.3">
      <c r="B4568" s="73"/>
    </row>
    <row r="4569" spans="2:2" x14ac:dyDescent="0.3">
      <c r="B4569" s="73"/>
    </row>
    <row r="4570" spans="2:2" x14ac:dyDescent="0.3">
      <c r="B4570" s="73"/>
    </row>
    <row r="4571" spans="2:2" x14ac:dyDescent="0.3">
      <c r="B4571" s="73"/>
    </row>
    <row r="4572" spans="2:2" x14ac:dyDescent="0.3">
      <c r="B4572" s="73"/>
    </row>
    <row r="4573" spans="2:2" x14ac:dyDescent="0.3">
      <c r="B4573" s="73"/>
    </row>
    <row r="4574" spans="2:2" x14ac:dyDescent="0.3">
      <c r="B4574" s="73"/>
    </row>
    <row r="4575" spans="2:2" x14ac:dyDescent="0.3">
      <c r="B4575" s="73"/>
    </row>
    <row r="4576" spans="2:2" x14ac:dyDescent="0.3">
      <c r="B4576" s="73"/>
    </row>
    <row r="4577" spans="2:2" x14ac:dyDescent="0.3">
      <c r="B4577" s="73"/>
    </row>
    <row r="4578" spans="2:2" x14ac:dyDescent="0.3">
      <c r="B4578" s="73"/>
    </row>
    <row r="4579" spans="2:2" x14ac:dyDescent="0.3">
      <c r="B4579" s="73"/>
    </row>
    <row r="4580" spans="2:2" x14ac:dyDescent="0.3">
      <c r="B4580" s="73"/>
    </row>
    <row r="4581" spans="2:2" x14ac:dyDescent="0.3">
      <c r="B4581" s="73"/>
    </row>
    <row r="4582" spans="2:2" x14ac:dyDescent="0.3">
      <c r="B4582" s="73"/>
    </row>
    <row r="4583" spans="2:2" x14ac:dyDescent="0.3">
      <c r="B4583" s="73"/>
    </row>
    <row r="4584" spans="2:2" x14ac:dyDescent="0.3">
      <c r="B4584" s="73"/>
    </row>
    <row r="4585" spans="2:2" x14ac:dyDescent="0.3">
      <c r="B4585" s="73"/>
    </row>
    <row r="4586" spans="2:2" x14ac:dyDescent="0.3">
      <c r="B4586" s="73"/>
    </row>
    <row r="4587" spans="2:2" x14ac:dyDescent="0.3">
      <c r="B4587" s="73"/>
    </row>
    <row r="4588" spans="2:2" x14ac:dyDescent="0.3">
      <c r="B4588" s="73"/>
    </row>
    <row r="4589" spans="2:2" x14ac:dyDescent="0.3">
      <c r="B4589" s="73"/>
    </row>
    <row r="4590" spans="2:2" x14ac:dyDescent="0.3">
      <c r="B4590" s="73"/>
    </row>
    <row r="4591" spans="2:2" x14ac:dyDescent="0.3">
      <c r="B4591" s="73"/>
    </row>
    <row r="4592" spans="2:2" x14ac:dyDescent="0.3">
      <c r="B4592" s="73"/>
    </row>
    <row r="4593" spans="2:2" x14ac:dyDescent="0.3">
      <c r="B4593" s="73"/>
    </row>
    <row r="4594" spans="2:2" x14ac:dyDescent="0.3">
      <c r="B4594" s="73"/>
    </row>
    <row r="4595" spans="2:2" x14ac:dyDescent="0.3">
      <c r="B4595" s="73"/>
    </row>
    <row r="4596" spans="2:2" x14ac:dyDescent="0.3">
      <c r="B4596" s="73"/>
    </row>
    <row r="4597" spans="2:2" x14ac:dyDescent="0.3">
      <c r="B4597" s="73"/>
    </row>
    <row r="4598" spans="2:2" x14ac:dyDescent="0.3">
      <c r="B4598" s="73"/>
    </row>
    <row r="4599" spans="2:2" x14ac:dyDescent="0.3">
      <c r="B4599" s="73"/>
    </row>
    <row r="4600" spans="2:2" x14ac:dyDescent="0.3">
      <c r="B4600" s="73"/>
    </row>
    <row r="4601" spans="2:2" x14ac:dyDescent="0.3">
      <c r="B4601" s="73"/>
    </row>
    <row r="4602" spans="2:2" x14ac:dyDescent="0.3">
      <c r="B4602" s="73"/>
    </row>
    <row r="4603" spans="2:2" x14ac:dyDescent="0.3">
      <c r="B4603" s="73"/>
    </row>
    <row r="4604" spans="2:2" x14ac:dyDescent="0.3">
      <c r="B4604" s="73"/>
    </row>
    <row r="4605" spans="2:2" x14ac:dyDescent="0.3">
      <c r="B4605" s="73"/>
    </row>
    <row r="4606" spans="2:2" x14ac:dyDescent="0.3">
      <c r="B4606" s="73"/>
    </row>
    <row r="4607" spans="2:2" x14ac:dyDescent="0.3">
      <c r="B4607" s="73"/>
    </row>
    <row r="4608" spans="2:2" x14ac:dyDescent="0.3">
      <c r="B4608" s="73"/>
    </row>
    <row r="4609" spans="2:2" x14ac:dyDescent="0.3">
      <c r="B4609" s="73"/>
    </row>
    <row r="4610" spans="2:2" x14ac:dyDescent="0.3">
      <c r="B4610" s="73"/>
    </row>
    <row r="4611" spans="2:2" x14ac:dyDescent="0.3">
      <c r="B4611" s="73"/>
    </row>
    <row r="4612" spans="2:2" x14ac:dyDescent="0.3">
      <c r="B4612" s="73"/>
    </row>
    <row r="4613" spans="2:2" x14ac:dyDescent="0.3">
      <c r="B4613" s="73"/>
    </row>
    <row r="4614" spans="2:2" x14ac:dyDescent="0.3">
      <c r="B4614" s="73"/>
    </row>
    <row r="4615" spans="2:2" x14ac:dyDescent="0.3">
      <c r="B4615" s="73"/>
    </row>
    <row r="4616" spans="2:2" x14ac:dyDescent="0.3">
      <c r="B4616" s="73"/>
    </row>
    <row r="4617" spans="2:2" x14ac:dyDescent="0.3">
      <c r="B4617" s="73"/>
    </row>
    <row r="4618" spans="2:2" x14ac:dyDescent="0.3">
      <c r="B4618" s="73"/>
    </row>
    <row r="4619" spans="2:2" x14ac:dyDescent="0.3">
      <c r="B4619" s="73"/>
    </row>
    <row r="4620" spans="2:2" x14ac:dyDescent="0.3">
      <c r="B4620" s="73"/>
    </row>
    <row r="4621" spans="2:2" x14ac:dyDescent="0.3">
      <c r="B4621" s="73"/>
    </row>
    <row r="4622" spans="2:2" x14ac:dyDescent="0.3">
      <c r="B4622" s="73"/>
    </row>
    <row r="4623" spans="2:2" x14ac:dyDescent="0.3">
      <c r="B4623" s="73"/>
    </row>
    <row r="4624" spans="2:2" x14ac:dyDescent="0.3">
      <c r="B4624" s="73"/>
    </row>
    <row r="4625" spans="2:2" x14ac:dyDescent="0.3">
      <c r="B4625" s="73"/>
    </row>
    <row r="4626" spans="2:2" x14ac:dyDescent="0.3">
      <c r="B4626" s="73"/>
    </row>
    <row r="4627" spans="2:2" x14ac:dyDescent="0.3">
      <c r="B4627" s="73"/>
    </row>
    <row r="4628" spans="2:2" x14ac:dyDescent="0.3">
      <c r="B4628" s="73"/>
    </row>
    <row r="4629" spans="2:2" x14ac:dyDescent="0.3">
      <c r="B4629" s="73"/>
    </row>
    <row r="4630" spans="2:2" x14ac:dyDescent="0.3">
      <c r="B4630" s="73"/>
    </row>
    <row r="4631" spans="2:2" x14ac:dyDescent="0.3">
      <c r="B4631" s="73"/>
    </row>
    <row r="4632" spans="2:2" x14ac:dyDescent="0.3">
      <c r="B4632" s="73"/>
    </row>
    <row r="4633" spans="2:2" x14ac:dyDescent="0.3">
      <c r="B4633" s="73"/>
    </row>
    <row r="4634" spans="2:2" x14ac:dyDescent="0.3">
      <c r="B4634" s="73"/>
    </row>
    <row r="4635" spans="2:2" x14ac:dyDescent="0.3">
      <c r="B4635" s="73"/>
    </row>
    <row r="4636" spans="2:2" x14ac:dyDescent="0.3">
      <c r="B4636" s="73"/>
    </row>
    <row r="4637" spans="2:2" x14ac:dyDescent="0.3">
      <c r="B4637" s="73"/>
    </row>
    <row r="4638" spans="2:2" x14ac:dyDescent="0.3">
      <c r="B4638" s="73"/>
    </row>
    <row r="4639" spans="2:2" x14ac:dyDescent="0.3">
      <c r="B4639" s="73"/>
    </row>
    <row r="4640" spans="2:2" x14ac:dyDescent="0.3">
      <c r="B4640" s="73"/>
    </row>
    <row r="4641" spans="2:2" x14ac:dyDescent="0.3">
      <c r="B4641" s="73"/>
    </row>
    <row r="4642" spans="2:2" x14ac:dyDescent="0.3">
      <c r="B4642" s="73"/>
    </row>
    <row r="4643" spans="2:2" x14ac:dyDescent="0.3">
      <c r="B4643" s="73"/>
    </row>
    <row r="4644" spans="2:2" x14ac:dyDescent="0.3">
      <c r="B4644" s="73"/>
    </row>
    <row r="4645" spans="2:2" x14ac:dyDescent="0.3">
      <c r="B4645" s="73"/>
    </row>
    <row r="4646" spans="2:2" x14ac:dyDescent="0.3">
      <c r="B4646" s="73"/>
    </row>
    <row r="4647" spans="2:2" x14ac:dyDescent="0.3">
      <c r="B4647" s="73"/>
    </row>
    <row r="4648" spans="2:2" x14ac:dyDescent="0.3">
      <c r="B4648" s="73"/>
    </row>
    <row r="4649" spans="2:2" x14ac:dyDescent="0.3">
      <c r="B4649" s="73"/>
    </row>
    <row r="4650" spans="2:2" x14ac:dyDescent="0.3">
      <c r="B4650" s="73"/>
    </row>
    <row r="4651" spans="2:2" x14ac:dyDescent="0.3">
      <c r="B4651" s="73"/>
    </row>
    <row r="4652" spans="2:2" x14ac:dyDescent="0.3">
      <c r="B4652" s="73"/>
    </row>
    <row r="4653" spans="2:2" x14ac:dyDescent="0.3">
      <c r="B4653" s="73"/>
    </row>
    <row r="4654" spans="2:2" x14ac:dyDescent="0.3">
      <c r="B4654" s="73"/>
    </row>
    <row r="4655" spans="2:2" x14ac:dyDescent="0.3">
      <c r="B4655" s="73"/>
    </row>
    <row r="4656" spans="2:2" x14ac:dyDescent="0.3">
      <c r="B4656" s="73"/>
    </row>
    <row r="4657" spans="2:2" x14ac:dyDescent="0.3">
      <c r="B4657" s="73"/>
    </row>
    <row r="4658" spans="2:2" x14ac:dyDescent="0.3">
      <c r="B4658" s="73"/>
    </row>
    <row r="4659" spans="2:2" x14ac:dyDescent="0.3">
      <c r="B4659" s="73"/>
    </row>
    <row r="4660" spans="2:2" x14ac:dyDescent="0.3">
      <c r="B4660" s="73"/>
    </row>
    <row r="4661" spans="2:2" x14ac:dyDescent="0.3">
      <c r="B4661" s="73"/>
    </row>
    <row r="4662" spans="2:2" x14ac:dyDescent="0.3">
      <c r="B4662" s="73"/>
    </row>
    <row r="4663" spans="2:2" x14ac:dyDescent="0.3">
      <c r="B4663" s="73"/>
    </row>
    <row r="4664" spans="2:2" x14ac:dyDescent="0.3">
      <c r="B4664" s="73"/>
    </row>
    <row r="4665" spans="2:2" x14ac:dyDescent="0.3">
      <c r="B4665" s="73"/>
    </row>
    <row r="4666" spans="2:2" x14ac:dyDescent="0.3">
      <c r="B4666" s="73"/>
    </row>
    <row r="4667" spans="2:2" x14ac:dyDescent="0.3">
      <c r="B4667" s="73"/>
    </row>
    <row r="4668" spans="2:2" x14ac:dyDescent="0.3">
      <c r="B4668" s="73"/>
    </row>
    <row r="4669" spans="2:2" x14ac:dyDescent="0.3">
      <c r="B4669" s="73"/>
    </row>
    <row r="4670" spans="2:2" x14ac:dyDescent="0.3">
      <c r="B4670" s="73"/>
    </row>
    <row r="4671" spans="2:2" x14ac:dyDescent="0.3">
      <c r="B4671" s="73"/>
    </row>
    <row r="4672" spans="2:2" x14ac:dyDescent="0.3">
      <c r="B4672" s="73"/>
    </row>
    <row r="4673" spans="2:2" x14ac:dyDescent="0.3">
      <c r="B4673" s="73"/>
    </row>
    <row r="4674" spans="2:2" x14ac:dyDescent="0.3">
      <c r="B4674" s="73"/>
    </row>
    <row r="4675" spans="2:2" x14ac:dyDescent="0.3">
      <c r="B4675" s="73"/>
    </row>
    <row r="4676" spans="2:2" x14ac:dyDescent="0.3">
      <c r="B4676" s="73"/>
    </row>
    <row r="4677" spans="2:2" x14ac:dyDescent="0.3">
      <c r="B4677" s="73"/>
    </row>
    <row r="4678" spans="2:2" x14ac:dyDescent="0.3">
      <c r="B4678" s="73"/>
    </row>
    <row r="4679" spans="2:2" x14ac:dyDescent="0.3">
      <c r="B4679" s="73"/>
    </row>
    <row r="4680" spans="2:2" x14ac:dyDescent="0.3">
      <c r="B4680" s="73"/>
    </row>
    <row r="4681" spans="2:2" x14ac:dyDescent="0.3">
      <c r="B4681" s="73"/>
    </row>
    <row r="4682" spans="2:2" x14ac:dyDescent="0.3">
      <c r="B4682" s="73"/>
    </row>
    <row r="4683" spans="2:2" x14ac:dyDescent="0.3">
      <c r="B4683" s="73"/>
    </row>
    <row r="4684" spans="2:2" x14ac:dyDescent="0.3">
      <c r="B4684" s="73"/>
    </row>
    <row r="4685" spans="2:2" x14ac:dyDescent="0.3">
      <c r="B4685" s="73"/>
    </row>
    <row r="4686" spans="2:2" x14ac:dyDescent="0.3">
      <c r="B4686" s="73"/>
    </row>
    <row r="4687" spans="2:2" x14ac:dyDescent="0.3">
      <c r="B4687" s="73"/>
    </row>
    <row r="4688" spans="2:2" x14ac:dyDescent="0.3">
      <c r="B4688" s="73"/>
    </row>
    <row r="4689" spans="2:2" x14ac:dyDescent="0.3">
      <c r="B4689" s="73"/>
    </row>
    <row r="4690" spans="2:2" x14ac:dyDescent="0.3">
      <c r="B4690" s="73"/>
    </row>
    <row r="4691" spans="2:2" x14ac:dyDescent="0.3">
      <c r="B4691" s="73"/>
    </row>
    <row r="4692" spans="2:2" x14ac:dyDescent="0.3">
      <c r="B4692" s="73"/>
    </row>
    <row r="4693" spans="2:2" x14ac:dyDescent="0.3">
      <c r="B4693" s="73"/>
    </row>
    <row r="4694" spans="2:2" x14ac:dyDescent="0.3">
      <c r="B4694" s="73"/>
    </row>
    <row r="4695" spans="2:2" x14ac:dyDescent="0.3">
      <c r="B4695" s="73"/>
    </row>
    <row r="4696" spans="2:2" x14ac:dyDescent="0.3">
      <c r="B4696" s="73"/>
    </row>
    <row r="4697" spans="2:2" x14ac:dyDescent="0.3">
      <c r="B4697" s="73"/>
    </row>
    <row r="4698" spans="2:2" x14ac:dyDescent="0.3">
      <c r="B4698" s="73"/>
    </row>
    <row r="4699" spans="2:2" x14ac:dyDescent="0.3">
      <c r="B4699" s="73"/>
    </row>
    <row r="4700" spans="2:2" x14ac:dyDescent="0.3">
      <c r="B4700" s="73"/>
    </row>
    <row r="4701" spans="2:2" x14ac:dyDescent="0.3">
      <c r="B4701" s="73"/>
    </row>
    <row r="4702" spans="2:2" x14ac:dyDescent="0.3">
      <c r="B4702" s="73"/>
    </row>
    <row r="4703" spans="2:2" x14ac:dyDescent="0.3">
      <c r="B4703" s="73"/>
    </row>
    <row r="4704" spans="2:2" x14ac:dyDescent="0.3">
      <c r="B4704" s="73"/>
    </row>
    <row r="4705" spans="2:2" x14ac:dyDescent="0.3">
      <c r="B4705" s="73"/>
    </row>
    <row r="4706" spans="2:2" x14ac:dyDescent="0.3">
      <c r="B4706" s="73"/>
    </row>
    <row r="4707" spans="2:2" x14ac:dyDescent="0.3">
      <c r="B4707" s="73"/>
    </row>
    <row r="4708" spans="2:2" x14ac:dyDescent="0.3">
      <c r="B4708" s="73"/>
    </row>
    <row r="4709" spans="2:2" x14ac:dyDescent="0.3">
      <c r="B4709" s="73"/>
    </row>
    <row r="4710" spans="2:2" x14ac:dyDescent="0.3">
      <c r="B4710" s="73"/>
    </row>
    <row r="4711" spans="2:2" x14ac:dyDescent="0.3">
      <c r="B4711" s="73"/>
    </row>
    <row r="4712" spans="2:2" x14ac:dyDescent="0.3">
      <c r="B4712" s="73"/>
    </row>
    <row r="4713" spans="2:2" x14ac:dyDescent="0.3">
      <c r="B4713" s="73"/>
    </row>
    <row r="4714" spans="2:2" x14ac:dyDescent="0.3">
      <c r="B4714" s="73"/>
    </row>
    <row r="4715" spans="2:2" x14ac:dyDescent="0.3">
      <c r="B4715" s="73"/>
    </row>
    <row r="4716" spans="2:2" x14ac:dyDescent="0.3">
      <c r="B4716" s="73"/>
    </row>
    <row r="4717" spans="2:2" x14ac:dyDescent="0.3">
      <c r="B4717" s="73"/>
    </row>
    <row r="4718" spans="2:2" x14ac:dyDescent="0.3">
      <c r="B4718" s="73"/>
    </row>
    <row r="4719" spans="2:2" x14ac:dyDescent="0.3">
      <c r="B4719" s="73"/>
    </row>
    <row r="4720" spans="2:2" x14ac:dyDescent="0.3">
      <c r="B4720" s="73"/>
    </row>
    <row r="4721" spans="2:2" x14ac:dyDescent="0.3">
      <c r="B4721" s="73"/>
    </row>
    <row r="4722" spans="2:2" x14ac:dyDescent="0.3">
      <c r="B4722" s="73"/>
    </row>
    <row r="4723" spans="2:2" x14ac:dyDescent="0.3">
      <c r="B4723" s="73"/>
    </row>
    <row r="4724" spans="2:2" x14ac:dyDescent="0.3">
      <c r="B4724" s="73"/>
    </row>
    <row r="4725" spans="2:2" x14ac:dyDescent="0.3">
      <c r="B4725" s="73"/>
    </row>
    <row r="4726" spans="2:2" x14ac:dyDescent="0.3">
      <c r="B4726" s="73"/>
    </row>
    <row r="4727" spans="2:2" x14ac:dyDescent="0.3">
      <c r="B4727" s="73"/>
    </row>
    <row r="4728" spans="2:2" x14ac:dyDescent="0.3">
      <c r="B4728" s="73"/>
    </row>
    <row r="4729" spans="2:2" x14ac:dyDescent="0.3">
      <c r="B4729" s="73"/>
    </row>
    <row r="4730" spans="2:2" x14ac:dyDescent="0.3">
      <c r="B4730" s="73"/>
    </row>
    <row r="4731" spans="2:2" x14ac:dyDescent="0.3">
      <c r="B4731" s="73"/>
    </row>
    <row r="4732" spans="2:2" x14ac:dyDescent="0.3">
      <c r="B4732" s="73"/>
    </row>
    <row r="4733" spans="2:2" x14ac:dyDescent="0.3">
      <c r="B4733" s="73"/>
    </row>
    <row r="4734" spans="2:2" x14ac:dyDescent="0.3">
      <c r="B4734" s="73"/>
    </row>
    <row r="4735" spans="2:2" x14ac:dyDescent="0.3">
      <c r="B4735" s="73"/>
    </row>
    <row r="4736" spans="2:2" x14ac:dyDescent="0.3">
      <c r="B4736" s="73"/>
    </row>
    <row r="4737" spans="2:2" x14ac:dyDescent="0.3">
      <c r="B4737" s="73"/>
    </row>
    <row r="4738" spans="2:2" x14ac:dyDescent="0.3">
      <c r="B4738" s="73"/>
    </row>
    <row r="4739" spans="2:2" x14ac:dyDescent="0.3">
      <c r="B4739" s="73"/>
    </row>
    <row r="4740" spans="2:2" x14ac:dyDescent="0.3">
      <c r="B4740" s="73"/>
    </row>
    <row r="4741" spans="2:2" x14ac:dyDescent="0.3">
      <c r="B4741" s="73"/>
    </row>
    <row r="4742" spans="2:2" x14ac:dyDescent="0.3">
      <c r="B4742" s="73"/>
    </row>
    <row r="4743" spans="2:2" x14ac:dyDescent="0.3">
      <c r="B4743" s="73"/>
    </row>
    <row r="4744" spans="2:2" x14ac:dyDescent="0.3">
      <c r="B4744" s="73"/>
    </row>
    <row r="4745" spans="2:2" x14ac:dyDescent="0.3">
      <c r="B4745" s="73"/>
    </row>
    <row r="4746" spans="2:2" x14ac:dyDescent="0.3">
      <c r="B4746" s="73"/>
    </row>
    <row r="4747" spans="2:2" x14ac:dyDescent="0.3">
      <c r="B4747" s="73"/>
    </row>
    <row r="4748" spans="2:2" x14ac:dyDescent="0.3">
      <c r="B4748" s="73"/>
    </row>
    <row r="4749" spans="2:2" x14ac:dyDescent="0.3">
      <c r="B4749" s="73"/>
    </row>
    <row r="4750" spans="2:2" x14ac:dyDescent="0.3">
      <c r="B4750" s="73"/>
    </row>
    <row r="4751" spans="2:2" x14ac:dyDescent="0.3">
      <c r="B4751" s="73"/>
    </row>
    <row r="4752" spans="2:2" x14ac:dyDescent="0.3">
      <c r="B4752" s="73"/>
    </row>
    <row r="4753" spans="2:2" x14ac:dyDescent="0.3">
      <c r="B4753" s="73"/>
    </row>
    <row r="4754" spans="2:2" x14ac:dyDescent="0.3">
      <c r="B4754" s="73"/>
    </row>
    <row r="4755" spans="2:2" x14ac:dyDescent="0.3">
      <c r="B4755" s="73"/>
    </row>
    <row r="4756" spans="2:2" x14ac:dyDescent="0.3">
      <c r="B4756" s="73"/>
    </row>
    <row r="4757" spans="2:2" x14ac:dyDescent="0.3">
      <c r="B4757" s="73"/>
    </row>
    <row r="4758" spans="2:2" x14ac:dyDescent="0.3">
      <c r="B4758" s="73"/>
    </row>
    <row r="4759" spans="2:2" x14ac:dyDescent="0.3">
      <c r="B4759" s="73"/>
    </row>
    <row r="4760" spans="2:2" x14ac:dyDescent="0.3">
      <c r="B4760" s="73"/>
    </row>
    <row r="4761" spans="2:2" x14ac:dyDescent="0.3">
      <c r="B4761" s="73"/>
    </row>
    <row r="4762" spans="2:2" x14ac:dyDescent="0.3">
      <c r="B4762" s="73"/>
    </row>
    <row r="4763" spans="2:2" x14ac:dyDescent="0.3">
      <c r="B4763" s="73"/>
    </row>
    <row r="4764" spans="2:2" x14ac:dyDescent="0.3">
      <c r="B4764" s="73"/>
    </row>
    <row r="4765" spans="2:2" x14ac:dyDescent="0.3">
      <c r="B4765" s="73"/>
    </row>
    <row r="4766" spans="2:2" x14ac:dyDescent="0.3">
      <c r="B4766" s="73"/>
    </row>
    <row r="4767" spans="2:2" x14ac:dyDescent="0.3">
      <c r="B4767" s="73"/>
    </row>
    <row r="4768" spans="2:2" x14ac:dyDescent="0.3">
      <c r="B4768" s="73"/>
    </row>
    <row r="4769" spans="2:2" x14ac:dyDescent="0.3">
      <c r="B4769" s="73"/>
    </row>
    <row r="4770" spans="2:2" x14ac:dyDescent="0.3">
      <c r="B4770" s="73"/>
    </row>
    <row r="4771" spans="2:2" x14ac:dyDescent="0.3">
      <c r="B4771" s="73"/>
    </row>
    <row r="4772" spans="2:2" x14ac:dyDescent="0.3">
      <c r="B4772" s="73"/>
    </row>
    <row r="4773" spans="2:2" x14ac:dyDescent="0.3">
      <c r="B4773" s="73"/>
    </row>
    <row r="4774" spans="2:2" x14ac:dyDescent="0.3">
      <c r="B4774" s="73"/>
    </row>
    <row r="4775" spans="2:2" x14ac:dyDescent="0.3">
      <c r="B4775" s="73"/>
    </row>
    <row r="4776" spans="2:2" x14ac:dyDescent="0.3">
      <c r="B4776" s="73"/>
    </row>
    <row r="4777" spans="2:2" x14ac:dyDescent="0.3">
      <c r="B4777" s="73"/>
    </row>
    <row r="4778" spans="2:2" x14ac:dyDescent="0.3">
      <c r="B4778" s="73"/>
    </row>
    <row r="4779" spans="2:2" x14ac:dyDescent="0.3">
      <c r="B4779" s="73"/>
    </row>
    <row r="4780" spans="2:2" x14ac:dyDescent="0.3">
      <c r="B4780" s="73"/>
    </row>
    <row r="4781" spans="2:2" x14ac:dyDescent="0.3">
      <c r="B4781" s="73"/>
    </row>
    <row r="4782" spans="2:2" x14ac:dyDescent="0.3">
      <c r="B4782" s="73"/>
    </row>
    <row r="4783" spans="2:2" x14ac:dyDescent="0.3">
      <c r="B4783" s="73"/>
    </row>
    <row r="4784" spans="2:2" x14ac:dyDescent="0.3">
      <c r="B4784" s="73"/>
    </row>
    <row r="4785" spans="2:2" x14ac:dyDescent="0.3">
      <c r="B4785" s="73"/>
    </row>
    <row r="4786" spans="2:2" x14ac:dyDescent="0.3">
      <c r="B4786" s="73"/>
    </row>
    <row r="4787" spans="2:2" x14ac:dyDescent="0.3">
      <c r="B4787" s="73"/>
    </row>
    <row r="4788" spans="2:2" x14ac:dyDescent="0.3">
      <c r="B4788" s="73"/>
    </row>
    <row r="4789" spans="2:2" x14ac:dyDescent="0.3">
      <c r="B4789" s="73"/>
    </row>
    <row r="4790" spans="2:2" x14ac:dyDescent="0.3">
      <c r="B4790" s="73"/>
    </row>
    <row r="4791" spans="2:2" x14ac:dyDescent="0.3">
      <c r="B4791" s="73"/>
    </row>
    <row r="4792" spans="2:2" x14ac:dyDescent="0.3">
      <c r="B4792" s="73"/>
    </row>
    <row r="4793" spans="2:2" x14ac:dyDescent="0.3">
      <c r="B4793" s="73"/>
    </row>
    <row r="4794" spans="2:2" x14ac:dyDescent="0.3">
      <c r="B4794" s="73"/>
    </row>
    <row r="4795" spans="2:2" x14ac:dyDescent="0.3">
      <c r="B4795" s="73"/>
    </row>
    <row r="4796" spans="2:2" x14ac:dyDescent="0.3">
      <c r="B4796" s="73"/>
    </row>
    <row r="4797" spans="2:2" x14ac:dyDescent="0.3">
      <c r="B4797" s="73"/>
    </row>
    <row r="4798" spans="2:2" x14ac:dyDescent="0.3">
      <c r="B4798" s="73"/>
    </row>
    <row r="4799" spans="2:2" x14ac:dyDescent="0.3">
      <c r="B4799" s="73"/>
    </row>
    <row r="4800" spans="2:2" x14ac:dyDescent="0.3">
      <c r="B4800" s="73"/>
    </row>
    <row r="4801" spans="2:2" x14ac:dyDescent="0.3">
      <c r="B4801" s="73"/>
    </row>
    <row r="4802" spans="2:2" x14ac:dyDescent="0.3">
      <c r="B4802" s="73"/>
    </row>
    <row r="4803" spans="2:2" x14ac:dyDescent="0.3">
      <c r="B4803" s="73"/>
    </row>
    <row r="4804" spans="2:2" x14ac:dyDescent="0.3">
      <c r="B4804" s="73"/>
    </row>
    <row r="4805" spans="2:2" x14ac:dyDescent="0.3">
      <c r="B4805" s="73"/>
    </row>
    <row r="4806" spans="2:2" x14ac:dyDescent="0.3">
      <c r="B4806" s="73"/>
    </row>
    <row r="4807" spans="2:2" x14ac:dyDescent="0.3">
      <c r="B4807" s="73"/>
    </row>
    <row r="4808" spans="2:2" x14ac:dyDescent="0.3">
      <c r="B4808" s="73"/>
    </row>
    <row r="4809" spans="2:2" x14ac:dyDescent="0.3">
      <c r="B4809" s="73"/>
    </row>
    <row r="4810" spans="2:2" x14ac:dyDescent="0.3">
      <c r="B4810" s="73"/>
    </row>
    <row r="4811" spans="2:2" x14ac:dyDescent="0.3">
      <c r="B4811" s="73"/>
    </row>
    <row r="4812" spans="2:2" x14ac:dyDescent="0.3">
      <c r="B4812" s="73"/>
    </row>
    <row r="4813" spans="2:2" x14ac:dyDescent="0.3">
      <c r="B4813" s="73"/>
    </row>
    <row r="4814" spans="2:2" x14ac:dyDescent="0.3">
      <c r="B4814" s="73"/>
    </row>
    <row r="4815" spans="2:2" x14ac:dyDescent="0.3">
      <c r="B4815" s="73"/>
    </row>
    <row r="4816" spans="2:2" x14ac:dyDescent="0.3">
      <c r="B4816" s="73"/>
    </row>
    <row r="4817" spans="2:2" x14ac:dyDescent="0.3">
      <c r="B4817" s="73"/>
    </row>
    <row r="4818" spans="2:2" x14ac:dyDescent="0.3">
      <c r="B4818" s="73"/>
    </row>
    <row r="4819" spans="2:2" x14ac:dyDescent="0.3">
      <c r="B4819" s="73"/>
    </row>
    <row r="4820" spans="2:2" x14ac:dyDescent="0.3">
      <c r="B4820" s="73"/>
    </row>
    <row r="4821" spans="2:2" x14ac:dyDescent="0.3">
      <c r="B4821" s="73"/>
    </row>
    <row r="4822" spans="2:2" x14ac:dyDescent="0.3">
      <c r="B4822" s="73"/>
    </row>
    <row r="4823" spans="2:2" x14ac:dyDescent="0.3">
      <c r="B4823" s="73"/>
    </row>
    <row r="4824" spans="2:2" x14ac:dyDescent="0.3">
      <c r="B4824" s="73"/>
    </row>
    <row r="4825" spans="2:2" x14ac:dyDescent="0.3">
      <c r="B4825" s="73"/>
    </row>
    <row r="4826" spans="2:2" x14ac:dyDescent="0.3">
      <c r="B4826" s="73"/>
    </row>
    <row r="4827" spans="2:2" x14ac:dyDescent="0.3">
      <c r="B4827" s="73"/>
    </row>
    <row r="4828" spans="2:2" x14ac:dyDescent="0.3">
      <c r="B4828" s="73"/>
    </row>
    <row r="4829" spans="2:2" x14ac:dyDescent="0.3">
      <c r="B4829" s="73"/>
    </row>
    <row r="4830" spans="2:2" x14ac:dyDescent="0.3">
      <c r="B4830" s="73"/>
    </row>
    <row r="4831" spans="2:2" x14ac:dyDescent="0.3">
      <c r="B4831" s="73"/>
    </row>
    <row r="4832" spans="2:2" x14ac:dyDescent="0.3">
      <c r="B4832" s="73"/>
    </row>
    <row r="4833" spans="2:2" x14ac:dyDescent="0.3">
      <c r="B4833" s="73"/>
    </row>
    <row r="4834" spans="2:2" x14ac:dyDescent="0.3">
      <c r="B4834" s="73"/>
    </row>
    <row r="4835" spans="2:2" x14ac:dyDescent="0.3">
      <c r="B4835" s="73"/>
    </row>
    <row r="4836" spans="2:2" x14ac:dyDescent="0.3">
      <c r="B4836" s="73"/>
    </row>
    <row r="4837" spans="2:2" x14ac:dyDescent="0.3">
      <c r="B4837" s="73"/>
    </row>
    <row r="4838" spans="2:2" x14ac:dyDescent="0.3">
      <c r="B4838" s="73"/>
    </row>
    <row r="4839" spans="2:2" x14ac:dyDescent="0.3">
      <c r="B4839" s="73"/>
    </row>
    <row r="4840" spans="2:2" x14ac:dyDescent="0.3">
      <c r="B4840" s="73"/>
    </row>
    <row r="4841" spans="2:2" x14ac:dyDescent="0.3">
      <c r="B4841" s="73"/>
    </row>
    <row r="4842" spans="2:2" x14ac:dyDescent="0.3">
      <c r="B4842" s="73"/>
    </row>
    <row r="4843" spans="2:2" x14ac:dyDescent="0.3">
      <c r="B4843" s="73"/>
    </row>
    <row r="4844" spans="2:2" x14ac:dyDescent="0.3">
      <c r="B4844" s="73"/>
    </row>
    <row r="4845" spans="2:2" x14ac:dyDescent="0.3">
      <c r="B4845" s="73"/>
    </row>
    <row r="4846" spans="2:2" x14ac:dyDescent="0.3">
      <c r="B4846" s="73"/>
    </row>
    <row r="4847" spans="2:2" x14ac:dyDescent="0.3">
      <c r="B4847" s="73"/>
    </row>
    <row r="4848" spans="2:2" x14ac:dyDescent="0.3">
      <c r="B4848" s="73"/>
    </row>
    <row r="4849" spans="2:2" x14ac:dyDescent="0.3">
      <c r="B4849" s="73"/>
    </row>
    <row r="4850" spans="2:2" x14ac:dyDescent="0.3">
      <c r="B4850" s="73"/>
    </row>
    <row r="4851" spans="2:2" x14ac:dyDescent="0.3">
      <c r="B4851" s="73"/>
    </row>
    <row r="4852" spans="2:2" x14ac:dyDescent="0.3">
      <c r="B4852" s="73"/>
    </row>
    <row r="4853" spans="2:2" x14ac:dyDescent="0.3">
      <c r="B4853" s="73"/>
    </row>
    <row r="4854" spans="2:2" x14ac:dyDescent="0.3">
      <c r="B4854" s="73"/>
    </row>
    <row r="4855" spans="2:2" x14ac:dyDescent="0.3">
      <c r="B4855" s="73"/>
    </row>
    <row r="4856" spans="2:2" x14ac:dyDescent="0.3">
      <c r="B4856" s="73"/>
    </row>
    <row r="4857" spans="2:2" x14ac:dyDescent="0.3">
      <c r="B4857" s="73"/>
    </row>
    <row r="4858" spans="2:2" x14ac:dyDescent="0.3">
      <c r="B4858" s="73"/>
    </row>
    <row r="4859" spans="2:2" x14ac:dyDescent="0.3">
      <c r="B4859" s="73"/>
    </row>
    <row r="4860" spans="2:2" x14ac:dyDescent="0.3">
      <c r="B4860" s="73"/>
    </row>
    <row r="4861" spans="2:2" x14ac:dyDescent="0.3">
      <c r="B4861" s="73"/>
    </row>
    <row r="4862" spans="2:2" x14ac:dyDescent="0.3">
      <c r="B4862" s="73"/>
    </row>
    <row r="4863" spans="2:2" x14ac:dyDescent="0.3">
      <c r="B4863" s="73"/>
    </row>
    <row r="4864" spans="2:2" x14ac:dyDescent="0.3">
      <c r="B4864" s="73"/>
    </row>
    <row r="4865" spans="2:2" x14ac:dyDescent="0.3">
      <c r="B4865" s="73"/>
    </row>
    <row r="4866" spans="2:2" x14ac:dyDescent="0.3">
      <c r="B4866" s="73"/>
    </row>
    <row r="4867" spans="2:2" x14ac:dyDescent="0.3">
      <c r="B4867" s="73"/>
    </row>
    <row r="4868" spans="2:2" x14ac:dyDescent="0.3">
      <c r="B4868" s="73"/>
    </row>
    <row r="4869" spans="2:2" x14ac:dyDescent="0.3">
      <c r="B4869" s="73"/>
    </row>
    <row r="4870" spans="2:2" x14ac:dyDescent="0.3">
      <c r="B4870" s="73"/>
    </row>
    <row r="4871" spans="2:2" x14ac:dyDescent="0.3">
      <c r="B4871" s="73"/>
    </row>
    <row r="4872" spans="2:2" x14ac:dyDescent="0.3">
      <c r="B4872" s="73"/>
    </row>
    <row r="4873" spans="2:2" x14ac:dyDescent="0.3">
      <c r="B4873" s="73"/>
    </row>
    <row r="4874" spans="2:2" x14ac:dyDescent="0.3">
      <c r="B4874" s="73"/>
    </row>
    <row r="4875" spans="2:2" x14ac:dyDescent="0.3">
      <c r="B4875" s="73"/>
    </row>
    <row r="4876" spans="2:2" x14ac:dyDescent="0.3">
      <c r="B4876" s="73"/>
    </row>
    <row r="4877" spans="2:2" x14ac:dyDescent="0.3">
      <c r="B4877" s="73"/>
    </row>
    <row r="4878" spans="2:2" x14ac:dyDescent="0.3">
      <c r="B4878" s="73"/>
    </row>
    <row r="4879" spans="2:2" x14ac:dyDescent="0.3">
      <c r="B4879" s="73"/>
    </row>
    <row r="4880" spans="2:2" x14ac:dyDescent="0.3">
      <c r="B4880" s="73"/>
    </row>
    <row r="4881" spans="2:2" x14ac:dyDescent="0.3">
      <c r="B4881" s="73"/>
    </row>
    <row r="4882" spans="2:2" x14ac:dyDescent="0.3">
      <c r="B4882" s="73"/>
    </row>
    <row r="4883" spans="2:2" x14ac:dyDescent="0.3">
      <c r="B4883" s="73"/>
    </row>
    <row r="4884" spans="2:2" x14ac:dyDescent="0.3">
      <c r="B4884" s="73"/>
    </row>
    <row r="4885" spans="2:2" x14ac:dyDescent="0.3">
      <c r="B4885" s="73"/>
    </row>
    <row r="4886" spans="2:2" x14ac:dyDescent="0.3">
      <c r="B4886" s="73"/>
    </row>
    <row r="4887" spans="2:2" x14ac:dyDescent="0.3">
      <c r="B4887" s="73"/>
    </row>
    <row r="4888" spans="2:2" x14ac:dyDescent="0.3">
      <c r="B4888" s="73"/>
    </row>
    <row r="4889" spans="2:2" x14ac:dyDescent="0.3">
      <c r="B4889" s="73"/>
    </row>
    <row r="4890" spans="2:2" x14ac:dyDescent="0.3">
      <c r="B4890" s="73"/>
    </row>
    <row r="4891" spans="2:2" x14ac:dyDescent="0.3">
      <c r="B4891" s="73"/>
    </row>
    <row r="4892" spans="2:2" x14ac:dyDescent="0.3">
      <c r="B4892" s="73"/>
    </row>
    <row r="4893" spans="2:2" x14ac:dyDescent="0.3">
      <c r="B4893" s="73"/>
    </row>
    <row r="4894" spans="2:2" x14ac:dyDescent="0.3">
      <c r="B4894" s="73"/>
    </row>
    <row r="4895" spans="2:2" x14ac:dyDescent="0.3">
      <c r="B4895" s="73"/>
    </row>
    <row r="4896" spans="2:2" x14ac:dyDescent="0.3">
      <c r="B4896" s="73"/>
    </row>
    <row r="4897" spans="2:2" x14ac:dyDescent="0.3">
      <c r="B4897" s="73"/>
    </row>
    <row r="4898" spans="2:2" x14ac:dyDescent="0.3">
      <c r="B4898" s="73"/>
    </row>
    <row r="4899" spans="2:2" x14ac:dyDescent="0.3">
      <c r="B4899" s="73"/>
    </row>
    <row r="4900" spans="2:2" x14ac:dyDescent="0.3">
      <c r="B4900" s="73"/>
    </row>
    <row r="4901" spans="2:2" x14ac:dyDescent="0.3">
      <c r="B4901" s="73"/>
    </row>
    <row r="4902" spans="2:2" x14ac:dyDescent="0.3">
      <c r="B4902" s="73"/>
    </row>
    <row r="4903" spans="2:2" x14ac:dyDescent="0.3">
      <c r="B4903" s="73"/>
    </row>
    <row r="4904" spans="2:2" x14ac:dyDescent="0.3">
      <c r="B4904" s="73"/>
    </row>
    <row r="4905" spans="2:2" x14ac:dyDescent="0.3">
      <c r="B4905" s="73"/>
    </row>
    <row r="4906" spans="2:2" x14ac:dyDescent="0.3">
      <c r="B4906" s="73"/>
    </row>
    <row r="4907" spans="2:2" x14ac:dyDescent="0.3">
      <c r="B4907" s="73"/>
    </row>
    <row r="4908" spans="2:2" x14ac:dyDescent="0.3">
      <c r="B4908" s="73"/>
    </row>
    <row r="4909" spans="2:2" x14ac:dyDescent="0.3">
      <c r="B4909" s="73"/>
    </row>
    <row r="4910" spans="2:2" x14ac:dyDescent="0.3">
      <c r="B4910" s="73"/>
    </row>
    <row r="4911" spans="2:2" x14ac:dyDescent="0.3">
      <c r="B4911" s="73"/>
    </row>
    <row r="4912" spans="2:2" x14ac:dyDescent="0.3">
      <c r="B4912" s="73"/>
    </row>
    <row r="4913" spans="2:2" x14ac:dyDescent="0.3">
      <c r="B4913" s="73"/>
    </row>
    <row r="4914" spans="2:2" x14ac:dyDescent="0.3">
      <c r="B4914" s="73"/>
    </row>
    <row r="4915" spans="2:2" x14ac:dyDescent="0.3">
      <c r="B4915" s="73"/>
    </row>
    <row r="4916" spans="2:2" x14ac:dyDescent="0.3">
      <c r="B4916" s="73"/>
    </row>
    <row r="4917" spans="2:2" x14ac:dyDescent="0.3">
      <c r="B4917" s="73"/>
    </row>
    <row r="4918" spans="2:2" x14ac:dyDescent="0.3">
      <c r="B4918" s="73"/>
    </row>
    <row r="4919" spans="2:2" x14ac:dyDescent="0.3">
      <c r="B4919" s="73"/>
    </row>
    <row r="4920" spans="2:2" x14ac:dyDescent="0.3">
      <c r="B4920" s="73"/>
    </row>
    <row r="4921" spans="2:2" x14ac:dyDescent="0.3">
      <c r="B4921" s="73"/>
    </row>
    <row r="4922" spans="2:2" x14ac:dyDescent="0.3">
      <c r="B4922" s="73"/>
    </row>
    <row r="4923" spans="2:2" x14ac:dyDescent="0.3">
      <c r="B4923" s="73"/>
    </row>
    <row r="4924" spans="2:2" x14ac:dyDescent="0.3">
      <c r="B4924" s="73"/>
    </row>
    <row r="4925" spans="2:2" x14ac:dyDescent="0.3">
      <c r="B4925" s="73"/>
    </row>
    <row r="4926" spans="2:2" x14ac:dyDescent="0.3">
      <c r="B4926" s="73"/>
    </row>
    <row r="4927" spans="2:2" x14ac:dyDescent="0.3">
      <c r="B4927" s="73"/>
    </row>
    <row r="4928" spans="2:2" x14ac:dyDescent="0.3">
      <c r="B4928" s="73"/>
    </row>
    <row r="4929" spans="2:2" x14ac:dyDescent="0.3">
      <c r="B4929" s="73"/>
    </row>
    <row r="4930" spans="2:2" x14ac:dyDescent="0.3">
      <c r="B4930" s="73"/>
    </row>
    <row r="4931" spans="2:2" x14ac:dyDescent="0.3">
      <c r="B4931" s="73"/>
    </row>
    <row r="4932" spans="2:2" x14ac:dyDescent="0.3">
      <c r="B4932" s="73"/>
    </row>
    <row r="4933" spans="2:2" x14ac:dyDescent="0.3">
      <c r="B4933" s="73"/>
    </row>
    <row r="4934" spans="2:2" x14ac:dyDescent="0.3">
      <c r="B4934" s="73"/>
    </row>
    <row r="4935" spans="2:2" x14ac:dyDescent="0.3">
      <c r="B4935" s="73"/>
    </row>
    <row r="4936" spans="2:2" x14ac:dyDescent="0.3">
      <c r="B4936" s="73"/>
    </row>
    <row r="4937" spans="2:2" x14ac:dyDescent="0.3">
      <c r="B4937" s="73"/>
    </row>
    <row r="4938" spans="2:2" x14ac:dyDescent="0.3">
      <c r="B4938" s="73"/>
    </row>
    <row r="4939" spans="2:2" x14ac:dyDescent="0.3">
      <c r="B4939" s="73"/>
    </row>
    <row r="4940" spans="2:2" x14ac:dyDescent="0.3">
      <c r="B4940" s="73"/>
    </row>
    <row r="4941" spans="2:2" x14ac:dyDescent="0.3">
      <c r="B4941" s="73"/>
    </row>
    <row r="4942" spans="2:2" x14ac:dyDescent="0.3">
      <c r="B4942" s="73"/>
    </row>
    <row r="4943" spans="2:2" x14ac:dyDescent="0.3">
      <c r="B4943" s="73"/>
    </row>
    <row r="4944" spans="2:2" x14ac:dyDescent="0.3">
      <c r="B4944" s="73"/>
    </row>
    <row r="4945" spans="2:2" x14ac:dyDescent="0.3">
      <c r="B4945" s="73"/>
    </row>
    <row r="4946" spans="2:2" x14ac:dyDescent="0.3">
      <c r="B4946" s="73"/>
    </row>
    <row r="4947" spans="2:2" x14ac:dyDescent="0.3">
      <c r="B4947" s="73"/>
    </row>
    <row r="4948" spans="2:2" x14ac:dyDescent="0.3">
      <c r="B4948" s="73"/>
    </row>
    <row r="4949" spans="2:2" x14ac:dyDescent="0.3">
      <c r="B4949" s="73"/>
    </row>
    <row r="4950" spans="2:2" x14ac:dyDescent="0.3">
      <c r="B4950" s="73"/>
    </row>
    <row r="4951" spans="2:2" x14ac:dyDescent="0.3">
      <c r="B4951" s="73"/>
    </row>
    <row r="4952" spans="2:2" x14ac:dyDescent="0.3">
      <c r="B4952" s="73"/>
    </row>
    <row r="4953" spans="2:2" x14ac:dyDescent="0.3">
      <c r="B4953" s="73"/>
    </row>
    <row r="4954" spans="2:2" x14ac:dyDescent="0.3">
      <c r="B4954" s="73"/>
    </row>
    <row r="4955" spans="2:2" x14ac:dyDescent="0.3">
      <c r="B4955" s="73"/>
    </row>
    <row r="4956" spans="2:2" x14ac:dyDescent="0.3">
      <c r="B4956" s="73"/>
    </row>
    <row r="4957" spans="2:2" x14ac:dyDescent="0.3">
      <c r="B4957" s="73"/>
    </row>
    <row r="4958" spans="2:2" x14ac:dyDescent="0.3">
      <c r="B4958" s="73"/>
    </row>
    <row r="4959" spans="2:2" x14ac:dyDescent="0.3">
      <c r="B4959" s="73"/>
    </row>
    <row r="4960" spans="2:2" x14ac:dyDescent="0.3">
      <c r="B4960" s="73"/>
    </row>
    <row r="4961" spans="2:2" x14ac:dyDescent="0.3">
      <c r="B4961" s="73"/>
    </row>
    <row r="4962" spans="2:2" x14ac:dyDescent="0.3">
      <c r="B4962" s="73"/>
    </row>
    <row r="4963" spans="2:2" x14ac:dyDescent="0.3">
      <c r="B4963" s="73"/>
    </row>
    <row r="4964" spans="2:2" x14ac:dyDescent="0.3">
      <c r="B4964" s="73"/>
    </row>
    <row r="4965" spans="2:2" x14ac:dyDescent="0.3">
      <c r="B4965" s="73"/>
    </row>
    <row r="4966" spans="2:2" x14ac:dyDescent="0.3">
      <c r="B4966" s="73"/>
    </row>
    <row r="4967" spans="2:2" x14ac:dyDescent="0.3">
      <c r="B4967" s="73"/>
    </row>
    <row r="4968" spans="2:2" x14ac:dyDescent="0.3">
      <c r="B4968" s="73"/>
    </row>
    <row r="4969" spans="2:2" x14ac:dyDescent="0.3">
      <c r="B4969" s="73"/>
    </row>
    <row r="4970" spans="2:2" x14ac:dyDescent="0.3">
      <c r="B4970" s="73"/>
    </row>
    <row r="4971" spans="2:2" x14ac:dyDescent="0.3">
      <c r="B4971" s="73"/>
    </row>
    <row r="4972" spans="2:2" x14ac:dyDescent="0.3">
      <c r="B4972" s="73"/>
    </row>
    <row r="4973" spans="2:2" x14ac:dyDescent="0.3">
      <c r="B4973" s="73"/>
    </row>
    <row r="4974" spans="2:2" x14ac:dyDescent="0.3">
      <c r="B4974" s="73"/>
    </row>
    <row r="4975" spans="2:2" x14ac:dyDescent="0.3">
      <c r="B4975" s="73"/>
    </row>
    <row r="4976" spans="2:2" x14ac:dyDescent="0.3">
      <c r="B4976" s="73"/>
    </row>
    <row r="4977" spans="2:2" x14ac:dyDescent="0.3">
      <c r="B4977" s="73"/>
    </row>
    <row r="4978" spans="2:2" x14ac:dyDescent="0.3">
      <c r="B4978" s="73"/>
    </row>
    <row r="4979" spans="2:2" x14ac:dyDescent="0.3">
      <c r="B4979" s="73"/>
    </row>
    <row r="4980" spans="2:2" x14ac:dyDescent="0.3">
      <c r="B4980" s="73"/>
    </row>
    <row r="4981" spans="2:2" x14ac:dyDescent="0.3">
      <c r="B4981" s="73"/>
    </row>
    <row r="4982" spans="2:2" x14ac:dyDescent="0.3">
      <c r="B4982" s="73"/>
    </row>
    <row r="4983" spans="2:2" x14ac:dyDescent="0.3">
      <c r="B4983" s="73"/>
    </row>
    <row r="4984" spans="2:2" x14ac:dyDescent="0.3">
      <c r="B4984" s="73"/>
    </row>
    <row r="4985" spans="2:2" x14ac:dyDescent="0.3">
      <c r="B4985" s="73"/>
    </row>
    <row r="4986" spans="2:2" x14ac:dyDescent="0.3">
      <c r="B4986" s="73"/>
    </row>
    <row r="4987" spans="2:2" x14ac:dyDescent="0.3">
      <c r="B4987" s="73"/>
    </row>
    <row r="4988" spans="2:2" x14ac:dyDescent="0.3">
      <c r="B4988" s="73"/>
    </row>
    <row r="4989" spans="2:2" x14ac:dyDescent="0.3">
      <c r="B4989" s="73"/>
    </row>
    <row r="4990" spans="2:2" x14ac:dyDescent="0.3">
      <c r="B4990" s="73"/>
    </row>
    <row r="4991" spans="2:2" x14ac:dyDescent="0.3">
      <c r="B4991" s="73"/>
    </row>
    <row r="4992" spans="2:2" x14ac:dyDescent="0.3">
      <c r="B4992" s="73"/>
    </row>
    <row r="4993" spans="2:2" x14ac:dyDescent="0.3">
      <c r="B4993" s="73"/>
    </row>
    <row r="4994" spans="2:2" x14ac:dyDescent="0.3">
      <c r="B4994" s="73"/>
    </row>
    <row r="4995" spans="2:2" x14ac:dyDescent="0.3">
      <c r="B4995" s="73"/>
    </row>
    <row r="4996" spans="2:2" x14ac:dyDescent="0.3">
      <c r="B4996" s="73"/>
    </row>
    <row r="4997" spans="2:2" x14ac:dyDescent="0.3">
      <c r="B4997" s="73"/>
    </row>
    <row r="4998" spans="2:2" x14ac:dyDescent="0.3">
      <c r="B4998" s="73"/>
    </row>
    <row r="4999" spans="2:2" x14ac:dyDescent="0.3">
      <c r="B4999" s="73"/>
    </row>
    <row r="5000" spans="2:2" x14ac:dyDescent="0.3">
      <c r="B5000" s="73"/>
    </row>
    <row r="5001" spans="2:2" x14ac:dyDescent="0.3">
      <c r="B5001" s="73"/>
    </row>
    <row r="5002" spans="2:2" x14ac:dyDescent="0.3">
      <c r="B5002" s="73"/>
    </row>
    <row r="5003" spans="2:2" x14ac:dyDescent="0.3">
      <c r="B5003" s="73"/>
    </row>
    <row r="5004" spans="2:2" x14ac:dyDescent="0.3">
      <c r="B5004" s="73"/>
    </row>
    <row r="5005" spans="2:2" x14ac:dyDescent="0.3">
      <c r="B5005" s="73"/>
    </row>
    <row r="5006" spans="2:2" x14ac:dyDescent="0.3">
      <c r="B5006" s="73"/>
    </row>
    <row r="5007" spans="2:2" x14ac:dyDescent="0.3">
      <c r="B5007" s="73"/>
    </row>
    <row r="5008" spans="2:2" x14ac:dyDescent="0.3">
      <c r="B5008" s="73"/>
    </row>
    <row r="5009" spans="2:2" x14ac:dyDescent="0.3">
      <c r="B5009" s="73"/>
    </row>
    <row r="5010" spans="2:2" x14ac:dyDescent="0.3">
      <c r="B5010" s="73"/>
    </row>
    <row r="5011" spans="2:2" x14ac:dyDescent="0.3">
      <c r="B5011" s="73"/>
    </row>
    <row r="5012" spans="2:2" x14ac:dyDescent="0.3">
      <c r="B5012" s="73"/>
    </row>
    <row r="5013" spans="2:2" x14ac:dyDescent="0.3">
      <c r="B5013" s="73"/>
    </row>
    <row r="5014" spans="2:2" x14ac:dyDescent="0.3">
      <c r="B5014" s="73"/>
    </row>
    <row r="5015" spans="2:2" x14ac:dyDescent="0.3">
      <c r="B5015" s="73"/>
    </row>
    <row r="5016" spans="2:2" x14ac:dyDescent="0.3">
      <c r="B5016" s="73"/>
    </row>
    <row r="5017" spans="2:2" x14ac:dyDescent="0.3">
      <c r="B5017" s="73"/>
    </row>
    <row r="5018" spans="2:2" x14ac:dyDescent="0.3">
      <c r="B5018" s="73"/>
    </row>
    <row r="5019" spans="2:2" x14ac:dyDescent="0.3">
      <c r="B5019" s="73"/>
    </row>
    <row r="5020" spans="2:2" x14ac:dyDescent="0.3">
      <c r="B5020" s="73"/>
    </row>
    <row r="5021" spans="2:2" x14ac:dyDescent="0.3">
      <c r="B5021" s="73"/>
    </row>
    <row r="5022" spans="2:2" x14ac:dyDescent="0.3">
      <c r="B5022" s="73"/>
    </row>
    <row r="5023" spans="2:2" x14ac:dyDescent="0.3">
      <c r="B5023" s="73"/>
    </row>
    <row r="5024" spans="2:2" x14ac:dyDescent="0.3">
      <c r="B5024" s="73"/>
    </row>
    <row r="5025" spans="2:2" x14ac:dyDescent="0.3">
      <c r="B5025" s="73"/>
    </row>
    <row r="5026" spans="2:2" x14ac:dyDescent="0.3">
      <c r="B5026" s="73"/>
    </row>
    <row r="5027" spans="2:2" x14ac:dyDescent="0.3">
      <c r="B5027" s="73"/>
    </row>
    <row r="5028" spans="2:2" x14ac:dyDescent="0.3">
      <c r="B5028" s="73"/>
    </row>
    <row r="5029" spans="2:2" x14ac:dyDescent="0.3">
      <c r="B5029" s="73"/>
    </row>
    <row r="5030" spans="2:2" x14ac:dyDescent="0.3">
      <c r="B5030" s="73"/>
    </row>
    <row r="5031" spans="2:2" x14ac:dyDescent="0.3">
      <c r="B5031" s="73"/>
    </row>
    <row r="5032" spans="2:2" x14ac:dyDescent="0.3">
      <c r="B5032" s="73"/>
    </row>
    <row r="5033" spans="2:2" x14ac:dyDescent="0.3">
      <c r="B5033" s="73"/>
    </row>
    <row r="5034" spans="2:2" x14ac:dyDescent="0.3">
      <c r="B5034" s="73"/>
    </row>
    <row r="5035" spans="2:2" x14ac:dyDescent="0.3">
      <c r="B5035" s="73"/>
    </row>
    <row r="5036" spans="2:2" x14ac:dyDescent="0.3">
      <c r="B5036" s="73"/>
    </row>
    <row r="5037" spans="2:2" x14ac:dyDescent="0.3">
      <c r="B5037" s="73"/>
    </row>
    <row r="5038" spans="2:2" x14ac:dyDescent="0.3">
      <c r="B5038" s="73"/>
    </row>
    <row r="5039" spans="2:2" x14ac:dyDescent="0.3">
      <c r="B5039" s="73"/>
    </row>
    <row r="5040" spans="2:2" x14ac:dyDescent="0.3">
      <c r="B5040" s="73"/>
    </row>
    <row r="5041" spans="2:2" x14ac:dyDescent="0.3">
      <c r="B5041" s="73"/>
    </row>
    <row r="5042" spans="2:2" x14ac:dyDescent="0.3">
      <c r="B5042" s="73"/>
    </row>
    <row r="5043" spans="2:2" x14ac:dyDescent="0.3">
      <c r="B5043" s="73"/>
    </row>
    <row r="5044" spans="2:2" x14ac:dyDescent="0.3">
      <c r="B5044" s="73"/>
    </row>
    <row r="5045" spans="2:2" x14ac:dyDescent="0.3">
      <c r="B5045" s="73"/>
    </row>
    <row r="5046" spans="2:2" x14ac:dyDescent="0.3">
      <c r="B5046" s="73"/>
    </row>
    <row r="5047" spans="2:2" x14ac:dyDescent="0.3">
      <c r="B5047" s="73"/>
    </row>
    <row r="5048" spans="2:2" x14ac:dyDescent="0.3">
      <c r="B5048" s="73"/>
    </row>
    <row r="5049" spans="2:2" x14ac:dyDescent="0.3">
      <c r="B5049" s="73"/>
    </row>
    <row r="5050" spans="2:2" x14ac:dyDescent="0.3">
      <c r="B5050" s="73"/>
    </row>
    <row r="5051" spans="2:2" x14ac:dyDescent="0.3">
      <c r="B5051" s="73"/>
    </row>
    <row r="5052" spans="2:2" x14ac:dyDescent="0.3">
      <c r="B5052" s="73"/>
    </row>
    <row r="5053" spans="2:2" x14ac:dyDescent="0.3">
      <c r="B5053" s="73"/>
    </row>
    <row r="5054" spans="2:2" x14ac:dyDescent="0.3">
      <c r="B5054" s="73"/>
    </row>
    <row r="5055" spans="2:2" x14ac:dyDescent="0.3">
      <c r="B5055" s="73"/>
    </row>
    <row r="5056" spans="2:2" x14ac:dyDescent="0.3">
      <c r="B5056" s="73"/>
    </row>
    <row r="5057" spans="2:2" x14ac:dyDescent="0.3">
      <c r="B5057" s="73"/>
    </row>
    <row r="5058" spans="2:2" x14ac:dyDescent="0.3">
      <c r="B5058" s="73"/>
    </row>
    <row r="5059" spans="2:2" x14ac:dyDescent="0.3">
      <c r="B5059" s="73"/>
    </row>
    <row r="5060" spans="2:2" x14ac:dyDescent="0.3">
      <c r="B5060" s="73"/>
    </row>
    <row r="5061" spans="2:2" x14ac:dyDescent="0.3">
      <c r="B5061" s="73"/>
    </row>
    <row r="5062" spans="2:2" x14ac:dyDescent="0.3">
      <c r="B5062" s="73"/>
    </row>
    <row r="5063" spans="2:2" x14ac:dyDescent="0.3">
      <c r="B5063" s="73"/>
    </row>
    <row r="5064" spans="2:2" x14ac:dyDescent="0.3">
      <c r="B5064" s="73"/>
    </row>
    <row r="5065" spans="2:2" x14ac:dyDescent="0.3">
      <c r="B5065" s="73"/>
    </row>
    <row r="5066" spans="2:2" x14ac:dyDescent="0.3">
      <c r="B5066" s="73"/>
    </row>
    <row r="5067" spans="2:2" x14ac:dyDescent="0.3">
      <c r="B5067" s="73"/>
    </row>
    <row r="5068" spans="2:2" x14ac:dyDescent="0.3">
      <c r="B5068" s="73"/>
    </row>
    <row r="5069" spans="2:2" x14ac:dyDescent="0.3">
      <c r="B5069" s="73"/>
    </row>
    <row r="5070" spans="2:2" x14ac:dyDescent="0.3">
      <c r="B5070" s="73"/>
    </row>
    <row r="5071" spans="2:2" x14ac:dyDescent="0.3">
      <c r="B5071" s="73"/>
    </row>
    <row r="5072" spans="2:2" x14ac:dyDescent="0.3">
      <c r="B5072" s="73"/>
    </row>
    <row r="5073" spans="2:2" x14ac:dyDescent="0.3">
      <c r="B5073" s="73"/>
    </row>
    <row r="5074" spans="2:2" x14ac:dyDescent="0.3">
      <c r="B5074" s="73"/>
    </row>
    <row r="5075" spans="2:2" x14ac:dyDescent="0.3">
      <c r="B5075" s="73"/>
    </row>
    <row r="5076" spans="2:2" x14ac:dyDescent="0.3">
      <c r="B5076" s="73"/>
    </row>
    <row r="5077" spans="2:2" x14ac:dyDescent="0.3">
      <c r="B5077" s="73"/>
    </row>
    <row r="5078" spans="2:2" x14ac:dyDescent="0.3">
      <c r="B5078" s="73"/>
    </row>
    <row r="5079" spans="2:2" x14ac:dyDescent="0.3">
      <c r="B5079" s="73"/>
    </row>
    <row r="5080" spans="2:2" x14ac:dyDescent="0.3">
      <c r="B5080" s="73"/>
    </row>
    <row r="5081" spans="2:2" x14ac:dyDescent="0.3">
      <c r="B5081" s="73"/>
    </row>
    <row r="5082" spans="2:2" x14ac:dyDescent="0.3">
      <c r="B5082" s="73"/>
    </row>
    <row r="5083" spans="2:2" x14ac:dyDescent="0.3">
      <c r="B5083" s="73"/>
    </row>
    <row r="5084" spans="2:2" x14ac:dyDescent="0.3">
      <c r="B5084" s="73"/>
    </row>
    <row r="5085" spans="2:2" x14ac:dyDescent="0.3">
      <c r="B5085" s="73"/>
    </row>
    <row r="5086" spans="2:2" x14ac:dyDescent="0.3">
      <c r="B5086" s="73"/>
    </row>
    <row r="5087" spans="2:2" x14ac:dyDescent="0.3">
      <c r="B5087" s="73"/>
    </row>
    <row r="5088" spans="2:2" x14ac:dyDescent="0.3">
      <c r="B5088" s="73"/>
    </row>
    <row r="5089" spans="2:2" x14ac:dyDescent="0.3">
      <c r="B5089" s="73"/>
    </row>
    <row r="5090" spans="2:2" x14ac:dyDescent="0.3">
      <c r="B5090" s="73"/>
    </row>
    <row r="5091" spans="2:2" x14ac:dyDescent="0.3">
      <c r="B5091" s="73"/>
    </row>
    <row r="5092" spans="2:2" x14ac:dyDescent="0.3">
      <c r="B5092" s="73"/>
    </row>
    <row r="5093" spans="2:2" x14ac:dyDescent="0.3">
      <c r="B5093" s="73"/>
    </row>
    <row r="5094" spans="2:2" x14ac:dyDescent="0.3">
      <c r="B5094" s="73"/>
    </row>
    <row r="5095" spans="2:2" x14ac:dyDescent="0.3">
      <c r="B5095" s="73"/>
    </row>
    <row r="5096" spans="2:2" x14ac:dyDescent="0.3">
      <c r="B5096" s="73"/>
    </row>
    <row r="5097" spans="2:2" x14ac:dyDescent="0.3">
      <c r="B5097" s="73"/>
    </row>
    <row r="5098" spans="2:2" x14ac:dyDescent="0.3">
      <c r="B5098" s="73"/>
    </row>
    <row r="5099" spans="2:2" x14ac:dyDescent="0.3">
      <c r="B5099" s="73"/>
    </row>
    <row r="5100" spans="2:2" x14ac:dyDescent="0.3">
      <c r="B5100" s="73"/>
    </row>
    <row r="5101" spans="2:2" x14ac:dyDescent="0.3">
      <c r="B5101" s="73"/>
    </row>
    <row r="5102" spans="2:2" x14ac:dyDescent="0.3">
      <c r="B5102" s="73"/>
    </row>
    <row r="5103" spans="2:2" x14ac:dyDescent="0.3">
      <c r="B5103" s="73"/>
    </row>
    <row r="5104" spans="2:2" x14ac:dyDescent="0.3">
      <c r="B5104" s="73"/>
    </row>
    <row r="5105" spans="2:2" x14ac:dyDescent="0.3">
      <c r="B5105" s="73"/>
    </row>
    <row r="5106" spans="2:2" x14ac:dyDescent="0.3">
      <c r="B5106" s="73"/>
    </row>
    <row r="5107" spans="2:2" x14ac:dyDescent="0.3">
      <c r="B5107" s="73"/>
    </row>
    <row r="5108" spans="2:2" x14ac:dyDescent="0.3">
      <c r="B5108" s="73"/>
    </row>
    <row r="5109" spans="2:2" x14ac:dyDescent="0.3">
      <c r="B5109" s="73"/>
    </row>
    <row r="5110" spans="2:2" x14ac:dyDescent="0.3">
      <c r="B5110" s="73"/>
    </row>
    <row r="5111" spans="2:2" x14ac:dyDescent="0.3">
      <c r="B5111" s="73"/>
    </row>
    <row r="5112" spans="2:2" x14ac:dyDescent="0.3">
      <c r="B5112" s="73"/>
    </row>
    <row r="5113" spans="2:2" x14ac:dyDescent="0.3">
      <c r="B5113" s="73"/>
    </row>
    <row r="5114" spans="2:2" x14ac:dyDescent="0.3">
      <c r="B5114" s="73"/>
    </row>
    <row r="5115" spans="2:2" x14ac:dyDescent="0.3">
      <c r="B5115" s="73"/>
    </row>
    <row r="5116" spans="2:2" x14ac:dyDescent="0.3">
      <c r="B5116" s="73"/>
    </row>
    <row r="5117" spans="2:2" x14ac:dyDescent="0.3">
      <c r="B5117" s="73"/>
    </row>
    <row r="5118" spans="2:2" x14ac:dyDescent="0.3">
      <c r="B5118" s="73"/>
    </row>
    <row r="5119" spans="2:2" x14ac:dyDescent="0.3">
      <c r="B5119" s="73"/>
    </row>
    <row r="5120" spans="2:2" x14ac:dyDescent="0.3">
      <c r="B5120" s="73"/>
    </row>
    <row r="5121" spans="2:2" x14ac:dyDescent="0.3">
      <c r="B5121" s="73"/>
    </row>
    <row r="5122" spans="2:2" x14ac:dyDescent="0.3">
      <c r="B5122" s="73"/>
    </row>
    <row r="5123" spans="2:2" x14ac:dyDescent="0.3">
      <c r="B5123" s="73"/>
    </row>
    <row r="5124" spans="2:2" x14ac:dyDescent="0.3">
      <c r="B5124" s="73"/>
    </row>
    <row r="5125" spans="2:2" x14ac:dyDescent="0.3">
      <c r="B5125" s="73"/>
    </row>
    <row r="5126" spans="2:2" x14ac:dyDescent="0.3">
      <c r="B5126" s="73"/>
    </row>
    <row r="5127" spans="2:2" x14ac:dyDescent="0.3">
      <c r="B5127" s="73"/>
    </row>
    <row r="5128" spans="2:2" x14ac:dyDescent="0.3">
      <c r="B5128" s="73"/>
    </row>
    <row r="5129" spans="2:2" x14ac:dyDescent="0.3">
      <c r="B5129" s="73"/>
    </row>
    <row r="5130" spans="2:2" x14ac:dyDescent="0.3">
      <c r="B5130" s="73"/>
    </row>
    <row r="5131" spans="2:2" x14ac:dyDescent="0.3">
      <c r="B5131" s="73"/>
    </row>
    <row r="5132" spans="2:2" x14ac:dyDescent="0.3">
      <c r="B5132" s="73"/>
    </row>
    <row r="5133" spans="2:2" x14ac:dyDescent="0.3">
      <c r="B5133" s="73"/>
    </row>
    <row r="5134" spans="2:2" x14ac:dyDescent="0.3">
      <c r="B5134" s="73"/>
    </row>
    <row r="5135" spans="2:2" x14ac:dyDescent="0.3">
      <c r="B5135" s="73"/>
    </row>
    <row r="5136" spans="2:2" x14ac:dyDescent="0.3">
      <c r="B5136" s="73"/>
    </row>
    <row r="5137" spans="2:2" x14ac:dyDescent="0.3">
      <c r="B5137" s="73"/>
    </row>
    <row r="5138" spans="2:2" x14ac:dyDescent="0.3">
      <c r="B5138" s="73"/>
    </row>
    <row r="5139" spans="2:2" x14ac:dyDescent="0.3">
      <c r="B5139" s="73"/>
    </row>
    <row r="5140" spans="2:2" x14ac:dyDescent="0.3">
      <c r="B5140" s="73"/>
    </row>
    <row r="5141" spans="2:2" x14ac:dyDescent="0.3">
      <c r="B5141" s="73"/>
    </row>
    <row r="5142" spans="2:2" x14ac:dyDescent="0.3">
      <c r="B5142" s="73"/>
    </row>
    <row r="5143" spans="2:2" x14ac:dyDescent="0.3">
      <c r="B5143" s="73"/>
    </row>
    <row r="5144" spans="2:2" x14ac:dyDescent="0.3">
      <c r="B5144" s="73"/>
    </row>
    <row r="5145" spans="2:2" x14ac:dyDescent="0.3">
      <c r="B5145" s="73"/>
    </row>
    <row r="5146" spans="2:2" x14ac:dyDescent="0.3">
      <c r="B5146" s="73"/>
    </row>
    <row r="5147" spans="2:2" x14ac:dyDescent="0.3">
      <c r="B5147" s="73"/>
    </row>
    <row r="5148" spans="2:2" x14ac:dyDescent="0.3">
      <c r="B5148" s="73"/>
    </row>
    <row r="5149" spans="2:2" x14ac:dyDescent="0.3">
      <c r="B5149" s="73"/>
    </row>
    <row r="5150" spans="2:2" x14ac:dyDescent="0.3">
      <c r="B5150" s="73"/>
    </row>
    <row r="5151" spans="2:2" x14ac:dyDescent="0.3">
      <c r="B5151" s="73"/>
    </row>
    <row r="5152" spans="2:2" x14ac:dyDescent="0.3">
      <c r="B5152" s="73"/>
    </row>
    <row r="5153" spans="2:2" x14ac:dyDescent="0.3">
      <c r="B5153" s="73"/>
    </row>
    <row r="5154" spans="2:2" x14ac:dyDescent="0.3">
      <c r="B5154" s="73"/>
    </row>
    <row r="5155" spans="2:2" x14ac:dyDescent="0.3">
      <c r="B5155" s="73"/>
    </row>
    <row r="5156" spans="2:2" x14ac:dyDescent="0.3">
      <c r="B5156" s="73"/>
    </row>
    <row r="5157" spans="2:2" x14ac:dyDescent="0.3">
      <c r="B5157" s="73"/>
    </row>
    <row r="5158" spans="2:2" x14ac:dyDescent="0.3">
      <c r="B5158" s="73"/>
    </row>
    <row r="5159" spans="2:2" x14ac:dyDescent="0.3">
      <c r="B5159" s="73"/>
    </row>
    <row r="5160" spans="2:2" x14ac:dyDescent="0.3">
      <c r="B5160" s="73"/>
    </row>
    <row r="5161" spans="2:2" x14ac:dyDescent="0.3">
      <c r="B5161" s="73"/>
    </row>
    <row r="5162" spans="2:2" x14ac:dyDescent="0.3">
      <c r="B5162" s="73"/>
    </row>
    <row r="5163" spans="2:2" x14ac:dyDescent="0.3">
      <c r="B5163" s="73"/>
    </row>
    <row r="5164" spans="2:2" x14ac:dyDescent="0.3">
      <c r="B5164" s="73"/>
    </row>
    <row r="5165" spans="2:2" x14ac:dyDescent="0.3">
      <c r="B5165" s="73"/>
    </row>
    <row r="5166" spans="2:2" x14ac:dyDescent="0.3">
      <c r="B5166" s="73"/>
    </row>
    <row r="5167" spans="2:2" x14ac:dyDescent="0.3">
      <c r="B5167" s="73"/>
    </row>
    <row r="5168" spans="2:2" x14ac:dyDescent="0.3">
      <c r="B5168" s="73"/>
    </row>
    <row r="5169" spans="2:2" x14ac:dyDescent="0.3">
      <c r="B5169" s="73"/>
    </row>
    <row r="5170" spans="2:2" x14ac:dyDescent="0.3">
      <c r="B5170" s="73"/>
    </row>
    <row r="5171" spans="2:2" x14ac:dyDescent="0.3">
      <c r="B5171" s="73"/>
    </row>
    <row r="5172" spans="2:2" x14ac:dyDescent="0.3">
      <c r="B5172" s="73"/>
    </row>
    <row r="5173" spans="2:2" x14ac:dyDescent="0.3">
      <c r="B5173" s="73"/>
    </row>
    <row r="5174" spans="2:2" x14ac:dyDescent="0.3">
      <c r="B5174" s="73"/>
    </row>
    <row r="5175" spans="2:2" x14ac:dyDescent="0.3">
      <c r="B5175" s="73"/>
    </row>
    <row r="5176" spans="2:2" x14ac:dyDescent="0.3">
      <c r="B5176" s="73"/>
    </row>
    <row r="5177" spans="2:2" x14ac:dyDescent="0.3">
      <c r="B5177" s="73"/>
    </row>
    <row r="5178" spans="2:2" x14ac:dyDescent="0.3">
      <c r="B5178" s="73"/>
    </row>
    <row r="5179" spans="2:2" x14ac:dyDescent="0.3">
      <c r="B5179" s="73"/>
    </row>
    <row r="5180" spans="2:2" x14ac:dyDescent="0.3">
      <c r="B5180" s="73"/>
    </row>
    <row r="5181" spans="2:2" x14ac:dyDescent="0.3">
      <c r="B5181" s="73"/>
    </row>
    <row r="5182" spans="2:2" x14ac:dyDescent="0.3">
      <c r="B5182" s="73"/>
    </row>
    <row r="5183" spans="2:2" x14ac:dyDescent="0.3">
      <c r="B5183" s="73"/>
    </row>
    <row r="5184" spans="2:2" x14ac:dyDescent="0.3">
      <c r="B5184" s="73"/>
    </row>
    <row r="5185" spans="2:2" x14ac:dyDescent="0.3">
      <c r="B5185" s="73"/>
    </row>
    <row r="5186" spans="2:2" x14ac:dyDescent="0.3">
      <c r="B5186" s="73"/>
    </row>
    <row r="5187" spans="2:2" x14ac:dyDescent="0.3">
      <c r="B5187" s="73"/>
    </row>
    <row r="5188" spans="2:2" x14ac:dyDescent="0.3">
      <c r="B5188" s="73"/>
    </row>
    <row r="5189" spans="2:2" x14ac:dyDescent="0.3">
      <c r="B5189" s="73"/>
    </row>
    <row r="5190" spans="2:2" x14ac:dyDescent="0.3">
      <c r="B5190" s="73"/>
    </row>
    <row r="5191" spans="2:2" x14ac:dyDescent="0.3">
      <c r="B5191" s="73"/>
    </row>
    <row r="5192" spans="2:2" x14ac:dyDescent="0.3">
      <c r="B5192" s="73"/>
    </row>
    <row r="5193" spans="2:2" x14ac:dyDescent="0.3">
      <c r="B5193" s="73"/>
    </row>
    <row r="5194" spans="2:2" x14ac:dyDescent="0.3">
      <c r="B5194" s="73"/>
    </row>
    <row r="5195" spans="2:2" x14ac:dyDescent="0.3">
      <c r="B5195" s="73"/>
    </row>
    <row r="5196" spans="2:2" x14ac:dyDescent="0.3">
      <c r="B5196" s="73"/>
    </row>
    <row r="5197" spans="2:2" x14ac:dyDescent="0.3">
      <c r="B5197" s="73"/>
    </row>
    <row r="5198" spans="2:2" x14ac:dyDescent="0.3">
      <c r="B5198" s="73"/>
    </row>
    <row r="5199" spans="2:2" x14ac:dyDescent="0.3">
      <c r="B5199" s="73"/>
    </row>
    <row r="5200" spans="2:2" x14ac:dyDescent="0.3">
      <c r="B5200" s="73"/>
    </row>
    <row r="5201" spans="2:2" x14ac:dyDescent="0.3">
      <c r="B5201" s="73"/>
    </row>
    <row r="5202" spans="2:2" x14ac:dyDescent="0.3">
      <c r="B5202" s="73"/>
    </row>
    <row r="5203" spans="2:2" x14ac:dyDescent="0.3">
      <c r="B5203" s="73"/>
    </row>
    <row r="5204" spans="2:2" x14ac:dyDescent="0.3">
      <c r="B5204" s="73"/>
    </row>
    <row r="5205" spans="2:2" x14ac:dyDescent="0.3">
      <c r="B5205" s="73"/>
    </row>
    <row r="5206" spans="2:2" x14ac:dyDescent="0.3">
      <c r="B5206" s="73"/>
    </row>
    <row r="5207" spans="2:2" x14ac:dyDescent="0.3">
      <c r="B5207" s="73"/>
    </row>
    <row r="5208" spans="2:2" x14ac:dyDescent="0.3">
      <c r="B5208" s="73"/>
    </row>
    <row r="5209" spans="2:2" x14ac:dyDescent="0.3">
      <c r="B5209" s="73"/>
    </row>
    <row r="5210" spans="2:2" x14ac:dyDescent="0.3">
      <c r="B5210" s="73"/>
    </row>
    <row r="5211" spans="2:2" x14ac:dyDescent="0.3">
      <c r="B5211" s="73"/>
    </row>
    <row r="5212" spans="2:2" x14ac:dyDescent="0.3">
      <c r="B5212" s="73"/>
    </row>
    <row r="5213" spans="2:2" x14ac:dyDescent="0.3">
      <c r="B5213" s="73"/>
    </row>
    <row r="5214" spans="2:2" x14ac:dyDescent="0.3">
      <c r="B5214" s="73"/>
    </row>
    <row r="5215" spans="2:2" x14ac:dyDescent="0.3">
      <c r="B5215" s="73"/>
    </row>
    <row r="5216" spans="2:2" x14ac:dyDescent="0.3">
      <c r="B5216" s="73"/>
    </row>
    <row r="5217" spans="2:2" x14ac:dyDescent="0.3">
      <c r="B5217" s="73"/>
    </row>
    <row r="5218" spans="2:2" x14ac:dyDescent="0.3">
      <c r="B5218" s="73"/>
    </row>
    <row r="5219" spans="2:2" x14ac:dyDescent="0.3">
      <c r="B5219" s="73"/>
    </row>
    <row r="5220" spans="2:2" x14ac:dyDescent="0.3">
      <c r="B5220" s="73"/>
    </row>
    <row r="5221" spans="2:2" x14ac:dyDescent="0.3">
      <c r="B5221" s="73"/>
    </row>
    <row r="5222" spans="2:2" x14ac:dyDescent="0.3">
      <c r="B5222" s="73"/>
    </row>
    <row r="5223" spans="2:2" x14ac:dyDescent="0.3">
      <c r="B5223" s="73"/>
    </row>
    <row r="5224" spans="2:2" x14ac:dyDescent="0.3">
      <c r="B5224" s="73"/>
    </row>
    <row r="5225" spans="2:2" x14ac:dyDescent="0.3">
      <c r="B5225" s="73"/>
    </row>
    <row r="5226" spans="2:2" x14ac:dyDescent="0.3">
      <c r="B5226" s="73"/>
    </row>
    <row r="5227" spans="2:2" x14ac:dyDescent="0.3">
      <c r="B5227" s="73"/>
    </row>
    <row r="5228" spans="2:2" x14ac:dyDescent="0.3">
      <c r="B5228" s="73"/>
    </row>
    <row r="5229" spans="2:2" x14ac:dyDescent="0.3">
      <c r="B5229" s="73"/>
    </row>
    <row r="5230" spans="2:2" x14ac:dyDescent="0.3">
      <c r="B5230" s="73"/>
    </row>
    <row r="5231" spans="2:2" x14ac:dyDescent="0.3">
      <c r="B5231" s="73"/>
    </row>
    <row r="5232" spans="2:2" x14ac:dyDescent="0.3">
      <c r="B5232" s="73"/>
    </row>
    <row r="5233" spans="2:2" x14ac:dyDescent="0.3">
      <c r="B5233" s="73"/>
    </row>
    <row r="5234" spans="2:2" x14ac:dyDescent="0.3">
      <c r="B5234" s="73"/>
    </row>
    <row r="5235" spans="2:2" x14ac:dyDescent="0.3">
      <c r="B5235" s="73"/>
    </row>
    <row r="5236" spans="2:2" x14ac:dyDescent="0.3">
      <c r="B5236" s="73"/>
    </row>
    <row r="5237" spans="2:2" x14ac:dyDescent="0.3">
      <c r="B5237" s="73"/>
    </row>
    <row r="5238" spans="2:2" x14ac:dyDescent="0.3">
      <c r="B5238" s="73"/>
    </row>
    <row r="5239" spans="2:2" x14ac:dyDescent="0.3">
      <c r="B5239" s="73"/>
    </row>
    <row r="5240" spans="2:2" x14ac:dyDescent="0.3">
      <c r="B5240" s="73"/>
    </row>
    <row r="5241" spans="2:2" x14ac:dyDescent="0.3">
      <c r="B5241" s="73"/>
    </row>
    <row r="5242" spans="2:2" x14ac:dyDescent="0.3">
      <c r="B5242" s="73"/>
    </row>
    <row r="5243" spans="2:2" x14ac:dyDescent="0.3">
      <c r="B5243" s="73"/>
    </row>
    <row r="5244" spans="2:2" x14ac:dyDescent="0.3">
      <c r="B5244" s="73"/>
    </row>
    <row r="5245" spans="2:2" x14ac:dyDescent="0.3">
      <c r="B5245" s="73"/>
    </row>
    <row r="5246" spans="2:2" x14ac:dyDescent="0.3">
      <c r="B5246" s="73"/>
    </row>
    <row r="5247" spans="2:2" x14ac:dyDescent="0.3">
      <c r="B5247" s="73"/>
    </row>
    <row r="5248" spans="2:2" x14ac:dyDescent="0.3">
      <c r="B5248" s="73"/>
    </row>
    <row r="5249" spans="2:2" x14ac:dyDescent="0.3">
      <c r="B5249" s="73"/>
    </row>
    <row r="5250" spans="2:2" x14ac:dyDescent="0.3">
      <c r="B5250" s="73"/>
    </row>
    <row r="5251" spans="2:2" x14ac:dyDescent="0.3">
      <c r="B5251" s="73"/>
    </row>
    <row r="5252" spans="2:2" x14ac:dyDescent="0.3">
      <c r="B5252" s="73"/>
    </row>
    <row r="5253" spans="2:2" x14ac:dyDescent="0.3">
      <c r="B5253" s="73"/>
    </row>
    <row r="5254" spans="2:2" x14ac:dyDescent="0.3">
      <c r="B5254" s="73"/>
    </row>
    <row r="5255" spans="2:2" x14ac:dyDescent="0.3">
      <c r="B5255" s="73"/>
    </row>
    <row r="5256" spans="2:2" x14ac:dyDescent="0.3">
      <c r="B5256" s="73"/>
    </row>
    <row r="5257" spans="2:2" x14ac:dyDescent="0.3">
      <c r="B5257" s="73"/>
    </row>
    <row r="5258" spans="2:2" x14ac:dyDescent="0.3">
      <c r="B5258" s="73"/>
    </row>
    <row r="5259" spans="2:2" x14ac:dyDescent="0.3">
      <c r="B5259" s="73"/>
    </row>
    <row r="5260" spans="2:2" x14ac:dyDescent="0.3">
      <c r="B5260" s="73"/>
    </row>
    <row r="5261" spans="2:2" x14ac:dyDescent="0.3">
      <c r="B5261" s="73"/>
    </row>
    <row r="5262" spans="2:2" x14ac:dyDescent="0.3">
      <c r="B5262" s="73"/>
    </row>
    <row r="5263" spans="2:2" x14ac:dyDescent="0.3">
      <c r="B5263" s="73"/>
    </row>
    <row r="5264" spans="2:2" x14ac:dyDescent="0.3">
      <c r="B5264" s="73"/>
    </row>
    <row r="5265" spans="2:2" x14ac:dyDescent="0.3">
      <c r="B5265" s="73"/>
    </row>
    <row r="5266" spans="2:2" x14ac:dyDescent="0.3">
      <c r="B5266" s="73"/>
    </row>
    <row r="5267" spans="2:2" x14ac:dyDescent="0.3">
      <c r="B5267" s="73"/>
    </row>
    <row r="5268" spans="2:2" x14ac:dyDescent="0.3">
      <c r="B5268" s="73"/>
    </row>
    <row r="5269" spans="2:2" x14ac:dyDescent="0.3">
      <c r="B5269" s="73"/>
    </row>
    <row r="5270" spans="2:2" x14ac:dyDescent="0.3">
      <c r="B5270" s="73"/>
    </row>
    <row r="5271" spans="2:2" x14ac:dyDescent="0.3">
      <c r="B5271" s="73"/>
    </row>
    <row r="5272" spans="2:2" x14ac:dyDescent="0.3">
      <c r="B5272" s="73"/>
    </row>
    <row r="5273" spans="2:2" x14ac:dyDescent="0.3">
      <c r="B5273" s="73"/>
    </row>
    <row r="5274" spans="2:2" x14ac:dyDescent="0.3">
      <c r="B5274" s="73"/>
    </row>
    <row r="5275" spans="2:2" x14ac:dyDescent="0.3">
      <c r="B5275" s="73"/>
    </row>
    <row r="5276" spans="2:2" x14ac:dyDescent="0.3">
      <c r="B5276" s="73"/>
    </row>
    <row r="5277" spans="2:2" x14ac:dyDescent="0.3">
      <c r="B5277" s="73"/>
    </row>
    <row r="5278" spans="2:2" x14ac:dyDescent="0.3">
      <c r="B5278" s="73"/>
    </row>
    <row r="5279" spans="2:2" x14ac:dyDescent="0.3">
      <c r="B5279" s="73"/>
    </row>
    <row r="5280" spans="2:2" x14ac:dyDescent="0.3">
      <c r="B5280" s="73"/>
    </row>
    <row r="5281" spans="2:2" x14ac:dyDescent="0.3">
      <c r="B5281" s="73"/>
    </row>
    <row r="5282" spans="2:2" x14ac:dyDescent="0.3">
      <c r="B5282" s="73"/>
    </row>
    <row r="5283" spans="2:2" x14ac:dyDescent="0.3">
      <c r="B5283" s="73"/>
    </row>
    <row r="5284" spans="2:2" x14ac:dyDescent="0.3">
      <c r="B5284" s="73"/>
    </row>
    <row r="5285" spans="2:2" x14ac:dyDescent="0.3">
      <c r="B5285" s="73"/>
    </row>
    <row r="5286" spans="2:2" x14ac:dyDescent="0.3">
      <c r="B5286" s="73"/>
    </row>
    <row r="5287" spans="2:2" x14ac:dyDescent="0.3">
      <c r="B5287" s="73"/>
    </row>
    <row r="5288" spans="2:2" x14ac:dyDescent="0.3">
      <c r="B5288" s="73"/>
    </row>
    <row r="5289" spans="2:2" x14ac:dyDescent="0.3">
      <c r="B5289" s="73"/>
    </row>
    <row r="5290" spans="2:2" x14ac:dyDescent="0.3">
      <c r="B5290" s="73"/>
    </row>
    <row r="5291" spans="2:2" x14ac:dyDescent="0.3">
      <c r="B5291" s="73"/>
    </row>
    <row r="5292" spans="2:2" x14ac:dyDescent="0.3">
      <c r="B5292" s="73"/>
    </row>
    <row r="5293" spans="2:2" x14ac:dyDescent="0.3">
      <c r="B5293" s="73"/>
    </row>
    <row r="5294" spans="2:2" x14ac:dyDescent="0.3">
      <c r="B5294" s="73"/>
    </row>
    <row r="5295" spans="2:2" x14ac:dyDescent="0.3">
      <c r="B5295" s="73"/>
    </row>
    <row r="5296" spans="2:2" x14ac:dyDescent="0.3">
      <c r="B5296" s="73"/>
    </row>
    <row r="5297" spans="2:2" x14ac:dyDescent="0.3">
      <c r="B5297" s="73"/>
    </row>
    <row r="5298" spans="2:2" x14ac:dyDescent="0.3">
      <c r="B5298" s="73"/>
    </row>
    <row r="5299" spans="2:2" x14ac:dyDescent="0.3">
      <c r="B5299" s="73"/>
    </row>
    <row r="5300" spans="2:2" x14ac:dyDescent="0.3">
      <c r="B5300" s="73"/>
    </row>
    <row r="5301" spans="2:2" x14ac:dyDescent="0.3">
      <c r="B5301" s="73"/>
    </row>
    <row r="5302" spans="2:2" x14ac:dyDescent="0.3">
      <c r="B5302" s="73"/>
    </row>
    <row r="5303" spans="2:2" x14ac:dyDescent="0.3">
      <c r="B5303" s="73"/>
    </row>
    <row r="5304" spans="2:2" x14ac:dyDescent="0.3">
      <c r="B5304" s="73"/>
    </row>
    <row r="5305" spans="2:2" x14ac:dyDescent="0.3">
      <c r="B5305" s="73"/>
    </row>
    <row r="5306" spans="2:2" x14ac:dyDescent="0.3">
      <c r="B5306" s="73"/>
    </row>
    <row r="5307" spans="2:2" x14ac:dyDescent="0.3">
      <c r="B5307" s="73"/>
    </row>
    <row r="5308" spans="2:2" x14ac:dyDescent="0.3">
      <c r="B5308" s="73"/>
    </row>
    <row r="5309" spans="2:2" x14ac:dyDescent="0.3">
      <c r="B5309" s="73"/>
    </row>
    <row r="5310" spans="2:2" x14ac:dyDescent="0.3">
      <c r="B5310" s="73"/>
    </row>
    <row r="5311" spans="2:2" x14ac:dyDescent="0.3">
      <c r="B5311" s="73"/>
    </row>
    <row r="5312" spans="2:2" x14ac:dyDescent="0.3">
      <c r="B5312" s="73"/>
    </row>
    <row r="5313" spans="2:2" x14ac:dyDescent="0.3">
      <c r="B5313" s="73"/>
    </row>
    <row r="5314" spans="2:2" x14ac:dyDescent="0.3">
      <c r="B5314" s="73"/>
    </row>
    <row r="5315" spans="2:2" x14ac:dyDescent="0.3">
      <c r="B5315" s="73"/>
    </row>
    <row r="5316" spans="2:2" x14ac:dyDescent="0.3">
      <c r="B5316" s="73"/>
    </row>
    <row r="5317" spans="2:2" x14ac:dyDescent="0.3">
      <c r="B5317" s="73"/>
    </row>
    <row r="5318" spans="2:2" x14ac:dyDescent="0.3">
      <c r="B5318" s="73"/>
    </row>
    <row r="5319" spans="2:2" x14ac:dyDescent="0.3">
      <c r="B5319" s="73"/>
    </row>
    <row r="5320" spans="2:2" x14ac:dyDescent="0.3">
      <c r="B5320" s="73"/>
    </row>
    <row r="5321" spans="2:2" x14ac:dyDescent="0.3">
      <c r="B5321" s="73"/>
    </row>
    <row r="5322" spans="2:2" x14ac:dyDescent="0.3">
      <c r="B5322" s="73"/>
    </row>
    <row r="5323" spans="2:2" x14ac:dyDescent="0.3">
      <c r="B5323" s="73"/>
    </row>
    <row r="5324" spans="2:2" x14ac:dyDescent="0.3">
      <c r="B5324" s="73"/>
    </row>
    <row r="5325" spans="2:2" x14ac:dyDescent="0.3">
      <c r="B5325" s="73"/>
    </row>
    <row r="5326" spans="2:2" x14ac:dyDescent="0.3">
      <c r="B5326" s="73"/>
    </row>
    <row r="5327" spans="2:2" x14ac:dyDescent="0.3">
      <c r="B5327" s="73"/>
    </row>
    <row r="5328" spans="2:2" x14ac:dyDescent="0.3">
      <c r="B5328" s="73"/>
    </row>
    <row r="5329" spans="2:2" x14ac:dyDescent="0.3">
      <c r="B5329" s="73"/>
    </row>
    <row r="5330" spans="2:2" x14ac:dyDescent="0.3">
      <c r="B5330" s="73"/>
    </row>
    <row r="5331" spans="2:2" x14ac:dyDescent="0.3">
      <c r="B5331" s="73"/>
    </row>
    <row r="5332" spans="2:2" x14ac:dyDescent="0.3">
      <c r="B5332" s="73"/>
    </row>
    <row r="5333" spans="2:2" x14ac:dyDescent="0.3">
      <c r="B5333" s="73"/>
    </row>
    <row r="5334" spans="2:2" x14ac:dyDescent="0.3">
      <c r="B5334" s="73"/>
    </row>
    <row r="5335" spans="2:2" x14ac:dyDescent="0.3">
      <c r="B5335" s="73"/>
    </row>
    <row r="5336" spans="2:2" x14ac:dyDescent="0.3">
      <c r="B5336" s="73"/>
    </row>
    <row r="5337" spans="2:2" x14ac:dyDescent="0.3">
      <c r="B5337" s="73"/>
    </row>
    <row r="5338" spans="2:2" x14ac:dyDescent="0.3">
      <c r="B5338" s="73"/>
    </row>
    <row r="5339" spans="2:2" x14ac:dyDescent="0.3">
      <c r="B5339" s="73"/>
    </row>
    <row r="5340" spans="2:2" x14ac:dyDescent="0.3">
      <c r="B5340" s="73"/>
    </row>
    <row r="5341" spans="2:2" x14ac:dyDescent="0.3">
      <c r="B5341" s="73"/>
    </row>
    <row r="5342" spans="2:2" x14ac:dyDescent="0.3">
      <c r="B5342" s="73"/>
    </row>
    <row r="5343" spans="2:2" x14ac:dyDescent="0.3">
      <c r="B5343" s="73"/>
    </row>
    <row r="5344" spans="2:2" x14ac:dyDescent="0.3">
      <c r="B5344" s="73"/>
    </row>
    <row r="5345" spans="2:2" x14ac:dyDescent="0.3">
      <c r="B5345" s="73"/>
    </row>
    <row r="5346" spans="2:2" x14ac:dyDescent="0.3">
      <c r="B5346" s="73"/>
    </row>
    <row r="5347" spans="2:2" x14ac:dyDescent="0.3">
      <c r="B5347" s="73"/>
    </row>
    <row r="5348" spans="2:2" x14ac:dyDescent="0.3">
      <c r="B5348" s="73"/>
    </row>
    <row r="5349" spans="2:2" x14ac:dyDescent="0.3">
      <c r="B5349" s="73"/>
    </row>
    <row r="5350" spans="2:2" x14ac:dyDescent="0.3">
      <c r="B5350" s="73"/>
    </row>
    <row r="5351" spans="2:2" x14ac:dyDescent="0.3">
      <c r="B5351" s="73"/>
    </row>
    <row r="5352" spans="2:2" x14ac:dyDescent="0.3">
      <c r="B5352" s="73"/>
    </row>
    <row r="5353" spans="2:2" x14ac:dyDescent="0.3">
      <c r="B5353" s="73"/>
    </row>
    <row r="5354" spans="2:2" x14ac:dyDescent="0.3">
      <c r="B5354" s="73"/>
    </row>
    <row r="5355" spans="2:2" x14ac:dyDescent="0.3">
      <c r="B5355" s="73"/>
    </row>
    <row r="5356" spans="2:2" x14ac:dyDescent="0.3">
      <c r="B5356" s="73"/>
    </row>
    <row r="5357" spans="2:2" x14ac:dyDescent="0.3">
      <c r="B5357" s="73"/>
    </row>
    <row r="5358" spans="2:2" x14ac:dyDescent="0.3">
      <c r="B5358" s="73"/>
    </row>
    <row r="5359" spans="2:2" x14ac:dyDescent="0.3">
      <c r="B5359" s="73"/>
    </row>
    <row r="5360" spans="2:2" x14ac:dyDescent="0.3">
      <c r="B5360" s="73"/>
    </row>
    <row r="5361" spans="2:2" x14ac:dyDescent="0.3">
      <c r="B5361" s="73"/>
    </row>
    <row r="5362" spans="2:2" x14ac:dyDescent="0.3">
      <c r="B5362" s="73"/>
    </row>
    <row r="5363" spans="2:2" x14ac:dyDescent="0.3">
      <c r="B5363" s="73"/>
    </row>
    <row r="5364" spans="2:2" x14ac:dyDescent="0.3">
      <c r="B5364" s="73"/>
    </row>
    <row r="5365" spans="2:2" x14ac:dyDescent="0.3">
      <c r="B5365" s="73"/>
    </row>
    <row r="5366" spans="2:2" x14ac:dyDescent="0.3">
      <c r="B5366" s="73"/>
    </row>
    <row r="5367" spans="2:2" x14ac:dyDescent="0.3">
      <c r="B5367" s="73"/>
    </row>
    <row r="5368" spans="2:2" x14ac:dyDescent="0.3">
      <c r="B5368" s="73"/>
    </row>
    <row r="5369" spans="2:2" x14ac:dyDescent="0.3">
      <c r="B5369" s="73"/>
    </row>
    <row r="5370" spans="2:2" x14ac:dyDescent="0.3">
      <c r="B5370" s="73"/>
    </row>
    <row r="5371" spans="2:2" x14ac:dyDescent="0.3">
      <c r="B5371" s="73"/>
    </row>
    <row r="5372" spans="2:2" x14ac:dyDescent="0.3">
      <c r="B5372" s="73"/>
    </row>
    <row r="5373" spans="2:2" x14ac:dyDescent="0.3">
      <c r="B5373" s="73"/>
    </row>
    <row r="5374" spans="2:2" x14ac:dyDescent="0.3">
      <c r="B5374" s="73"/>
    </row>
    <row r="5375" spans="2:2" x14ac:dyDescent="0.3">
      <c r="B5375" s="73"/>
    </row>
    <row r="5376" spans="2:2" x14ac:dyDescent="0.3">
      <c r="B5376" s="73"/>
    </row>
    <row r="5377" spans="2:2" x14ac:dyDescent="0.3">
      <c r="B5377" s="73"/>
    </row>
    <row r="5378" spans="2:2" x14ac:dyDescent="0.3">
      <c r="B5378" s="73"/>
    </row>
    <row r="5379" spans="2:2" x14ac:dyDescent="0.3">
      <c r="B5379" s="73"/>
    </row>
    <row r="5380" spans="2:2" x14ac:dyDescent="0.3">
      <c r="B5380" s="73"/>
    </row>
    <row r="5381" spans="2:2" x14ac:dyDescent="0.3">
      <c r="B5381" s="73"/>
    </row>
    <row r="5382" spans="2:2" x14ac:dyDescent="0.3">
      <c r="B5382" s="73"/>
    </row>
    <row r="5383" spans="2:2" x14ac:dyDescent="0.3">
      <c r="B5383" s="73"/>
    </row>
    <row r="5384" spans="2:2" x14ac:dyDescent="0.3">
      <c r="B5384" s="73"/>
    </row>
    <row r="5385" spans="2:2" x14ac:dyDescent="0.3">
      <c r="B5385" s="73"/>
    </row>
    <row r="5386" spans="2:2" x14ac:dyDescent="0.3">
      <c r="B5386" s="73"/>
    </row>
    <row r="5387" spans="2:2" x14ac:dyDescent="0.3">
      <c r="B5387" s="73"/>
    </row>
    <row r="5388" spans="2:2" x14ac:dyDescent="0.3">
      <c r="B5388" s="73"/>
    </row>
    <row r="5389" spans="2:2" x14ac:dyDescent="0.3">
      <c r="B5389" s="73"/>
    </row>
    <row r="5390" spans="2:2" x14ac:dyDescent="0.3">
      <c r="B5390" s="73"/>
    </row>
    <row r="5391" spans="2:2" x14ac:dyDescent="0.3">
      <c r="B5391" s="73"/>
    </row>
    <row r="5392" spans="2:2" x14ac:dyDescent="0.3">
      <c r="B5392" s="73"/>
    </row>
    <row r="5393" spans="2:2" x14ac:dyDescent="0.3">
      <c r="B5393" s="73"/>
    </row>
    <row r="5394" spans="2:2" x14ac:dyDescent="0.3">
      <c r="B5394" s="73"/>
    </row>
    <row r="5395" spans="2:2" x14ac:dyDescent="0.3">
      <c r="B5395" s="73"/>
    </row>
    <row r="5396" spans="2:2" x14ac:dyDescent="0.3">
      <c r="B5396" s="73"/>
    </row>
    <row r="5397" spans="2:2" x14ac:dyDescent="0.3">
      <c r="B5397" s="73"/>
    </row>
    <row r="5398" spans="2:2" x14ac:dyDescent="0.3">
      <c r="B5398" s="73"/>
    </row>
    <row r="5399" spans="2:2" x14ac:dyDescent="0.3">
      <c r="B5399" s="73"/>
    </row>
    <row r="5400" spans="2:2" x14ac:dyDescent="0.3">
      <c r="B5400" s="73"/>
    </row>
    <row r="5401" spans="2:2" x14ac:dyDescent="0.3">
      <c r="B5401" s="73"/>
    </row>
    <row r="5402" spans="2:2" x14ac:dyDescent="0.3">
      <c r="B5402" s="73"/>
    </row>
    <row r="5403" spans="2:2" x14ac:dyDescent="0.3">
      <c r="B5403" s="73"/>
    </row>
    <row r="5404" spans="2:2" x14ac:dyDescent="0.3">
      <c r="B5404" s="73"/>
    </row>
    <row r="5405" spans="2:2" x14ac:dyDescent="0.3">
      <c r="B5405" s="73"/>
    </row>
    <row r="5406" spans="2:2" x14ac:dyDescent="0.3">
      <c r="B5406" s="73"/>
    </row>
    <row r="5407" spans="2:2" x14ac:dyDescent="0.3">
      <c r="B5407" s="73"/>
    </row>
    <row r="5408" spans="2:2" x14ac:dyDescent="0.3">
      <c r="B5408" s="73"/>
    </row>
    <row r="5409" spans="2:2" x14ac:dyDescent="0.3">
      <c r="B5409" s="73"/>
    </row>
    <row r="5410" spans="2:2" x14ac:dyDescent="0.3">
      <c r="B5410" s="73"/>
    </row>
    <row r="5411" spans="2:2" x14ac:dyDescent="0.3">
      <c r="B5411" s="73"/>
    </row>
    <row r="5412" spans="2:2" x14ac:dyDescent="0.3">
      <c r="B5412" s="73"/>
    </row>
    <row r="5413" spans="2:2" x14ac:dyDescent="0.3">
      <c r="B5413" s="73"/>
    </row>
    <row r="5414" spans="2:2" x14ac:dyDescent="0.3">
      <c r="B5414" s="73"/>
    </row>
    <row r="5415" spans="2:2" x14ac:dyDescent="0.3">
      <c r="B5415" s="73"/>
    </row>
    <row r="5416" spans="2:2" x14ac:dyDescent="0.3">
      <c r="B5416" s="73"/>
    </row>
    <row r="5417" spans="2:2" x14ac:dyDescent="0.3">
      <c r="B5417" s="73"/>
    </row>
    <row r="5418" spans="2:2" x14ac:dyDescent="0.3">
      <c r="B5418" s="73"/>
    </row>
    <row r="5419" spans="2:2" x14ac:dyDescent="0.3">
      <c r="B5419" s="73"/>
    </row>
    <row r="5420" spans="2:2" x14ac:dyDescent="0.3">
      <c r="B5420" s="73"/>
    </row>
    <row r="5421" spans="2:2" x14ac:dyDescent="0.3">
      <c r="B5421" s="73"/>
    </row>
    <row r="5422" spans="2:2" x14ac:dyDescent="0.3">
      <c r="B5422" s="73"/>
    </row>
    <row r="5423" spans="2:2" x14ac:dyDescent="0.3">
      <c r="B5423" s="73"/>
    </row>
    <row r="5424" spans="2:2" x14ac:dyDescent="0.3">
      <c r="B5424" s="73"/>
    </row>
    <row r="5425" spans="2:2" x14ac:dyDescent="0.3">
      <c r="B5425" s="73"/>
    </row>
    <row r="5426" spans="2:2" x14ac:dyDescent="0.3">
      <c r="B5426" s="73"/>
    </row>
    <row r="5427" spans="2:2" x14ac:dyDescent="0.3">
      <c r="B5427" s="73"/>
    </row>
    <row r="5428" spans="2:2" x14ac:dyDescent="0.3">
      <c r="B5428" s="73"/>
    </row>
    <row r="5429" spans="2:2" x14ac:dyDescent="0.3">
      <c r="B5429" s="73"/>
    </row>
    <row r="5430" spans="2:2" x14ac:dyDescent="0.3">
      <c r="B5430" s="73"/>
    </row>
    <row r="5431" spans="2:2" x14ac:dyDescent="0.3">
      <c r="B5431" s="73"/>
    </row>
    <row r="5432" spans="2:2" x14ac:dyDescent="0.3">
      <c r="B5432" s="73"/>
    </row>
    <row r="5433" spans="2:2" x14ac:dyDescent="0.3">
      <c r="B5433" s="73"/>
    </row>
    <row r="5434" spans="2:2" x14ac:dyDescent="0.3">
      <c r="B5434" s="73"/>
    </row>
    <row r="5435" spans="2:2" x14ac:dyDescent="0.3">
      <c r="B5435" s="73"/>
    </row>
    <row r="5436" spans="2:2" x14ac:dyDescent="0.3">
      <c r="B5436" s="73"/>
    </row>
    <row r="5437" spans="2:2" x14ac:dyDescent="0.3">
      <c r="B5437" s="73"/>
    </row>
    <row r="5438" spans="2:2" x14ac:dyDescent="0.3">
      <c r="B5438" s="73"/>
    </row>
    <row r="5439" spans="2:2" x14ac:dyDescent="0.3">
      <c r="B5439" s="73"/>
    </row>
    <row r="5440" spans="2:2" x14ac:dyDescent="0.3">
      <c r="B5440" s="73"/>
    </row>
    <row r="5441" spans="2:2" x14ac:dyDescent="0.3">
      <c r="B5441" s="73"/>
    </row>
    <row r="5442" spans="2:2" x14ac:dyDescent="0.3">
      <c r="B5442" s="73"/>
    </row>
    <row r="5443" spans="2:2" x14ac:dyDescent="0.3">
      <c r="B5443" s="73"/>
    </row>
    <row r="5444" spans="2:2" x14ac:dyDescent="0.3">
      <c r="B5444" s="73"/>
    </row>
    <row r="5445" spans="2:2" x14ac:dyDescent="0.3">
      <c r="B5445" s="73"/>
    </row>
    <row r="5446" spans="2:2" x14ac:dyDescent="0.3">
      <c r="B5446" s="73"/>
    </row>
    <row r="5447" spans="2:2" x14ac:dyDescent="0.3">
      <c r="B5447" s="73"/>
    </row>
    <row r="5448" spans="2:2" x14ac:dyDescent="0.3">
      <c r="B5448" s="73"/>
    </row>
    <row r="5449" spans="2:2" x14ac:dyDescent="0.3">
      <c r="B5449" s="73"/>
    </row>
    <row r="5450" spans="2:2" x14ac:dyDescent="0.3">
      <c r="B5450" s="73"/>
    </row>
    <row r="5451" spans="2:2" x14ac:dyDescent="0.3">
      <c r="B5451" s="73"/>
    </row>
    <row r="5452" spans="2:2" x14ac:dyDescent="0.3">
      <c r="B5452" s="73"/>
    </row>
    <row r="5453" spans="2:2" x14ac:dyDescent="0.3">
      <c r="B5453" s="73"/>
    </row>
    <row r="5454" spans="2:2" x14ac:dyDescent="0.3">
      <c r="B5454" s="73"/>
    </row>
    <row r="5455" spans="2:2" x14ac:dyDescent="0.3">
      <c r="B5455" s="73"/>
    </row>
    <row r="5456" spans="2:2" x14ac:dyDescent="0.3">
      <c r="B5456" s="73"/>
    </row>
    <row r="5457" spans="2:2" x14ac:dyDescent="0.3">
      <c r="B5457" s="73"/>
    </row>
    <row r="5458" spans="2:2" x14ac:dyDescent="0.3">
      <c r="B5458" s="73"/>
    </row>
    <row r="5459" spans="2:2" x14ac:dyDescent="0.3">
      <c r="B5459" s="73"/>
    </row>
    <row r="5460" spans="2:2" x14ac:dyDescent="0.3">
      <c r="B5460" s="73"/>
    </row>
    <row r="5461" spans="2:2" x14ac:dyDescent="0.3">
      <c r="B5461" s="73"/>
    </row>
    <row r="5462" spans="2:2" x14ac:dyDescent="0.3">
      <c r="B5462" s="73"/>
    </row>
    <row r="5463" spans="2:2" x14ac:dyDescent="0.3">
      <c r="B5463" s="73"/>
    </row>
    <row r="5464" spans="2:2" x14ac:dyDescent="0.3">
      <c r="B5464" s="73"/>
    </row>
    <row r="5465" spans="2:2" x14ac:dyDescent="0.3">
      <c r="B5465" s="73"/>
    </row>
    <row r="5466" spans="2:2" x14ac:dyDescent="0.3">
      <c r="B5466" s="73"/>
    </row>
    <row r="5467" spans="2:2" x14ac:dyDescent="0.3">
      <c r="B5467" s="73"/>
    </row>
    <row r="5468" spans="2:2" x14ac:dyDescent="0.3">
      <c r="B5468" s="73"/>
    </row>
    <row r="5469" spans="2:2" x14ac:dyDescent="0.3">
      <c r="B5469" s="73"/>
    </row>
    <row r="5470" spans="2:2" x14ac:dyDescent="0.3">
      <c r="B5470" s="73"/>
    </row>
    <row r="5471" spans="2:2" x14ac:dyDescent="0.3">
      <c r="B5471" s="73"/>
    </row>
    <row r="5472" spans="2:2" x14ac:dyDescent="0.3">
      <c r="B5472" s="73"/>
    </row>
    <row r="5473" spans="2:2" x14ac:dyDescent="0.3">
      <c r="B5473" s="73"/>
    </row>
    <row r="5474" spans="2:2" x14ac:dyDescent="0.3">
      <c r="B5474" s="73"/>
    </row>
    <row r="5475" spans="2:2" x14ac:dyDescent="0.3">
      <c r="B5475" s="73"/>
    </row>
    <row r="5476" spans="2:2" x14ac:dyDescent="0.3">
      <c r="B5476" s="73"/>
    </row>
    <row r="5477" spans="2:2" x14ac:dyDescent="0.3">
      <c r="B5477" s="73"/>
    </row>
    <row r="5478" spans="2:2" x14ac:dyDescent="0.3">
      <c r="B5478" s="73"/>
    </row>
    <row r="5479" spans="2:2" x14ac:dyDescent="0.3">
      <c r="B5479" s="73"/>
    </row>
    <row r="5480" spans="2:2" x14ac:dyDescent="0.3">
      <c r="B5480" s="73"/>
    </row>
    <row r="5481" spans="2:2" x14ac:dyDescent="0.3">
      <c r="B5481" s="73"/>
    </row>
    <row r="5482" spans="2:2" x14ac:dyDescent="0.3">
      <c r="B5482" s="73"/>
    </row>
    <row r="5483" spans="2:2" x14ac:dyDescent="0.3">
      <c r="B5483" s="73"/>
    </row>
    <row r="5484" spans="2:2" x14ac:dyDescent="0.3">
      <c r="B5484" s="73"/>
    </row>
    <row r="5485" spans="2:2" x14ac:dyDescent="0.3">
      <c r="B5485" s="73"/>
    </row>
    <row r="5486" spans="2:2" x14ac:dyDescent="0.3">
      <c r="B5486" s="73"/>
    </row>
    <row r="5487" spans="2:2" x14ac:dyDescent="0.3">
      <c r="B5487" s="73"/>
    </row>
    <row r="5488" spans="2:2" x14ac:dyDescent="0.3">
      <c r="B5488" s="73"/>
    </row>
    <row r="5489" spans="2:2" x14ac:dyDescent="0.3">
      <c r="B5489" s="73"/>
    </row>
    <row r="5490" spans="2:2" x14ac:dyDescent="0.3">
      <c r="B5490" s="73"/>
    </row>
    <row r="5491" spans="2:2" x14ac:dyDescent="0.3">
      <c r="B5491" s="73"/>
    </row>
    <row r="5492" spans="2:2" x14ac:dyDescent="0.3">
      <c r="B5492" s="73"/>
    </row>
    <row r="5493" spans="2:2" x14ac:dyDescent="0.3">
      <c r="B5493" s="73"/>
    </row>
    <row r="5494" spans="2:2" x14ac:dyDescent="0.3">
      <c r="B5494" s="73"/>
    </row>
    <row r="5495" spans="2:2" x14ac:dyDescent="0.3">
      <c r="B5495" s="73"/>
    </row>
    <row r="5496" spans="2:2" x14ac:dyDescent="0.3">
      <c r="B5496" s="73"/>
    </row>
    <row r="5497" spans="2:2" x14ac:dyDescent="0.3">
      <c r="B5497" s="73"/>
    </row>
    <row r="5498" spans="2:2" x14ac:dyDescent="0.3">
      <c r="B5498" s="73"/>
    </row>
    <row r="5499" spans="2:2" x14ac:dyDescent="0.3">
      <c r="B5499" s="73"/>
    </row>
    <row r="5500" spans="2:2" x14ac:dyDescent="0.3">
      <c r="B5500" s="73"/>
    </row>
    <row r="5501" spans="2:2" x14ac:dyDescent="0.3">
      <c r="B5501" s="73"/>
    </row>
    <row r="5502" spans="2:2" x14ac:dyDescent="0.3">
      <c r="B5502" s="73"/>
    </row>
    <row r="5503" spans="2:2" x14ac:dyDescent="0.3">
      <c r="B5503" s="73"/>
    </row>
    <row r="5504" spans="2:2" x14ac:dyDescent="0.3">
      <c r="B5504" s="73"/>
    </row>
    <row r="5505" spans="2:2" x14ac:dyDescent="0.3">
      <c r="B5505" s="73"/>
    </row>
    <row r="5506" spans="2:2" x14ac:dyDescent="0.3">
      <c r="B5506" s="73"/>
    </row>
    <row r="5507" spans="2:2" x14ac:dyDescent="0.3">
      <c r="B5507" s="73"/>
    </row>
    <row r="5508" spans="2:2" x14ac:dyDescent="0.3">
      <c r="B5508" s="73"/>
    </row>
    <row r="5509" spans="2:2" x14ac:dyDescent="0.3">
      <c r="B5509" s="73"/>
    </row>
    <row r="5510" spans="2:2" x14ac:dyDescent="0.3">
      <c r="B5510" s="73"/>
    </row>
    <row r="5511" spans="2:2" x14ac:dyDescent="0.3">
      <c r="B5511" s="73"/>
    </row>
    <row r="5512" spans="2:2" x14ac:dyDescent="0.3">
      <c r="B5512" s="73"/>
    </row>
    <row r="5513" spans="2:2" x14ac:dyDescent="0.3">
      <c r="B5513" s="73"/>
    </row>
    <row r="5514" spans="2:2" x14ac:dyDescent="0.3">
      <c r="B5514" s="73"/>
    </row>
    <row r="5515" spans="2:2" x14ac:dyDescent="0.3">
      <c r="B5515" s="73"/>
    </row>
    <row r="5516" spans="2:2" x14ac:dyDescent="0.3">
      <c r="B5516" s="73"/>
    </row>
    <row r="5517" spans="2:2" x14ac:dyDescent="0.3">
      <c r="B5517" s="73"/>
    </row>
    <row r="5518" spans="2:2" x14ac:dyDescent="0.3">
      <c r="B5518" s="73"/>
    </row>
    <row r="5519" spans="2:2" x14ac:dyDescent="0.3">
      <c r="B5519" s="73"/>
    </row>
    <row r="5520" spans="2:2" x14ac:dyDescent="0.3">
      <c r="B5520" s="73"/>
    </row>
    <row r="5521" spans="2:2" x14ac:dyDescent="0.3">
      <c r="B5521" s="73"/>
    </row>
    <row r="5522" spans="2:2" x14ac:dyDescent="0.3">
      <c r="B5522" s="73"/>
    </row>
    <row r="5523" spans="2:2" x14ac:dyDescent="0.3">
      <c r="B5523" s="73"/>
    </row>
    <row r="5524" spans="2:2" x14ac:dyDescent="0.3">
      <c r="B5524" s="73"/>
    </row>
    <row r="5525" spans="2:2" x14ac:dyDescent="0.3">
      <c r="B5525" s="73"/>
    </row>
    <row r="5526" spans="2:2" x14ac:dyDescent="0.3">
      <c r="B5526" s="73"/>
    </row>
    <row r="5527" spans="2:2" x14ac:dyDescent="0.3">
      <c r="B5527" s="73"/>
    </row>
    <row r="5528" spans="2:2" x14ac:dyDescent="0.3">
      <c r="B5528" s="73"/>
    </row>
    <row r="5529" spans="2:2" x14ac:dyDescent="0.3">
      <c r="B5529" s="73"/>
    </row>
    <row r="5530" spans="2:2" x14ac:dyDescent="0.3">
      <c r="B5530" s="73"/>
    </row>
    <row r="5531" spans="2:2" x14ac:dyDescent="0.3">
      <c r="B5531" s="73"/>
    </row>
    <row r="5532" spans="2:2" x14ac:dyDescent="0.3">
      <c r="B5532" s="73"/>
    </row>
    <row r="5533" spans="2:2" x14ac:dyDescent="0.3">
      <c r="B5533" s="73"/>
    </row>
    <row r="5534" spans="2:2" x14ac:dyDescent="0.3">
      <c r="B5534" s="73"/>
    </row>
    <row r="5535" spans="2:2" x14ac:dyDescent="0.3">
      <c r="B5535" s="73"/>
    </row>
    <row r="5536" spans="2:2" x14ac:dyDescent="0.3">
      <c r="B5536" s="73"/>
    </row>
    <row r="5537" spans="2:2" x14ac:dyDescent="0.3">
      <c r="B5537" s="73"/>
    </row>
    <row r="5538" spans="2:2" x14ac:dyDescent="0.3">
      <c r="B5538" s="73"/>
    </row>
    <row r="5539" spans="2:2" x14ac:dyDescent="0.3">
      <c r="B5539" s="73"/>
    </row>
    <row r="5540" spans="2:2" x14ac:dyDescent="0.3">
      <c r="B5540" s="73"/>
    </row>
    <row r="5541" spans="2:2" x14ac:dyDescent="0.3">
      <c r="B5541" s="73"/>
    </row>
    <row r="5542" spans="2:2" x14ac:dyDescent="0.3">
      <c r="B5542" s="73"/>
    </row>
    <row r="5543" spans="2:2" x14ac:dyDescent="0.3">
      <c r="B5543" s="73"/>
    </row>
    <row r="5544" spans="2:2" x14ac:dyDescent="0.3">
      <c r="B5544" s="73"/>
    </row>
    <row r="5545" spans="2:2" x14ac:dyDescent="0.3">
      <c r="B5545" s="73"/>
    </row>
    <row r="5546" spans="2:2" x14ac:dyDescent="0.3">
      <c r="B5546" s="73"/>
    </row>
    <row r="5547" spans="2:2" x14ac:dyDescent="0.3">
      <c r="B5547" s="73"/>
    </row>
    <row r="5548" spans="2:2" x14ac:dyDescent="0.3">
      <c r="B5548" s="73"/>
    </row>
    <row r="5549" spans="2:2" x14ac:dyDescent="0.3">
      <c r="B5549" s="73"/>
    </row>
    <row r="5550" spans="2:2" x14ac:dyDescent="0.3">
      <c r="B5550" s="73"/>
    </row>
    <row r="5551" spans="2:2" x14ac:dyDescent="0.3">
      <c r="B5551" s="73"/>
    </row>
    <row r="5552" spans="2:2" x14ac:dyDescent="0.3">
      <c r="B5552" s="73"/>
    </row>
    <row r="5553" spans="2:2" x14ac:dyDescent="0.3">
      <c r="B5553" s="73"/>
    </row>
    <row r="5554" spans="2:2" x14ac:dyDescent="0.3">
      <c r="B5554" s="73"/>
    </row>
    <row r="5555" spans="2:2" x14ac:dyDescent="0.3">
      <c r="B5555" s="73"/>
    </row>
    <row r="5556" spans="2:2" x14ac:dyDescent="0.3">
      <c r="B5556" s="73"/>
    </row>
    <row r="5557" spans="2:2" x14ac:dyDescent="0.3">
      <c r="B5557" s="73"/>
    </row>
    <row r="5558" spans="2:2" x14ac:dyDescent="0.3">
      <c r="B5558" s="73"/>
    </row>
    <row r="5559" spans="2:2" x14ac:dyDescent="0.3">
      <c r="B5559" s="73"/>
    </row>
    <row r="5560" spans="2:2" x14ac:dyDescent="0.3">
      <c r="B5560" s="73"/>
    </row>
    <row r="5561" spans="2:2" x14ac:dyDescent="0.3">
      <c r="B5561" s="73"/>
    </row>
    <row r="5562" spans="2:2" x14ac:dyDescent="0.3">
      <c r="B5562" s="73"/>
    </row>
    <row r="5563" spans="2:2" x14ac:dyDescent="0.3">
      <c r="B5563" s="73"/>
    </row>
    <row r="5564" spans="2:2" x14ac:dyDescent="0.3">
      <c r="B5564" s="73"/>
    </row>
    <row r="5565" spans="2:2" x14ac:dyDescent="0.3">
      <c r="B5565" s="73"/>
    </row>
    <row r="5566" spans="2:2" x14ac:dyDescent="0.3">
      <c r="B5566" s="73"/>
    </row>
    <row r="5567" spans="2:2" x14ac:dyDescent="0.3">
      <c r="B5567" s="73"/>
    </row>
    <row r="5568" spans="2:2" x14ac:dyDescent="0.3">
      <c r="B5568" s="73"/>
    </row>
    <row r="5569" spans="2:2" x14ac:dyDescent="0.3">
      <c r="B5569" s="73"/>
    </row>
    <row r="5570" spans="2:2" x14ac:dyDescent="0.3">
      <c r="B5570" s="73"/>
    </row>
    <row r="5571" spans="2:2" x14ac:dyDescent="0.3">
      <c r="B5571" s="73"/>
    </row>
    <row r="5572" spans="2:2" x14ac:dyDescent="0.3">
      <c r="B5572" s="73"/>
    </row>
    <row r="5573" spans="2:2" x14ac:dyDescent="0.3">
      <c r="B5573" s="73"/>
    </row>
    <row r="5574" spans="2:2" x14ac:dyDescent="0.3">
      <c r="B5574" s="73"/>
    </row>
    <row r="5575" spans="2:2" x14ac:dyDescent="0.3">
      <c r="B5575" s="73"/>
    </row>
    <row r="5576" spans="2:2" x14ac:dyDescent="0.3">
      <c r="B5576" s="73"/>
    </row>
    <row r="5577" spans="2:2" x14ac:dyDescent="0.3">
      <c r="B5577" s="73"/>
    </row>
    <row r="5578" spans="2:2" x14ac:dyDescent="0.3">
      <c r="B5578" s="73"/>
    </row>
    <row r="5579" spans="2:2" x14ac:dyDescent="0.3">
      <c r="B5579" s="73"/>
    </row>
    <row r="5580" spans="2:2" x14ac:dyDescent="0.3">
      <c r="B5580" s="73"/>
    </row>
    <row r="5581" spans="2:2" x14ac:dyDescent="0.3">
      <c r="B5581" s="73"/>
    </row>
    <row r="5582" spans="2:2" x14ac:dyDescent="0.3">
      <c r="B5582" s="73"/>
    </row>
    <row r="5583" spans="2:2" x14ac:dyDescent="0.3">
      <c r="B5583" s="73"/>
    </row>
    <row r="5584" spans="2:2" x14ac:dyDescent="0.3">
      <c r="B5584" s="73"/>
    </row>
    <row r="5585" spans="2:2" x14ac:dyDescent="0.3">
      <c r="B5585" s="73"/>
    </row>
    <row r="5586" spans="2:2" x14ac:dyDescent="0.3">
      <c r="B5586" s="73"/>
    </row>
    <row r="5587" spans="2:2" x14ac:dyDescent="0.3">
      <c r="B5587" s="73"/>
    </row>
    <row r="5588" spans="2:2" x14ac:dyDescent="0.3">
      <c r="B5588" s="73"/>
    </row>
    <row r="5589" spans="2:2" x14ac:dyDescent="0.3">
      <c r="B5589" s="73"/>
    </row>
    <row r="5590" spans="2:2" x14ac:dyDescent="0.3">
      <c r="B5590" s="73"/>
    </row>
    <row r="5591" spans="2:2" x14ac:dyDescent="0.3">
      <c r="B5591" s="73"/>
    </row>
    <row r="5592" spans="2:2" x14ac:dyDescent="0.3">
      <c r="B5592" s="73"/>
    </row>
    <row r="5593" spans="2:2" x14ac:dyDescent="0.3">
      <c r="B5593" s="73"/>
    </row>
    <row r="5594" spans="2:2" x14ac:dyDescent="0.3">
      <c r="B5594" s="73"/>
    </row>
    <row r="5595" spans="2:2" x14ac:dyDescent="0.3">
      <c r="B5595" s="73"/>
    </row>
    <row r="5596" spans="2:2" x14ac:dyDescent="0.3">
      <c r="B5596" s="73"/>
    </row>
    <row r="5597" spans="2:2" x14ac:dyDescent="0.3">
      <c r="B5597" s="73"/>
    </row>
    <row r="5598" spans="2:2" x14ac:dyDescent="0.3">
      <c r="B5598" s="73"/>
    </row>
    <row r="5599" spans="2:2" x14ac:dyDescent="0.3">
      <c r="B5599" s="73"/>
    </row>
    <row r="5600" spans="2:2" x14ac:dyDescent="0.3">
      <c r="B5600" s="73"/>
    </row>
    <row r="5601" spans="2:2" x14ac:dyDescent="0.3">
      <c r="B5601" s="73"/>
    </row>
    <row r="5602" spans="2:2" x14ac:dyDescent="0.3">
      <c r="B5602" s="73"/>
    </row>
    <row r="5603" spans="2:2" x14ac:dyDescent="0.3">
      <c r="B5603" s="73"/>
    </row>
    <row r="5604" spans="2:2" x14ac:dyDescent="0.3">
      <c r="B5604" s="73"/>
    </row>
    <row r="5605" spans="2:2" x14ac:dyDescent="0.3">
      <c r="B5605" s="73"/>
    </row>
    <row r="5606" spans="2:2" x14ac:dyDescent="0.3">
      <c r="B5606" s="73"/>
    </row>
    <row r="5607" spans="2:2" x14ac:dyDescent="0.3">
      <c r="B5607" s="73"/>
    </row>
    <row r="5608" spans="2:2" x14ac:dyDescent="0.3">
      <c r="B5608" s="73"/>
    </row>
    <row r="5609" spans="2:2" x14ac:dyDescent="0.3">
      <c r="B5609" s="73"/>
    </row>
    <row r="5610" spans="2:2" x14ac:dyDescent="0.3">
      <c r="B5610" s="73"/>
    </row>
    <row r="5611" spans="2:2" x14ac:dyDescent="0.3">
      <c r="B5611" s="73"/>
    </row>
    <row r="5612" spans="2:2" x14ac:dyDescent="0.3">
      <c r="B5612" s="73"/>
    </row>
    <row r="5613" spans="2:2" x14ac:dyDescent="0.3">
      <c r="B5613" s="73"/>
    </row>
    <row r="5614" spans="2:2" x14ac:dyDescent="0.3">
      <c r="B5614" s="73"/>
    </row>
    <row r="5615" spans="2:2" x14ac:dyDescent="0.3">
      <c r="B5615" s="73"/>
    </row>
    <row r="5616" spans="2:2" x14ac:dyDescent="0.3">
      <c r="B5616" s="73"/>
    </row>
    <row r="5617" spans="2:2" x14ac:dyDescent="0.3">
      <c r="B5617" s="73"/>
    </row>
    <row r="5618" spans="2:2" x14ac:dyDescent="0.3">
      <c r="B5618" s="73"/>
    </row>
    <row r="5619" spans="2:2" x14ac:dyDescent="0.3">
      <c r="B5619" s="73"/>
    </row>
    <row r="5620" spans="2:2" x14ac:dyDescent="0.3">
      <c r="B5620" s="73"/>
    </row>
    <row r="5621" spans="2:2" x14ac:dyDescent="0.3">
      <c r="B5621" s="73"/>
    </row>
    <row r="5622" spans="2:2" x14ac:dyDescent="0.3">
      <c r="B5622" s="73"/>
    </row>
    <row r="5623" spans="2:2" x14ac:dyDescent="0.3">
      <c r="B5623" s="73"/>
    </row>
    <row r="5624" spans="2:2" x14ac:dyDescent="0.3">
      <c r="B5624" s="73"/>
    </row>
    <row r="5625" spans="2:2" x14ac:dyDescent="0.3">
      <c r="B5625" s="73"/>
    </row>
    <row r="5626" spans="2:2" x14ac:dyDescent="0.3">
      <c r="B5626" s="73"/>
    </row>
    <row r="5627" spans="2:2" x14ac:dyDescent="0.3">
      <c r="B5627" s="73"/>
    </row>
    <row r="5628" spans="2:2" x14ac:dyDescent="0.3">
      <c r="B5628" s="73"/>
    </row>
    <row r="5629" spans="2:2" x14ac:dyDescent="0.3">
      <c r="B5629" s="73"/>
    </row>
    <row r="5630" spans="2:2" x14ac:dyDescent="0.3">
      <c r="B5630" s="73"/>
    </row>
    <row r="5631" spans="2:2" x14ac:dyDescent="0.3">
      <c r="B5631" s="73"/>
    </row>
    <row r="5632" spans="2:2" x14ac:dyDescent="0.3">
      <c r="B5632" s="73"/>
    </row>
    <row r="5633" spans="2:2" x14ac:dyDescent="0.3">
      <c r="B5633" s="73"/>
    </row>
    <row r="5634" spans="2:2" x14ac:dyDescent="0.3">
      <c r="B5634" s="73"/>
    </row>
    <row r="5635" spans="2:2" x14ac:dyDescent="0.3">
      <c r="B5635" s="73"/>
    </row>
    <row r="5636" spans="2:2" x14ac:dyDescent="0.3">
      <c r="B5636" s="73"/>
    </row>
    <row r="5637" spans="2:2" x14ac:dyDescent="0.3">
      <c r="B5637" s="73"/>
    </row>
    <row r="5638" spans="2:2" x14ac:dyDescent="0.3">
      <c r="B5638" s="73"/>
    </row>
    <row r="5639" spans="2:2" x14ac:dyDescent="0.3">
      <c r="B5639" s="73"/>
    </row>
    <row r="5640" spans="2:2" x14ac:dyDescent="0.3">
      <c r="B5640" s="73"/>
    </row>
    <row r="5641" spans="2:2" x14ac:dyDescent="0.3">
      <c r="B5641" s="73"/>
    </row>
    <row r="5642" spans="2:2" x14ac:dyDescent="0.3">
      <c r="B5642" s="73"/>
    </row>
    <row r="5643" spans="2:2" x14ac:dyDescent="0.3">
      <c r="B5643" s="73"/>
    </row>
    <row r="5644" spans="2:2" x14ac:dyDescent="0.3">
      <c r="B5644" s="73"/>
    </row>
    <row r="5645" spans="2:2" x14ac:dyDescent="0.3">
      <c r="B5645" s="73"/>
    </row>
    <row r="5646" spans="2:2" x14ac:dyDescent="0.3">
      <c r="B5646" s="73"/>
    </row>
    <row r="5647" spans="2:2" x14ac:dyDescent="0.3">
      <c r="B5647" s="73"/>
    </row>
    <row r="5648" spans="2:2" x14ac:dyDescent="0.3">
      <c r="B5648" s="73"/>
    </row>
    <row r="5649" spans="2:2" x14ac:dyDescent="0.3">
      <c r="B5649" s="73"/>
    </row>
    <row r="5650" spans="2:2" x14ac:dyDescent="0.3">
      <c r="B5650" s="73"/>
    </row>
    <row r="5651" spans="2:2" x14ac:dyDescent="0.3">
      <c r="B5651" s="73"/>
    </row>
    <row r="5652" spans="2:2" x14ac:dyDescent="0.3">
      <c r="B5652" s="73"/>
    </row>
    <row r="5653" spans="2:2" x14ac:dyDescent="0.3">
      <c r="B5653" s="73"/>
    </row>
    <row r="5654" spans="2:2" x14ac:dyDescent="0.3">
      <c r="B5654" s="73"/>
    </row>
    <row r="5655" spans="2:2" x14ac:dyDescent="0.3">
      <c r="B5655" s="73"/>
    </row>
    <row r="5656" spans="2:2" x14ac:dyDescent="0.3">
      <c r="B5656" s="73"/>
    </row>
    <row r="5657" spans="2:2" x14ac:dyDescent="0.3">
      <c r="B5657" s="73"/>
    </row>
    <row r="5658" spans="2:2" x14ac:dyDescent="0.3">
      <c r="B5658" s="73"/>
    </row>
    <row r="5659" spans="2:2" x14ac:dyDescent="0.3">
      <c r="B5659" s="73"/>
    </row>
    <row r="5660" spans="2:2" x14ac:dyDescent="0.3">
      <c r="B5660" s="73"/>
    </row>
    <row r="5661" spans="2:2" x14ac:dyDescent="0.3">
      <c r="B5661" s="73"/>
    </row>
    <row r="5662" spans="2:2" x14ac:dyDescent="0.3">
      <c r="B5662" s="73"/>
    </row>
    <row r="5663" spans="2:2" x14ac:dyDescent="0.3">
      <c r="B5663" s="73"/>
    </row>
    <row r="5664" spans="2:2" x14ac:dyDescent="0.3">
      <c r="B5664" s="73"/>
    </row>
    <row r="5665" spans="2:2" x14ac:dyDescent="0.3">
      <c r="B5665" s="73"/>
    </row>
    <row r="5666" spans="2:2" x14ac:dyDescent="0.3">
      <c r="B5666" s="73"/>
    </row>
    <row r="5667" spans="2:2" x14ac:dyDescent="0.3">
      <c r="B5667" s="73"/>
    </row>
    <row r="5668" spans="2:2" x14ac:dyDescent="0.3">
      <c r="B5668" s="73"/>
    </row>
    <row r="5669" spans="2:2" x14ac:dyDescent="0.3">
      <c r="B5669" s="73"/>
    </row>
    <row r="5670" spans="2:2" x14ac:dyDescent="0.3">
      <c r="B5670" s="73"/>
    </row>
    <row r="5671" spans="2:2" x14ac:dyDescent="0.3">
      <c r="B5671" s="73"/>
    </row>
    <row r="5672" spans="2:2" x14ac:dyDescent="0.3">
      <c r="B5672" s="73"/>
    </row>
    <row r="5673" spans="2:2" x14ac:dyDescent="0.3">
      <c r="B5673" s="73"/>
    </row>
    <row r="5674" spans="2:2" x14ac:dyDescent="0.3">
      <c r="B5674" s="73"/>
    </row>
    <row r="5675" spans="2:2" x14ac:dyDescent="0.3">
      <c r="B5675" s="73"/>
    </row>
    <row r="5676" spans="2:2" x14ac:dyDescent="0.3">
      <c r="B5676" s="73"/>
    </row>
    <row r="5677" spans="2:2" x14ac:dyDescent="0.3">
      <c r="B5677" s="73"/>
    </row>
    <row r="5678" spans="2:2" x14ac:dyDescent="0.3">
      <c r="B5678" s="73"/>
    </row>
    <row r="5679" spans="2:2" x14ac:dyDescent="0.3">
      <c r="B5679" s="73"/>
    </row>
    <row r="5680" spans="2:2" x14ac:dyDescent="0.3">
      <c r="B5680" s="73"/>
    </row>
    <row r="5681" spans="2:2" x14ac:dyDescent="0.3">
      <c r="B5681" s="73"/>
    </row>
    <row r="5682" spans="2:2" x14ac:dyDescent="0.3">
      <c r="B5682" s="73"/>
    </row>
    <row r="5683" spans="2:2" x14ac:dyDescent="0.3">
      <c r="B5683" s="73"/>
    </row>
    <row r="5684" spans="2:2" x14ac:dyDescent="0.3">
      <c r="B5684" s="73"/>
    </row>
    <row r="5685" spans="2:2" x14ac:dyDescent="0.3">
      <c r="B5685" s="73"/>
    </row>
    <row r="5686" spans="2:2" x14ac:dyDescent="0.3">
      <c r="B5686" s="73"/>
    </row>
    <row r="5687" spans="2:2" x14ac:dyDescent="0.3">
      <c r="B5687" s="73"/>
    </row>
    <row r="5688" spans="2:2" x14ac:dyDescent="0.3">
      <c r="B5688" s="73"/>
    </row>
    <row r="5689" spans="2:2" x14ac:dyDescent="0.3">
      <c r="B5689" s="73"/>
    </row>
    <row r="5690" spans="2:2" x14ac:dyDescent="0.3">
      <c r="B5690" s="73"/>
    </row>
    <row r="5691" spans="2:2" x14ac:dyDescent="0.3">
      <c r="B5691" s="73"/>
    </row>
    <row r="5692" spans="2:2" x14ac:dyDescent="0.3">
      <c r="B5692" s="73"/>
    </row>
    <row r="5693" spans="2:2" x14ac:dyDescent="0.3">
      <c r="B5693" s="73"/>
    </row>
    <row r="5694" spans="2:2" x14ac:dyDescent="0.3">
      <c r="B5694" s="73"/>
    </row>
    <row r="5695" spans="2:2" x14ac:dyDescent="0.3">
      <c r="B5695" s="73"/>
    </row>
    <row r="5696" spans="2:2" x14ac:dyDescent="0.3">
      <c r="B5696" s="73"/>
    </row>
    <row r="5697" spans="2:2" x14ac:dyDescent="0.3">
      <c r="B5697" s="73"/>
    </row>
    <row r="5698" spans="2:2" x14ac:dyDescent="0.3">
      <c r="B5698" s="73"/>
    </row>
    <row r="5699" spans="2:2" x14ac:dyDescent="0.3">
      <c r="B5699" s="73"/>
    </row>
    <row r="5700" spans="2:2" x14ac:dyDescent="0.3">
      <c r="B5700" s="73"/>
    </row>
    <row r="5701" spans="2:2" x14ac:dyDescent="0.3">
      <c r="B5701" s="73"/>
    </row>
    <row r="5702" spans="2:2" x14ac:dyDescent="0.3">
      <c r="B5702" s="73"/>
    </row>
    <row r="5703" spans="2:2" x14ac:dyDescent="0.3">
      <c r="B5703" s="73"/>
    </row>
    <row r="5704" spans="2:2" x14ac:dyDescent="0.3">
      <c r="B5704" s="73"/>
    </row>
    <row r="5705" spans="2:2" x14ac:dyDescent="0.3">
      <c r="B5705" s="73"/>
    </row>
    <row r="5706" spans="2:2" x14ac:dyDescent="0.3">
      <c r="B5706" s="73"/>
    </row>
    <row r="5707" spans="2:2" x14ac:dyDescent="0.3">
      <c r="B5707" s="73"/>
    </row>
    <row r="5708" spans="2:2" x14ac:dyDescent="0.3">
      <c r="B5708" s="73"/>
    </row>
    <row r="5709" spans="2:2" x14ac:dyDescent="0.3">
      <c r="B5709" s="73"/>
    </row>
    <row r="5710" spans="2:2" x14ac:dyDescent="0.3">
      <c r="B5710" s="73"/>
    </row>
    <row r="5711" spans="2:2" x14ac:dyDescent="0.3">
      <c r="B5711" s="73"/>
    </row>
    <row r="5712" spans="2:2" x14ac:dyDescent="0.3">
      <c r="B5712" s="73"/>
    </row>
    <row r="5713" spans="2:2" x14ac:dyDescent="0.3">
      <c r="B5713" s="73"/>
    </row>
    <row r="5714" spans="2:2" x14ac:dyDescent="0.3">
      <c r="B5714" s="73"/>
    </row>
    <row r="5715" spans="2:2" x14ac:dyDescent="0.3">
      <c r="B5715" s="73"/>
    </row>
    <row r="5716" spans="2:2" x14ac:dyDescent="0.3">
      <c r="B5716" s="73"/>
    </row>
    <row r="5717" spans="2:2" x14ac:dyDescent="0.3">
      <c r="B5717" s="73"/>
    </row>
    <row r="5718" spans="2:2" x14ac:dyDescent="0.3">
      <c r="B5718" s="73"/>
    </row>
    <row r="5719" spans="2:2" x14ac:dyDescent="0.3">
      <c r="B5719" s="73"/>
    </row>
    <row r="5720" spans="2:2" x14ac:dyDescent="0.3">
      <c r="B5720" s="73"/>
    </row>
    <row r="5721" spans="2:2" x14ac:dyDescent="0.3">
      <c r="B5721" s="73"/>
    </row>
    <row r="5722" spans="2:2" x14ac:dyDescent="0.3">
      <c r="B5722" s="73"/>
    </row>
    <row r="5723" spans="2:2" x14ac:dyDescent="0.3">
      <c r="B5723" s="73"/>
    </row>
    <row r="5724" spans="2:2" x14ac:dyDescent="0.3">
      <c r="B5724" s="73"/>
    </row>
    <row r="5725" spans="2:2" x14ac:dyDescent="0.3">
      <c r="B5725" s="73"/>
    </row>
    <row r="5726" spans="2:2" x14ac:dyDescent="0.3">
      <c r="B5726" s="73"/>
    </row>
    <row r="5727" spans="2:2" x14ac:dyDescent="0.3">
      <c r="B5727" s="73"/>
    </row>
    <row r="5728" spans="2:2" x14ac:dyDescent="0.3">
      <c r="B5728" s="73"/>
    </row>
    <row r="5729" spans="2:2" x14ac:dyDescent="0.3">
      <c r="B5729" s="73"/>
    </row>
    <row r="5730" spans="2:2" x14ac:dyDescent="0.3">
      <c r="B5730" s="73"/>
    </row>
    <row r="5731" spans="2:2" x14ac:dyDescent="0.3">
      <c r="B5731" s="73"/>
    </row>
    <row r="5732" spans="2:2" x14ac:dyDescent="0.3">
      <c r="B5732" s="73"/>
    </row>
    <row r="5733" spans="2:2" x14ac:dyDescent="0.3">
      <c r="B5733" s="73"/>
    </row>
    <row r="5734" spans="2:2" x14ac:dyDescent="0.3">
      <c r="B5734" s="73"/>
    </row>
    <row r="5735" spans="2:2" x14ac:dyDescent="0.3">
      <c r="B5735" s="73"/>
    </row>
    <row r="5736" spans="2:2" x14ac:dyDescent="0.3">
      <c r="B5736" s="73"/>
    </row>
    <row r="5737" spans="2:2" x14ac:dyDescent="0.3">
      <c r="B5737" s="73"/>
    </row>
    <row r="5738" spans="2:2" x14ac:dyDescent="0.3">
      <c r="B5738" s="73"/>
    </row>
    <row r="5739" spans="2:2" x14ac:dyDescent="0.3">
      <c r="B5739" s="73"/>
    </row>
    <row r="5740" spans="2:2" x14ac:dyDescent="0.3">
      <c r="B5740" s="73"/>
    </row>
    <row r="5741" spans="2:2" x14ac:dyDescent="0.3">
      <c r="B5741" s="73"/>
    </row>
    <row r="5742" spans="2:2" x14ac:dyDescent="0.3">
      <c r="B5742" s="73"/>
    </row>
    <row r="5743" spans="2:2" x14ac:dyDescent="0.3">
      <c r="B5743" s="73"/>
    </row>
    <row r="5744" spans="2:2" x14ac:dyDescent="0.3">
      <c r="B5744" s="73"/>
    </row>
    <row r="5745" spans="2:2" x14ac:dyDescent="0.3">
      <c r="B5745" s="73"/>
    </row>
    <row r="5746" spans="2:2" x14ac:dyDescent="0.3">
      <c r="B5746" s="73"/>
    </row>
    <row r="5747" spans="2:2" x14ac:dyDescent="0.3">
      <c r="B5747" s="73"/>
    </row>
    <row r="5748" spans="2:2" x14ac:dyDescent="0.3">
      <c r="B5748" s="73"/>
    </row>
    <row r="5749" spans="2:2" x14ac:dyDescent="0.3">
      <c r="B5749" s="73"/>
    </row>
    <row r="5750" spans="2:2" x14ac:dyDescent="0.3">
      <c r="B5750" s="73"/>
    </row>
    <row r="5751" spans="2:2" x14ac:dyDescent="0.3">
      <c r="B5751" s="73"/>
    </row>
    <row r="5752" spans="2:2" x14ac:dyDescent="0.3">
      <c r="B5752" s="73"/>
    </row>
    <row r="5753" spans="2:2" x14ac:dyDescent="0.3">
      <c r="B5753" s="73"/>
    </row>
    <row r="5754" spans="2:2" x14ac:dyDescent="0.3">
      <c r="B5754" s="73"/>
    </row>
    <row r="5755" spans="2:2" x14ac:dyDescent="0.3">
      <c r="B5755" s="73"/>
    </row>
    <row r="5756" spans="2:2" x14ac:dyDescent="0.3">
      <c r="B5756" s="73"/>
    </row>
    <row r="5757" spans="2:2" x14ac:dyDescent="0.3">
      <c r="B5757" s="73"/>
    </row>
    <row r="5758" spans="2:2" x14ac:dyDescent="0.3">
      <c r="B5758" s="73"/>
    </row>
    <row r="5759" spans="2:2" x14ac:dyDescent="0.3">
      <c r="B5759" s="73"/>
    </row>
    <row r="5760" spans="2:2" x14ac:dyDescent="0.3">
      <c r="B5760" s="73"/>
    </row>
    <row r="5761" spans="2:2" x14ac:dyDescent="0.3">
      <c r="B5761" s="73"/>
    </row>
    <row r="5762" spans="2:2" x14ac:dyDescent="0.3">
      <c r="B5762" s="73"/>
    </row>
    <row r="5763" spans="2:2" x14ac:dyDescent="0.3">
      <c r="B5763" s="73"/>
    </row>
    <row r="5764" spans="2:2" x14ac:dyDescent="0.3">
      <c r="B5764" s="73"/>
    </row>
    <row r="5765" spans="2:2" x14ac:dyDescent="0.3">
      <c r="B5765" s="73"/>
    </row>
    <row r="5766" spans="2:2" x14ac:dyDescent="0.3">
      <c r="B5766" s="73"/>
    </row>
    <row r="5767" spans="2:2" x14ac:dyDescent="0.3">
      <c r="B5767" s="73"/>
    </row>
    <row r="5768" spans="2:2" x14ac:dyDescent="0.3">
      <c r="B5768" s="73"/>
    </row>
    <row r="5769" spans="2:2" x14ac:dyDescent="0.3">
      <c r="B5769" s="73"/>
    </row>
    <row r="5770" spans="2:2" x14ac:dyDescent="0.3">
      <c r="B5770" s="73"/>
    </row>
    <row r="5771" spans="2:2" x14ac:dyDescent="0.3">
      <c r="B5771" s="73"/>
    </row>
    <row r="5772" spans="2:2" x14ac:dyDescent="0.3">
      <c r="B5772" s="73"/>
    </row>
    <row r="5773" spans="2:2" x14ac:dyDescent="0.3">
      <c r="B5773" s="73"/>
    </row>
    <row r="5774" spans="2:2" x14ac:dyDescent="0.3">
      <c r="B5774" s="73"/>
    </row>
    <row r="5775" spans="2:2" x14ac:dyDescent="0.3">
      <c r="B5775" s="73"/>
    </row>
    <row r="5776" spans="2:2" x14ac:dyDescent="0.3">
      <c r="B5776" s="73"/>
    </row>
    <row r="5777" spans="2:2" x14ac:dyDescent="0.3">
      <c r="B5777" s="73"/>
    </row>
    <row r="5778" spans="2:2" x14ac:dyDescent="0.3">
      <c r="B5778" s="73"/>
    </row>
    <row r="5779" spans="2:2" x14ac:dyDescent="0.3">
      <c r="B5779" s="73"/>
    </row>
    <row r="5780" spans="2:2" x14ac:dyDescent="0.3">
      <c r="B5780" s="73"/>
    </row>
    <row r="5781" spans="2:2" x14ac:dyDescent="0.3">
      <c r="B5781" s="73"/>
    </row>
    <row r="5782" spans="2:2" x14ac:dyDescent="0.3">
      <c r="B5782" s="73"/>
    </row>
    <row r="5783" spans="2:2" x14ac:dyDescent="0.3">
      <c r="B5783" s="73"/>
    </row>
    <row r="5784" spans="2:2" x14ac:dyDescent="0.3">
      <c r="B5784" s="73"/>
    </row>
    <row r="5785" spans="2:2" x14ac:dyDescent="0.3">
      <c r="B5785" s="73"/>
    </row>
    <row r="5786" spans="2:2" x14ac:dyDescent="0.3">
      <c r="B5786" s="73"/>
    </row>
    <row r="5787" spans="2:2" x14ac:dyDescent="0.3">
      <c r="B5787" s="73"/>
    </row>
    <row r="5788" spans="2:2" x14ac:dyDescent="0.3">
      <c r="B5788" s="73"/>
    </row>
    <row r="5789" spans="2:2" x14ac:dyDescent="0.3">
      <c r="B5789" s="73"/>
    </row>
    <row r="5790" spans="2:2" x14ac:dyDescent="0.3">
      <c r="B5790" s="73"/>
    </row>
    <row r="5791" spans="2:2" x14ac:dyDescent="0.3">
      <c r="B5791" s="73"/>
    </row>
    <row r="5792" spans="2:2" x14ac:dyDescent="0.3">
      <c r="B5792" s="73"/>
    </row>
    <row r="5793" spans="2:2" x14ac:dyDescent="0.3">
      <c r="B5793" s="73"/>
    </row>
    <row r="5794" spans="2:2" x14ac:dyDescent="0.3">
      <c r="B5794" s="73"/>
    </row>
    <row r="5795" spans="2:2" x14ac:dyDescent="0.3">
      <c r="B5795" s="73"/>
    </row>
    <row r="5796" spans="2:2" x14ac:dyDescent="0.3">
      <c r="B5796" s="73"/>
    </row>
    <row r="5797" spans="2:2" x14ac:dyDescent="0.3">
      <c r="B5797" s="73"/>
    </row>
    <row r="5798" spans="2:2" x14ac:dyDescent="0.3">
      <c r="B5798" s="73"/>
    </row>
    <row r="5799" spans="2:2" x14ac:dyDescent="0.3">
      <c r="B5799" s="73"/>
    </row>
    <row r="5800" spans="2:2" x14ac:dyDescent="0.3">
      <c r="B5800" s="73"/>
    </row>
    <row r="5801" spans="2:2" x14ac:dyDescent="0.3">
      <c r="B5801" s="73"/>
    </row>
    <row r="5802" spans="2:2" x14ac:dyDescent="0.3">
      <c r="B5802" s="73"/>
    </row>
    <row r="5803" spans="2:2" x14ac:dyDescent="0.3">
      <c r="B5803" s="73"/>
    </row>
    <row r="5804" spans="2:2" x14ac:dyDescent="0.3">
      <c r="B5804" s="73"/>
    </row>
    <row r="5805" spans="2:2" x14ac:dyDescent="0.3">
      <c r="B5805" s="73"/>
    </row>
    <row r="5806" spans="2:2" x14ac:dyDescent="0.3">
      <c r="B5806" s="73"/>
    </row>
    <row r="5807" spans="2:2" x14ac:dyDescent="0.3">
      <c r="B5807" s="73"/>
    </row>
    <row r="5808" spans="2:2" x14ac:dyDescent="0.3">
      <c r="B5808" s="73"/>
    </row>
    <row r="5809" spans="2:2" x14ac:dyDescent="0.3">
      <c r="B5809" s="73"/>
    </row>
    <row r="5810" spans="2:2" x14ac:dyDescent="0.3">
      <c r="B5810" s="73"/>
    </row>
    <row r="5811" spans="2:2" x14ac:dyDescent="0.3">
      <c r="B5811" s="73"/>
    </row>
    <row r="5812" spans="2:2" x14ac:dyDescent="0.3">
      <c r="B5812" s="73"/>
    </row>
    <row r="5813" spans="2:2" x14ac:dyDescent="0.3">
      <c r="B5813" s="73"/>
    </row>
    <row r="5814" spans="2:2" x14ac:dyDescent="0.3">
      <c r="B5814" s="73"/>
    </row>
    <row r="5815" spans="2:2" x14ac:dyDescent="0.3">
      <c r="B5815" s="73"/>
    </row>
    <row r="5816" spans="2:2" x14ac:dyDescent="0.3">
      <c r="B5816" s="73"/>
    </row>
    <row r="5817" spans="2:2" x14ac:dyDescent="0.3">
      <c r="B5817" s="73"/>
    </row>
    <row r="5818" spans="2:2" x14ac:dyDescent="0.3">
      <c r="B5818" s="73"/>
    </row>
    <row r="5819" spans="2:2" x14ac:dyDescent="0.3">
      <c r="B5819" s="73"/>
    </row>
    <row r="5820" spans="2:2" x14ac:dyDescent="0.3">
      <c r="B5820" s="73"/>
    </row>
    <row r="5821" spans="2:2" x14ac:dyDescent="0.3">
      <c r="B5821" s="73"/>
    </row>
    <row r="5822" spans="2:2" x14ac:dyDescent="0.3">
      <c r="B5822" s="73"/>
    </row>
    <row r="5823" spans="2:2" x14ac:dyDescent="0.3">
      <c r="B5823" s="73"/>
    </row>
    <row r="5824" spans="2:2" x14ac:dyDescent="0.3">
      <c r="B5824" s="73"/>
    </row>
    <row r="5825" spans="2:2" x14ac:dyDescent="0.3">
      <c r="B5825" s="73"/>
    </row>
    <row r="5826" spans="2:2" x14ac:dyDescent="0.3">
      <c r="B5826" s="73"/>
    </row>
    <row r="5827" spans="2:2" x14ac:dyDescent="0.3">
      <c r="B5827" s="73"/>
    </row>
    <row r="5828" spans="2:2" x14ac:dyDescent="0.3">
      <c r="B5828" s="73"/>
    </row>
    <row r="5829" spans="2:2" x14ac:dyDescent="0.3">
      <c r="B5829" s="73"/>
    </row>
    <row r="5830" spans="2:2" x14ac:dyDescent="0.3">
      <c r="B5830" s="73"/>
    </row>
    <row r="5831" spans="2:2" x14ac:dyDescent="0.3">
      <c r="B5831" s="73"/>
    </row>
    <row r="5832" spans="2:2" x14ac:dyDescent="0.3">
      <c r="B5832" s="73"/>
    </row>
    <row r="5833" spans="2:2" x14ac:dyDescent="0.3">
      <c r="B5833" s="73"/>
    </row>
    <row r="5834" spans="2:2" x14ac:dyDescent="0.3">
      <c r="B5834" s="73"/>
    </row>
    <row r="5835" spans="2:2" x14ac:dyDescent="0.3">
      <c r="B5835" s="73"/>
    </row>
    <row r="5836" spans="2:2" x14ac:dyDescent="0.3">
      <c r="B5836" s="73"/>
    </row>
    <row r="5837" spans="2:2" x14ac:dyDescent="0.3">
      <c r="B5837" s="73"/>
    </row>
    <row r="5838" spans="2:2" x14ac:dyDescent="0.3">
      <c r="B5838" s="73"/>
    </row>
    <row r="5839" spans="2:2" x14ac:dyDescent="0.3">
      <c r="B5839" s="73"/>
    </row>
    <row r="5840" spans="2:2" x14ac:dyDescent="0.3">
      <c r="B5840" s="73"/>
    </row>
    <row r="5841" spans="2:2" x14ac:dyDescent="0.3">
      <c r="B5841" s="73"/>
    </row>
    <row r="5842" spans="2:2" x14ac:dyDescent="0.3">
      <c r="B5842" s="73"/>
    </row>
    <row r="5843" spans="2:2" x14ac:dyDescent="0.3">
      <c r="B5843" s="73"/>
    </row>
    <row r="5844" spans="2:2" x14ac:dyDescent="0.3">
      <c r="B5844" s="73"/>
    </row>
    <row r="5845" spans="2:2" x14ac:dyDescent="0.3">
      <c r="B5845" s="73"/>
    </row>
    <row r="5846" spans="2:2" x14ac:dyDescent="0.3">
      <c r="B5846" s="73"/>
    </row>
    <row r="5847" spans="2:2" x14ac:dyDescent="0.3">
      <c r="B5847" s="73"/>
    </row>
    <row r="5848" spans="2:2" x14ac:dyDescent="0.3">
      <c r="B5848" s="73"/>
    </row>
    <row r="5849" spans="2:2" x14ac:dyDescent="0.3">
      <c r="B5849" s="73"/>
    </row>
    <row r="5850" spans="2:2" x14ac:dyDescent="0.3">
      <c r="B5850" s="73"/>
    </row>
    <row r="5851" spans="2:2" x14ac:dyDescent="0.3">
      <c r="B5851" s="73"/>
    </row>
    <row r="5852" spans="2:2" x14ac:dyDescent="0.3">
      <c r="B5852" s="73"/>
    </row>
    <row r="5853" spans="2:2" x14ac:dyDescent="0.3">
      <c r="B5853" s="73"/>
    </row>
    <row r="5854" spans="2:2" x14ac:dyDescent="0.3">
      <c r="B5854" s="73"/>
    </row>
    <row r="5855" spans="2:2" x14ac:dyDescent="0.3">
      <c r="B5855" s="73"/>
    </row>
    <row r="5856" spans="2:2" x14ac:dyDescent="0.3">
      <c r="B5856" s="73"/>
    </row>
    <row r="5857" spans="2:2" x14ac:dyDescent="0.3">
      <c r="B5857" s="73"/>
    </row>
    <row r="5858" spans="2:2" x14ac:dyDescent="0.3">
      <c r="B5858" s="73"/>
    </row>
    <row r="5859" spans="2:2" x14ac:dyDescent="0.3">
      <c r="B5859" s="73"/>
    </row>
    <row r="5860" spans="2:2" x14ac:dyDescent="0.3">
      <c r="B5860" s="73"/>
    </row>
    <row r="5861" spans="2:2" x14ac:dyDescent="0.3">
      <c r="B5861" s="73"/>
    </row>
    <row r="5862" spans="2:2" x14ac:dyDescent="0.3">
      <c r="B5862" s="73"/>
    </row>
    <row r="5863" spans="2:2" x14ac:dyDescent="0.3">
      <c r="B5863" s="73"/>
    </row>
    <row r="5864" spans="2:2" x14ac:dyDescent="0.3">
      <c r="B5864" s="73"/>
    </row>
    <row r="5865" spans="2:2" x14ac:dyDescent="0.3">
      <c r="B5865" s="73"/>
    </row>
    <row r="5866" spans="2:2" x14ac:dyDescent="0.3">
      <c r="B5866" s="73"/>
    </row>
    <row r="5867" spans="2:2" x14ac:dyDescent="0.3">
      <c r="B5867" s="73"/>
    </row>
    <row r="5868" spans="2:2" x14ac:dyDescent="0.3">
      <c r="B5868" s="73"/>
    </row>
    <row r="5869" spans="2:2" x14ac:dyDescent="0.3">
      <c r="B5869" s="73"/>
    </row>
    <row r="5870" spans="2:2" x14ac:dyDescent="0.3">
      <c r="B5870" s="73"/>
    </row>
    <row r="5871" spans="2:2" x14ac:dyDescent="0.3">
      <c r="B5871" s="73"/>
    </row>
    <row r="5872" spans="2:2" x14ac:dyDescent="0.3">
      <c r="B5872" s="73"/>
    </row>
    <row r="5873" spans="2:2" x14ac:dyDescent="0.3">
      <c r="B5873" s="73"/>
    </row>
    <row r="5874" spans="2:2" x14ac:dyDescent="0.3">
      <c r="B5874" s="73"/>
    </row>
    <row r="5875" spans="2:2" x14ac:dyDescent="0.3">
      <c r="B5875" s="73"/>
    </row>
    <row r="5876" spans="2:2" x14ac:dyDescent="0.3">
      <c r="B5876" s="73"/>
    </row>
    <row r="5877" spans="2:2" x14ac:dyDescent="0.3">
      <c r="B5877" s="73"/>
    </row>
    <row r="5878" spans="2:2" x14ac:dyDescent="0.3">
      <c r="B5878" s="73"/>
    </row>
    <row r="5879" spans="2:2" x14ac:dyDescent="0.3">
      <c r="B5879" s="73"/>
    </row>
    <row r="5880" spans="2:2" x14ac:dyDescent="0.3">
      <c r="B5880" s="73"/>
    </row>
    <row r="5881" spans="2:2" x14ac:dyDescent="0.3">
      <c r="B5881" s="73"/>
    </row>
    <row r="5882" spans="2:2" x14ac:dyDescent="0.3">
      <c r="B5882" s="73"/>
    </row>
    <row r="5883" spans="2:2" x14ac:dyDescent="0.3">
      <c r="B5883" s="73"/>
    </row>
    <row r="5884" spans="2:2" x14ac:dyDescent="0.3">
      <c r="B5884" s="73"/>
    </row>
    <row r="5885" spans="2:2" x14ac:dyDescent="0.3">
      <c r="B5885" s="73"/>
    </row>
    <row r="5886" spans="2:2" x14ac:dyDescent="0.3">
      <c r="B5886" s="73"/>
    </row>
    <row r="5887" spans="2:2" x14ac:dyDescent="0.3">
      <c r="B5887" s="73"/>
    </row>
    <row r="5888" spans="2:2" x14ac:dyDescent="0.3">
      <c r="B5888" s="73"/>
    </row>
    <row r="5889" spans="2:2" x14ac:dyDescent="0.3">
      <c r="B5889" s="73"/>
    </row>
    <row r="5890" spans="2:2" x14ac:dyDescent="0.3">
      <c r="B5890" s="73"/>
    </row>
    <row r="5891" spans="2:2" x14ac:dyDescent="0.3">
      <c r="B5891" s="73"/>
    </row>
    <row r="5892" spans="2:2" x14ac:dyDescent="0.3">
      <c r="B5892" s="73"/>
    </row>
    <row r="5893" spans="2:2" x14ac:dyDescent="0.3">
      <c r="B5893" s="73"/>
    </row>
    <row r="5894" spans="2:2" x14ac:dyDescent="0.3">
      <c r="B5894" s="73"/>
    </row>
    <row r="5895" spans="2:2" x14ac:dyDescent="0.3">
      <c r="B5895" s="73"/>
    </row>
    <row r="5896" spans="2:2" x14ac:dyDescent="0.3">
      <c r="B5896" s="73"/>
    </row>
    <row r="5897" spans="2:2" x14ac:dyDescent="0.3">
      <c r="B5897" s="73"/>
    </row>
    <row r="5898" spans="2:2" x14ac:dyDescent="0.3">
      <c r="B5898" s="73"/>
    </row>
    <row r="5899" spans="2:2" x14ac:dyDescent="0.3">
      <c r="B5899" s="73"/>
    </row>
    <row r="5900" spans="2:2" x14ac:dyDescent="0.3">
      <c r="B5900" s="73"/>
    </row>
    <row r="5901" spans="2:2" x14ac:dyDescent="0.3">
      <c r="B5901" s="73"/>
    </row>
    <row r="5902" spans="2:2" x14ac:dyDescent="0.3">
      <c r="B5902" s="73"/>
    </row>
    <row r="5903" spans="2:2" x14ac:dyDescent="0.3">
      <c r="B5903" s="73"/>
    </row>
    <row r="5904" spans="2:2" x14ac:dyDescent="0.3">
      <c r="B5904" s="73"/>
    </row>
    <row r="5905" spans="2:2" x14ac:dyDescent="0.3">
      <c r="B5905" s="73"/>
    </row>
    <row r="5906" spans="2:2" x14ac:dyDescent="0.3">
      <c r="B5906" s="73"/>
    </row>
    <row r="5907" spans="2:2" x14ac:dyDescent="0.3">
      <c r="B5907" s="73"/>
    </row>
    <row r="5908" spans="2:2" x14ac:dyDescent="0.3">
      <c r="B5908" s="73"/>
    </row>
    <row r="5909" spans="2:2" x14ac:dyDescent="0.3">
      <c r="B5909" s="73"/>
    </row>
    <row r="5910" spans="2:2" x14ac:dyDescent="0.3">
      <c r="B5910" s="73"/>
    </row>
    <row r="5911" spans="2:2" x14ac:dyDescent="0.3">
      <c r="B5911" s="73"/>
    </row>
    <row r="5912" spans="2:2" x14ac:dyDescent="0.3">
      <c r="B5912" s="73"/>
    </row>
    <row r="5913" spans="2:2" x14ac:dyDescent="0.3">
      <c r="B5913" s="73"/>
    </row>
    <row r="5914" spans="2:2" x14ac:dyDescent="0.3">
      <c r="B5914" s="73"/>
    </row>
    <row r="5915" spans="2:2" x14ac:dyDescent="0.3">
      <c r="B5915" s="73"/>
    </row>
    <row r="5916" spans="2:2" x14ac:dyDescent="0.3">
      <c r="B5916" s="73"/>
    </row>
    <row r="5917" spans="2:2" x14ac:dyDescent="0.3">
      <c r="B5917" s="73"/>
    </row>
    <row r="5918" spans="2:2" x14ac:dyDescent="0.3">
      <c r="B5918" s="73"/>
    </row>
    <row r="5919" spans="2:2" x14ac:dyDescent="0.3">
      <c r="B5919" s="73"/>
    </row>
    <row r="5920" spans="2:2" x14ac:dyDescent="0.3">
      <c r="B5920" s="73"/>
    </row>
    <row r="5921" spans="2:2" x14ac:dyDescent="0.3">
      <c r="B5921" s="73"/>
    </row>
    <row r="5922" spans="2:2" x14ac:dyDescent="0.3">
      <c r="B5922" s="73"/>
    </row>
    <row r="5923" spans="2:2" x14ac:dyDescent="0.3">
      <c r="B5923" s="73"/>
    </row>
    <row r="5924" spans="2:2" x14ac:dyDescent="0.3">
      <c r="B5924" s="73"/>
    </row>
    <row r="5925" spans="2:2" x14ac:dyDescent="0.3">
      <c r="B5925" s="73"/>
    </row>
    <row r="5926" spans="2:2" x14ac:dyDescent="0.3">
      <c r="B5926" s="73"/>
    </row>
    <row r="5927" spans="2:2" x14ac:dyDescent="0.3">
      <c r="B5927" s="73"/>
    </row>
    <row r="5928" spans="2:2" x14ac:dyDescent="0.3">
      <c r="B5928" s="73"/>
    </row>
    <row r="5929" spans="2:2" x14ac:dyDescent="0.3">
      <c r="B5929" s="73"/>
    </row>
    <row r="5930" spans="2:2" x14ac:dyDescent="0.3">
      <c r="B5930" s="73"/>
    </row>
    <row r="5931" spans="2:2" x14ac:dyDescent="0.3">
      <c r="B5931" s="73"/>
    </row>
    <row r="5932" spans="2:2" x14ac:dyDescent="0.3">
      <c r="B5932" s="73"/>
    </row>
    <row r="5933" spans="2:2" x14ac:dyDescent="0.3">
      <c r="B5933" s="73"/>
    </row>
    <row r="5934" spans="2:2" x14ac:dyDescent="0.3">
      <c r="B5934" s="73"/>
    </row>
    <row r="5935" spans="2:2" x14ac:dyDescent="0.3">
      <c r="B5935" s="73"/>
    </row>
    <row r="5936" spans="2:2" x14ac:dyDescent="0.3">
      <c r="B5936" s="73"/>
    </row>
    <row r="5937" spans="2:2" x14ac:dyDescent="0.3">
      <c r="B5937" s="73"/>
    </row>
    <row r="5938" spans="2:2" x14ac:dyDescent="0.3">
      <c r="B5938" s="73"/>
    </row>
    <row r="5939" spans="2:2" x14ac:dyDescent="0.3">
      <c r="B5939" s="73"/>
    </row>
    <row r="5940" spans="2:2" x14ac:dyDescent="0.3">
      <c r="B5940" s="73"/>
    </row>
    <row r="5941" spans="2:2" x14ac:dyDescent="0.3">
      <c r="B5941" s="73"/>
    </row>
    <row r="5942" spans="2:2" x14ac:dyDescent="0.3">
      <c r="B5942" s="73"/>
    </row>
    <row r="5943" spans="2:2" x14ac:dyDescent="0.3">
      <c r="B5943" s="73"/>
    </row>
    <row r="5944" spans="2:2" x14ac:dyDescent="0.3">
      <c r="B5944" s="73"/>
    </row>
    <row r="5945" spans="2:2" x14ac:dyDescent="0.3">
      <c r="B5945" s="73"/>
    </row>
    <row r="5946" spans="2:2" x14ac:dyDescent="0.3">
      <c r="B5946" s="73"/>
    </row>
    <row r="5947" spans="2:2" x14ac:dyDescent="0.3">
      <c r="B5947" s="73"/>
    </row>
    <row r="5948" spans="2:2" x14ac:dyDescent="0.3">
      <c r="B5948" s="73"/>
    </row>
    <row r="5949" spans="2:2" x14ac:dyDescent="0.3">
      <c r="B5949" s="73"/>
    </row>
    <row r="5950" spans="2:2" x14ac:dyDescent="0.3">
      <c r="B5950" s="73"/>
    </row>
    <row r="5951" spans="2:2" x14ac:dyDescent="0.3">
      <c r="B5951" s="73"/>
    </row>
    <row r="5952" spans="2:2" x14ac:dyDescent="0.3">
      <c r="B5952" s="73"/>
    </row>
    <row r="5953" spans="2:2" x14ac:dyDescent="0.3">
      <c r="B5953" s="73"/>
    </row>
    <row r="5954" spans="2:2" x14ac:dyDescent="0.3">
      <c r="B5954" s="73"/>
    </row>
    <row r="5955" spans="2:2" x14ac:dyDescent="0.3">
      <c r="B5955" s="73"/>
    </row>
    <row r="5956" spans="2:2" x14ac:dyDescent="0.3">
      <c r="B5956" s="73"/>
    </row>
    <row r="5957" spans="2:2" x14ac:dyDescent="0.3">
      <c r="B5957" s="73"/>
    </row>
    <row r="5958" spans="2:2" x14ac:dyDescent="0.3">
      <c r="B5958" s="73"/>
    </row>
    <row r="5959" spans="2:2" x14ac:dyDescent="0.3">
      <c r="B5959" s="73"/>
    </row>
    <row r="5960" spans="2:2" x14ac:dyDescent="0.3">
      <c r="B5960" s="73"/>
    </row>
    <row r="5961" spans="2:2" x14ac:dyDescent="0.3">
      <c r="B5961" s="73"/>
    </row>
    <row r="5962" spans="2:2" x14ac:dyDescent="0.3">
      <c r="B5962" s="73"/>
    </row>
    <row r="5963" spans="2:2" x14ac:dyDescent="0.3">
      <c r="B5963" s="73"/>
    </row>
    <row r="5964" spans="2:2" x14ac:dyDescent="0.3">
      <c r="B5964" s="73"/>
    </row>
    <row r="5965" spans="2:2" x14ac:dyDescent="0.3">
      <c r="B5965" s="73"/>
    </row>
    <row r="5966" spans="2:2" x14ac:dyDescent="0.3">
      <c r="B5966" s="73"/>
    </row>
    <row r="5967" spans="2:2" x14ac:dyDescent="0.3">
      <c r="B5967" s="73"/>
    </row>
    <row r="5968" spans="2:2" x14ac:dyDescent="0.3">
      <c r="B5968" s="73"/>
    </row>
    <row r="5969" spans="2:2" x14ac:dyDescent="0.3">
      <c r="B5969" s="73"/>
    </row>
    <row r="5970" spans="2:2" x14ac:dyDescent="0.3">
      <c r="B5970" s="73"/>
    </row>
    <row r="5971" spans="2:2" x14ac:dyDescent="0.3">
      <c r="B5971" s="73"/>
    </row>
    <row r="5972" spans="2:2" x14ac:dyDescent="0.3">
      <c r="B5972" s="73"/>
    </row>
    <row r="5973" spans="2:2" x14ac:dyDescent="0.3">
      <c r="B5973" s="73"/>
    </row>
    <row r="5974" spans="2:2" x14ac:dyDescent="0.3">
      <c r="B5974" s="73"/>
    </row>
    <row r="5975" spans="2:2" x14ac:dyDescent="0.3">
      <c r="B5975" s="73"/>
    </row>
    <row r="5976" spans="2:2" x14ac:dyDescent="0.3">
      <c r="B5976" s="73"/>
    </row>
    <row r="5977" spans="2:2" x14ac:dyDescent="0.3">
      <c r="B5977" s="73"/>
    </row>
    <row r="5978" spans="2:2" x14ac:dyDescent="0.3">
      <c r="B5978" s="73"/>
    </row>
    <row r="5979" spans="2:2" x14ac:dyDescent="0.3">
      <c r="B5979" s="73"/>
    </row>
    <row r="5980" spans="2:2" x14ac:dyDescent="0.3">
      <c r="B5980" s="73"/>
    </row>
    <row r="5981" spans="2:2" x14ac:dyDescent="0.3">
      <c r="B5981" s="73"/>
    </row>
    <row r="5982" spans="2:2" x14ac:dyDescent="0.3">
      <c r="B5982" s="73"/>
    </row>
    <row r="5983" spans="2:2" x14ac:dyDescent="0.3">
      <c r="B5983" s="73"/>
    </row>
    <row r="5984" spans="2:2" x14ac:dyDescent="0.3">
      <c r="B5984" s="73"/>
    </row>
    <row r="5985" spans="2:2" x14ac:dyDescent="0.3">
      <c r="B5985" s="73"/>
    </row>
    <row r="5986" spans="2:2" x14ac:dyDescent="0.3">
      <c r="B5986" s="73"/>
    </row>
    <row r="5987" spans="2:2" x14ac:dyDescent="0.3">
      <c r="B5987" s="73"/>
    </row>
    <row r="5988" spans="2:2" x14ac:dyDescent="0.3">
      <c r="B5988" s="73"/>
    </row>
    <row r="5989" spans="2:2" x14ac:dyDescent="0.3">
      <c r="B5989" s="73"/>
    </row>
    <row r="5990" spans="2:2" x14ac:dyDescent="0.3">
      <c r="B5990" s="73"/>
    </row>
    <row r="5991" spans="2:2" x14ac:dyDescent="0.3">
      <c r="B5991" s="73"/>
    </row>
    <row r="5992" spans="2:2" x14ac:dyDescent="0.3">
      <c r="B5992" s="73"/>
    </row>
    <row r="5993" spans="2:2" x14ac:dyDescent="0.3">
      <c r="B5993" s="73"/>
    </row>
    <row r="5994" spans="2:2" x14ac:dyDescent="0.3">
      <c r="B5994" s="73"/>
    </row>
    <row r="5995" spans="2:2" x14ac:dyDescent="0.3">
      <c r="B5995" s="73"/>
    </row>
    <row r="5996" spans="2:2" x14ac:dyDescent="0.3">
      <c r="B5996" s="73"/>
    </row>
    <row r="5997" spans="2:2" x14ac:dyDescent="0.3">
      <c r="B5997" s="73"/>
    </row>
    <row r="5998" spans="2:2" x14ac:dyDescent="0.3">
      <c r="B5998" s="73"/>
    </row>
    <row r="5999" spans="2:2" x14ac:dyDescent="0.3">
      <c r="B5999" s="73"/>
    </row>
    <row r="6000" spans="2:2" x14ac:dyDescent="0.3">
      <c r="B6000" s="73"/>
    </row>
    <row r="6001" spans="2:2" x14ac:dyDescent="0.3">
      <c r="B6001" s="73"/>
    </row>
    <row r="6002" spans="2:2" x14ac:dyDescent="0.3">
      <c r="B6002" s="73"/>
    </row>
    <row r="6003" spans="2:2" x14ac:dyDescent="0.3">
      <c r="B6003" s="73"/>
    </row>
    <row r="6004" spans="2:2" x14ac:dyDescent="0.3">
      <c r="B6004" s="73"/>
    </row>
    <row r="6005" spans="2:2" x14ac:dyDescent="0.3">
      <c r="B6005" s="73"/>
    </row>
    <row r="6006" spans="2:2" x14ac:dyDescent="0.3">
      <c r="B6006" s="73"/>
    </row>
    <row r="6007" spans="2:2" x14ac:dyDescent="0.3">
      <c r="B6007" s="73"/>
    </row>
    <row r="6008" spans="2:2" x14ac:dyDescent="0.3">
      <c r="B6008" s="73"/>
    </row>
    <row r="6009" spans="2:2" x14ac:dyDescent="0.3">
      <c r="B6009" s="73"/>
    </row>
    <row r="6010" spans="2:2" x14ac:dyDescent="0.3">
      <c r="B6010" s="73"/>
    </row>
    <row r="6011" spans="2:2" x14ac:dyDescent="0.3">
      <c r="B6011" s="73"/>
    </row>
    <row r="6012" spans="2:2" x14ac:dyDescent="0.3">
      <c r="B6012" s="73"/>
    </row>
    <row r="6013" spans="2:2" x14ac:dyDescent="0.3">
      <c r="B6013" s="73"/>
    </row>
    <row r="6014" spans="2:2" x14ac:dyDescent="0.3">
      <c r="B6014" s="73"/>
    </row>
    <row r="6015" spans="2:2" x14ac:dyDescent="0.3">
      <c r="B6015" s="73"/>
    </row>
    <row r="6016" spans="2:2" x14ac:dyDescent="0.3">
      <c r="B6016" s="73"/>
    </row>
    <row r="6017" spans="2:2" x14ac:dyDescent="0.3">
      <c r="B6017" s="73"/>
    </row>
    <row r="6018" spans="2:2" x14ac:dyDescent="0.3">
      <c r="B6018" s="73"/>
    </row>
    <row r="6019" spans="2:2" x14ac:dyDescent="0.3">
      <c r="B6019" s="73"/>
    </row>
    <row r="6020" spans="2:2" x14ac:dyDescent="0.3">
      <c r="B6020" s="73"/>
    </row>
    <row r="6021" spans="2:2" x14ac:dyDescent="0.3">
      <c r="B6021" s="73"/>
    </row>
    <row r="6022" spans="2:2" x14ac:dyDescent="0.3">
      <c r="B6022" s="73"/>
    </row>
    <row r="6023" spans="2:2" x14ac:dyDescent="0.3">
      <c r="B6023" s="73"/>
    </row>
    <row r="6024" spans="2:2" x14ac:dyDescent="0.3">
      <c r="B6024" s="73"/>
    </row>
    <row r="6025" spans="2:2" x14ac:dyDescent="0.3">
      <c r="B6025" s="73"/>
    </row>
    <row r="6026" spans="2:2" x14ac:dyDescent="0.3">
      <c r="B6026" s="73"/>
    </row>
    <row r="6027" spans="2:2" x14ac:dyDescent="0.3">
      <c r="B6027" s="73"/>
    </row>
    <row r="6028" spans="2:2" x14ac:dyDescent="0.3">
      <c r="B6028" s="73"/>
    </row>
    <row r="6029" spans="2:2" x14ac:dyDescent="0.3">
      <c r="B6029" s="73"/>
    </row>
    <row r="6030" spans="2:2" x14ac:dyDescent="0.3">
      <c r="B6030" s="73"/>
    </row>
    <row r="6031" spans="2:2" x14ac:dyDescent="0.3">
      <c r="B6031" s="73"/>
    </row>
    <row r="6032" spans="2:2" x14ac:dyDescent="0.3">
      <c r="B6032" s="73"/>
    </row>
    <row r="6033" spans="2:2" x14ac:dyDescent="0.3">
      <c r="B6033" s="73"/>
    </row>
    <row r="6034" spans="2:2" x14ac:dyDescent="0.3">
      <c r="B6034" s="73"/>
    </row>
    <row r="6035" spans="2:2" x14ac:dyDescent="0.3">
      <c r="B6035" s="73"/>
    </row>
    <row r="6036" spans="2:2" x14ac:dyDescent="0.3">
      <c r="B6036" s="73"/>
    </row>
    <row r="6037" spans="2:2" x14ac:dyDescent="0.3">
      <c r="B6037" s="73"/>
    </row>
    <row r="6038" spans="2:2" x14ac:dyDescent="0.3">
      <c r="B6038" s="73"/>
    </row>
    <row r="6039" spans="2:2" x14ac:dyDescent="0.3">
      <c r="B6039" s="73"/>
    </row>
    <row r="6040" spans="2:2" x14ac:dyDescent="0.3">
      <c r="B6040" s="73"/>
    </row>
    <row r="6041" spans="2:2" x14ac:dyDescent="0.3">
      <c r="B6041" s="73"/>
    </row>
    <row r="6042" spans="2:2" x14ac:dyDescent="0.3">
      <c r="B6042" s="73"/>
    </row>
    <row r="6043" spans="2:2" x14ac:dyDescent="0.3">
      <c r="B6043" s="73"/>
    </row>
    <row r="6044" spans="2:2" x14ac:dyDescent="0.3">
      <c r="B6044" s="73"/>
    </row>
    <row r="6045" spans="2:2" x14ac:dyDescent="0.3">
      <c r="B6045" s="73"/>
    </row>
    <row r="6046" spans="2:2" x14ac:dyDescent="0.3">
      <c r="B6046" s="73"/>
    </row>
    <row r="6047" spans="2:2" x14ac:dyDescent="0.3">
      <c r="B6047" s="73"/>
    </row>
    <row r="6048" spans="2:2" x14ac:dyDescent="0.3">
      <c r="B6048" s="73"/>
    </row>
    <row r="6049" spans="2:2" x14ac:dyDescent="0.3">
      <c r="B6049" s="73"/>
    </row>
    <row r="6050" spans="2:2" x14ac:dyDescent="0.3">
      <c r="B6050" s="73"/>
    </row>
    <row r="6051" spans="2:2" x14ac:dyDescent="0.3">
      <c r="B6051" s="73"/>
    </row>
    <row r="6052" spans="2:2" x14ac:dyDescent="0.3">
      <c r="B6052" s="73"/>
    </row>
    <row r="6053" spans="2:2" x14ac:dyDescent="0.3">
      <c r="B6053" s="73"/>
    </row>
    <row r="6054" spans="2:2" x14ac:dyDescent="0.3">
      <c r="B6054" s="73"/>
    </row>
    <row r="6055" spans="2:2" x14ac:dyDescent="0.3">
      <c r="B6055" s="73"/>
    </row>
    <row r="6056" spans="2:2" x14ac:dyDescent="0.3">
      <c r="B6056" s="73"/>
    </row>
    <row r="6057" spans="2:2" x14ac:dyDescent="0.3">
      <c r="B6057" s="73"/>
    </row>
    <row r="6058" spans="2:2" x14ac:dyDescent="0.3">
      <c r="B6058" s="73"/>
    </row>
    <row r="6059" spans="2:2" x14ac:dyDescent="0.3">
      <c r="B6059" s="73"/>
    </row>
    <row r="6060" spans="2:2" x14ac:dyDescent="0.3">
      <c r="B6060" s="73"/>
    </row>
    <row r="6061" spans="2:2" x14ac:dyDescent="0.3">
      <c r="B6061" s="73"/>
    </row>
    <row r="6062" spans="2:2" x14ac:dyDescent="0.3">
      <c r="B6062" s="73"/>
    </row>
    <row r="6063" spans="2:2" x14ac:dyDescent="0.3">
      <c r="B6063" s="73"/>
    </row>
    <row r="6064" spans="2:2" x14ac:dyDescent="0.3">
      <c r="B6064" s="73"/>
    </row>
    <row r="6065" spans="2:2" x14ac:dyDescent="0.3">
      <c r="B6065" s="73"/>
    </row>
    <row r="6066" spans="2:2" x14ac:dyDescent="0.3">
      <c r="B6066" s="73"/>
    </row>
    <row r="6067" spans="2:2" x14ac:dyDescent="0.3">
      <c r="B6067" s="73"/>
    </row>
    <row r="6068" spans="2:2" x14ac:dyDescent="0.3">
      <c r="B6068" s="73"/>
    </row>
    <row r="6069" spans="2:2" x14ac:dyDescent="0.3">
      <c r="B6069" s="73"/>
    </row>
    <row r="6070" spans="2:2" x14ac:dyDescent="0.3">
      <c r="B6070" s="73"/>
    </row>
    <row r="6071" spans="2:2" x14ac:dyDescent="0.3">
      <c r="B6071" s="73"/>
    </row>
    <row r="6072" spans="2:2" x14ac:dyDescent="0.3">
      <c r="B6072" s="73"/>
    </row>
    <row r="6073" spans="2:2" x14ac:dyDescent="0.3">
      <c r="B6073" s="73"/>
    </row>
    <row r="6074" spans="2:2" x14ac:dyDescent="0.3">
      <c r="B6074" s="73"/>
    </row>
    <row r="6075" spans="2:2" x14ac:dyDescent="0.3">
      <c r="B6075" s="73"/>
    </row>
    <row r="6076" spans="2:2" x14ac:dyDescent="0.3">
      <c r="B6076" s="73"/>
    </row>
    <row r="6077" spans="2:2" x14ac:dyDescent="0.3">
      <c r="B6077" s="73"/>
    </row>
    <row r="6078" spans="2:2" x14ac:dyDescent="0.3">
      <c r="B6078" s="73"/>
    </row>
    <row r="6079" spans="2:2" x14ac:dyDescent="0.3">
      <c r="B6079" s="73"/>
    </row>
    <row r="6080" spans="2:2" x14ac:dyDescent="0.3">
      <c r="B6080" s="73"/>
    </row>
    <row r="6081" spans="2:2" x14ac:dyDescent="0.3">
      <c r="B6081" s="73"/>
    </row>
    <row r="6082" spans="2:2" x14ac:dyDescent="0.3">
      <c r="B6082" s="73"/>
    </row>
    <row r="6083" spans="2:2" x14ac:dyDescent="0.3">
      <c r="B6083" s="73"/>
    </row>
    <row r="6084" spans="2:2" x14ac:dyDescent="0.3">
      <c r="B6084" s="73"/>
    </row>
    <row r="6085" spans="2:2" x14ac:dyDescent="0.3">
      <c r="B6085" s="73"/>
    </row>
    <row r="6086" spans="2:2" x14ac:dyDescent="0.3">
      <c r="B6086" s="73"/>
    </row>
    <row r="6087" spans="2:2" x14ac:dyDescent="0.3">
      <c r="B6087" s="73"/>
    </row>
    <row r="6088" spans="2:2" x14ac:dyDescent="0.3">
      <c r="B6088" s="73"/>
    </row>
    <row r="6089" spans="2:2" x14ac:dyDescent="0.3">
      <c r="B6089" s="73"/>
    </row>
    <row r="6090" spans="2:2" x14ac:dyDescent="0.3">
      <c r="B6090" s="73"/>
    </row>
    <row r="6091" spans="2:2" x14ac:dyDescent="0.3">
      <c r="B6091" s="73"/>
    </row>
    <row r="6092" spans="2:2" x14ac:dyDescent="0.3">
      <c r="B6092" s="73"/>
    </row>
    <row r="6093" spans="2:2" x14ac:dyDescent="0.3">
      <c r="B6093" s="73"/>
    </row>
    <row r="6094" spans="2:2" x14ac:dyDescent="0.3">
      <c r="B6094" s="73"/>
    </row>
    <row r="6095" spans="2:2" x14ac:dyDescent="0.3">
      <c r="B6095" s="73"/>
    </row>
    <row r="6096" spans="2:2" x14ac:dyDescent="0.3">
      <c r="B6096" s="73"/>
    </row>
    <row r="6097" spans="2:2" x14ac:dyDescent="0.3">
      <c r="B6097" s="73"/>
    </row>
    <row r="6098" spans="2:2" x14ac:dyDescent="0.3">
      <c r="B6098" s="73"/>
    </row>
    <row r="6099" spans="2:2" x14ac:dyDescent="0.3">
      <c r="B6099" s="73"/>
    </row>
    <row r="6100" spans="2:2" x14ac:dyDescent="0.3">
      <c r="B6100" s="73"/>
    </row>
    <row r="6101" spans="2:2" x14ac:dyDescent="0.3">
      <c r="B6101" s="73"/>
    </row>
    <row r="6102" spans="2:2" x14ac:dyDescent="0.3">
      <c r="B6102" s="73"/>
    </row>
    <row r="6103" spans="2:2" x14ac:dyDescent="0.3">
      <c r="B6103" s="73"/>
    </row>
    <row r="6104" spans="2:2" x14ac:dyDescent="0.3">
      <c r="B6104" s="73"/>
    </row>
    <row r="6105" spans="2:2" x14ac:dyDescent="0.3">
      <c r="B6105" s="73"/>
    </row>
    <row r="6106" spans="2:2" x14ac:dyDescent="0.3">
      <c r="B6106" s="73"/>
    </row>
    <row r="6107" spans="2:2" x14ac:dyDescent="0.3">
      <c r="B6107" s="73"/>
    </row>
    <row r="6108" spans="2:2" x14ac:dyDescent="0.3">
      <c r="B6108" s="73"/>
    </row>
    <row r="6109" spans="2:2" x14ac:dyDescent="0.3">
      <c r="B6109" s="73"/>
    </row>
    <row r="6110" spans="2:2" x14ac:dyDescent="0.3">
      <c r="B6110" s="73"/>
    </row>
    <row r="6111" spans="2:2" x14ac:dyDescent="0.3">
      <c r="B6111" s="73"/>
    </row>
    <row r="6112" spans="2:2" x14ac:dyDescent="0.3">
      <c r="B6112" s="73"/>
    </row>
    <row r="6113" spans="2:2" x14ac:dyDescent="0.3">
      <c r="B6113" s="73"/>
    </row>
    <row r="6114" spans="2:2" x14ac:dyDescent="0.3">
      <c r="B6114" s="73"/>
    </row>
    <row r="6115" spans="2:2" x14ac:dyDescent="0.3">
      <c r="B6115" s="73"/>
    </row>
    <row r="6116" spans="2:2" x14ac:dyDescent="0.3">
      <c r="B6116" s="73"/>
    </row>
    <row r="6117" spans="2:2" x14ac:dyDescent="0.3">
      <c r="B6117" s="73"/>
    </row>
    <row r="6118" spans="2:2" x14ac:dyDescent="0.3">
      <c r="B6118" s="73"/>
    </row>
    <row r="6119" spans="2:2" x14ac:dyDescent="0.3">
      <c r="B6119" s="73"/>
    </row>
    <row r="6120" spans="2:2" x14ac:dyDescent="0.3">
      <c r="B6120" s="73"/>
    </row>
    <row r="6121" spans="2:2" x14ac:dyDescent="0.3">
      <c r="B6121" s="73"/>
    </row>
    <row r="6122" spans="2:2" x14ac:dyDescent="0.3">
      <c r="B6122" s="73"/>
    </row>
    <row r="6123" spans="2:2" x14ac:dyDescent="0.3">
      <c r="B6123" s="73"/>
    </row>
    <row r="6124" spans="2:2" x14ac:dyDescent="0.3">
      <c r="B6124" s="73"/>
    </row>
    <row r="6125" spans="2:2" x14ac:dyDescent="0.3">
      <c r="B6125" s="73"/>
    </row>
    <row r="6126" spans="2:2" x14ac:dyDescent="0.3">
      <c r="B6126" s="73"/>
    </row>
    <row r="6127" spans="2:2" x14ac:dyDescent="0.3">
      <c r="B6127" s="73"/>
    </row>
    <row r="6128" spans="2:2" x14ac:dyDescent="0.3">
      <c r="B6128" s="73"/>
    </row>
    <row r="6129" spans="2:2" x14ac:dyDescent="0.3">
      <c r="B6129" s="73"/>
    </row>
    <row r="6130" spans="2:2" x14ac:dyDescent="0.3">
      <c r="B6130" s="73"/>
    </row>
    <row r="6131" spans="2:2" x14ac:dyDescent="0.3">
      <c r="B6131" s="73"/>
    </row>
    <row r="6132" spans="2:2" x14ac:dyDescent="0.3">
      <c r="B6132" s="73"/>
    </row>
    <row r="6133" spans="2:2" x14ac:dyDescent="0.3">
      <c r="B6133" s="73"/>
    </row>
    <row r="6134" spans="2:2" x14ac:dyDescent="0.3">
      <c r="B6134" s="73"/>
    </row>
    <row r="6135" spans="2:2" x14ac:dyDescent="0.3">
      <c r="B6135" s="73"/>
    </row>
    <row r="6136" spans="2:2" x14ac:dyDescent="0.3">
      <c r="B6136" s="73"/>
    </row>
    <row r="6137" spans="2:2" x14ac:dyDescent="0.3">
      <c r="B6137" s="73"/>
    </row>
    <row r="6138" spans="2:2" x14ac:dyDescent="0.3">
      <c r="B6138" s="73"/>
    </row>
    <row r="6139" spans="2:2" x14ac:dyDescent="0.3">
      <c r="B6139" s="73"/>
    </row>
    <row r="6140" spans="2:2" x14ac:dyDescent="0.3">
      <c r="B6140" s="73"/>
    </row>
    <row r="6141" spans="2:2" x14ac:dyDescent="0.3">
      <c r="B6141" s="73"/>
    </row>
    <row r="6142" spans="2:2" x14ac:dyDescent="0.3">
      <c r="B6142" s="73"/>
    </row>
    <row r="6143" spans="2:2" x14ac:dyDescent="0.3">
      <c r="B6143" s="73"/>
    </row>
    <row r="6144" spans="2:2" x14ac:dyDescent="0.3">
      <c r="B6144" s="73"/>
    </row>
    <row r="6145" spans="2:2" x14ac:dyDescent="0.3">
      <c r="B6145" s="73"/>
    </row>
    <row r="6146" spans="2:2" x14ac:dyDescent="0.3">
      <c r="B6146" s="73"/>
    </row>
    <row r="6147" spans="2:2" x14ac:dyDescent="0.3">
      <c r="B6147" s="73"/>
    </row>
    <row r="6148" spans="2:2" x14ac:dyDescent="0.3">
      <c r="B6148" s="73"/>
    </row>
    <row r="6149" spans="2:2" x14ac:dyDescent="0.3">
      <c r="B6149" s="73"/>
    </row>
    <row r="6150" spans="2:2" x14ac:dyDescent="0.3">
      <c r="B6150" s="73"/>
    </row>
    <row r="6151" spans="2:2" x14ac:dyDescent="0.3">
      <c r="B6151" s="73"/>
    </row>
    <row r="6152" spans="2:2" x14ac:dyDescent="0.3">
      <c r="B6152" s="73"/>
    </row>
    <row r="6153" spans="2:2" x14ac:dyDescent="0.3">
      <c r="B6153" s="73"/>
    </row>
    <row r="6154" spans="2:2" x14ac:dyDescent="0.3">
      <c r="B6154" s="73"/>
    </row>
    <row r="6155" spans="2:2" x14ac:dyDescent="0.3">
      <c r="B6155" s="73"/>
    </row>
    <row r="6156" spans="2:2" x14ac:dyDescent="0.3">
      <c r="B6156" s="73"/>
    </row>
    <row r="6157" spans="2:2" x14ac:dyDescent="0.3">
      <c r="B6157" s="73"/>
    </row>
    <row r="6158" spans="2:2" x14ac:dyDescent="0.3">
      <c r="B6158" s="73"/>
    </row>
    <row r="6159" spans="2:2" x14ac:dyDescent="0.3">
      <c r="B6159" s="73"/>
    </row>
    <row r="6160" spans="2:2" x14ac:dyDescent="0.3">
      <c r="B6160" s="73"/>
    </row>
    <row r="6161" spans="2:2" x14ac:dyDescent="0.3">
      <c r="B6161" s="73"/>
    </row>
    <row r="6162" spans="2:2" x14ac:dyDescent="0.3">
      <c r="B6162" s="73"/>
    </row>
    <row r="6163" spans="2:2" x14ac:dyDescent="0.3">
      <c r="B6163" s="73"/>
    </row>
    <row r="6164" spans="2:2" x14ac:dyDescent="0.3">
      <c r="B6164" s="73"/>
    </row>
    <row r="6165" spans="2:2" x14ac:dyDescent="0.3">
      <c r="B6165" s="73"/>
    </row>
    <row r="6166" spans="2:2" x14ac:dyDescent="0.3">
      <c r="B6166" s="73"/>
    </row>
    <row r="6167" spans="2:2" x14ac:dyDescent="0.3">
      <c r="B6167" s="73"/>
    </row>
    <row r="6168" spans="2:2" x14ac:dyDescent="0.3">
      <c r="B6168" s="73"/>
    </row>
    <row r="6169" spans="2:2" x14ac:dyDescent="0.3">
      <c r="B6169" s="73"/>
    </row>
    <row r="6170" spans="2:2" x14ac:dyDescent="0.3">
      <c r="B6170" s="73"/>
    </row>
    <row r="6171" spans="2:2" x14ac:dyDescent="0.3">
      <c r="B6171" s="73"/>
    </row>
    <row r="6172" spans="2:2" x14ac:dyDescent="0.3">
      <c r="B6172" s="73"/>
    </row>
    <row r="6173" spans="2:2" x14ac:dyDescent="0.3">
      <c r="B6173" s="73"/>
    </row>
    <row r="6174" spans="2:2" x14ac:dyDescent="0.3">
      <c r="B6174" s="73"/>
    </row>
    <row r="6175" spans="2:2" x14ac:dyDescent="0.3">
      <c r="B6175" s="73"/>
    </row>
    <row r="6176" spans="2:2" x14ac:dyDescent="0.3">
      <c r="B6176" s="73"/>
    </row>
    <row r="6177" spans="2:2" x14ac:dyDescent="0.3">
      <c r="B6177" s="73"/>
    </row>
    <row r="6178" spans="2:2" x14ac:dyDescent="0.3">
      <c r="B6178" s="73"/>
    </row>
    <row r="6179" spans="2:2" x14ac:dyDescent="0.3">
      <c r="B6179" s="73"/>
    </row>
    <row r="6180" spans="2:2" x14ac:dyDescent="0.3">
      <c r="B6180" s="73"/>
    </row>
    <row r="6181" spans="2:2" x14ac:dyDescent="0.3">
      <c r="B6181" s="73"/>
    </row>
    <row r="6182" spans="2:2" x14ac:dyDescent="0.3">
      <c r="B6182" s="73"/>
    </row>
    <row r="6183" spans="2:2" x14ac:dyDescent="0.3">
      <c r="B6183" s="73"/>
    </row>
    <row r="6184" spans="2:2" x14ac:dyDescent="0.3">
      <c r="B6184" s="73"/>
    </row>
    <row r="6185" spans="2:2" x14ac:dyDescent="0.3">
      <c r="B6185" s="73"/>
    </row>
    <row r="6186" spans="2:2" x14ac:dyDescent="0.3">
      <c r="B6186" s="73"/>
    </row>
    <row r="6187" spans="2:2" x14ac:dyDescent="0.3">
      <c r="B6187" s="73"/>
    </row>
    <row r="6188" spans="2:2" x14ac:dyDescent="0.3">
      <c r="B6188" s="73"/>
    </row>
    <row r="6189" spans="2:2" x14ac:dyDescent="0.3">
      <c r="B6189" s="73"/>
    </row>
    <row r="6190" spans="2:2" x14ac:dyDescent="0.3">
      <c r="B6190" s="73"/>
    </row>
    <row r="6191" spans="2:2" x14ac:dyDescent="0.3">
      <c r="B6191" s="73"/>
    </row>
    <row r="6192" spans="2:2" x14ac:dyDescent="0.3">
      <c r="B6192" s="73"/>
    </row>
    <row r="6193" spans="2:2" x14ac:dyDescent="0.3">
      <c r="B6193" s="73"/>
    </row>
    <row r="6194" spans="2:2" x14ac:dyDescent="0.3">
      <c r="B6194" s="73"/>
    </row>
    <row r="6195" spans="2:2" x14ac:dyDescent="0.3">
      <c r="B6195" s="73"/>
    </row>
    <row r="6196" spans="2:2" x14ac:dyDescent="0.3">
      <c r="B6196" s="73"/>
    </row>
    <row r="6197" spans="2:2" x14ac:dyDescent="0.3">
      <c r="B6197" s="73"/>
    </row>
    <row r="6198" spans="2:2" x14ac:dyDescent="0.3">
      <c r="B6198" s="73"/>
    </row>
    <row r="6199" spans="2:2" x14ac:dyDescent="0.3">
      <c r="B6199" s="73"/>
    </row>
    <row r="6200" spans="2:2" x14ac:dyDescent="0.3">
      <c r="B6200" s="73"/>
    </row>
    <row r="6201" spans="2:2" x14ac:dyDescent="0.3">
      <c r="B6201" s="73"/>
    </row>
    <row r="6202" spans="2:2" x14ac:dyDescent="0.3">
      <c r="B6202" s="73"/>
    </row>
    <row r="6203" spans="2:2" x14ac:dyDescent="0.3">
      <c r="B6203" s="73"/>
    </row>
    <row r="6204" spans="2:2" x14ac:dyDescent="0.3">
      <c r="B6204" s="73"/>
    </row>
    <row r="6205" spans="2:2" x14ac:dyDescent="0.3">
      <c r="B6205" s="73"/>
    </row>
    <row r="6206" spans="2:2" x14ac:dyDescent="0.3">
      <c r="B6206" s="73"/>
    </row>
    <row r="6207" spans="2:2" x14ac:dyDescent="0.3">
      <c r="B6207" s="73"/>
    </row>
    <row r="6208" spans="2:2" x14ac:dyDescent="0.3">
      <c r="B6208" s="73"/>
    </row>
    <row r="6209" spans="2:2" x14ac:dyDescent="0.3">
      <c r="B6209" s="73"/>
    </row>
    <row r="6210" spans="2:2" x14ac:dyDescent="0.3">
      <c r="B6210" s="73"/>
    </row>
    <row r="6211" spans="2:2" x14ac:dyDescent="0.3">
      <c r="B6211" s="73"/>
    </row>
    <row r="6212" spans="2:2" x14ac:dyDescent="0.3">
      <c r="B6212" s="73"/>
    </row>
    <row r="6213" spans="2:2" x14ac:dyDescent="0.3">
      <c r="B6213" s="73"/>
    </row>
    <row r="6214" spans="2:2" x14ac:dyDescent="0.3">
      <c r="B6214" s="73"/>
    </row>
    <row r="6215" spans="2:2" x14ac:dyDescent="0.3">
      <c r="B6215" s="73"/>
    </row>
    <row r="6216" spans="2:2" x14ac:dyDescent="0.3">
      <c r="B6216" s="73"/>
    </row>
    <row r="6217" spans="2:2" x14ac:dyDescent="0.3">
      <c r="B6217" s="73"/>
    </row>
    <row r="6218" spans="2:2" x14ac:dyDescent="0.3">
      <c r="B6218" s="73"/>
    </row>
    <row r="6219" spans="2:2" x14ac:dyDescent="0.3">
      <c r="B6219" s="73"/>
    </row>
    <row r="6220" spans="2:2" x14ac:dyDescent="0.3">
      <c r="B6220" s="73"/>
    </row>
    <row r="6221" spans="2:2" x14ac:dyDescent="0.3">
      <c r="B6221" s="73"/>
    </row>
    <row r="6222" spans="2:2" x14ac:dyDescent="0.3">
      <c r="B6222" s="73"/>
    </row>
    <row r="6223" spans="2:2" x14ac:dyDescent="0.3">
      <c r="B6223" s="73"/>
    </row>
    <row r="6224" spans="2:2" x14ac:dyDescent="0.3">
      <c r="B6224" s="73"/>
    </row>
    <row r="6225" spans="2:2" x14ac:dyDescent="0.3">
      <c r="B6225" s="73"/>
    </row>
    <row r="6226" spans="2:2" x14ac:dyDescent="0.3">
      <c r="B6226" s="73"/>
    </row>
    <row r="6227" spans="2:2" x14ac:dyDescent="0.3">
      <c r="B6227" s="73"/>
    </row>
    <row r="6228" spans="2:2" x14ac:dyDescent="0.3">
      <c r="B6228" s="73"/>
    </row>
    <row r="6229" spans="2:2" x14ac:dyDescent="0.3">
      <c r="B6229" s="73"/>
    </row>
    <row r="6230" spans="2:2" x14ac:dyDescent="0.3">
      <c r="B6230" s="73"/>
    </row>
    <row r="6231" spans="2:2" x14ac:dyDescent="0.3">
      <c r="B6231" s="73"/>
    </row>
    <row r="6232" spans="2:2" x14ac:dyDescent="0.3">
      <c r="B6232" s="73"/>
    </row>
    <row r="6233" spans="2:2" x14ac:dyDescent="0.3">
      <c r="B6233" s="73"/>
    </row>
    <row r="6234" spans="2:2" x14ac:dyDescent="0.3">
      <c r="B6234" s="73"/>
    </row>
    <row r="6235" spans="2:2" x14ac:dyDescent="0.3">
      <c r="B6235" s="73"/>
    </row>
    <row r="6236" spans="2:2" x14ac:dyDescent="0.3">
      <c r="B6236" s="73"/>
    </row>
    <row r="6237" spans="2:2" x14ac:dyDescent="0.3">
      <c r="B6237" s="73"/>
    </row>
    <row r="6238" spans="2:2" x14ac:dyDescent="0.3">
      <c r="B6238" s="73"/>
    </row>
    <row r="6239" spans="2:2" x14ac:dyDescent="0.3">
      <c r="B6239" s="73"/>
    </row>
    <row r="6240" spans="2:2" x14ac:dyDescent="0.3">
      <c r="B6240" s="73"/>
    </row>
    <row r="6241" spans="2:2" x14ac:dyDescent="0.3">
      <c r="B6241" s="73"/>
    </row>
    <row r="6242" spans="2:2" x14ac:dyDescent="0.3">
      <c r="B6242" s="73"/>
    </row>
    <row r="6243" spans="2:2" x14ac:dyDescent="0.3">
      <c r="B6243" s="73"/>
    </row>
    <row r="6244" spans="2:2" x14ac:dyDescent="0.3">
      <c r="B6244" s="73"/>
    </row>
    <row r="6245" spans="2:2" x14ac:dyDescent="0.3">
      <c r="B6245" s="73"/>
    </row>
    <row r="6246" spans="2:2" x14ac:dyDescent="0.3">
      <c r="B6246" s="73"/>
    </row>
    <row r="6247" spans="2:2" x14ac:dyDescent="0.3">
      <c r="B6247" s="73"/>
    </row>
    <row r="6248" spans="2:2" x14ac:dyDescent="0.3">
      <c r="B6248" s="73"/>
    </row>
    <row r="6249" spans="2:2" x14ac:dyDescent="0.3">
      <c r="B6249" s="73"/>
    </row>
    <row r="6250" spans="2:2" x14ac:dyDescent="0.3">
      <c r="B6250" s="73"/>
    </row>
    <row r="6251" spans="2:2" x14ac:dyDescent="0.3">
      <c r="B6251" s="73"/>
    </row>
    <row r="6252" spans="2:2" x14ac:dyDescent="0.3">
      <c r="B6252" s="73"/>
    </row>
    <row r="6253" spans="2:2" x14ac:dyDescent="0.3">
      <c r="B6253" s="73"/>
    </row>
    <row r="6254" spans="2:2" x14ac:dyDescent="0.3">
      <c r="B6254" s="73"/>
    </row>
    <row r="6255" spans="2:2" x14ac:dyDescent="0.3">
      <c r="B6255" s="73"/>
    </row>
    <row r="6256" spans="2:2" x14ac:dyDescent="0.3">
      <c r="B6256" s="73"/>
    </row>
    <row r="6257" spans="2:2" x14ac:dyDescent="0.3">
      <c r="B6257" s="73"/>
    </row>
    <row r="6258" spans="2:2" x14ac:dyDescent="0.3">
      <c r="B6258" s="73"/>
    </row>
    <row r="6259" spans="2:2" x14ac:dyDescent="0.3">
      <c r="B6259" s="73"/>
    </row>
    <row r="6260" spans="2:2" x14ac:dyDescent="0.3">
      <c r="B6260" s="73"/>
    </row>
    <row r="6261" spans="2:2" x14ac:dyDescent="0.3">
      <c r="B6261" s="73"/>
    </row>
    <row r="6262" spans="2:2" x14ac:dyDescent="0.3">
      <c r="B6262" s="73"/>
    </row>
    <row r="6263" spans="2:2" x14ac:dyDescent="0.3">
      <c r="B6263" s="73"/>
    </row>
    <row r="6264" spans="2:2" x14ac:dyDescent="0.3">
      <c r="B6264" s="73"/>
    </row>
    <row r="6265" spans="2:2" x14ac:dyDescent="0.3">
      <c r="B6265" s="73"/>
    </row>
    <row r="6266" spans="2:2" x14ac:dyDescent="0.3">
      <c r="B6266" s="73"/>
    </row>
    <row r="6267" spans="2:2" x14ac:dyDescent="0.3">
      <c r="B6267" s="73"/>
    </row>
    <row r="6268" spans="2:2" x14ac:dyDescent="0.3">
      <c r="B6268" s="73"/>
    </row>
    <row r="6269" spans="2:2" x14ac:dyDescent="0.3">
      <c r="B6269" s="73"/>
    </row>
    <row r="6270" spans="2:2" x14ac:dyDescent="0.3">
      <c r="B6270" s="73"/>
    </row>
    <row r="6271" spans="2:2" x14ac:dyDescent="0.3">
      <c r="B6271" s="73"/>
    </row>
    <row r="6272" spans="2:2" x14ac:dyDescent="0.3">
      <c r="B6272" s="73"/>
    </row>
    <row r="6273" spans="2:2" x14ac:dyDescent="0.3">
      <c r="B6273" s="73"/>
    </row>
    <row r="6274" spans="2:2" x14ac:dyDescent="0.3">
      <c r="B6274" s="73"/>
    </row>
    <row r="6275" spans="2:2" x14ac:dyDescent="0.3">
      <c r="B6275" s="73"/>
    </row>
    <row r="6276" spans="2:2" x14ac:dyDescent="0.3">
      <c r="B6276" s="73"/>
    </row>
    <row r="6277" spans="2:2" x14ac:dyDescent="0.3">
      <c r="B6277" s="73"/>
    </row>
    <row r="6278" spans="2:2" x14ac:dyDescent="0.3">
      <c r="B6278" s="73"/>
    </row>
    <row r="6279" spans="2:2" x14ac:dyDescent="0.3">
      <c r="B6279" s="73"/>
    </row>
    <row r="6280" spans="2:2" x14ac:dyDescent="0.3">
      <c r="B6280" s="73"/>
    </row>
    <row r="6281" spans="2:2" x14ac:dyDescent="0.3">
      <c r="B6281" s="73"/>
    </row>
    <row r="6282" spans="2:2" x14ac:dyDescent="0.3">
      <c r="B6282" s="73"/>
    </row>
    <row r="6283" spans="2:2" x14ac:dyDescent="0.3">
      <c r="B6283" s="73"/>
    </row>
    <row r="6284" spans="2:2" x14ac:dyDescent="0.3">
      <c r="B6284" s="73"/>
    </row>
    <row r="6285" spans="2:2" x14ac:dyDescent="0.3">
      <c r="B6285" s="73"/>
    </row>
    <row r="6286" spans="2:2" x14ac:dyDescent="0.3">
      <c r="B6286" s="73"/>
    </row>
    <row r="6287" spans="2:2" x14ac:dyDescent="0.3">
      <c r="B6287" s="73"/>
    </row>
    <row r="6288" spans="2:2" x14ac:dyDescent="0.3">
      <c r="B6288" s="73"/>
    </row>
    <row r="6289" spans="2:2" x14ac:dyDescent="0.3">
      <c r="B6289" s="73"/>
    </row>
    <row r="6290" spans="2:2" x14ac:dyDescent="0.3">
      <c r="B6290" s="73"/>
    </row>
    <row r="6291" spans="2:2" x14ac:dyDescent="0.3">
      <c r="B6291" s="73"/>
    </row>
    <row r="6292" spans="2:2" x14ac:dyDescent="0.3">
      <c r="B6292" s="73"/>
    </row>
    <row r="6293" spans="2:2" x14ac:dyDescent="0.3">
      <c r="B6293" s="73"/>
    </row>
    <row r="6294" spans="2:2" x14ac:dyDescent="0.3">
      <c r="B6294" s="73"/>
    </row>
    <row r="6295" spans="2:2" x14ac:dyDescent="0.3">
      <c r="B6295" s="73"/>
    </row>
    <row r="6296" spans="2:2" x14ac:dyDescent="0.3">
      <c r="B6296" s="73"/>
    </row>
    <row r="6297" spans="2:2" x14ac:dyDescent="0.3">
      <c r="B6297" s="73"/>
    </row>
    <row r="6298" spans="2:2" x14ac:dyDescent="0.3">
      <c r="B6298" s="73"/>
    </row>
    <row r="6299" spans="2:2" x14ac:dyDescent="0.3">
      <c r="B6299" s="73"/>
    </row>
    <row r="6300" spans="2:2" x14ac:dyDescent="0.3">
      <c r="B6300" s="73"/>
    </row>
    <row r="6301" spans="2:2" x14ac:dyDescent="0.3">
      <c r="B6301" s="73"/>
    </row>
    <row r="6302" spans="2:2" x14ac:dyDescent="0.3">
      <c r="B6302" s="73"/>
    </row>
    <row r="6303" spans="2:2" x14ac:dyDescent="0.3">
      <c r="B6303" s="73"/>
    </row>
    <row r="6304" spans="2:2" x14ac:dyDescent="0.3">
      <c r="B6304" s="73"/>
    </row>
    <row r="6305" spans="2:2" x14ac:dyDescent="0.3">
      <c r="B6305" s="73"/>
    </row>
    <row r="6306" spans="2:2" x14ac:dyDescent="0.3">
      <c r="B6306" s="73"/>
    </row>
    <row r="6307" spans="2:2" x14ac:dyDescent="0.3">
      <c r="B6307" s="73"/>
    </row>
    <row r="6308" spans="2:2" x14ac:dyDescent="0.3">
      <c r="B6308" s="73"/>
    </row>
    <row r="6309" spans="2:2" x14ac:dyDescent="0.3">
      <c r="B6309" s="73"/>
    </row>
    <row r="6310" spans="2:2" x14ac:dyDescent="0.3">
      <c r="B6310" s="73"/>
    </row>
    <row r="6311" spans="2:2" x14ac:dyDescent="0.3">
      <c r="B6311" s="73"/>
    </row>
    <row r="6312" spans="2:2" x14ac:dyDescent="0.3">
      <c r="B6312" s="73"/>
    </row>
    <row r="6313" spans="2:2" x14ac:dyDescent="0.3">
      <c r="B6313" s="73"/>
    </row>
    <row r="6314" spans="2:2" x14ac:dyDescent="0.3">
      <c r="B6314" s="73"/>
    </row>
    <row r="6315" spans="2:2" x14ac:dyDescent="0.3">
      <c r="B6315" s="73"/>
    </row>
    <row r="6316" spans="2:2" x14ac:dyDescent="0.3">
      <c r="B6316" s="73"/>
    </row>
    <row r="6317" spans="2:2" x14ac:dyDescent="0.3">
      <c r="B6317" s="73"/>
    </row>
    <row r="6318" spans="2:2" x14ac:dyDescent="0.3">
      <c r="B6318" s="73"/>
    </row>
    <row r="6319" spans="2:2" x14ac:dyDescent="0.3">
      <c r="B6319" s="73"/>
    </row>
    <row r="6320" spans="2:2" x14ac:dyDescent="0.3">
      <c r="B6320" s="73"/>
    </row>
    <row r="6321" spans="2:2" x14ac:dyDescent="0.3">
      <c r="B6321" s="73"/>
    </row>
    <row r="6322" spans="2:2" x14ac:dyDescent="0.3">
      <c r="B6322" s="73"/>
    </row>
    <row r="6323" spans="2:2" x14ac:dyDescent="0.3">
      <c r="B6323" s="73"/>
    </row>
    <row r="6324" spans="2:2" x14ac:dyDescent="0.3">
      <c r="B6324" s="73"/>
    </row>
    <row r="6325" spans="2:2" x14ac:dyDescent="0.3">
      <c r="B6325" s="73"/>
    </row>
    <row r="6326" spans="2:2" x14ac:dyDescent="0.3">
      <c r="B6326" s="73"/>
    </row>
    <row r="6327" spans="2:2" x14ac:dyDescent="0.3">
      <c r="B6327" s="73"/>
    </row>
    <row r="6328" spans="2:2" x14ac:dyDescent="0.3">
      <c r="B6328" s="73"/>
    </row>
    <row r="6329" spans="2:2" x14ac:dyDescent="0.3">
      <c r="B6329" s="73"/>
    </row>
    <row r="6330" spans="2:2" x14ac:dyDescent="0.3">
      <c r="B6330" s="73"/>
    </row>
    <row r="6331" spans="2:2" x14ac:dyDescent="0.3">
      <c r="B6331" s="73"/>
    </row>
    <row r="6332" spans="2:2" x14ac:dyDescent="0.3">
      <c r="B6332" s="73"/>
    </row>
    <row r="6333" spans="2:2" x14ac:dyDescent="0.3">
      <c r="B6333" s="73"/>
    </row>
    <row r="6334" spans="2:2" x14ac:dyDescent="0.3">
      <c r="B6334" s="73"/>
    </row>
    <row r="6335" spans="2:2" x14ac:dyDescent="0.3">
      <c r="B6335" s="73"/>
    </row>
    <row r="6336" spans="2:2" x14ac:dyDescent="0.3">
      <c r="B6336" s="73"/>
    </row>
    <row r="6337" spans="2:2" x14ac:dyDescent="0.3">
      <c r="B6337" s="73"/>
    </row>
    <row r="6338" spans="2:2" x14ac:dyDescent="0.3">
      <c r="B6338" s="73"/>
    </row>
    <row r="6339" spans="2:2" x14ac:dyDescent="0.3">
      <c r="B6339" s="73"/>
    </row>
    <row r="6340" spans="2:2" x14ac:dyDescent="0.3">
      <c r="B6340" s="73"/>
    </row>
    <row r="6341" spans="2:2" x14ac:dyDescent="0.3">
      <c r="B6341" s="73"/>
    </row>
    <row r="6342" spans="2:2" x14ac:dyDescent="0.3">
      <c r="B6342" s="73"/>
    </row>
    <row r="6343" spans="2:2" x14ac:dyDescent="0.3">
      <c r="B6343" s="73"/>
    </row>
    <row r="6344" spans="2:2" x14ac:dyDescent="0.3">
      <c r="B6344" s="73"/>
    </row>
    <row r="6345" spans="2:2" x14ac:dyDescent="0.3">
      <c r="B6345" s="73"/>
    </row>
    <row r="6346" spans="2:2" x14ac:dyDescent="0.3">
      <c r="B6346" s="73"/>
    </row>
    <row r="6347" spans="2:2" x14ac:dyDescent="0.3">
      <c r="B6347" s="73"/>
    </row>
    <row r="6348" spans="2:2" x14ac:dyDescent="0.3">
      <c r="B6348" s="73"/>
    </row>
    <row r="6349" spans="2:2" x14ac:dyDescent="0.3">
      <c r="B6349" s="73"/>
    </row>
    <row r="6350" spans="2:2" x14ac:dyDescent="0.3">
      <c r="B6350" s="73"/>
    </row>
    <row r="6351" spans="2:2" x14ac:dyDescent="0.3">
      <c r="B6351" s="73"/>
    </row>
    <row r="6352" spans="2:2" x14ac:dyDescent="0.3">
      <c r="B6352" s="73"/>
    </row>
    <row r="6353" spans="2:2" x14ac:dyDescent="0.3">
      <c r="B6353" s="73"/>
    </row>
    <row r="6354" spans="2:2" x14ac:dyDescent="0.3">
      <c r="B6354" s="73"/>
    </row>
    <row r="6355" spans="2:2" x14ac:dyDescent="0.3">
      <c r="B6355" s="73"/>
    </row>
    <row r="6356" spans="2:2" x14ac:dyDescent="0.3">
      <c r="B6356" s="73"/>
    </row>
    <row r="6357" spans="2:2" x14ac:dyDescent="0.3">
      <c r="B6357" s="73"/>
    </row>
    <row r="6358" spans="2:2" x14ac:dyDescent="0.3">
      <c r="B6358" s="73"/>
    </row>
    <row r="6359" spans="2:2" x14ac:dyDescent="0.3">
      <c r="B6359" s="73"/>
    </row>
    <row r="6360" spans="2:2" x14ac:dyDescent="0.3">
      <c r="B6360" s="73"/>
    </row>
    <row r="6361" spans="2:2" x14ac:dyDescent="0.3">
      <c r="B6361" s="73"/>
    </row>
    <row r="6362" spans="2:2" x14ac:dyDescent="0.3">
      <c r="B6362" s="73"/>
    </row>
    <row r="6363" spans="2:2" x14ac:dyDescent="0.3">
      <c r="B6363" s="73"/>
    </row>
    <row r="6364" spans="2:2" x14ac:dyDescent="0.3">
      <c r="B6364" s="73"/>
    </row>
    <row r="6365" spans="2:2" x14ac:dyDescent="0.3">
      <c r="B6365" s="73"/>
    </row>
    <row r="6366" spans="2:2" x14ac:dyDescent="0.3">
      <c r="B6366" s="73"/>
    </row>
    <row r="6367" spans="2:2" x14ac:dyDescent="0.3">
      <c r="B6367" s="73"/>
    </row>
    <row r="6368" spans="2:2" x14ac:dyDescent="0.3">
      <c r="B6368" s="73"/>
    </row>
    <row r="6369" spans="2:2" x14ac:dyDescent="0.3">
      <c r="B6369" s="73"/>
    </row>
    <row r="6370" spans="2:2" x14ac:dyDescent="0.3">
      <c r="B6370" s="73"/>
    </row>
    <row r="6371" spans="2:2" x14ac:dyDescent="0.3">
      <c r="B6371" s="73"/>
    </row>
    <row r="6372" spans="2:2" x14ac:dyDescent="0.3">
      <c r="B6372" s="73"/>
    </row>
    <row r="6373" spans="2:2" x14ac:dyDescent="0.3">
      <c r="B6373" s="73"/>
    </row>
    <row r="6374" spans="2:2" x14ac:dyDescent="0.3">
      <c r="B6374" s="73"/>
    </row>
    <row r="6375" spans="2:2" x14ac:dyDescent="0.3">
      <c r="B6375" s="73"/>
    </row>
    <row r="6376" spans="2:2" x14ac:dyDescent="0.3">
      <c r="B6376" s="73"/>
    </row>
    <row r="6377" spans="2:2" x14ac:dyDescent="0.3">
      <c r="B6377" s="73"/>
    </row>
    <row r="6378" spans="2:2" x14ac:dyDescent="0.3">
      <c r="B6378" s="73"/>
    </row>
    <row r="6379" spans="2:2" x14ac:dyDescent="0.3">
      <c r="B6379" s="73"/>
    </row>
    <row r="6380" spans="2:2" x14ac:dyDescent="0.3">
      <c r="B6380" s="73"/>
    </row>
    <row r="6381" spans="2:2" x14ac:dyDescent="0.3">
      <c r="B6381" s="73"/>
    </row>
    <row r="6382" spans="2:2" x14ac:dyDescent="0.3">
      <c r="B6382" s="73"/>
    </row>
    <row r="6383" spans="2:2" x14ac:dyDescent="0.3">
      <c r="B6383" s="73"/>
    </row>
    <row r="6384" spans="2:2" x14ac:dyDescent="0.3">
      <c r="B6384" s="73"/>
    </row>
    <row r="6385" spans="2:2" x14ac:dyDescent="0.3">
      <c r="B6385" s="73"/>
    </row>
    <row r="6386" spans="2:2" x14ac:dyDescent="0.3">
      <c r="B6386" s="73"/>
    </row>
    <row r="6387" spans="2:2" x14ac:dyDescent="0.3">
      <c r="B6387" s="73"/>
    </row>
    <row r="6388" spans="2:2" x14ac:dyDescent="0.3">
      <c r="B6388" s="73"/>
    </row>
    <row r="6389" spans="2:2" x14ac:dyDescent="0.3">
      <c r="B6389" s="73"/>
    </row>
    <row r="6390" spans="2:2" x14ac:dyDescent="0.3">
      <c r="B6390" s="73"/>
    </row>
    <row r="6391" spans="2:2" x14ac:dyDescent="0.3">
      <c r="B6391" s="73"/>
    </row>
    <row r="6392" spans="2:2" x14ac:dyDescent="0.3">
      <c r="B6392" s="73"/>
    </row>
    <row r="6393" spans="2:2" x14ac:dyDescent="0.3">
      <c r="B6393" s="73"/>
    </row>
    <row r="6394" spans="2:2" x14ac:dyDescent="0.3">
      <c r="B6394" s="73"/>
    </row>
    <row r="6395" spans="2:2" x14ac:dyDescent="0.3">
      <c r="B6395" s="73"/>
    </row>
    <row r="6396" spans="2:2" x14ac:dyDescent="0.3">
      <c r="B6396" s="73"/>
    </row>
    <row r="6397" spans="2:2" x14ac:dyDescent="0.3">
      <c r="B6397" s="73"/>
    </row>
    <row r="6398" spans="2:2" x14ac:dyDescent="0.3">
      <c r="B6398" s="73"/>
    </row>
    <row r="6399" spans="2:2" x14ac:dyDescent="0.3">
      <c r="B6399" s="73"/>
    </row>
    <row r="6400" spans="2:2" x14ac:dyDescent="0.3">
      <c r="B6400" s="73"/>
    </row>
    <row r="6401" spans="2:2" x14ac:dyDescent="0.3">
      <c r="B6401" s="73"/>
    </row>
    <row r="6402" spans="2:2" x14ac:dyDescent="0.3">
      <c r="B6402" s="73"/>
    </row>
    <row r="6403" spans="2:2" x14ac:dyDescent="0.3">
      <c r="B6403" s="73"/>
    </row>
    <row r="6404" spans="2:2" x14ac:dyDescent="0.3">
      <c r="B6404" s="73"/>
    </row>
    <row r="6405" spans="2:2" x14ac:dyDescent="0.3">
      <c r="B6405" s="73"/>
    </row>
    <row r="6406" spans="2:2" x14ac:dyDescent="0.3">
      <c r="B6406" s="73"/>
    </row>
    <row r="6407" spans="2:2" x14ac:dyDescent="0.3">
      <c r="B6407" s="73"/>
    </row>
    <row r="6408" spans="2:2" x14ac:dyDescent="0.3">
      <c r="B6408" s="73"/>
    </row>
    <row r="6409" spans="2:2" x14ac:dyDescent="0.3">
      <c r="B6409" s="73"/>
    </row>
    <row r="6410" spans="2:2" x14ac:dyDescent="0.3">
      <c r="B6410" s="73"/>
    </row>
    <row r="6411" spans="2:2" x14ac:dyDescent="0.3">
      <c r="B6411" s="73"/>
    </row>
    <row r="6412" spans="2:2" x14ac:dyDescent="0.3">
      <c r="B6412" s="73"/>
    </row>
    <row r="6413" spans="2:2" x14ac:dyDescent="0.3">
      <c r="B6413" s="73"/>
    </row>
    <row r="6414" spans="2:2" x14ac:dyDescent="0.3">
      <c r="B6414" s="73"/>
    </row>
    <row r="6415" spans="2:2" x14ac:dyDescent="0.3">
      <c r="B6415" s="73"/>
    </row>
    <row r="6416" spans="2:2" x14ac:dyDescent="0.3">
      <c r="B6416" s="73"/>
    </row>
    <row r="6417" spans="2:2" x14ac:dyDescent="0.3">
      <c r="B6417" s="73"/>
    </row>
    <row r="6418" spans="2:2" x14ac:dyDescent="0.3">
      <c r="B6418" s="73"/>
    </row>
    <row r="6419" spans="2:2" x14ac:dyDescent="0.3">
      <c r="B6419" s="73"/>
    </row>
    <row r="6420" spans="2:2" x14ac:dyDescent="0.3">
      <c r="B6420" s="73"/>
    </row>
    <row r="6421" spans="2:2" x14ac:dyDescent="0.3">
      <c r="B6421" s="73"/>
    </row>
    <row r="6422" spans="2:2" x14ac:dyDescent="0.3">
      <c r="B6422" s="73"/>
    </row>
    <row r="6423" spans="2:2" x14ac:dyDescent="0.3">
      <c r="B6423" s="73"/>
    </row>
    <row r="6424" spans="2:2" x14ac:dyDescent="0.3">
      <c r="B6424" s="73"/>
    </row>
    <row r="6425" spans="2:2" x14ac:dyDescent="0.3">
      <c r="B6425" s="73"/>
    </row>
    <row r="6426" spans="2:2" x14ac:dyDescent="0.3">
      <c r="B6426" s="73"/>
    </row>
    <row r="6427" spans="2:2" x14ac:dyDescent="0.3">
      <c r="B6427" s="73"/>
    </row>
    <row r="6428" spans="2:2" x14ac:dyDescent="0.3">
      <c r="B6428" s="73"/>
    </row>
    <row r="6429" spans="2:2" x14ac:dyDescent="0.3">
      <c r="B6429" s="73"/>
    </row>
    <row r="6430" spans="2:2" x14ac:dyDescent="0.3">
      <c r="B6430" s="73"/>
    </row>
    <row r="6431" spans="2:2" x14ac:dyDescent="0.3">
      <c r="B6431" s="73"/>
    </row>
    <row r="6432" spans="2:2" x14ac:dyDescent="0.3">
      <c r="B6432" s="73"/>
    </row>
    <row r="6433" spans="2:2" x14ac:dyDescent="0.3">
      <c r="B6433" s="73"/>
    </row>
    <row r="6434" spans="2:2" x14ac:dyDescent="0.3">
      <c r="B6434" s="73"/>
    </row>
    <row r="6435" spans="2:2" x14ac:dyDescent="0.3">
      <c r="B6435" s="73"/>
    </row>
    <row r="6436" spans="2:2" x14ac:dyDescent="0.3">
      <c r="B6436" s="73"/>
    </row>
    <row r="6437" spans="2:2" x14ac:dyDescent="0.3">
      <c r="B6437" s="73"/>
    </row>
    <row r="6438" spans="2:2" x14ac:dyDescent="0.3">
      <c r="B6438" s="73"/>
    </row>
    <row r="6439" spans="2:2" x14ac:dyDescent="0.3">
      <c r="B6439" s="73"/>
    </row>
    <row r="6440" spans="2:2" x14ac:dyDescent="0.3">
      <c r="B6440" s="73"/>
    </row>
    <row r="6441" spans="2:2" x14ac:dyDescent="0.3">
      <c r="B6441" s="73"/>
    </row>
    <row r="6442" spans="2:2" x14ac:dyDescent="0.3">
      <c r="B6442" s="73"/>
    </row>
    <row r="6443" spans="2:2" x14ac:dyDescent="0.3">
      <c r="B6443" s="73"/>
    </row>
    <row r="6444" spans="2:2" x14ac:dyDescent="0.3">
      <c r="B6444" s="73"/>
    </row>
    <row r="6445" spans="2:2" x14ac:dyDescent="0.3">
      <c r="B6445" s="73"/>
    </row>
    <row r="6446" spans="2:2" x14ac:dyDescent="0.3">
      <c r="B6446" s="73"/>
    </row>
    <row r="6447" spans="2:2" x14ac:dyDescent="0.3">
      <c r="B6447" s="73"/>
    </row>
    <row r="6448" spans="2:2" x14ac:dyDescent="0.3">
      <c r="B6448" s="73"/>
    </row>
    <row r="6449" spans="2:2" x14ac:dyDescent="0.3">
      <c r="B6449" s="73"/>
    </row>
    <row r="6450" spans="2:2" x14ac:dyDescent="0.3">
      <c r="B6450" s="73"/>
    </row>
    <row r="6451" spans="2:2" x14ac:dyDescent="0.3">
      <c r="B6451" s="73"/>
    </row>
    <row r="6452" spans="2:2" x14ac:dyDescent="0.3">
      <c r="B6452" s="73"/>
    </row>
    <row r="6453" spans="2:2" x14ac:dyDescent="0.3">
      <c r="B6453" s="73"/>
    </row>
    <row r="6454" spans="2:2" x14ac:dyDescent="0.3">
      <c r="B6454" s="73"/>
    </row>
    <row r="6455" spans="2:2" x14ac:dyDescent="0.3">
      <c r="B6455" s="73"/>
    </row>
    <row r="6456" spans="2:2" x14ac:dyDescent="0.3">
      <c r="B6456" s="73"/>
    </row>
    <row r="6457" spans="2:2" x14ac:dyDescent="0.3">
      <c r="B6457" s="73"/>
    </row>
    <row r="6458" spans="2:2" x14ac:dyDescent="0.3">
      <c r="B6458" s="73"/>
    </row>
    <row r="6459" spans="2:2" x14ac:dyDescent="0.3">
      <c r="B6459" s="73"/>
    </row>
    <row r="6460" spans="2:2" x14ac:dyDescent="0.3">
      <c r="B6460" s="73"/>
    </row>
    <row r="6461" spans="2:2" x14ac:dyDescent="0.3">
      <c r="B6461" s="73"/>
    </row>
    <row r="6462" spans="2:2" x14ac:dyDescent="0.3">
      <c r="B6462" s="73"/>
    </row>
    <row r="6463" spans="2:2" x14ac:dyDescent="0.3">
      <c r="B6463" s="73"/>
    </row>
    <row r="6464" spans="2:2" x14ac:dyDescent="0.3">
      <c r="B6464" s="73"/>
    </row>
    <row r="6465" spans="2:2" x14ac:dyDescent="0.3">
      <c r="B6465" s="73"/>
    </row>
    <row r="6466" spans="2:2" x14ac:dyDescent="0.3">
      <c r="B6466" s="73"/>
    </row>
    <row r="6467" spans="2:2" x14ac:dyDescent="0.3">
      <c r="B6467" s="73"/>
    </row>
    <row r="6468" spans="2:2" x14ac:dyDescent="0.3">
      <c r="B6468" s="73"/>
    </row>
    <row r="6469" spans="2:2" x14ac:dyDescent="0.3">
      <c r="B6469" s="73"/>
    </row>
    <row r="6470" spans="2:2" x14ac:dyDescent="0.3">
      <c r="B6470" s="73"/>
    </row>
    <row r="6471" spans="2:2" x14ac:dyDescent="0.3">
      <c r="B6471" s="73"/>
    </row>
    <row r="6472" spans="2:2" x14ac:dyDescent="0.3">
      <c r="B6472" s="73"/>
    </row>
    <row r="6473" spans="2:2" x14ac:dyDescent="0.3">
      <c r="B6473" s="73"/>
    </row>
    <row r="6474" spans="2:2" x14ac:dyDescent="0.3">
      <c r="B6474" s="73"/>
    </row>
    <row r="6475" spans="2:2" x14ac:dyDescent="0.3">
      <c r="B6475" s="73"/>
    </row>
    <row r="6476" spans="2:2" x14ac:dyDescent="0.3">
      <c r="B6476" s="73"/>
    </row>
    <row r="6477" spans="2:2" x14ac:dyDescent="0.3">
      <c r="B6477" s="73"/>
    </row>
    <row r="6478" spans="2:2" x14ac:dyDescent="0.3">
      <c r="B6478" s="73"/>
    </row>
    <row r="6479" spans="2:2" x14ac:dyDescent="0.3">
      <c r="B6479" s="73"/>
    </row>
    <row r="6480" spans="2:2" x14ac:dyDescent="0.3">
      <c r="B6480" s="73"/>
    </row>
    <row r="6481" spans="2:2" x14ac:dyDescent="0.3">
      <c r="B6481" s="73"/>
    </row>
    <row r="6482" spans="2:2" x14ac:dyDescent="0.3">
      <c r="B6482" s="73"/>
    </row>
    <row r="6483" spans="2:2" x14ac:dyDescent="0.3">
      <c r="B6483" s="73"/>
    </row>
    <row r="6484" spans="2:2" x14ac:dyDescent="0.3">
      <c r="B6484" s="73"/>
    </row>
    <row r="6485" spans="2:2" x14ac:dyDescent="0.3">
      <c r="B6485" s="73"/>
    </row>
    <row r="6486" spans="2:2" x14ac:dyDescent="0.3">
      <c r="B6486" s="73"/>
    </row>
    <row r="6487" spans="2:2" x14ac:dyDescent="0.3">
      <c r="B6487" s="73"/>
    </row>
    <row r="6488" spans="2:2" x14ac:dyDescent="0.3">
      <c r="B6488" s="73"/>
    </row>
    <row r="6489" spans="2:2" x14ac:dyDescent="0.3">
      <c r="B6489" s="73"/>
    </row>
    <row r="6490" spans="2:2" x14ac:dyDescent="0.3">
      <c r="B6490" s="73"/>
    </row>
    <row r="6491" spans="2:2" x14ac:dyDescent="0.3">
      <c r="B6491" s="73"/>
    </row>
    <row r="6492" spans="2:2" x14ac:dyDescent="0.3">
      <c r="B6492" s="73"/>
    </row>
    <row r="6493" spans="2:2" x14ac:dyDescent="0.3">
      <c r="B6493" s="73"/>
    </row>
    <row r="6494" spans="2:2" x14ac:dyDescent="0.3">
      <c r="B6494" s="73"/>
    </row>
    <row r="6495" spans="2:2" x14ac:dyDescent="0.3">
      <c r="B6495" s="73"/>
    </row>
    <row r="6496" spans="2:2" x14ac:dyDescent="0.3">
      <c r="B6496" s="73"/>
    </row>
    <row r="6497" spans="2:2" x14ac:dyDescent="0.3">
      <c r="B6497" s="73"/>
    </row>
    <row r="6498" spans="2:2" x14ac:dyDescent="0.3">
      <c r="B6498" s="73"/>
    </row>
    <row r="6499" spans="2:2" x14ac:dyDescent="0.3">
      <c r="B6499" s="73"/>
    </row>
    <row r="6500" spans="2:2" x14ac:dyDescent="0.3">
      <c r="B6500" s="73"/>
    </row>
    <row r="6501" spans="2:2" x14ac:dyDescent="0.3">
      <c r="B6501" s="73"/>
    </row>
    <row r="6502" spans="2:2" x14ac:dyDescent="0.3">
      <c r="B6502" s="73"/>
    </row>
    <row r="6503" spans="2:2" x14ac:dyDescent="0.3">
      <c r="B6503" s="73"/>
    </row>
    <row r="6504" spans="2:2" x14ac:dyDescent="0.3">
      <c r="B6504" s="73"/>
    </row>
    <row r="6505" spans="2:2" x14ac:dyDescent="0.3">
      <c r="B6505" s="73"/>
    </row>
    <row r="6506" spans="2:2" x14ac:dyDescent="0.3">
      <c r="B6506" s="73"/>
    </row>
    <row r="6507" spans="2:2" x14ac:dyDescent="0.3">
      <c r="B6507" s="73"/>
    </row>
    <row r="6508" spans="2:2" x14ac:dyDescent="0.3">
      <c r="B6508" s="73"/>
    </row>
    <row r="6509" spans="2:2" x14ac:dyDescent="0.3">
      <c r="B6509" s="73"/>
    </row>
    <row r="6510" spans="2:2" x14ac:dyDescent="0.3">
      <c r="B6510" s="73"/>
    </row>
    <row r="6511" spans="2:2" x14ac:dyDescent="0.3">
      <c r="B6511" s="73"/>
    </row>
    <row r="6512" spans="2:2" x14ac:dyDescent="0.3">
      <c r="B6512" s="73"/>
    </row>
    <row r="6513" spans="2:2" x14ac:dyDescent="0.3">
      <c r="B6513" s="73"/>
    </row>
    <row r="6514" spans="2:2" x14ac:dyDescent="0.3">
      <c r="B6514" s="73"/>
    </row>
    <row r="6515" spans="2:2" x14ac:dyDescent="0.3">
      <c r="B6515" s="73"/>
    </row>
    <row r="6516" spans="2:2" x14ac:dyDescent="0.3">
      <c r="B6516" s="73"/>
    </row>
    <row r="6517" spans="2:2" x14ac:dyDescent="0.3">
      <c r="B6517" s="73"/>
    </row>
    <row r="6518" spans="2:2" x14ac:dyDescent="0.3">
      <c r="B6518" s="73"/>
    </row>
    <row r="6519" spans="2:2" x14ac:dyDescent="0.3">
      <c r="B6519" s="73"/>
    </row>
    <row r="6520" spans="2:2" x14ac:dyDescent="0.3">
      <c r="B6520" s="73"/>
    </row>
    <row r="6521" spans="2:2" x14ac:dyDescent="0.3">
      <c r="B6521" s="73"/>
    </row>
    <row r="6522" spans="2:2" x14ac:dyDescent="0.3">
      <c r="B6522" s="73"/>
    </row>
    <row r="6523" spans="2:2" x14ac:dyDescent="0.3">
      <c r="B6523" s="73"/>
    </row>
    <row r="6524" spans="2:2" x14ac:dyDescent="0.3">
      <c r="B6524" s="73"/>
    </row>
    <row r="6525" spans="2:2" x14ac:dyDescent="0.3">
      <c r="B6525" s="73"/>
    </row>
    <row r="6526" spans="2:2" x14ac:dyDescent="0.3">
      <c r="B6526" s="73"/>
    </row>
    <row r="6527" spans="2:2" x14ac:dyDescent="0.3">
      <c r="B6527" s="73"/>
    </row>
    <row r="6528" spans="2:2" x14ac:dyDescent="0.3">
      <c r="B6528" s="73"/>
    </row>
    <row r="6529" spans="2:2" x14ac:dyDescent="0.3">
      <c r="B6529" s="73"/>
    </row>
    <row r="6530" spans="2:2" x14ac:dyDescent="0.3">
      <c r="B6530" s="73"/>
    </row>
    <row r="6531" spans="2:2" x14ac:dyDescent="0.3">
      <c r="B6531" s="73"/>
    </row>
    <row r="6532" spans="2:2" x14ac:dyDescent="0.3">
      <c r="B6532" s="73"/>
    </row>
    <row r="6533" spans="2:2" x14ac:dyDescent="0.3">
      <c r="B6533" s="73"/>
    </row>
    <row r="6534" spans="2:2" x14ac:dyDescent="0.3">
      <c r="B6534" s="73"/>
    </row>
    <row r="6535" spans="2:2" x14ac:dyDescent="0.3">
      <c r="B6535" s="73"/>
    </row>
    <row r="6536" spans="2:2" x14ac:dyDescent="0.3">
      <c r="B6536" s="73"/>
    </row>
    <row r="6537" spans="2:2" x14ac:dyDescent="0.3">
      <c r="B6537" s="73"/>
    </row>
    <row r="6538" spans="2:2" x14ac:dyDescent="0.3">
      <c r="B6538" s="73"/>
    </row>
    <row r="6539" spans="2:2" x14ac:dyDescent="0.3">
      <c r="B6539" s="73"/>
    </row>
    <row r="6540" spans="2:2" x14ac:dyDescent="0.3">
      <c r="B6540" s="73"/>
    </row>
    <row r="6541" spans="2:2" x14ac:dyDescent="0.3">
      <c r="B6541" s="73"/>
    </row>
    <row r="6542" spans="2:2" x14ac:dyDescent="0.3">
      <c r="B6542" s="73"/>
    </row>
    <row r="6543" spans="2:2" x14ac:dyDescent="0.3">
      <c r="B6543" s="73"/>
    </row>
    <row r="6544" spans="2:2" x14ac:dyDescent="0.3">
      <c r="B6544" s="73"/>
    </row>
    <row r="6545" spans="2:2" x14ac:dyDescent="0.3">
      <c r="B6545" s="73"/>
    </row>
    <row r="6546" spans="2:2" x14ac:dyDescent="0.3">
      <c r="B6546" s="73"/>
    </row>
    <row r="6547" spans="2:2" x14ac:dyDescent="0.3">
      <c r="B6547" s="73"/>
    </row>
    <row r="6548" spans="2:2" x14ac:dyDescent="0.3">
      <c r="B6548" s="73"/>
    </row>
    <row r="6549" spans="2:2" x14ac:dyDescent="0.3">
      <c r="B6549" s="73"/>
    </row>
    <row r="6550" spans="2:2" x14ac:dyDescent="0.3">
      <c r="B6550" s="73"/>
    </row>
    <row r="6551" spans="2:2" x14ac:dyDescent="0.3">
      <c r="B6551" s="73"/>
    </row>
    <row r="6552" spans="2:2" x14ac:dyDescent="0.3">
      <c r="B6552" s="73"/>
    </row>
    <row r="6553" spans="2:2" x14ac:dyDescent="0.3">
      <c r="B6553" s="73"/>
    </row>
    <row r="6554" spans="2:2" x14ac:dyDescent="0.3">
      <c r="B6554" s="73"/>
    </row>
    <row r="6555" spans="2:2" x14ac:dyDescent="0.3">
      <c r="B6555" s="73"/>
    </row>
    <row r="6556" spans="2:2" x14ac:dyDescent="0.3">
      <c r="B6556" s="73"/>
    </row>
    <row r="6557" spans="2:2" x14ac:dyDescent="0.3">
      <c r="B6557" s="73"/>
    </row>
    <row r="6558" spans="2:2" x14ac:dyDescent="0.3">
      <c r="B6558" s="73"/>
    </row>
    <row r="6559" spans="2:2" x14ac:dyDescent="0.3">
      <c r="B6559" s="73"/>
    </row>
    <row r="6560" spans="2:2" x14ac:dyDescent="0.3">
      <c r="B6560" s="73"/>
    </row>
    <row r="6561" spans="2:2" x14ac:dyDescent="0.3">
      <c r="B6561" s="73"/>
    </row>
    <row r="6562" spans="2:2" x14ac:dyDescent="0.3">
      <c r="B6562" s="73"/>
    </row>
    <row r="6563" spans="2:2" x14ac:dyDescent="0.3">
      <c r="B6563" s="73"/>
    </row>
    <row r="6564" spans="2:2" x14ac:dyDescent="0.3">
      <c r="B6564" s="73"/>
    </row>
    <row r="6565" spans="2:2" x14ac:dyDescent="0.3">
      <c r="B6565" s="73"/>
    </row>
    <row r="6566" spans="2:2" x14ac:dyDescent="0.3">
      <c r="B6566" s="73"/>
    </row>
    <row r="6567" spans="2:2" x14ac:dyDescent="0.3">
      <c r="B6567" s="73"/>
    </row>
    <row r="6568" spans="2:2" x14ac:dyDescent="0.3">
      <c r="B6568" s="73"/>
    </row>
    <row r="6569" spans="2:2" x14ac:dyDescent="0.3">
      <c r="B6569" s="73"/>
    </row>
    <row r="6570" spans="2:2" x14ac:dyDescent="0.3">
      <c r="B6570" s="73"/>
    </row>
    <row r="6571" spans="2:2" x14ac:dyDescent="0.3">
      <c r="B6571" s="73"/>
    </row>
    <row r="6572" spans="2:2" x14ac:dyDescent="0.3">
      <c r="B6572" s="73"/>
    </row>
    <row r="6573" spans="2:2" x14ac:dyDescent="0.3">
      <c r="B6573" s="73"/>
    </row>
    <row r="6574" spans="2:2" x14ac:dyDescent="0.3">
      <c r="B6574" s="73"/>
    </row>
    <row r="6575" spans="2:2" x14ac:dyDescent="0.3">
      <c r="B6575" s="73"/>
    </row>
    <row r="6576" spans="2:2" x14ac:dyDescent="0.3">
      <c r="B6576" s="73"/>
    </row>
    <row r="6577" spans="2:2" x14ac:dyDescent="0.3">
      <c r="B6577" s="73"/>
    </row>
    <row r="6578" spans="2:2" x14ac:dyDescent="0.3">
      <c r="B6578" s="73"/>
    </row>
    <row r="6579" spans="2:2" x14ac:dyDescent="0.3">
      <c r="B6579" s="73"/>
    </row>
    <row r="6580" spans="2:2" x14ac:dyDescent="0.3">
      <c r="B6580" s="73"/>
    </row>
    <row r="6581" spans="2:2" x14ac:dyDescent="0.3">
      <c r="B6581" s="73"/>
    </row>
    <row r="6582" spans="2:2" x14ac:dyDescent="0.3">
      <c r="B6582" s="73"/>
    </row>
    <row r="6583" spans="2:2" x14ac:dyDescent="0.3">
      <c r="B6583" s="73"/>
    </row>
    <row r="6584" spans="2:2" x14ac:dyDescent="0.3">
      <c r="B6584" s="73"/>
    </row>
    <row r="6585" spans="2:2" x14ac:dyDescent="0.3">
      <c r="B6585" s="73"/>
    </row>
    <row r="6586" spans="2:2" x14ac:dyDescent="0.3">
      <c r="B6586" s="73"/>
    </row>
    <row r="6587" spans="2:2" x14ac:dyDescent="0.3">
      <c r="B6587" s="73"/>
    </row>
    <row r="6588" spans="2:2" x14ac:dyDescent="0.3">
      <c r="B6588" s="73"/>
    </row>
    <row r="6589" spans="2:2" x14ac:dyDescent="0.3">
      <c r="B6589" s="73"/>
    </row>
    <row r="6590" spans="2:2" x14ac:dyDescent="0.3">
      <c r="B6590" s="73"/>
    </row>
    <row r="6591" spans="2:2" x14ac:dyDescent="0.3">
      <c r="B6591" s="73"/>
    </row>
    <row r="6592" spans="2:2" x14ac:dyDescent="0.3">
      <c r="B6592" s="73"/>
    </row>
    <row r="6593" spans="2:2" x14ac:dyDescent="0.3">
      <c r="B6593" s="73"/>
    </row>
    <row r="6594" spans="2:2" x14ac:dyDescent="0.3">
      <c r="B6594" s="73"/>
    </row>
    <row r="6595" spans="2:2" x14ac:dyDescent="0.3">
      <c r="B6595" s="73"/>
    </row>
    <row r="6596" spans="2:2" x14ac:dyDescent="0.3">
      <c r="B6596" s="73"/>
    </row>
    <row r="6597" spans="2:2" x14ac:dyDescent="0.3">
      <c r="B6597" s="73"/>
    </row>
    <row r="6598" spans="2:2" x14ac:dyDescent="0.3">
      <c r="B6598" s="73"/>
    </row>
    <row r="6599" spans="2:2" x14ac:dyDescent="0.3">
      <c r="B6599" s="73"/>
    </row>
    <row r="6600" spans="2:2" x14ac:dyDescent="0.3">
      <c r="B6600" s="73"/>
    </row>
    <row r="6601" spans="2:2" x14ac:dyDescent="0.3">
      <c r="B6601" s="73"/>
    </row>
    <row r="6602" spans="2:2" x14ac:dyDescent="0.3">
      <c r="B6602" s="73"/>
    </row>
    <row r="6603" spans="2:2" x14ac:dyDescent="0.3">
      <c r="B6603" s="73"/>
    </row>
    <row r="6604" spans="2:2" x14ac:dyDescent="0.3">
      <c r="B6604" s="73"/>
    </row>
    <row r="6605" spans="2:2" x14ac:dyDescent="0.3">
      <c r="B6605" s="73"/>
    </row>
    <row r="6606" spans="2:2" x14ac:dyDescent="0.3">
      <c r="B6606" s="73"/>
    </row>
    <row r="6607" spans="2:2" x14ac:dyDescent="0.3">
      <c r="B6607" s="73"/>
    </row>
    <row r="6608" spans="2:2" x14ac:dyDescent="0.3">
      <c r="B6608" s="73"/>
    </row>
    <row r="6609" spans="2:2" x14ac:dyDescent="0.3">
      <c r="B6609" s="73"/>
    </row>
    <row r="6610" spans="2:2" x14ac:dyDescent="0.3">
      <c r="B6610" s="73"/>
    </row>
    <row r="6611" spans="2:2" x14ac:dyDescent="0.3">
      <c r="B6611" s="73"/>
    </row>
    <row r="6612" spans="2:2" x14ac:dyDescent="0.3">
      <c r="B6612" s="73"/>
    </row>
    <row r="6613" spans="2:2" x14ac:dyDescent="0.3">
      <c r="B6613" s="73"/>
    </row>
    <row r="6614" spans="2:2" x14ac:dyDescent="0.3">
      <c r="B6614" s="73"/>
    </row>
    <row r="6615" spans="2:2" x14ac:dyDescent="0.3">
      <c r="B6615" s="73"/>
    </row>
    <row r="6616" spans="2:2" x14ac:dyDescent="0.3">
      <c r="B6616" s="73"/>
    </row>
    <row r="6617" spans="2:2" x14ac:dyDescent="0.3">
      <c r="B6617" s="73"/>
    </row>
    <row r="6618" spans="2:2" x14ac:dyDescent="0.3">
      <c r="B6618" s="73"/>
    </row>
    <row r="6619" spans="2:2" x14ac:dyDescent="0.3">
      <c r="B6619" s="73"/>
    </row>
    <row r="6620" spans="2:2" x14ac:dyDescent="0.3">
      <c r="B6620" s="73"/>
    </row>
    <row r="6621" spans="2:2" x14ac:dyDescent="0.3">
      <c r="B6621" s="73"/>
    </row>
    <row r="6622" spans="2:2" x14ac:dyDescent="0.3">
      <c r="B6622" s="73"/>
    </row>
    <row r="6623" spans="2:2" x14ac:dyDescent="0.3">
      <c r="B6623" s="73"/>
    </row>
    <row r="6624" spans="2:2" x14ac:dyDescent="0.3">
      <c r="B6624" s="73"/>
    </row>
    <row r="6625" spans="2:2" x14ac:dyDescent="0.3">
      <c r="B6625" s="73"/>
    </row>
    <row r="6626" spans="2:2" x14ac:dyDescent="0.3">
      <c r="B6626" s="73"/>
    </row>
    <row r="6627" spans="2:2" x14ac:dyDescent="0.3">
      <c r="B6627" s="73"/>
    </row>
    <row r="6628" spans="2:2" x14ac:dyDescent="0.3">
      <c r="B6628" s="73"/>
    </row>
    <row r="6629" spans="2:2" x14ac:dyDescent="0.3">
      <c r="B6629" s="73"/>
    </row>
    <row r="6630" spans="2:2" x14ac:dyDescent="0.3">
      <c r="B6630" s="73"/>
    </row>
    <row r="6631" spans="2:2" x14ac:dyDescent="0.3">
      <c r="B6631" s="73"/>
    </row>
    <row r="6632" spans="2:2" x14ac:dyDescent="0.3">
      <c r="B6632" s="73"/>
    </row>
    <row r="6633" spans="2:2" x14ac:dyDescent="0.3">
      <c r="B6633" s="73"/>
    </row>
    <row r="6634" spans="2:2" x14ac:dyDescent="0.3">
      <c r="B6634" s="73"/>
    </row>
    <row r="6635" spans="2:2" x14ac:dyDescent="0.3">
      <c r="B6635" s="73"/>
    </row>
    <row r="6636" spans="2:2" x14ac:dyDescent="0.3">
      <c r="B6636" s="73"/>
    </row>
    <row r="6637" spans="2:2" x14ac:dyDescent="0.3">
      <c r="B6637" s="73"/>
    </row>
    <row r="6638" spans="2:2" x14ac:dyDescent="0.3">
      <c r="B6638" s="73"/>
    </row>
    <row r="6639" spans="2:2" x14ac:dyDescent="0.3">
      <c r="B6639" s="73"/>
    </row>
    <row r="6640" spans="2:2" x14ac:dyDescent="0.3">
      <c r="B6640" s="73"/>
    </row>
    <row r="6641" spans="2:2" x14ac:dyDescent="0.3">
      <c r="B6641" s="73"/>
    </row>
    <row r="6642" spans="2:2" x14ac:dyDescent="0.3">
      <c r="B6642" s="73"/>
    </row>
    <row r="6643" spans="2:2" x14ac:dyDescent="0.3">
      <c r="B6643" s="73"/>
    </row>
    <row r="6644" spans="2:2" x14ac:dyDescent="0.3">
      <c r="B6644" s="73"/>
    </row>
    <row r="6645" spans="2:2" x14ac:dyDescent="0.3">
      <c r="B6645" s="73"/>
    </row>
    <row r="6646" spans="2:2" x14ac:dyDescent="0.3">
      <c r="B6646" s="73"/>
    </row>
    <row r="6647" spans="2:2" x14ac:dyDescent="0.3">
      <c r="B6647" s="73"/>
    </row>
    <row r="6648" spans="2:2" x14ac:dyDescent="0.3">
      <c r="B6648" s="73"/>
    </row>
    <row r="6649" spans="2:2" x14ac:dyDescent="0.3">
      <c r="B6649" s="73"/>
    </row>
    <row r="6650" spans="2:2" x14ac:dyDescent="0.3">
      <c r="B6650" s="73"/>
    </row>
    <row r="6651" spans="2:2" x14ac:dyDescent="0.3">
      <c r="B6651" s="73"/>
    </row>
    <row r="6652" spans="2:2" x14ac:dyDescent="0.3">
      <c r="B6652" s="73"/>
    </row>
    <row r="6653" spans="2:2" x14ac:dyDescent="0.3">
      <c r="B6653" s="73"/>
    </row>
    <row r="6654" spans="2:2" x14ac:dyDescent="0.3">
      <c r="B6654" s="73"/>
    </row>
    <row r="6655" spans="2:2" x14ac:dyDescent="0.3">
      <c r="B6655" s="73"/>
    </row>
    <row r="6656" spans="2:2" x14ac:dyDescent="0.3">
      <c r="B6656" s="73"/>
    </row>
    <row r="6657" spans="2:2" x14ac:dyDescent="0.3">
      <c r="B6657" s="73"/>
    </row>
    <row r="6658" spans="2:2" x14ac:dyDescent="0.3">
      <c r="B6658" s="73"/>
    </row>
    <row r="6659" spans="2:2" x14ac:dyDescent="0.3">
      <c r="B6659" s="73"/>
    </row>
    <row r="6660" spans="2:2" x14ac:dyDescent="0.3">
      <c r="B6660" s="73"/>
    </row>
    <row r="6661" spans="2:2" x14ac:dyDescent="0.3">
      <c r="B6661" s="73"/>
    </row>
    <row r="6662" spans="2:2" x14ac:dyDescent="0.3">
      <c r="B6662" s="73"/>
    </row>
    <row r="6663" spans="2:2" x14ac:dyDescent="0.3">
      <c r="B6663" s="73"/>
    </row>
    <row r="6664" spans="2:2" x14ac:dyDescent="0.3">
      <c r="B6664" s="73"/>
    </row>
    <row r="6665" spans="2:2" x14ac:dyDescent="0.3">
      <c r="B6665" s="73"/>
    </row>
    <row r="6666" spans="2:2" x14ac:dyDescent="0.3">
      <c r="B6666" s="73"/>
    </row>
    <row r="6667" spans="2:2" x14ac:dyDescent="0.3">
      <c r="B6667" s="73"/>
    </row>
    <row r="6668" spans="2:2" x14ac:dyDescent="0.3">
      <c r="B6668" s="73"/>
    </row>
    <row r="6669" spans="2:2" x14ac:dyDescent="0.3">
      <c r="B6669" s="73"/>
    </row>
    <row r="6670" spans="2:2" x14ac:dyDescent="0.3">
      <c r="B6670" s="73"/>
    </row>
    <row r="6671" spans="2:2" x14ac:dyDescent="0.3">
      <c r="B6671" s="73"/>
    </row>
    <row r="6672" spans="2:2" x14ac:dyDescent="0.3">
      <c r="B6672" s="73"/>
    </row>
    <row r="6673" spans="2:2" x14ac:dyDescent="0.3">
      <c r="B6673" s="73"/>
    </row>
    <row r="6674" spans="2:2" x14ac:dyDescent="0.3">
      <c r="B6674" s="73"/>
    </row>
    <row r="6675" spans="2:2" x14ac:dyDescent="0.3">
      <c r="B6675" s="73"/>
    </row>
    <row r="6676" spans="2:2" x14ac:dyDescent="0.3">
      <c r="B6676" s="73"/>
    </row>
    <row r="6677" spans="2:2" x14ac:dyDescent="0.3">
      <c r="B6677" s="73"/>
    </row>
    <row r="6678" spans="2:2" x14ac:dyDescent="0.3">
      <c r="B6678" s="73"/>
    </row>
    <row r="6679" spans="2:2" x14ac:dyDescent="0.3">
      <c r="B6679" s="73"/>
    </row>
    <row r="6680" spans="2:2" x14ac:dyDescent="0.3">
      <c r="B6680" s="73"/>
    </row>
    <row r="6681" spans="2:2" x14ac:dyDescent="0.3">
      <c r="B6681" s="73"/>
    </row>
    <row r="6682" spans="2:2" x14ac:dyDescent="0.3">
      <c r="B6682" s="73"/>
    </row>
    <row r="6683" spans="2:2" x14ac:dyDescent="0.3">
      <c r="B6683" s="73"/>
    </row>
    <row r="6684" spans="2:2" x14ac:dyDescent="0.3">
      <c r="B6684" s="73"/>
    </row>
    <row r="6685" spans="2:2" x14ac:dyDescent="0.3">
      <c r="B6685" s="73"/>
    </row>
    <row r="6686" spans="2:2" x14ac:dyDescent="0.3">
      <c r="B6686" s="73"/>
    </row>
    <row r="6687" spans="2:2" x14ac:dyDescent="0.3">
      <c r="B6687" s="73"/>
    </row>
    <row r="6688" spans="2:2" x14ac:dyDescent="0.3">
      <c r="B6688" s="73"/>
    </row>
    <row r="6689" spans="2:2" x14ac:dyDescent="0.3">
      <c r="B6689" s="73"/>
    </row>
    <row r="6690" spans="2:2" x14ac:dyDescent="0.3">
      <c r="B6690" s="73"/>
    </row>
    <row r="6691" spans="2:2" x14ac:dyDescent="0.3">
      <c r="B6691" s="73"/>
    </row>
    <row r="6692" spans="2:2" x14ac:dyDescent="0.3">
      <c r="B6692" s="73"/>
    </row>
    <row r="6693" spans="2:2" x14ac:dyDescent="0.3">
      <c r="B6693" s="73"/>
    </row>
    <row r="6694" spans="2:2" x14ac:dyDescent="0.3">
      <c r="B6694" s="73"/>
    </row>
    <row r="6695" spans="2:2" x14ac:dyDescent="0.3">
      <c r="B6695" s="73"/>
    </row>
    <row r="6696" spans="2:2" x14ac:dyDescent="0.3">
      <c r="B6696" s="73"/>
    </row>
    <row r="6697" spans="2:2" x14ac:dyDescent="0.3">
      <c r="B6697" s="73"/>
    </row>
    <row r="6698" spans="2:2" x14ac:dyDescent="0.3">
      <c r="B6698" s="73"/>
    </row>
    <row r="6699" spans="2:2" x14ac:dyDescent="0.3">
      <c r="B6699" s="73"/>
    </row>
    <row r="6700" spans="2:2" x14ac:dyDescent="0.3">
      <c r="B6700" s="73"/>
    </row>
    <row r="6701" spans="2:2" x14ac:dyDescent="0.3">
      <c r="B6701" s="73"/>
    </row>
    <row r="6702" spans="2:2" x14ac:dyDescent="0.3">
      <c r="B6702" s="73"/>
    </row>
    <row r="6703" spans="2:2" x14ac:dyDescent="0.3">
      <c r="B6703" s="73"/>
    </row>
    <row r="6704" spans="2:2" x14ac:dyDescent="0.3">
      <c r="B6704" s="73"/>
    </row>
    <row r="6705" spans="2:2" x14ac:dyDescent="0.3">
      <c r="B6705" s="73"/>
    </row>
    <row r="6706" spans="2:2" x14ac:dyDescent="0.3">
      <c r="B6706" s="73"/>
    </row>
    <row r="6707" spans="2:2" x14ac:dyDescent="0.3">
      <c r="B6707" s="73"/>
    </row>
    <row r="6708" spans="2:2" x14ac:dyDescent="0.3">
      <c r="B6708" s="73"/>
    </row>
    <row r="6709" spans="2:2" x14ac:dyDescent="0.3">
      <c r="B6709" s="73"/>
    </row>
    <row r="6710" spans="2:2" x14ac:dyDescent="0.3">
      <c r="B6710" s="73"/>
    </row>
    <row r="6711" spans="2:2" x14ac:dyDescent="0.3">
      <c r="B6711" s="73"/>
    </row>
    <row r="6712" spans="2:2" x14ac:dyDescent="0.3">
      <c r="B6712" s="73"/>
    </row>
    <row r="6713" spans="2:2" x14ac:dyDescent="0.3">
      <c r="B6713" s="73"/>
    </row>
    <row r="6714" spans="2:2" x14ac:dyDescent="0.3">
      <c r="B6714" s="73"/>
    </row>
    <row r="6715" spans="2:2" x14ac:dyDescent="0.3">
      <c r="B6715" s="73"/>
    </row>
    <row r="6716" spans="2:2" x14ac:dyDescent="0.3">
      <c r="B6716" s="73"/>
    </row>
    <row r="6717" spans="2:2" x14ac:dyDescent="0.3">
      <c r="B6717" s="73"/>
    </row>
    <row r="6718" spans="2:2" x14ac:dyDescent="0.3">
      <c r="B6718" s="73"/>
    </row>
    <row r="6719" spans="2:2" x14ac:dyDescent="0.3">
      <c r="B6719" s="73"/>
    </row>
    <row r="6720" spans="2:2" x14ac:dyDescent="0.3">
      <c r="B6720" s="73"/>
    </row>
    <row r="6721" spans="2:2" x14ac:dyDescent="0.3">
      <c r="B6721" s="73"/>
    </row>
    <row r="6722" spans="2:2" x14ac:dyDescent="0.3">
      <c r="B6722" s="73"/>
    </row>
    <row r="6723" spans="2:2" x14ac:dyDescent="0.3">
      <c r="B6723" s="73"/>
    </row>
    <row r="6724" spans="2:2" x14ac:dyDescent="0.3">
      <c r="B6724" s="73"/>
    </row>
    <row r="6725" spans="2:2" x14ac:dyDescent="0.3">
      <c r="B6725" s="73"/>
    </row>
    <row r="6726" spans="2:2" x14ac:dyDescent="0.3">
      <c r="B6726" s="73"/>
    </row>
    <row r="6727" spans="2:2" x14ac:dyDescent="0.3">
      <c r="B6727" s="73"/>
    </row>
    <row r="6728" spans="2:2" x14ac:dyDescent="0.3">
      <c r="B6728" s="73"/>
    </row>
    <row r="6729" spans="2:2" x14ac:dyDescent="0.3">
      <c r="B6729" s="73"/>
    </row>
    <row r="6730" spans="2:2" x14ac:dyDescent="0.3">
      <c r="B6730" s="73"/>
    </row>
    <row r="6731" spans="2:2" x14ac:dyDescent="0.3">
      <c r="B6731" s="73"/>
    </row>
    <row r="6732" spans="2:2" x14ac:dyDescent="0.3">
      <c r="B6732" s="73"/>
    </row>
    <row r="6733" spans="2:2" x14ac:dyDescent="0.3">
      <c r="B6733" s="73"/>
    </row>
    <row r="6734" spans="2:2" x14ac:dyDescent="0.3">
      <c r="B6734" s="73"/>
    </row>
    <row r="6735" spans="2:2" x14ac:dyDescent="0.3">
      <c r="B6735" s="73"/>
    </row>
    <row r="6736" spans="2:2" x14ac:dyDescent="0.3">
      <c r="B6736" s="73"/>
    </row>
    <row r="6737" spans="2:2" x14ac:dyDescent="0.3">
      <c r="B6737" s="73"/>
    </row>
    <row r="6738" spans="2:2" x14ac:dyDescent="0.3">
      <c r="B6738" s="73"/>
    </row>
    <row r="6739" spans="2:2" x14ac:dyDescent="0.3">
      <c r="B6739" s="73"/>
    </row>
    <row r="6740" spans="2:2" x14ac:dyDescent="0.3">
      <c r="B6740" s="73"/>
    </row>
    <row r="6741" spans="2:2" x14ac:dyDescent="0.3">
      <c r="B6741" s="73"/>
    </row>
    <row r="6742" spans="2:2" x14ac:dyDescent="0.3">
      <c r="B6742" s="73"/>
    </row>
    <row r="6743" spans="2:2" x14ac:dyDescent="0.3">
      <c r="B6743" s="73"/>
    </row>
    <row r="6744" spans="2:2" x14ac:dyDescent="0.3">
      <c r="B6744" s="73"/>
    </row>
    <row r="6745" spans="2:2" x14ac:dyDescent="0.3">
      <c r="B6745" s="73"/>
    </row>
    <row r="6746" spans="2:2" x14ac:dyDescent="0.3">
      <c r="B6746" s="73"/>
    </row>
    <row r="6747" spans="2:2" x14ac:dyDescent="0.3">
      <c r="B6747" s="73"/>
    </row>
    <row r="6748" spans="2:2" x14ac:dyDescent="0.3">
      <c r="B6748" s="73"/>
    </row>
    <row r="6749" spans="2:2" x14ac:dyDescent="0.3">
      <c r="B6749" s="73"/>
    </row>
    <row r="6750" spans="2:2" x14ac:dyDescent="0.3">
      <c r="B6750" s="73"/>
    </row>
    <row r="6751" spans="2:2" x14ac:dyDescent="0.3">
      <c r="B6751" s="73"/>
    </row>
    <row r="6752" spans="2:2" x14ac:dyDescent="0.3">
      <c r="B6752" s="73"/>
    </row>
    <row r="6753" spans="2:2" x14ac:dyDescent="0.3">
      <c r="B6753" s="73"/>
    </row>
    <row r="6754" spans="2:2" x14ac:dyDescent="0.3">
      <c r="B6754" s="73"/>
    </row>
    <row r="6755" spans="2:2" x14ac:dyDescent="0.3">
      <c r="B6755" s="73"/>
    </row>
    <row r="6756" spans="2:2" x14ac:dyDescent="0.3">
      <c r="B6756" s="73"/>
    </row>
    <row r="6757" spans="2:2" x14ac:dyDescent="0.3">
      <c r="B6757" s="73"/>
    </row>
    <row r="6758" spans="2:2" x14ac:dyDescent="0.3">
      <c r="B6758" s="73"/>
    </row>
    <row r="6759" spans="2:2" x14ac:dyDescent="0.3">
      <c r="B6759" s="73"/>
    </row>
    <row r="6760" spans="2:2" x14ac:dyDescent="0.3">
      <c r="B6760" s="73"/>
    </row>
    <row r="6761" spans="2:2" x14ac:dyDescent="0.3">
      <c r="B6761" s="73"/>
    </row>
    <row r="6762" spans="2:2" x14ac:dyDescent="0.3">
      <c r="B6762" s="73"/>
    </row>
    <row r="6763" spans="2:2" x14ac:dyDescent="0.3">
      <c r="B6763" s="73"/>
    </row>
    <row r="6764" spans="2:2" x14ac:dyDescent="0.3">
      <c r="B6764" s="73"/>
    </row>
    <row r="6765" spans="2:2" x14ac:dyDescent="0.3">
      <c r="B6765" s="73"/>
    </row>
    <row r="6766" spans="2:2" x14ac:dyDescent="0.3">
      <c r="B6766" s="73"/>
    </row>
    <row r="6767" spans="2:2" x14ac:dyDescent="0.3">
      <c r="B6767" s="73"/>
    </row>
    <row r="6768" spans="2:2" x14ac:dyDescent="0.3">
      <c r="B6768" s="73"/>
    </row>
    <row r="6769" spans="2:2" x14ac:dyDescent="0.3">
      <c r="B6769" s="73"/>
    </row>
    <row r="6770" spans="2:2" x14ac:dyDescent="0.3">
      <c r="B6770" s="73"/>
    </row>
    <row r="6771" spans="2:2" x14ac:dyDescent="0.3">
      <c r="B6771" s="73"/>
    </row>
    <row r="6772" spans="2:2" x14ac:dyDescent="0.3">
      <c r="B6772" s="73"/>
    </row>
    <row r="6773" spans="2:2" x14ac:dyDescent="0.3">
      <c r="B6773" s="73"/>
    </row>
    <row r="6774" spans="2:2" x14ac:dyDescent="0.3">
      <c r="B6774" s="73"/>
    </row>
    <row r="6775" spans="2:2" x14ac:dyDescent="0.3">
      <c r="B6775" s="73"/>
    </row>
    <row r="6776" spans="2:2" x14ac:dyDescent="0.3">
      <c r="B6776" s="73"/>
    </row>
    <row r="6777" spans="2:2" x14ac:dyDescent="0.3">
      <c r="B6777" s="73"/>
    </row>
    <row r="6778" spans="2:2" x14ac:dyDescent="0.3">
      <c r="B6778" s="73"/>
    </row>
    <row r="6779" spans="2:2" x14ac:dyDescent="0.3">
      <c r="B6779" s="73"/>
    </row>
    <row r="6780" spans="2:2" x14ac:dyDescent="0.3">
      <c r="B6780" s="73"/>
    </row>
    <row r="6781" spans="2:2" x14ac:dyDescent="0.3">
      <c r="B6781" s="73"/>
    </row>
    <row r="6782" spans="2:2" x14ac:dyDescent="0.3">
      <c r="B6782" s="73"/>
    </row>
    <row r="6783" spans="2:2" x14ac:dyDescent="0.3">
      <c r="B6783" s="73"/>
    </row>
    <row r="6784" spans="2:2" x14ac:dyDescent="0.3">
      <c r="B6784" s="73"/>
    </row>
    <row r="6785" spans="2:2" x14ac:dyDescent="0.3">
      <c r="B6785" s="73"/>
    </row>
    <row r="6786" spans="2:2" x14ac:dyDescent="0.3">
      <c r="B6786" s="73"/>
    </row>
    <row r="6787" spans="2:2" x14ac:dyDescent="0.3">
      <c r="B6787" s="73"/>
    </row>
    <row r="6788" spans="2:2" x14ac:dyDescent="0.3">
      <c r="B6788" s="73"/>
    </row>
    <row r="6789" spans="2:2" x14ac:dyDescent="0.3">
      <c r="B6789" s="73"/>
    </row>
    <row r="6790" spans="2:2" x14ac:dyDescent="0.3">
      <c r="B6790" s="73"/>
    </row>
    <row r="6791" spans="2:2" x14ac:dyDescent="0.3">
      <c r="B6791" s="73"/>
    </row>
    <row r="6792" spans="2:2" x14ac:dyDescent="0.3">
      <c r="B6792" s="73"/>
    </row>
    <row r="6793" spans="2:2" x14ac:dyDescent="0.3">
      <c r="B6793" s="73"/>
    </row>
    <row r="6794" spans="2:2" x14ac:dyDescent="0.3">
      <c r="B6794" s="73"/>
    </row>
    <row r="6795" spans="2:2" x14ac:dyDescent="0.3">
      <c r="B6795" s="73"/>
    </row>
    <row r="6796" spans="2:2" x14ac:dyDescent="0.3">
      <c r="B6796" s="73"/>
    </row>
    <row r="6797" spans="2:2" x14ac:dyDescent="0.3">
      <c r="B6797" s="73"/>
    </row>
    <row r="6798" spans="2:2" x14ac:dyDescent="0.3">
      <c r="B6798" s="73"/>
    </row>
    <row r="6799" spans="2:2" x14ac:dyDescent="0.3">
      <c r="B6799" s="73"/>
    </row>
    <row r="6800" spans="2:2" x14ac:dyDescent="0.3">
      <c r="B6800" s="73"/>
    </row>
    <row r="6801" spans="2:2" x14ac:dyDescent="0.3">
      <c r="B6801" s="73"/>
    </row>
    <row r="6802" spans="2:2" x14ac:dyDescent="0.3">
      <c r="B6802" s="73"/>
    </row>
    <row r="6803" spans="2:2" x14ac:dyDescent="0.3">
      <c r="B6803" s="73"/>
    </row>
    <row r="6804" spans="2:2" x14ac:dyDescent="0.3">
      <c r="B6804" s="73"/>
    </row>
    <row r="6805" spans="2:2" x14ac:dyDescent="0.3">
      <c r="B6805" s="73"/>
    </row>
    <row r="6806" spans="2:2" x14ac:dyDescent="0.3">
      <c r="B6806" s="73"/>
    </row>
    <row r="6807" spans="2:2" x14ac:dyDescent="0.3">
      <c r="B6807" s="73"/>
    </row>
    <row r="6808" spans="2:2" x14ac:dyDescent="0.3">
      <c r="B6808" s="73"/>
    </row>
    <row r="6809" spans="2:2" x14ac:dyDescent="0.3">
      <c r="B6809" s="73"/>
    </row>
    <row r="6810" spans="2:2" x14ac:dyDescent="0.3">
      <c r="B6810" s="73"/>
    </row>
    <row r="6811" spans="2:2" x14ac:dyDescent="0.3">
      <c r="B6811" s="73"/>
    </row>
    <row r="6812" spans="2:2" x14ac:dyDescent="0.3">
      <c r="B6812" s="73"/>
    </row>
    <row r="6813" spans="2:2" x14ac:dyDescent="0.3">
      <c r="B6813" s="73"/>
    </row>
    <row r="6814" spans="2:2" x14ac:dyDescent="0.3">
      <c r="B6814" s="73"/>
    </row>
    <row r="6815" spans="2:2" x14ac:dyDescent="0.3">
      <c r="B6815" s="73"/>
    </row>
    <row r="6816" spans="2:2" x14ac:dyDescent="0.3">
      <c r="B6816" s="73"/>
    </row>
    <row r="6817" spans="2:2" x14ac:dyDescent="0.3">
      <c r="B6817" s="73"/>
    </row>
    <row r="6818" spans="2:2" x14ac:dyDescent="0.3">
      <c r="B6818" s="73"/>
    </row>
    <row r="6819" spans="2:2" x14ac:dyDescent="0.3">
      <c r="B6819" s="73"/>
    </row>
    <row r="6820" spans="2:2" x14ac:dyDescent="0.3">
      <c r="B6820" s="73"/>
    </row>
    <row r="6821" spans="2:2" x14ac:dyDescent="0.3">
      <c r="B6821" s="73"/>
    </row>
    <row r="6822" spans="2:2" x14ac:dyDescent="0.3">
      <c r="B6822" s="73"/>
    </row>
    <row r="6823" spans="2:2" x14ac:dyDescent="0.3">
      <c r="B6823" s="73"/>
    </row>
    <row r="6824" spans="2:2" x14ac:dyDescent="0.3">
      <c r="B6824" s="73"/>
    </row>
    <row r="6825" spans="2:2" x14ac:dyDescent="0.3">
      <c r="B6825" s="73"/>
    </row>
    <row r="6826" spans="2:2" x14ac:dyDescent="0.3">
      <c r="B6826" s="73"/>
    </row>
    <row r="6827" spans="2:2" x14ac:dyDescent="0.3">
      <c r="B6827" s="73"/>
    </row>
    <row r="6828" spans="2:2" x14ac:dyDescent="0.3">
      <c r="B6828" s="73"/>
    </row>
    <row r="6829" spans="2:2" x14ac:dyDescent="0.3">
      <c r="B6829" s="73"/>
    </row>
    <row r="6830" spans="2:2" x14ac:dyDescent="0.3">
      <c r="B6830" s="73"/>
    </row>
    <row r="6831" spans="2:2" x14ac:dyDescent="0.3">
      <c r="B6831" s="73"/>
    </row>
    <row r="6832" spans="2:2" x14ac:dyDescent="0.3">
      <c r="B6832" s="73"/>
    </row>
    <row r="6833" spans="2:2" x14ac:dyDescent="0.3">
      <c r="B6833" s="73"/>
    </row>
    <row r="6834" spans="2:2" x14ac:dyDescent="0.3">
      <c r="B6834" s="73"/>
    </row>
    <row r="6835" spans="2:2" x14ac:dyDescent="0.3">
      <c r="B6835" s="73"/>
    </row>
    <row r="6836" spans="2:2" x14ac:dyDescent="0.3">
      <c r="B6836" s="73"/>
    </row>
    <row r="6837" spans="2:2" x14ac:dyDescent="0.3">
      <c r="B6837" s="73"/>
    </row>
    <row r="6838" spans="2:2" x14ac:dyDescent="0.3">
      <c r="B6838" s="73"/>
    </row>
    <row r="6839" spans="2:2" x14ac:dyDescent="0.3">
      <c r="B6839" s="73"/>
    </row>
    <row r="6840" spans="2:2" x14ac:dyDescent="0.3">
      <c r="B6840" s="73"/>
    </row>
    <row r="6841" spans="2:2" x14ac:dyDescent="0.3">
      <c r="B6841" s="73"/>
    </row>
    <row r="6842" spans="2:2" x14ac:dyDescent="0.3">
      <c r="B6842" s="73"/>
    </row>
    <row r="6843" spans="2:2" x14ac:dyDescent="0.3">
      <c r="B6843" s="73"/>
    </row>
    <row r="6844" spans="2:2" x14ac:dyDescent="0.3">
      <c r="B6844" s="73"/>
    </row>
    <row r="6845" spans="2:2" x14ac:dyDescent="0.3">
      <c r="B6845" s="73"/>
    </row>
    <row r="6846" spans="2:2" x14ac:dyDescent="0.3">
      <c r="B6846" s="73"/>
    </row>
    <row r="6847" spans="2:2" x14ac:dyDescent="0.3">
      <c r="B6847" s="73"/>
    </row>
    <row r="6848" spans="2:2" x14ac:dyDescent="0.3">
      <c r="B6848" s="73"/>
    </row>
    <row r="6849" spans="2:2" x14ac:dyDescent="0.3">
      <c r="B6849" s="73"/>
    </row>
    <row r="6850" spans="2:2" x14ac:dyDescent="0.3">
      <c r="B6850" s="73"/>
    </row>
    <row r="6851" spans="2:2" x14ac:dyDescent="0.3">
      <c r="B6851" s="73"/>
    </row>
    <row r="6852" spans="2:2" x14ac:dyDescent="0.3">
      <c r="B6852" s="73"/>
    </row>
    <row r="6853" spans="2:2" x14ac:dyDescent="0.3">
      <c r="B6853" s="73"/>
    </row>
    <row r="6854" spans="2:2" x14ac:dyDescent="0.3">
      <c r="B6854" s="73"/>
    </row>
    <row r="6855" spans="2:2" x14ac:dyDescent="0.3">
      <c r="B6855" s="73"/>
    </row>
    <row r="6856" spans="2:2" x14ac:dyDescent="0.3">
      <c r="B6856" s="73"/>
    </row>
    <row r="6857" spans="2:2" x14ac:dyDescent="0.3">
      <c r="B6857" s="73"/>
    </row>
    <row r="6858" spans="2:2" x14ac:dyDescent="0.3">
      <c r="B6858" s="73"/>
    </row>
    <row r="6859" spans="2:2" x14ac:dyDescent="0.3">
      <c r="B6859" s="73"/>
    </row>
    <row r="6860" spans="2:2" x14ac:dyDescent="0.3">
      <c r="B6860" s="73"/>
    </row>
    <row r="6861" spans="2:2" x14ac:dyDescent="0.3">
      <c r="B6861" s="73"/>
    </row>
    <row r="6862" spans="2:2" x14ac:dyDescent="0.3">
      <c r="B6862" s="73"/>
    </row>
    <row r="6863" spans="2:2" x14ac:dyDescent="0.3">
      <c r="B6863" s="73"/>
    </row>
    <row r="6864" spans="2:2" x14ac:dyDescent="0.3">
      <c r="B6864" s="73"/>
    </row>
    <row r="6865" spans="2:2" x14ac:dyDescent="0.3">
      <c r="B6865" s="73"/>
    </row>
    <row r="6866" spans="2:2" x14ac:dyDescent="0.3">
      <c r="B6866" s="73"/>
    </row>
    <row r="6867" spans="2:2" x14ac:dyDescent="0.3">
      <c r="B6867" s="73"/>
    </row>
    <row r="6868" spans="2:2" x14ac:dyDescent="0.3">
      <c r="B6868" s="73"/>
    </row>
    <row r="6869" spans="2:2" x14ac:dyDescent="0.3">
      <c r="B6869" s="73"/>
    </row>
    <row r="6870" spans="2:2" x14ac:dyDescent="0.3">
      <c r="B6870" s="73"/>
    </row>
    <row r="6871" spans="2:2" x14ac:dyDescent="0.3">
      <c r="B6871" s="73"/>
    </row>
    <row r="6872" spans="2:2" x14ac:dyDescent="0.3">
      <c r="B6872" s="73"/>
    </row>
    <row r="6873" spans="2:2" x14ac:dyDescent="0.3">
      <c r="B6873" s="73"/>
    </row>
    <row r="6874" spans="2:2" x14ac:dyDescent="0.3">
      <c r="B6874" s="73"/>
    </row>
    <row r="6875" spans="2:2" x14ac:dyDescent="0.3">
      <c r="B6875" s="73"/>
    </row>
    <row r="6876" spans="2:2" x14ac:dyDescent="0.3">
      <c r="B6876" s="73"/>
    </row>
    <row r="6877" spans="2:2" x14ac:dyDescent="0.3">
      <c r="B6877" s="73"/>
    </row>
    <row r="6878" spans="2:2" x14ac:dyDescent="0.3">
      <c r="B6878" s="73"/>
    </row>
    <row r="6879" spans="2:2" x14ac:dyDescent="0.3">
      <c r="B6879" s="73"/>
    </row>
    <row r="6880" spans="2:2" x14ac:dyDescent="0.3">
      <c r="B6880" s="73"/>
    </row>
    <row r="6881" spans="2:2" x14ac:dyDescent="0.3">
      <c r="B6881" s="73"/>
    </row>
    <row r="6882" spans="2:2" x14ac:dyDescent="0.3">
      <c r="B6882" s="73"/>
    </row>
    <row r="6883" spans="2:2" x14ac:dyDescent="0.3">
      <c r="B6883" s="73"/>
    </row>
    <row r="6884" spans="2:2" x14ac:dyDescent="0.3">
      <c r="B6884" s="73"/>
    </row>
    <row r="6885" spans="2:2" x14ac:dyDescent="0.3">
      <c r="B6885" s="73"/>
    </row>
    <row r="6886" spans="2:2" x14ac:dyDescent="0.3">
      <c r="B6886" s="73"/>
    </row>
    <row r="6887" spans="2:2" x14ac:dyDescent="0.3">
      <c r="B6887" s="73"/>
    </row>
    <row r="6888" spans="2:2" x14ac:dyDescent="0.3">
      <c r="B6888" s="73"/>
    </row>
    <row r="6889" spans="2:2" x14ac:dyDescent="0.3">
      <c r="B6889" s="73"/>
    </row>
    <row r="6890" spans="2:2" x14ac:dyDescent="0.3">
      <c r="B6890" s="73"/>
    </row>
    <row r="6891" spans="2:2" x14ac:dyDescent="0.3">
      <c r="B6891" s="73"/>
    </row>
    <row r="6892" spans="2:2" x14ac:dyDescent="0.3">
      <c r="B6892" s="73"/>
    </row>
    <row r="6893" spans="2:2" x14ac:dyDescent="0.3">
      <c r="B6893" s="73"/>
    </row>
    <row r="6894" spans="2:2" x14ac:dyDescent="0.3">
      <c r="B6894" s="73"/>
    </row>
    <row r="6895" spans="2:2" x14ac:dyDescent="0.3">
      <c r="B6895" s="73"/>
    </row>
    <row r="6896" spans="2:2" x14ac:dyDescent="0.3">
      <c r="B6896" s="73"/>
    </row>
    <row r="6897" spans="2:2" x14ac:dyDescent="0.3">
      <c r="B6897" s="73"/>
    </row>
    <row r="6898" spans="2:2" x14ac:dyDescent="0.3">
      <c r="B6898" s="73"/>
    </row>
    <row r="6899" spans="2:2" x14ac:dyDescent="0.3">
      <c r="B6899" s="73"/>
    </row>
    <row r="6900" spans="2:2" x14ac:dyDescent="0.3">
      <c r="B6900" s="73"/>
    </row>
    <row r="6901" spans="2:2" x14ac:dyDescent="0.3">
      <c r="B6901" s="73"/>
    </row>
    <row r="6902" spans="2:2" x14ac:dyDescent="0.3">
      <c r="B6902" s="73"/>
    </row>
    <row r="6903" spans="2:2" x14ac:dyDescent="0.3">
      <c r="B6903" s="73"/>
    </row>
    <row r="6904" spans="2:2" x14ac:dyDescent="0.3">
      <c r="B6904" s="73"/>
    </row>
    <row r="6905" spans="2:2" x14ac:dyDescent="0.3">
      <c r="B6905" s="73"/>
    </row>
    <row r="6906" spans="2:2" x14ac:dyDescent="0.3">
      <c r="B6906" s="73"/>
    </row>
    <row r="6907" spans="2:2" x14ac:dyDescent="0.3">
      <c r="B6907" s="73"/>
    </row>
    <row r="6908" spans="2:2" x14ac:dyDescent="0.3">
      <c r="B6908" s="73"/>
    </row>
    <row r="6909" spans="2:2" x14ac:dyDescent="0.3">
      <c r="B6909" s="73"/>
    </row>
    <row r="6910" spans="2:2" x14ac:dyDescent="0.3">
      <c r="B6910" s="73"/>
    </row>
    <row r="6911" spans="2:2" x14ac:dyDescent="0.3">
      <c r="B6911" s="73"/>
    </row>
    <row r="6912" spans="2:2" x14ac:dyDescent="0.3">
      <c r="B6912" s="73"/>
    </row>
    <row r="6913" spans="2:2" x14ac:dyDescent="0.3">
      <c r="B6913" s="73"/>
    </row>
    <row r="6914" spans="2:2" x14ac:dyDescent="0.3">
      <c r="B6914" s="73"/>
    </row>
    <row r="6915" spans="2:2" x14ac:dyDescent="0.3">
      <c r="B6915" s="73"/>
    </row>
    <row r="6916" spans="2:2" x14ac:dyDescent="0.3">
      <c r="B6916" s="73"/>
    </row>
    <row r="6917" spans="2:2" x14ac:dyDescent="0.3">
      <c r="B6917" s="73"/>
    </row>
    <row r="6918" spans="2:2" x14ac:dyDescent="0.3">
      <c r="B6918" s="73"/>
    </row>
    <row r="6919" spans="2:2" x14ac:dyDescent="0.3">
      <c r="B6919" s="73"/>
    </row>
    <row r="6920" spans="2:2" x14ac:dyDescent="0.3">
      <c r="B6920" s="73"/>
    </row>
    <row r="6921" spans="2:2" x14ac:dyDescent="0.3">
      <c r="B6921" s="73"/>
    </row>
    <row r="6922" spans="2:2" x14ac:dyDescent="0.3">
      <c r="B6922" s="73"/>
    </row>
    <row r="6923" spans="2:2" x14ac:dyDescent="0.3">
      <c r="B6923" s="73"/>
    </row>
    <row r="6924" spans="2:2" x14ac:dyDescent="0.3">
      <c r="B6924" s="73"/>
    </row>
    <row r="6925" spans="2:2" x14ac:dyDescent="0.3">
      <c r="B6925" s="73"/>
    </row>
    <row r="6926" spans="2:2" x14ac:dyDescent="0.3">
      <c r="B6926" s="73"/>
    </row>
    <row r="6927" spans="2:2" x14ac:dyDescent="0.3">
      <c r="B6927" s="73"/>
    </row>
    <row r="6928" spans="2:2" x14ac:dyDescent="0.3">
      <c r="B6928" s="73"/>
    </row>
    <row r="6929" spans="2:2" x14ac:dyDescent="0.3">
      <c r="B6929" s="73"/>
    </row>
    <row r="6930" spans="2:2" x14ac:dyDescent="0.3">
      <c r="B6930" s="73"/>
    </row>
    <row r="6931" spans="2:2" x14ac:dyDescent="0.3">
      <c r="B6931" s="73"/>
    </row>
    <row r="6932" spans="2:2" x14ac:dyDescent="0.3">
      <c r="B6932" s="73"/>
    </row>
    <row r="6933" spans="2:2" x14ac:dyDescent="0.3">
      <c r="B6933" s="73"/>
    </row>
    <row r="6934" spans="2:2" x14ac:dyDescent="0.3">
      <c r="B6934" s="73"/>
    </row>
    <row r="6935" spans="2:2" x14ac:dyDescent="0.3">
      <c r="B6935" s="73"/>
    </row>
    <row r="6936" spans="2:2" x14ac:dyDescent="0.3">
      <c r="B6936" s="73"/>
    </row>
    <row r="6937" spans="2:2" x14ac:dyDescent="0.3">
      <c r="B6937" s="73"/>
    </row>
    <row r="6938" spans="2:2" x14ac:dyDescent="0.3">
      <c r="B6938" s="73"/>
    </row>
    <row r="6939" spans="2:2" x14ac:dyDescent="0.3">
      <c r="B6939" s="73"/>
    </row>
    <row r="6940" spans="2:2" x14ac:dyDescent="0.3">
      <c r="B6940" s="73"/>
    </row>
    <row r="6941" spans="2:2" x14ac:dyDescent="0.3">
      <c r="B6941" s="73"/>
    </row>
    <row r="6942" spans="2:2" x14ac:dyDescent="0.3">
      <c r="B6942" s="73"/>
    </row>
    <row r="6943" spans="2:2" x14ac:dyDescent="0.3">
      <c r="B6943" s="73"/>
    </row>
    <row r="6944" spans="2:2" x14ac:dyDescent="0.3">
      <c r="B6944" s="73"/>
    </row>
    <row r="6945" spans="2:2" x14ac:dyDescent="0.3">
      <c r="B6945" s="73"/>
    </row>
    <row r="6946" spans="2:2" x14ac:dyDescent="0.3">
      <c r="B6946" s="73"/>
    </row>
    <row r="6947" spans="2:2" x14ac:dyDescent="0.3">
      <c r="B6947" s="73"/>
    </row>
    <row r="6948" spans="2:2" x14ac:dyDescent="0.3">
      <c r="B6948" s="73"/>
    </row>
    <row r="6949" spans="2:2" x14ac:dyDescent="0.3">
      <c r="B6949" s="73"/>
    </row>
    <row r="6950" spans="2:2" x14ac:dyDescent="0.3">
      <c r="B6950" s="73"/>
    </row>
    <row r="6951" spans="2:2" x14ac:dyDescent="0.3">
      <c r="B6951" s="73"/>
    </row>
    <row r="6952" spans="2:2" x14ac:dyDescent="0.3">
      <c r="B6952" s="73"/>
    </row>
    <row r="6953" spans="2:2" x14ac:dyDescent="0.3">
      <c r="B6953" s="73"/>
    </row>
    <row r="6954" spans="2:2" x14ac:dyDescent="0.3">
      <c r="B6954" s="73"/>
    </row>
    <row r="6955" spans="2:2" x14ac:dyDescent="0.3">
      <c r="B6955" s="73"/>
    </row>
    <row r="6956" spans="2:2" x14ac:dyDescent="0.3">
      <c r="B6956" s="73"/>
    </row>
    <row r="6957" spans="2:2" x14ac:dyDescent="0.3">
      <c r="B6957" s="73"/>
    </row>
    <row r="6958" spans="2:2" x14ac:dyDescent="0.3">
      <c r="B6958" s="73"/>
    </row>
    <row r="6959" spans="2:2" x14ac:dyDescent="0.3">
      <c r="B6959" s="73"/>
    </row>
    <row r="6960" spans="2:2" x14ac:dyDescent="0.3">
      <c r="B6960" s="73"/>
    </row>
    <row r="6961" spans="2:2" x14ac:dyDescent="0.3">
      <c r="B6961" s="73"/>
    </row>
    <row r="6962" spans="2:2" x14ac:dyDescent="0.3">
      <c r="B6962" s="73"/>
    </row>
    <row r="6963" spans="2:2" x14ac:dyDescent="0.3">
      <c r="B6963" s="73"/>
    </row>
    <row r="6964" spans="2:2" x14ac:dyDescent="0.3">
      <c r="B6964" s="73"/>
    </row>
    <row r="6965" spans="2:2" x14ac:dyDescent="0.3">
      <c r="B6965" s="73"/>
    </row>
    <row r="6966" spans="2:2" x14ac:dyDescent="0.3">
      <c r="B6966" s="73"/>
    </row>
    <row r="6967" spans="2:2" x14ac:dyDescent="0.3">
      <c r="B6967" s="73"/>
    </row>
    <row r="6968" spans="2:2" x14ac:dyDescent="0.3">
      <c r="B6968" s="73"/>
    </row>
    <row r="6969" spans="2:2" x14ac:dyDescent="0.3">
      <c r="B6969" s="73"/>
    </row>
    <row r="6970" spans="2:2" x14ac:dyDescent="0.3">
      <c r="B6970" s="73"/>
    </row>
    <row r="6971" spans="2:2" x14ac:dyDescent="0.3">
      <c r="B6971" s="73"/>
    </row>
    <row r="6972" spans="2:2" x14ac:dyDescent="0.3">
      <c r="B6972" s="73"/>
    </row>
    <row r="6973" spans="2:2" x14ac:dyDescent="0.3">
      <c r="B6973" s="73"/>
    </row>
    <row r="6974" spans="2:2" x14ac:dyDescent="0.3">
      <c r="B6974" s="73"/>
    </row>
    <row r="6975" spans="2:2" x14ac:dyDescent="0.3">
      <c r="B6975" s="73"/>
    </row>
    <row r="6976" spans="2:2" x14ac:dyDescent="0.3">
      <c r="B6976" s="73"/>
    </row>
    <row r="6977" spans="2:2" x14ac:dyDescent="0.3">
      <c r="B6977" s="73"/>
    </row>
    <row r="6978" spans="2:2" x14ac:dyDescent="0.3">
      <c r="B6978" s="73"/>
    </row>
    <row r="6979" spans="2:2" x14ac:dyDescent="0.3">
      <c r="B6979" s="73"/>
    </row>
    <row r="6980" spans="2:2" x14ac:dyDescent="0.3">
      <c r="B6980" s="73"/>
    </row>
    <row r="6981" spans="2:2" x14ac:dyDescent="0.3">
      <c r="B6981" s="73"/>
    </row>
    <row r="6982" spans="2:2" x14ac:dyDescent="0.3">
      <c r="B6982" s="73"/>
    </row>
    <row r="6983" spans="2:2" x14ac:dyDescent="0.3">
      <c r="B6983" s="73"/>
    </row>
    <row r="6984" spans="2:2" x14ac:dyDescent="0.3">
      <c r="B6984" s="73"/>
    </row>
    <row r="6985" spans="2:2" x14ac:dyDescent="0.3">
      <c r="B6985" s="73"/>
    </row>
    <row r="6986" spans="2:2" x14ac:dyDescent="0.3">
      <c r="B6986" s="73"/>
    </row>
    <row r="6987" spans="2:2" x14ac:dyDescent="0.3">
      <c r="B6987" s="73"/>
    </row>
    <row r="6988" spans="2:2" x14ac:dyDescent="0.3">
      <c r="B6988" s="73"/>
    </row>
    <row r="6989" spans="2:2" x14ac:dyDescent="0.3">
      <c r="B6989" s="73"/>
    </row>
    <row r="6990" spans="2:2" x14ac:dyDescent="0.3">
      <c r="B6990" s="73"/>
    </row>
    <row r="6991" spans="2:2" x14ac:dyDescent="0.3">
      <c r="B6991" s="73"/>
    </row>
    <row r="6992" spans="2:2" x14ac:dyDescent="0.3">
      <c r="B6992" s="73"/>
    </row>
    <row r="6993" spans="2:2" x14ac:dyDescent="0.3">
      <c r="B6993" s="73"/>
    </row>
    <row r="6994" spans="2:2" x14ac:dyDescent="0.3">
      <c r="B6994" s="73"/>
    </row>
    <row r="6995" spans="2:2" x14ac:dyDescent="0.3">
      <c r="B6995" s="73"/>
    </row>
    <row r="6996" spans="2:2" x14ac:dyDescent="0.3">
      <c r="B6996" s="73"/>
    </row>
    <row r="6997" spans="2:2" x14ac:dyDescent="0.3">
      <c r="B6997" s="73"/>
    </row>
    <row r="6998" spans="2:2" x14ac:dyDescent="0.3">
      <c r="B6998" s="73"/>
    </row>
    <row r="6999" spans="2:2" x14ac:dyDescent="0.3">
      <c r="B6999" s="73"/>
    </row>
    <row r="7000" spans="2:2" x14ac:dyDescent="0.3">
      <c r="B7000" s="73"/>
    </row>
    <row r="7001" spans="2:2" x14ac:dyDescent="0.3">
      <c r="B7001" s="73"/>
    </row>
    <row r="7002" spans="2:2" x14ac:dyDescent="0.3">
      <c r="B7002" s="73"/>
    </row>
    <row r="7003" spans="2:2" x14ac:dyDescent="0.3">
      <c r="B7003" s="73"/>
    </row>
    <row r="7004" spans="2:2" x14ac:dyDescent="0.3">
      <c r="B7004" s="73"/>
    </row>
    <row r="7005" spans="2:2" x14ac:dyDescent="0.3">
      <c r="B7005" s="73"/>
    </row>
    <row r="7006" spans="2:2" x14ac:dyDescent="0.3">
      <c r="B7006" s="73"/>
    </row>
    <row r="7007" spans="2:2" x14ac:dyDescent="0.3">
      <c r="B7007" s="73"/>
    </row>
    <row r="7008" spans="2:2" x14ac:dyDescent="0.3">
      <c r="B7008" s="73"/>
    </row>
    <row r="7009" spans="2:2" x14ac:dyDescent="0.3">
      <c r="B7009" s="73"/>
    </row>
    <row r="7010" spans="2:2" x14ac:dyDescent="0.3">
      <c r="B7010" s="73"/>
    </row>
    <row r="7011" spans="2:2" x14ac:dyDescent="0.3">
      <c r="B7011" s="73"/>
    </row>
    <row r="7012" spans="2:2" x14ac:dyDescent="0.3">
      <c r="B7012" s="73"/>
    </row>
    <row r="7013" spans="2:2" x14ac:dyDescent="0.3">
      <c r="B7013" s="73"/>
    </row>
    <row r="7014" spans="2:2" x14ac:dyDescent="0.3">
      <c r="B7014" s="73"/>
    </row>
    <row r="7015" spans="2:2" x14ac:dyDescent="0.3">
      <c r="B7015" s="73"/>
    </row>
    <row r="7016" spans="2:2" x14ac:dyDescent="0.3">
      <c r="B7016" s="73"/>
    </row>
    <row r="7017" spans="2:2" x14ac:dyDescent="0.3">
      <c r="B7017" s="73"/>
    </row>
    <row r="7018" spans="2:2" x14ac:dyDescent="0.3">
      <c r="B7018" s="73"/>
    </row>
    <row r="7019" spans="2:2" x14ac:dyDescent="0.3">
      <c r="B7019" s="73"/>
    </row>
    <row r="7020" spans="2:2" x14ac:dyDescent="0.3">
      <c r="B7020" s="73"/>
    </row>
    <row r="7021" spans="2:2" x14ac:dyDescent="0.3">
      <c r="B7021" s="73"/>
    </row>
    <row r="7022" spans="2:2" x14ac:dyDescent="0.3">
      <c r="B7022" s="73"/>
    </row>
    <row r="7023" spans="2:2" x14ac:dyDescent="0.3">
      <c r="B7023" s="73"/>
    </row>
    <row r="7024" spans="2:2" x14ac:dyDescent="0.3">
      <c r="B7024" s="73"/>
    </row>
    <row r="7025" spans="2:2" x14ac:dyDescent="0.3">
      <c r="B7025" s="73"/>
    </row>
    <row r="7026" spans="2:2" x14ac:dyDescent="0.3">
      <c r="B7026" s="73"/>
    </row>
    <row r="7027" spans="2:2" x14ac:dyDescent="0.3">
      <c r="B7027" s="73"/>
    </row>
    <row r="7028" spans="2:2" x14ac:dyDescent="0.3">
      <c r="B7028" s="73"/>
    </row>
    <row r="7029" spans="2:2" x14ac:dyDescent="0.3">
      <c r="B7029" s="73"/>
    </row>
    <row r="7030" spans="2:2" x14ac:dyDescent="0.3">
      <c r="B7030" s="73"/>
    </row>
    <row r="7031" spans="2:2" x14ac:dyDescent="0.3">
      <c r="B7031" s="73"/>
    </row>
    <row r="7032" spans="2:2" x14ac:dyDescent="0.3">
      <c r="B7032" s="73"/>
    </row>
    <row r="7033" spans="2:2" x14ac:dyDescent="0.3">
      <c r="B7033" s="73"/>
    </row>
    <row r="7034" spans="2:2" x14ac:dyDescent="0.3">
      <c r="B7034" s="73"/>
    </row>
    <row r="7035" spans="2:2" x14ac:dyDescent="0.3">
      <c r="B7035" s="73"/>
    </row>
    <row r="7036" spans="2:2" x14ac:dyDescent="0.3">
      <c r="B7036" s="73"/>
    </row>
    <row r="7037" spans="2:2" x14ac:dyDescent="0.3">
      <c r="B7037" s="73"/>
    </row>
    <row r="7038" spans="2:2" x14ac:dyDescent="0.3">
      <c r="B7038" s="73"/>
    </row>
    <row r="7039" spans="2:2" x14ac:dyDescent="0.3">
      <c r="B7039" s="73"/>
    </row>
    <row r="7040" spans="2:2" x14ac:dyDescent="0.3">
      <c r="B7040" s="73"/>
    </row>
    <row r="7041" spans="2:2" x14ac:dyDescent="0.3">
      <c r="B7041" s="73"/>
    </row>
    <row r="7042" spans="2:2" x14ac:dyDescent="0.3">
      <c r="B7042" s="73"/>
    </row>
    <row r="7043" spans="2:2" x14ac:dyDescent="0.3">
      <c r="B7043" s="73"/>
    </row>
    <row r="7044" spans="2:2" x14ac:dyDescent="0.3">
      <c r="B7044" s="73"/>
    </row>
    <row r="7045" spans="2:2" x14ac:dyDescent="0.3">
      <c r="B7045" s="73"/>
    </row>
    <row r="7046" spans="2:2" x14ac:dyDescent="0.3">
      <c r="B7046" s="73"/>
    </row>
    <row r="7047" spans="2:2" x14ac:dyDescent="0.3">
      <c r="B7047" s="73"/>
    </row>
    <row r="7048" spans="2:2" x14ac:dyDescent="0.3">
      <c r="B7048" s="73"/>
    </row>
    <row r="7049" spans="2:2" x14ac:dyDescent="0.3">
      <c r="B7049" s="73"/>
    </row>
    <row r="7050" spans="2:2" x14ac:dyDescent="0.3">
      <c r="B7050" s="73"/>
    </row>
    <row r="7051" spans="2:2" x14ac:dyDescent="0.3">
      <c r="B7051" s="73"/>
    </row>
    <row r="7052" spans="2:2" x14ac:dyDescent="0.3">
      <c r="B7052" s="73"/>
    </row>
    <row r="7053" spans="2:2" x14ac:dyDescent="0.3">
      <c r="B7053" s="73"/>
    </row>
    <row r="7054" spans="2:2" x14ac:dyDescent="0.3">
      <c r="B7054" s="73"/>
    </row>
    <row r="7055" spans="2:2" x14ac:dyDescent="0.3">
      <c r="B7055" s="73"/>
    </row>
    <row r="7056" spans="2:2" x14ac:dyDescent="0.3">
      <c r="B7056" s="73"/>
    </row>
    <row r="7057" spans="2:2" x14ac:dyDescent="0.3">
      <c r="B7057" s="73"/>
    </row>
    <row r="7058" spans="2:2" x14ac:dyDescent="0.3">
      <c r="B7058" s="73"/>
    </row>
    <row r="7059" spans="2:2" x14ac:dyDescent="0.3">
      <c r="B7059" s="73"/>
    </row>
    <row r="7060" spans="2:2" x14ac:dyDescent="0.3">
      <c r="B7060" s="73"/>
    </row>
    <row r="7061" spans="2:2" x14ac:dyDescent="0.3">
      <c r="B7061" s="73"/>
    </row>
    <row r="7062" spans="2:2" x14ac:dyDescent="0.3">
      <c r="B7062" s="73"/>
    </row>
    <row r="7063" spans="2:2" x14ac:dyDescent="0.3">
      <c r="B7063" s="73"/>
    </row>
    <row r="7064" spans="2:2" x14ac:dyDescent="0.3">
      <c r="B7064" s="73"/>
    </row>
    <row r="7065" spans="2:2" x14ac:dyDescent="0.3">
      <c r="B7065" s="73"/>
    </row>
    <row r="7066" spans="2:2" x14ac:dyDescent="0.3">
      <c r="B7066" s="73"/>
    </row>
    <row r="7067" spans="2:2" x14ac:dyDescent="0.3">
      <c r="B7067" s="73"/>
    </row>
    <row r="7068" spans="2:2" x14ac:dyDescent="0.3">
      <c r="B7068" s="73"/>
    </row>
    <row r="7069" spans="2:2" x14ac:dyDescent="0.3">
      <c r="B7069" s="73"/>
    </row>
    <row r="7070" spans="2:2" x14ac:dyDescent="0.3">
      <c r="B7070" s="73"/>
    </row>
    <row r="7071" spans="2:2" x14ac:dyDescent="0.3">
      <c r="B7071" s="73"/>
    </row>
    <row r="7072" spans="2:2" x14ac:dyDescent="0.3">
      <c r="B7072" s="73"/>
    </row>
    <row r="7073" spans="2:2" x14ac:dyDescent="0.3">
      <c r="B7073" s="73"/>
    </row>
    <row r="7074" spans="2:2" x14ac:dyDescent="0.3">
      <c r="B7074" s="73"/>
    </row>
    <row r="7075" spans="2:2" x14ac:dyDescent="0.3">
      <c r="B7075" s="73"/>
    </row>
    <row r="7076" spans="2:2" x14ac:dyDescent="0.3">
      <c r="B7076" s="73"/>
    </row>
    <row r="7077" spans="2:2" x14ac:dyDescent="0.3">
      <c r="B7077" s="73"/>
    </row>
    <row r="7078" spans="2:2" x14ac:dyDescent="0.3">
      <c r="B7078" s="73"/>
    </row>
    <row r="7079" spans="2:2" x14ac:dyDescent="0.3">
      <c r="B7079" s="73"/>
    </row>
    <row r="7080" spans="2:2" x14ac:dyDescent="0.3">
      <c r="B7080" s="73"/>
    </row>
    <row r="7081" spans="2:2" x14ac:dyDescent="0.3">
      <c r="B7081" s="73"/>
    </row>
    <row r="7082" spans="2:2" x14ac:dyDescent="0.3">
      <c r="B7082" s="73"/>
    </row>
    <row r="7083" spans="2:2" x14ac:dyDescent="0.3">
      <c r="B7083" s="73"/>
    </row>
    <row r="7084" spans="2:2" x14ac:dyDescent="0.3">
      <c r="B7084" s="73"/>
    </row>
    <row r="7085" spans="2:2" x14ac:dyDescent="0.3">
      <c r="B7085" s="73"/>
    </row>
    <row r="7086" spans="2:2" x14ac:dyDescent="0.3">
      <c r="B7086" s="73"/>
    </row>
    <row r="7087" spans="2:2" x14ac:dyDescent="0.3">
      <c r="B7087" s="73"/>
    </row>
    <row r="7088" spans="2:2" x14ac:dyDescent="0.3">
      <c r="B7088" s="73"/>
    </row>
    <row r="7089" spans="2:2" x14ac:dyDescent="0.3">
      <c r="B7089" s="73"/>
    </row>
    <row r="7090" spans="2:2" x14ac:dyDescent="0.3">
      <c r="B7090" s="73"/>
    </row>
    <row r="7091" spans="2:2" x14ac:dyDescent="0.3">
      <c r="B7091" s="73"/>
    </row>
    <row r="7092" spans="2:2" x14ac:dyDescent="0.3">
      <c r="B7092" s="73"/>
    </row>
    <row r="7093" spans="2:2" x14ac:dyDescent="0.3">
      <c r="B7093" s="73"/>
    </row>
    <row r="7094" spans="2:2" x14ac:dyDescent="0.3">
      <c r="B7094" s="73"/>
    </row>
    <row r="7095" spans="2:2" x14ac:dyDescent="0.3">
      <c r="B7095" s="73"/>
    </row>
    <row r="7096" spans="2:2" x14ac:dyDescent="0.3">
      <c r="B7096" s="73"/>
    </row>
    <row r="7097" spans="2:2" x14ac:dyDescent="0.3">
      <c r="B7097" s="73"/>
    </row>
    <row r="7098" spans="2:2" x14ac:dyDescent="0.3">
      <c r="B7098" s="73"/>
    </row>
    <row r="7099" spans="2:2" x14ac:dyDescent="0.3">
      <c r="B7099" s="73"/>
    </row>
    <row r="7100" spans="2:2" x14ac:dyDescent="0.3">
      <c r="B7100" s="73"/>
    </row>
    <row r="7101" spans="2:2" x14ac:dyDescent="0.3">
      <c r="B7101" s="73"/>
    </row>
    <row r="7102" spans="2:2" x14ac:dyDescent="0.3">
      <c r="B7102" s="73"/>
    </row>
    <row r="7103" spans="2:2" x14ac:dyDescent="0.3">
      <c r="B7103" s="73"/>
    </row>
    <row r="7104" spans="2:2" x14ac:dyDescent="0.3">
      <c r="B7104" s="73"/>
    </row>
    <row r="7105" spans="2:2" x14ac:dyDescent="0.3">
      <c r="B7105" s="73"/>
    </row>
    <row r="7106" spans="2:2" x14ac:dyDescent="0.3">
      <c r="B7106" s="73"/>
    </row>
    <row r="7107" spans="2:2" x14ac:dyDescent="0.3">
      <c r="B7107" s="73"/>
    </row>
    <row r="7108" spans="2:2" x14ac:dyDescent="0.3">
      <c r="B7108" s="73"/>
    </row>
    <row r="7109" spans="2:2" x14ac:dyDescent="0.3">
      <c r="B7109" s="73"/>
    </row>
    <row r="7110" spans="2:2" x14ac:dyDescent="0.3">
      <c r="B7110" s="73"/>
    </row>
    <row r="7111" spans="2:2" x14ac:dyDescent="0.3">
      <c r="B7111" s="73"/>
    </row>
    <row r="7112" spans="2:2" x14ac:dyDescent="0.3">
      <c r="B7112" s="73"/>
    </row>
    <row r="7113" spans="2:2" x14ac:dyDescent="0.3">
      <c r="B7113" s="73"/>
    </row>
    <row r="7114" spans="2:2" x14ac:dyDescent="0.3">
      <c r="B7114" s="73"/>
    </row>
    <row r="7115" spans="2:2" x14ac:dyDescent="0.3">
      <c r="B7115" s="73"/>
    </row>
    <row r="7116" spans="2:2" x14ac:dyDescent="0.3">
      <c r="B7116" s="73"/>
    </row>
    <row r="7117" spans="2:2" x14ac:dyDescent="0.3">
      <c r="B7117" s="73"/>
    </row>
    <row r="7118" spans="2:2" x14ac:dyDescent="0.3">
      <c r="B7118" s="73"/>
    </row>
    <row r="7119" spans="2:2" x14ac:dyDescent="0.3">
      <c r="B7119" s="73"/>
    </row>
    <row r="7120" spans="2:2" x14ac:dyDescent="0.3">
      <c r="B7120" s="73"/>
    </row>
    <row r="7121" spans="2:2" x14ac:dyDescent="0.3">
      <c r="B7121" s="73"/>
    </row>
    <row r="7122" spans="2:2" x14ac:dyDescent="0.3">
      <c r="B7122" s="73"/>
    </row>
    <row r="7123" spans="2:2" x14ac:dyDescent="0.3">
      <c r="B7123" s="73"/>
    </row>
    <row r="7124" spans="2:2" x14ac:dyDescent="0.3">
      <c r="B7124" s="73"/>
    </row>
    <row r="7125" spans="2:2" x14ac:dyDescent="0.3">
      <c r="B7125" s="73"/>
    </row>
    <row r="7126" spans="2:2" x14ac:dyDescent="0.3">
      <c r="B7126" s="73"/>
    </row>
    <row r="7127" spans="2:2" x14ac:dyDescent="0.3">
      <c r="B7127" s="73"/>
    </row>
    <row r="7128" spans="2:2" x14ac:dyDescent="0.3">
      <c r="B7128" s="73"/>
    </row>
    <row r="7129" spans="2:2" x14ac:dyDescent="0.3">
      <c r="B7129" s="73"/>
    </row>
    <row r="7130" spans="2:2" x14ac:dyDescent="0.3">
      <c r="B7130" s="73"/>
    </row>
    <row r="7131" spans="2:2" x14ac:dyDescent="0.3">
      <c r="B7131" s="73"/>
    </row>
    <row r="7132" spans="2:2" x14ac:dyDescent="0.3">
      <c r="B7132" s="73"/>
    </row>
    <row r="7133" spans="2:2" x14ac:dyDescent="0.3">
      <c r="B7133" s="73"/>
    </row>
    <row r="7134" spans="2:2" x14ac:dyDescent="0.3">
      <c r="B7134" s="73"/>
    </row>
    <row r="7135" spans="2:2" x14ac:dyDescent="0.3">
      <c r="B7135" s="73"/>
    </row>
    <row r="7136" spans="2:2" x14ac:dyDescent="0.3">
      <c r="B7136" s="73"/>
    </row>
    <row r="7137" spans="2:2" x14ac:dyDescent="0.3">
      <c r="B7137" s="73"/>
    </row>
    <row r="7138" spans="2:2" x14ac:dyDescent="0.3">
      <c r="B7138" s="73"/>
    </row>
    <row r="7139" spans="2:2" x14ac:dyDescent="0.3">
      <c r="B7139" s="73"/>
    </row>
    <row r="7140" spans="2:2" x14ac:dyDescent="0.3">
      <c r="B7140" s="73"/>
    </row>
    <row r="7141" spans="2:2" x14ac:dyDescent="0.3">
      <c r="B7141" s="73"/>
    </row>
    <row r="7142" spans="2:2" x14ac:dyDescent="0.3">
      <c r="B7142" s="73"/>
    </row>
    <row r="7143" spans="2:2" x14ac:dyDescent="0.3">
      <c r="B7143" s="73"/>
    </row>
    <row r="7144" spans="2:2" x14ac:dyDescent="0.3">
      <c r="B7144" s="73"/>
    </row>
    <row r="7145" spans="2:2" x14ac:dyDescent="0.3">
      <c r="B7145" s="73"/>
    </row>
    <row r="7146" spans="2:2" x14ac:dyDescent="0.3">
      <c r="B7146" s="73"/>
    </row>
    <row r="7147" spans="2:2" x14ac:dyDescent="0.3">
      <c r="B7147" s="73"/>
    </row>
    <row r="7148" spans="2:2" x14ac:dyDescent="0.3">
      <c r="B7148" s="73"/>
    </row>
    <row r="7149" spans="2:2" x14ac:dyDescent="0.3">
      <c r="B7149" s="73"/>
    </row>
    <row r="7150" spans="2:2" x14ac:dyDescent="0.3">
      <c r="B7150" s="73"/>
    </row>
    <row r="7151" spans="2:2" x14ac:dyDescent="0.3">
      <c r="B7151" s="73"/>
    </row>
    <row r="7152" spans="2:2" x14ac:dyDescent="0.3">
      <c r="B7152" s="73"/>
    </row>
    <row r="7153" spans="2:2" x14ac:dyDescent="0.3">
      <c r="B7153" s="73"/>
    </row>
    <row r="7154" spans="2:2" x14ac:dyDescent="0.3">
      <c r="B7154" s="73"/>
    </row>
    <row r="7155" spans="2:2" x14ac:dyDescent="0.3">
      <c r="B7155" s="73"/>
    </row>
    <row r="7156" spans="2:2" x14ac:dyDescent="0.3">
      <c r="B7156" s="73"/>
    </row>
    <row r="7157" spans="2:2" x14ac:dyDescent="0.3">
      <c r="B7157" s="73"/>
    </row>
    <row r="7158" spans="2:2" x14ac:dyDescent="0.3">
      <c r="B7158" s="73"/>
    </row>
    <row r="7159" spans="2:2" x14ac:dyDescent="0.3">
      <c r="B7159" s="73"/>
    </row>
    <row r="7160" spans="2:2" x14ac:dyDescent="0.3">
      <c r="B7160" s="73"/>
    </row>
    <row r="7161" spans="2:2" x14ac:dyDescent="0.3">
      <c r="B7161" s="73"/>
    </row>
    <row r="7162" spans="2:2" x14ac:dyDescent="0.3">
      <c r="B7162" s="73"/>
    </row>
    <row r="7163" spans="2:2" x14ac:dyDescent="0.3">
      <c r="B7163" s="73"/>
    </row>
    <row r="7164" spans="2:2" x14ac:dyDescent="0.3">
      <c r="B7164" s="73"/>
    </row>
    <row r="7165" spans="2:2" x14ac:dyDescent="0.3">
      <c r="B7165" s="73"/>
    </row>
    <row r="7166" spans="2:2" x14ac:dyDescent="0.3">
      <c r="B7166" s="73"/>
    </row>
    <row r="7167" spans="2:2" x14ac:dyDescent="0.3">
      <c r="B7167" s="73"/>
    </row>
    <row r="7168" spans="2:2" x14ac:dyDescent="0.3">
      <c r="B7168" s="73"/>
    </row>
    <row r="7169" spans="2:2" x14ac:dyDescent="0.3">
      <c r="B7169" s="73"/>
    </row>
    <row r="7170" spans="2:2" x14ac:dyDescent="0.3">
      <c r="B7170" s="73"/>
    </row>
    <row r="7171" spans="2:2" x14ac:dyDescent="0.3">
      <c r="B7171" s="73"/>
    </row>
    <row r="7172" spans="2:2" x14ac:dyDescent="0.3">
      <c r="B7172" s="73"/>
    </row>
    <row r="7173" spans="2:2" x14ac:dyDescent="0.3">
      <c r="B7173" s="73"/>
    </row>
    <row r="7174" spans="2:2" x14ac:dyDescent="0.3">
      <c r="B7174" s="73"/>
    </row>
    <row r="7175" spans="2:2" x14ac:dyDescent="0.3">
      <c r="B7175" s="73"/>
    </row>
    <row r="7176" spans="2:2" x14ac:dyDescent="0.3">
      <c r="B7176" s="73"/>
    </row>
    <row r="7177" spans="2:2" x14ac:dyDescent="0.3">
      <c r="B7177" s="73"/>
    </row>
    <row r="7178" spans="2:2" x14ac:dyDescent="0.3">
      <c r="B7178" s="73"/>
    </row>
    <row r="7179" spans="2:2" x14ac:dyDescent="0.3">
      <c r="B7179" s="73"/>
    </row>
    <row r="7180" spans="2:2" x14ac:dyDescent="0.3">
      <c r="B7180" s="73"/>
    </row>
    <row r="7181" spans="2:2" x14ac:dyDescent="0.3">
      <c r="B7181" s="73"/>
    </row>
    <row r="7182" spans="2:2" x14ac:dyDescent="0.3">
      <c r="B7182" s="73"/>
    </row>
    <row r="7183" spans="2:2" x14ac:dyDescent="0.3">
      <c r="B7183" s="73"/>
    </row>
    <row r="7184" spans="2:2" x14ac:dyDescent="0.3">
      <c r="B7184" s="73"/>
    </row>
    <row r="7185" spans="2:2" x14ac:dyDescent="0.3">
      <c r="B7185" s="73"/>
    </row>
    <row r="7186" spans="2:2" x14ac:dyDescent="0.3">
      <c r="B7186" s="73"/>
    </row>
    <row r="7187" spans="2:2" x14ac:dyDescent="0.3">
      <c r="B7187" s="73"/>
    </row>
    <row r="7188" spans="2:2" x14ac:dyDescent="0.3">
      <c r="B7188" s="73"/>
    </row>
    <row r="7189" spans="2:2" x14ac:dyDescent="0.3">
      <c r="B7189" s="73"/>
    </row>
    <row r="7190" spans="2:2" x14ac:dyDescent="0.3">
      <c r="B7190" s="73"/>
    </row>
    <row r="7191" spans="2:2" x14ac:dyDescent="0.3">
      <c r="B7191" s="73"/>
    </row>
    <row r="7192" spans="2:2" x14ac:dyDescent="0.3">
      <c r="B7192" s="73"/>
    </row>
    <row r="7193" spans="2:2" x14ac:dyDescent="0.3">
      <c r="B7193" s="73"/>
    </row>
    <row r="7194" spans="2:2" x14ac:dyDescent="0.3">
      <c r="B7194" s="73"/>
    </row>
    <row r="7195" spans="2:2" x14ac:dyDescent="0.3">
      <c r="B7195" s="73"/>
    </row>
    <row r="7196" spans="2:2" x14ac:dyDescent="0.3">
      <c r="B7196" s="73"/>
    </row>
    <row r="7197" spans="2:2" x14ac:dyDescent="0.3">
      <c r="B7197" s="73"/>
    </row>
    <row r="7198" spans="2:2" x14ac:dyDescent="0.3">
      <c r="B7198" s="73"/>
    </row>
    <row r="7199" spans="2:2" x14ac:dyDescent="0.3">
      <c r="B7199" s="73"/>
    </row>
    <row r="7200" spans="2:2" x14ac:dyDescent="0.3">
      <c r="B7200" s="73"/>
    </row>
    <row r="7201" spans="2:2" x14ac:dyDescent="0.3">
      <c r="B7201" s="73"/>
    </row>
    <row r="7202" spans="2:2" x14ac:dyDescent="0.3">
      <c r="B7202" s="73"/>
    </row>
    <row r="7203" spans="2:2" x14ac:dyDescent="0.3">
      <c r="B7203" s="73"/>
    </row>
    <row r="7204" spans="2:2" x14ac:dyDescent="0.3">
      <c r="B7204" s="73"/>
    </row>
    <row r="7205" spans="2:2" x14ac:dyDescent="0.3">
      <c r="B7205" s="73"/>
    </row>
    <row r="7206" spans="2:2" x14ac:dyDescent="0.3">
      <c r="B7206" s="73"/>
    </row>
    <row r="7207" spans="2:2" x14ac:dyDescent="0.3">
      <c r="B7207" s="73"/>
    </row>
    <row r="7208" spans="2:2" x14ac:dyDescent="0.3">
      <c r="B7208" s="73"/>
    </row>
    <row r="7209" spans="2:2" x14ac:dyDescent="0.3">
      <c r="B7209" s="73"/>
    </row>
    <row r="7210" spans="2:2" x14ac:dyDescent="0.3">
      <c r="B7210" s="73"/>
    </row>
    <row r="7211" spans="2:2" x14ac:dyDescent="0.3">
      <c r="B7211" s="73"/>
    </row>
    <row r="7212" spans="2:2" x14ac:dyDescent="0.3">
      <c r="B7212" s="73"/>
    </row>
    <row r="7213" spans="2:2" x14ac:dyDescent="0.3">
      <c r="B7213" s="73"/>
    </row>
    <row r="7214" spans="2:2" x14ac:dyDescent="0.3">
      <c r="B7214" s="73"/>
    </row>
    <row r="7215" spans="2:2" x14ac:dyDescent="0.3">
      <c r="B7215" s="73"/>
    </row>
    <row r="7216" spans="2:2" x14ac:dyDescent="0.3">
      <c r="B7216" s="73"/>
    </row>
    <row r="7217" spans="2:2" x14ac:dyDescent="0.3">
      <c r="B7217" s="73"/>
    </row>
    <row r="7218" spans="2:2" x14ac:dyDescent="0.3">
      <c r="B7218" s="73"/>
    </row>
    <row r="7219" spans="2:2" x14ac:dyDescent="0.3">
      <c r="B7219" s="73"/>
    </row>
    <row r="7220" spans="2:2" x14ac:dyDescent="0.3">
      <c r="B7220" s="73"/>
    </row>
    <row r="7221" spans="2:2" x14ac:dyDescent="0.3">
      <c r="B7221" s="73"/>
    </row>
    <row r="7222" spans="2:2" x14ac:dyDescent="0.3">
      <c r="B7222" s="73"/>
    </row>
    <row r="7223" spans="2:2" x14ac:dyDescent="0.3">
      <c r="B7223" s="73"/>
    </row>
    <row r="7224" spans="2:2" x14ac:dyDescent="0.3">
      <c r="B7224" s="73"/>
    </row>
    <row r="7225" spans="2:2" x14ac:dyDescent="0.3">
      <c r="B7225" s="73"/>
    </row>
    <row r="7226" spans="2:2" x14ac:dyDescent="0.3">
      <c r="B7226" s="73"/>
    </row>
    <row r="7227" spans="2:2" x14ac:dyDescent="0.3">
      <c r="B7227" s="73"/>
    </row>
    <row r="7228" spans="2:2" x14ac:dyDescent="0.3">
      <c r="B7228" s="73"/>
    </row>
    <row r="7229" spans="2:2" x14ac:dyDescent="0.3">
      <c r="B7229" s="73"/>
    </row>
    <row r="7230" spans="2:2" x14ac:dyDescent="0.3">
      <c r="B7230" s="73"/>
    </row>
    <row r="7231" spans="2:2" x14ac:dyDescent="0.3">
      <c r="B7231" s="73"/>
    </row>
    <row r="7232" spans="2:2" x14ac:dyDescent="0.3">
      <c r="B7232" s="73"/>
    </row>
    <row r="7233" spans="2:2" x14ac:dyDescent="0.3">
      <c r="B7233" s="73"/>
    </row>
    <row r="7234" spans="2:2" x14ac:dyDescent="0.3">
      <c r="B7234" s="73"/>
    </row>
    <row r="7235" spans="2:2" x14ac:dyDescent="0.3">
      <c r="B7235" s="73"/>
    </row>
    <row r="7236" spans="2:2" x14ac:dyDescent="0.3">
      <c r="B7236" s="73"/>
    </row>
    <row r="7237" spans="2:2" x14ac:dyDescent="0.3">
      <c r="B7237" s="73"/>
    </row>
    <row r="7238" spans="2:2" x14ac:dyDescent="0.3">
      <c r="B7238" s="73"/>
    </row>
    <row r="7239" spans="2:2" x14ac:dyDescent="0.3">
      <c r="B7239" s="73"/>
    </row>
    <row r="7240" spans="2:2" x14ac:dyDescent="0.3">
      <c r="B7240" s="73"/>
    </row>
    <row r="7241" spans="2:2" x14ac:dyDescent="0.3">
      <c r="B7241" s="73"/>
    </row>
    <row r="7242" spans="2:2" x14ac:dyDescent="0.3">
      <c r="B7242" s="73"/>
    </row>
    <row r="7243" spans="2:2" x14ac:dyDescent="0.3">
      <c r="B7243" s="73"/>
    </row>
    <row r="7244" spans="2:2" x14ac:dyDescent="0.3">
      <c r="B7244" s="73"/>
    </row>
    <row r="7245" spans="2:2" x14ac:dyDescent="0.3">
      <c r="B7245" s="73"/>
    </row>
    <row r="7246" spans="2:2" x14ac:dyDescent="0.3">
      <c r="B7246" s="73"/>
    </row>
    <row r="7247" spans="2:2" x14ac:dyDescent="0.3">
      <c r="B7247" s="73"/>
    </row>
    <row r="7248" spans="2:2" x14ac:dyDescent="0.3">
      <c r="B7248" s="73"/>
    </row>
    <row r="7249" spans="2:2" x14ac:dyDescent="0.3">
      <c r="B7249" s="73"/>
    </row>
    <row r="7250" spans="2:2" x14ac:dyDescent="0.3">
      <c r="B7250" s="73"/>
    </row>
    <row r="7251" spans="2:2" x14ac:dyDescent="0.3">
      <c r="B7251" s="73"/>
    </row>
    <row r="7252" spans="2:2" x14ac:dyDescent="0.3">
      <c r="B7252" s="73"/>
    </row>
    <row r="7253" spans="2:2" x14ac:dyDescent="0.3">
      <c r="B7253" s="73"/>
    </row>
    <row r="7254" spans="2:2" x14ac:dyDescent="0.3">
      <c r="B7254" s="73"/>
    </row>
    <row r="7255" spans="2:2" x14ac:dyDescent="0.3">
      <c r="B7255" s="73"/>
    </row>
    <row r="7256" spans="2:2" x14ac:dyDescent="0.3">
      <c r="B7256" s="73"/>
    </row>
    <row r="7257" spans="2:2" x14ac:dyDescent="0.3">
      <c r="B7257" s="73"/>
    </row>
    <row r="7258" spans="2:2" x14ac:dyDescent="0.3">
      <c r="B7258" s="73"/>
    </row>
    <row r="7259" spans="2:2" x14ac:dyDescent="0.3">
      <c r="B7259" s="73"/>
    </row>
    <row r="7260" spans="2:2" x14ac:dyDescent="0.3">
      <c r="B7260" s="73"/>
    </row>
    <row r="7261" spans="2:2" x14ac:dyDescent="0.3">
      <c r="B7261" s="73"/>
    </row>
    <row r="7262" spans="2:2" x14ac:dyDescent="0.3">
      <c r="B7262" s="73"/>
    </row>
    <row r="7263" spans="2:2" x14ac:dyDescent="0.3">
      <c r="B7263" s="73"/>
    </row>
    <row r="7264" spans="2:2" x14ac:dyDescent="0.3">
      <c r="B7264" s="73"/>
    </row>
    <row r="7265" spans="2:2" x14ac:dyDescent="0.3">
      <c r="B7265" s="73"/>
    </row>
    <row r="7266" spans="2:2" x14ac:dyDescent="0.3">
      <c r="B7266" s="73"/>
    </row>
    <row r="7267" spans="2:2" x14ac:dyDescent="0.3">
      <c r="B7267" s="73"/>
    </row>
    <row r="7268" spans="2:2" x14ac:dyDescent="0.3">
      <c r="B7268" s="73"/>
    </row>
    <row r="7269" spans="2:2" x14ac:dyDescent="0.3">
      <c r="B7269" s="73"/>
    </row>
    <row r="7270" spans="2:2" x14ac:dyDescent="0.3">
      <c r="B7270" s="73"/>
    </row>
    <row r="7271" spans="2:2" x14ac:dyDescent="0.3">
      <c r="B7271" s="73"/>
    </row>
    <row r="7272" spans="2:2" x14ac:dyDescent="0.3">
      <c r="B7272" s="73"/>
    </row>
    <row r="7273" spans="2:2" x14ac:dyDescent="0.3">
      <c r="B7273" s="73"/>
    </row>
    <row r="7274" spans="2:2" x14ac:dyDescent="0.3">
      <c r="B7274" s="73"/>
    </row>
    <row r="7275" spans="2:2" x14ac:dyDescent="0.3">
      <c r="B7275" s="73"/>
    </row>
    <row r="7276" spans="2:2" x14ac:dyDescent="0.3">
      <c r="B7276" s="73"/>
    </row>
    <row r="7277" spans="2:2" x14ac:dyDescent="0.3">
      <c r="B7277" s="73"/>
    </row>
    <row r="7278" spans="2:2" x14ac:dyDescent="0.3">
      <c r="B7278" s="73"/>
    </row>
    <row r="7279" spans="2:2" x14ac:dyDescent="0.3">
      <c r="B7279" s="73"/>
    </row>
    <row r="7280" spans="2:2" x14ac:dyDescent="0.3">
      <c r="B7280" s="73"/>
    </row>
    <row r="7281" spans="2:2" x14ac:dyDescent="0.3">
      <c r="B7281" s="73"/>
    </row>
    <row r="7282" spans="2:2" x14ac:dyDescent="0.3">
      <c r="B7282" s="73"/>
    </row>
    <row r="7283" spans="2:2" x14ac:dyDescent="0.3">
      <c r="B7283" s="73"/>
    </row>
    <row r="7284" spans="2:2" x14ac:dyDescent="0.3">
      <c r="B7284" s="73"/>
    </row>
    <row r="7285" spans="2:2" x14ac:dyDescent="0.3">
      <c r="B7285" s="73"/>
    </row>
    <row r="7286" spans="2:2" x14ac:dyDescent="0.3">
      <c r="B7286" s="73"/>
    </row>
    <row r="7287" spans="2:2" x14ac:dyDescent="0.3">
      <c r="B7287" s="73"/>
    </row>
    <row r="7288" spans="2:2" x14ac:dyDescent="0.3">
      <c r="B7288" s="73"/>
    </row>
    <row r="7289" spans="2:2" x14ac:dyDescent="0.3">
      <c r="B7289" s="73"/>
    </row>
    <row r="7290" spans="2:2" x14ac:dyDescent="0.3">
      <c r="B7290" s="73"/>
    </row>
    <row r="7291" spans="2:2" x14ac:dyDescent="0.3">
      <c r="B7291" s="73"/>
    </row>
    <row r="7292" spans="2:2" x14ac:dyDescent="0.3">
      <c r="B7292" s="73"/>
    </row>
    <row r="7293" spans="2:2" x14ac:dyDescent="0.3">
      <c r="B7293" s="73"/>
    </row>
    <row r="7294" spans="2:2" x14ac:dyDescent="0.3">
      <c r="B7294" s="73"/>
    </row>
    <row r="7295" spans="2:2" x14ac:dyDescent="0.3">
      <c r="B7295" s="73"/>
    </row>
    <row r="7296" spans="2:2" x14ac:dyDescent="0.3">
      <c r="B7296" s="73"/>
    </row>
    <row r="7297" spans="2:2" x14ac:dyDescent="0.3">
      <c r="B7297" s="73"/>
    </row>
    <row r="7298" spans="2:2" x14ac:dyDescent="0.3">
      <c r="B7298" s="73"/>
    </row>
    <row r="7299" spans="2:2" x14ac:dyDescent="0.3">
      <c r="B7299" s="73"/>
    </row>
    <row r="7300" spans="2:2" x14ac:dyDescent="0.3">
      <c r="B7300" s="73"/>
    </row>
    <row r="7301" spans="2:2" x14ac:dyDescent="0.3">
      <c r="B7301" s="73"/>
    </row>
    <row r="7302" spans="2:2" x14ac:dyDescent="0.3">
      <c r="B7302" s="73"/>
    </row>
    <row r="7303" spans="2:2" x14ac:dyDescent="0.3">
      <c r="B7303" s="73"/>
    </row>
    <row r="7304" spans="2:2" x14ac:dyDescent="0.3">
      <c r="B7304" s="73"/>
    </row>
    <row r="7305" spans="2:2" x14ac:dyDescent="0.3">
      <c r="B7305" s="73"/>
    </row>
    <row r="7306" spans="2:2" x14ac:dyDescent="0.3">
      <c r="B7306" s="73"/>
    </row>
    <row r="7307" spans="2:2" x14ac:dyDescent="0.3">
      <c r="B7307" s="73"/>
    </row>
    <row r="7308" spans="2:2" x14ac:dyDescent="0.3">
      <c r="B7308" s="73"/>
    </row>
    <row r="7309" spans="2:2" x14ac:dyDescent="0.3">
      <c r="B7309" s="73"/>
    </row>
    <row r="7310" spans="2:2" x14ac:dyDescent="0.3">
      <c r="B7310" s="73"/>
    </row>
    <row r="7311" spans="2:2" x14ac:dyDescent="0.3">
      <c r="B7311" s="73"/>
    </row>
    <row r="7312" spans="2:2" x14ac:dyDescent="0.3">
      <c r="B7312" s="73"/>
    </row>
    <row r="7313" spans="2:2" x14ac:dyDescent="0.3">
      <c r="B7313" s="73"/>
    </row>
    <row r="7314" spans="2:2" x14ac:dyDescent="0.3">
      <c r="B7314" s="73"/>
    </row>
    <row r="7315" spans="2:2" x14ac:dyDescent="0.3">
      <c r="B7315" s="73"/>
    </row>
    <row r="7316" spans="2:2" x14ac:dyDescent="0.3">
      <c r="B7316" s="73"/>
    </row>
    <row r="7317" spans="2:2" x14ac:dyDescent="0.3">
      <c r="B7317" s="73"/>
    </row>
    <row r="7318" spans="2:2" x14ac:dyDescent="0.3">
      <c r="B7318" s="73"/>
    </row>
    <row r="7319" spans="2:2" x14ac:dyDescent="0.3">
      <c r="B7319" s="73"/>
    </row>
    <row r="7320" spans="2:2" x14ac:dyDescent="0.3">
      <c r="B7320" s="73"/>
    </row>
    <row r="7321" spans="2:2" x14ac:dyDescent="0.3">
      <c r="B7321" s="73"/>
    </row>
    <row r="7322" spans="2:2" x14ac:dyDescent="0.3">
      <c r="B7322" s="73"/>
    </row>
    <row r="7323" spans="2:2" x14ac:dyDescent="0.3">
      <c r="B7323" s="73"/>
    </row>
    <row r="7324" spans="2:2" x14ac:dyDescent="0.3">
      <c r="B7324" s="73"/>
    </row>
    <row r="7325" spans="2:2" x14ac:dyDescent="0.3">
      <c r="B7325" s="73"/>
    </row>
    <row r="7326" spans="2:2" x14ac:dyDescent="0.3">
      <c r="B7326" s="73"/>
    </row>
    <row r="7327" spans="2:2" x14ac:dyDescent="0.3">
      <c r="B7327" s="73"/>
    </row>
    <row r="7328" spans="2:2" x14ac:dyDescent="0.3">
      <c r="B7328" s="73"/>
    </row>
    <row r="7329" spans="2:2" x14ac:dyDescent="0.3">
      <c r="B7329" s="73"/>
    </row>
    <row r="7330" spans="2:2" x14ac:dyDescent="0.3">
      <c r="B7330" s="73"/>
    </row>
    <row r="7331" spans="2:2" x14ac:dyDescent="0.3">
      <c r="B7331" s="73"/>
    </row>
    <row r="7332" spans="2:2" x14ac:dyDescent="0.3">
      <c r="B7332" s="73"/>
    </row>
    <row r="7333" spans="2:2" x14ac:dyDescent="0.3">
      <c r="B7333" s="73"/>
    </row>
    <row r="7334" spans="2:2" x14ac:dyDescent="0.3">
      <c r="B7334" s="73"/>
    </row>
    <row r="7335" spans="2:2" x14ac:dyDescent="0.3">
      <c r="B7335" s="73"/>
    </row>
    <row r="7336" spans="2:2" x14ac:dyDescent="0.3">
      <c r="B7336" s="73"/>
    </row>
    <row r="7337" spans="2:2" x14ac:dyDescent="0.3">
      <c r="B7337" s="73"/>
    </row>
    <row r="7338" spans="2:2" x14ac:dyDescent="0.3">
      <c r="B7338" s="73"/>
    </row>
    <row r="7339" spans="2:2" x14ac:dyDescent="0.3">
      <c r="B7339" s="73"/>
    </row>
    <row r="7340" spans="2:2" x14ac:dyDescent="0.3">
      <c r="B7340" s="73"/>
    </row>
    <row r="7341" spans="2:2" x14ac:dyDescent="0.3">
      <c r="B7341" s="73"/>
    </row>
    <row r="7342" spans="2:2" x14ac:dyDescent="0.3">
      <c r="B7342" s="73"/>
    </row>
    <row r="7343" spans="2:2" x14ac:dyDescent="0.3">
      <c r="B7343" s="73"/>
    </row>
    <row r="7344" spans="2:2" x14ac:dyDescent="0.3">
      <c r="B7344" s="73"/>
    </row>
    <row r="7345" spans="2:2" x14ac:dyDescent="0.3">
      <c r="B7345" s="73"/>
    </row>
    <row r="7346" spans="2:2" x14ac:dyDescent="0.3">
      <c r="B7346" s="73"/>
    </row>
    <row r="7347" spans="2:2" x14ac:dyDescent="0.3">
      <c r="B7347" s="73"/>
    </row>
    <row r="7348" spans="2:2" x14ac:dyDescent="0.3">
      <c r="B7348" s="73"/>
    </row>
    <row r="7349" spans="2:2" x14ac:dyDescent="0.3">
      <c r="B7349" s="73"/>
    </row>
    <row r="7350" spans="2:2" x14ac:dyDescent="0.3">
      <c r="B7350" s="73"/>
    </row>
    <row r="7351" spans="2:2" x14ac:dyDescent="0.3">
      <c r="B7351" s="73"/>
    </row>
    <row r="7352" spans="2:2" x14ac:dyDescent="0.3">
      <c r="B7352" s="73"/>
    </row>
    <row r="7353" spans="2:2" x14ac:dyDescent="0.3">
      <c r="B7353" s="73"/>
    </row>
    <row r="7354" spans="2:2" x14ac:dyDescent="0.3">
      <c r="B7354" s="73"/>
    </row>
    <row r="7355" spans="2:2" x14ac:dyDescent="0.3">
      <c r="B7355" s="73"/>
    </row>
    <row r="7356" spans="2:2" x14ac:dyDescent="0.3">
      <c r="B7356" s="73"/>
    </row>
    <row r="7357" spans="2:2" x14ac:dyDescent="0.3">
      <c r="B7357" s="73"/>
    </row>
    <row r="7358" spans="2:2" x14ac:dyDescent="0.3">
      <c r="B7358" s="73"/>
    </row>
    <row r="7359" spans="2:2" x14ac:dyDescent="0.3">
      <c r="B7359" s="73"/>
    </row>
    <row r="7360" spans="2:2" x14ac:dyDescent="0.3">
      <c r="B7360" s="73"/>
    </row>
    <row r="7361" spans="2:2" x14ac:dyDescent="0.3">
      <c r="B7361" s="73"/>
    </row>
    <row r="7362" spans="2:2" x14ac:dyDescent="0.3">
      <c r="B7362" s="73"/>
    </row>
    <row r="7363" spans="2:2" x14ac:dyDescent="0.3">
      <c r="B7363" s="73"/>
    </row>
    <row r="7364" spans="2:2" x14ac:dyDescent="0.3">
      <c r="B7364" s="73"/>
    </row>
    <row r="7365" spans="2:2" x14ac:dyDescent="0.3">
      <c r="B7365" s="73"/>
    </row>
    <row r="7366" spans="2:2" x14ac:dyDescent="0.3">
      <c r="B7366" s="73"/>
    </row>
    <row r="7367" spans="2:2" x14ac:dyDescent="0.3">
      <c r="B7367" s="73"/>
    </row>
    <row r="7368" spans="2:2" x14ac:dyDescent="0.3">
      <c r="B7368" s="73"/>
    </row>
    <row r="7369" spans="2:2" x14ac:dyDescent="0.3">
      <c r="B7369" s="73"/>
    </row>
    <row r="7370" spans="2:2" x14ac:dyDescent="0.3">
      <c r="B7370" s="73"/>
    </row>
    <row r="7371" spans="2:2" x14ac:dyDescent="0.3">
      <c r="B7371" s="73"/>
    </row>
    <row r="7372" spans="2:2" x14ac:dyDescent="0.3">
      <c r="B7372" s="73"/>
    </row>
    <row r="7373" spans="2:2" x14ac:dyDescent="0.3">
      <c r="B7373" s="73"/>
    </row>
    <row r="7374" spans="2:2" x14ac:dyDescent="0.3">
      <c r="B7374" s="73"/>
    </row>
    <row r="7375" spans="2:2" x14ac:dyDescent="0.3">
      <c r="B7375" s="73"/>
    </row>
    <row r="7376" spans="2:2" x14ac:dyDescent="0.3">
      <c r="B7376" s="73"/>
    </row>
    <row r="7377" spans="2:2" x14ac:dyDescent="0.3">
      <c r="B7377" s="73"/>
    </row>
    <row r="7378" spans="2:2" x14ac:dyDescent="0.3">
      <c r="B7378" s="73"/>
    </row>
    <row r="7379" spans="2:2" x14ac:dyDescent="0.3">
      <c r="B7379" s="73"/>
    </row>
    <row r="7380" spans="2:2" x14ac:dyDescent="0.3">
      <c r="B7380" s="73"/>
    </row>
    <row r="7381" spans="2:2" x14ac:dyDescent="0.3">
      <c r="B7381" s="73"/>
    </row>
    <row r="7382" spans="2:2" x14ac:dyDescent="0.3">
      <c r="B7382" s="73"/>
    </row>
    <row r="7383" spans="2:2" x14ac:dyDescent="0.3">
      <c r="B7383" s="73"/>
    </row>
    <row r="7384" spans="2:2" x14ac:dyDescent="0.3">
      <c r="B7384" s="73"/>
    </row>
    <row r="7385" spans="2:2" x14ac:dyDescent="0.3">
      <c r="B7385" s="73"/>
    </row>
    <row r="7386" spans="2:2" x14ac:dyDescent="0.3">
      <c r="B7386" s="73"/>
    </row>
    <row r="7387" spans="2:2" x14ac:dyDescent="0.3">
      <c r="B7387" s="73"/>
    </row>
    <row r="7388" spans="2:2" x14ac:dyDescent="0.3">
      <c r="B7388" s="73"/>
    </row>
    <row r="7389" spans="2:2" x14ac:dyDescent="0.3">
      <c r="B7389" s="73"/>
    </row>
    <row r="7390" spans="2:2" x14ac:dyDescent="0.3">
      <c r="B7390" s="73"/>
    </row>
    <row r="7391" spans="2:2" x14ac:dyDescent="0.3">
      <c r="B7391" s="73"/>
    </row>
    <row r="7392" spans="2:2" x14ac:dyDescent="0.3">
      <c r="B7392" s="73"/>
    </row>
    <row r="7393" spans="2:2" x14ac:dyDescent="0.3">
      <c r="B7393" s="73"/>
    </row>
    <row r="7394" spans="2:2" x14ac:dyDescent="0.3">
      <c r="B7394" s="73"/>
    </row>
    <row r="7395" spans="2:2" x14ac:dyDescent="0.3">
      <c r="B7395" s="73"/>
    </row>
    <row r="7396" spans="2:2" x14ac:dyDescent="0.3">
      <c r="B7396" s="73"/>
    </row>
    <row r="7397" spans="2:2" x14ac:dyDescent="0.3">
      <c r="B7397" s="73"/>
    </row>
    <row r="7398" spans="2:2" x14ac:dyDescent="0.3">
      <c r="B7398" s="73"/>
    </row>
    <row r="7399" spans="2:2" x14ac:dyDescent="0.3">
      <c r="B7399" s="73"/>
    </row>
    <row r="7400" spans="2:2" x14ac:dyDescent="0.3">
      <c r="B7400" s="73"/>
    </row>
    <row r="7401" spans="2:2" x14ac:dyDescent="0.3">
      <c r="B7401" s="73"/>
    </row>
    <row r="7402" spans="2:2" x14ac:dyDescent="0.3">
      <c r="B7402" s="73"/>
    </row>
    <row r="7403" spans="2:2" x14ac:dyDescent="0.3">
      <c r="B7403" s="73"/>
    </row>
    <row r="7404" spans="2:2" x14ac:dyDescent="0.3">
      <c r="B7404" s="73"/>
    </row>
    <row r="7405" spans="2:2" x14ac:dyDescent="0.3">
      <c r="B7405" s="73"/>
    </row>
    <row r="7406" spans="2:2" x14ac:dyDescent="0.3">
      <c r="B7406" s="73"/>
    </row>
    <row r="7407" spans="2:2" x14ac:dyDescent="0.3">
      <c r="B7407" s="73"/>
    </row>
    <row r="7408" spans="2:2" x14ac:dyDescent="0.3">
      <c r="B7408" s="73"/>
    </row>
    <row r="7409" spans="2:2" x14ac:dyDescent="0.3">
      <c r="B7409" s="73"/>
    </row>
    <row r="7410" spans="2:2" x14ac:dyDescent="0.3">
      <c r="B7410" s="73"/>
    </row>
    <row r="7411" spans="2:2" x14ac:dyDescent="0.3">
      <c r="B7411" s="73"/>
    </row>
    <row r="7412" spans="2:2" x14ac:dyDescent="0.3">
      <c r="B7412" s="73"/>
    </row>
    <row r="7413" spans="2:2" x14ac:dyDescent="0.3">
      <c r="B7413" s="73"/>
    </row>
    <row r="7414" spans="2:2" x14ac:dyDescent="0.3">
      <c r="B7414" s="73"/>
    </row>
    <row r="7415" spans="2:2" x14ac:dyDescent="0.3">
      <c r="B7415" s="73"/>
    </row>
    <row r="7416" spans="2:2" x14ac:dyDescent="0.3">
      <c r="B7416" s="73"/>
    </row>
    <row r="7417" spans="2:2" x14ac:dyDescent="0.3">
      <c r="B7417" s="73"/>
    </row>
    <row r="7418" spans="2:2" x14ac:dyDescent="0.3">
      <c r="B7418" s="73"/>
    </row>
    <row r="7419" spans="2:2" x14ac:dyDescent="0.3">
      <c r="B7419" s="73"/>
    </row>
    <row r="7420" spans="2:2" x14ac:dyDescent="0.3">
      <c r="B7420" s="73"/>
    </row>
    <row r="7421" spans="2:2" x14ac:dyDescent="0.3">
      <c r="B7421" s="73"/>
    </row>
    <row r="7422" spans="2:2" x14ac:dyDescent="0.3">
      <c r="B7422" s="73"/>
    </row>
    <row r="7423" spans="2:2" x14ac:dyDescent="0.3">
      <c r="B7423" s="73"/>
    </row>
    <row r="7424" spans="2:2" x14ac:dyDescent="0.3">
      <c r="B7424" s="73"/>
    </row>
    <row r="7425" spans="2:2" x14ac:dyDescent="0.3">
      <c r="B7425" s="73"/>
    </row>
    <row r="7426" spans="2:2" x14ac:dyDescent="0.3">
      <c r="B7426" s="73"/>
    </row>
    <row r="7427" spans="2:2" x14ac:dyDescent="0.3">
      <c r="B7427" s="73"/>
    </row>
    <row r="7428" spans="2:2" x14ac:dyDescent="0.3">
      <c r="B7428" s="73"/>
    </row>
    <row r="7429" spans="2:2" x14ac:dyDescent="0.3">
      <c r="B7429" s="73"/>
    </row>
    <row r="7430" spans="2:2" x14ac:dyDescent="0.3">
      <c r="B7430" s="73"/>
    </row>
    <row r="7431" spans="2:2" x14ac:dyDescent="0.3">
      <c r="B7431" s="73"/>
    </row>
    <row r="7432" spans="2:2" x14ac:dyDescent="0.3">
      <c r="B7432" s="73"/>
    </row>
    <row r="7433" spans="2:2" x14ac:dyDescent="0.3">
      <c r="B7433" s="73"/>
    </row>
    <row r="7434" spans="2:2" x14ac:dyDescent="0.3">
      <c r="B7434" s="73"/>
    </row>
    <row r="7435" spans="2:2" x14ac:dyDescent="0.3">
      <c r="B7435" s="73"/>
    </row>
    <row r="7436" spans="2:2" x14ac:dyDescent="0.3">
      <c r="B7436" s="73"/>
    </row>
    <row r="7437" spans="2:2" x14ac:dyDescent="0.3">
      <c r="B7437" s="73"/>
    </row>
    <row r="7438" spans="2:2" x14ac:dyDescent="0.3">
      <c r="B7438" s="73"/>
    </row>
    <row r="7439" spans="2:2" x14ac:dyDescent="0.3">
      <c r="B7439" s="73"/>
    </row>
    <row r="7440" spans="2:2" x14ac:dyDescent="0.3">
      <c r="B7440" s="73"/>
    </row>
    <row r="7441" spans="2:2" x14ac:dyDescent="0.3">
      <c r="B7441" s="73"/>
    </row>
    <row r="7442" spans="2:2" x14ac:dyDescent="0.3">
      <c r="B7442" s="73"/>
    </row>
    <row r="7443" spans="2:2" x14ac:dyDescent="0.3">
      <c r="B7443" s="73"/>
    </row>
    <row r="7444" spans="2:2" x14ac:dyDescent="0.3">
      <c r="B7444" s="73"/>
    </row>
    <row r="7445" spans="2:2" x14ac:dyDescent="0.3">
      <c r="B7445" s="73"/>
    </row>
    <row r="7446" spans="2:2" x14ac:dyDescent="0.3">
      <c r="B7446" s="73"/>
    </row>
    <row r="7447" spans="2:2" x14ac:dyDescent="0.3">
      <c r="B7447" s="73"/>
    </row>
    <row r="7448" spans="2:2" x14ac:dyDescent="0.3">
      <c r="B7448" s="73"/>
    </row>
    <row r="7449" spans="2:2" x14ac:dyDescent="0.3">
      <c r="B7449" s="73"/>
    </row>
    <row r="7450" spans="2:2" x14ac:dyDescent="0.3">
      <c r="B7450" s="73"/>
    </row>
    <row r="7451" spans="2:2" x14ac:dyDescent="0.3">
      <c r="B7451" s="73"/>
    </row>
    <row r="7452" spans="2:2" x14ac:dyDescent="0.3">
      <c r="B7452" s="73"/>
    </row>
    <row r="7453" spans="2:2" x14ac:dyDescent="0.3">
      <c r="B7453" s="73"/>
    </row>
    <row r="7454" spans="2:2" x14ac:dyDescent="0.3">
      <c r="B7454" s="73"/>
    </row>
    <row r="7455" spans="2:2" x14ac:dyDescent="0.3">
      <c r="B7455" s="73"/>
    </row>
    <row r="7456" spans="2:2" x14ac:dyDescent="0.3">
      <c r="B7456" s="73"/>
    </row>
    <row r="7457" spans="2:2" x14ac:dyDescent="0.3">
      <c r="B7457" s="73"/>
    </row>
    <row r="7458" spans="2:2" x14ac:dyDescent="0.3">
      <c r="B7458" s="73"/>
    </row>
    <row r="7459" spans="2:2" x14ac:dyDescent="0.3">
      <c r="B7459" s="73"/>
    </row>
    <row r="7460" spans="2:2" x14ac:dyDescent="0.3">
      <c r="B7460" s="73"/>
    </row>
    <row r="7461" spans="2:2" x14ac:dyDescent="0.3">
      <c r="B7461" s="73"/>
    </row>
    <row r="7462" spans="2:2" x14ac:dyDescent="0.3">
      <c r="B7462" s="73"/>
    </row>
    <row r="7463" spans="2:2" x14ac:dyDescent="0.3">
      <c r="B7463" s="73"/>
    </row>
    <row r="7464" spans="2:2" x14ac:dyDescent="0.3">
      <c r="B7464" s="73"/>
    </row>
    <row r="7465" spans="2:2" x14ac:dyDescent="0.3">
      <c r="B7465" s="73"/>
    </row>
    <row r="7466" spans="2:2" x14ac:dyDescent="0.3">
      <c r="B7466" s="73"/>
    </row>
    <row r="7467" spans="2:2" x14ac:dyDescent="0.3">
      <c r="B7467" s="73"/>
    </row>
    <row r="7468" spans="2:2" x14ac:dyDescent="0.3">
      <c r="B7468" s="73"/>
    </row>
    <row r="7469" spans="2:2" x14ac:dyDescent="0.3">
      <c r="B7469" s="73"/>
    </row>
    <row r="7470" spans="2:2" x14ac:dyDescent="0.3">
      <c r="B7470" s="73"/>
    </row>
    <row r="7471" spans="2:2" x14ac:dyDescent="0.3">
      <c r="B7471" s="73"/>
    </row>
    <row r="7472" spans="2:2" x14ac:dyDescent="0.3">
      <c r="B7472" s="73"/>
    </row>
    <row r="7473" spans="2:2" x14ac:dyDescent="0.3">
      <c r="B7473" s="73"/>
    </row>
    <row r="7474" spans="2:2" x14ac:dyDescent="0.3">
      <c r="B7474" s="73"/>
    </row>
    <row r="7475" spans="2:2" x14ac:dyDescent="0.3">
      <c r="B7475" s="73"/>
    </row>
    <row r="7476" spans="2:2" x14ac:dyDescent="0.3">
      <c r="B7476" s="73"/>
    </row>
    <row r="7477" spans="2:2" x14ac:dyDescent="0.3">
      <c r="B7477" s="73"/>
    </row>
    <row r="7478" spans="2:2" x14ac:dyDescent="0.3">
      <c r="B7478" s="73"/>
    </row>
    <row r="7479" spans="2:2" x14ac:dyDescent="0.3">
      <c r="B7479" s="73"/>
    </row>
    <row r="7480" spans="2:2" x14ac:dyDescent="0.3">
      <c r="B7480" s="73"/>
    </row>
    <row r="7481" spans="2:2" x14ac:dyDescent="0.3">
      <c r="B7481" s="73"/>
    </row>
    <row r="7482" spans="2:2" x14ac:dyDescent="0.3">
      <c r="B7482" s="73"/>
    </row>
    <row r="7483" spans="2:2" x14ac:dyDescent="0.3">
      <c r="B7483" s="73"/>
    </row>
    <row r="7484" spans="2:2" x14ac:dyDescent="0.3">
      <c r="B7484" s="73"/>
    </row>
    <row r="7485" spans="2:2" x14ac:dyDescent="0.3">
      <c r="B7485" s="73"/>
    </row>
    <row r="7486" spans="2:2" x14ac:dyDescent="0.3">
      <c r="B7486" s="73"/>
    </row>
    <row r="7487" spans="2:2" x14ac:dyDescent="0.3">
      <c r="B7487" s="73"/>
    </row>
    <row r="7488" spans="2:2" x14ac:dyDescent="0.3">
      <c r="B7488" s="73"/>
    </row>
    <row r="7489" spans="2:2" x14ac:dyDescent="0.3">
      <c r="B7489" s="73"/>
    </row>
    <row r="7490" spans="2:2" x14ac:dyDescent="0.3">
      <c r="B7490" s="73"/>
    </row>
    <row r="7491" spans="2:2" x14ac:dyDescent="0.3">
      <c r="B7491" s="73"/>
    </row>
    <row r="7492" spans="2:2" x14ac:dyDescent="0.3">
      <c r="B7492" s="73"/>
    </row>
    <row r="7493" spans="2:2" x14ac:dyDescent="0.3">
      <c r="B7493" s="73"/>
    </row>
    <row r="7494" spans="2:2" x14ac:dyDescent="0.3">
      <c r="B7494" s="73"/>
    </row>
    <row r="7495" spans="2:2" x14ac:dyDescent="0.3">
      <c r="B7495" s="73"/>
    </row>
    <row r="7496" spans="2:2" x14ac:dyDescent="0.3">
      <c r="B7496" s="73"/>
    </row>
    <row r="7497" spans="2:2" x14ac:dyDescent="0.3">
      <c r="B7497" s="73"/>
    </row>
    <row r="7498" spans="2:2" x14ac:dyDescent="0.3">
      <c r="B7498" s="73"/>
    </row>
    <row r="7499" spans="2:2" x14ac:dyDescent="0.3">
      <c r="B7499" s="73"/>
    </row>
    <row r="7500" spans="2:2" x14ac:dyDescent="0.3">
      <c r="B7500" s="73"/>
    </row>
    <row r="7501" spans="2:2" x14ac:dyDescent="0.3">
      <c r="B7501" s="73"/>
    </row>
    <row r="7502" spans="2:2" x14ac:dyDescent="0.3">
      <c r="B7502" s="73"/>
    </row>
    <row r="7503" spans="2:2" x14ac:dyDescent="0.3">
      <c r="B7503" s="73"/>
    </row>
    <row r="7504" spans="2:2" x14ac:dyDescent="0.3">
      <c r="B7504" s="73"/>
    </row>
    <row r="7505" spans="2:2" x14ac:dyDescent="0.3">
      <c r="B7505" s="73"/>
    </row>
    <row r="7506" spans="2:2" x14ac:dyDescent="0.3">
      <c r="B7506" s="73"/>
    </row>
    <row r="7507" spans="2:2" x14ac:dyDescent="0.3">
      <c r="B7507" s="73"/>
    </row>
    <row r="7508" spans="2:2" x14ac:dyDescent="0.3">
      <c r="B7508" s="73"/>
    </row>
    <row r="7509" spans="2:2" x14ac:dyDescent="0.3">
      <c r="B7509" s="73"/>
    </row>
    <row r="7510" spans="2:2" x14ac:dyDescent="0.3">
      <c r="B7510" s="73"/>
    </row>
    <row r="7511" spans="2:2" x14ac:dyDescent="0.3">
      <c r="B7511" s="73"/>
    </row>
    <row r="7512" spans="2:2" x14ac:dyDescent="0.3">
      <c r="B7512" s="73"/>
    </row>
    <row r="7513" spans="2:2" x14ac:dyDescent="0.3">
      <c r="B7513" s="73"/>
    </row>
    <row r="7514" spans="2:2" x14ac:dyDescent="0.3">
      <c r="B7514" s="73"/>
    </row>
    <row r="7515" spans="2:2" x14ac:dyDescent="0.3">
      <c r="B7515" s="73"/>
    </row>
    <row r="7516" spans="2:2" x14ac:dyDescent="0.3">
      <c r="B7516" s="73"/>
    </row>
    <row r="7517" spans="2:2" x14ac:dyDescent="0.3">
      <c r="B7517" s="73"/>
    </row>
    <row r="7518" spans="2:2" x14ac:dyDescent="0.3">
      <c r="B7518" s="73"/>
    </row>
    <row r="7519" spans="2:2" x14ac:dyDescent="0.3">
      <c r="B7519" s="73"/>
    </row>
    <row r="7520" spans="2:2" x14ac:dyDescent="0.3">
      <c r="B7520" s="73"/>
    </row>
    <row r="7521" spans="2:2" x14ac:dyDescent="0.3">
      <c r="B7521" s="73"/>
    </row>
    <row r="7522" spans="2:2" x14ac:dyDescent="0.3">
      <c r="B7522" s="73"/>
    </row>
    <row r="7523" spans="2:2" x14ac:dyDescent="0.3">
      <c r="B7523" s="73"/>
    </row>
    <row r="7524" spans="2:2" x14ac:dyDescent="0.3">
      <c r="B7524" s="73"/>
    </row>
    <row r="7525" spans="2:2" x14ac:dyDescent="0.3">
      <c r="B7525" s="73"/>
    </row>
    <row r="7526" spans="2:2" x14ac:dyDescent="0.3">
      <c r="B7526" s="73"/>
    </row>
    <row r="7527" spans="2:2" x14ac:dyDescent="0.3">
      <c r="B7527" s="73"/>
    </row>
    <row r="7528" spans="2:2" x14ac:dyDescent="0.3">
      <c r="B7528" s="73"/>
    </row>
    <row r="7529" spans="2:2" x14ac:dyDescent="0.3">
      <c r="B7529" s="73"/>
    </row>
    <row r="7530" spans="2:2" x14ac:dyDescent="0.3">
      <c r="B7530" s="73"/>
    </row>
    <row r="7531" spans="2:2" x14ac:dyDescent="0.3">
      <c r="B7531" s="73"/>
    </row>
    <row r="7532" spans="2:2" x14ac:dyDescent="0.3">
      <c r="B7532" s="73"/>
    </row>
    <row r="7533" spans="2:2" x14ac:dyDescent="0.3">
      <c r="B7533" s="73"/>
    </row>
    <row r="7534" spans="2:2" x14ac:dyDescent="0.3">
      <c r="B7534" s="73"/>
    </row>
    <row r="7535" spans="2:2" x14ac:dyDescent="0.3">
      <c r="B7535" s="73"/>
    </row>
    <row r="7536" spans="2:2" x14ac:dyDescent="0.3">
      <c r="B7536" s="73"/>
    </row>
    <row r="7537" spans="2:2" x14ac:dyDescent="0.3">
      <c r="B7537" s="73"/>
    </row>
    <row r="7538" spans="2:2" x14ac:dyDescent="0.3">
      <c r="B7538" s="73"/>
    </row>
    <row r="7539" spans="2:2" x14ac:dyDescent="0.3">
      <c r="B7539" s="73"/>
    </row>
    <row r="7540" spans="2:2" x14ac:dyDescent="0.3">
      <c r="B7540" s="73"/>
    </row>
    <row r="7541" spans="2:2" x14ac:dyDescent="0.3">
      <c r="B7541" s="73"/>
    </row>
    <row r="7542" spans="2:2" x14ac:dyDescent="0.3">
      <c r="B7542" s="73"/>
    </row>
    <row r="7543" spans="2:2" x14ac:dyDescent="0.3">
      <c r="B7543" s="73"/>
    </row>
    <row r="7544" spans="2:2" x14ac:dyDescent="0.3">
      <c r="B7544" s="73"/>
    </row>
    <row r="7545" spans="2:2" x14ac:dyDescent="0.3">
      <c r="B7545" s="73"/>
    </row>
    <row r="7546" spans="2:2" x14ac:dyDescent="0.3">
      <c r="B7546" s="73"/>
    </row>
    <row r="7547" spans="2:2" x14ac:dyDescent="0.3">
      <c r="B7547" s="73"/>
    </row>
    <row r="7548" spans="2:2" x14ac:dyDescent="0.3">
      <c r="B7548" s="73"/>
    </row>
    <row r="7549" spans="2:2" x14ac:dyDescent="0.3">
      <c r="B7549" s="73"/>
    </row>
    <row r="7550" spans="2:2" x14ac:dyDescent="0.3">
      <c r="B7550" s="73"/>
    </row>
    <row r="7551" spans="2:2" x14ac:dyDescent="0.3">
      <c r="B7551" s="73"/>
    </row>
    <row r="7552" spans="2:2" x14ac:dyDescent="0.3">
      <c r="B7552" s="73"/>
    </row>
    <row r="7553" spans="2:2" x14ac:dyDescent="0.3">
      <c r="B7553" s="73"/>
    </row>
    <row r="7554" spans="2:2" x14ac:dyDescent="0.3">
      <c r="B7554" s="73"/>
    </row>
    <row r="7555" spans="2:2" x14ac:dyDescent="0.3">
      <c r="B7555" s="73"/>
    </row>
    <row r="7556" spans="2:2" x14ac:dyDescent="0.3">
      <c r="B7556" s="73"/>
    </row>
    <row r="7557" spans="2:2" x14ac:dyDescent="0.3">
      <c r="B7557" s="73"/>
    </row>
    <row r="7558" spans="2:2" x14ac:dyDescent="0.3">
      <c r="B7558" s="73"/>
    </row>
    <row r="7559" spans="2:2" x14ac:dyDescent="0.3">
      <c r="B7559" s="73"/>
    </row>
    <row r="7560" spans="2:2" x14ac:dyDescent="0.3">
      <c r="B7560" s="73"/>
    </row>
    <row r="7561" spans="2:2" x14ac:dyDescent="0.3">
      <c r="B7561" s="73"/>
    </row>
    <row r="7562" spans="2:2" x14ac:dyDescent="0.3">
      <c r="B7562" s="73"/>
    </row>
    <row r="7563" spans="2:2" x14ac:dyDescent="0.3">
      <c r="B7563" s="73"/>
    </row>
    <row r="7564" spans="2:2" x14ac:dyDescent="0.3">
      <c r="B7564" s="73"/>
    </row>
    <row r="7565" spans="2:2" x14ac:dyDescent="0.3">
      <c r="B7565" s="73"/>
    </row>
    <row r="7566" spans="2:2" x14ac:dyDescent="0.3">
      <c r="B7566" s="73"/>
    </row>
    <row r="7567" spans="2:2" x14ac:dyDescent="0.3">
      <c r="B7567" s="73"/>
    </row>
    <row r="7568" spans="2:2" x14ac:dyDescent="0.3">
      <c r="B7568" s="73"/>
    </row>
    <row r="7569" spans="2:2" x14ac:dyDescent="0.3">
      <c r="B7569" s="73"/>
    </row>
    <row r="7570" spans="2:2" x14ac:dyDescent="0.3">
      <c r="B7570" s="73"/>
    </row>
    <row r="7571" spans="2:2" x14ac:dyDescent="0.3">
      <c r="B7571" s="73"/>
    </row>
    <row r="7572" spans="2:2" x14ac:dyDescent="0.3">
      <c r="B7572" s="73"/>
    </row>
    <row r="7573" spans="2:2" x14ac:dyDescent="0.3">
      <c r="B7573" s="73"/>
    </row>
    <row r="7574" spans="2:2" x14ac:dyDescent="0.3">
      <c r="B7574" s="73"/>
    </row>
    <row r="7575" spans="2:2" x14ac:dyDescent="0.3">
      <c r="B7575" s="73"/>
    </row>
    <row r="7576" spans="2:2" x14ac:dyDescent="0.3">
      <c r="B7576" s="73"/>
    </row>
    <row r="7577" spans="2:2" x14ac:dyDescent="0.3">
      <c r="B7577" s="73"/>
    </row>
    <row r="7578" spans="2:2" x14ac:dyDescent="0.3">
      <c r="B7578" s="73"/>
    </row>
    <row r="7579" spans="2:2" x14ac:dyDescent="0.3">
      <c r="B7579" s="73"/>
    </row>
    <row r="7580" spans="2:2" x14ac:dyDescent="0.3">
      <c r="B7580" s="73"/>
    </row>
    <row r="7581" spans="2:2" x14ac:dyDescent="0.3">
      <c r="B7581" s="73"/>
    </row>
    <row r="7582" spans="2:2" x14ac:dyDescent="0.3">
      <c r="B7582" s="73"/>
    </row>
    <row r="7583" spans="2:2" x14ac:dyDescent="0.3">
      <c r="B7583" s="73"/>
    </row>
    <row r="7584" spans="2:2" x14ac:dyDescent="0.3">
      <c r="B7584" s="73"/>
    </row>
    <row r="7585" spans="2:2" x14ac:dyDescent="0.3">
      <c r="B7585" s="73"/>
    </row>
    <row r="7586" spans="2:2" x14ac:dyDescent="0.3">
      <c r="B7586" s="73"/>
    </row>
    <row r="7587" spans="2:2" x14ac:dyDescent="0.3">
      <c r="B7587" s="73"/>
    </row>
    <row r="7588" spans="2:2" x14ac:dyDescent="0.3">
      <c r="B7588" s="73"/>
    </row>
    <row r="7589" spans="2:2" x14ac:dyDescent="0.3">
      <c r="B7589" s="73"/>
    </row>
    <row r="7590" spans="2:2" x14ac:dyDescent="0.3">
      <c r="B7590" s="73"/>
    </row>
    <row r="7591" spans="2:2" x14ac:dyDescent="0.3">
      <c r="B7591" s="73"/>
    </row>
    <row r="7592" spans="2:2" x14ac:dyDescent="0.3">
      <c r="B7592" s="73"/>
    </row>
    <row r="7593" spans="2:2" x14ac:dyDescent="0.3">
      <c r="B7593" s="73"/>
    </row>
    <row r="7594" spans="2:2" x14ac:dyDescent="0.3">
      <c r="B7594" s="73"/>
    </row>
    <row r="7595" spans="2:2" x14ac:dyDescent="0.3">
      <c r="B7595" s="73"/>
    </row>
    <row r="7596" spans="2:2" x14ac:dyDescent="0.3">
      <c r="B7596" s="73"/>
    </row>
    <row r="7597" spans="2:2" x14ac:dyDescent="0.3">
      <c r="B7597" s="73"/>
    </row>
    <row r="7598" spans="2:2" x14ac:dyDescent="0.3">
      <c r="B7598" s="73"/>
    </row>
    <row r="7599" spans="2:2" x14ac:dyDescent="0.3">
      <c r="B7599" s="73"/>
    </row>
    <row r="7600" spans="2:2" x14ac:dyDescent="0.3">
      <c r="B7600" s="73"/>
    </row>
    <row r="7601" spans="2:2" x14ac:dyDescent="0.3">
      <c r="B7601" s="73"/>
    </row>
    <row r="7602" spans="2:2" x14ac:dyDescent="0.3">
      <c r="B7602" s="73"/>
    </row>
    <row r="7603" spans="2:2" x14ac:dyDescent="0.3">
      <c r="B7603" s="73"/>
    </row>
    <row r="7604" spans="2:2" x14ac:dyDescent="0.3">
      <c r="B7604" s="73"/>
    </row>
    <row r="7605" spans="2:2" x14ac:dyDescent="0.3">
      <c r="B7605" s="73"/>
    </row>
    <row r="7606" spans="2:2" x14ac:dyDescent="0.3">
      <c r="B7606" s="73"/>
    </row>
    <row r="7607" spans="2:2" x14ac:dyDescent="0.3">
      <c r="B7607" s="73"/>
    </row>
    <row r="7608" spans="2:2" x14ac:dyDescent="0.3">
      <c r="B7608" s="73"/>
    </row>
    <row r="7609" spans="2:2" x14ac:dyDescent="0.3">
      <c r="B7609" s="73"/>
    </row>
    <row r="7610" spans="2:2" x14ac:dyDescent="0.3">
      <c r="B7610" s="73"/>
    </row>
    <row r="7611" spans="2:2" x14ac:dyDescent="0.3">
      <c r="B7611" s="73"/>
    </row>
    <row r="7612" spans="2:2" x14ac:dyDescent="0.3">
      <c r="B7612" s="73"/>
    </row>
    <row r="7613" spans="2:2" x14ac:dyDescent="0.3">
      <c r="B7613" s="73"/>
    </row>
    <row r="7614" spans="2:2" x14ac:dyDescent="0.3">
      <c r="B7614" s="73"/>
    </row>
    <row r="7615" spans="2:2" x14ac:dyDescent="0.3">
      <c r="B7615" s="73"/>
    </row>
    <row r="7616" spans="2:2" x14ac:dyDescent="0.3">
      <c r="B7616" s="73"/>
    </row>
    <row r="7617" spans="2:2" x14ac:dyDescent="0.3">
      <c r="B7617" s="73"/>
    </row>
    <row r="7618" spans="2:2" x14ac:dyDescent="0.3">
      <c r="B7618" s="73"/>
    </row>
    <row r="7619" spans="2:2" x14ac:dyDescent="0.3">
      <c r="B7619" s="73"/>
    </row>
    <row r="7620" spans="2:2" x14ac:dyDescent="0.3">
      <c r="B7620" s="73"/>
    </row>
    <row r="7621" spans="2:2" x14ac:dyDescent="0.3">
      <c r="B7621" s="73"/>
    </row>
    <row r="7622" spans="2:2" x14ac:dyDescent="0.3">
      <c r="B7622" s="73"/>
    </row>
    <row r="7623" spans="2:2" x14ac:dyDescent="0.3">
      <c r="B7623" s="73"/>
    </row>
    <row r="7624" spans="2:2" x14ac:dyDescent="0.3">
      <c r="B7624" s="73"/>
    </row>
    <row r="7625" spans="2:2" x14ac:dyDescent="0.3">
      <c r="B7625" s="73"/>
    </row>
    <row r="7626" spans="2:2" x14ac:dyDescent="0.3">
      <c r="B7626" s="73"/>
    </row>
    <row r="7627" spans="2:2" x14ac:dyDescent="0.3">
      <c r="B7627" s="73"/>
    </row>
    <row r="7628" spans="2:2" x14ac:dyDescent="0.3">
      <c r="B7628" s="73"/>
    </row>
    <row r="7629" spans="2:2" x14ac:dyDescent="0.3">
      <c r="B7629" s="73"/>
    </row>
    <row r="7630" spans="2:2" x14ac:dyDescent="0.3">
      <c r="B7630" s="73"/>
    </row>
    <row r="7631" spans="2:2" x14ac:dyDescent="0.3">
      <c r="B7631" s="73"/>
    </row>
    <row r="7632" spans="2:2" x14ac:dyDescent="0.3">
      <c r="B7632" s="73"/>
    </row>
    <row r="7633" spans="2:2" x14ac:dyDescent="0.3">
      <c r="B7633" s="73"/>
    </row>
    <row r="7634" spans="2:2" x14ac:dyDescent="0.3">
      <c r="B7634" s="73"/>
    </row>
    <row r="7635" spans="2:2" x14ac:dyDescent="0.3">
      <c r="B7635" s="73"/>
    </row>
    <row r="7636" spans="2:2" x14ac:dyDescent="0.3">
      <c r="B7636" s="73"/>
    </row>
    <row r="7637" spans="2:2" x14ac:dyDescent="0.3">
      <c r="B7637" s="73"/>
    </row>
    <row r="7638" spans="2:2" x14ac:dyDescent="0.3">
      <c r="B7638" s="73"/>
    </row>
    <row r="7639" spans="2:2" x14ac:dyDescent="0.3">
      <c r="B7639" s="73"/>
    </row>
    <row r="7640" spans="2:2" x14ac:dyDescent="0.3">
      <c r="B7640" s="73"/>
    </row>
    <row r="7641" spans="2:2" x14ac:dyDescent="0.3">
      <c r="B7641" s="73"/>
    </row>
    <row r="7642" spans="2:2" x14ac:dyDescent="0.3">
      <c r="B7642" s="73"/>
    </row>
    <row r="7643" spans="2:2" x14ac:dyDescent="0.3">
      <c r="B7643" s="73"/>
    </row>
    <row r="7644" spans="2:2" x14ac:dyDescent="0.3">
      <c r="B7644" s="73"/>
    </row>
    <row r="7645" spans="2:2" x14ac:dyDescent="0.3">
      <c r="B7645" s="73"/>
    </row>
    <row r="7646" spans="2:2" x14ac:dyDescent="0.3">
      <c r="B7646" s="73"/>
    </row>
    <row r="7647" spans="2:2" x14ac:dyDescent="0.3">
      <c r="B7647" s="73"/>
    </row>
    <row r="7648" spans="2:2" x14ac:dyDescent="0.3">
      <c r="B7648" s="73"/>
    </row>
    <row r="7649" spans="2:2" x14ac:dyDescent="0.3">
      <c r="B7649" s="73"/>
    </row>
    <row r="7650" spans="2:2" x14ac:dyDescent="0.3">
      <c r="B7650" s="73"/>
    </row>
    <row r="7651" spans="2:2" x14ac:dyDescent="0.3">
      <c r="B7651" s="73"/>
    </row>
    <row r="7652" spans="2:2" x14ac:dyDescent="0.3">
      <c r="B7652" s="73"/>
    </row>
    <row r="7653" spans="2:2" x14ac:dyDescent="0.3">
      <c r="B7653" s="73"/>
    </row>
    <row r="7654" spans="2:2" x14ac:dyDescent="0.3">
      <c r="B7654" s="73"/>
    </row>
    <row r="7655" spans="2:2" x14ac:dyDescent="0.3">
      <c r="B7655" s="73"/>
    </row>
    <row r="7656" spans="2:2" x14ac:dyDescent="0.3">
      <c r="B7656" s="73"/>
    </row>
    <row r="7657" spans="2:2" x14ac:dyDescent="0.3">
      <c r="B7657" s="73"/>
    </row>
    <row r="7658" spans="2:2" x14ac:dyDescent="0.3">
      <c r="B7658" s="73"/>
    </row>
    <row r="7659" spans="2:2" x14ac:dyDescent="0.3">
      <c r="B7659" s="73"/>
    </row>
    <row r="7660" spans="2:2" x14ac:dyDescent="0.3">
      <c r="B7660" s="73"/>
    </row>
    <row r="7661" spans="2:2" x14ac:dyDescent="0.3">
      <c r="B7661" s="73"/>
    </row>
    <row r="7662" spans="2:2" x14ac:dyDescent="0.3">
      <c r="B7662" s="73"/>
    </row>
    <row r="7663" spans="2:2" x14ac:dyDescent="0.3">
      <c r="B7663" s="73"/>
    </row>
    <row r="7664" spans="2:2" x14ac:dyDescent="0.3">
      <c r="B7664" s="73"/>
    </row>
    <row r="7665" spans="2:2" x14ac:dyDescent="0.3">
      <c r="B7665" s="73"/>
    </row>
    <row r="7666" spans="2:2" x14ac:dyDescent="0.3">
      <c r="B7666" s="73"/>
    </row>
    <row r="7667" spans="2:2" x14ac:dyDescent="0.3">
      <c r="B7667" s="73"/>
    </row>
    <row r="7668" spans="2:2" x14ac:dyDescent="0.3">
      <c r="B7668" s="73"/>
    </row>
    <row r="7669" spans="2:2" x14ac:dyDescent="0.3">
      <c r="B7669" s="73"/>
    </row>
    <row r="7670" spans="2:2" x14ac:dyDescent="0.3">
      <c r="B7670" s="73"/>
    </row>
    <row r="7671" spans="2:2" x14ac:dyDescent="0.3">
      <c r="B7671" s="73"/>
    </row>
    <row r="7672" spans="2:2" x14ac:dyDescent="0.3">
      <c r="B7672" s="73"/>
    </row>
    <row r="7673" spans="2:2" x14ac:dyDescent="0.3">
      <c r="B7673" s="73"/>
    </row>
    <row r="7674" spans="2:2" x14ac:dyDescent="0.3">
      <c r="B7674" s="73"/>
    </row>
    <row r="7675" spans="2:2" x14ac:dyDescent="0.3">
      <c r="B7675" s="73"/>
    </row>
    <row r="7676" spans="2:2" x14ac:dyDescent="0.3">
      <c r="B7676" s="73"/>
    </row>
    <row r="7677" spans="2:2" x14ac:dyDescent="0.3">
      <c r="B7677" s="73"/>
    </row>
    <row r="7678" spans="2:2" x14ac:dyDescent="0.3">
      <c r="B7678" s="73"/>
    </row>
    <row r="7679" spans="2:2" x14ac:dyDescent="0.3">
      <c r="B7679" s="73"/>
    </row>
    <row r="7680" spans="2:2" x14ac:dyDescent="0.3">
      <c r="B7680" s="73"/>
    </row>
    <row r="7681" spans="2:2" x14ac:dyDescent="0.3">
      <c r="B7681" s="73"/>
    </row>
    <row r="7682" spans="2:2" x14ac:dyDescent="0.3">
      <c r="B7682" s="73"/>
    </row>
    <row r="7683" spans="2:2" x14ac:dyDescent="0.3">
      <c r="B7683" s="73"/>
    </row>
    <row r="7684" spans="2:2" x14ac:dyDescent="0.3">
      <c r="B7684" s="73"/>
    </row>
    <row r="7685" spans="2:2" x14ac:dyDescent="0.3">
      <c r="B7685" s="73"/>
    </row>
    <row r="7686" spans="2:2" x14ac:dyDescent="0.3">
      <c r="B7686" s="73"/>
    </row>
    <row r="7687" spans="2:2" x14ac:dyDescent="0.3">
      <c r="B7687" s="73"/>
    </row>
    <row r="7688" spans="2:2" x14ac:dyDescent="0.3">
      <c r="B7688" s="73"/>
    </row>
    <row r="7689" spans="2:2" x14ac:dyDescent="0.3">
      <c r="B7689" s="73"/>
    </row>
    <row r="7690" spans="2:2" x14ac:dyDescent="0.3">
      <c r="B7690" s="73"/>
    </row>
    <row r="7691" spans="2:2" x14ac:dyDescent="0.3">
      <c r="B7691" s="73"/>
    </row>
    <row r="7692" spans="2:2" x14ac:dyDescent="0.3">
      <c r="B7692" s="73"/>
    </row>
    <row r="7693" spans="2:2" x14ac:dyDescent="0.3">
      <c r="B7693" s="73"/>
    </row>
    <row r="7694" spans="2:2" x14ac:dyDescent="0.3">
      <c r="B7694" s="73"/>
    </row>
    <row r="7695" spans="2:2" x14ac:dyDescent="0.3">
      <c r="B7695" s="73"/>
    </row>
    <row r="7696" spans="2:2" x14ac:dyDescent="0.3">
      <c r="B7696" s="73"/>
    </row>
    <row r="7697" spans="2:2" x14ac:dyDescent="0.3">
      <c r="B7697" s="73"/>
    </row>
    <row r="7698" spans="2:2" x14ac:dyDescent="0.3">
      <c r="B7698" s="73"/>
    </row>
    <row r="7699" spans="2:2" x14ac:dyDescent="0.3">
      <c r="B7699" s="73"/>
    </row>
    <row r="7700" spans="2:2" x14ac:dyDescent="0.3">
      <c r="B7700" s="73"/>
    </row>
    <row r="7701" spans="2:2" x14ac:dyDescent="0.3">
      <c r="B7701" s="73"/>
    </row>
    <row r="7702" spans="2:2" x14ac:dyDescent="0.3">
      <c r="B7702" s="73"/>
    </row>
    <row r="7703" spans="2:2" x14ac:dyDescent="0.3">
      <c r="B7703" s="73"/>
    </row>
    <row r="7704" spans="2:2" x14ac:dyDescent="0.3">
      <c r="B7704" s="73"/>
    </row>
    <row r="7705" spans="2:2" x14ac:dyDescent="0.3">
      <c r="B7705" s="73"/>
    </row>
    <row r="7706" spans="2:2" x14ac:dyDescent="0.3">
      <c r="B7706" s="73"/>
    </row>
    <row r="7707" spans="2:2" x14ac:dyDescent="0.3">
      <c r="B7707" s="73"/>
    </row>
    <row r="7708" spans="2:2" x14ac:dyDescent="0.3">
      <c r="B7708" s="73"/>
    </row>
    <row r="7709" spans="2:2" x14ac:dyDescent="0.3">
      <c r="B7709" s="73"/>
    </row>
    <row r="7710" spans="2:2" x14ac:dyDescent="0.3">
      <c r="B7710" s="73"/>
    </row>
    <row r="7711" spans="2:2" x14ac:dyDescent="0.3">
      <c r="B7711" s="73"/>
    </row>
    <row r="7712" spans="2:2" x14ac:dyDescent="0.3">
      <c r="B7712" s="73"/>
    </row>
    <row r="7713" spans="2:2" x14ac:dyDescent="0.3">
      <c r="B7713" s="73"/>
    </row>
    <row r="7714" spans="2:2" x14ac:dyDescent="0.3">
      <c r="B7714" s="73"/>
    </row>
    <row r="7715" spans="2:2" x14ac:dyDescent="0.3">
      <c r="B7715" s="73"/>
    </row>
    <row r="7716" spans="2:2" x14ac:dyDescent="0.3">
      <c r="B7716" s="73"/>
    </row>
    <row r="7717" spans="2:2" x14ac:dyDescent="0.3">
      <c r="B7717" s="73"/>
    </row>
    <row r="7718" spans="2:2" x14ac:dyDescent="0.3">
      <c r="B7718" s="73"/>
    </row>
    <row r="7719" spans="2:2" x14ac:dyDescent="0.3">
      <c r="B7719" s="73"/>
    </row>
    <row r="7720" spans="2:2" x14ac:dyDescent="0.3">
      <c r="B7720" s="73"/>
    </row>
    <row r="7721" spans="2:2" x14ac:dyDescent="0.3">
      <c r="B7721" s="73"/>
    </row>
    <row r="7722" spans="2:2" x14ac:dyDescent="0.3">
      <c r="B7722" s="73"/>
    </row>
    <row r="7723" spans="2:2" x14ac:dyDescent="0.3">
      <c r="B7723" s="73"/>
    </row>
    <row r="7724" spans="2:2" x14ac:dyDescent="0.3">
      <c r="B7724" s="73"/>
    </row>
    <row r="7725" spans="2:2" x14ac:dyDescent="0.3">
      <c r="B7725" s="73"/>
    </row>
    <row r="7726" spans="2:2" x14ac:dyDescent="0.3">
      <c r="B7726" s="73"/>
    </row>
    <row r="7727" spans="2:2" x14ac:dyDescent="0.3">
      <c r="B7727" s="73"/>
    </row>
    <row r="7728" spans="2:2" x14ac:dyDescent="0.3">
      <c r="B7728" s="73"/>
    </row>
    <row r="7729" spans="2:2" x14ac:dyDescent="0.3">
      <c r="B7729" s="73"/>
    </row>
    <row r="7730" spans="2:2" x14ac:dyDescent="0.3">
      <c r="B7730" s="73"/>
    </row>
    <row r="7731" spans="2:2" x14ac:dyDescent="0.3">
      <c r="B7731" s="73"/>
    </row>
    <row r="7732" spans="2:2" x14ac:dyDescent="0.3">
      <c r="B7732" s="73"/>
    </row>
    <row r="7733" spans="2:2" x14ac:dyDescent="0.3">
      <c r="B7733" s="73"/>
    </row>
    <row r="7734" spans="2:2" x14ac:dyDescent="0.3">
      <c r="B7734" s="73"/>
    </row>
    <row r="7735" spans="2:2" x14ac:dyDescent="0.3">
      <c r="B7735" s="73"/>
    </row>
    <row r="7736" spans="2:2" x14ac:dyDescent="0.3">
      <c r="B7736" s="73"/>
    </row>
    <row r="7737" spans="2:2" x14ac:dyDescent="0.3">
      <c r="B7737" s="73"/>
    </row>
    <row r="7738" spans="2:2" x14ac:dyDescent="0.3">
      <c r="B7738" s="73"/>
    </row>
    <row r="7739" spans="2:2" x14ac:dyDescent="0.3">
      <c r="B7739" s="73"/>
    </row>
    <row r="7740" spans="2:2" x14ac:dyDescent="0.3">
      <c r="B7740" s="73"/>
    </row>
    <row r="7741" spans="2:2" x14ac:dyDescent="0.3">
      <c r="B7741" s="73"/>
    </row>
    <row r="7742" spans="2:2" x14ac:dyDescent="0.3">
      <c r="B7742" s="73"/>
    </row>
    <row r="7743" spans="2:2" x14ac:dyDescent="0.3">
      <c r="B7743" s="73"/>
    </row>
    <row r="7744" spans="2:2" x14ac:dyDescent="0.3">
      <c r="B7744" s="73"/>
    </row>
    <row r="7745" spans="2:2" x14ac:dyDescent="0.3">
      <c r="B7745" s="73"/>
    </row>
    <row r="7746" spans="2:2" x14ac:dyDescent="0.3">
      <c r="B7746" s="73"/>
    </row>
    <row r="7747" spans="2:2" x14ac:dyDescent="0.3">
      <c r="B7747" s="73"/>
    </row>
    <row r="7748" spans="2:2" x14ac:dyDescent="0.3">
      <c r="B7748" s="73"/>
    </row>
    <row r="7749" spans="2:2" x14ac:dyDescent="0.3">
      <c r="B7749" s="73"/>
    </row>
    <row r="7750" spans="2:2" x14ac:dyDescent="0.3">
      <c r="B7750" s="73"/>
    </row>
    <row r="7751" spans="2:2" x14ac:dyDescent="0.3">
      <c r="B7751" s="73"/>
    </row>
    <row r="7752" spans="2:2" x14ac:dyDescent="0.3">
      <c r="B7752" s="73"/>
    </row>
    <row r="7753" spans="2:2" x14ac:dyDescent="0.3">
      <c r="B7753" s="73"/>
    </row>
    <row r="7754" spans="2:2" x14ac:dyDescent="0.3">
      <c r="B7754" s="73"/>
    </row>
    <row r="7755" spans="2:2" x14ac:dyDescent="0.3">
      <c r="B7755" s="73"/>
    </row>
    <row r="7756" spans="2:2" x14ac:dyDescent="0.3">
      <c r="B7756" s="73"/>
    </row>
    <row r="7757" spans="2:2" x14ac:dyDescent="0.3">
      <c r="B7757" s="73"/>
    </row>
    <row r="7758" spans="2:2" x14ac:dyDescent="0.3">
      <c r="B7758" s="73"/>
    </row>
    <row r="7759" spans="2:2" x14ac:dyDescent="0.3">
      <c r="B7759" s="73"/>
    </row>
    <row r="7760" spans="2:2" x14ac:dyDescent="0.3">
      <c r="B7760" s="73"/>
    </row>
    <row r="7761" spans="2:2" x14ac:dyDescent="0.3">
      <c r="B7761" s="73"/>
    </row>
    <row r="7762" spans="2:2" x14ac:dyDescent="0.3">
      <c r="B7762" s="73"/>
    </row>
    <row r="7763" spans="2:2" x14ac:dyDescent="0.3">
      <c r="B7763" s="73"/>
    </row>
    <row r="7764" spans="2:2" x14ac:dyDescent="0.3">
      <c r="B7764" s="73"/>
    </row>
    <row r="7765" spans="2:2" x14ac:dyDescent="0.3">
      <c r="B7765" s="73"/>
    </row>
    <row r="7766" spans="2:2" x14ac:dyDescent="0.3">
      <c r="B7766" s="73"/>
    </row>
    <row r="7767" spans="2:2" x14ac:dyDescent="0.3">
      <c r="B7767" s="73"/>
    </row>
    <row r="7768" spans="2:2" x14ac:dyDescent="0.3">
      <c r="B7768" s="73"/>
    </row>
    <row r="7769" spans="2:2" x14ac:dyDescent="0.3">
      <c r="B7769" s="73"/>
    </row>
    <row r="7770" spans="2:2" x14ac:dyDescent="0.3">
      <c r="B7770" s="73"/>
    </row>
    <row r="7771" spans="2:2" x14ac:dyDescent="0.3">
      <c r="B7771" s="73"/>
    </row>
    <row r="7772" spans="2:2" x14ac:dyDescent="0.3">
      <c r="B7772" s="73"/>
    </row>
    <row r="7773" spans="2:2" x14ac:dyDescent="0.3">
      <c r="B7773" s="73"/>
    </row>
    <row r="7774" spans="2:2" x14ac:dyDescent="0.3">
      <c r="B7774" s="73"/>
    </row>
    <row r="7775" spans="2:2" x14ac:dyDescent="0.3">
      <c r="B7775" s="73"/>
    </row>
    <row r="7776" spans="2:2" x14ac:dyDescent="0.3">
      <c r="B7776" s="73"/>
    </row>
    <row r="7777" spans="2:2" x14ac:dyDescent="0.3">
      <c r="B7777" s="73"/>
    </row>
    <row r="7778" spans="2:2" x14ac:dyDescent="0.3">
      <c r="B7778" s="73"/>
    </row>
    <row r="7779" spans="2:2" x14ac:dyDescent="0.3">
      <c r="B7779" s="73"/>
    </row>
    <row r="7780" spans="2:2" x14ac:dyDescent="0.3">
      <c r="B7780" s="73"/>
    </row>
    <row r="7781" spans="2:2" x14ac:dyDescent="0.3">
      <c r="B7781" s="73"/>
    </row>
    <row r="7782" spans="2:2" x14ac:dyDescent="0.3">
      <c r="B7782" s="73"/>
    </row>
    <row r="7783" spans="2:2" x14ac:dyDescent="0.3">
      <c r="B7783" s="73"/>
    </row>
    <row r="7784" spans="2:2" x14ac:dyDescent="0.3">
      <c r="B7784" s="73"/>
    </row>
    <row r="7785" spans="2:2" x14ac:dyDescent="0.3">
      <c r="B7785" s="73"/>
    </row>
    <row r="7786" spans="2:2" x14ac:dyDescent="0.3">
      <c r="B7786" s="73"/>
    </row>
    <row r="7787" spans="2:2" x14ac:dyDescent="0.3">
      <c r="B7787" s="73"/>
    </row>
    <row r="7788" spans="2:2" x14ac:dyDescent="0.3">
      <c r="B7788" s="73"/>
    </row>
    <row r="7789" spans="2:2" x14ac:dyDescent="0.3">
      <c r="B7789" s="73"/>
    </row>
    <row r="7790" spans="2:2" x14ac:dyDescent="0.3">
      <c r="B7790" s="73"/>
    </row>
    <row r="7791" spans="2:2" x14ac:dyDescent="0.3">
      <c r="B7791" s="73"/>
    </row>
    <row r="7792" spans="2:2" x14ac:dyDescent="0.3">
      <c r="B7792" s="73"/>
    </row>
    <row r="7793" spans="2:2" x14ac:dyDescent="0.3">
      <c r="B7793" s="73"/>
    </row>
    <row r="7794" spans="2:2" x14ac:dyDescent="0.3">
      <c r="B7794" s="73"/>
    </row>
    <row r="7795" spans="2:2" x14ac:dyDescent="0.3">
      <c r="B7795" s="73"/>
    </row>
    <row r="7796" spans="2:2" x14ac:dyDescent="0.3">
      <c r="B7796" s="73"/>
    </row>
    <row r="7797" spans="2:2" x14ac:dyDescent="0.3">
      <c r="B7797" s="73"/>
    </row>
    <row r="7798" spans="2:2" x14ac:dyDescent="0.3">
      <c r="B7798" s="73"/>
    </row>
    <row r="7799" spans="2:2" x14ac:dyDescent="0.3">
      <c r="B7799" s="73"/>
    </row>
    <row r="7800" spans="2:2" x14ac:dyDescent="0.3">
      <c r="B7800" s="73"/>
    </row>
    <row r="7801" spans="2:2" x14ac:dyDescent="0.3">
      <c r="B7801" s="73"/>
    </row>
    <row r="7802" spans="2:2" x14ac:dyDescent="0.3">
      <c r="B7802" s="73"/>
    </row>
    <row r="7803" spans="2:2" x14ac:dyDescent="0.3">
      <c r="B7803" s="73"/>
    </row>
    <row r="7804" spans="2:2" x14ac:dyDescent="0.3">
      <c r="B7804" s="73"/>
    </row>
    <row r="7805" spans="2:2" x14ac:dyDescent="0.3">
      <c r="B7805" s="73"/>
    </row>
    <row r="7806" spans="2:2" x14ac:dyDescent="0.3">
      <c r="B7806" s="73"/>
    </row>
    <row r="7807" spans="2:2" x14ac:dyDescent="0.3">
      <c r="B7807" s="73"/>
    </row>
    <row r="7808" spans="2:2" x14ac:dyDescent="0.3">
      <c r="B7808" s="73"/>
    </row>
    <row r="7809" spans="2:2" x14ac:dyDescent="0.3">
      <c r="B7809" s="73"/>
    </row>
    <row r="7810" spans="2:2" x14ac:dyDescent="0.3">
      <c r="B7810" s="73"/>
    </row>
    <row r="7811" spans="2:2" x14ac:dyDescent="0.3">
      <c r="B7811" s="73"/>
    </row>
    <row r="7812" spans="2:2" x14ac:dyDescent="0.3">
      <c r="B7812" s="73"/>
    </row>
    <row r="7813" spans="2:2" x14ac:dyDescent="0.3">
      <c r="B7813" s="73"/>
    </row>
    <row r="7814" spans="2:2" x14ac:dyDescent="0.3">
      <c r="B7814" s="73"/>
    </row>
    <row r="7815" spans="2:2" x14ac:dyDescent="0.3">
      <c r="B7815" s="73"/>
    </row>
    <row r="7816" spans="2:2" x14ac:dyDescent="0.3">
      <c r="B7816" s="73"/>
    </row>
    <row r="7817" spans="2:2" x14ac:dyDescent="0.3">
      <c r="B7817" s="73"/>
    </row>
    <row r="7818" spans="2:2" x14ac:dyDescent="0.3">
      <c r="B7818" s="73"/>
    </row>
    <row r="7819" spans="2:2" x14ac:dyDescent="0.3">
      <c r="B7819" s="73"/>
    </row>
    <row r="7820" spans="2:2" x14ac:dyDescent="0.3">
      <c r="B7820" s="73"/>
    </row>
    <row r="7821" spans="2:2" x14ac:dyDescent="0.3">
      <c r="B7821" s="73"/>
    </row>
    <row r="7822" spans="2:2" x14ac:dyDescent="0.3">
      <c r="B7822" s="73"/>
    </row>
    <row r="7823" spans="2:2" x14ac:dyDescent="0.3">
      <c r="B7823" s="73"/>
    </row>
    <row r="7824" spans="2:2" x14ac:dyDescent="0.3">
      <c r="B7824" s="73"/>
    </row>
    <row r="7825" spans="2:2" x14ac:dyDescent="0.3">
      <c r="B7825" s="73"/>
    </row>
    <row r="7826" spans="2:2" x14ac:dyDescent="0.3">
      <c r="B7826" s="73"/>
    </row>
    <row r="7827" spans="2:2" x14ac:dyDescent="0.3">
      <c r="B7827" s="73"/>
    </row>
    <row r="7828" spans="2:2" x14ac:dyDescent="0.3">
      <c r="B7828" s="73"/>
    </row>
    <row r="7829" spans="2:2" x14ac:dyDescent="0.3">
      <c r="B7829" s="73"/>
    </row>
    <row r="7830" spans="2:2" x14ac:dyDescent="0.3">
      <c r="B7830" s="73"/>
    </row>
    <row r="7831" spans="2:2" x14ac:dyDescent="0.3">
      <c r="B7831" s="73"/>
    </row>
    <row r="7832" spans="2:2" x14ac:dyDescent="0.3">
      <c r="B7832" s="73"/>
    </row>
    <row r="7833" spans="2:2" x14ac:dyDescent="0.3">
      <c r="B7833" s="73"/>
    </row>
    <row r="7834" spans="2:2" x14ac:dyDescent="0.3">
      <c r="B7834" s="73"/>
    </row>
    <row r="7835" spans="2:2" x14ac:dyDescent="0.3">
      <c r="B7835" s="73"/>
    </row>
    <row r="7836" spans="2:2" x14ac:dyDescent="0.3">
      <c r="B7836" s="73"/>
    </row>
    <row r="7837" spans="2:2" x14ac:dyDescent="0.3">
      <c r="B7837" s="73"/>
    </row>
    <row r="7838" spans="2:2" x14ac:dyDescent="0.3">
      <c r="B7838" s="73"/>
    </row>
    <row r="7839" spans="2:2" x14ac:dyDescent="0.3">
      <c r="B7839" s="73"/>
    </row>
    <row r="7840" spans="2:2" x14ac:dyDescent="0.3">
      <c r="B7840" s="73"/>
    </row>
    <row r="7841" spans="2:2" x14ac:dyDescent="0.3">
      <c r="B7841" s="73"/>
    </row>
    <row r="7842" spans="2:2" x14ac:dyDescent="0.3">
      <c r="B7842" s="73"/>
    </row>
    <row r="7843" spans="2:2" x14ac:dyDescent="0.3">
      <c r="B7843" s="73"/>
    </row>
    <row r="7844" spans="2:2" x14ac:dyDescent="0.3">
      <c r="B7844" s="73"/>
    </row>
    <row r="7845" spans="2:2" x14ac:dyDescent="0.3">
      <c r="B7845" s="73"/>
    </row>
    <row r="7846" spans="2:2" x14ac:dyDescent="0.3">
      <c r="B7846" s="73"/>
    </row>
    <row r="7847" spans="2:2" x14ac:dyDescent="0.3">
      <c r="B7847" s="73"/>
    </row>
    <row r="7848" spans="2:2" x14ac:dyDescent="0.3">
      <c r="B7848" s="73"/>
    </row>
    <row r="7849" spans="2:2" x14ac:dyDescent="0.3">
      <c r="B7849" s="73"/>
    </row>
    <row r="7850" spans="2:2" x14ac:dyDescent="0.3">
      <c r="B7850" s="73"/>
    </row>
    <row r="7851" spans="2:2" x14ac:dyDescent="0.3">
      <c r="B7851" s="73"/>
    </row>
    <row r="7852" spans="2:2" x14ac:dyDescent="0.3">
      <c r="B7852" s="73"/>
    </row>
    <row r="7853" spans="2:2" x14ac:dyDescent="0.3">
      <c r="B7853" s="73"/>
    </row>
    <row r="7854" spans="2:2" x14ac:dyDescent="0.3">
      <c r="B7854" s="73"/>
    </row>
    <row r="7855" spans="2:2" x14ac:dyDescent="0.3">
      <c r="B7855" s="73"/>
    </row>
    <row r="7856" spans="2:2" x14ac:dyDescent="0.3">
      <c r="B7856" s="73"/>
    </row>
    <row r="7857" spans="2:2" x14ac:dyDescent="0.3">
      <c r="B7857" s="73"/>
    </row>
    <row r="7858" spans="2:2" x14ac:dyDescent="0.3">
      <c r="B7858" s="73"/>
    </row>
    <row r="7859" spans="2:2" x14ac:dyDescent="0.3">
      <c r="B7859" s="73"/>
    </row>
    <row r="7860" spans="2:2" x14ac:dyDescent="0.3">
      <c r="B7860" s="73"/>
    </row>
    <row r="7861" spans="2:2" x14ac:dyDescent="0.3">
      <c r="B7861" s="73"/>
    </row>
    <row r="7862" spans="2:2" x14ac:dyDescent="0.3">
      <c r="B7862" s="73"/>
    </row>
    <row r="7863" spans="2:2" x14ac:dyDescent="0.3">
      <c r="B7863" s="73"/>
    </row>
    <row r="7864" spans="2:2" x14ac:dyDescent="0.3">
      <c r="B7864" s="73"/>
    </row>
    <row r="7865" spans="2:2" x14ac:dyDescent="0.3">
      <c r="B7865" s="73"/>
    </row>
    <row r="7866" spans="2:2" x14ac:dyDescent="0.3">
      <c r="B7866" s="73"/>
    </row>
    <row r="7867" spans="2:2" x14ac:dyDescent="0.3">
      <c r="B7867" s="73"/>
    </row>
    <row r="7868" spans="2:2" x14ac:dyDescent="0.3">
      <c r="B7868" s="73"/>
    </row>
    <row r="7869" spans="2:2" x14ac:dyDescent="0.3">
      <c r="B7869" s="73"/>
    </row>
    <row r="7870" spans="2:2" x14ac:dyDescent="0.3">
      <c r="B7870" s="73"/>
    </row>
    <row r="7871" spans="2:2" x14ac:dyDescent="0.3">
      <c r="B7871" s="73"/>
    </row>
    <row r="7872" spans="2:2" x14ac:dyDescent="0.3">
      <c r="B7872" s="73"/>
    </row>
    <row r="7873" spans="2:2" x14ac:dyDescent="0.3">
      <c r="B7873" s="73"/>
    </row>
    <row r="7874" spans="2:2" x14ac:dyDescent="0.3">
      <c r="B7874" s="73"/>
    </row>
    <row r="7875" spans="2:2" x14ac:dyDescent="0.3">
      <c r="B7875" s="73"/>
    </row>
    <row r="7876" spans="2:2" x14ac:dyDescent="0.3">
      <c r="B7876" s="73"/>
    </row>
    <row r="7877" spans="2:2" x14ac:dyDescent="0.3">
      <c r="B7877" s="73"/>
    </row>
    <row r="7878" spans="2:2" x14ac:dyDescent="0.3">
      <c r="B7878" s="73"/>
    </row>
    <row r="7879" spans="2:2" x14ac:dyDescent="0.3">
      <c r="B7879" s="73"/>
    </row>
    <row r="7880" spans="2:2" x14ac:dyDescent="0.3">
      <c r="B7880" s="73"/>
    </row>
    <row r="7881" spans="2:2" x14ac:dyDescent="0.3">
      <c r="B7881" s="73"/>
    </row>
    <row r="7882" spans="2:2" x14ac:dyDescent="0.3">
      <c r="B7882" s="73"/>
    </row>
    <row r="7883" spans="2:2" x14ac:dyDescent="0.3">
      <c r="B7883" s="73"/>
    </row>
    <row r="7884" spans="2:2" x14ac:dyDescent="0.3">
      <c r="B7884" s="73"/>
    </row>
    <row r="7885" spans="2:2" x14ac:dyDescent="0.3">
      <c r="B7885" s="73"/>
    </row>
    <row r="7886" spans="2:2" x14ac:dyDescent="0.3">
      <c r="B7886" s="73"/>
    </row>
    <row r="7887" spans="2:2" x14ac:dyDescent="0.3">
      <c r="B7887" s="73"/>
    </row>
    <row r="7888" spans="2:2" x14ac:dyDescent="0.3">
      <c r="B7888" s="73"/>
    </row>
    <row r="7889" spans="2:2" x14ac:dyDescent="0.3">
      <c r="B7889" s="73"/>
    </row>
    <row r="7890" spans="2:2" x14ac:dyDescent="0.3">
      <c r="B7890" s="73"/>
    </row>
    <row r="7891" spans="2:2" x14ac:dyDescent="0.3">
      <c r="B7891" s="73"/>
    </row>
    <row r="7892" spans="2:2" x14ac:dyDescent="0.3">
      <c r="B7892" s="73"/>
    </row>
    <row r="7893" spans="2:2" x14ac:dyDescent="0.3">
      <c r="B7893" s="73"/>
    </row>
    <row r="7894" spans="2:2" x14ac:dyDescent="0.3">
      <c r="B7894" s="73"/>
    </row>
    <row r="7895" spans="2:2" x14ac:dyDescent="0.3">
      <c r="B7895" s="73"/>
    </row>
    <row r="7896" spans="2:2" x14ac:dyDescent="0.3">
      <c r="B7896" s="73"/>
    </row>
    <row r="7897" spans="2:2" x14ac:dyDescent="0.3">
      <c r="B7897" s="73"/>
    </row>
    <row r="7898" spans="2:2" x14ac:dyDescent="0.3">
      <c r="B7898" s="73"/>
    </row>
    <row r="7899" spans="2:2" x14ac:dyDescent="0.3">
      <c r="B7899" s="73"/>
    </row>
    <row r="7900" spans="2:2" x14ac:dyDescent="0.3">
      <c r="B7900" s="73"/>
    </row>
    <row r="7901" spans="2:2" x14ac:dyDescent="0.3">
      <c r="B7901" s="73"/>
    </row>
    <row r="7902" spans="2:2" x14ac:dyDescent="0.3">
      <c r="B7902" s="73"/>
    </row>
    <row r="7903" spans="2:2" x14ac:dyDescent="0.3">
      <c r="B7903" s="73"/>
    </row>
    <row r="7904" spans="2:2" x14ac:dyDescent="0.3">
      <c r="B7904" s="73"/>
    </row>
    <row r="7905" spans="2:2" x14ac:dyDescent="0.3">
      <c r="B7905" s="73"/>
    </row>
    <row r="7906" spans="2:2" x14ac:dyDescent="0.3">
      <c r="B7906" s="73"/>
    </row>
    <row r="7907" spans="2:2" x14ac:dyDescent="0.3">
      <c r="B7907" s="73"/>
    </row>
    <row r="7908" spans="2:2" x14ac:dyDescent="0.3">
      <c r="B7908" s="73"/>
    </row>
    <row r="7909" spans="2:2" x14ac:dyDescent="0.3">
      <c r="B7909" s="73"/>
    </row>
    <row r="7910" spans="2:2" x14ac:dyDescent="0.3">
      <c r="B7910" s="73"/>
    </row>
    <row r="7911" spans="2:2" x14ac:dyDescent="0.3">
      <c r="B7911" s="73"/>
    </row>
    <row r="7912" spans="2:2" x14ac:dyDescent="0.3">
      <c r="B7912" s="73"/>
    </row>
    <row r="7913" spans="2:2" x14ac:dyDescent="0.3">
      <c r="B7913" s="73"/>
    </row>
    <row r="7914" spans="2:2" x14ac:dyDescent="0.3">
      <c r="B7914" s="73"/>
    </row>
    <row r="7915" spans="2:2" x14ac:dyDescent="0.3">
      <c r="B7915" s="73"/>
    </row>
    <row r="7916" spans="2:2" x14ac:dyDescent="0.3">
      <c r="B7916" s="73"/>
    </row>
    <row r="7917" spans="2:2" x14ac:dyDescent="0.3">
      <c r="B7917" s="73"/>
    </row>
    <row r="7918" spans="2:2" x14ac:dyDescent="0.3">
      <c r="B7918" s="73"/>
    </row>
    <row r="7919" spans="2:2" x14ac:dyDescent="0.3">
      <c r="B7919" s="73"/>
    </row>
    <row r="7920" spans="2:2" x14ac:dyDescent="0.3">
      <c r="B7920" s="73"/>
    </row>
    <row r="7921" spans="2:2" x14ac:dyDescent="0.3">
      <c r="B7921" s="73"/>
    </row>
    <row r="7922" spans="2:2" x14ac:dyDescent="0.3">
      <c r="B7922" s="73"/>
    </row>
    <row r="7923" spans="2:2" x14ac:dyDescent="0.3">
      <c r="B7923" s="73"/>
    </row>
    <row r="7924" spans="2:2" x14ac:dyDescent="0.3">
      <c r="B7924" s="73"/>
    </row>
    <row r="7925" spans="2:2" x14ac:dyDescent="0.3">
      <c r="B7925" s="73"/>
    </row>
    <row r="7926" spans="2:2" x14ac:dyDescent="0.3">
      <c r="B7926" s="73"/>
    </row>
    <row r="7927" spans="2:2" x14ac:dyDescent="0.3">
      <c r="B7927" s="73"/>
    </row>
    <row r="7928" spans="2:2" x14ac:dyDescent="0.3">
      <c r="B7928" s="73"/>
    </row>
    <row r="7929" spans="2:2" x14ac:dyDescent="0.3">
      <c r="B7929" s="73"/>
    </row>
    <row r="7930" spans="2:2" x14ac:dyDescent="0.3">
      <c r="B7930" s="73"/>
    </row>
    <row r="7931" spans="2:2" x14ac:dyDescent="0.3">
      <c r="B7931" s="73"/>
    </row>
    <row r="7932" spans="2:2" x14ac:dyDescent="0.3">
      <c r="B7932" s="73"/>
    </row>
    <row r="7933" spans="2:2" x14ac:dyDescent="0.3">
      <c r="B7933" s="73"/>
    </row>
    <row r="7934" spans="2:2" x14ac:dyDescent="0.3">
      <c r="B7934" s="73"/>
    </row>
    <row r="7935" spans="2:2" x14ac:dyDescent="0.3">
      <c r="B7935" s="73"/>
    </row>
    <row r="7936" spans="2:2" x14ac:dyDescent="0.3">
      <c r="B7936" s="73"/>
    </row>
    <row r="7937" spans="2:2" x14ac:dyDescent="0.3">
      <c r="B7937" s="73"/>
    </row>
    <row r="7938" spans="2:2" x14ac:dyDescent="0.3">
      <c r="B7938" s="73"/>
    </row>
    <row r="7939" spans="2:2" x14ac:dyDescent="0.3">
      <c r="B7939" s="73"/>
    </row>
    <row r="7940" spans="2:2" x14ac:dyDescent="0.3">
      <c r="B7940" s="73"/>
    </row>
    <row r="7941" spans="2:2" x14ac:dyDescent="0.3">
      <c r="B7941" s="73"/>
    </row>
    <row r="7942" spans="2:2" x14ac:dyDescent="0.3">
      <c r="B7942" s="73"/>
    </row>
    <row r="7943" spans="2:2" x14ac:dyDescent="0.3">
      <c r="B7943" s="73"/>
    </row>
    <row r="7944" spans="2:2" x14ac:dyDescent="0.3">
      <c r="B7944" s="73"/>
    </row>
    <row r="7945" spans="2:2" x14ac:dyDescent="0.3">
      <c r="B7945" s="73"/>
    </row>
    <row r="7946" spans="2:2" x14ac:dyDescent="0.3">
      <c r="B7946" s="73"/>
    </row>
    <row r="7947" spans="2:2" x14ac:dyDescent="0.3">
      <c r="B7947" s="73"/>
    </row>
    <row r="7948" spans="2:2" x14ac:dyDescent="0.3">
      <c r="B7948" s="73"/>
    </row>
    <row r="7949" spans="2:2" x14ac:dyDescent="0.3">
      <c r="B7949" s="73"/>
    </row>
    <row r="7950" spans="2:2" x14ac:dyDescent="0.3">
      <c r="B7950" s="73"/>
    </row>
    <row r="7951" spans="2:2" x14ac:dyDescent="0.3">
      <c r="B7951" s="73"/>
    </row>
    <row r="7952" spans="2:2" x14ac:dyDescent="0.3">
      <c r="B7952" s="73"/>
    </row>
    <row r="7953" spans="2:2" x14ac:dyDescent="0.3">
      <c r="B7953" s="73"/>
    </row>
    <row r="7954" spans="2:2" x14ac:dyDescent="0.3">
      <c r="B7954" s="73"/>
    </row>
    <row r="7955" spans="2:2" x14ac:dyDescent="0.3">
      <c r="B7955" s="73"/>
    </row>
    <row r="7956" spans="2:2" x14ac:dyDescent="0.3">
      <c r="B7956" s="73"/>
    </row>
    <row r="7957" spans="2:2" x14ac:dyDescent="0.3">
      <c r="B7957" s="73"/>
    </row>
    <row r="7958" spans="2:2" x14ac:dyDescent="0.3">
      <c r="B7958" s="73"/>
    </row>
    <row r="7959" spans="2:2" x14ac:dyDescent="0.3">
      <c r="B7959" s="73"/>
    </row>
    <row r="7960" spans="2:2" x14ac:dyDescent="0.3">
      <c r="B7960" s="73"/>
    </row>
    <row r="7961" spans="2:2" x14ac:dyDescent="0.3">
      <c r="B7961" s="73"/>
    </row>
    <row r="7962" spans="2:2" x14ac:dyDescent="0.3">
      <c r="B7962" s="73"/>
    </row>
    <row r="7963" spans="2:2" x14ac:dyDescent="0.3">
      <c r="B7963" s="73"/>
    </row>
    <row r="7964" spans="2:2" x14ac:dyDescent="0.3">
      <c r="B7964" s="73"/>
    </row>
    <row r="7965" spans="2:2" x14ac:dyDescent="0.3">
      <c r="B7965" s="73"/>
    </row>
    <row r="7966" spans="2:2" x14ac:dyDescent="0.3">
      <c r="B7966" s="73"/>
    </row>
    <row r="7967" spans="2:2" x14ac:dyDescent="0.3">
      <c r="B7967" s="73"/>
    </row>
    <row r="7968" spans="2:2" x14ac:dyDescent="0.3">
      <c r="B7968" s="73"/>
    </row>
    <row r="7969" spans="2:2" x14ac:dyDescent="0.3">
      <c r="B7969" s="73"/>
    </row>
    <row r="7970" spans="2:2" x14ac:dyDescent="0.3">
      <c r="B7970" s="73"/>
    </row>
    <row r="7971" spans="2:2" x14ac:dyDescent="0.3">
      <c r="B7971" s="73"/>
    </row>
    <row r="7972" spans="2:2" x14ac:dyDescent="0.3">
      <c r="B7972" s="73"/>
    </row>
    <row r="7973" spans="2:2" x14ac:dyDescent="0.3">
      <c r="B7973" s="73"/>
    </row>
    <row r="7974" spans="2:2" x14ac:dyDescent="0.3">
      <c r="B7974" s="73"/>
    </row>
    <row r="7975" spans="2:2" x14ac:dyDescent="0.3">
      <c r="B7975" s="73"/>
    </row>
    <row r="7976" spans="2:2" x14ac:dyDescent="0.3">
      <c r="B7976" s="73"/>
    </row>
    <row r="7977" spans="2:2" x14ac:dyDescent="0.3">
      <c r="B7977" s="73"/>
    </row>
    <row r="7978" spans="2:2" x14ac:dyDescent="0.3">
      <c r="B7978" s="73"/>
    </row>
    <row r="7979" spans="2:2" x14ac:dyDescent="0.3">
      <c r="B7979" s="73"/>
    </row>
    <row r="7980" spans="2:2" x14ac:dyDescent="0.3">
      <c r="B7980" s="73"/>
    </row>
    <row r="7981" spans="2:2" x14ac:dyDescent="0.3">
      <c r="B7981" s="73"/>
    </row>
    <row r="7982" spans="2:2" x14ac:dyDescent="0.3">
      <c r="B7982" s="73"/>
    </row>
    <row r="7983" spans="2:2" x14ac:dyDescent="0.3">
      <c r="B7983" s="73"/>
    </row>
    <row r="7984" spans="2:2" x14ac:dyDescent="0.3">
      <c r="B7984" s="73"/>
    </row>
    <row r="7985" spans="2:2" x14ac:dyDescent="0.3">
      <c r="B7985" s="73"/>
    </row>
    <row r="7986" spans="2:2" x14ac:dyDescent="0.3">
      <c r="B7986" s="73"/>
    </row>
    <row r="7987" spans="2:2" x14ac:dyDescent="0.3">
      <c r="B7987" s="73"/>
    </row>
    <row r="7988" spans="2:2" x14ac:dyDescent="0.3">
      <c r="B7988" s="73"/>
    </row>
    <row r="7989" spans="2:2" x14ac:dyDescent="0.3">
      <c r="B7989" s="73"/>
    </row>
    <row r="7990" spans="2:2" x14ac:dyDescent="0.3">
      <c r="B7990" s="73"/>
    </row>
    <row r="7991" spans="2:2" x14ac:dyDescent="0.3">
      <c r="B7991" s="73"/>
    </row>
    <row r="7992" spans="2:2" x14ac:dyDescent="0.3">
      <c r="B7992" s="73"/>
    </row>
    <row r="7993" spans="2:2" x14ac:dyDescent="0.3">
      <c r="B7993" s="73"/>
    </row>
    <row r="7994" spans="2:2" x14ac:dyDescent="0.3">
      <c r="B7994" s="73"/>
    </row>
    <row r="7995" spans="2:2" x14ac:dyDescent="0.3">
      <c r="B7995" s="73"/>
    </row>
    <row r="7996" spans="2:2" x14ac:dyDescent="0.3">
      <c r="B7996" s="73"/>
    </row>
    <row r="7997" spans="2:2" x14ac:dyDescent="0.3">
      <c r="B7997" s="73"/>
    </row>
    <row r="7998" spans="2:2" x14ac:dyDescent="0.3">
      <c r="B7998" s="73"/>
    </row>
    <row r="7999" spans="2:2" x14ac:dyDescent="0.3">
      <c r="B7999" s="73"/>
    </row>
    <row r="8000" spans="2:2" x14ac:dyDescent="0.3">
      <c r="B8000" s="73"/>
    </row>
    <row r="8001" spans="2:2" x14ac:dyDescent="0.3">
      <c r="B8001" s="73"/>
    </row>
    <row r="8002" spans="2:2" x14ac:dyDescent="0.3">
      <c r="B8002" s="73"/>
    </row>
    <row r="8003" spans="2:2" x14ac:dyDescent="0.3">
      <c r="B8003" s="73"/>
    </row>
    <row r="8004" spans="2:2" x14ac:dyDescent="0.3">
      <c r="B8004" s="73"/>
    </row>
    <row r="8005" spans="2:2" x14ac:dyDescent="0.3">
      <c r="B8005" s="73"/>
    </row>
    <row r="8006" spans="2:2" x14ac:dyDescent="0.3">
      <c r="B8006" s="73"/>
    </row>
    <row r="8007" spans="2:2" x14ac:dyDescent="0.3">
      <c r="B8007" s="73"/>
    </row>
    <row r="8008" spans="2:2" x14ac:dyDescent="0.3">
      <c r="B8008" s="73"/>
    </row>
    <row r="8009" spans="2:2" x14ac:dyDescent="0.3">
      <c r="B8009" s="73"/>
    </row>
    <row r="8010" spans="2:2" x14ac:dyDescent="0.3">
      <c r="B8010" s="73"/>
    </row>
    <row r="8011" spans="2:2" x14ac:dyDescent="0.3">
      <c r="B8011" s="73"/>
    </row>
    <row r="8012" spans="2:2" x14ac:dyDescent="0.3">
      <c r="B8012" s="73"/>
    </row>
    <row r="8013" spans="2:2" x14ac:dyDescent="0.3">
      <c r="B8013" s="73"/>
    </row>
    <row r="8014" spans="2:2" x14ac:dyDescent="0.3">
      <c r="B8014" s="73"/>
    </row>
    <row r="8015" spans="2:2" x14ac:dyDescent="0.3">
      <c r="B8015" s="73"/>
    </row>
    <row r="8016" spans="2:2" x14ac:dyDescent="0.3">
      <c r="B8016" s="73"/>
    </row>
    <row r="8017" spans="2:2" x14ac:dyDescent="0.3">
      <c r="B8017" s="73"/>
    </row>
    <row r="8018" spans="2:2" x14ac:dyDescent="0.3">
      <c r="B8018" s="73"/>
    </row>
    <row r="8019" spans="2:2" x14ac:dyDescent="0.3">
      <c r="B8019" s="73"/>
    </row>
    <row r="8020" spans="2:2" x14ac:dyDescent="0.3">
      <c r="B8020" s="73"/>
    </row>
    <row r="8021" spans="2:2" x14ac:dyDescent="0.3">
      <c r="B8021" s="73"/>
    </row>
    <row r="8022" spans="2:2" x14ac:dyDescent="0.3">
      <c r="B8022" s="73"/>
    </row>
    <row r="8023" spans="2:2" x14ac:dyDescent="0.3">
      <c r="B8023" s="73"/>
    </row>
    <row r="8024" spans="2:2" x14ac:dyDescent="0.3">
      <c r="B8024" s="73"/>
    </row>
    <row r="8025" spans="2:2" x14ac:dyDescent="0.3">
      <c r="B8025" s="73"/>
    </row>
    <row r="8026" spans="2:2" x14ac:dyDescent="0.3">
      <c r="B8026" s="73"/>
    </row>
    <row r="8027" spans="2:2" x14ac:dyDescent="0.3">
      <c r="B8027" s="73"/>
    </row>
    <row r="8028" spans="2:2" x14ac:dyDescent="0.3">
      <c r="B8028" s="73"/>
    </row>
    <row r="8029" spans="2:2" x14ac:dyDescent="0.3">
      <c r="B8029" s="73"/>
    </row>
    <row r="8030" spans="2:2" x14ac:dyDescent="0.3">
      <c r="B8030" s="73"/>
    </row>
    <row r="8031" spans="2:2" x14ac:dyDescent="0.3">
      <c r="B8031" s="73"/>
    </row>
    <row r="8032" spans="2:2" x14ac:dyDescent="0.3">
      <c r="B8032" s="73"/>
    </row>
    <row r="8033" spans="2:2" x14ac:dyDescent="0.3">
      <c r="B8033" s="73"/>
    </row>
    <row r="8034" spans="2:2" x14ac:dyDescent="0.3">
      <c r="B8034" s="73"/>
    </row>
    <row r="8035" spans="2:2" x14ac:dyDescent="0.3">
      <c r="B8035" s="73"/>
    </row>
    <row r="8036" spans="2:2" x14ac:dyDescent="0.3">
      <c r="B8036" s="73"/>
    </row>
    <row r="8037" spans="2:2" x14ac:dyDescent="0.3">
      <c r="B8037" s="73"/>
    </row>
    <row r="8038" spans="2:2" x14ac:dyDescent="0.3">
      <c r="B8038" s="73"/>
    </row>
    <row r="8039" spans="2:2" x14ac:dyDescent="0.3">
      <c r="B8039" s="73"/>
    </row>
    <row r="8040" spans="2:2" x14ac:dyDescent="0.3">
      <c r="B8040" s="73"/>
    </row>
    <row r="8041" spans="2:2" x14ac:dyDescent="0.3">
      <c r="B8041" s="73"/>
    </row>
    <row r="8042" spans="2:2" x14ac:dyDescent="0.3">
      <c r="B8042" s="73"/>
    </row>
    <row r="8043" spans="2:2" x14ac:dyDescent="0.3">
      <c r="B8043" s="73"/>
    </row>
    <row r="8044" spans="2:2" x14ac:dyDescent="0.3">
      <c r="B8044" s="73"/>
    </row>
    <row r="8045" spans="2:2" x14ac:dyDescent="0.3">
      <c r="B8045" s="73"/>
    </row>
    <row r="8046" spans="2:2" x14ac:dyDescent="0.3">
      <c r="B8046" s="73"/>
    </row>
    <row r="8047" spans="2:2" x14ac:dyDescent="0.3">
      <c r="B8047" s="73"/>
    </row>
    <row r="8048" spans="2:2" x14ac:dyDescent="0.3">
      <c r="B8048" s="73"/>
    </row>
    <row r="8049" spans="2:2" x14ac:dyDescent="0.3">
      <c r="B8049" s="73"/>
    </row>
    <row r="8050" spans="2:2" x14ac:dyDescent="0.3">
      <c r="B8050" s="73"/>
    </row>
    <row r="8051" spans="2:2" x14ac:dyDescent="0.3">
      <c r="B8051" s="73"/>
    </row>
    <row r="8052" spans="2:2" x14ac:dyDescent="0.3">
      <c r="B8052" s="73"/>
    </row>
    <row r="8053" spans="2:2" x14ac:dyDescent="0.3">
      <c r="B8053" s="73"/>
    </row>
    <row r="8054" spans="2:2" x14ac:dyDescent="0.3">
      <c r="B8054" s="73"/>
    </row>
    <row r="8055" spans="2:2" x14ac:dyDescent="0.3">
      <c r="B8055" s="73"/>
    </row>
    <row r="8056" spans="2:2" x14ac:dyDescent="0.3">
      <c r="B8056" s="73"/>
    </row>
    <row r="8057" spans="2:2" x14ac:dyDescent="0.3">
      <c r="B8057" s="73"/>
    </row>
    <row r="8058" spans="2:2" x14ac:dyDescent="0.3">
      <c r="B8058" s="73"/>
    </row>
    <row r="8059" spans="2:2" x14ac:dyDescent="0.3">
      <c r="B8059" s="73"/>
    </row>
    <row r="8060" spans="2:2" x14ac:dyDescent="0.3">
      <c r="B8060" s="73"/>
    </row>
    <row r="8061" spans="2:2" x14ac:dyDescent="0.3">
      <c r="B8061" s="73"/>
    </row>
    <row r="8062" spans="2:2" x14ac:dyDescent="0.3">
      <c r="B8062" s="73"/>
    </row>
    <row r="8063" spans="2:2" x14ac:dyDescent="0.3">
      <c r="B8063" s="73"/>
    </row>
    <row r="8064" spans="2:2" x14ac:dyDescent="0.3">
      <c r="B8064" s="73"/>
    </row>
    <row r="8065" spans="2:2" x14ac:dyDescent="0.3">
      <c r="B8065" s="73"/>
    </row>
    <row r="8066" spans="2:2" x14ac:dyDescent="0.3">
      <c r="B8066" s="73"/>
    </row>
    <row r="8067" spans="2:2" x14ac:dyDescent="0.3">
      <c r="B8067" s="73"/>
    </row>
    <row r="8068" spans="2:2" x14ac:dyDescent="0.3">
      <c r="B8068" s="73"/>
    </row>
    <row r="8069" spans="2:2" x14ac:dyDescent="0.3">
      <c r="B8069" s="73"/>
    </row>
    <row r="8070" spans="2:2" x14ac:dyDescent="0.3">
      <c r="B8070" s="73"/>
    </row>
    <row r="8071" spans="2:2" x14ac:dyDescent="0.3">
      <c r="B8071" s="73"/>
    </row>
    <row r="8072" spans="2:2" x14ac:dyDescent="0.3">
      <c r="B8072" s="73"/>
    </row>
    <row r="8073" spans="2:2" x14ac:dyDescent="0.3">
      <c r="B8073" s="73"/>
    </row>
    <row r="8074" spans="2:2" x14ac:dyDescent="0.3">
      <c r="B8074" s="73"/>
    </row>
    <row r="8075" spans="2:2" x14ac:dyDescent="0.3">
      <c r="B8075" s="73"/>
    </row>
    <row r="8076" spans="2:2" x14ac:dyDescent="0.3">
      <c r="B8076" s="73"/>
    </row>
    <row r="8077" spans="2:2" x14ac:dyDescent="0.3">
      <c r="B8077" s="73"/>
    </row>
    <row r="8078" spans="2:2" x14ac:dyDescent="0.3">
      <c r="B8078" s="73"/>
    </row>
    <row r="8079" spans="2:2" x14ac:dyDescent="0.3">
      <c r="B8079" s="73"/>
    </row>
    <row r="8080" spans="2:2" x14ac:dyDescent="0.3">
      <c r="B8080" s="73"/>
    </row>
    <row r="8081" spans="2:2" x14ac:dyDescent="0.3">
      <c r="B8081" s="73"/>
    </row>
    <row r="8082" spans="2:2" x14ac:dyDescent="0.3">
      <c r="B8082" s="73"/>
    </row>
    <row r="8083" spans="2:2" x14ac:dyDescent="0.3">
      <c r="B8083" s="73"/>
    </row>
    <row r="8084" spans="2:2" x14ac:dyDescent="0.3">
      <c r="B8084" s="73"/>
    </row>
    <row r="8085" spans="2:2" x14ac:dyDescent="0.3">
      <c r="B8085" s="73"/>
    </row>
    <row r="8086" spans="2:2" x14ac:dyDescent="0.3">
      <c r="B8086" s="73"/>
    </row>
    <row r="8087" spans="2:2" x14ac:dyDescent="0.3">
      <c r="B8087" s="73"/>
    </row>
    <row r="8088" spans="2:2" x14ac:dyDescent="0.3">
      <c r="B8088" s="73"/>
    </row>
    <row r="8089" spans="2:2" x14ac:dyDescent="0.3">
      <c r="B8089" s="73"/>
    </row>
    <row r="8090" spans="2:2" x14ac:dyDescent="0.3">
      <c r="B8090" s="73"/>
    </row>
    <row r="8091" spans="2:2" x14ac:dyDescent="0.3">
      <c r="B8091" s="73"/>
    </row>
    <row r="8092" spans="2:2" x14ac:dyDescent="0.3">
      <c r="B8092" s="73"/>
    </row>
    <row r="8093" spans="2:2" x14ac:dyDescent="0.3">
      <c r="B8093" s="73"/>
    </row>
    <row r="8094" spans="2:2" x14ac:dyDescent="0.3">
      <c r="B8094" s="73"/>
    </row>
    <row r="8095" spans="2:2" x14ac:dyDescent="0.3">
      <c r="B8095" s="73"/>
    </row>
    <row r="8096" spans="2:2" x14ac:dyDescent="0.3">
      <c r="B8096" s="73"/>
    </row>
    <row r="8097" spans="2:2" x14ac:dyDescent="0.3">
      <c r="B8097" s="73"/>
    </row>
    <row r="8098" spans="2:2" x14ac:dyDescent="0.3">
      <c r="B8098" s="73"/>
    </row>
    <row r="8099" spans="2:2" x14ac:dyDescent="0.3">
      <c r="B8099" s="73"/>
    </row>
    <row r="8100" spans="2:2" x14ac:dyDescent="0.3">
      <c r="B8100" s="73"/>
    </row>
    <row r="8101" spans="2:2" x14ac:dyDescent="0.3">
      <c r="B8101" s="73"/>
    </row>
    <row r="8102" spans="2:2" x14ac:dyDescent="0.3">
      <c r="B8102" s="73"/>
    </row>
    <row r="8103" spans="2:2" x14ac:dyDescent="0.3">
      <c r="B8103" s="73"/>
    </row>
    <row r="8104" spans="2:2" x14ac:dyDescent="0.3">
      <c r="B8104" s="73"/>
    </row>
    <row r="8105" spans="2:2" x14ac:dyDescent="0.3">
      <c r="B8105" s="73"/>
    </row>
    <row r="8106" spans="2:2" x14ac:dyDescent="0.3">
      <c r="B8106" s="73"/>
    </row>
    <row r="8107" spans="2:2" x14ac:dyDescent="0.3">
      <c r="B8107" s="73"/>
    </row>
    <row r="8108" spans="2:2" x14ac:dyDescent="0.3">
      <c r="B8108" s="73"/>
    </row>
    <row r="8109" spans="2:2" x14ac:dyDescent="0.3">
      <c r="B8109" s="73"/>
    </row>
    <row r="8110" spans="2:2" x14ac:dyDescent="0.3">
      <c r="B8110" s="73"/>
    </row>
    <row r="8111" spans="2:2" x14ac:dyDescent="0.3">
      <c r="B8111" s="73"/>
    </row>
    <row r="8112" spans="2:2" x14ac:dyDescent="0.3">
      <c r="B8112" s="73"/>
    </row>
    <row r="8113" spans="2:2" x14ac:dyDescent="0.3">
      <c r="B8113" s="73"/>
    </row>
    <row r="8114" spans="2:2" x14ac:dyDescent="0.3">
      <c r="B8114" s="73"/>
    </row>
    <row r="8115" spans="2:2" x14ac:dyDescent="0.3">
      <c r="B8115" s="73"/>
    </row>
    <row r="8116" spans="2:2" x14ac:dyDescent="0.3">
      <c r="B8116" s="73"/>
    </row>
    <row r="8117" spans="2:2" x14ac:dyDescent="0.3">
      <c r="B8117" s="73"/>
    </row>
    <row r="8118" spans="2:2" x14ac:dyDescent="0.3">
      <c r="B8118" s="73"/>
    </row>
    <row r="8119" spans="2:2" x14ac:dyDescent="0.3">
      <c r="B8119" s="73"/>
    </row>
    <row r="8120" spans="2:2" x14ac:dyDescent="0.3">
      <c r="B8120" s="73"/>
    </row>
    <row r="8121" spans="2:2" x14ac:dyDescent="0.3">
      <c r="B8121" s="73"/>
    </row>
    <row r="8122" spans="2:2" x14ac:dyDescent="0.3">
      <c r="B8122" s="73"/>
    </row>
    <row r="8123" spans="2:2" x14ac:dyDescent="0.3">
      <c r="B8123" s="73"/>
    </row>
    <row r="8124" spans="2:2" x14ac:dyDescent="0.3">
      <c r="B8124" s="73"/>
    </row>
    <row r="8125" spans="2:2" x14ac:dyDescent="0.3">
      <c r="B8125" s="73"/>
    </row>
    <row r="8126" spans="2:2" x14ac:dyDescent="0.3">
      <c r="B8126" s="73"/>
    </row>
    <row r="8127" spans="2:2" x14ac:dyDescent="0.3">
      <c r="B8127" s="73"/>
    </row>
    <row r="8128" spans="2:2" x14ac:dyDescent="0.3">
      <c r="B8128" s="73"/>
    </row>
    <row r="8129" spans="2:2" x14ac:dyDescent="0.3">
      <c r="B8129" s="73"/>
    </row>
    <row r="8130" spans="2:2" x14ac:dyDescent="0.3">
      <c r="B8130" s="73"/>
    </row>
    <row r="8131" spans="2:2" x14ac:dyDescent="0.3">
      <c r="B8131" s="73"/>
    </row>
    <row r="8132" spans="2:2" x14ac:dyDescent="0.3">
      <c r="B8132" s="73"/>
    </row>
    <row r="8133" spans="2:2" x14ac:dyDescent="0.3">
      <c r="B8133" s="73"/>
    </row>
    <row r="8134" spans="2:2" x14ac:dyDescent="0.3">
      <c r="B8134" s="73"/>
    </row>
    <row r="8135" spans="2:2" x14ac:dyDescent="0.3">
      <c r="B8135" s="73"/>
    </row>
    <row r="8136" spans="2:2" x14ac:dyDescent="0.3">
      <c r="B8136" s="73"/>
    </row>
    <row r="8137" spans="2:2" x14ac:dyDescent="0.3">
      <c r="B8137" s="73"/>
    </row>
    <row r="8138" spans="2:2" x14ac:dyDescent="0.3">
      <c r="B8138" s="73"/>
    </row>
    <row r="8139" spans="2:2" x14ac:dyDescent="0.3">
      <c r="B8139" s="73"/>
    </row>
    <row r="8140" spans="2:2" x14ac:dyDescent="0.3">
      <c r="B8140" s="73"/>
    </row>
    <row r="8141" spans="2:2" x14ac:dyDescent="0.3">
      <c r="B8141" s="73"/>
    </row>
    <row r="8142" spans="2:2" x14ac:dyDescent="0.3">
      <c r="B8142" s="73"/>
    </row>
    <row r="8143" spans="2:2" x14ac:dyDescent="0.3">
      <c r="B8143" s="73"/>
    </row>
    <row r="8144" spans="2:2" x14ac:dyDescent="0.3">
      <c r="B8144" s="73"/>
    </row>
    <row r="8145" spans="2:2" x14ac:dyDescent="0.3">
      <c r="B8145" s="73"/>
    </row>
    <row r="8146" spans="2:2" x14ac:dyDescent="0.3">
      <c r="B8146" s="73"/>
    </row>
    <row r="8147" spans="2:2" x14ac:dyDescent="0.3">
      <c r="B8147" s="73"/>
    </row>
    <row r="8148" spans="2:2" x14ac:dyDescent="0.3">
      <c r="B8148" s="73"/>
    </row>
    <row r="8149" spans="2:2" x14ac:dyDescent="0.3">
      <c r="B8149" s="73"/>
    </row>
    <row r="8150" spans="2:2" x14ac:dyDescent="0.3">
      <c r="B8150" s="73"/>
    </row>
    <row r="8151" spans="2:2" x14ac:dyDescent="0.3">
      <c r="B8151" s="73"/>
    </row>
    <row r="8152" spans="2:2" x14ac:dyDescent="0.3">
      <c r="B8152" s="73"/>
    </row>
    <row r="8153" spans="2:2" x14ac:dyDescent="0.3">
      <c r="B8153" s="73"/>
    </row>
    <row r="8154" spans="2:2" x14ac:dyDescent="0.3">
      <c r="B8154" s="73"/>
    </row>
    <row r="8155" spans="2:2" x14ac:dyDescent="0.3">
      <c r="B8155" s="73"/>
    </row>
    <row r="8156" spans="2:2" x14ac:dyDescent="0.3">
      <c r="B8156" s="73"/>
    </row>
    <row r="8157" spans="2:2" x14ac:dyDescent="0.3">
      <c r="B8157" s="73"/>
    </row>
    <row r="8158" spans="2:2" x14ac:dyDescent="0.3">
      <c r="B8158" s="73"/>
    </row>
    <row r="8159" spans="2:2" x14ac:dyDescent="0.3">
      <c r="B8159" s="73"/>
    </row>
    <row r="8160" spans="2:2" x14ac:dyDescent="0.3">
      <c r="B8160" s="73"/>
    </row>
    <row r="8161" spans="2:2" x14ac:dyDescent="0.3">
      <c r="B8161" s="73"/>
    </row>
    <row r="8162" spans="2:2" x14ac:dyDescent="0.3">
      <c r="B8162" s="73"/>
    </row>
    <row r="8163" spans="2:2" x14ac:dyDescent="0.3">
      <c r="B8163" s="73"/>
    </row>
    <row r="8164" spans="2:2" x14ac:dyDescent="0.3">
      <c r="B8164" s="73"/>
    </row>
    <row r="8165" spans="2:2" x14ac:dyDescent="0.3">
      <c r="B8165" s="73"/>
    </row>
    <row r="8166" spans="2:2" x14ac:dyDescent="0.3">
      <c r="B8166" s="73"/>
    </row>
    <row r="8167" spans="2:2" x14ac:dyDescent="0.3">
      <c r="B8167" s="73"/>
    </row>
    <row r="8168" spans="2:2" x14ac:dyDescent="0.3">
      <c r="B8168" s="73"/>
    </row>
    <row r="8169" spans="2:2" x14ac:dyDescent="0.3">
      <c r="B8169" s="73"/>
    </row>
    <row r="8170" spans="2:2" x14ac:dyDescent="0.3">
      <c r="B8170" s="73"/>
    </row>
    <row r="8171" spans="2:2" x14ac:dyDescent="0.3">
      <c r="B8171" s="73"/>
    </row>
    <row r="8172" spans="2:2" x14ac:dyDescent="0.3">
      <c r="B8172" s="73"/>
    </row>
    <row r="8173" spans="2:2" x14ac:dyDescent="0.3">
      <c r="B8173" s="73"/>
    </row>
    <row r="8174" spans="2:2" x14ac:dyDescent="0.3">
      <c r="B8174" s="73"/>
    </row>
    <row r="8175" spans="2:2" x14ac:dyDescent="0.3">
      <c r="B8175" s="73"/>
    </row>
    <row r="8176" spans="2:2" x14ac:dyDescent="0.3">
      <c r="B8176" s="73"/>
    </row>
    <row r="8177" spans="2:2" x14ac:dyDescent="0.3">
      <c r="B8177" s="73"/>
    </row>
    <row r="8178" spans="2:2" x14ac:dyDescent="0.3">
      <c r="B8178" s="73"/>
    </row>
    <row r="8179" spans="2:2" x14ac:dyDescent="0.3">
      <c r="B8179" s="73"/>
    </row>
    <row r="8180" spans="2:2" x14ac:dyDescent="0.3">
      <c r="B8180" s="73"/>
    </row>
    <row r="8181" spans="2:2" x14ac:dyDescent="0.3">
      <c r="B8181" s="73"/>
    </row>
    <row r="8182" spans="2:2" x14ac:dyDescent="0.3">
      <c r="B8182" s="73"/>
    </row>
    <row r="8183" spans="2:2" x14ac:dyDescent="0.3">
      <c r="B8183" s="73"/>
    </row>
    <row r="8184" spans="2:2" x14ac:dyDescent="0.3">
      <c r="B8184" s="73"/>
    </row>
    <row r="8185" spans="2:2" x14ac:dyDescent="0.3">
      <c r="B8185" s="73"/>
    </row>
    <row r="8186" spans="2:2" x14ac:dyDescent="0.3">
      <c r="B8186" s="73"/>
    </row>
    <row r="8187" spans="2:2" x14ac:dyDescent="0.3">
      <c r="B8187" s="73"/>
    </row>
    <row r="8188" spans="2:2" x14ac:dyDescent="0.3">
      <c r="B8188" s="73"/>
    </row>
    <row r="8189" spans="2:2" x14ac:dyDescent="0.3">
      <c r="B8189" s="73"/>
    </row>
    <row r="8190" spans="2:2" x14ac:dyDescent="0.3">
      <c r="B8190" s="73"/>
    </row>
    <row r="8191" spans="2:2" x14ac:dyDescent="0.3">
      <c r="B8191" s="73"/>
    </row>
    <row r="8192" spans="2:2" x14ac:dyDescent="0.3">
      <c r="B8192" s="73"/>
    </row>
    <row r="8193" spans="2:2" x14ac:dyDescent="0.3">
      <c r="B8193" s="73"/>
    </row>
    <row r="8194" spans="2:2" x14ac:dyDescent="0.3">
      <c r="B8194" s="73"/>
    </row>
    <row r="8195" spans="2:2" x14ac:dyDescent="0.3">
      <c r="B8195" s="73"/>
    </row>
    <row r="8196" spans="2:2" x14ac:dyDescent="0.3">
      <c r="B8196" s="73"/>
    </row>
    <row r="8197" spans="2:2" x14ac:dyDescent="0.3">
      <c r="B8197" s="73"/>
    </row>
    <row r="8198" spans="2:2" x14ac:dyDescent="0.3">
      <c r="B8198" s="73"/>
    </row>
    <row r="8199" spans="2:2" x14ac:dyDescent="0.3">
      <c r="B8199" s="73"/>
    </row>
    <row r="8200" spans="2:2" x14ac:dyDescent="0.3">
      <c r="B8200" s="73"/>
    </row>
    <row r="8201" spans="2:2" x14ac:dyDescent="0.3">
      <c r="B8201" s="73"/>
    </row>
    <row r="8202" spans="2:2" x14ac:dyDescent="0.3">
      <c r="B8202" s="73"/>
    </row>
    <row r="8203" spans="2:2" x14ac:dyDescent="0.3">
      <c r="B8203" s="73"/>
    </row>
    <row r="8204" spans="2:2" x14ac:dyDescent="0.3">
      <c r="B8204" s="73"/>
    </row>
    <row r="8205" spans="2:2" x14ac:dyDescent="0.3">
      <c r="B8205" s="73"/>
    </row>
    <row r="8206" spans="2:2" x14ac:dyDescent="0.3">
      <c r="B8206" s="73"/>
    </row>
    <row r="8207" spans="2:2" x14ac:dyDescent="0.3">
      <c r="B8207" s="73"/>
    </row>
    <row r="8208" spans="2:2" x14ac:dyDescent="0.3">
      <c r="B8208" s="73"/>
    </row>
    <row r="8209" spans="2:2" x14ac:dyDescent="0.3">
      <c r="B8209" s="73"/>
    </row>
    <row r="8210" spans="2:2" x14ac:dyDescent="0.3">
      <c r="B8210" s="73"/>
    </row>
    <row r="8211" spans="2:2" x14ac:dyDescent="0.3">
      <c r="B8211" s="73"/>
    </row>
    <row r="8212" spans="2:2" x14ac:dyDescent="0.3">
      <c r="B8212" s="73"/>
    </row>
    <row r="8213" spans="2:2" x14ac:dyDescent="0.3">
      <c r="B8213" s="73"/>
    </row>
    <row r="8214" spans="2:2" x14ac:dyDescent="0.3">
      <c r="B8214" s="73"/>
    </row>
    <row r="8215" spans="2:2" x14ac:dyDescent="0.3">
      <c r="B8215" s="73"/>
    </row>
    <row r="8216" spans="2:2" x14ac:dyDescent="0.3">
      <c r="B8216" s="73"/>
    </row>
    <row r="8217" spans="2:2" x14ac:dyDescent="0.3">
      <c r="B8217" s="73"/>
    </row>
    <row r="8218" spans="2:2" x14ac:dyDescent="0.3">
      <c r="B8218" s="73"/>
    </row>
    <row r="8219" spans="2:2" x14ac:dyDescent="0.3">
      <c r="B8219" s="73"/>
    </row>
    <row r="8220" spans="2:2" x14ac:dyDescent="0.3">
      <c r="B8220" s="73"/>
    </row>
    <row r="8221" spans="2:2" x14ac:dyDescent="0.3">
      <c r="B8221" s="73"/>
    </row>
    <row r="8222" spans="2:2" x14ac:dyDescent="0.3">
      <c r="B8222" s="73"/>
    </row>
    <row r="8223" spans="2:2" x14ac:dyDescent="0.3">
      <c r="B8223" s="73"/>
    </row>
    <row r="8224" spans="2:2" x14ac:dyDescent="0.3">
      <c r="B8224" s="73"/>
    </row>
    <row r="8225" spans="2:2" x14ac:dyDescent="0.3">
      <c r="B8225" s="73"/>
    </row>
    <row r="8226" spans="2:2" x14ac:dyDescent="0.3">
      <c r="B8226" s="73"/>
    </row>
    <row r="8227" spans="2:2" x14ac:dyDescent="0.3">
      <c r="B8227" s="73"/>
    </row>
    <row r="8228" spans="2:2" x14ac:dyDescent="0.3">
      <c r="B8228" s="73"/>
    </row>
    <row r="8229" spans="2:2" x14ac:dyDescent="0.3">
      <c r="B8229" s="73"/>
    </row>
    <row r="8230" spans="2:2" x14ac:dyDescent="0.3">
      <c r="B8230" s="73"/>
    </row>
    <row r="8231" spans="2:2" x14ac:dyDescent="0.3">
      <c r="B8231" s="73"/>
    </row>
    <row r="8232" spans="2:2" x14ac:dyDescent="0.3">
      <c r="B8232" s="73"/>
    </row>
    <row r="8233" spans="2:2" x14ac:dyDescent="0.3">
      <c r="B8233" s="73"/>
    </row>
    <row r="8234" spans="2:2" x14ac:dyDescent="0.3">
      <c r="B8234" s="73"/>
    </row>
    <row r="8235" spans="2:2" x14ac:dyDescent="0.3">
      <c r="B8235" s="73"/>
    </row>
    <row r="8236" spans="2:2" x14ac:dyDescent="0.3">
      <c r="B8236" s="73"/>
    </row>
    <row r="8237" spans="2:2" x14ac:dyDescent="0.3">
      <c r="B8237" s="73"/>
    </row>
    <row r="8238" spans="2:2" x14ac:dyDescent="0.3">
      <c r="B8238" s="73"/>
    </row>
    <row r="8239" spans="2:2" x14ac:dyDescent="0.3">
      <c r="B8239" s="73"/>
    </row>
    <row r="8240" spans="2:2" x14ac:dyDescent="0.3">
      <c r="B8240" s="73"/>
    </row>
    <row r="8241" spans="2:2" x14ac:dyDescent="0.3">
      <c r="B8241" s="73"/>
    </row>
    <row r="8242" spans="2:2" x14ac:dyDescent="0.3">
      <c r="B8242" s="73"/>
    </row>
    <row r="8243" spans="2:2" x14ac:dyDescent="0.3">
      <c r="B8243" s="73"/>
    </row>
    <row r="8244" spans="2:2" x14ac:dyDescent="0.3">
      <c r="B8244" s="73"/>
    </row>
    <row r="8245" spans="2:2" x14ac:dyDescent="0.3">
      <c r="B8245" s="73"/>
    </row>
    <row r="8246" spans="2:2" x14ac:dyDescent="0.3">
      <c r="B8246" s="73"/>
    </row>
    <row r="8247" spans="2:2" x14ac:dyDescent="0.3">
      <c r="B8247" s="73"/>
    </row>
    <row r="8248" spans="2:2" x14ac:dyDescent="0.3">
      <c r="B8248" s="73"/>
    </row>
    <row r="8249" spans="2:2" x14ac:dyDescent="0.3">
      <c r="B8249" s="73"/>
    </row>
    <row r="8250" spans="2:2" x14ac:dyDescent="0.3">
      <c r="B8250" s="73"/>
    </row>
    <row r="8251" spans="2:2" x14ac:dyDescent="0.3">
      <c r="B8251" s="73"/>
    </row>
    <row r="8252" spans="2:2" x14ac:dyDescent="0.3">
      <c r="B8252" s="73"/>
    </row>
    <row r="8253" spans="2:2" x14ac:dyDescent="0.3">
      <c r="B8253" s="73"/>
    </row>
    <row r="8254" spans="2:2" x14ac:dyDescent="0.3">
      <c r="B8254" s="73"/>
    </row>
    <row r="8255" spans="2:2" x14ac:dyDescent="0.3">
      <c r="B8255" s="73"/>
    </row>
    <row r="8256" spans="2:2" x14ac:dyDescent="0.3">
      <c r="B8256" s="73"/>
    </row>
    <row r="8257" spans="2:2" x14ac:dyDescent="0.3">
      <c r="B8257" s="73"/>
    </row>
    <row r="8258" spans="2:2" x14ac:dyDescent="0.3">
      <c r="B8258" s="73"/>
    </row>
    <row r="8259" spans="2:2" x14ac:dyDescent="0.3">
      <c r="B8259" s="73"/>
    </row>
    <row r="8260" spans="2:2" x14ac:dyDescent="0.3">
      <c r="B8260" s="73"/>
    </row>
    <row r="8261" spans="2:2" x14ac:dyDescent="0.3">
      <c r="B8261" s="73"/>
    </row>
    <row r="8262" spans="2:2" x14ac:dyDescent="0.3">
      <c r="B8262" s="73"/>
    </row>
    <row r="8263" spans="2:2" x14ac:dyDescent="0.3">
      <c r="B8263" s="73"/>
    </row>
    <row r="8264" spans="2:2" x14ac:dyDescent="0.3">
      <c r="B8264" s="73"/>
    </row>
    <row r="8265" spans="2:2" x14ac:dyDescent="0.3">
      <c r="B8265" s="73"/>
    </row>
    <row r="8266" spans="2:2" x14ac:dyDescent="0.3">
      <c r="B8266" s="73"/>
    </row>
    <row r="8267" spans="2:2" x14ac:dyDescent="0.3">
      <c r="B8267" s="73"/>
    </row>
    <row r="8268" spans="2:2" x14ac:dyDescent="0.3">
      <c r="B8268" s="73"/>
    </row>
    <row r="8269" spans="2:2" x14ac:dyDescent="0.3">
      <c r="B8269" s="73"/>
    </row>
    <row r="8270" spans="2:2" x14ac:dyDescent="0.3">
      <c r="B8270" s="73"/>
    </row>
    <row r="8271" spans="2:2" x14ac:dyDescent="0.3">
      <c r="B8271" s="73"/>
    </row>
    <row r="8272" spans="2:2" x14ac:dyDescent="0.3">
      <c r="B8272" s="73"/>
    </row>
    <row r="8273" spans="2:2" x14ac:dyDescent="0.3">
      <c r="B8273" s="73"/>
    </row>
    <row r="8274" spans="2:2" x14ac:dyDescent="0.3">
      <c r="B8274" s="73"/>
    </row>
    <row r="8275" spans="2:2" x14ac:dyDescent="0.3">
      <c r="B8275" s="73"/>
    </row>
    <row r="8276" spans="2:2" x14ac:dyDescent="0.3">
      <c r="B8276" s="73"/>
    </row>
    <row r="8277" spans="2:2" x14ac:dyDescent="0.3">
      <c r="B8277" s="73"/>
    </row>
    <row r="8278" spans="2:2" x14ac:dyDescent="0.3">
      <c r="B8278" s="73"/>
    </row>
    <row r="8279" spans="2:2" x14ac:dyDescent="0.3">
      <c r="B8279" s="73"/>
    </row>
    <row r="8280" spans="2:2" x14ac:dyDescent="0.3">
      <c r="B8280" s="73"/>
    </row>
    <row r="8281" spans="2:2" x14ac:dyDescent="0.3">
      <c r="B8281" s="73"/>
    </row>
    <row r="8282" spans="2:2" x14ac:dyDescent="0.3">
      <c r="B8282" s="73"/>
    </row>
    <row r="8283" spans="2:2" x14ac:dyDescent="0.3">
      <c r="B8283" s="73"/>
    </row>
    <row r="8284" spans="2:2" x14ac:dyDescent="0.3">
      <c r="B8284" s="73"/>
    </row>
    <row r="8285" spans="2:2" x14ac:dyDescent="0.3">
      <c r="B8285" s="73"/>
    </row>
    <row r="8286" spans="2:2" x14ac:dyDescent="0.3">
      <c r="B8286" s="73"/>
    </row>
    <row r="8287" spans="2:2" x14ac:dyDescent="0.3">
      <c r="B8287" s="73"/>
    </row>
    <row r="8288" spans="2:2" x14ac:dyDescent="0.3">
      <c r="B8288" s="73"/>
    </row>
    <row r="8289" spans="2:2" x14ac:dyDescent="0.3">
      <c r="B8289" s="73"/>
    </row>
    <row r="8290" spans="2:2" x14ac:dyDescent="0.3">
      <c r="B8290" s="73"/>
    </row>
    <row r="8291" spans="2:2" x14ac:dyDescent="0.3">
      <c r="B8291" s="73"/>
    </row>
    <row r="8292" spans="2:2" x14ac:dyDescent="0.3">
      <c r="B8292" s="73"/>
    </row>
    <row r="8293" spans="2:2" x14ac:dyDescent="0.3">
      <c r="B8293" s="73"/>
    </row>
    <row r="8294" spans="2:2" x14ac:dyDescent="0.3">
      <c r="B8294" s="73"/>
    </row>
    <row r="8295" spans="2:2" x14ac:dyDescent="0.3">
      <c r="B8295" s="73"/>
    </row>
    <row r="8296" spans="2:2" x14ac:dyDescent="0.3">
      <c r="B8296" s="73"/>
    </row>
    <row r="8297" spans="2:2" x14ac:dyDescent="0.3">
      <c r="B8297" s="73"/>
    </row>
    <row r="8298" spans="2:2" x14ac:dyDescent="0.3">
      <c r="B8298" s="73"/>
    </row>
    <row r="8299" spans="2:2" x14ac:dyDescent="0.3">
      <c r="B8299" s="73"/>
    </row>
    <row r="8300" spans="2:2" x14ac:dyDescent="0.3">
      <c r="B8300" s="73"/>
    </row>
    <row r="8301" spans="2:2" x14ac:dyDescent="0.3">
      <c r="B8301" s="73"/>
    </row>
    <row r="8302" spans="2:2" x14ac:dyDescent="0.3">
      <c r="B8302" s="73"/>
    </row>
    <row r="8303" spans="2:2" x14ac:dyDescent="0.3">
      <c r="B8303" s="73"/>
    </row>
    <row r="8304" spans="2:2" x14ac:dyDescent="0.3">
      <c r="B8304" s="73"/>
    </row>
    <row r="8305" spans="2:2" x14ac:dyDescent="0.3">
      <c r="B8305" s="73"/>
    </row>
    <row r="8306" spans="2:2" x14ac:dyDescent="0.3">
      <c r="B8306" s="73"/>
    </row>
    <row r="8307" spans="2:2" x14ac:dyDescent="0.3">
      <c r="B8307" s="73"/>
    </row>
    <row r="8308" spans="2:2" x14ac:dyDescent="0.3">
      <c r="B8308" s="73"/>
    </row>
    <row r="8309" spans="2:2" x14ac:dyDescent="0.3">
      <c r="B8309" s="73"/>
    </row>
    <row r="8310" spans="2:2" x14ac:dyDescent="0.3">
      <c r="B8310" s="73"/>
    </row>
    <row r="8311" spans="2:2" x14ac:dyDescent="0.3">
      <c r="B8311" s="73"/>
    </row>
    <row r="8312" spans="2:2" x14ac:dyDescent="0.3">
      <c r="B8312" s="73"/>
    </row>
    <row r="8313" spans="2:2" x14ac:dyDescent="0.3">
      <c r="B8313" s="73"/>
    </row>
    <row r="8314" spans="2:2" x14ac:dyDescent="0.3">
      <c r="B8314" s="73"/>
    </row>
    <row r="8315" spans="2:2" x14ac:dyDescent="0.3">
      <c r="B8315" s="73"/>
    </row>
    <row r="8316" spans="2:2" x14ac:dyDescent="0.3">
      <c r="B8316" s="73"/>
    </row>
    <row r="8317" spans="2:2" x14ac:dyDescent="0.3">
      <c r="B8317" s="73"/>
    </row>
    <row r="8318" spans="2:2" x14ac:dyDescent="0.3">
      <c r="B8318" s="73"/>
    </row>
    <row r="8319" spans="2:2" x14ac:dyDescent="0.3">
      <c r="B8319" s="73"/>
    </row>
    <row r="8320" spans="2:2" x14ac:dyDescent="0.3">
      <c r="B8320" s="73"/>
    </row>
    <row r="8321" spans="2:2" x14ac:dyDescent="0.3">
      <c r="B8321" s="73"/>
    </row>
    <row r="8322" spans="2:2" x14ac:dyDescent="0.3">
      <c r="B8322" s="73"/>
    </row>
    <row r="8323" spans="2:2" x14ac:dyDescent="0.3">
      <c r="B8323" s="73"/>
    </row>
    <row r="8324" spans="2:2" x14ac:dyDescent="0.3">
      <c r="B8324" s="73"/>
    </row>
    <row r="8325" spans="2:2" x14ac:dyDescent="0.3">
      <c r="B8325" s="73"/>
    </row>
    <row r="8326" spans="2:2" x14ac:dyDescent="0.3">
      <c r="B8326" s="73"/>
    </row>
    <row r="8327" spans="2:2" x14ac:dyDescent="0.3">
      <c r="B8327" s="73"/>
    </row>
    <row r="8328" spans="2:2" x14ac:dyDescent="0.3">
      <c r="B8328" s="73"/>
    </row>
    <row r="8329" spans="2:2" x14ac:dyDescent="0.3">
      <c r="B8329" s="73"/>
    </row>
    <row r="8330" spans="2:2" x14ac:dyDescent="0.3">
      <c r="B8330" s="73"/>
    </row>
    <row r="8331" spans="2:2" x14ac:dyDescent="0.3">
      <c r="B8331" s="73"/>
    </row>
    <row r="8332" spans="2:2" x14ac:dyDescent="0.3">
      <c r="B8332" s="73"/>
    </row>
    <row r="8333" spans="2:2" x14ac:dyDescent="0.3">
      <c r="B8333" s="73"/>
    </row>
    <row r="8334" spans="2:2" x14ac:dyDescent="0.3">
      <c r="B8334" s="73"/>
    </row>
    <row r="8335" spans="2:2" x14ac:dyDescent="0.3">
      <c r="B8335" s="73"/>
    </row>
    <row r="8336" spans="2:2" x14ac:dyDescent="0.3">
      <c r="B8336" s="73"/>
    </row>
    <row r="8337" spans="2:2" x14ac:dyDescent="0.3">
      <c r="B8337" s="73"/>
    </row>
    <row r="8338" spans="2:2" x14ac:dyDescent="0.3">
      <c r="B8338" s="73"/>
    </row>
    <row r="8339" spans="2:2" x14ac:dyDescent="0.3">
      <c r="B8339" s="73"/>
    </row>
    <row r="8340" spans="2:2" x14ac:dyDescent="0.3">
      <c r="B8340" s="73"/>
    </row>
    <row r="8341" spans="2:2" x14ac:dyDescent="0.3">
      <c r="B8341" s="73"/>
    </row>
    <row r="8342" spans="2:2" x14ac:dyDescent="0.3">
      <c r="B8342" s="73"/>
    </row>
    <row r="8343" spans="2:2" x14ac:dyDescent="0.3">
      <c r="B8343" s="73"/>
    </row>
    <row r="8344" spans="2:2" x14ac:dyDescent="0.3">
      <c r="B8344" s="73"/>
    </row>
    <row r="8345" spans="2:2" x14ac:dyDescent="0.3">
      <c r="B8345" s="73"/>
    </row>
    <row r="8346" spans="2:2" x14ac:dyDescent="0.3">
      <c r="B8346" s="73"/>
    </row>
    <row r="8347" spans="2:2" x14ac:dyDescent="0.3">
      <c r="B8347" s="73"/>
    </row>
    <row r="8348" spans="2:2" x14ac:dyDescent="0.3">
      <c r="B8348" s="73"/>
    </row>
    <row r="8349" spans="2:2" x14ac:dyDescent="0.3">
      <c r="B8349" s="73"/>
    </row>
    <row r="8350" spans="2:2" x14ac:dyDescent="0.3">
      <c r="B8350" s="73"/>
    </row>
    <row r="8351" spans="2:2" x14ac:dyDescent="0.3">
      <c r="B8351" s="73"/>
    </row>
    <row r="8352" spans="2:2" x14ac:dyDescent="0.3">
      <c r="B8352" s="73"/>
    </row>
    <row r="8353" spans="2:2" x14ac:dyDescent="0.3">
      <c r="B8353" s="73"/>
    </row>
    <row r="8354" spans="2:2" x14ac:dyDescent="0.3">
      <c r="B8354" s="73"/>
    </row>
    <row r="8355" spans="2:2" x14ac:dyDescent="0.3">
      <c r="B8355" s="73"/>
    </row>
    <row r="8356" spans="2:2" x14ac:dyDescent="0.3">
      <c r="B8356" s="73"/>
    </row>
    <row r="8357" spans="2:2" x14ac:dyDescent="0.3">
      <c r="B8357" s="73"/>
    </row>
    <row r="8358" spans="2:2" x14ac:dyDescent="0.3">
      <c r="B8358" s="73"/>
    </row>
    <row r="8359" spans="2:2" x14ac:dyDescent="0.3">
      <c r="B8359" s="73"/>
    </row>
    <row r="8360" spans="2:2" x14ac:dyDescent="0.3">
      <c r="B8360" s="73"/>
    </row>
    <row r="8361" spans="2:2" x14ac:dyDescent="0.3">
      <c r="B8361" s="73"/>
    </row>
    <row r="8362" spans="2:2" x14ac:dyDescent="0.3">
      <c r="B8362" s="73"/>
    </row>
    <row r="8363" spans="2:2" x14ac:dyDescent="0.3">
      <c r="B8363" s="73"/>
    </row>
    <row r="8364" spans="2:2" x14ac:dyDescent="0.3">
      <c r="B8364" s="73"/>
    </row>
    <row r="8365" spans="2:2" x14ac:dyDescent="0.3">
      <c r="B8365" s="73"/>
    </row>
    <row r="8366" spans="2:2" x14ac:dyDescent="0.3">
      <c r="B8366" s="73"/>
    </row>
    <row r="8367" spans="2:2" x14ac:dyDescent="0.3">
      <c r="B8367" s="73"/>
    </row>
    <row r="8368" spans="2:2" x14ac:dyDescent="0.3">
      <c r="B8368" s="73"/>
    </row>
    <row r="8369" spans="2:2" x14ac:dyDescent="0.3">
      <c r="B8369" s="73"/>
    </row>
    <row r="8370" spans="2:2" x14ac:dyDescent="0.3">
      <c r="B8370" s="73"/>
    </row>
    <row r="8371" spans="2:2" x14ac:dyDescent="0.3">
      <c r="B8371" s="73"/>
    </row>
    <row r="8372" spans="2:2" x14ac:dyDescent="0.3">
      <c r="B8372" s="73"/>
    </row>
    <row r="8373" spans="2:2" x14ac:dyDescent="0.3">
      <c r="B8373" s="73"/>
    </row>
    <row r="8374" spans="2:2" x14ac:dyDescent="0.3">
      <c r="B8374" s="73"/>
    </row>
    <row r="8375" spans="2:2" x14ac:dyDescent="0.3">
      <c r="B8375" s="73"/>
    </row>
    <row r="8376" spans="2:2" x14ac:dyDescent="0.3">
      <c r="B8376" s="73"/>
    </row>
    <row r="8377" spans="2:2" x14ac:dyDescent="0.3">
      <c r="B8377" s="73"/>
    </row>
    <row r="8378" spans="2:2" x14ac:dyDescent="0.3">
      <c r="B8378" s="73"/>
    </row>
    <row r="8379" spans="2:2" x14ac:dyDescent="0.3">
      <c r="B8379" s="73"/>
    </row>
    <row r="8380" spans="2:2" x14ac:dyDescent="0.3">
      <c r="B8380" s="73"/>
    </row>
    <row r="8381" spans="2:2" x14ac:dyDescent="0.3">
      <c r="B8381" s="73"/>
    </row>
    <row r="8382" spans="2:2" x14ac:dyDescent="0.3">
      <c r="B8382" s="73"/>
    </row>
    <row r="8383" spans="2:2" x14ac:dyDescent="0.3">
      <c r="B8383" s="73"/>
    </row>
    <row r="8384" spans="2:2" x14ac:dyDescent="0.3">
      <c r="B8384" s="73"/>
    </row>
    <row r="8385" spans="2:2" x14ac:dyDescent="0.3">
      <c r="B8385" s="73"/>
    </row>
    <row r="8386" spans="2:2" x14ac:dyDescent="0.3">
      <c r="B8386" s="73"/>
    </row>
    <row r="8387" spans="2:2" x14ac:dyDescent="0.3">
      <c r="B8387" s="73"/>
    </row>
    <row r="8388" spans="2:2" x14ac:dyDescent="0.3">
      <c r="B8388" s="73"/>
    </row>
    <row r="8389" spans="2:2" x14ac:dyDescent="0.3">
      <c r="B8389" s="73"/>
    </row>
    <row r="8390" spans="2:2" x14ac:dyDescent="0.3">
      <c r="B8390" s="73"/>
    </row>
    <row r="8391" spans="2:2" x14ac:dyDescent="0.3">
      <c r="B8391" s="73"/>
    </row>
    <row r="8392" spans="2:2" x14ac:dyDescent="0.3">
      <c r="B8392" s="73"/>
    </row>
    <row r="8393" spans="2:2" x14ac:dyDescent="0.3">
      <c r="B8393" s="73"/>
    </row>
    <row r="8394" spans="2:2" x14ac:dyDescent="0.3">
      <c r="B8394" s="73"/>
    </row>
    <row r="8395" spans="2:2" x14ac:dyDescent="0.3">
      <c r="B8395" s="73"/>
    </row>
    <row r="8396" spans="2:2" x14ac:dyDescent="0.3">
      <c r="B8396" s="73"/>
    </row>
    <row r="8397" spans="2:2" x14ac:dyDescent="0.3">
      <c r="B8397" s="73"/>
    </row>
    <row r="8398" spans="2:2" x14ac:dyDescent="0.3">
      <c r="B8398" s="73"/>
    </row>
    <row r="8399" spans="2:2" x14ac:dyDescent="0.3">
      <c r="B8399" s="73"/>
    </row>
    <row r="8400" spans="2:2" x14ac:dyDescent="0.3">
      <c r="B8400" s="73"/>
    </row>
    <row r="8401" spans="2:2" x14ac:dyDescent="0.3">
      <c r="B8401" s="73"/>
    </row>
    <row r="8402" spans="2:2" x14ac:dyDescent="0.3">
      <c r="B8402" s="73"/>
    </row>
    <row r="8403" spans="2:2" x14ac:dyDescent="0.3">
      <c r="B8403" s="73"/>
    </row>
    <row r="8404" spans="2:2" x14ac:dyDescent="0.3">
      <c r="B8404" s="73"/>
    </row>
    <row r="8405" spans="2:2" x14ac:dyDescent="0.3">
      <c r="B8405" s="73"/>
    </row>
    <row r="8406" spans="2:2" x14ac:dyDescent="0.3">
      <c r="B8406" s="73"/>
    </row>
    <row r="8407" spans="2:2" x14ac:dyDescent="0.3">
      <c r="B8407" s="73"/>
    </row>
    <row r="8408" spans="2:2" x14ac:dyDescent="0.3">
      <c r="B8408" s="73"/>
    </row>
    <row r="8409" spans="2:2" x14ac:dyDescent="0.3">
      <c r="B8409" s="73"/>
    </row>
    <row r="8410" spans="2:2" x14ac:dyDescent="0.3">
      <c r="B8410" s="73"/>
    </row>
    <row r="8411" spans="2:2" x14ac:dyDescent="0.3">
      <c r="B8411" s="73"/>
    </row>
    <row r="8412" spans="2:2" x14ac:dyDescent="0.3">
      <c r="B8412" s="73"/>
    </row>
    <row r="8413" spans="2:2" x14ac:dyDescent="0.3">
      <c r="B8413" s="73"/>
    </row>
    <row r="8414" spans="2:2" x14ac:dyDescent="0.3">
      <c r="B8414" s="73"/>
    </row>
    <row r="8415" spans="2:2" x14ac:dyDescent="0.3">
      <c r="B8415" s="73"/>
    </row>
    <row r="8416" spans="2:2" x14ac:dyDescent="0.3">
      <c r="B8416" s="73"/>
    </row>
    <row r="8417" spans="2:2" x14ac:dyDescent="0.3">
      <c r="B8417" s="73"/>
    </row>
    <row r="8418" spans="2:2" x14ac:dyDescent="0.3">
      <c r="B8418" s="73"/>
    </row>
    <row r="8419" spans="2:2" x14ac:dyDescent="0.3">
      <c r="B8419" s="73"/>
    </row>
    <row r="8420" spans="2:2" x14ac:dyDescent="0.3">
      <c r="B8420" s="73"/>
    </row>
    <row r="8421" spans="2:2" x14ac:dyDescent="0.3">
      <c r="B8421" s="73"/>
    </row>
    <row r="8422" spans="2:2" x14ac:dyDescent="0.3">
      <c r="B8422" s="73"/>
    </row>
    <row r="8423" spans="2:2" x14ac:dyDescent="0.3">
      <c r="B8423" s="73"/>
    </row>
    <row r="8424" spans="2:2" x14ac:dyDescent="0.3">
      <c r="B8424" s="73"/>
    </row>
    <row r="8425" spans="2:2" x14ac:dyDescent="0.3">
      <c r="B8425" s="73"/>
    </row>
    <row r="8426" spans="2:2" x14ac:dyDescent="0.3">
      <c r="B8426" s="73"/>
    </row>
    <row r="8427" spans="2:2" x14ac:dyDescent="0.3">
      <c r="B8427" s="73"/>
    </row>
    <row r="8428" spans="2:2" x14ac:dyDescent="0.3">
      <c r="B8428" s="73"/>
    </row>
    <row r="8429" spans="2:2" x14ac:dyDescent="0.3">
      <c r="B8429" s="73"/>
    </row>
    <row r="8430" spans="2:2" x14ac:dyDescent="0.3">
      <c r="B8430" s="73"/>
    </row>
    <row r="8431" spans="2:2" x14ac:dyDescent="0.3">
      <c r="B8431" s="73"/>
    </row>
    <row r="8432" spans="2:2" x14ac:dyDescent="0.3">
      <c r="B8432" s="73"/>
    </row>
    <row r="8433" spans="2:2" x14ac:dyDescent="0.3">
      <c r="B8433" s="73"/>
    </row>
    <row r="8434" spans="2:2" x14ac:dyDescent="0.3">
      <c r="B8434" s="73"/>
    </row>
    <row r="8435" spans="2:2" x14ac:dyDescent="0.3">
      <c r="B8435" s="73"/>
    </row>
    <row r="8436" spans="2:2" x14ac:dyDescent="0.3">
      <c r="B8436" s="73"/>
    </row>
    <row r="8437" spans="2:2" x14ac:dyDescent="0.3">
      <c r="B8437" s="73"/>
    </row>
    <row r="8438" spans="2:2" x14ac:dyDescent="0.3">
      <c r="B8438" s="73"/>
    </row>
    <row r="8439" spans="2:2" x14ac:dyDescent="0.3">
      <c r="B8439" s="73"/>
    </row>
    <row r="8440" spans="2:2" x14ac:dyDescent="0.3">
      <c r="B8440" s="73"/>
    </row>
    <row r="8441" spans="2:2" x14ac:dyDescent="0.3">
      <c r="B8441" s="73"/>
    </row>
    <row r="8442" spans="2:2" x14ac:dyDescent="0.3">
      <c r="B8442" s="73"/>
    </row>
    <row r="8443" spans="2:2" x14ac:dyDescent="0.3">
      <c r="B8443" s="73"/>
    </row>
    <row r="8444" spans="2:2" x14ac:dyDescent="0.3">
      <c r="B8444" s="73"/>
    </row>
    <row r="8445" spans="2:2" x14ac:dyDescent="0.3">
      <c r="B8445" s="73"/>
    </row>
    <row r="8446" spans="2:2" x14ac:dyDescent="0.3">
      <c r="B8446" s="73"/>
    </row>
    <row r="8447" spans="2:2" x14ac:dyDescent="0.3">
      <c r="B8447" s="73"/>
    </row>
    <row r="8448" spans="2:2" x14ac:dyDescent="0.3">
      <c r="B8448" s="73"/>
    </row>
    <row r="8449" spans="2:2" x14ac:dyDescent="0.3">
      <c r="B8449" s="73"/>
    </row>
    <row r="8450" spans="2:2" x14ac:dyDescent="0.3">
      <c r="B8450" s="73"/>
    </row>
    <row r="8451" spans="2:2" x14ac:dyDescent="0.3">
      <c r="B8451" s="73"/>
    </row>
    <row r="8452" spans="2:2" x14ac:dyDescent="0.3">
      <c r="B8452" s="73"/>
    </row>
    <row r="8453" spans="2:2" x14ac:dyDescent="0.3">
      <c r="B8453" s="73"/>
    </row>
    <row r="8454" spans="2:2" x14ac:dyDescent="0.3">
      <c r="B8454" s="73"/>
    </row>
    <row r="8455" spans="2:2" x14ac:dyDescent="0.3">
      <c r="B8455" s="73"/>
    </row>
    <row r="8456" spans="2:2" x14ac:dyDescent="0.3">
      <c r="B8456" s="73"/>
    </row>
    <row r="8457" spans="2:2" x14ac:dyDescent="0.3">
      <c r="B8457" s="73"/>
    </row>
    <row r="8458" spans="2:2" x14ac:dyDescent="0.3">
      <c r="B8458" s="73"/>
    </row>
    <row r="8459" spans="2:2" x14ac:dyDescent="0.3">
      <c r="B8459" s="73"/>
    </row>
    <row r="8460" spans="2:2" x14ac:dyDescent="0.3">
      <c r="B8460" s="73"/>
    </row>
    <row r="8461" spans="2:2" x14ac:dyDescent="0.3">
      <c r="B8461" s="73"/>
    </row>
    <row r="8462" spans="2:2" x14ac:dyDescent="0.3">
      <c r="B8462" s="73"/>
    </row>
    <row r="8463" spans="2:2" x14ac:dyDescent="0.3">
      <c r="B8463" s="73"/>
    </row>
    <row r="8464" spans="2:2" x14ac:dyDescent="0.3">
      <c r="B8464" s="73"/>
    </row>
    <row r="8465" spans="2:2" x14ac:dyDescent="0.3">
      <c r="B8465" s="73"/>
    </row>
    <row r="8466" spans="2:2" x14ac:dyDescent="0.3">
      <c r="B8466" s="73"/>
    </row>
    <row r="8467" spans="2:2" x14ac:dyDescent="0.3">
      <c r="B8467" s="73"/>
    </row>
    <row r="8468" spans="2:2" x14ac:dyDescent="0.3">
      <c r="B8468" s="73"/>
    </row>
    <row r="8469" spans="2:2" x14ac:dyDescent="0.3">
      <c r="B8469" s="73"/>
    </row>
    <row r="8470" spans="2:2" x14ac:dyDescent="0.3">
      <c r="B8470" s="73"/>
    </row>
    <row r="8471" spans="2:2" x14ac:dyDescent="0.3">
      <c r="B8471" s="73"/>
    </row>
    <row r="8472" spans="2:2" x14ac:dyDescent="0.3">
      <c r="B8472" s="73"/>
    </row>
    <row r="8473" spans="2:2" x14ac:dyDescent="0.3">
      <c r="B8473" s="73"/>
    </row>
    <row r="8474" spans="2:2" x14ac:dyDescent="0.3">
      <c r="B8474" s="73"/>
    </row>
    <row r="8475" spans="2:2" x14ac:dyDescent="0.3">
      <c r="B8475" s="73"/>
    </row>
    <row r="8476" spans="2:2" x14ac:dyDescent="0.3">
      <c r="B8476" s="73"/>
    </row>
    <row r="8477" spans="2:2" x14ac:dyDescent="0.3">
      <c r="B8477" s="73"/>
    </row>
    <row r="8478" spans="2:2" x14ac:dyDescent="0.3">
      <c r="B8478" s="73"/>
    </row>
    <row r="8479" spans="2:2" x14ac:dyDescent="0.3">
      <c r="B8479" s="73"/>
    </row>
    <row r="8480" spans="2:2" x14ac:dyDescent="0.3">
      <c r="B8480" s="73"/>
    </row>
    <row r="8481" spans="2:2" x14ac:dyDescent="0.3">
      <c r="B8481" s="73"/>
    </row>
    <row r="8482" spans="2:2" x14ac:dyDescent="0.3">
      <c r="B8482" s="73"/>
    </row>
    <row r="8483" spans="2:2" x14ac:dyDescent="0.3">
      <c r="B8483" s="73"/>
    </row>
    <row r="8484" spans="2:2" x14ac:dyDescent="0.3">
      <c r="B8484" s="73"/>
    </row>
    <row r="8485" spans="2:2" x14ac:dyDescent="0.3">
      <c r="B8485" s="73"/>
    </row>
    <row r="8486" spans="2:2" x14ac:dyDescent="0.3">
      <c r="B8486" s="73"/>
    </row>
    <row r="8487" spans="2:2" x14ac:dyDescent="0.3">
      <c r="B8487" s="73"/>
    </row>
    <row r="8488" spans="2:2" x14ac:dyDescent="0.3">
      <c r="B8488" s="73"/>
    </row>
    <row r="8489" spans="2:2" x14ac:dyDescent="0.3">
      <c r="B8489" s="73"/>
    </row>
    <row r="8490" spans="2:2" x14ac:dyDescent="0.3">
      <c r="B8490" s="73"/>
    </row>
    <row r="8491" spans="2:2" x14ac:dyDescent="0.3">
      <c r="B8491" s="73"/>
    </row>
    <row r="8492" spans="2:2" x14ac:dyDescent="0.3">
      <c r="B8492" s="73"/>
    </row>
    <row r="8493" spans="2:2" x14ac:dyDescent="0.3">
      <c r="B8493" s="73"/>
    </row>
    <row r="8494" spans="2:2" x14ac:dyDescent="0.3">
      <c r="B8494" s="73"/>
    </row>
    <row r="8495" spans="2:2" x14ac:dyDescent="0.3">
      <c r="B8495" s="73"/>
    </row>
    <row r="8496" spans="2:2" x14ac:dyDescent="0.3">
      <c r="B8496" s="73"/>
    </row>
    <row r="8497" spans="2:2" x14ac:dyDescent="0.3">
      <c r="B8497" s="73"/>
    </row>
    <row r="8498" spans="2:2" x14ac:dyDescent="0.3">
      <c r="B8498" s="73"/>
    </row>
    <row r="8499" spans="2:2" x14ac:dyDescent="0.3">
      <c r="B8499" s="73"/>
    </row>
    <row r="8500" spans="2:2" x14ac:dyDescent="0.3">
      <c r="B8500" s="73"/>
    </row>
    <row r="8501" spans="2:2" x14ac:dyDescent="0.3">
      <c r="B8501" s="73"/>
    </row>
    <row r="8502" spans="2:2" x14ac:dyDescent="0.3">
      <c r="B8502" s="73"/>
    </row>
    <row r="8503" spans="2:2" x14ac:dyDescent="0.3">
      <c r="B8503" s="73"/>
    </row>
    <row r="8504" spans="2:2" x14ac:dyDescent="0.3">
      <c r="B8504" s="73"/>
    </row>
    <row r="8505" spans="2:2" x14ac:dyDescent="0.3">
      <c r="B8505" s="73"/>
    </row>
    <row r="8506" spans="2:2" x14ac:dyDescent="0.3">
      <c r="B8506" s="73"/>
    </row>
    <row r="8507" spans="2:2" x14ac:dyDescent="0.3">
      <c r="B8507" s="73"/>
    </row>
    <row r="8508" spans="2:2" x14ac:dyDescent="0.3">
      <c r="B8508" s="73"/>
    </row>
    <row r="8509" spans="2:2" x14ac:dyDescent="0.3">
      <c r="B8509" s="73"/>
    </row>
    <row r="8510" spans="2:2" x14ac:dyDescent="0.3">
      <c r="B8510" s="73"/>
    </row>
    <row r="8511" spans="2:2" x14ac:dyDescent="0.3">
      <c r="B8511" s="73"/>
    </row>
    <row r="8512" spans="2:2" x14ac:dyDescent="0.3">
      <c r="B8512" s="73"/>
    </row>
    <row r="8513" spans="2:2" x14ac:dyDescent="0.3">
      <c r="B8513" s="73"/>
    </row>
    <row r="8514" spans="2:2" x14ac:dyDescent="0.3">
      <c r="B8514" s="73"/>
    </row>
    <row r="8515" spans="2:2" x14ac:dyDescent="0.3">
      <c r="B8515" s="73"/>
    </row>
    <row r="8516" spans="2:2" x14ac:dyDescent="0.3">
      <c r="B8516" s="73"/>
    </row>
    <row r="8517" spans="2:2" x14ac:dyDescent="0.3">
      <c r="B8517" s="73"/>
    </row>
    <row r="8518" spans="2:2" x14ac:dyDescent="0.3">
      <c r="B8518" s="73"/>
    </row>
    <row r="8519" spans="2:2" x14ac:dyDescent="0.3">
      <c r="B8519" s="73"/>
    </row>
    <row r="8520" spans="2:2" x14ac:dyDescent="0.3">
      <c r="B8520" s="73"/>
    </row>
    <row r="8521" spans="2:2" x14ac:dyDescent="0.3">
      <c r="B8521" s="73"/>
    </row>
    <row r="8522" spans="2:2" x14ac:dyDescent="0.3">
      <c r="B8522" s="73"/>
    </row>
    <row r="8523" spans="2:2" x14ac:dyDescent="0.3">
      <c r="B8523" s="73"/>
    </row>
    <row r="8524" spans="2:2" x14ac:dyDescent="0.3">
      <c r="B8524" s="73"/>
    </row>
    <row r="8525" spans="2:2" x14ac:dyDescent="0.3">
      <c r="B8525" s="73"/>
    </row>
    <row r="8526" spans="2:2" x14ac:dyDescent="0.3">
      <c r="B8526" s="73"/>
    </row>
    <row r="8527" spans="2:2" x14ac:dyDescent="0.3">
      <c r="B8527" s="73"/>
    </row>
    <row r="8528" spans="2:2" x14ac:dyDescent="0.3">
      <c r="B8528" s="73"/>
    </row>
    <row r="8529" spans="2:2" x14ac:dyDescent="0.3">
      <c r="B8529" s="73"/>
    </row>
    <row r="8530" spans="2:2" x14ac:dyDescent="0.3">
      <c r="B8530" s="73"/>
    </row>
    <row r="8531" spans="2:2" x14ac:dyDescent="0.3">
      <c r="B8531" s="73"/>
    </row>
    <row r="8532" spans="2:2" x14ac:dyDescent="0.3">
      <c r="B8532" s="73"/>
    </row>
    <row r="8533" spans="2:2" x14ac:dyDescent="0.3">
      <c r="B8533" s="73"/>
    </row>
    <row r="8534" spans="2:2" x14ac:dyDescent="0.3">
      <c r="B8534" s="73"/>
    </row>
    <row r="8535" spans="2:2" x14ac:dyDescent="0.3">
      <c r="B8535" s="73"/>
    </row>
    <row r="8536" spans="2:2" x14ac:dyDescent="0.3">
      <c r="B8536" s="73"/>
    </row>
    <row r="8537" spans="2:2" x14ac:dyDescent="0.3">
      <c r="B8537" s="73"/>
    </row>
    <row r="8538" spans="2:2" x14ac:dyDescent="0.3">
      <c r="B8538" s="73"/>
    </row>
    <row r="8539" spans="2:2" x14ac:dyDescent="0.3">
      <c r="B8539" s="73"/>
    </row>
    <row r="8540" spans="2:2" x14ac:dyDescent="0.3">
      <c r="B8540" s="73"/>
    </row>
    <row r="8541" spans="2:2" x14ac:dyDescent="0.3">
      <c r="B8541" s="73"/>
    </row>
    <row r="8542" spans="2:2" x14ac:dyDescent="0.3">
      <c r="B8542" s="73"/>
    </row>
    <row r="8543" spans="2:2" x14ac:dyDescent="0.3">
      <c r="B8543" s="73"/>
    </row>
    <row r="8544" spans="2:2" x14ac:dyDescent="0.3">
      <c r="B8544" s="73"/>
    </row>
    <row r="8545" spans="2:2" x14ac:dyDescent="0.3">
      <c r="B8545" s="73"/>
    </row>
    <row r="8546" spans="2:2" x14ac:dyDescent="0.3">
      <c r="B8546" s="73"/>
    </row>
    <row r="8547" spans="2:2" x14ac:dyDescent="0.3">
      <c r="B8547" s="73"/>
    </row>
    <row r="8548" spans="2:2" x14ac:dyDescent="0.3">
      <c r="B8548" s="73"/>
    </row>
    <row r="8549" spans="2:2" x14ac:dyDescent="0.3">
      <c r="B8549" s="73"/>
    </row>
    <row r="8550" spans="2:2" x14ac:dyDescent="0.3">
      <c r="B8550" s="73"/>
    </row>
    <row r="8551" spans="2:2" x14ac:dyDescent="0.3">
      <c r="B8551" s="73"/>
    </row>
    <row r="8552" spans="2:2" x14ac:dyDescent="0.3">
      <c r="B8552" s="73"/>
    </row>
    <row r="8553" spans="2:2" x14ac:dyDescent="0.3">
      <c r="B8553" s="73"/>
    </row>
    <row r="8554" spans="2:2" x14ac:dyDescent="0.3">
      <c r="B8554" s="73"/>
    </row>
    <row r="8555" spans="2:2" x14ac:dyDescent="0.3">
      <c r="B8555" s="73"/>
    </row>
    <row r="8556" spans="2:2" x14ac:dyDescent="0.3">
      <c r="B8556" s="73"/>
    </row>
    <row r="8557" spans="2:2" x14ac:dyDescent="0.3">
      <c r="B8557" s="73"/>
    </row>
    <row r="8558" spans="2:2" x14ac:dyDescent="0.3">
      <c r="B8558" s="73"/>
    </row>
    <row r="8559" spans="2:2" x14ac:dyDescent="0.3">
      <c r="B8559" s="73"/>
    </row>
    <row r="8560" spans="2:2" x14ac:dyDescent="0.3">
      <c r="B8560" s="73"/>
    </row>
    <row r="8561" spans="2:2" x14ac:dyDescent="0.3">
      <c r="B8561" s="73"/>
    </row>
    <row r="8562" spans="2:2" x14ac:dyDescent="0.3">
      <c r="B8562" s="73"/>
    </row>
    <row r="8563" spans="2:2" x14ac:dyDescent="0.3">
      <c r="B8563" s="73"/>
    </row>
    <row r="8564" spans="2:2" x14ac:dyDescent="0.3">
      <c r="B8564" s="73"/>
    </row>
    <row r="8565" spans="2:2" x14ac:dyDescent="0.3">
      <c r="B8565" s="73"/>
    </row>
    <row r="8566" spans="2:2" x14ac:dyDescent="0.3">
      <c r="B8566" s="73"/>
    </row>
    <row r="8567" spans="2:2" x14ac:dyDescent="0.3">
      <c r="B8567" s="73"/>
    </row>
    <row r="8568" spans="2:2" x14ac:dyDescent="0.3">
      <c r="B8568" s="73"/>
    </row>
    <row r="8569" spans="2:2" x14ac:dyDescent="0.3">
      <c r="B8569" s="73"/>
    </row>
    <row r="8570" spans="2:2" x14ac:dyDescent="0.3">
      <c r="B8570" s="73"/>
    </row>
    <row r="8571" spans="2:2" x14ac:dyDescent="0.3">
      <c r="B8571" s="73"/>
    </row>
    <row r="8572" spans="2:2" x14ac:dyDescent="0.3">
      <c r="B8572" s="73"/>
    </row>
    <row r="8573" spans="2:2" x14ac:dyDescent="0.3">
      <c r="B8573" s="73"/>
    </row>
    <row r="8574" spans="2:2" x14ac:dyDescent="0.3">
      <c r="B8574" s="73"/>
    </row>
    <row r="8575" spans="2:2" x14ac:dyDescent="0.3">
      <c r="B8575" s="73"/>
    </row>
    <row r="8576" spans="2:2" x14ac:dyDescent="0.3">
      <c r="B8576" s="73"/>
    </row>
    <row r="8577" spans="2:2" x14ac:dyDescent="0.3">
      <c r="B8577" s="73"/>
    </row>
    <row r="8578" spans="2:2" x14ac:dyDescent="0.3">
      <c r="B8578" s="73"/>
    </row>
    <row r="8579" spans="2:2" x14ac:dyDescent="0.3">
      <c r="B8579" s="73"/>
    </row>
    <row r="8580" spans="2:2" x14ac:dyDescent="0.3">
      <c r="B8580" s="73"/>
    </row>
    <row r="8581" spans="2:2" x14ac:dyDescent="0.3">
      <c r="B8581" s="73"/>
    </row>
    <row r="8582" spans="2:2" x14ac:dyDescent="0.3">
      <c r="B8582" s="73"/>
    </row>
    <row r="8583" spans="2:2" x14ac:dyDescent="0.3">
      <c r="B8583" s="73"/>
    </row>
    <row r="8584" spans="2:2" x14ac:dyDescent="0.3">
      <c r="B8584" s="73"/>
    </row>
    <row r="8585" spans="2:2" x14ac:dyDescent="0.3">
      <c r="B8585" s="73"/>
    </row>
    <row r="8586" spans="2:2" x14ac:dyDescent="0.3">
      <c r="B8586" s="73"/>
    </row>
    <row r="8587" spans="2:2" x14ac:dyDescent="0.3">
      <c r="B8587" s="73"/>
    </row>
    <row r="8588" spans="2:2" x14ac:dyDescent="0.3">
      <c r="B8588" s="73"/>
    </row>
    <row r="8589" spans="2:2" x14ac:dyDescent="0.3">
      <c r="B8589" s="73"/>
    </row>
    <row r="8590" spans="2:2" x14ac:dyDescent="0.3">
      <c r="B8590" s="73"/>
    </row>
    <row r="8591" spans="2:2" x14ac:dyDescent="0.3">
      <c r="B8591" s="73"/>
    </row>
    <row r="8592" spans="2:2" x14ac:dyDescent="0.3">
      <c r="B8592" s="73"/>
    </row>
    <row r="8593" spans="2:2" x14ac:dyDescent="0.3">
      <c r="B8593" s="73"/>
    </row>
    <row r="8594" spans="2:2" x14ac:dyDescent="0.3">
      <c r="B8594" s="73"/>
    </row>
    <row r="8595" spans="2:2" x14ac:dyDescent="0.3">
      <c r="B8595" s="73"/>
    </row>
    <row r="8596" spans="2:2" x14ac:dyDescent="0.3">
      <c r="B8596" s="73"/>
    </row>
    <row r="8597" spans="2:2" x14ac:dyDescent="0.3">
      <c r="B8597" s="73"/>
    </row>
    <row r="8598" spans="2:2" x14ac:dyDescent="0.3">
      <c r="B8598" s="73"/>
    </row>
    <row r="8599" spans="2:2" x14ac:dyDescent="0.3">
      <c r="B8599" s="73"/>
    </row>
    <row r="8600" spans="2:2" x14ac:dyDescent="0.3">
      <c r="B8600" s="73"/>
    </row>
    <row r="8601" spans="2:2" x14ac:dyDescent="0.3">
      <c r="B8601" s="73"/>
    </row>
    <row r="8602" spans="2:2" x14ac:dyDescent="0.3">
      <c r="B8602" s="73"/>
    </row>
    <row r="8603" spans="2:2" x14ac:dyDescent="0.3">
      <c r="B8603" s="73"/>
    </row>
    <row r="8604" spans="2:2" x14ac:dyDescent="0.3">
      <c r="B8604" s="73"/>
    </row>
    <row r="8605" spans="2:2" x14ac:dyDescent="0.3">
      <c r="B8605" s="73"/>
    </row>
    <row r="8606" spans="2:2" x14ac:dyDescent="0.3">
      <c r="B8606" s="73"/>
    </row>
    <row r="8607" spans="2:2" x14ac:dyDescent="0.3">
      <c r="B8607" s="73"/>
    </row>
    <row r="8608" spans="2:2" x14ac:dyDescent="0.3">
      <c r="B8608" s="73"/>
    </row>
    <row r="8609" spans="2:2" x14ac:dyDescent="0.3">
      <c r="B8609" s="73"/>
    </row>
    <row r="8610" spans="2:2" x14ac:dyDescent="0.3">
      <c r="B8610" s="73"/>
    </row>
    <row r="8611" spans="2:2" x14ac:dyDescent="0.3">
      <c r="B8611" s="73"/>
    </row>
    <row r="8612" spans="2:2" x14ac:dyDescent="0.3">
      <c r="B8612" s="73"/>
    </row>
    <row r="8613" spans="2:2" x14ac:dyDescent="0.3">
      <c r="B8613" s="73"/>
    </row>
    <row r="8614" spans="2:2" x14ac:dyDescent="0.3">
      <c r="B8614" s="73"/>
    </row>
    <row r="8615" spans="2:2" x14ac:dyDescent="0.3">
      <c r="B8615" s="73"/>
    </row>
    <row r="8616" spans="2:2" x14ac:dyDescent="0.3">
      <c r="B8616" s="73"/>
    </row>
    <row r="8617" spans="2:2" x14ac:dyDescent="0.3">
      <c r="B8617" s="73"/>
    </row>
    <row r="8618" spans="2:2" x14ac:dyDescent="0.3">
      <c r="B8618" s="73"/>
    </row>
    <row r="8619" spans="2:2" x14ac:dyDescent="0.3">
      <c r="B8619" s="73"/>
    </row>
    <row r="8620" spans="2:2" x14ac:dyDescent="0.3">
      <c r="B8620" s="73"/>
    </row>
    <row r="8621" spans="2:2" x14ac:dyDescent="0.3">
      <c r="B8621" s="73"/>
    </row>
    <row r="8622" spans="2:2" x14ac:dyDescent="0.3">
      <c r="B8622" s="73"/>
    </row>
    <row r="8623" spans="2:2" x14ac:dyDescent="0.3">
      <c r="B8623" s="73"/>
    </row>
    <row r="8624" spans="2:2" x14ac:dyDescent="0.3">
      <c r="B8624" s="73"/>
    </row>
    <row r="8625" spans="2:2" x14ac:dyDescent="0.3">
      <c r="B8625" s="73"/>
    </row>
    <row r="8626" spans="2:2" x14ac:dyDescent="0.3">
      <c r="B8626" s="73"/>
    </row>
    <row r="8627" spans="2:2" x14ac:dyDescent="0.3">
      <c r="B8627" s="73"/>
    </row>
    <row r="8628" spans="2:2" x14ac:dyDescent="0.3">
      <c r="B8628" s="73"/>
    </row>
    <row r="8629" spans="2:2" x14ac:dyDescent="0.3">
      <c r="B8629" s="73"/>
    </row>
    <row r="8630" spans="2:2" x14ac:dyDescent="0.3">
      <c r="B8630" s="73"/>
    </row>
    <row r="8631" spans="2:2" x14ac:dyDescent="0.3">
      <c r="B8631" s="73"/>
    </row>
    <row r="8632" spans="2:2" x14ac:dyDescent="0.3">
      <c r="B8632" s="73"/>
    </row>
    <row r="8633" spans="2:2" x14ac:dyDescent="0.3">
      <c r="B8633" s="73"/>
    </row>
    <row r="8634" spans="2:2" x14ac:dyDescent="0.3">
      <c r="B8634" s="73"/>
    </row>
    <row r="8635" spans="2:2" x14ac:dyDescent="0.3">
      <c r="B8635" s="73"/>
    </row>
    <row r="8636" spans="2:2" x14ac:dyDescent="0.3">
      <c r="B8636" s="73"/>
    </row>
    <row r="8637" spans="2:2" x14ac:dyDescent="0.3">
      <c r="B8637" s="73"/>
    </row>
    <row r="8638" spans="2:2" x14ac:dyDescent="0.3">
      <c r="B8638" s="73"/>
    </row>
    <row r="8639" spans="2:2" x14ac:dyDescent="0.3">
      <c r="B8639" s="73"/>
    </row>
    <row r="8640" spans="2:2" x14ac:dyDescent="0.3">
      <c r="B8640" s="73"/>
    </row>
    <row r="8641" spans="2:2" x14ac:dyDescent="0.3">
      <c r="B8641" s="73"/>
    </row>
    <row r="8642" spans="2:2" x14ac:dyDescent="0.3">
      <c r="B8642" s="73"/>
    </row>
    <row r="8643" spans="2:2" x14ac:dyDescent="0.3">
      <c r="B8643" s="73"/>
    </row>
    <row r="8644" spans="2:2" x14ac:dyDescent="0.3">
      <c r="B8644" s="73"/>
    </row>
    <row r="8645" spans="2:2" x14ac:dyDescent="0.3">
      <c r="B8645" s="73"/>
    </row>
    <row r="8646" spans="2:2" x14ac:dyDescent="0.3">
      <c r="B8646" s="73"/>
    </row>
    <row r="8647" spans="2:2" x14ac:dyDescent="0.3">
      <c r="B8647" s="73"/>
    </row>
    <row r="8648" spans="2:2" x14ac:dyDescent="0.3">
      <c r="B8648" s="73"/>
    </row>
    <row r="8649" spans="2:2" x14ac:dyDescent="0.3">
      <c r="B8649" s="73"/>
    </row>
    <row r="8650" spans="2:2" x14ac:dyDescent="0.3">
      <c r="B8650" s="73"/>
    </row>
    <row r="8651" spans="2:2" x14ac:dyDescent="0.3">
      <c r="B8651" s="73"/>
    </row>
    <row r="8652" spans="2:2" x14ac:dyDescent="0.3">
      <c r="B8652" s="73"/>
    </row>
    <row r="8653" spans="2:2" x14ac:dyDescent="0.3">
      <c r="B8653" s="73"/>
    </row>
    <row r="8654" spans="2:2" x14ac:dyDescent="0.3">
      <c r="B8654" s="73"/>
    </row>
    <row r="8655" spans="2:2" x14ac:dyDescent="0.3">
      <c r="B8655" s="73"/>
    </row>
    <row r="8656" spans="2:2" x14ac:dyDescent="0.3">
      <c r="B8656" s="73"/>
    </row>
    <row r="8657" spans="2:2" x14ac:dyDescent="0.3">
      <c r="B8657" s="73"/>
    </row>
    <row r="8658" spans="2:2" x14ac:dyDescent="0.3">
      <c r="B8658" s="73"/>
    </row>
    <row r="8659" spans="2:2" x14ac:dyDescent="0.3">
      <c r="B8659" s="73"/>
    </row>
    <row r="8660" spans="2:2" x14ac:dyDescent="0.3">
      <c r="B8660" s="73"/>
    </row>
    <row r="8661" spans="2:2" x14ac:dyDescent="0.3">
      <c r="B8661" s="73"/>
    </row>
    <row r="8662" spans="2:2" x14ac:dyDescent="0.3">
      <c r="B8662" s="73"/>
    </row>
    <row r="8663" spans="2:2" x14ac:dyDescent="0.3">
      <c r="B8663" s="73"/>
    </row>
    <row r="8664" spans="2:2" x14ac:dyDescent="0.3">
      <c r="B8664" s="73"/>
    </row>
    <row r="8665" spans="2:2" x14ac:dyDescent="0.3">
      <c r="B8665" s="73"/>
    </row>
    <row r="8666" spans="2:2" x14ac:dyDescent="0.3">
      <c r="B8666" s="73"/>
    </row>
    <row r="8667" spans="2:2" x14ac:dyDescent="0.3">
      <c r="B8667" s="73"/>
    </row>
    <row r="8668" spans="2:2" x14ac:dyDescent="0.3">
      <c r="B8668" s="73"/>
    </row>
    <row r="8669" spans="2:2" x14ac:dyDescent="0.3">
      <c r="B8669" s="73"/>
    </row>
    <row r="8670" spans="2:2" x14ac:dyDescent="0.3">
      <c r="B8670" s="73"/>
    </row>
    <row r="8671" spans="2:2" x14ac:dyDescent="0.3">
      <c r="B8671" s="73"/>
    </row>
    <row r="8672" spans="2:2" x14ac:dyDescent="0.3">
      <c r="B8672" s="73"/>
    </row>
    <row r="8673" spans="2:2" x14ac:dyDescent="0.3">
      <c r="B8673" s="73"/>
    </row>
    <row r="8674" spans="2:2" x14ac:dyDescent="0.3">
      <c r="B8674" s="73"/>
    </row>
    <row r="8675" spans="2:2" x14ac:dyDescent="0.3">
      <c r="B8675" s="73"/>
    </row>
    <row r="8676" spans="2:2" x14ac:dyDescent="0.3">
      <c r="B8676" s="73"/>
    </row>
    <row r="8677" spans="2:2" x14ac:dyDescent="0.3">
      <c r="B8677" s="73"/>
    </row>
    <row r="8678" spans="2:2" x14ac:dyDescent="0.3">
      <c r="B8678" s="73"/>
    </row>
    <row r="8679" spans="2:2" x14ac:dyDescent="0.3">
      <c r="B8679" s="73"/>
    </row>
    <row r="8680" spans="2:2" x14ac:dyDescent="0.3">
      <c r="B8680" s="73"/>
    </row>
    <row r="8681" spans="2:2" x14ac:dyDescent="0.3">
      <c r="B8681" s="73"/>
    </row>
    <row r="8682" spans="2:2" x14ac:dyDescent="0.3">
      <c r="B8682" s="73"/>
    </row>
    <row r="8683" spans="2:2" x14ac:dyDescent="0.3">
      <c r="B8683" s="73"/>
    </row>
    <row r="8684" spans="2:2" x14ac:dyDescent="0.3">
      <c r="B8684" s="73"/>
    </row>
    <row r="8685" spans="2:2" x14ac:dyDescent="0.3">
      <c r="B8685" s="73"/>
    </row>
    <row r="8686" spans="2:2" x14ac:dyDescent="0.3">
      <c r="B8686" s="73"/>
    </row>
    <row r="8687" spans="2:2" x14ac:dyDescent="0.3">
      <c r="B8687" s="73"/>
    </row>
    <row r="8688" spans="2:2" x14ac:dyDescent="0.3">
      <c r="B8688" s="73"/>
    </row>
    <row r="8689" spans="2:2" x14ac:dyDescent="0.3">
      <c r="B8689" s="73"/>
    </row>
    <row r="8690" spans="2:2" x14ac:dyDescent="0.3">
      <c r="B8690" s="73"/>
    </row>
    <row r="8691" spans="2:2" x14ac:dyDescent="0.3">
      <c r="B8691" s="73"/>
    </row>
    <row r="8692" spans="2:2" x14ac:dyDescent="0.3">
      <c r="B8692" s="73"/>
    </row>
    <row r="8693" spans="2:2" x14ac:dyDescent="0.3">
      <c r="B8693" s="73"/>
    </row>
    <row r="8694" spans="2:2" x14ac:dyDescent="0.3">
      <c r="B8694" s="73"/>
    </row>
    <row r="8695" spans="2:2" x14ac:dyDescent="0.3">
      <c r="B8695" s="73"/>
    </row>
    <row r="8696" spans="2:2" x14ac:dyDescent="0.3">
      <c r="B8696" s="73"/>
    </row>
    <row r="8697" spans="2:2" x14ac:dyDescent="0.3">
      <c r="B8697" s="73"/>
    </row>
    <row r="8698" spans="2:2" x14ac:dyDescent="0.3">
      <c r="B8698" s="73"/>
    </row>
    <row r="8699" spans="2:2" x14ac:dyDescent="0.3">
      <c r="B8699" s="73"/>
    </row>
    <row r="8700" spans="2:2" x14ac:dyDescent="0.3">
      <c r="B8700" s="73"/>
    </row>
    <row r="8701" spans="2:2" x14ac:dyDescent="0.3">
      <c r="B8701" s="73"/>
    </row>
    <row r="8702" spans="2:2" x14ac:dyDescent="0.3">
      <c r="B8702" s="73"/>
    </row>
    <row r="8703" spans="2:2" x14ac:dyDescent="0.3">
      <c r="B8703" s="73"/>
    </row>
    <row r="8704" spans="2:2" x14ac:dyDescent="0.3">
      <c r="B8704" s="73"/>
    </row>
    <row r="8705" spans="2:2" x14ac:dyDescent="0.3">
      <c r="B8705" s="73"/>
    </row>
    <row r="8706" spans="2:2" x14ac:dyDescent="0.3">
      <c r="B8706" s="73"/>
    </row>
    <row r="8707" spans="2:2" x14ac:dyDescent="0.3">
      <c r="B8707" s="73"/>
    </row>
    <row r="8708" spans="2:2" x14ac:dyDescent="0.3">
      <c r="B8708" s="73"/>
    </row>
    <row r="8709" spans="2:2" x14ac:dyDescent="0.3">
      <c r="B8709" s="73"/>
    </row>
    <row r="8710" spans="2:2" x14ac:dyDescent="0.3">
      <c r="B8710" s="73"/>
    </row>
    <row r="8711" spans="2:2" x14ac:dyDescent="0.3">
      <c r="B8711" s="73"/>
    </row>
    <row r="8712" spans="2:2" x14ac:dyDescent="0.3">
      <c r="B8712" s="73"/>
    </row>
    <row r="8713" spans="2:2" x14ac:dyDescent="0.3">
      <c r="B8713" s="73"/>
    </row>
    <row r="8714" spans="2:2" x14ac:dyDescent="0.3">
      <c r="B8714" s="73"/>
    </row>
    <row r="8715" spans="2:2" x14ac:dyDescent="0.3">
      <c r="B8715" s="73"/>
    </row>
    <row r="8716" spans="2:2" x14ac:dyDescent="0.3">
      <c r="B8716" s="73"/>
    </row>
    <row r="8717" spans="2:2" x14ac:dyDescent="0.3">
      <c r="B8717" s="73"/>
    </row>
    <row r="8718" spans="2:2" x14ac:dyDescent="0.3">
      <c r="B8718" s="73"/>
    </row>
    <row r="8719" spans="2:2" x14ac:dyDescent="0.3">
      <c r="B8719" s="73"/>
    </row>
    <row r="8720" spans="2:2" x14ac:dyDescent="0.3">
      <c r="B8720" s="73"/>
    </row>
    <row r="8721" spans="2:2" x14ac:dyDescent="0.3">
      <c r="B8721" s="73"/>
    </row>
    <row r="8722" spans="2:2" x14ac:dyDescent="0.3">
      <c r="B8722" s="73"/>
    </row>
    <row r="8723" spans="2:2" x14ac:dyDescent="0.3">
      <c r="B8723" s="73"/>
    </row>
    <row r="8724" spans="2:2" x14ac:dyDescent="0.3">
      <c r="B8724" s="73"/>
    </row>
    <row r="8725" spans="2:2" x14ac:dyDescent="0.3">
      <c r="B8725" s="73"/>
    </row>
    <row r="8726" spans="2:2" x14ac:dyDescent="0.3">
      <c r="B8726" s="73"/>
    </row>
    <row r="8727" spans="2:2" x14ac:dyDescent="0.3">
      <c r="B8727" s="73"/>
    </row>
    <row r="8728" spans="2:2" x14ac:dyDescent="0.3">
      <c r="B8728" s="73"/>
    </row>
    <row r="8729" spans="2:2" x14ac:dyDescent="0.3">
      <c r="B8729" s="73"/>
    </row>
    <row r="8730" spans="2:2" x14ac:dyDescent="0.3">
      <c r="B8730" s="73"/>
    </row>
    <row r="8731" spans="2:2" x14ac:dyDescent="0.3">
      <c r="B8731" s="73"/>
    </row>
    <row r="8732" spans="2:2" x14ac:dyDescent="0.3">
      <c r="B8732" s="73"/>
    </row>
    <row r="8733" spans="2:2" x14ac:dyDescent="0.3">
      <c r="B8733" s="73"/>
    </row>
    <row r="8734" spans="2:2" x14ac:dyDescent="0.3">
      <c r="B8734" s="73"/>
    </row>
    <row r="8735" spans="2:2" x14ac:dyDescent="0.3">
      <c r="B8735" s="73"/>
    </row>
    <row r="8736" spans="2:2" x14ac:dyDescent="0.3">
      <c r="B8736" s="73"/>
    </row>
    <row r="8737" spans="2:2" x14ac:dyDescent="0.3">
      <c r="B8737" s="73"/>
    </row>
    <row r="8738" spans="2:2" x14ac:dyDescent="0.3">
      <c r="B8738" s="73"/>
    </row>
    <row r="8739" spans="2:2" x14ac:dyDescent="0.3">
      <c r="B8739" s="73"/>
    </row>
    <row r="8740" spans="2:2" x14ac:dyDescent="0.3">
      <c r="B8740" s="73"/>
    </row>
    <row r="8741" spans="2:2" x14ac:dyDescent="0.3">
      <c r="B8741" s="73"/>
    </row>
    <row r="8742" spans="2:2" x14ac:dyDescent="0.3">
      <c r="B8742" s="73"/>
    </row>
    <row r="8743" spans="2:2" x14ac:dyDescent="0.3">
      <c r="B8743" s="73"/>
    </row>
    <row r="8744" spans="2:2" x14ac:dyDescent="0.3">
      <c r="B8744" s="73"/>
    </row>
    <row r="8745" spans="2:2" x14ac:dyDescent="0.3">
      <c r="B8745" s="73"/>
    </row>
    <row r="8746" spans="2:2" x14ac:dyDescent="0.3">
      <c r="B8746" s="73"/>
    </row>
    <row r="8747" spans="2:2" x14ac:dyDescent="0.3">
      <c r="B8747" s="73"/>
    </row>
    <row r="8748" spans="2:2" x14ac:dyDescent="0.3">
      <c r="B8748" s="73"/>
    </row>
    <row r="8749" spans="2:2" x14ac:dyDescent="0.3">
      <c r="B8749" s="73"/>
    </row>
    <row r="8750" spans="2:2" x14ac:dyDescent="0.3">
      <c r="B8750" s="73"/>
    </row>
    <row r="8751" spans="2:2" x14ac:dyDescent="0.3">
      <c r="B8751" s="73"/>
    </row>
    <row r="8752" spans="2:2" x14ac:dyDescent="0.3">
      <c r="B8752" s="73"/>
    </row>
    <row r="8753" spans="2:2" x14ac:dyDescent="0.3">
      <c r="B8753" s="73"/>
    </row>
    <row r="8754" spans="2:2" x14ac:dyDescent="0.3">
      <c r="B8754" s="73"/>
    </row>
    <row r="8755" spans="2:2" x14ac:dyDescent="0.3">
      <c r="B8755" s="73"/>
    </row>
    <row r="8756" spans="2:2" x14ac:dyDescent="0.3">
      <c r="B8756" s="73"/>
    </row>
    <row r="8757" spans="2:2" x14ac:dyDescent="0.3">
      <c r="B8757" s="73"/>
    </row>
    <row r="8758" spans="2:2" x14ac:dyDescent="0.3">
      <c r="B8758" s="73"/>
    </row>
    <row r="8759" spans="2:2" x14ac:dyDescent="0.3">
      <c r="B8759" s="73"/>
    </row>
    <row r="8760" spans="2:2" x14ac:dyDescent="0.3">
      <c r="B8760" s="73"/>
    </row>
    <row r="8761" spans="2:2" x14ac:dyDescent="0.3">
      <c r="B8761" s="73"/>
    </row>
    <row r="8762" spans="2:2" x14ac:dyDescent="0.3">
      <c r="B8762" s="73"/>
    </row>
    <row r="8763" spans="2:2" x14ac:dyDescent="0.3">
      <c r="B8763" s="73"/>
    </row>
    <row r="8764" spans="2:2" x14ac:dyDescent="0.3">
      <c r="B8764" s="73"/>
    </row>
    <row r="8765" spans="2:2" x14ac:dyDescent="0.3">
      <c r="B8765" s="73"/>
    </row>
    <row r="8766" spans="2:2" x14ac:dyDescent="0.3">
      <c r="B8766" s="73"/>
    </row>
    <row r="8767" spans="2:2" x14ac:dyDescent="0.3">
      <c r="B8767" s="73"/>
    </row>
    <row r="8768" spans="2:2" x14ac:dyDescent="0.3">
      <c r="B8768" s="73"/>
    </row>
    <row r="8769" spans="2:2" x14ac:dyDescent="0.3">
      <c r="B8769" s="73"/>
    </row>
    <row r="8770" spans="2:2" x14ac:dyDescent="0.3">
      <c r="B8770" s="73"/>
    </row>
    <row r="8771" spans="2:2" x14ac:dyDescent="0.3">
      <c r="B8771" s="73"/>
    </row>
    <row r="8772" spans="2:2" x14ac:dyDescent="0.3">
      <c r="B8772" s="73"/>
    </row>
    <row r="8773" spans="2:2" x14ac:dyDescent="0.3">
      <c r="B8773" s="73"/>
    </row>
    <row r="8774" spans="2:2" x14ac:dyDescent="0.3">
      <c r="B8774" s="73"/>
    </row>
    <row r="8775" spans="2:2" x14ac:dyDescent="0.3">
      <c r="B8775" s="73"/>
    </row>
    <row r="8776" spans="2:2" x14ac:dyDescent="0.3">
      <c r="B8776" s="73"/>
    </row>
    <row r="8777" spans="2:2" x14ac:dyDescent="0.3">
      <c r="B8777" s="73"/>
    </row>
    <row r="8778" spans="2:2" x14ac:dyDescent="0.3">
      <c r="B8778" s="73"/>
    </row>
    <row r="8779" spans="2:2" x14ac:dyDescent="0.3">
      <c r="B8779" s="73"/>
    </row>
    <row r="8780" spans="2:2" x14ac:dyDescent="0.3">
      <c r="B8780" s="73"/>
    </row>
    <row r="8781" spans="2:2" x14ac:dyDescent="0.3">
      <c r="B8781" s="73"/>
    </row>
    <row r="8782" spans="2:2" x14ac:dyDescent="0.3">
      <c r="B8782" s="73"/>
    </row>
    <row r="8783" spans="2:2" x14ac:dyDescent="0.3">
      <c r="B8783" s="73"/>
    </row>
    <row r="8784" spans="2:2" x14ac:dyDescent="0.3">
      <c r="B8784" s="73"/>
    </row>
    <row r="8785" spans="2:2" x14ac:dyDescent="0.3">
      <c r="B8785" s="73"/>
    </row>
    <row r="8786" spans="2:2" x14ac:dyDescent="0.3">
      <c r="B8786" s="73"/>
    </row>
    <row r="8787" spans="2:2" x14ac:dyDescent="0.3">
      <c r="B8787" s="73"/>
    </row>
    <row r="8788" spans="2:2" x14ac:dyDescent="0.3">
      <c r="B8788" s="73"/>
    </row>
    <row r="8789" spans="2:2" x14ac:dyDescent="0.3">
      <c r="B8789" s="73"/>
    </row>
    <row r="8790" spans="2:2" x14ac:dyDescent="0.3">
      <c r="B8790" s="73"/>
    </row>
    <row r="8791" spans="2:2" x14ac:dyDescent="0.3">
      <c r="B8791" s="73"/>
    </row>
    <row r="8792" spans="2:2" x14ac:dyDescent="0.3">
      <c r="B8792" s="73"/>
    </row>
    <row r="8793" spans="2:2" x14ac:dyDescent="0.3">
      <c r="B8793" s="73"/>
    </row>
    <row r="8794" spans="2:2" x14ac:dyDescent="0.3">
      <c r="B8794" s="73"/>
    </row>
    <row r="8795" spans="2:2" x14ac:dyDescent="0.3">
      <c r="B8795" s="73"/>
    </row>
    <row r="8796" spans="2:2" x14ac:dyDescent="0.3">
      <c r="B8796" s="73"/>
    </row>
    <row r="8797" spans="2:2" x14ac:dyDescent="0.3">
      <c r="B8797" s="73"/>
    </row>
    <row r="8798" spans="2:2" x14ac:dyDescent="0.3">
      <c r="B8798" s="73"/>
    </row>
    <row r="8799" spans="2:2" x14ac:dyDescent="0.3">
      <c r="B8799" s="73"/>
    </row>
    <row r="8800" spans="2:2" x14ac:dyDescent="0.3">
      <c r="B8800" s="73"/>
    </row>
    <row r="8801" spans="2:2" x14ac:dyDescent="0.3">
      <c r="B8801" s="73"/>
    </row>
    <row r="8802" spans="2:2" x14ac:dyDescent="0.3">
      <c r="B8802" s="73"/>
    </row>
    <row r="8803" spans="2:2" x14ac:dyDescent="0.3">
      <c r="B8803" s="73"/>
    </row>
    <row r="8804" spans="2:2" x14ac:dyDescent="0.3">
      <c r="B8804" s="73"/>
    </row>
    <row r="8805" spans="2:2" x14ac:dyDescent="0.3">
      <c r="B8805" s="73"/>
    </row>
    <row r="8806" spans="2:2" x14ac:dyDescent="0.3">
      <c r="B8806" s="73"/>
    </row>
    <row r="8807" spans="2:2" x14ac:dyDescent="0.3">
      <c r="B8807" s="73"/>
    </row>
    <row r="8808" spans="2:2" x14ac:dyDescent="0.3">
      <c r="B8808" s="73"/>
    </row>
    <row r="8809" spans="2:2" x14ac:dyDescent="0.3">
      <c r="B8809" s="73"/>
    </row>
    <row r="8810" spans="2:2" x14ac:dyDescent="0.3">
      <c r="B8810" s="73"/>
    </row>
    <row r="8811" spans="2:2" x14ac:dyDescent="0.3">
      <c r="B8811" s="73"/>
    </row>
    <row r="8812" spans="2:2" x14ac:dyDescent="0.3">
      <c r="B8812" s="73"/>
    </row>
    <row r="8813" spans="2:2" x14ac:dyDescent="0.3">
      <c r="B8813" s="73"/>
    </row>
    <row r="8814" spans="2:2" x14ac:dyDescent="0.3">
      <c r="B8814" s="73"/>
    </row>
    <row r="8815" spans="2:2" x14ac:dyDescent="0.3">
      <c r="B8815" s="73"/>
    </row>
    <row r="8816" spans="2:2" x14ac:dyDescent="0.3">
      <c r="B8816" s="73"/>
    </row>
    <row r="8817" spans="2:2" x14ac:dyDescent="0.3">
      <c r="B8817" s="73"/>
    </row>
    <row r="8818" spans="2:2" x14ac:dyDescent="0.3">
      <c r="B8818" s="73"/>
    </row>
    <row r="8819" spans="2:2" x14ac:dyDescent="0.3">
      <c r="B8819" s="73"/>
    </row>
    <row r="8820" spans="2:2" x14ac:dyDescent="0.3">
      <c r="B8820" s="73"/>
    </row>
    <row r="8821" spans="2:2" x14ac:dyDescent="0.3">
      <c r="B8821" s="73"/>
    </row>
    <row r="8822" spans="2:2" x14ac:dyDescent="0.3">
      <c r="B8822" s="73"/>
    </row>
    <row r="8823" spans="2:2" x14ac:dyDescent="0.3">
      <c r="B8823" s="73"/>
    </row>
    <row r="8824" spans="2:2" x14ac:dyDescent="0.3">
      <c r="B8824" s="73"/>
    </row>
    <row r="8825" spans="2:2" x14ac:dyDescent="0.3">
      <c r="B8825" s="73"/>
    </row>
    <row r="8826" spans="2:2" x14ac:dyDescent="0.3">
      <c r="B8826" s="73"/>
    </row>
    <row r="8827" spans="2:2" x14ac:dyDescent="0.3">
      <c r="B8827" s="73"/>
    </row>
    <row r="8828" spans="2:2" x14ac:dyDescent="0.3">
      <c r="B8828" s="73"/>
    </row>
    <row r="8829" spans="2:2" x14ac:dyDescent="0.3">
      <c r="B8829" s="73"/>
    </row>
    <row r="8830" spans="2:2" x14ac:dyDescent="0.3">
      <c r="B8830" s="73"/>
    </row>
    <row r="8831" spans="2:2" x14ac:dyDescent="0.3">
      <c r="B8831" s="73"/>
    </row>
    <row r="8832" spans="2:2" x14ac:dyDescent="0.3">
      <c r="B8832" s="73"/>
    </row>
    <row r="8833" spans="2:2" x14ac:dyDescent="0.3">
      <c r="B8833" s="73"/>
    </row>
    <row r="8834" spans="2:2" x14ac:dyDescent="0.3">
      <c r="B8834" s="73"/>
    </row>
    <row r="8835" spans="2:2" x14ac:dyDescent="0.3">
      <c r="B8835" s="73"/>
    </row>
    <row r="8836" spans="2:2" x14ac:dyDescent="0.3">
      <c r="B8836" s="73"/>
    </row>
    <row r="8837" spans="2:2" x14ac:dyDescent="0.3">
      <c r="B8837" s="73"/>
    </row>
    <row r="8838" spans="2:2" x14ac:dyDescent="0.3">
      <c r="B8838" s="73"/>
    </row>
    <row r="8839" spans="2:2" x14ac:dyDescent="0.3">
      <c r="B8839" s="73"/>
    </row>
    <row r="8840" spans="2:2" x14ac:dyDescent="0.3">
      <c r="B8840" s="73"/>
    </row>
    <row r="8841" spans="2:2" x14ac:dyDescent="0.3">
      <c r="B8841" s="73"/>
    </row>
    <row r="8842" spans="2:2" x14ac:dyDescent="0.3">
      <c r="B8842" s="73"/>
    </row>
    <row r="8843" spans="2:2" x14ac:dyDescent="0.3">
      <c r="B8843" s="73"/>
    </row>
    <row r="8844" spans="2:2" x14ac:dyDescent="0.3">
      <c r="B8844" s="73"/>
    </row>
    <row r="8845" spans="2:2" x14ac:dyDescent="0.3">
      <c r="B8845" s="73"/>
    </row>
    <row r="8846" spans="2:2" x14ac:dyDescent="0.3">
      <c r="B8846" s="73"/>
    </row>
    <row r="8847" spans="2:2" x14ac:dyDescent="0.3">
      <c r="B8847" s="73"/>
    </row>
    <row r="8848" spans="2:2" x14ac:dyDescent="0.3">
      <c r="B8848" s="73"/>
    </row>
    <row r="8849" spans="2:2" x14ac:dyDescent="0.3">
      <c r="B8849" s="73"/>
    </row>
    <row r="8850" spans="2:2" x14ac:dyDescent="0.3">
      <c r="B8850" s="73"/>
    </row>
    <row r="8851" spans="2:2" x14ac:dyDescent="0.3">
      <c r="B8851" s="73"/>
    </row>
    <row r="8852" spans="2:2" x14ac:dyDescent="0.3">
      <c r="B8852" s="73"/>
    </row>
    <row r="8853" spans="2:2" x14ac:dyDescent="0.3">
      <c r="B8853" s="73"/>
    </row>
    <row r="8854" spans="2:2" x14ac:dyDescent="0.3">
      <c r="B8854" s="73"/>
    </row>
    <row r="8855" spans="2:2" x14ac:dyDescent="0.3">
      <c r="B8855" s="73"/>
    </row>
    <row r="8856" spans="2:2" x14ac:dyDescent="0.3">
      <c r="B8856" s="73"/>
    </row>
    <row r="8857" spans="2:2" x14ac:dyDescent="0.3">
      <c r="B8857" s="73"/>
    </row>
    <row r="8858" spans="2:2" x14ac:dyDescent="0.3">
      <c r="B8858" s="73"/>
    </row>
    <row r="8859" spans="2:2" x14ac:dyDescent="0.3">
      <c r="B8859" s="73"/>
    </row>
    <row r="8860" spans="2:2" x14ac:dyDescent="0.3">
      <c r="B8860" s="73"/>
    </row>
    <row r="8861" spans="2:2" x14ac:dyDescent="0.3">
      <c r="B8861" s="73"/>
    </row>
    <row r="8862" spans="2:2" x14ac:dyDescent="0.3">
      <c r="B8862" s="73"/>
    </row>
    <row r="8863" spans="2:2" x14ac:dyDescent="0.3">
      <c r="B8863" s="73"/>
    </row>
    <row r="8864" spans="2:2" x14ac:dyDescent="0.3">
      <c r="B8864" s="73"/>
    </row>
    <row r="8865" spans="2:2" x14ac:dyDescent="0.3">
      <c r="B8865" s="73"/>
    </row>
    <row r="8866" spans="2:2" x14ac:dyDescent="0.3">
      <c r="B8866" s="73"/>
    </row>
    <row r="8867" spans="2:2" x14ac:dyDescent="0.3">
      <c r="B8867" s="73"/>
    </row>
    <row r="8868" spans="2:2" x14ac:dyDescent="0.3">
      <c r="B8868" s="73"/>
    </row>
    <row r="8869" spans="2:2" x14ac:dyDescent="0.3">
      <c r="B8869" s="73"/>
    </row>
    <row r="8870" spans="2:2" x14ac:dyDescent="0.3">
      <c r="B8870" s="73"/>
    </row>
    <row r="8871" spans="2:2" x14ac:dyDescent="0.3">
      <c r="B8871" s="73"/>
    </row>
    <row r="8872" spans="2:2" x14ac:dyDescent="0.3">
      <c r="B8872" s="73"/>
    </row>
    <row r="8873" spans="2:2" x14ac:dyDescent="0.3">
      <c r="B8873" s="73"/>
    </row>
    <row r="8874" spans="2:2" x14ac:dyDescent="0.3">
      <c r="B8874" s="73"/>
    </row>
    <row r="8875" spans="2:2" x14ac:dyDescent="0.3">
      <c r="B8875" s="73"/>
    </row>
    <row r="8876" spans="2:2" x14ac:dyDescent="0.3">
      <c r="B8876" s="73"/>
    </row>
    <row r="8877" spans="2:2" x14ac:dyDescent="0.3">
      <c r="B8877" s="73"/>
    </row>
    <row r="8878" spans="2:2" x14ac:dyDescent="0.3">
      <c r="B8878" s="73"/>
    </row>
    <row r="8879" spans="2:2" x14ac:dyDescent="0.3">
      <c r="B8879" s="73"/>
    </row>
    <row r="8880" spans="2:2" x14ac:dyDescent="0.3">
      <c r="B8880" s="73"/>
    </row>
    <row r="8881" spans="2:2" x14ac:dyDescent="0.3">
      <c r="B8881" s="73"/>
    </row>
    <row r="8882" spans="2:2" x14ac:dyDescent="0.3">
      <c r="B8882" s="73"/>
    </row>
    <row r="8883" spans="2:2" x14ac:dyDescent="0.3">
      <c r="B8883" s="73"/>
    </row>
    <row r="8884" spans="2:2" x14ac:dyDescent="0.3">
      <c r="B8884" s="73"/>
    </row>
    <row r="8885" spans="2:2" x14ac:dyDescent="0.3">
      <c r="B8885" s="73"/>
    </row>
    <row r="8886" spans="2:2" x14ac:dyDescent="0.3">
      <c r="B8886" s="73"/>
    </row>
    <row r="8887" spans="2:2" x14ac:dyDescent="0.3">
      <c r="B8887" s="73"/>
    </row>
    <row r="8888" spans="2:2" x14ac:dyDescent="0.3">
      <c r="B8888" s="73"/>
    </row>
    <row r="8889" spans="2:2" x14ac:dyDescent="0.3">
      <c r="B8889" s="73"/>
    </row>
    <row r="8890" spans="2:2" x14ac:dyDescent="0.3">
      <c r="B8890" s="73"/>
    </row>
    <row r="8891" spans="2:2" x14ac:dyDescent="0.3">
      <c r="B8891" s="73"/>
    </row>
    <row r="8892" spans="2:2" x14ac:dyDescent="0.3">
      <c r="B8892" s="73"/>
    </row>
    <row r="8893" spans="2:2" x14ac:dyDescent="0.3">
      <c r="B8893" s="73"/>
    </row>
    <row r="8894" spans="2:2" x14ac:dyDescent="0.3">
      <c r="B8894" s="73"/>
    </row>
    <row r="8895" spans="2:2" x14ac:dyDescent="0.3">
      <c r="B8895" s="73"/>
    </row>
    <row r="8896" spans="2:2" x14ac:dyDescent="0.3">
      <c r="B8896" s="73"/>
    </row>
    <row r="8897" spans="2:2" x14ac:dyDescent="0.3">
      <c r="B8897" s="73"/>
    </row>
    <row r="8898" spans="2:2" x14ac:dyDescent="0.3">
      <c r="B8898" s="73"/>
    </row>
    <row r="8899" spans="2:2" x14ac:dyDescent="0.3">
      <c r="B8899" s="73"/>
    </row>
    <row r="8900" spans="2:2" x14ac:dyDescent="0.3">
      <c r="B8900" s="73"/>
    </row>
    <row r="8901" spans="2:2" x14ac:dyDescent="0.3">
      <c r="B8901" s="73"/>
    </row>
    <row r="8902" spans="2:2" x14ac:dyDescent="0.3">
      <c r="B8902" s="73"/>
    </row>
    <row r="8903" spans="2:2" x14ac:dyDescent="0.3">
      <c r="B8903" s="73"/>
    </row>
    <row r="8904" spans="2:2" x14ac:dyDescent="0.3">
      <c r="B8904" s="73"/>
    </row>
    <row r="8905" spans="2:2" x14ac:dyDescent="0.3">
      <c r="B8905" s="73"/>
    </row>
    <row r="8906" spans="2:2" x14ac:dyDescent="0.3">
      <c r="B8906" s="73"/>
    </row>
    <row r="8907" spans="2:2" x14ac:dyDescent="0.3">
      <c r="B8907" s="73"/>
    </row>
    <row r="8908" spans="2:2" x14ac:dyDescent="0.3">
      <c r="B8908" s="73"/>
    </row>
    <row r="8909" spans="2:2" x14ac:dyDescent="0.3">
      <c r="B8909" s="73"/>
    </row>
    <row r="8910" spans="2:2" x14ac:dyDescent="0.3">
      <c r="B8910" s="73"/>
    </row>
    <row r="8911" spans="2:2" x14ac:dyDescent="0.3">
      <c r="B8911" s="73"/>
    </row>
    <row r="8912" spans="2:2" x14ac:dyDescent="0.3">
      <c r="B8912" s="73"/>
    </row>
    <row r="8913" spans="2:2" x14ac:dyDescent="0.3">
      <c r="B8913" s="73"/>
    </row>
    <row r="8914" spans="2:2" x14ac:dyDescent="0.3">
      <c r="B8914" s="73"/>
    </row>
    <row r="8915" spans="2:2" x14ac:dyDescent="0.3">
      <c r="B8915" s="73"/>
    </row>
    <row r="8916" spans="2:2" x14ac:dyDescent="0.3">
      <c r="B8916" s="73"/>
    </row>
    <row r="8917" spans="2:2" x14ac:dyDescent="0.3">
      <c r="B8917" s="73"/>
    </row>
    <row r="8918" spans="2:2" x14ac:dyDescent="0.3">
      <c r="B8918" s="73"/>
    </row>
    <row r="8919" spans="2:2" x14ac:dyDescent="0.3">
      <c r="B8919" s="73"/>
    </row>
    <row r="8920" spans="2:2" x14ac:dyDescent="0.3">
      <c r="B8920" s="73"/>
    </row>
    <row r="8921" spans="2:2" x14ac:dyDescent="0.3">
      <c r="B8921" s="73"/>
    </row>
    <row r="8922" spans="2:2" x14ac:dyDescent="0.3">
      <c r="B8922" s="73"/>
    </row>
    <row r="8923" spans="2:2" x14ac:dyDescent="0.3">
      <c r="B8923" s="73"/>
    </row>
    <row r="8924" spans="2:2" x14ac:dyDescent="0.3">
      <c r="B8924" s="73"/>
    </row>
    <row r="8925" spans="2:2" x14ac:dyDescent="0.3">
      <c r="B8925" s="73"/>
    </row>
    <row r="8926" spans="2:2" x14ac:dyDescent="0.3">
      <c r="B8926" s="73"/>
    </row>
    <row r="8927" spans="2:2" x14ac:dyDescent="0.3">
      <c r="B8927" s="73"/>
    </row>
    <row r="8928" spans="2:2" x14ac:dyDescent="0.3">
      <c r="B8928" s="73"/>
    </row>
    <row r="8929" spans="2:2" x14ac:dyDescent="0.3">
      <c r="B8929" s="73"/>
    </row>
    <row r="8930" spans="2:2" x14ac:dyDescent="0.3">
      <c r="B8930" s="73"/>
    </row>
    <row r="8931" spans="2:2" x14ac:dyDescent="0.3">
      <c r="B8931" s="73"/>
    </row>
    <row r="8932" spans="2:2" x14ac:dyDescent="0.3">
      <c r="B8932" s="73"/>
    </row>
    <row r="8933" spans="2:2" x14ac:dyDescent="0.3">
      <c r="B8933" s="73"/>
    </row>
    <row r="8934" spans="2:2" x14ac:dyDescent="0.3">
      <c r="B8934" s="73"/>
    </row>
    <row r="8935" spans="2:2" x14ac:dyDescent="0.3">
      <c r="B8935" s="73"/>
    </row>
    <row r="8936" spans="2:2" x14ac:dyDescent="0.3">
      <c r="B8936" s="73"/>
    </row>
    <row r="8937" spans="2:2" x14ac:dyDescent="0.3">
      <c r="B8937" s="73"/>
    </row>
    <row r="8938" spans="2:2" x14ac:dyDescent="0.3">
      <c r="B8938" s="73"/>
    </row>
    <row r="8939" spans="2:2" x14ac:dyDescent="0.3">
      <c r="B8939" s="73"/>
    </row>
    <row r="8940" spans="2:2" x14ac:dyDescent="0.3">
      <c r="B8940" s="73"/>
    </row>
    <row r="8941" spans="2:2" x14ac:dyDescent="0.3">
      <c r="B8941" s="73"/>
    </row>
    <row r="8942" spans="2:2" x14ac:dyDescent="0.3">
      <c r="B8942" s="73"/>
    </row>
    <row r="8943" spans="2:2" x14ac:dyDescent="0.3">
      <c r="B8943" s="73"/>
    </row>
    <row r="8944" spans="2:2" x14ac:dyDescent="0.3">
      <c r="B8944" s="73"/>
    </row>
    <row r="8945" spans="2:2" x14ac:dyDescent="0.3">
      <c r="B8945" s="73"/>
    </row>
    <row r="8946" spans="2:2" x14ac:dyDescent="0.3">
      <c r="B8946" s="73"/>
    </row>
    <row r="8947" spans="2:2" x14ac:dyDescent="0.3">
      <c r="B8947" s="73"/>
    </row>
    <row r="8948" spans="2:2" x14ac:dyDescent="0.3">
      <c r="B8948" s="73"/>
    </row>
    <row r="8949" spans="2:2" x14ac:dyDescent="0.3">
      <c r="B8949" s="73"/>
    </row>
    <row r="8950" spans="2:2" x14ac:dyDescent="0.3">
      <c r="B8950" s="73"/>
    </row>
    <row r="8951" spans="2:2" x14ac:dyDescent="0.3">
      <c r="B8951" s="73"/>
    </row>
    <row r="8952" spans="2:2" x14ac:dyDescent="0.3">
      <c r="B8952" s="73"/>
    </row>
    <row r="8953" spans="2:2" x14ac:dyDescent="0.3">
      <c r="B8953" s="73"/>
    </row>
    <row r="8954" spans="2:2" x14ac:dyDescent="0.3">
      <c r="B8954" s="73"/>
    </row>
    <row r="8955" spans="2:2" x14ac:dyDescent="0.3">
      <c r="B8955" s="73"/>
    </row>
    <row r="8956" spans="2:2" x14ac:dyDescent="0.3">
      <c r="B8956" s="73"/>
    </row>
    <row r="8957" spans="2:2" x14ac:dyDescent="0.3">
      <c r="B8957" s="73"/>
    </row>
    <row r="8958" spans="2:2" x14ac:dyDescent="0.3">
      <c r="B8958" s="73"/>
    </row>
    <row r="8959" spans="2:2" x14ac:dyDescent="0.3">
      <c r="B8959" s="73"/>
    </row>
    <row r="8960" spans="2:2" x14ac:dyDescent="0.3">
      <c r="B8960" s="73"/>
    </row>
    <row r="8961" spans="2:2" x14ac:dyDescent="0.3">
      <c r="B8961" s="73"/>
    </row>
    <row r="8962" spans="2:2" x14ac:dyDescent="0.3">
      <c r="B8962" s="73"/>
    </row>
    <row r="8963" spans="2:2" x14ac:dyDescent="0.3">
      <c r="B8963" s="73"/>
    </row>
    <row r="8964" spans="2:2" x14ac:dyDescent="0.3">
      <c r="B8964" s="73"/>
    </row>
    <row r="8965" spans="2:2" x14ac:dyDescent="0.3">
      <c r="B8965" s="73"/>
    </row>
    <row r="8966" spans="2:2" x14ac:dyDescent="0.3">
      <c r="B8966" s="73"/>
    </row>
    <row r="8967" spans="2:2" x14ac:dyDescent="0.3">
      <c r="B8967" s="73"/>
    </row>
    <row r="8968" spans="2:2" x14ac:dyDescent="0.3">
      <c r="B8968" s="73"/>
    </row>
    <row r="8969" spans="2:2" x14ac:dyDescent="0.3">
      <c r="B8969" s="73"/>
    </row>
    <row r="8970" spans="2:2" x14ac:dyDescent="0.3">
      <c r="B8970" s="73"/>
    </row>
    <row r="8971" spans="2:2" x14ac:dyDescent="0.3">
      <c r="B8971" s="73"/>
    </row>
    <row r="8972" spans="2:2" x14ac:dyDescent="0.3">
      <c r="B8972" s="73"/>
    </row>
    <row r="8973" spans="2:2" x14ac:dyDescent="0.3">
      <c r="B8973" s="73"/>
    </row>
    <row r="8974" spans="2:2" x14ac:dyDescent="0.3">
      <c r="B8974" s="73"/>
    </row>
    <row r="8975" spans="2:2" x14ac:dyDescent="0.3">
      <c r="B8975" s="73"/>
    </row>
    <row r="8976" spans="2:2" x14ac:dyDescent="0.3">
      <c r="B8976" s="73"/>
    </row>
    <row r="8977" spans="2:2" x14ac:dyDescent="0.3">
      <c r="B8977" s="73"/>
    </row>
    <row r="8978" spans="2:2" x14ac:dyDescent="0.3">
      <c r="B8978" s="73"/>
    </row>
    <row r="8979" spans="2:2" x14ac:dyDescent="0.3">
      <c r="B8979" s="73"/>
    </row>
    <row r="8980" spans="2:2" x14ac:dyDescent="0.3">
      <c r="B8980" s="73"/>
    </row>
    <row r="8981" spans="2:2" x14ac:dyDescent="0.3">
      <c r="B8981" s="73"/>
    </row>
    <row r="8982" spans="2:2" x14ac:dyDescent="0.3">
      <c r="B8982" s="73"/>
    </row>
    <row r="8983" spans="2:2" x14ac:dyDescent="0.3">
      <c r="B8983" s="73"/>
    </row>
    <row r="8984" spans="2:2" x14ac:dyDescent="0.3">
      <c r="B8984" s="73"/>
    </row>
    <row r="8985" spans="2:2" x14ac:dyDescent="0.3">
      <c r="B8985" s="73"/>
    </row>
    <row r="8986" spans="2:2" x14ac:dyDescent="0.3">
      <c r="B8986" s="73"/>
    </row>
    <row r="8987" spans="2:2" x14ac:dyDescent="0.3">
      <c r="B8987" s="73"/>
    </row>
    <row r="8988" spans="2:2" x14ac:dyDescent="0.3">
      <c r="B8988" s="73"/>
    </row>
    <row r="8989" spans="2:2" x14ac:dyDescent="0.3">
      <c r="B8989" s="73"/>
    </row>
    <row r="8990" spans="2:2" x14ac:dyDescent="0.3">
      <c r="B8990" s="73"/>
    </row>
    <row r="8991" spans="2:2" x14ac:dyDescent="0.3">
      <c r="B8991" s="73"/>
    </row>
    <row r="8992" spans="2:2" x14ac:dyDescent="0.3">
      <c r="B8992" s="73"/>
    </row>
    <row r="8993" spans="2:2" x14ac:dyDescent="0.3">
      <c r="B8993" s="73"/>
    </row>
    <row r="8994" spans="2:2" x14ac:dyDescent="0.3">
      <c r="B8994" s="73"/>
    </row>
    <row r="8995" spans="2:2" x14ac:dyDescent="0.3">
      <c r="B8995" s="73"/>
    </row>
    <row r="8996" spans="2:2" x14ac:dyDescent="0.3">
      <c r="B8996" s="73"/>
    </row>
    <row r="8997" spans="2:2" x14ac:dyDescent="0.3">
      <c r="B8997" s="73"/>
    </row>
    <row r="8998" spans="2:2" x14ac:dyDescent="0.3">
      <c r="B8998" s="73"/>
    </row>
    <row r="8999" spans="2:2" x14ac:dyDescent="0.3">
      <c r="B8999" s="73"/>
    </row>
    <row r="9000" spans="2:2" x14ac:dyDescent="0.3">
      <c r="B9000" s="73"/>
    </row>
    <row r="9001" spans="2:2" x14ac:dyDescent="0.3">
      <c r="B9001" s="73"/>
    </row>
    <row r="9002" spans="2:2" x14ac:dyDescent="0.3">
      <c r="B9002" s="73"/>
    </row>
    <row r="9003" spans="2:2" x14ac:dyDescent="0.3">
      <c r="B9003" s="73"/>
    </row>
    <row r="9004" spans="2:2" x14ac:dyDescent="0.3">
      <c r="B9004" s="73"/>
    </row>
    <row r="9005" spans="2:2" x14ac:dyDescent="0.3">
      <c r="B9005" s="73"/>
    </row>
    <row r="9006" spans="2:2" x14ac:dyDescent="0.3">
      <c r="B9006" s="73"/>
    </row>
    <row r="9007" spans="2:2" x14ac:dyDescent="0.3">
      <c r="B9007" s="73"/>
    </row>
    <row r="9008" spans="2:2" x14ac:dyDescent="0.3">
      <c r="B9008" s="73"/>
    </row>
    <row r="9009" spans="2:2" x14ac:dyDescent="0.3">
      <c r="B9009" s="73"/>
    </row>
    <row r="9010" spans="2:2" x14ac:dyDescent="0.3">
      <c r="B9010" s="73"/>
    </row>
    <row r="9011" spans="2:2" x14ac:dyDescent="0.3">
      <c r="B9011" s="73"/>
    </row>
    <row r="9012" spans="2:2" x14ac:dyDescent="0.3">
      <c r="B9012" s="73"/>
    </row>
    <row r="9013" spans="2:2" x14ac:dyDescent="0.3">
      <c r="B9013" s="73"/>
    </row>
    <row r="9014" spans="2:2" x14ac:dyDescent="0.3">
      <c r="B9014" s="73"/>
    </row>
    <row r="9015" spans="2:2" x14ac:dyDescent="0.3">
      <c r="B9015" s="73"/>
    </row>
    <row r="9016" spans="2:2" x14ac:dyDescent="0.3">
      <c r="B9016" s="73"/>
    </row>
    <row r="9017" spans="2:2" x14ac:dyDescent="0.3">
      <c r="B9017" s="73"/>
    </row>
    <row r="9018" spans="2:2" x14ac:dyDescent="0.3">
      <c r="B9018" s="73"/>
    </row>
    <row r="9019" spans="2:2" x14ac:dyDescent="0.3">
      <c r="B9019" s="73"/>
    </row>
    <row r="9020" spans="2:2" x14ac:dyDescent="0.3">
      <c r="B9020" s="73"/>
    </row>
    <row r="9021" spans="2:2" x14ac:dyDescent="0.3">
      <c r="B9021" s="73"/>
    </row>
    <row r="9022" spans="2:2" x14ac:dyDescent="0.3">
      <c r="B9022" s="73"/>
    </row>
    <row r="9023" spans="2:2" x14ac:dyDescent="0.3">
      <c r="B9023" s="73"/>
    </row>
    <row r="9024" spans="2:2" x14ac:dyDescent="0.3">
      <c r="B9024" s="73"/>
    </row>
    <row r="9025" spans="2:2" x14ac:dyDescent="0.3">
      <c r="B9025" s="73"/>
    </row>
    <row r="9026" spans="2:2" x14ac:dyDescent="0.3">
      <c r="B9026" s="73"/>
    </row>
    <row r="9027" spans="2:2" x14ac:dyDescent="0.3">
      <c r="B9027" s="73"/>
    </row>
    <row r="9028" spans="2:2" x14ac:dyDescent="0.3">
      <c r="B9028" s="73"/>
    </row>
    <row r="9029" spans="2:2" x14ac:dyDescent="0.3">
      <c r="B9029" s="73"/>
    </row>
    <row r="9030" spans="2:2" x14ac:dyDescent="0.3">
      <c r="B9030" s="73"/>
    </row>
    <row r="9031" spans="2:2" x14ac:dyDescent="0.3">
      <c r="B9031" s="73"/>
    </row>
    <row r="9032" spans="2:2" x14ac:dyDescent="0.3">
      <c r="B9032" s="73"/>
    </row>
    <row r="9033" spans="2:2" x14ac:dyDescent="0.3">
      <c r="B9033" s="73"/>
    </row>
    <row r="9034" spans="2:2" x14ac:dyDescent="0.3">
      <c r="B9034" s="73"/>
    </row>
    <row r="9035" spans="2:2" x14ac:dyDescent="0.3">
      <c r="B9035" s="73"/>
    </row>
    <row r="9036" spans="2:2" x14ac:dyDescent="0.3">
      <c r="B9036" s="73"/>
    </row>
    <row r="9037" spans="2:2" x14ac:dyDescent="0.3">
      <c r="B9037" s="73"/>
    </row>
    <row r="9038" spans="2:2" x14ac:dyDescent="0.3">
      <c r="B9038" s="73"/>
    </row>
    <row r="9039" spans="2:2" x14ac:dyDescent="0.3">
      <c r="B9039" s="73"/>
    </row>
    <row r="9040" spans="2:2" x14ac:dyDescent="0.3">
      <c r="B9040" s="73"/>
    </row>
    <row r="9041" spans="2:2" x14ac:dyDescent="0.3">
      <c r="B9041" s="73"/>
    </row>
    <row r="9042" spans="2:2" x14ac:dyDescent="0.3">
      <c r="B9042" s="73"/>
    </row>
    <row r="9043" spans="2:2" x14ac:dyDescent="0.3">
      <c r="B9043" s="73"/>
    </row>
    <row r="9044" spans="2:2" x14ac:dyDescent="0.3">
      <c r="B9044" s="73"/>
    </row>
    <row r="9045" spans="2:2" x14ac:dyDescent="0.3">
      <c r="B9045" s="73"/>
    </row>
    <row r="9046" spans="2:2" x14ac:dyDescent="0.3">
      <c r="B9046" s="73"/>
    </row>
    <row r="9047" spans="2:2" x14ac:dyDescent="0.3">
      <c r="B9047" s="73"/>
    </row>
    <row r="9048" spans="2:2" x14ac:dyDescent="0.3">
      <c r="B9048" s="73"/>
    </row>
    <row r="9049" spans="2:2" x14ac:dyDescent="0.3">
      <c r="B9049" s="73"/>
    </row>
    <row r="9050" spans="2:2" x14ac:dyDescent="0.3">
      <c r="B9050" s="73"/>
    </row>
    <row r="9051" spans="2:2" x14ac:dyDescent="0.3">
      <c r="B9051" s="73"/>
    </row>
    <row r="9052" spans="2:2" x14ac:dyDescent="0.3">
      <c r="B9052" s="73"/>
    </row>
    <row r="9053" spans="2:2" x14ac:dyDescent="0.3">
      <c r="B9053" s="73"/>
    </row>
    <row r="9054" spans="2:2" x14ac:dyDescent="0.3">
      <c r="B9054" s="73"/>
    </row>
    <row r="9055" spans="2:2" x14ac:dyDescent="0.3">
      <c r="B9055" s="73"/>
    </row>
    <row r="9056" spans="2:2" x14ac:dyDescent="0.3">
      <c r="B9056" s="73"/>
    </row>
    <row r="9057" spans="2:2" x14ac:dyDescent="0.3">
      <c r="B9057" s="73"/>
    </row>
    <row r="9058" spans="2:2" x14ac:dyDescent="0.3">
      <c r="B9058" s="73"/>
    </row>
    <row r="9059" spans="2:2" x14ac:dyDescent="0.3">
      <c r="B9059" s="73"/>
    </row>
    <row r="9060" spans="2:2" x14ac:dyDescent="0.3">
      <c r="B9060" s="73"/>
    </row>
    <row r="9061" spans="2:2" x14ac:dyDescent="0.3">
      <c r="B9061" s="73"/>
    </row>
    <row r="9062" spans="2:2" x14ac:dyDescent="0.3">
      <c r="B9062" s="73"/>
    </row>
    <row r="9063" spans="2:2" x14ac:dyDescent="0.3">
      <c r="B9063" s="73"/>
    </row>
    <row r="9064" spans="2:2" x14ac:dyDescent="0.3">
      <c r="B9064" s="73"/>
    </row>
    <row r="9065" spans="2:2" x14ac:dyDescent="0.3">
      <c r="B9065" s="73"/>
    </row>
    <row r="9066" spans="2:2" x14ac:dyDescent="0.3">
      <c r="B9066" s="73"/>
    </row>
    <row r="9067" spans="2:2" x14ac:dyDescent="0.3">
      <c r="B9067" s="73"/>
    </row>
    <row r="9068" spans="2:2" x14ac:dyDescent="0.3">
      <c r="B9068" s="73"/>
    </row>
    <row r="9069" spans="2:2" x14ac:dyDescent="0.3">
      <c r="B9069" s="73"/>
    </row>
    <row r="9070" spans="2:2" x14ac:dyDescent="0.3">
      <c r="B9070" s="73"/>
    </row>
    <row r="9071" spans="2:2" x14ac:dyDescent="0.3">
      <c r="B9071" s="73"/>
    </row>
    <row r="9072" spans="2:2" x14ac:dyDescent="0.3">
      <c r="B9072" s="73"/>
    </row>
    <row r="9073" spans="2:2" x14ac:dyDescent="0.3">
      <c r="B9073" s="73"/>
    </row>
    <row r="9074" spans="2:2" x14ac:dyDescent="0.3">
      <c r="B9074" s="73"/>
    </row>
    <row r="9075" spans="2:2" x14ac:dyDescent="0.3">
      <c r="B9075" s="73"/>
    </row>
    <row r="9076" spans="2:2" x14ac:dyDescent="0.3">
      <c r="B9076" s="73"/>
    </row>
    <row r="9077" spans="2:2" x14ac:dyDescent="0.3">
      <c r="B9077" s="73"/>
    </row>
    <row r="9078" spans="2:2" x14ac:dyDescent="0.3">
      <c r="B9078" s="73"/>
    </row>
    <row r="9079" spans="2:2" x14ac:dyDescent="0.3">
      <c r="B9079" s="73"/>
    </row>
    <row r="9080" spans="2:2" x14ac:dyDescent="0.3">
      <c r="B9080" s="73"/>
    </row>
    <row r="9081" spans="2:2" x14ac:dyDescent="0.3">
      <c r="B9081" s="73"/>
    </row>
    <row r="9082" spans="2:2" x14ac:dyDescent="0.3">
      <c r="B9082" s="73"/>
    </row>
    <row r="9083" spans="2:2" x14ac:dyDescent="0.3">
      <c r="B9083" s="73"/>
    </row>
    <row r="9084" spans="2:2" x14ac:dyDescent="0.3">
      <c r="B9084" s="73"/>
    </row>
    <row r="9085" spans="2:2" x14ac:dyDescent="0.3">
      <c r="B9085" s="73"/>
    </row>
    <row r="9086" spans="2:2" x14ac:dyDescent="0.3">
      <c r="B9086" s="73"/>
    </row>
    <row r="9087" spans="2:2" x14ac:dyDescent="0.3">
      <c r="B9087" s="73"/>
    </row>
    <row r="9088" spans="2:2" x14ac:dyDescent="0.3">
      <c r="B9088" s="73"/>
    </row>
    <row r="9089" spans="2:2" x14ac:dyDescent="0.3">
      <c r="B9089" s="73"/>
    </row>
    <row r="9090" spans="2:2" x14ac:dyDescent="0.3">
      <c r="B9090" s="73"/>
    </row>
    <row r="9091" spans="2:2" x14ac:dyDescent="0.3">
      <c r="B9091" s="73"/>
    </row>
    <row r="9092" spans="2:2" x14ac:dyDescent="0.3">
      <c r="B9092" s="73"/>
    </row>
    <row r="9093" spans="2:2" x14ac:dyDescent="0.3">
      <c r="B9093" s="73"/>
    </row>
    <row r="9094" spans="2:2" x14ac:dyDescent="0.3">
      <c r="B9094" s="73"/>
    </row>
    <row r="9095" spans="2:2" x14ac:dyDescent="0.3">
      <c r="B9095" s="73"/>
    </row>
    <row r="9096" spans="2:2" x14ac:dyDescent="0.3">
      <c r="B9096" s="73"/>
    </row>
    <row r="9097" spans="2:2" x14ac:dyDescent="0.3">
      <c r="B9097" s="73"/>
    </row>
    <row r="9098" spans="2:2" x14ac:dyDescent="0.3">
      <c r="B9098" s="73"/>
    </row>
    <row r="9099" spans="2:2" x14ac:dyDescent="0.3">
      <c r="B9099" s="73"/>
    </row>
    <row r="9100" spans="2:2" x14ac:dyDescent="0.3">
      <c r="B9100" s="73"/>
    </row>
    <row r="9101" spans="2:2" x14ac:dyDescent="0.3">
      <c r="B9101" s="73"/>
    </row>
    <row r="9102" spans="2:2" x14ac:dyDescent="0.3">
      <c r="B9102" s="73"/>
    </row>
    <row r="9103" spans="2:2" x14ac:dyDescent="0.3">
      <c r="B9103" s="73"/>
    </row>
    <row r="9104" spans="2:2" x14ac:dyDescent="0.3">
      <c r="B9104" s="73"/>
    </row>
    <row r="9105" spans="2:2" x14ac:dyDescent="0.3">
      <c r="B9105" s="73"/>
    </row>
    <row r="9106" spans="2:2" x14ac:dyDescent="0.3">
      <c r="B9106" s="73"/>
    </row>
    <row r="9107" spans="2:2" x14ac:dyDescent="0.3">
      <c r="B9107" s="73"/>
    </row>
    <row r="9108" spans="2:2" x14ac:dyDescent="0.3">
      <c r="B9108" s="73"/>
    </row>
    <row r="9109" spans="2:2" x14ac:dyDescent="0.3">
      <c r="B9109" s="73"/>
    </row>
    <row r="9110" spans="2:2" x14ac:dyDescent="0.3">
      <c r="B9110" s="73"/>
    </row>
    <row r="9111" spans="2:2" x14ac:dyDescent="0.3">
      <c r="B9111" s="73"/>
    </row>
    <row r="9112" spans="2:2" x14ac:dyDescent="0.3">
      <c r="B9112" s="73"/>
    </row>
    <row r="9113" spans="2:2" x14ac:dyDescent="0.3">
      <c r="B9113" s="73"/>
    </row>
    <row r="9114" spans="2:2" x14ac:dyDescent="0.3">
      <c r="B9114" s="73"/>
    </row>
    <row r="9115" spans="2:2" x14ac:dyDescent="0.3">
      <c r="B9115" s="73"/>
    </row>
    <row r="9116" spans="2:2" x14ac:dyDescent="0.3">
      <c r="B9116" s="73"/>
    </row>
    <row r="9117" spans="2:2" x14ac:dyDescent="0.3">
      <c r="B9117" s="73"/>
    </row>
    <row r="9118" spans="2:2" x14ac:dyDescent="0.3">
      <c r="B9118" s="73"/>
    </row>
    <row r="9119" spans="2:2" x14ac:dyDescent="0.3">
      <c r="B9119" s="73"/>
    </row>
    <row r="9120" spans="2:2" x14ac:dyDescent="0.3">
      <c r="B9120" s="73"/>
    </row>
    <row r="9121" spans="2:2" x14ac:dyDescent="0.3">
      <c r="B9121" s="73"/>
    </row>
    <row r="9122" spans="2:2" x14ac:dyDescent="0.3">
      <c r="B9122" s="73"/>
    </row>
    <row r="9123" spans="2:2" x14ac:dyDescent="0.3">
      <c r="B9123" s="73"/>
    </row>
    <row r="9124" spans="2:2" x14ac:dyDescent="0.3">
      <c r="B9124" s="73"/>
    </row>
    <row r="9125" spans="2:2" x14ac:dyDescent="0.3">
      <c r="B9125" s="73"/>
    </row>
    <row r="9126" spans="2:2" x14ac:dyDescent="0.3">
      <c r="B9126" s="73"/>
    </row>
    <row r="9127" spans="2:2" x14ac:dyDescent="0.3">
      <c r="B9127" s="73"/>
    </row>
    <row r="9128" spans="2:2" x14ac:dyDescent="0.3">
      <c r="B9128" s="73"/>
    </row>
    <row r="9129" spans="2:2" x14ac:dyDescent="0.3">
      <c r="B9129" s="73"/>
    </row>
    <row r="9130" spans="2:2" x14ac:dyDescent="0.3">
      <c r="B9130" s="73"/>
    </row>
    <row r="9131" spans="2:2" x14ac:dyDescent="0.3">
      <c r="B9131" s="73"/>
    </row>
    <row r="9132" spans="2:2" x14ac:dyDescent="0.3">
      <c r="B9132" s="73"/>
    </row>
    <row r="9133" spans="2:2" x14ac:dyDescent="0.3">
      <c r="B9133" s="73"/>
    </row>
    <row r="9134" spans="2:2" x14ac:dyDescent="0.3">
      <c r="B9134" s="73"/>
    </row>
    <row r="9135" spans="2:2" x14ac:dyDescent="0.3">
      <c r="B9135" s="73"/>
    </row>
    <row r="9136" spans="2:2" x14ac:dyDescent="0.3">
      <c r="B9136" s="73"/>
    </row>
    <row r="9137" spans="2:2" x14ac:dyDescent="0.3">
      <c r="B9137" s="73"/>
    </row>
    <row r="9138" spans="2:2" x14ac:dyDescent="0.3">
      <c r="B9138" s="73"/>
    </row>
    <row r="9139" spans="2:2" x14ac:dyDescent="0.3">
      <c r="B9139" s="73"/>
    </row>
    <row r="9140" spans="2:2" x14ac:dyDescent="0.3">
      <c r="B9140" s="73"/>
    </row>
    <row r="9141" spans="2:2" x14ac:dyDescent="0.3">
      <c r="B9141" s="73"/>
    </row>
    <row r="9142" spans="2:2" x14ac:dyDescent="0.3">
      <c r="B9142" s="73"/>
    </row>
    <row r="9143" spans="2:2" x14ac:dyDescent="0.3">
      <c r="B9143" s="73"/>
    </row>
    <row r="9144" spans="2:2" x14ac:dyDescent="0.3">
      <c r="B9144" s="73"/>
    </row>
    <row r="9145" spans="2:2" x14ac:dyDescent="0.3">
      <c r="B9145" s="73"/>
    </row>
    <row r="9146" spans="2:2" x14ac:dyDescent="0.3">
      <c r="B9146" s="73"/>
    </row>
    <row r="9147" spans="2:2" x14ac:dyDescent="0.3">
      <c r="B9147" s="73"/>
    </row>
    <row r="9148" spans="2:2" x14ac:dyDescent="0.3">
      <c r="B9148" s="73"/>
    </row>
    <row r="9149" spans="2:2" x14ac:dyDescent="0.3">
      <c r="B9149" s="73"/>
    </row>
    <row r="9150" spans="2:2" x14ac:dyDescent="0.3">
      <c r="B9150" s="73"/>
    </row>
    <row r="9151" spans="2:2" x14ac:dyDescent="0.3">
      <c r="B9151" s="73"/>
    </row>
    <row r="9152" spans="2:2" x14ac:dyDescent="0.3">
      <c r="B9152" s="73"/>
    </row>
    <row r="9153" spans="2:2" x14ac:dyDescent="0.3">
      <c r="B9153" s="73"/>
    </row>
    <row r="9154" spans="2:2" x14ac:dyDescent="0.3">
      <c r="B9154" s="73"/>
    </row>
    <row r="9155" spans="2:2" x14ac:dyDescent="0.3">
      <c r="B9155" s="73"/>
    </row>
    <row r="9156" spans="2:2" x14ac:dyDescent="0.3">
      <c r="B9156" s="73"/>
    </row>
    <row r="9157" spans="2:2" x14ac:dyDescent="0.3">
      <c r="B9157" s="73"/>
    </row>
    <row r="9158" spans="2:2" x14ac:dyDescent="0.3">
      <c r="B9158" s="73"/>
    </row>
    <row r="9159" spans="2:2" x14ac:dyDescent="0.3">
      <c r="B9159" s="73"/>
    </row>
    <row r="9160" spans="2:2" x14ac:dyDescent="0.3">
      <c r="B9160" s="73"/>
    </row>
    <row r="9161" spans="2:2" x14ac:dyDescent="0.3">
      <c r="B9161" s="73"/>
    </row>
    <row r="9162" spans="2:2" x14ac:dyDescent="0.3">
      <c r="B9162" s="73"/>
    </row>
    <row r="9163" spans="2:2" x14ac:dyDescent="0.3">
      <c r="B9163" s="73"/>
    </row>
    <row r="9164" spans="2:2" x14ac:dyDescent="0.3">
      <c r="B9164" s="73"/>
    </row>
    <row r="9165" spans="2:2" x14ac:dyDescent="0.3">
      <c r="B9165" s="73"/>
    </row>
    <row r="9166" spans="2:2" x14ac:dyDescent="0.3">
      <c r="B9166" s="73"/>
    </row>
    <row r="9167" spans="2:2" x14ac:dyDescent="0.3">
      <c r="B9167" s="73"/>
    </row>
    <row r="9168" spans="2:2" x14ac:dyDescent="0.3">
      <c r="B9168" s="73"/>
    </row>
    <row r="9169" spans="2:2" x14ac:dyDescent="0.3">
      <c r="B9169" s="73"/>
    </row>
    <row r="9170" spans="2:2" x14ac:dyDescent="0.3">
      <c r="B9170" s="73"/>
    </row>
    <row r="9171" spans="2:2" x14ac:dyDescent="0.3">
      <c r="B9171" s="73"/>
    </row>
    <row r="9172" spans="2:2" x14ac:dyDescent="0.3">
      <c r="B9172" s="73"/>
    </row>
    <row r="9173" spans="2:2" x14ac:dyDescent="0.3">
      <c r="B9173" s="73"/>
    </row>
    <row r="9174" spans="2:2" x14ac:dyDescent="0.3">
      <c r="B9174" s="73"/>
    </row>
    <row r="9175" spans="2:2" x14ac:dyDescent="0.3">
      <c r="B9175" s="73"/>
    </row>
    <row r="9176" spans="2:2" x14ac:dyDescent="0.3">
      <c r="B9176" s="73"/>
    </row>
    <row r="9177" spans="2:2" x14ac:dyDescent="0.3">
      <c r="B9177" s="73"/>
    </row>
    <row r="9178" spans="2:2" x14ac:dyDescent="0.3">
      <c r="B9178" s="73"/>
    </row>
    <row r="9179" spans="2:2" x14ac:dyDescent="0.3">
      <c r="B9179" s="73"/>
    </row>
    <row r="9180" spans="2:2" x14ac:dyDescent="0.3">
      <c r="B9180" s="73"/>
    </row>
    <row r="9181" spans="2:2" x14ac:dyDescent="0.3">
      <c r="B9181" s="73"/>
    </row>
    <row r="9182" spans="2:2" x14ac:dyDescent="0.3">
      <c r="B9182" s="73"/>
    </row>
    <row r="9183" spans="2:2" x14ac:dyDescent="0.3">
      <c r="B9183" s="73"/>
    </row>
    <row r="9184" spans="2:2" x14ac:dyDescent="0.3">
      <c r="B9184" s="73"/>
    </row>
    <row r="9185" spans="2:2" x14ac:dyDescent="0.3">
      <c r="B9185" s="73"/>
    </row>
    <row r="9186" spans="2:2" x14ac:dyDescent="0.3">
      <c r="B9186" s="73"/>
    </row>
    <row r="9187" spans="2:2" x14ac:dyDescent="0.3">
      <c r="B9187" s="73"/>
    </row>
    <row r="9188" spans="2:2" x14ac:dyDescent="0.3">
      <c r="B9188" s="73"/>
    </row>
    <row r="9189" spans="2:2" x14ac:dyDescent="0.3">
      <c r="B9189" s="73"/>
    </row>
    <row r="9190" spans="2:2" x14ac:dyDescent="0.3">
      <c r="B9190" s="73"/>
    </row>
    <row r="9191" spans="2:2" x14ac:dyDescent="0.3">
      <c r="B9191" s="73"/>
    </row>
    <row r="9192" spans="2:2" x14ac:dyDescent="0.3">
      <c r="B9192" s="73"/>
    </row>
    <row r="9193" spans="2:2" x14ac:dyDescent="0.3">
      <c r="B9193" s="73"/>
    </row>
    <row r="9194" spans="2:2" x14ac:dyDescent="0.3">
      <c r="B9194" s="73"/>
    </row>
    <row r="9195" spans="2:2" x14ac:dyDescent="0.3">
      <c r="B9195" s="73"/>
    </row>
    <row r="9196" spans="2:2" x14ac:dyDescent="0.3">
      <c r="B9196" s="73"/>
    </row>
    <row r="9197" spans="2:2" x14ac:dyDescent="0.3">
      <c r="B9197" s="73"/>
    </row>
    <row r="9198" spans="2:2" x14ac:dyDescent="0.3">
      <c r="B9198" s="73"/>
    </row>
    <row r="9199" spans="2:2" x14ac:dyDescent="0.3">
      <c r="B9199" s="73"/>
    </row>
    <row r="9200" spans="2:2" x14ac:dyDescent="0.3">
      <c r="B9200" s="73"/>
    </row>
    <row r="9201" spans="2:2" x14ac:dyDescent="0.3">
      <c r="B9201" s="73"/>
    </row>
    <row r="9202" spans="2:2" x14ac:dyDescent="0.3">
      <c r="B9202" s="73"/>
    </row>
    <row r="9203" spans="2:2" x14ac:dyDescent="0.3">
      <c r="B9203" s="73"/>
    </row>
    <row r="9204" spans="2:2" x14ac:dyDescent="0.3">
      <c r="B9204" s="73"/>
    </row>
    <row r="9205" spans="2:2" x14ac:dyDescent="0.3">
      <c r="B9205" s="73"/>
    </row>
    <row r="9206" spans="2:2" x14ac:dyDescent="0.3">
      <c r="B9206" s="73"/>
    </row>
    <row r="9207" spans="2:2" x14ac:dyDescent="0.3">
      <c r="B9207" s="73"/>
    </row>
    <row r="9208" spans="2:2" x14ac:dyDescent="0.3">
      <c r="B9208" s="73"/>
    </row>
    <row r="9209" spans="2:2" x14ac:dyDescent="0.3">
      <c r="B9209" s="73"/>
    </row>
    <row r="9210" spans="2:2" x14ac:dyDescent="0.3">
      <c r="B9210" s="73"/>
    </row>
    <row r="9211" spans="2:2" x14ac:dyDescent="0.3">
      <c r="B9211" s="73"/>
    </row>
    <row r="9212" spans="2:2" x14ac:dyDescent="0.3">
      <c r="B9212" s="73"/>
    </row>
    <row r="9213" spans="2:2" x14ac:dyDescent="0.3">
      <c r="B9213" s="73"/>
    </row>
    <row r="9214" spans="2:2" x14ac:dyDescent="0.3">
      <c r="B9214" s="73"/>
    </row>
    <row r="9215" spans="2:2" x14ac:dyDescent="0.3">
      <c r="B9215" s="73"/>
    </row>
    <row r="9216" spans="2:2" x14ac:dyDescent="0.3">
      <c r="B9216" s="73"/>
    </row>
    <row r="9217" spans="2:2" x14ac:dyDescent="0.3">
      <c r="B9217" s="73"/>
    </row>
    <row r="9218" spans="2:2" x14ac:dyDescent="0.3">
      <c r="B9218" s="73"/>
    </row>
    <row r="9219" spans="2:2" x14ac:dyDescent="0.3">
      <c r="B9219" s="73"/>
    </row>
    <row r="9220" spans="2:2" x14ac:dyDescent="0.3">
      <c r="B9220" s="73"/>
    </row>
    <row r="9221" spans="2:2" x14ac:dyDescent="0.3">
      <c r="B9221" s="73"/>
    </row>
    <row r="9222" spans="2:2" x14ac:dyDescent="0.3">
      <c r="B9222" s="73"/>
    </row>
    <row r="9223" spans="2:2" x14ac:dyDescent="0.3">
      <c r="B9223" s="73"/>
    </row>
    <row r="9224" spans="2:2" x14ac:dyDescent="0.3">
      <c r="B9224" s="73"/>
    </row>
    <row r="9225" spans="2:2" x14ac:dyDescent="0.3">
      <c r="B9225" s="73"/>
    </row>
    <row r="9226" spans="2:2" x14ac:dyDescent="0.3">
      <c r="B9226" s="73"/>
    </row>
    <row r="9227" spans="2:2" x14ac:dyDescent="0.3">
      <c r="B9227" s="73"/>
    </row>
    <row r="9228" spans="2:2" x14ac:dyDescent="0.3">
      <c r="B9228" s="73"/>
    </row>
    <row r="9229" spans="2:2" x14ac:dyDescent="0.3">
      <c r="B9229" s="73"/>
    </row>
    <row r="9230" spans="2:2" x14ac:dyDescent="0.3">
      <c r="B9230" s="73"/>
    </row>
    <row r="9231" spans="2:2" x14ac:dyDescent="0.3">
      <c r="B9231" s="73"/>
    </row>
    <row r="9232" spans="2:2" x14ac:dyDescent="0.3">
      <c r="B9232" s="73"/>
    </row>
    <row r="9233" spans="2:2" x14ac:dyDescent="0.3">
      <c r="B9233" s="73"/>
    </row>
    <row r="9234" spans="2:2" x14ac:dyDescent="0.3">
      <c r="B9234" s="73"/>
    </row>
    <row r="9235" spans="2:2" x14ac:dyDescent="0.3">
      <c r="B9235" s="73"/>
    </row>
    <row r="9236" spans="2:2" x14ac:dyDescent="0.3">
      <c r="B9236" s="73"/>
    </row>
    <row r="9237" spans="2:2" x14ac:dyDescent="0.3">
      <c r="B9237" s="73"/>
    </row>
    <row r="9238" spans="2:2" x14ac:dyDescent="0.3">
      <c r="B9238" s="73"/>
    </row>
    <row r="9239" spans="2:2" x14ac:dyDescent="0.3">
      <c r="B9239" s="73"/>
    </row>
    <row r="9240" spans="2:2" x14ac:dyDescent="0.3">
      <c r="B9240" s="73"/>
    </row>
    <row r="9241" spans="2:2" x14ac:dyDescent="0.3">
      <c r="B9241" s="73"/>
    </row>
    <row r="9242" spans="2:2" x14ac:dyDescent="0.3">
      <c r="B9242" s="73"/>
    </row>
    <row r="9243" spans="2:2" x14ac:dyDescent="0.3">
      <c r="B9243" s="73"/>
    </row>
    <row r="9244" spans="2:2" x14ac:dyDescent="0.3">
      <c r="B9244" s="73"/>
    </row>
    <row r="9245" spans="2:2" x14ac:dyDescent="0.3">
      <c r="B9245" s="73"/>
    </row>
    <row r="9246" spans="2:2" x14ac:dyDescent="0.3">
      <c r="B9246" s="73"/>
    </row>
    <row r="9247" spans="2:2" x14ac:dyDescent="0.3">
      <c r="B9247" s="73"/>
    </row>
    <row r="9248" spans="2:2" x14ac:dyDescent="0.3">
      <c r="B9248" s="73"/>
    </row>
    <row r="9249" spans="2:2" x14ac:dyDescent="0.3">
      <c r="B9249" s="73"/>
    </row>
    <row r="9250" spans="2:2" x14ac:dyDescent="0.3">
      <c r="B9250" s="73"/>
    </row>
    <row r="9251" spans="2:2" x14ac:dyDescent="0.3">
      <c r="B9251" s="73"/>
    </row>
    <row r="9252" spans="2:2" x14ac:dyDescent="0.3">
      <c r="B9252" s="73"/>
    </row>
    <row r="9253" spans="2:2" x14ac:dyDescent="0.3">
      <c r="B9253" s="73"/>
    </row>
    <row r="9254" spans="2:2" x14ac:dyDescent="0.3">
      <c r="B9254" s="73"/>
    </row>
    <row r="9255" spans="2:2" x14ac:dyDescent="0.3">
      <c r="B9255" s="73"/>
    </row>
    <row r="9256" spans="2:2" x14ac:dyDescent="0.3">
      <c r="B9256" s="73"/>
    </row>
    <row r="9257" spans="2:2" x14ac:dyDescent="0.3">
      <c r="B9257" s="73"/>
    </row>
    <row r="9258" spans="2:2" x14ac:dyDescent="0.3">
      <c r="B9258" s="73"/>
    </row>
    <row r="9259" spans="2:2" x14ac:dyDescent="0.3">
      <c r="B9259" s="73"/>
    </row>
    <row r="9260" spans="2:2" x14ac:dyDescent="0.3">
      <c r="B9260" s="73"/>
    </row>
    <row r="9261" spans="2:2" x14ac:dyDescent="0.3">
      <c r="B9261" s="73"/>
    </row>
    <row r="9262" spans="2:2" x14ac:dyDescent="0.3">
      <c r="B9262" s="73"/>
    </row>
    <row r="9263" spans="2:2" x14ac:dyDescent="0.3">
      <c r="B9263" s="73"/>
    </row>
    <row r="9264" spans="2:2" x14ac:dyDescent="0.3">
      <c r="B9264" s="73"/>
    </row>
    <row r="9265" spans="2:2" x14ac:dyDescent="0.3">
      <c r="B9265" s="73"/>
    </row>
    <row r="9266" spans="2:2" x14ac:dyDescent="0.3">
      <c r="B9266" s="73"/>
    </row>
    <row r="9267" spans="2:2" x14ac:dyDescent="0.3">
      <c r="B9267" s="73"/>
    </row>
    <row r="9268" spans="2:2" x14ac:dyDescent="0.3">
      <c r="B9268" s="73"/>
    </row>
    <row r="9269" spans="2:2" x14ac:dyDescent="0.3">
      <c r="B9269" s="73"/>
    </row>
    <row r="9270" spans="2:2" x14ac:dyDescent="0.3">
      <c r="B9270" s="73"/>
    </row>
    <row r="9271" spans="2:2" x14ac:dyDescent="0.3">
      <c r="B9271" s="73"/>
    </row>
    <row r="9272" spans="2:2" x14ac:dyDescent="0.3">
      <c r="B9272" s="73"/>
    </row>
    <row r="9273" spans="2:2" x14ac:dyDescent="0.3">
      <c r="B9273" s="73"/>
    </row>
    <row r="9274" spans="2:2" x14ac:dyDescent="0.3">
      <c r="B9274" s="73"/>
    </row>
    <row r="9275" spans="2:2" x14ac:dyDescent="0.3">
      <c r="B9275" s="73"/>
    </row>
    <row r="9276" spans="2:2" x14ac:dyDescent="0.3">
      <c r="B9276" s="73"/>
    </row>
    <row r="9277" spans="2:2" x14ac:dyDescent="0.3">
      <c r="B9277" s="73"/>
    </row>
    <row r="9278" spans="2:2" x14ac:dyDescent="0.3">
      <c r="B9278" s="73"/>
    </row>
    <row r="9279" spans="2:2" x14ac:dyDescent="0.3">
      <c r="B9279" s="73"/>
    </row>
    <row r="9280" spans="2:2" x14ac:dyDescent="0.3">
      <c r="B9280" s="73"/>
    </row>
    <row r="9281" spans="2:2" x14ac:dyDescent="0.3">
      <c r="B9281" s="73"/>
    </row>
    <row r="9282" spans="2:2" x14ac:dyDescent="0.3">
      <c r="B9282" s="73"/>
    </row>
    <row r="9283" spans="2:2" x14ac:dyDescent="0.3">
      <c r="B9283" s="73"/>
    </row>
    <row r="9284" spans="2:2" x14ac:dyDescent="0.3">
      <c r="B9284" s="73"/>
    </row>
    <row r="9285" spans="2:2" x14ac:dyDescent="0.3">
      <c r="B9285" s="73"/>
    </row>
    <row r="9286" spans="2:2" x14ac:dyDescent="0.3">
      <c r="B9286" s="73"/>
    </row>
    <row r="9287" spans="2:2" x14ac:dyDescent="0.3">
      <c r="B9287" s="73"/>
    </row>
    <row r="9288" spans="2:2" x14ac:dyDescent="0.3">
      <c r="B9288" s="73"/>
    </row>
    <row r="9289" spans="2:2" x14ac:dyDescent="0.3">
      <c r="B9289" s="73"/>
    </row>
    <row r="9290" spans="2:2" x14ac:dyDescent="0.3">
      <c r="B9290" s="73"/>
    </row>
    <row r="9291" spans="2:2" x14ac:dyDescent="0.3">
      <c r="B9291" s="73"/>
    </row>
    <row r="9292" spans="2:2" x14ac:dyDescent="0.3">
      <c r="B9292" s="73"/>
    </row>
    <row r="9293" spans="2:2" x14ac:dyDescent="0.3">
      <c r="B9293" s="73"/>
    </row>
    <row r="9294" spans="2:2" x14ac:dyDescent="0.3">
      <c r="B9294" s="73"/>
    </row>
    <row r="9295" spans="2:2" x14ac:dyDescent="0.3">
      <c r="B9295" s="73"/>
    </row>
    <row r="9296" spans="2:2" x14ac:dyDescent="0.3">
      <c r="B9296" s="73"/>
    </row>
    <row r="9297" spans="2:2" x14ac:dyDescent="0.3">
      <c r="B9297" s="73"/>
    </row>
    <row r="9298" spans="2:2" x14ac:dyDescent="0.3">
      <c r="B9298" s="73"/>
    </row>
    <row r="9299" spans="2:2" x14ac:dyDescent="0.3">
      <c r="B9299" s="73"/>
    </row>
    <row r="9300" spans="2:2" x14ac:dyDescent="0.3">
      <c r="B9300" s="73"/>
    </row>
    <row r="9301" spans="2:2" x14ac:dyDescent="0.3">
      <c r="B9301" s="73"/>
    </row>
    <row r="9302" spans="2:2" x14ac:dyDescent="0.3">
      <c r="B9302" s="73"/>
    </row>
    <row r="9303" spans="2:2" x14ac:dyDescent="0.3">
      <c r="B9303" s="73"/>
    </row>
    <row r="9304" spans="2:2" x14ac:dyDescent="0.3">
      <c r="B9304" s="73"/>
    </row>
    <row r="9305" spans="2:2" x14ac:dyDescent="0.3">
      <c r="B9305" s="73"/>
    </row>
    <row r="9306" spans="2:2" x14ac:dyDescent="0.3">
      <c r="B9306" s="73"/>
    </row>
    <row r="9307" spans="2:2" x14ac:dyDescent="0.3">
      <c r="B9307" s="73"/>
    </row>
    <row r="9308" spans="2:2" x14ac:dyDescent="0.3">
      <c r="B9308" s="73"/>
    </row>
    <row r="9309" spans="2:2" x14ac:dyDescent="0.3">
      <c r="B9309" s="73"/>
    </row>
    <row r="9310" spans="2:2" x14ac:dyDescent="0.3">
      <c r="B9310" s="73"/>
    </row>
    <row r="9311" spans="2:2" x14ac:dyDescent="0.3">
      <c r="B9311" s="73"/>
    </row>
    <row r="9312" spans="2:2" x14ac:dyDescent="0.3">
      <c r="B9312" s="73"/>
    </row>
    <row r="9313" spans="2:2" x14ac:dyDescent="0.3">
      <c r="B9313" s="73"/>
    </row>
    <row r="9314" spans="2:2" x14ac:dyDescent="0.3">
      <c r="B9314" s="73"/>
    </row>
    <row r="9315" spans="2:2" x14ac:dyDescent="0.3">
      <c r="B9315" s="73"/>
    </row>
    <row r="9316" spans="2:2" x14ac:dyDescent="0.3">
      <c r="B9316" s="73"/>
    </row>
    <row r="9317" spans="2:2" x14ac:dyDescent="0.3">
      <c r="B9317" s="73"/>
    </row>
    <row r="9318" spans="2:2" x14ac:dyDescent="0.3">
      <c r="B9318" s="73"/>
    </row>
    <row r="9319" spans="2:2" x14ac:dyDescent="0.3">
      <c r="B9319" s="73"/>
    </row>
    <row r="9320" spans="2:2" x14ac:dyDescent="0.3">
      <c r="B9320" s="73"/>
    </row>
    <row r="9321" spans="2:2" x14ac:dyDescent="0.3">
      <c r="B9321" s="73"/>
    </row>
    <row r="9322" spans="2:2" x14ac:dyDescent="0.3">
      <c r="B9322" s="73"/>
    </row>
    <row r="9323" spans="2:2" x14ac:dyDescent="0.3">
      <c r="B9323" s="73"/>
    </row>
    <row r="9324" spans="2:2" x14ac:dyDescent="0.3">
      <c r="B9324" s="73"/>
    </row>
    <row r="9325" spans="2:2" x14ac:dyDescent="0.3">
      <c r="B9325" s="73"/>
    </row>
    <row r="9326" spans="2:2" x14ac:dyDescent="0.3">
      <c r="B9326" s="73"/>
    </row>
    <row r="9327" spans="2:2" x14ac:dyDescent="0.3">
      <c r="B9327" s="73"/>
    </row>
    <row r="9328" spans="2:2" x14ac:dyDescent="0.3">
      <c r="B9328" s="73"/>
    </row>
    <row r="9329" spans="2:2" x14ac:dyDescent="0.3">
      <c r="B9329" s="73"/>
    </row>
    <row r="9330" spans="2:2" x14ac:dyDescent="0.3">
      <c r="B9330" s="73"/>
    </row>
    <row r="9331" spans="2:2" x14ac:dyDescent="0.3">
      <c r="B9331" s="73"/>
    </row>
    <row r="9332" spans="2:2" x14ac:dyDescent="0.3">
      <c r="B9332" s="73"/>
    </row>
    <row r="9333" spans="2:2" x14ac:dyDescent="0.3">
      <c r="B9333" s="73"/>
    </row>
    <row r="9334" spans="2:2" x14ac:dyDescent="0.3">
      <c r="B9334" s="73"/>
    </row>
    <row r="9335" spans="2:2" x14ac:dyDescent="0.3">
      <c r="B9335" s="73"/>
    </row>
    <row r="9336" spans="2:2" x14ac:dyDescent="0.3">
      <c r="B9336" s="73"/>
    </row>
    <row r="9337" spans="2:2" x14ac:dyDescent="0.3">
      <c r="B9337" s="73"/>
    </row>
    <row r="9338" spans="2:2" x14ac:dyDescent="0.3">
      <c r="B9338" s="73"/>
    </row>
    <row r="9339" spans="2:2" x14ac:dyDescent="0.3">
      <c r="B9339" s="73"/>
    </row>
    <row r="9340" spans="2:2" x14ac:dyDescent="0.3">
      <c r="B9340" s="73"/>
    </row>
    <row r="9341" spans="2:2" x14ac:dyDescent="0.3">
      <c r="B9341" s="73"/>
    </row>
    <row r="9342" spans="2:2" x14ac:dyDescent="0.3">
      <c r="B9342" s="73"/>
    </row>
    <row r="9343" spans="2:2" x14ac:dyDescent="0.3">
      <c r="B9343" s="73"/>
    </row>
    <row r="9344" spans="2:2" x14ac:dyDescent="0.3">
      <c r="B9344" s="73"/>
    </row>
    <row r="9345" spans="2:2" x14ac:dyDescent="0.3">
      <c r="B9345" s="73"/>
    </row>
    <row r="9346" spans="2:2" x14ac:dyDescent="0.3">
      <c r="B9346" s="73"/>
    </row>
    <row r="9347" spans="2:2" x14ac:dyDescent="0.3">
      <c r="B9347" s="73"/>
    </row>
    <row r="9348" spans="2:2" x14ac:dyDescent="0.3">
      <c r="B9348" s="73"/>
    </row>
    <row r="9349" spans="2:2" x14ac:dyDescent="0.3">
      <c r="B9349" s="73"/>
    </row>
    <row r="9350" spans="2:2" x14ac:dyDescent="0.3">
      <c r="B9350" s="73"/>
    </row>
    <row r="9351" spans="2:2" x14ac:dyDescent="0.3">
      <c r="B9351" s="73"/>
    </row>
    <row r="9352" spans="2:2" x14ac:dyDescent="0.3">
      <c r="B9352" s="73"/>
    </row>
    <row r="9353" spans="2:2" x14ac:dyDescent="0.3">
      <c r="B9353" s="73"/>
    </row>
    <row r="9354" spans="2:2" x14ac:dyDescent="0.3">
      <c r="B9354" s="73"/>
    </row>
    <row r="9355" spans="2:2" x14ac:dyDescent="0.3">
      <c r="B9355" s="73"/>
    </row>
    <row r="9356" spans="2:2" x14ac:dyDescent="0.3">
      <c r="B9356" s="73"/>
    </row>
    <row r="9357" spans="2:2" x14ac:dyDescent="0.3">
      <c r="B9357" s="73"/>
    </row>
    <row r="9358" spans="2:2" x14ac:dyDescent="0.3">
      <c r="B9358" s="73"/>
    </row>
    <row r="9359" spans="2:2" x14ac:dyDescent="0.3">
      <c r="B9359" s="73"/>
    </row>
    <row r="9360" spans="2:2" x14ac:dyDescent="0.3">
      <c r="B9360" s="73"/>
    </row>
    <row r="9361" spans="2:2" x14ac:dyDescent="0.3">
      <c r="B9361" s="73"/>
    </row>
    <row r="9362" spans="2:2" x14ac:dyDescent="0.3">
      <c r="B9362" s="73"/>
    </row>
    <row r="9363" spans="2:2" x14ac:dyDescent="0.3">
      <c r="B9363" s="73"/>
    </row>
    <row r="9364" spans="2:2" x14ac:dyDescent="0.3">
      <c r="B9364" s="73"/>
    </row>
    <row r="9365" spans="2:2" x14ac:dyDescent="0.3">
      <c r="B9365" s="73"/>
    </row>
    <row r="9366" spans="2:2" x14ac:dyDescent="0.3">
      <c r="B9366" s="73"/>
    </row>
    <row r="9367" spans="2:2" x14ac:dyDescent="0.3">
      <c r="B9367" s="73"/>
    </row>
    <row r="9368" spans="2:2" x14ac:dyDescent="0.3">
      <c r="B9368" s="73"/>
    </row>
    <row r="9369" spans="2:2" x14ac:dyDescent="0.3">
      <c r="B9369" s="73"/>
    </row>
    <row r="9370" spans="2:2" x14ac:dyDescent="0.3">
      <c r="B9370" s="73"/>
    </row>
    <row r="9371" spans="2:2" x14ac:dyDescent="0.3">
      <c r="B9371" s="73"/>
    </row>
    <row r="9372" spans="2:2" x14ac:dyDescent="0.3">
      <c r="B9372" s="73"/>
    </row>
    <row r="9373" spans="2:2" x14ac:dyDescent="0.3">
      <c r="B9373" s="73"/>
    </row>
    <row r="9374" spans="2:2" x14ac:dyDescent="0.3">
      <c r="B9374" s="73"/>
    </row>
    <row r="9375" spans="2:2" x14ac:dyDescent="0.3">
      <c r="B9375" s="73"/>
    </row>
    <row r="9376" spans="2:2" x14ac:dyDescent="0.3">
      <c r="B9376" s="73"/>
    </row>
    <row r="9377" spans="2:2" x14ac:dyDescent="0.3">
      <c r="B9377" s="73"/>
    </row>
    <row r="9378" spans="2:2" x14ac:dyDescent="0.3">
      <c r="B9378" s="73"/>
    </row>
    <row r="9379" spans="2:2" x14ac:dyDescent="0.3">
      <c r="B9379" s="73"/>
    </row>
    <row r="9380" spans="2:2" x14ac:dyDescent="0.3">
      <c r="B9380" s="73"/>
    </row>
    <row r="9381" spans="2:2" x14ac:dyDescent="0.3">
      <c r="B9381" s="73"/>
    </row>
    <row r="9382" spans="2:2" x14ac:dyDescent="0.3">
      <c r="B9382" s="73"/>
    </row>
    <row r="9383" spans="2:2" x14ac:dyDescent="0.3">
      <c r="B9383" s="73"/>
    </row>
    <row r="9384" spans="2:2" x14ac:dyDescent="0.3">
      <c r="B9384" s="73"/>
    </row>
    <row r="9385" spans="2:2" x14ac:dyDescent="0.3">
      <c r="B9385" s="73"/>
    </row>
    <row r="9386" spans="2:2" x14ac:dyDescent="0.3">
      <c r="B9386" s="73"/>
    </row>
    <row r="9387" spans="2:2" x14ac:dyDescent="0.3">
      <c r="B9387" s="73"/>
    </row>
    <row r="9388" spans="2:2" x14ac:dyDescent="0.3">
      <c r="B9388" s="73"/>
    </row>
    <row r="9389" spans="2:2" x14ac:dyDescent="0.3">
      <c r="B9389" s="73"/>
    </row>
    <row r="9390" spans="2:2" x14ac:dyDescent="0.3">
      <c r="B9390" s="73"/>
    </row>
    <row r="9391" spans="2:2" x14ac:dyDescent="0.3">
      <c r="B9391" s="73"/>
    </row>
    <row r="9392" spans="2:2" x14ac:dyDescent="0.3">
      <c r="B9392" s="73"/>
    </row>
    <row r="9393" spans="2:2" x14ac:dyDescent="0.3">
      <c r="B9393" s="73"/>
    </row>
    <row r="9394" spans="2:2" x14ac:dyDescent="0.3">
      <c r="B9394" s="73"/>
    </row>
    <row r="9395" spans="2:2" x14ac:dyDescent="0.3">
      <c r="B9395" s="73"/>
    </row>
    <row r="9396" spans="2:2" x14ac:dyDescent="0.3">
      <c r="B9396" s="73"/>
    </row>
    <row r="9397" spans="2:2" x14ac:dyDescent="0.3">
      <c r="B9397" s="73"/>
    </row>
    <row r="9398" spans="2:2" x14ac:dyDescent="0.3">
      <c r="B9398" s="73"/>
    </row>
    <row r="9399" spans="2:2" x14ac:dyDescent="0.3">
      <c r="B9399" s="73"/>
    </row>
    <row r="9400" spans="2:2" x14ac:dyDescent="0.3">
      <c r="B9400" s="73"/>
    </row>
    <row r="9401" spans="2:2" x14ac:dyDescent="0.3">
      <c r="B9401" s="73"/>
    </row>
    <row r="9402" spans="2:2" x14ac:dyDescent="0.3">
      <c r="B9402" s="73"/>
    </row>
    <row r="9403" spans="2:2" x14ac:dyDescent="0.3">
      <c r="B9403" s="73"/>
    </row>
    <row r="9404" spans="2:2" x14ac:dyDescent="0.3">
      <c r="B9404" s="73"/>
    </row>
    <row r="9405" spans="2:2" x14ac:dyDescent="0.3">
      <c r="B9405" s="73"/>
    </row>
    <row r="9406" spans="2:2" x14ac:dyDescent="0.3">
      <c r="B9406" s="73"/>
    </row>
    <row r="9407" spans="2:2" x14ac:dyDescent="0.3">
      <c r="B9407" s="73"/>
    </row>
    <row r="9408" spans="2:2" x14ac:dyDescent="0.3">
      <c r="B9408" s="73"/>
    </row>
    <row r="9409" spans="2:2" x14ac:dyDescent="0.3">
      <c r="B9409" s="73"/>
    </row>
    <row r="9410" spans="2:2" x14ac:dyDescent="0.3">
      <c r="B9410" s="73"/>
    </row>
    <row r="9411" spans="2:2" x14ac:dyDescent="0.3">
      <c r="B9411" s="73"/>
    </row>
    <row r="9412" spans="2:2" x14ac:dyDescent="0.3">
      <c r="B9412" s="73"/>
    </row>
    <row r="9413" spans="2:2" x14ac:dyDescent="0.3">
      <c r="B9413" s="73"/>
    </row>
    <row r="9414" spans="2:2" x14ac:dyDescent="0.3">
      <c r="B9414" s="73"/>
    </row>
    <row r="9415" spans="2:2" x14ac:dyDescent="0.3">
      <c r="B9415" s="73"/>
    </row>
    <row r="9416" spans="2:2" x14ac:dyDescent="0.3">
      <c r="B9416" s="73"/>
    </row>
    <row r="9417" spans="2:2" x14ac:dyDescent="0.3">
      <c r="B9417" s="73"/>
    </row>
    <row r="9418" spans="2:2" x14ac:dyDescent="0.3">
      <c r="B9418" s="73"/>
    </row>
    <row r="9419" spans="2:2" x14ac:dyDescent="0.3">
      <c r="B9419" s="73"/>
    </row>
    <row r="9420" spans="2:2" x14ac:dyDescent="0.3">
      <c r="B9420" s="73"/>
    </row>
    <row r="9421" spans="2:2" x14ac:dyDescent="0.3">
      <c r="B9421" s="73"/>
    </row>
    <row r="9422" spans="2:2" x14ac:dyDescent="0.3">
      <c r="B9422" s="73"/>
    </row>
    <row r="9423" spans="2:2" x14ac:dyDescent="0.3">
      <c r="B9423" s="73"/>
    </row>
    <row r="9424" spans="2:2" x14ac:dyDescent="0.3">
      <c r="B9424" s="73"/>
    </row>
    <row r="9425" spans="2:2" x14ac:dyDescent="0.3">
      <c r="B9425" s="73"/>
    </row>
    <row r="9426" spans="2:2" x14ac:dyDescent="0.3">
      <c r="B9426" s="73"/>
    </row>
    <row r="9427" spans="2:2" x14ac:dyDescent="0.3">
      <c r="B9427" s="73"/>
    </row>
    <row r="9428" spans="2:2" x14ac:dyDescent="0.3">
      <c r="B9428" s="73"/>
    </row>
    <row r="9429" spans="2:2" x14ac:dyDescent="0.3">
      <c r="B9429" s="73"/>
    </row>
    <row r="9430" spans="2:2" x14ac:dyDescent="0.3">
      <c r="B9430" s="73"/>
    </row>
    <row r="9431" spans="2:2" x14ac:dyDescent="0.3">
      <c r="B9431" s="73"/>
    </row>
    <row r="9432" spans="2:2" x14ac:dyDescent="0.3">
      <c r="B9432" s="73"/>
    </row>
    <row r="9433" spans="2:2" x14ac:dyDescent="0.3">
      <c r="B9433" s="73"/>
    </row>
    <row r="9434" spans="2:2" x14ac:dyDescent="0.3">
      <c r="B9434" s="73"/>
    </row>
    <row r="9435" spans="2:2" x14ac:dyDescent="0.3">
      <c r="B9435" s="73"/>
    </row>
    <row r="9436" spans="2:2" x14ac:dyDescent="0.3">
      <c r="B9436" s="73"/>
    </row>
    <row r="9437" spans="2:2" x14ac:dyDescent="0.3">
      <c r="B9437" s="73"/>
    </row>
    <row r="9438" spans="2:2" x14ac:dyDescent="0.3">
      <c r="B9438" s="73"/>
    </row>
    <row r="9439" spans="2:2" x14ac:dyDescent="0.3">
      <c r="B9439" s="73"/>
    </row>
    <row r="9440" spans="2:2" x14ac:dyDescent="0.3">
      <c r="B9440" s="73"/>
    </row>
    <row r="9441" spans="2:2" x14ac:dyDescent="0.3">
      <c r="B9441" s="73"/>
    </row>
    <row r="9442" spans="2:2" x14ac:dyDescent="0.3">
      <c r="B9442" s="73"/>
    </row>
    <row r="9443" spans="2:2" x14ac:dyDescent="0.3">
      <c r="B9443" s="73"/>
    </row>
    <row r="9444" spans="2:2" x14ac:dyDescent="0.3">
      <c r="B9444" s="73"/>
    </row>
    <row r="9445" spans="2:2" x14ac:dyDescent="0.3">
      <c r="B9445" s="73"/>
    </row>
    <row r="9446" spans="2:2" x14ac:dyDescent="0.3">
      <c r="B9446" s="73"/>
    </row>
    <row r="9447" spans="2:2" x14ac:dyDescent="0.3">
      <c r="B9447" s="73"/>
    </row>
    <row r="9448" spans="2:2" x14ac:dyDescent="0.3">
      <c r="B9448" s="73"/>
    </row>
    <row r="9449" spans="2:2" x14ac:dyDescent="0.3">
      <c r="B9449" s="73"/>
    </row>
    <row r="9450" spans="2:2" x14ac:dyDescent="0.3">
      <c r="B9450" s="73"/>
    </row>
    <row r="9451" spans="2:2" x14ac:dyDescent="0.3">
      <c r="B9451" s="73"/>
    </row>
    <row r="9452" spans="2:2" x14ac:dyDescent="0.3">
      <c r="B9452" s="73"/>
    </row>
    <row r="9453" spans="2:2" x14ac:dyDescent="0.3">
      <c r="B9453" s="73"/>
    </row>
    <row r="9454" spans="2:2" x14ac:dyDescent="0.3">
      <c r="B9454" s="73"/>
    </row>
    <row r="9455" spans="2:2" x14ac:dyDescent="0.3">
      <c r="B9455" s="73"/>
    </row>
    <row r="9456" spans="2:2" x14ac:dyDescent="0.3">
      <c r="B9456" s="73"/>
    </row>
    <row r="9457" spans="2:2" x14ac:dyDescent="0.3">
      <c r="B9457" s="73"/>
    </row>
    <row r="9458" spans="2:2" x14ac:dyDescent="0.3">
      <c r="B9458" s="73"/>
    </row>
    <row r="9459" spans="2:2" x14ac:dyDescent="0.3">
      <c r="B9459" s="73"/>
    </row>
    <row r="9460" spans="2:2" x14ac:dyDescent="0.3">
      <c r="B9460" s="73"/>
    </row>
    <row r="9461" spans="2:2" x14ac:dyDescent="0.3">
      <c r="B9461" s="73"/>
    </row>
    <row r="9462" spans="2:2" x14ac:dyDescent="0.3">
      <c r="B9462" s="73"/>
    </row>
    <row r="9463" spans="2:2" x14ac:dyDescent="0.3">
      <c r="B9463" s="73"/>
    </row>
    <row r="9464" spans="2:2" x14ac:dyDescent="0.3">
      <c r="B9464" s="73"/>
    </row>
    <row r="9465" spans="2:2" x14ac:dyDescent="0.3">
      <c r="B9465" s="73"/>
    </row>
    <row r="9466" spans="2:2" x14ac:dyDescent="0.3">
      <c r="B9466" s="73"/>
    </row>
    <row r="9467" spans="2:2" x14ac:dyDescent="0.3">
      <c r="B9467" s="73"/>
    </row>
    <row r="9468" spans="2:2" x14ac:dyDescent="0.3">
      <c r="B9468" s="73"/>
    </row>
    <row r="9469" spans="2:2" x14ac:dyDescent="0.3">
      <c r="B9469" s="73"/>
    </row>
    <row r="9470" spans="2:2" x14ac:dyDescent="0.3">
      <c r="B9470" s="73"/>
    </row>
    <row r="9471" spans="2:2" x14ac:dyDescent="0.3">
      <c r="B9471" s="73"/>
    </row>
    <row r="9472" spans="2:2" x14ac:dyDescent="0.3">
      <c r="B9472" s="73"/>
    </row>
    <row r="9473" spans="2:2" x14ac:dyDescent="0.3">
      <c r="B9473" s="73"/>
    </row>
    <row r="9474" spans="2:2" x14ac:dyDescent="0.3">
      <c r="B9474" s="73"/>
    </row>
    <row r="9475" spans="2:2" x14ac:dyDescent="0.3">
      <c r="B9475" s="73"/>
    </row>
    <row r="9476" spans="2:2" x14ac:dyDescent="0.3">
      <c r="B9476" s="73"/>
    </row>
    <row r="9477" spans="2:2" x14ac:dyDescent="0.3">
      <c r="B9477" s="73"/>
    </row>
    <row r="9478" spans="2:2" x14ac:dyDescent="0.3">
      <c r="B9478" s="73"/>
    </row>
    <row r="9479" spans="2:2" x14ac:dyDescent="0.3">
      <c r="B9479" s="73"/>
    </row>
    <row r="9480" spans="2:2" x14ac:dyDescent="0.3">
      <c r="B9480" s="73"/>
    </row>
    <row r="9481" spans="2:2" x14ac:dyDescent="0.3">
      <c r="B9481" s="73"/>
    </row>
    <row r="9482" spans="2:2" x14ac:dyDescent="0.3">
      <c r="B9482" s="73"/>
    </row>
    <row r="9483" spans="2:2" x14ac:dyDescent="0.3">
      <c r="B9483" s="73"/>
    </row>
    <row r="9484" spans="2:2" x14ac:dyDescent="0.3">
      <c r="B9484" s="73"/>
    </row>
    <row r="9485" spans="2:2" x14ac:dyDescent="0.3">
      <c r="B9485" s="73"/>
    </row>
    <row r="9486" spans="2:2" x14ac:dyDescent="0.3">
      <c r="B9486" s="73"/>
    </row>
    <row r="9487" spans="2:2" x14ac:dyDescent="0.3">
      <c r="B9487" s="73"/>
    </row>
    <row r="9488" spans="2:2" x14ac:dyDescent="0.3">
      <c r="B9488" s="73"/>
    </row>
    <row r="9489" spans="2:2" x14ac:dyDescent="0.3">
      <c r="B9489" s="73"/>
    </row>
    <row r="9490" spans="2:2" x14ac:dyDescent="0.3">
      <c r="B9490" s="73"/>
    </row>
    <row r="9491" spans="2:2" x14ac:dyDescent="0.3">
      <c r="B9491" s="73"/>
    </row>
    <row r="9492" spans="2:2" x14ac:dyDescent="0.3">
      <c r="B9492" s="73"/>
    </row>
    <row r="9493" spans="2:2" x14ac:dyDescent="0.3">
      <c r="B9493" s="73"/>
    </row>
    <row r="9494" spans="2:2" x14ac:dyDescent="0.3">
      <c r="B9494" s="73"/>
    </row>
    <row r="9495" spans="2:2" x14ac:dyDescent="0.3">
      <c r="B9495" s="73"/>
    </row>
    <row r="9496" spans="2:2" x14ac:dyDescent="0.3">
      <c r="B9496" s="73"/>
    </row>
    <row r="9497" spans="2:2" x14ac:dyDescent="0.3">
      <c r="B9497" s="73"/>
    </row>
    <row r="9498" spans="2:2" x14ac:dyDescent="0.3">
      <c r="B9498" s="73"/>
    </row>
    <row r="9499" spans="2:2" x14ac:dyDescent="0.3">
      <c r="B9499" s="73"/>
    </row>
    <row r="9500" spans="2:2" x14ac:dyDescent="0.3">
      <c r="B9500" s="73"/>
    </row>
    <row r="9501" spans="2:2" x14ac:dyDescent="0.3">
      <c r="B9501" s="73"/>
    </row>
    <row r="9502" spans="2:2" x14ac:dyDescent="0.3">
      <c r="B9502" s="73"/>
    </row>
    <row r="9503" spans="2:2" x14ac:dyDescent="0.3">
      <c r="B9503" s="73"/>
    </row>
    <row r="9504" spans="2:2" x14ac:dyDescent="0.3">
      <c r="B9504" s="73"/>
    </row>
    <row r="9505" spans="2:2" x14ac:dyDescent="0.3">
      <c r="B9505" s="73"/>
    </row>
    <row r="9506" spans="2:2" x14ac:dyDescent="0.3">
      <c r="B9506" s="73"/>
    </row>
    <row r="9507" spans="2:2" x14ac:dyDescent="0.3">
      <c r="B9507" s="73"/>
    </row>
    <row r="9508" spans="2:2" x14ac:dyDescent="0.3">
      <c r="B9508" s="73"/>
    </row>
    <row r="9509" spans="2:2" x14ac:dyDescent="0.3">
      <c r="B9509" s="73"/>
    </row>
    <row r="9510" spans="2:2" x14ac:dyDescent="0.3">
      <c r="B9510" s="73"/>
    </row>
    <row r="9511" spans="2:2" x14ac:dyDescent="0.3">
      <c r="B9511" s="73"/>
    </row>
    <row r="9512" spans="2:2" x14ac:dyDescent="0.3">
      <c r="B9512" s="73"/>
    </row>
    <row r="9513" spans="2:2" x14ac:dyDescent="0.3">
      <c r="B9513" s="73"/>
    </row>
    <row r="9514" spans="2:2" x14ac:dyDescent="0.3">
      <c r="B9514" s="73"/>
    </row>
    <row r="9515" spans="2:2" x14ac:dyDescent="0.3">
      <c r="B9515" s="73"/>
    </row>
    <row r="9516" spans="2:2" x14ac:dyDescent="0.3">
      <c r="B9516" s="73"/>
    </row>
    <row r="9517" spans="2:2" x14ac:dyDescent="0.3">
      <c r="B9517" s="73"/>
    </row>
    <row r="9518" spans="2:2" x14ac:dyDescent="0.3">
      <c r="B9518" s="73"/>
    </row>
    <row r="9519" spans="2:2" x14ac:dyDescent="0.3">
      <c r="B9519" s="73"/>
    </row>
    <row r="9520" spans="2:2" x14ac:dyDescent="0.3">
      <c r="B9520" s="73"/>
    </row>
    <row r="9521" spans="2:2" x14ac:dyDescent="0.3">
      <c r="B9521" s="73"/>
    </row>
    <row r="9522" spans="2:2" x14ac:dyDescent="0.3">
      <c r="B9522" s="73"/>
    </row>
    <row r="9523" spans="2:2" x14ac:dyDescent="0.3">
      <c r="B9523" s="73"/>
    </row>
    <row r="9524" spans="2:2" x14ac:dyDescent="0.3">
      <c r="B9524" s="73"/>
    </row>
    <row r="9525" spans="2:2" x14ac:dyDescent="0.3">
      <c r="B9525" s="73"/>
    </row>
    <row r="9526" spans="2:2" x14ac:dyDescent="0.3">
      <c r="B9526" s="73"/>
    </row>
    <row r="9527" spans="2:2" x14ac:dyDescent="0.3">
      <c r="B9527" s="73"/>
    </row>
    <row r="9528" spans="2:2" x14ac:dyDescent="0.3">
      <c r="B9528" s="73"/>
    </row>
    <row r="9529" spans="2:2" x14ac:dyDescent="0.3">
      <c r="B9529" s="73"/>
    </row>
    <row r="9530" spans="2:2" x14ac:dyDescent="0.3">
      <c r="B9530" s="73"/>
    </row>
    <row r="9531" spans="2:2" x14ac:dyDescent="0.3">
      <c r="B9531" s="73"/>
    </row>
    <row r="9532" spans="2:2" x14ac:dyDescent="0.3">
      <c r="B9532" s="73"/>
    </row>
    <row r="9533" spans="2:2" x14ac:dyDescent="0.3">
      <c r="B9533" s="73"/>
    </row>
    <row r="9534" spans="2:2" x14ac:dyDescent="0.3">
      <c r="B9534" s="73"/>
    </row>
    <row r="9535" spans="2:2" x14ac:dyDescent="0.3">
      <c r="B9535" s="73"/>
    </row>
    <row r="9536" spans="2:2" x14ac:dyDescent="0.3">
      <c r="B9536" s="73"/>
    </row>
    <row r="9537" spans="2:2" x14ac:dyDescent="0.3">
      <c r="B9537" s="73"/>
    </row>
    <row r="9538" spans="2:2" x14ac:dyDescent="0.3">
      <c r="B9538" s="73"/>
    </row>
    <row r="9539" spans="2:2" x14ac:dyDescent="0.3">
      <c r="B9539" s="73"/>
    </row>
    <row r="9540" spans="2:2" x14ac:dyDescent="0.3">
      <c r="B9540" s="73"/>
    </row>
    <row r="9541" spans="2:2" x14ac:dyDescent="0.3">
      <c r="B9541" s="73"/>
    </row>
    <row r="9542" spans="2:2" x14ac:dyDescent="0.3">
      <c r="B9542" s="73"/>
    </row>
    <row r="9543" spans="2:2" x14ac:dyDescent="0.3">
      <c r="B9543" s="73"/>
    </row>
    <row r="9544" spans="2:2" x14ac:dyDescent="0.3">
      <c r="B9544" s="73"/>
    </row>
    <row r="9545" spans="2:2" x14ac:dyDescent="0.3">
      <c r="B9545" s="73"/>
    </row>
    <row r="9546" spans="2:2" x14ac:dyDescent="0.3">
      <c r="B9546" s="73"/>
    </row>
    <row r="9547" spans="2:2" x14ac:dyDescent="0.3">
      <c r="B9547" s="73"/>
    </row>
    <row r="9548" spans="2:2" x14ac:dyDescent="0.3">
      <c r="B9548" s="73"/>
    </row>
    <row r="9549" spans="2:2" x14ac:dyDescent="0.3">
      <c r="B9549" s="73"/>
    </row>
    <row r="9550" spans="2:2" x14ac:dyDescent="0.3">
      <c r="B9550" s="73"/>
    </row>
    <row r="9551" spans="2:2" x14ac:dyDescent="0.3">
      <c r="B9551" s="73"/>
    </row>
    <row r="9552" spans="2:2" x14ac:dyDescent="0.3">
      <c r="B9552" s="73"/>
    </row>
    <row r="9553" spans="2:2" x14ac:dyDescent="0.3">
      <c r="B9553" s="73"/>
    </row>
    <row r="9554" spans="2:2" x14ac:dyDescent="0.3">
      <c r="B9554" s="73"/>
    </row>
    <row r="9555" spans="2:2" x14ac:dyDescent="0.3">
      <c r="B9555" s="73"/>
    </row>
    <row r="9556" spans="2:2" x14ac:dyDescent="0.3">
      <c r="B9556" s="73"/>
    </row>
    <row r="9557" spans="2:2" x14ac:dyDescent="0.3">
      <c r="B9557" s="73"/>
    </row>
    <row r="9558" spans="2:2" x14ac:dyDescent="0.3">
      <c r="B9558" s="73"/>
    </row>
    <row r="9559" spans="2:2" x14ac:dyDescent="0.3">
      <c r="B9559" s="73"/>
    </row>
    <row r="9560" spans="2:2" x14ac:dyDescent="0.3">
      <c r="B9560" s="73"/>
    </row>
    <row r="9561" spans="2:2" x14ac:dyDescent="0.3">
      <c r="B9561" s="73"/>
    </row>
    <row r="9562" spans="2:2" x14ac:dyDescent="0.3">
      <c r="B9562" s="73"/>
    </row>
    <row r="9563" spans="2:2" x14ac:dyDescent="0.3">
      <c r="B9563" s="73"/>
    </row>
    <row r="9564" spans="2:2" x14ac:dyDescent="0.3">
      <c r="B9564" s="73"/>
    </row>
    <row r="9565" spans="2:2" x14ac:dyDescent="0.3">
      <c r="B9565" s="73"/>
    </row>
    <row r="9566" spans="2:2" x14ac:dyDescent="0.3">
      <c r="B9566" s="73"/>
    </row>
    <row r="9567" spans="2:2" x14ac:dyDescent="0.3">
      <c r="B9567" s="73"/>
    </row>
    <row r="9568" spans="2:2" x14ac:dyDescent="0.3">
      <c r="B9568" s="73"/>
    </row>
    <row r="9569" spans="2:2" x14ac:dyDescent="0.3">
      <c r="B9569" s="73"/>
    </row>
    <row r="9570" spans="2:2" x14ac:dyDescent="0.3">
      <c r="B9570" s="73"/>
    </row>
    <row r="9571" spans="2:2" x14ac:dyDescent="0.3">
      <c r="B9571" s="73"/>
    </row>
    <row r="9572" spans="2:2" x14ac:dyDescent="0.3">
      <c r="B9572" s="73"/>
    </row>
    <row r="9573" spans="2:2" x14ac:dyDescent="0.3">
      <c r="B9573" s="73"/>
    </row>
    <row r="9574" spans="2:2" x14ac:dyDescent="0.3">
      <c r="B9574" s="73"/>
    </row>
    <row r="9575" spans="2:2" x14ac:dyDescent="0.3">
      <c r="B9575" s="73"/>
    </row>
    <row r="9576" spans="2:2" x14ac:dyDescent="0.3">
      <c r="B9576" s="73"/>
    </row>
    <row r="9577" spans="2:2" x14ac:dyDescent="0.3">
      <c r="B9577" s="73"/>
    </row>
    <row r="9578" spans="2:2" x14ac:dyDescent="0.3">
      <c r="B9578" s="73"/>
    </row>
    <row r="9579" spans="2:2" x14ac:dyDescent="0.3">
      <c r="B9579" s="73"/>
    </row>
    <row r="9580" spans="2:2" x14ac:dyDescent="0.3">
      <c r="B9580" s="73"/>
    </row>
    <row r="9581" spans="2:2" x14ac:dyDescent="0.3">
      <c r="B9581" s="73"/>
    </row>
    <row r="9582" spans="2:2" x14ac:dyDescent="0.3">
      <c r="B9582" s="73"/>
    </row>
    <row r="9583" spans="2:2" x14ac:dyDescent="0.3">
      <c r="B9583" s="73"/>
    </row>
    <row r="9584" spans="2:2" x14ac:dyDescent="0.3">
      <c r="B9584" s="73"/>
    </row>
    <row r="9585" spans="2:2" x14ac:dyDescent="0.3">
      <c r="B9585" s="73"/>
    </row>
    <row r="9586" spans="2:2" x14ac:dyDescent="0.3">
      <c r="B9586" s="73"/>
    </row>
    <row r="9587" spans="2:2" x14ac:dyDescent="0.3">
      <c r="B9587" s="73"/>
    </row>
    <row r="9588" spans="2:2" x14ac:dyDescent="0.3">
      <c r="B9588" s="73"/>
    </row>
    <row r="9589" spans="2:2" x14ac:dyDescent="0.3">
      <c r="B9589" s="73"/>
    </row>
    <row r="9590" spans="2:2" x14ac:dyDescent="0.3">
      <c r="B9590" s="73"/>
    </row>
    <row r="9591" spans="2:2" x14ac:dyDescent="0.3">
      <c r="B9591" s="73"/>
    </row>
    <row r="9592" spans="2:2" x14ac:dyDescent="0.3">
      <c r="B9592" s="73"/>
    </row>
    <row r="9593" spans="2:2" x14ac:dyDescent="0.3">
      <c r="B9593" s="73"/>
    </row>
    <row r="9594" spans="2:2" x14ac:dyDescent="0.3">
      <c r="B9594" s="73"/>
    </row>
    <row r="9595" spans="2:2" x14ac:dyDescent="0.3">
      <c r="B9595" s="73"/>
    </row>
    <row r="9596" spans="2:2" x14ac:dyDescent="0.3">
      <c r="B9596" s="73"/>
    </row>
    <row r="9597" spans="2:2" x14ac:dyDescent="0.3">
      <c r="B9597" s="73"/>
    </row>
    <row r="9598" spans="2:2" x14ac:dyDescent="0.3">
      <c r="B9598" s="73"/>
    </row>
    <row r="9599" spans="2:2" x14ac:dyDescent="0.3">
      <c r="B9599" s="73"/>
    </row>
    <row r="9600" spans="2:2" x14ac:dyDescent="0.3">
      <c r="B9600" s="73"/>
    </row>
    <row r="9601" spans="2:2" x14ac:dyDescent="0.3">
      <c r="B9601" s="73"/>
    </row>
    <row r="9602" spans="2:2" x14ac:dyDescent="0.3">
      <c r="B9602" s="73"/>
    </row>
    <row r="9603" spans="2:2" x14ac:dyDescent="0.3">
      <c r="B9603" s="73"/>
    </row>
    <row r="9604" spans="2:2" x14ac:dyDescent="0.3">
      <c r="B9604" s="73"/>
    </row>
    <row r="9605" spans="2:2" x14ac:dyDescent="0.3">
      <c r="B9605" s="73"/>
    </row>
    <row r="9606" spans="2:2" x14ac:dyDescent="0.3">
      <c r="B9606" s="73"/>
    </row>
    <row r="9607" spans="2:2" x14ac:dyDescent="0.3">
      <c r="B9607" s="73"/>
    </row>
    <row r="9608" spans="2:2" x14ac:dyDescent="0.3">
      <c r="B9608" s="73"/>
    </row>
    <row r="9609" spans="2:2" x14ac:dyDescent="0.3">
      <c r="B9609" s="73"/>
    </row>
    <row r="9610" spans="2:2" x14ac:dyDescent="0.3">
      <c r="B9610" s="73"/>
    </row>
    <row r="9611" spans="2:2" x14ac:dyDescent="0.3">
      <c r="B9611" s="73"/>
    </row>
    <row r="9612" spans="2:2" x14ac:dyDescent="0.3">
      <c r="B9612" s="73"/>
    </row>
    <row r="9613" spans="2:2" x14ac:dyDescent="0.3">
      <c r="B9613" s="73"/>
    </row>
    <row r="9614" spans="2:2" x14ac:dyDescent="0.3">
      <c r="B9614" s="73"/>
    </row>
    <row r="9615" spans="2:2" x14ac:dyDescent="0.3">
      <c r="B9615" s="73"/>
    </row>
    <row r="9616" spans="2:2" x14ac:dyDescent="0.3">
      <c r="B9616" s="73"/>
    </row>
    <row r="9617" spans="2:2" x14ac:dyDescent="0.3">
      <c r="B9617" s="73"/>
    </row>
    <row r="9618" spans="2:2" x14ac:dyDescent="0.3">
      <c r="B9618" s="73"/>
    </row>
    <row r="9619" spans="2:2" x14ac:dyDescent="0.3">
      <c r="B9619" s="73"/>
    </row>
    <row r="9620" spans="2:2" x14ac:dyDescent="0.3">
      <c r="B9620" s="73"/>
    </row>
    <row r="9621" spans="2:2" x14ac:dyDescent="0.3">
      <c r="B9621" s="73"/>
    </row>
    <row r="9622" spans="2:2" x14ac:dyDescent="0.3">
      <c r="B9622" s="73"/>
    </row>
    <row r="9623" spans="2:2" x14ac:dyDescent="0.3">
      <c r="B9623" s="73"/>
    </row>
    <row r="9624" spans="2:2" x14ac:dyDescent="0.3">
      <c r="B9624" s="73"/>
    </row>
    <row r="9625" spans="2:2" x14ac:dyDescent="0.3">
      <c r="B9625" s="73"/>
    </row>
    <row r="9626" spans="2:2" x14ac:dyDescent="0.3">
      <c r="B9626" s="73"/>
    </row>
    <row r="9627" spans="2:2" x14ac:dyDescent="0.3">
      <c r="B9627" s="73"/>
    </row>
    <row r="9628" spans="2:2" x14ac:dyDescent="0.3">
      <c r="B9628" s="73"/>
    </row>
    <row r="9629" spans="2:2" x14ac:dyDescent="0.3">
      <c r="B9629" s="73"/>
    </row>
    <row r="9630" spans="2:2" x14ac:dyDescent="0.3">
      <c r="B9630" s="73"/>
    </row>
    <row r="9631" spans="2:2" x14ac:dyDescent="0.3">
      <c r="B9631" s="73"/>
    </row>
    <row r="9632" spans="2:2" x14ac:dyDescent="0.3">
      <c r="B9632" s="73"/>
    </row>
    <row r="9633" spans="2:2" x14ac:dyDescent="0.3">
      <c r="B9633" s="73"/>
    </row>
    <row r="9634" spans="2:2" x14ac:dyDescent="0.3">
      <c r="B9634" s="73"/>
    </row>
    <row r="9635" spans="2:2" x14ac:dyDescent="0.3">
      <c r="B9635" s="73"/>
    </row>
    <row r="9636" spans="2:2" x14ac:dyDescent="0.3">
      <c r="B9636" s="73"/>
    </row>
    <row r="9637" spans="2:2" x14ac:dyDescent="0.3">
      <c r="B9637" s="73"/>
    </row>
    <row r="9638" spans="2:2" x14ac:dyDescent="0.3">
      <c r="B9638" s="73"/>
    </row>
    <row r="9639" spans="2:2" x14ac:dyDescent="0.3">
      <c r="B9639" s="73"/>
    </row>
    <row r="9640" spans="2:2" x14ac:dyDescent="0.3">
      <c r="B9640" s="73"/>
    </row>
    <row r="9641" spans="2:2" x14ac:dyDescent="0.3">
      <c r="B9641" s="73"/>
    </row>
    <row r="9642" spans="2:2" x14ac:dyDescent="0.3">
      <c r="B9642" s="73"/>
    </row>
    <row r="9643" spans="2:2" x14ac:dyDescent="0.3">
      <c r="B9643" s="73"/>
    </row>
    <row r="9644" spans="2:2" x14ac:dyDescent="0.3">
      <c r="B9644" s="73"/>
    </row>
    <row r="9645" spans="2:2" x14ac:dyDescent="0.3">
      <c r="B9645" s="73"/>
    </row>
    <row r="9646" spans="2:2" x14ac:dyDescent="0.3">
      <c r="B9646" s="73"/>
    </row>
    <row r="9647" spans="2:2" x14ac:dyDescent="0.3">
      <c r="B9647" s="73"/>
    </row>
    <row r="9648" spans="2:2" x14ac:dyDescent="0.3">
      <c r="B9648" s="73"/>
    </row>
    <row r="9649" spans="2:2" x14ac:dyDescent="0.3">
      <c r="B9649" s="73"/>
    </row>
    <row r="9650" spans="2:2" x14ac:dyDescent="0.3">
      <c r="B9650" s="73"/>
    </row>
    <row r="9651" spans="2:2" x14ac:dyDescent="0.3">
      <c r="B9651" s="73"/>
    </row>
    <row r="9652" spans="2:2" x14ac:dyDescent="0.3">
      <c r="B9652" s="73"/>
    </row>
    <row r="9653" spans="2:2" x14ac:dyDescent="0.3">
      <c r="B9653" s="73"/>
    </row>
    <row r="9654" spans="2:2" x14ac:dyDescent="0.3">
      <c r="B9654" s="73"/>
    </row>
    <row r="9655" spans="2:2" x14ac:dyDescent="0.3">
      <c r="B9655" s="73"/>
    </row>
    <row r="9656" spans="2:2" x14ac:dyDescent="0.3">
      <c r="B9656" s="73"/>
    </row>
    <row r="9657" spans="2:2" x14ac:dyDescent="0.3">
      <c r="B9657" s="73"/>
    </row>
    <row r="9658" spans="2:2" x14ac:dyDescent="0.3">
      <c r="B9658" s="73"/>
    </row>
    <row r="9659" spans="2:2" x14ac:dyDescent="0.3">
      <c r="B9659" s="73"/>
    </row>
    <row r="9660" spans="2:2" x14ac:dyDescent="0.3">
      <c r="B9660" s="73"/>
    </row>
    <row r="9661" spans="2:2" x14ac:dyDescent="0.3">
      <c r="B9661" s="73"/>
    </row>
    <row r="9662" spans="2:2" x14ac:dyDescent="0.3">
      <c r="B9662" s="73"/>
    </row>
    <row r="9663" spans="2:2" x14ac:dyDescent="0.3">
      <c r="B9663" s="73"/>
    </row>
    <row r="9664" spans="2:2" x14ac:dyDescent="0.3">
      <c r="B9664" s="73"/>
    </row>
    <row r="9665" spans="2:2" x14ac:dyDescent="0.3">
      <c r="B9665" s="73"/>
    </row>
    <row r="9666" spans="2:2" x14ac:dyDescent="0.3">
      <c r="B9666" s="73"/>
    </row>
    <row r="9667" spans="2:2" x14ac:dyDescent="0.3">
      <c r="B9667" s="73"/>
    </row>
    <row r="9668" spans="2:2" x14ac:dyDescent="0.3">
      <c r="B9668" s="73"/>
    </row>
    <row r="9669" spans="2:2" x14ac:dyDescent="0.3">
      <c r="B9669" s="73"/>
    </row>
    <row r="9670" spans="2:2" x14ac:dyDescent="0.3">
      <c r="B9670" s="73"/>
    </row>
    <row r="9671" spans="2:2" x14ac:dyDescent="0.3">
      <c r="B9671" s="73"/>
    </row>
    <row r="9672" spans="2:2" x14ac:dyDescent="0.3">
      <c r="B9672" s="73"/>
    </row>
    <row r="9673" spans="2:2" x14ac:dyDescent="0.3">
      <c r="B9673" s="73"/>
    </row>
    <row r="9674" spans="2:2" x14ac:dyDescent="0.3">
      <c r="B9674" s="73"/>
    </row>
    <row r="9675" spans="2:2" x14ac:dyDescent="0.3">
      <c r="B9675" s="73"/>
    </row>
    <row r="9676" spans="2:2" x14ac:dyDescent="0.3">
      <c r="B9676" s="73"/>
    </row>
    <row r="9677" spans="2:2" x14ac:dyDescent="0.3">
      <c r="B9677" s="73"/>
    </row>
    <row r="9678" spans="2:2" x14ac:dyDescent="0.3">
      <c r="B9678" s="73"/>
    </row>
    <row r="9679" spans="2:2" x14ac:dyDescent="0.3">
      <c r="B9679" s="73"/>
    </row>
    <row r="9680" spans="2:2" x14ac:dyDescent="0.3">
      <c r="B9680" s="73"/>
    </row>
    <row r="9681" spans="2:2" x14ac:dyDescent="0.3">
      <c r="B9681" s="73"/>
    </row>
    <row r="9682" spans="2:2" x14ac:dyDescent="0.3">
      <c r="B9682" s="73"/>
    </row>
    <row r="9683" spans="2:2" x14ac:dyDescent="0.3">
      <c r="B9683" s="73"/>
    </row>
    <row r="9684" spans="2:2" x14ac:dyDescent="0.3">
      <c r="B9684" s="73"/>
    </row>
    <row r="9685" spans="2:2" x14ac:dyDescent="0.3">
      <c r="B9685" s="73"/>
    </row>
    <row r="9686" spans="2:2" x14ac:dyDescent="0.3">
      <c r="B9686" s="73"/>
    </row>
    <row r="9687" spans="2:2" x14ac:dyDescent="0.3">
      <c r="B9687" s="73"/>
    </row>
    <row r="9688" spans="2:2" x14ac:dyDescent="0.3">
      <c r="B9688" s="73"/>
    </row>
    <row r="9689" spans="2:2" x14ac:dyDescent="0.3">
      <c r="B9689" s="73"/>
    </row>
    <row r="9690" spans="2:2" x14ac:dyDescent="0.3">
      <c r="B9690" s="73"/>
    </row>
    <row r="9691" spans="2:2" x14ac:dyDescent="0.3">
      <c r="B9691" s="73"/>
    </row>
    <row r="9692" spans="2:2" x14ac:dyDescent="0.3">
      <c r="B9692" s="73"/>
    </row>
    <row r="9693" spans="2:2" x14ac:dyDescent="0.3">
      <c r="B9693" s="73"/>
    </row>
    <row r="9694" spans="2:2" x14ac:dyDescent="0.3">
      <c r="B9694" s="73"/>
    </row>
    <row r="9695" spans="2:2" x14ac:dyDescent="0.3">
      <c r="B9695" s="73"/>
    </row>
    <row r="9696" spans="2:2" x14ac:dyDescent="0.3">
      <c r="B9696" s="73"/>
    </row>
    <row r="9697" spans="2:2" x14ac:dyDescent="0.3">
      <c r="B9697" s="73"/>
    </row>
    <row r="9698" spans="2:2" x14ac:dyDescent="0.3">
      <c r="B9698" s="73"/>
    </row>
    <row r="9699" spans="2:2" x14ac:dyDescent="0.3">
      <c r="B9699" s="73"/>
    </row>
    <row r="9700" spans="2:2" x14ac:dyDescent="0.3">
      <c r="B9700" s="73"/>
    </row>
    <row r="9701" spans="2:2" x14ac:dyDescent="0.3">
      <c r="B9701" s="73"/>
    </row>
    <row r="9702" spans="2:2" x14ac:dyDescent="0.3">
      <c r="B9702" s="73"/>
    </row>
    <row r="9703" spans="2:2" x14ac:dyDescent="0.3">
      <c r="B9703" s="73"/>
    </row>
    <row r="9704" spans="2:2" x14ac:dyDescent="0.3">
      <c r="B9704" s="73"/>
    </row>
    <row r="9705" spans="2:2" x14ac:dyDescent="0.3">
      <c r="B9705" s="73"/>
    </row>
    <row r="9706" spans="2:2" x14ac:dyDescent="0.3">
      <c r="B9706" s="73"/>
    </row>
    <row r="9707" spans="2:2" x14ac:dyDescent="0.3">
      <c r="B9707" s="73"/>
    </row>
    <row r="9708" spans="2:2" x14ac:dyDescent="0.3">
      <c r="B9708" s="73"/>
    </row>
    <row r="9709" spans="2:2" x14ac:dyDescent="0.3">
      <c r="B9709" s="73"/>
    </row>
    <row r="9710" spans="2:2" x14ac:dyDescent="0.3">
      <c r="B9710" s="73"/>
    </row>
    <row r="9711" spans="2:2" x14ac:dyDescent="0.3">
      <c r="B9711" s="73"/>
    </row>
    <row r="9712" spans="2:2" x14ac:dyDescent="0.3">
      <c r="B9712" s="73"/>
    </row>
    <row r="9713" spans="2:2" x14ac:dyDescent="0.3">
      <c r="B9713" s="73"/>
    </row>
    <row r="9714" spans="2:2" x14ac:dyDescent="0.3">
      <c r="B9714" s="73"/>
    </row>
    <row r="9715" spans="2:2" x14ac:dyDescent="0.3">
      <c r="B9715" s="73"/>
    </row>
    <row r="9716" spans="2:2" x14ac:dyDescent="0.3">
      <c r="B9716" s="73"/>
    </row>
    <row r="9717" spans="2:2" x14ac:dyDescent="0.3">
      <c r="B9717" s="73"/>
    </row>
    <row r="9718" spans="2:2" x14ac:dyDescent="0.3">
      <c r="B9718" s="73"/>
    </row>
    <row r="9719" spans="2:2" x14ac:dyDescent="0.3">
      <c r="B9719" s="73"/>
    </row>
    <row r="9720" spans="2:2" x14ac:dyDescent="0.3">
      <c r="B9720" s="73"/>
    </row>
    <row r="9721" spans="2:2" x14ac:dyDescent="0.3">
      <c r="B9721" s="73"/>
    </row>
    <row r="9722" spans="2:2" x14ac:dyDescent="0.3">
      <c r="B9722" s="73"/>
    </row>
    <row r="9723" spans="2:2" x14ac:dyDescent="0.3">
      <c r="B9723" s="73"/>
    </row>
    <row r="9724" spans="2:2" x14ac:dyDescent="0.3">
      <c r="B9724" s="73"/>
    </row>
    <row r="9725" spans="2:2" x14ac:dyDescent="0.3">
      <c r="B9725" s="73"/>
    </row>
    <row r="9726" spans="2:2" x14ac:dyDescent="0.3">
      <c r="B9726" s="73"/>
    </row>
    <row r="9727" spans="2:2" x14ac:dyDescent="0.3">
      <c r="B9727" s="73"/>
    </row>
    <row r="9728" spans="2:2" x14ac:dyDescent="0.3">
      <c r="B9728" s="73"/>
    </row>
    <row r="9729" spans="2:2" x14ac:dyDescent="0.3">
      <c r="B9729" s="73"/>
    </row>
    <row r="9730" spans="2:2" x14ac:dyDescent="0.3">
      <c r="B9730" s="73"/>
    </row>
    <row r="9731" spans="2:2" x14ac:dyDescent="0.3">
      <c r="B9731" s="73"/>
    </row>
    <row r="9732" spans="2:2" x14ac:dyDescent="0.3">
      <c r="B9732" s="73"/>
    </row>
    <row r="9733" spans="2:2" x14ac:dyDescent="0.3">
      <c r="B9733" s="73"/>
    </row>
    <row r="9734" spans="2:2" x14ac:dyDescent="0.3">
      <c r="B9734" s="73"/>
    </row>
    <row r="9735" spans="2:2" x14ac:dyDescent="0.3">
      <c r="B9735" s="73"/>
    </row>
    <row r="9736" spans="2:2" x14ac:dyDescent="0.3">
      <c r="B9736" s="73"/>
    </row>
    <row r="9737" spans="2:2" x14ac:dyDescent="0.3">
      <c r="B9737" s="73"/>
    </row>
    <row r="9738" spans="2:2" x14ac:dyDescent="0.3">
      <c r="B9738" s="73"/>
    </row>
    <row r="9739" spans="2:2" x14ac:dyDescent="0.3">
      <c r="B9739" s="73"/>
    </row>
    <row r="9740" spans="2:2" x14ac:dyDescent="0.3">
      <c r="B9740" s="73"/>
    </row>
    <row r="9741" spans="2:2" x14ac:dyDescent="0.3">
      <c r="B9741" s="73"/>
    </row>
    <row r="9742" spans="2:2" x14ac:dyDescent="0.3">
      <c r="B9742" s="73"/>
    </row>
    <row r="9743" spans="2:2" x14ac:dyDescent="0.3">
      <c r="B9743" s="73"/>
    </row>
    <row r="9744" spans="2:2" x14ac:dyDescent="0.3">
      <c r="B9744" s="73"/>
    </row>
    <row r="9745" spans="2:2" x14ac:dyDescent="0.3">
      <c r="B9745" s="73"/>
    </row>
    <row r="9746" spans="2:2" x14ac:dyDescent="0.3">
      <c r="B9746" s="73"/>
    </row>
    <row r="9747" spans="2:2" x14ac:dyDescent="0.3">
      <c r="B9747" s="73"/>
    </row>
    <row r="9748" spans="2:2" x14ac:dyDescent="0.3">
      <c r="B9748" s="73"/>
    </row>
    <row r="9749" spans="2:2" x14ac:dyDescent="0.3">
      <c r="B9749" s="73"/>
    </row>
    <row r="9750" spans="2:2" x14ac:dyDescent="0.3">
      <c r="B9750" s="73"/>
    </row>
    <row r="9751" spans="2:2" x14ac:dyDescent="0.3">
      <c r="B9751" s="73"/>
    </row>
    <row r="9752" spans="2:2" x14ac:dyDescent="0.3">
      <c r="B9752" s="73"/>
    </row>
    <row r="9753" spans="2:2" x14ac:dyDescent="0.3">
      <c r="B9753" s="73"/>
    </row>
    <row r="9754" spans="2:2" x14ac:dyDescent="0.3">
      <c r="B9754" s="73"/>
    </row>
    <row r="9755" spans="2:2" x14ac:dyDescent="0.3">
      <c r="B9755" s="73"/>
    </row>
    <row r="9756" spans="2:2" x14ac:dyDescent="0.3">
      <c r="B9756" s="73"/>
    </row>
    <row r="9757" spans="2:2" x14ac:dyDescent="0.3">
      <c r="B9757" s="73"/>
    </row>
    <row r="9758" spans="2:2" x14ac:dyDescent="0.3">
      <c r="B9758" s="73"/>
    </row>
    <row r="9759" spans="2:2" x14ac:dyDescent="0.3">
      <c r="B9759" s="73"/>
    </row>
    <row r="9760" spans="2:2" x14ac:dyDescent="0.3">
      <c r="B9760" s="73"/>
    </row>
    <row r="9761" spans="2:2" x14ac:dyDescent="0.3">
      <c r="B9761" s="73"/>
    </row>
    <row r="9762" spans="2:2" x14ac:dyDescent="0.3">
      <c r="B9762" s="73"/>
    </row>
    <row r="9763" spans="2:2" x14ac:dyDescent="0.3">
      <c r="B9763" s="73"/>
    </row>
    <row r="9764" spans="2:2" x14ac:dyDescent="0.3">
      <c r="B9764" s="73"/>
    </row>
    <row r="9765" spans="2:2" x14ac:dyDescent="0.3">
      <c r="B9765" s="73"/>
    </row>
    <row r="9766" spans="2:2" x14ac:dyDescent="0.3">
      <c r="B9766" s="73"/>
    </row>
    <row r="9767" spans="2:2" x14ac:dyDescent="0.3">
      <c r="B9767" s="73"/>
    </row>
    <row r="9768" spans="2:2" x14ac:dyDescent="0.3">
      <c r="B9768" s="73"/>
    </row>
    <row r="9769" spans="2:2" x14ac:dyDescent="0.3">
      <c r="B9769" s="73"/>
    </row>
    <row r="9770" spans="2:2" x14ac:dyDescent="0.3">
      <c r="B9770" s="73"/>
    </row>
    <row r="9771" spans="2:2" x14ac:dyDescent="0.3">
      <c r="B9771" s="73"/>
    </row>
    <row r="9772" spans="2:2" x14ac:dyDescent="0.3">
      <c r="B9772" s="73"/>
    </row>
    <row r="9773" spans="2:2" x14ac:dyDescent="0.3">
      <c r="B9773" s="73"/>
    </row>
    <row r="9774" spans="2:2" x14ac:dyDescent="0.3">
      <c r="B9774" s="73"/>
    </row>
    <row r="9775" spans="2:2" x14ac:dyDescent="0.3">
      <c r="B9775" s="73"/>
    </row>
    <row r="9776" spans="2:2" x14ac:dyDescent="0.3">
      <c r="B9776" s="73"/>
    </row>
    <row r="9777" spans="2:2" x14ac:dyDescent="0.3">
      <c r="B9777" s="73"/>
    </row>
    <row r="9778" spans="2:2" x14ac:dyDescent="0.3">
      <c r="B9778" s="73"/>
    </row>
    <row r="9779" spans="2:2" x14ac:dyDescent="0.3">
      <c r="B9779" s="73"/>
    </row>
    <row r="9780" spans="2:2" x14ac:dyDescent="0.3">
      <c r="B9780" s="73"/>
    </row>
    <row r="9781" spans="2:2" x14ac:dyDescent="0.3">
      <c r="B9781" s="73"/>
    </row>
    <row r="9782" spans="2:2" x14ac:dyDescent="0.3">
      <c r="B9782" s="73"/>
    </row>
    <row r="9783" spans="2:2" x14ac:dyDescent="0.3">
      <c r="B9783" s="73"/>
    </row>
    <row r="9784" spans="2:2" x14ac:dyDescent="0.3">
      <c r="B9784" s="73"/>
    </row>
    <row r="9785" spans="2:2" x14ac:dyDescent="0.3">
      <c r="B9785" s="73"/>
    </row>
    <row r="9786" spans="2:2" x14ac:dyDescent="0.3">
      <c r="B9786" s="73"/>
    </row>
    <row r="9787" spans="2:2" x14ac:dyDescent="0.3">
      <c r="B9787" s="73"/>
    </row>
    <row r="9788" spans="2:2" x14ac:dyDescent="0.3">
      <c r="B9788" s="73"/>
    </row>
    <row r="9789" spans="2:2" x14ac:dyDescent="0.3">
      <c r="B9789" s="73"/>
    </row>
    <row r="9790" spans="2:2" x14ac:dyDescent="0.3">
      <c r="B9790" s="73"/>
    </row>
    <row r="9791" spans="2:2" x14ac:dyDescent="0.3">
      <c r="B9791" s="73"/>
    </row>
    <row r="9792" spans="2:2" x14ac:dyDescent="0.3">
      <c r="B9792" s="73"/>
    </row>
    <row r="9793" spans="2:2" x14ac:dyDescent="0.3">
      <c r="B9793" s="73"/>
    </row>
    <row r="9794" spans="2:2" x14ac:dyDescent="0.3">
      <c r="B9794" s="73"/>
    </row>
    <row r="9795" spans="2:2" x14ac:dyDescent="0.3">
      <c r="B9795" s="73"/>
    </row>
    <row r="9796" spans="2:2" x14ac:dyDescent="0.3">
      <c r="B9796" s="73"/>
    </row>
    <row r="9797" spans="2:2" x14ac:dyDescent="0.3">
      <c r="B9797" s="73"/>
    </row>
    <row r="9798" spans="2:2" x14ac:dyDescent="0.3">
      <c r="B9798" s="73"/>
    </row>
    <row r="9799" spans="2:2" x14ac:dyDescent="0.3">
      <c r="B9799" s="73"/>
    </row>
    <row r="9800" spans="2:2" x14ac:dyDescent="0.3">
      <c r="B9800" s="73"/>
    </row>
    <row r="9801" spans="2:2" x14ac:dyDescent="0.3">
      <c r="B9801" s="73"/>
    </row>
    <row r="9802" spans="2:2" x14ac:dyDescent="0.3">
      <c r="B9802" s="73"/>
    </row>
    <row r="9803" spans="2:2" x14ac:dyDescent="0.3">
      <c r="B9803" s="73"/>
    </row>
    <row r="9804" spans="2:2" x14ac:dyDescent="0.3">
      <c r="B9804" s="73"/>
    </row>
    <row r="9805" spans="2:2" x14ac:dyDescent="0.3">
      <c r="B9805" s="73"/>
    </row>
    <row r="9806" spans="2:2" x14ac:dyDescent="0.3">
      <c r="B9806" s="73"/>
    </row>
    <row r="9807" spans="2:2" x14ac:dyDescent="0.3">
      <c r="B9807" s="73"/>
    </row>
    <row r="9808" spans="2:2" x14ac:dyDescent="0.3">
      <c r="B9808" s="73"/>
    </row>
    <row r="9809" spans="2:2" x14ac:dyDescent="0.3">
      <c r="B9809" s="73"/>
    </row>
    <row r="9810" spans="2:2" x14ac:dyDescent="0.3">
      <c r="B9810" s="73"/>
    </row>
    <row r="9811" spans="2:2" x14ac:dyDescent="0.3">
      <c r="B9811" s="73"/>
    </row>
    <row r="9812" spans="2:2" x14ac:dyDescent="0.3">
      <c r="B9812" s="73"/>
    </row>
    <row r="9813" spans="2:2" x14ac:dyDescent="0.3">
      <c r="B9813" s="73"/>
    </row>
    <row r="9814" spans="2:2" x14ac:dyDescent="0.3">
      <c r="B9814" s="73"/>
    </row>
    <row r="9815" spans="2:2" x14ac:dyDescent="0.3">
      <c r="B9815" s="73"/>
    </row>
    <row r="9816" spans="2:2" x14ac:dyDescent="0.3">
      <c r="B9816" s="73"/>
    </row>
    <row r="9817" spans="2:2" x14ac:dyDescent="0.3">
      <c r="B9817" s="73"/>
    </row>
    <row r="9818" spans="2:2" x14ac:dyDescent="0.3">
      <c r="B9818" s="73"/>
    </row>
    <row r="9819" spans="2:2" x14ac:dyDescent="0.3">
      <c r="B9819" s="73"/>
    </row>
    <row r="9820" spans="2:2" x14ac:dyDescent="0.3">
      <c r="B9820" s="73"/>
    </row>
    <row r="9821" spans="2:2" x14ac:dyDescent="0.3">
      <c r="B9821" s="73"/>
    </row>
    <row r="9822" spans="2:2" x14ac:dyDescent="0.3">
      <c r="B9822" s="73"/>
    </row>
    <row r="9823" spans="2:2" x14ac:dyDescent="0.3">
      <c r="B9823" s="73"/>
    </row>
    <row r="9824" spans="2:2" x14ac:dyDescent="0.3">
      <c r="B9824" s="73"/>
    </row>
    <row r="9825" spans="2:2" x14ac:dyDescent="0.3">
      <c r="B9825" s="73"/>
    </row>
    <row r="9826" spans="2:2" x14ac:dyDescent="0.3">
      <c r="B9826" s="73"/>
    </row>
    <row r="9827" spans="2:2" x14ac:dyDescent="0.3">
      <c r="B9827" s="73"/>
    </row>
    <row r="9828" spans="2:2" x14ac:dyDescent="0.3">
      <c r="B9828" s="73"/>
    </row>
    <row r="9829" spans="2:2" x14ac:dyDescent="0.3">
      <c r="B9829" s="73"/>
    </row>
    <row r="9830" spans="2:2" x14ac:dyDescent="0.3">
      <c r="B9830" s="73"/>
    </row>
    <row r="9831" spans="2:2" x14ac:dyDescent="0.3">
      <c r="B9831" s="73"/>
    </row>
    <row r="9832" spans="2:2" x14ac:dyDescent="0.3">
      <c r="B9832" s="73"/>
    </row>
    <row r="9833" spans="2:2" x14ac:dyDescent="0.3">
      <c r="B9833" s="73"/>
    </row>
    <row r="9834" spans="2:2" x14ac:dyDescent="0.3">
      <c r="B9834" s="73"/>
    </row>
    <row r="9835" spans="2:2" x14ac:dyDescent="0.3">
      <c r="B9835" s="73"/>
    </row>
    <row r="9836" spans="2:2" x14ac:dyDescent="0.3">
      <c r="B9836" s="73"/>
    </row>
    <row r="9837" spans="2:2" x14ac:dyDescent="0.3">
      <c r="B9837" s="73"/>
    </row>
    <row r="9838" spans="2:2" x14ac:dyDescent="0.3">
      <c r="B9838" s="73"/>
    </row>
    <row r="9839" spans="2:2" x14ac:dyDescent="0.3">
      <c r="B9839" s="73"/>
    </row>
    <row r="9840" spans="2:2" x14ac:dyDescent="0.3">
      <c r="B9840" s="73"/>
    </row>
    <row r="9841" spans="2:2" x14ac:dyDescent="0.3">
      <c r="B9841" s="73"/>
    </row>
    <row r="9842" spans="2:2" x14ac:dyDescent="0.3">
      <c r="B9842" s="73"/>
    </row>
    <row r="9843" spans="2:2" x14ac:dyDescent="0.3">
      <c r="B9843" s="73"/>
    </row>
    <row r="9844" spans="2:2" x14ac:dyDescent="0.3">
      <c r="B9844" s="73"/>
    </row>
    <row r="9845" spans="2:2" x14ac:dyDescent="0.3">
      <c r="B9845" s="73"/>
    </row>
    <row r="9846" spans="2:2" x14ac:dyDescent="0.3">
      <c r="B9846" s="73"/>
    </row>
    <row r="9847" spans="2:2" x14ac:dyDescent="0.3">
      <c r="B9847" s="73"/>
    </row>
    <row r="9848" spans="2:2" x14ac:dyDescent="0.3">
      <c r="B9848" s="73"/>
    </row>
    <row r="9849" spans="2:2" x14ac:dyDescent="0.3">
      <c r="B9849" s="73"/>
    </row>
    <row r="9850" spans="2:2" x14ac:dyDescent="0.3">
      <c r="B9850" s="73"/>
    </row>
    <row r="9851" spans="2:2" x14ac:dyDescent="0.3">
      <c r="B9851" s="73"/>
    </row>
    <row r="9852" spans="2:2" x14ac:dyDescent="0.3">
      <c r="B9852" s="73"/>
    </row>
    <row r="9853" spans="2:2" x14ac:dyDescent="0.3">
      <c r="B9853" s="73"/>
    </row>
    <row r="9854" spans="2:2" x14ac:dyDescent="0.3">
      <c r="B9854" s="73"/>
    </row>
    <row r="9855" spans="2:2" x14ac:dyDescent="0.3">
      <c r="B9855" s="73"/>
    </row>
    <row r="9856" spans="2:2" x14ac:dyDescent="0.3">
      <c r="B9856" s="73"/>
    </row>
    <row r="9857" spans="2:2" x14ac:dyDescent="0.3">
      <c r="B9857" s="73"/>
    </row>
    <row r="9858" spans="2:2" x14ac:dyDescent="0.3">
      <c r="B9858" s="73"/>
    </row>
    <row r="9859" spans="2:2" x14ac:dyDescent="0.3">
      <c r="B9859" s="73"/>
    </row>
    <row r="9860" spans="2:2" x14ac:dyDescent="0.3">
      <c r="B9860" s="73"/>
    </row>
    <row r="9861" spans="2:2" x14ac:dyDescent="0.3">
      <c r="B9861" s="73"/>
    </row>
    <row r="9862" spans="2:2" x14ac:dyDescent="0.3">
      <c r="B9862" s="73"/>
    </row>
    <row r="9863" spans="2:2" x14ac:dyDescent="0.3">
      <c r="B9863" s="73"/>
    </row>
    <row r="9864" spans="2:2" x14ac:dyDescent="0.3">
      <c r="B9864" s="73"/>
    </row>
    <row r="9865" spans="2:2" x14ac:dyDescent="0.3">
      <c r="B9865" s="73"/>
    </row>
    <row r="9866" spans="2:2" x14ac:dyDescent="0.3">
      <c r="B9866" s="73"/>
    </row>
    <row r="9867" spans="2:2" x14ac:dyDescent="0.3">
      <c r="B9867" s="73"/>
    </row>
    <row r="9868" spans="2:2" x14ac:dyDescent="0.3">
      <c r="B9868" s="73"/>
    </row>
    <row r="9869" spans="2:2" x14ac:dyDescent="0.3">
      <c r="B9869" s="73"/>
    </row>
    <row r="9870" spans="2:2" x14ac:dyDescent="0.3">
      <c r="B9870" s="73"/>
    </row>
    <row r="9871" spans="2:2" x14ac:dyDescent="0.3">
      <c r="B9871" s="73"/>
    </row>
    <row r="9872" spans="2:2" x14ac:dyDescent="0.3">
      <c r="B9872" s="73"/>
    </row>
    <row r="9873" spans="2:2" x14ac:dyDescent="0.3">
      <c r="B9873" s="73"/>
    </row>
    <row r="9874" spans="2:2" x14ac:dyDescent="0.3">
      <c r="B9874" s="73"/>
    </row>
    <row r="9875" spans="2:2" x14ac:dyDescent="0.3">
      <c r="B9875" s="73"/>
    </row>
    <row r="9876" spans="2:2" x14ac:dyDescent="0.3">
      <c r="B9876" s="73"/>
    </row>
    <row r="9877" spans="2:2" x14ac:dyDescent="0.3">
      <c r="B9877" s="73"/>
    </row>
    <row r="9878" spans="2:2" x14ac:dyDescent="0.3">
      <c r="B9878" s="73"/>
    </row>
    <row r="9879" spans="2:2" x14ac:dyDescent="0.3">
      <c r="B9879" s="73"/>
    </row>
    <row r="9880" spans="2:2" x14ac:dyDescent="0.3">
      <c r="B9880" s="73"/>
    </row>
    <row r="9881" spans="2:2" x14ac:dyDescent="0.3">
      <c r="B9881" s="73"/>
    </row>
    <row r="9882" spans="2:2" x14ac:dyDescent="0.3">
      <c r="B9882" s="73"/>
    </row>
    <row r="9883" spans="2:2" x14ac:dyDescent="0.3">
      <c r="B9883" s="73"/>
    </row>
    <row r="9884" spans="2:2" x14ac:dyDescent="0.3">
      <c r="B9884" s="73"/>
    </row>
    <row r="9885" spans="2:2" x14ac:dyDescent="0.3">
      <c r="B9885" s="73"/>
    </row>
    <row r="9886" spans="2:2" x14ac:dyDescent="0.3">
      <c r="B9886" s="73"/>
    </row>
    <row r="9887" spans="2:2" x14ac:dyDescent="0.3">
      <c r="B9887" s="73"/>
    </row>
    <row r="9888" spans="2:2" x14ac:dyDescent="0.3">
      <c r="B9888" s="73"/>
    </row>
    <row r="9889" spans="2:2" x14ac:dyDescent="0.3">
      <c r="B9889" s="73"/>
    </row>
    <row r="9890" spans="2:2" x14ac:dyDescent="0.3">
      <c r="B9890" s="73"/>
    </row>
    <row r="9891" spans="2:2" x14ac:dyDescent="0.3">
      <c r="B9891" s="73"/>
    </row>
    <row r="9892" spans="2:2" x14ac:dyDescent="0.3">
      <c r="B9892" s="73"/>
    </row>
    <row r="9893" spans="2:2" x14ac:dyDescent="0.3">
      <c r="B9893" s="73"/>
    </row>
    <row r="9894" spans="2:2" x14ac:dyDescent="0.3">
      <c r="B9894" s="73"/>
    </row>
    <row r="9895" spans="2:2" x14ac:dyDescent="0.3">
      <c r="B9895" s="73"/>
    </row>
    <row r="9896" spans="2:2" x14ac:dyDescent="0.3">
      <c r="B9896" s="73"/>
    </row>
    <row r="9897" spans="2:2" x14ac:dyDescent="0.3">
      <c r="B9897" s="73"/>
    </row>
    <row r="9898" spans="2:2" x14ac:dyDescent="0.3">
      <c r="B9898" s="73"/>
    </row>
    <row r="9899" spans="2:2" x14ac:dyDescent="0.3">
      <c r="B9899" s="73"/>
    </row>
    <row r="9900" spans="2:2" x14ac:dyDescent="0.3">
      <c r="B9900" s="73"/>
    </row>
    <row r="9901" spans="2:2" x14ac:dyDescent="0.3">
      <c r="B9901" s="73"/>
    </row>
    <row r="9902" spans="2:2" x14ac:dyDescent="0.3">
      <c r="B9902" s="73"/>
    </row>
    <row r="9903" spans="2:2" x14ac:dyDescent="0.3">
      <c r="B9903" s="73"/>
    </row>
    <row r="9904" spans="2:2" x14ac:dyDescent="0.3">
      <c r="B9904" s="73"/>
    </row>
    <row r="9905" spans="2:2" x14ac:dyDescent="0.3">
      <c r="B9905" s="73"/>
    </row>
    <row r="9906" spans="2:2" x14ac:dyDescent="0.3">
      <c r="B9906" s="73"/>
    </row>
    <row r="9907" spans="2:2" x14ac:dyDescent="0.3">
      <c r="B9907" s="73"/>
    </row>
    <row r="9908" spans="2:2" x14ac:dyDescent="0.3">
      <c r="B9908" s="73"/>
    </row>
    <row r="9909" spans="2:2" x14ac:dyDescent="0.3">
      <c r="B9909" s="73"/>
    </row>
    <row r="9910" spans="2:2" x14ac:dyDescent="0.3">
      <c r="B9910" s="73"/>
    </row>
    <row r="9911" spans="2:2" x14ac:dyDescent="0.3">
      <c r="B9911" s="73"/>
    </row>
    <row r="9912" spans="2:2" x14ac:dyDescent="0.3">
      <c r="B9912" s="73"/>
    </row>
    <row r="9913" spans="2:2" x14ac:dyDescent="0.3">
      <c r="B9913" s="73"/>
    </row>
    <row r="9914" spans="2:2" x14ac:dyDescent="0.3">
      <c r="B9914" s="73"/>
    </row>
    <row r="9915" spans="2:2" x14ac:dyDescent="0.3">
      <c r="B9915" s="73"/>
    </row>
    <row r="9916" spans="2:2" x14ac:dyDescent="0.3">
      <c r="B9916" s="73"/>
    </row>
    <row r="9917" spans="2:2" x14ac:dyDescent="0.3">
      <c r="B9917" s="73"/>
    </row>
    <row r="9918" spans="2:2" x14ac:dyDescent="0.3">
      <c r="B9918" s="73"/>
    </row>
    <row r="9919" spans="2:2" x14ac:dyDescent="0.3">
      <c r="B9919" s="73"/>
    </row>
    <row r="9920" spans="2:2" x14ac:dyDescent="0.3">
      <c r="B9920" s="73"/>
    </row>
    <row r="9921" spans="2:2" x14ac:dyDescent="0.3">
      <c r="B9921" s="73"/>
    </row>
    <row r="9922" spans="2:2" x14ac:dyDescent="0.3">
      <c r="B9922" s="73"/>
    </row>
    <row r="9923" spans="2:2" x14ac:dyDescent="0.3">
      <c r="B9923" s="73"/>
    </row>
    <row r="9924" spans="2:2" x14ac:dyDescent="0.3">
      <c r="B9924" s="73"/>
    </row>
    <row r="9925" spans="2:2" x14ac:dyDescent="0.3">
      <c r="B9925" s="73"/>
    </row>
    <row r="9926" spans="2:2" x14ac:dyDescent="0.3">
      <c r="B9926" s="73"/>
    </row>
    <row r="9927" spans="2:2" x14ac:dyDescent="0.3">
      <c r="B9927" s="73"/>
    </row>
    <row r="9928" spans="2:2" x14ac:dyDescent="0.3">
      <c r="B9928" s="73"/>
    </row>
    <row r="9929" spans="2:2" x14ac:dyDescent="0.3">
      <c r="B9929" s="73"/>
    </row>
    <row r="9930" spans="2:2" x14ac:dyDescent="0.3">
      <c r="B9930" s="73"/>
    </row>
    <row r="9931" spans="2:2" x14ac:dyDescent="0.3">
      <c r="B9931" s="73"/>
    </row>
    <row r="9932" spans="2:2" x14ac:dyDescent="0.3">
      <c r="B9932" s="73"/>
    </row>
    <row r="9933" spans="2:2" x14ac:dyDescent="0.3">
      <c r="B9933" s="73"/>
    </row>
    <row r="9934" spans="2:2" x14ac:dyDescent="0.3">
      <c r="B9934" s="73"/>
    </row>
    <row r="9935" spans="2:2" x14ac:dyDescent="0.3">
      <c r="B9935" s="73"/>
    </row>
    <row r="9936" spans="2:2" x14ac:dyDescent="0.3">
      <c r="B9936" s="73"/>
    </row>
    <row r="9937" spans="2:2" x14ac:dyDescent="0.3">
      <c r="B9937" s="73"/>
    </row>
    <row r="9938" spans="2:2" x14ac:dyDescent="0.3">
      <c r="B9938" s="73"/>
    </row>
    <row r="9939" spans="2:2" x14ac:dyDescent="0.3">
      <c r="B9939" s="73"/>
    </row>
    <row r="9940" spans="2:2" x14ac:dyDescent="0.3">
      <c r="B9940" s="73"/>
    </row>
    <row r="9941" spans="2:2" x14ac:dyDescent="0.3">
      <c r="B9941" s="73"/>
    </row>
    <row r="9942" spans="2:2" x14ac:dyDescent="0.3">
      <c r="B9942" s="73"/>
    </row>
    <row r="9943" spans="2:2" x14ac:dyDescent="0.3">
      <c r="B9943" s="73"/>
    </row>
    <row r="9944" spans="2:2" x14ac:dyDescent="0.3">
      <c r="B9944" s="73"/>
    </row>
    <row r="9945" spans="2:2" x14ac:dyDescent="0.3">
      <c r="B9945" s="73"/>
    </row>
    <row r="9946" spans="2:2" x14ac:dyDescent="0.3">
      <c r="B9946" s="73"/>
    </row>
    <row r="9947" spans="2:2" x14ac:dyDescent="0.3">
      <c r="B9947" s="73"/>
    </row>
    <row r="9948" spans="2:2" x14ac:dyDescent="0.3">
      <c r="B9948" s="73"/>
    </row>
    <row r="9949" spans="2:2" x14ac:dyDescent="0.3">
      <c r="B9949" s="73"/>
    </row>
    <row r="9950" spans="2:2" x14ac:dyDescent="0.3">
      <c r="B9950" s="73"/>
    </row>
    <row r="9951" spans="2:2" x14ac:dyDescent="0.3">
      <c r="B9951" s="73"/>
    </row>
    <row r="9952" spans="2:2" x14ac:dyDescent="0.3">
      <c r="B9952" s="73"/>
    </row>
    <row r="9953" spans="2:2" x14ac:dyDescent="0.3">
      <c r="B9953" s="73"/>
    </row>
    <row r="9954" spans="2:2" x14ac:dyDescent="0.3">
      <c r="B9954" s="73"/>
    </row>
    <row r="9955" spans="2:2" x14ac:dyDescent="0.3">
      <c r="B9955" s="73"/>
    </row>
    <row r="9956" spans="2:2" x14ac:dyDescent="0.3">
      <c r="B9956" s="73"/>
    </row>
    <row r="9957" spans="2:2" x14ac:dyDescent="0.3">
      <c r="B9957" s="73"/>
    </row>
    <row r="9958" spans="2:2" x14ac:dyDescent="0.3">
      <c r="B9958" s="73"/>
    </row>
    <row r="9959" spans="2:2" x14ac:dyDescent="0.3">
      <c r="B9959" s="73"/>
    </row>
    <row r="9960" spans="2:2" x14ac:dyDescent="0.3">
      <c r="B9960" s="73"/>
    </row>
    <row r="9961" spans="2:2" x14ac:dyDescent="0.3">
      <c r="B9961" s="73"/>
    </row>
    <row r="9962" spans="2:2" x14ac:dyDescent="0.3">
      <c r="B9962" s="73"/>
    </row>
    <row r="9963" spans="2:2" x14ac:dyDescent="0.3">
      <c r="B9963" s="73"/>
    </row>
    <row r="9964" spans="2:2" x14ac:dyDescent="0.3">
      <c r="B9964" s="73"/>
    </row>
    <row r="9965" spans="2:2" x14ac:dyDescent="0.3">
      <c r="B9965" s="73"/>
    </row>
    <row r="9966" spans="2:2" x14ac:dyDescent="0.3">
      <c r="B9966" s="73"/>
    </row>
    <row r="9967" spans="2:2" x14ac:dyDescent="0.3">
      <c r="B9967" s="73"/>
    </row>
    <row r="9968" spans="2:2" x14ac:dyDescent="0.3">
      <c r="B9968" s="73"/>
    </row>
    <row r="9969" spans="2:2" x14ac:dyDescent="0.3">
      <c r="B9969" s="73"/>
    </row>
    <row r="9970" spans="2:2" x14ac:dyDescent="0.3">
      <c r="B9970" s="73"/>
    </row>
    <row r="9971" spans="2:2" x14ac:dyDescent="0.3">
      <c r="B9971" s="73"/>
    </row>
    <row r="9972" spans="2:2" x14ac:dyDescent="0.3">
      <c r="B9972" s="73"/>
    </row>
    <row r="9973" spans="2:2" x14ac:dyDescent="0.3">
      <c r="B9973" s="73"/>
    </row>
    <row r="9974" spans="2:2" x14ac:dyDescent="0.3">
      <c r="B9974" s="73"/>
    </row>
    <row r="9975" spans="2:2" x14ac:dyDescent="0.3">
      <c r="B9975" s="73"/>
    </row>
    <row r="9976" spans="2:2" x14ac:dyDescent="0.3">
      <c r="B9976" s="73"/>
    </row>
    <row r="9977" spans="2:2" x14ac:dyDescent="0.3">
      <c r="B9977" s="73"/>
    </row>
    <row r="9978" spans="2:2" x14ac:dyDescent="0.3">
      <c r="B9978" s="73"/>
    </row>
    <row r="9979" spans="2:2" x14ac:dyDescent="0.3">
      <c r="B9979" s="73"/>
    </row>
    <row r="9980" spans="2:2" x14ac:dyDescent="0.3">
      <c r="B9980" s="73"/>
    </row>
    <row r="9981" spans="2:2" x14ac:dyDescent="0.3">
      <c r="B9981" s="73"/>
    </row>
    <row r="9982" spans="2:2" x14ac:dyDescent="0.3">
      <c r="B9982" s="73"/>
    </row>
    <row r="9983" spans="2:2" x14ac:dyDescent="0.3">
      <c r="B9983" s="73"/>
    </row>
    <row r="9984" spans="2:2" x14ac:dyDescent="0.3">
      <c r="B9984" s="73"/>
    </row>
    <row r="9985" spans="2:2" x14ac:dyDescent="0.3">
      <c r="B9985" s="73"/>
    </row>
    <row r="9986" spans="2:2" x14ac:dyDescent="0.3">
      <c r="B9986" s="73"/>
    </row>
    <row r="9987" spans="2:2" x14ac:dyDescent="0.3">
      <c r="B9987" s="73"/>
    </row>
    <row r="9988" spans="2:2" x14ac:dyDescent="0.3">
      <c r="B9988" s="73"/>
    </row>
    <row r="9989" spans="2:2" x14ac:dyDescent="0.3">
      <c r="B9989" s="73"/>
    </row>
    <row r="9990" spans="2:2" x14ac:dyDescent="0.3">
      <c r="B9990" s="73"/>
    </row>
    <row r="9991" spans="2:2" x14ac:dyDescent="0.3">
      <c r="B9991" s="73"/>
    </row>
    <row r="9992" spans="2:2" x14ac:dyDescent="0.3">
      <c r="B9992" s="73"/>
    </row>
    <row r="9993" spans="2:2" x14ac:dyDescent="0.3">
      <c r="B9993" s="73"/>
    </row>
    <row r="9994" spans="2:2" x14ac:dyDescent="0.3">
      <c r="B9994" s="73"/>
    </row>
    <row r="9995" spans="2:2" x14ac:dyDescent="0.3">
      <c r="B9995" s="73"/>
    </row>
    <row r="9996" spans="2:2" x14ac:dyDescent="0.3">
      <c r="B9996" s="73"/>
    </row>
    <row r="9997" spans="2:2" x14ac:dyDescent="0.3">
      <c r="B9997" s="73"/>
    </row>
    <row r="9998" spans="2:2" x14ac:dyDescent="0.3">
      <c r="B9998" s="73"/>
    </row>
    <row r="9999" spans="2:2" x14ac:dyDescent="0.3">
      <c r="B9999" s="73"/>
    </row>
    <row r="10000" spans="2:2" x14ac:dyDescent="0.3">
      <c r="B10000" s="73"/>
    </row>
    <row r="10001" spans="2:2" x14ac:dyDescent="0.3">
      <c r="B10001" s="73"/>
    </row>
    <row r="10002" spans="2:2" x14ac:dyDescent="0.3">
      <c r="B10002" s="73"/>
    </row>
    <row r="10003" spans="2:2" x14ac:dyDescent="0.3">
      <c r="B10003" s="73"/>
    </row>
    <row r="10004" spans="2:2" x14ac:dyDescent="0.3">
      <c r="B10004" s="73"/>
    </row>
    <row r="10005" spans="2:2" x14ac:dyDescent="0.3">
      <c r="B10005" s="73"/>
    </row>
    <row r="10006" spans="2:2" x14ac:dyDescent="0.3">
      <c r="B10006" s="73"/>
    </row>
    <row r="10007" spans="2:2" x14ac:dyDescent="0.3">
      <c r="B10007" s="73"/>
    </row>
    <row r="10008" spans="2:2" x14ac:dyDescent="0.3">
      <c r="B10008" s="73"/>
    </row>
    <row r="10009" spans="2:2" x14ac:dyDescent="0.3">
      <c r="B10009" s="73"/>
    </row>
    <row r="10010" spans="2:2" x14ac:dyDescent="0.3">
      <c r="B10010" s="73"/>
    </row>
    <row r="10011" spans="2:2" x14ac:dyDescent="0.3">
      <c r="B10011" s="73"/>
    </row>
    <row r="10012" spans="2:2" x14ac:dyDescent="0.3">
      <c r="B10012" s="73"/>
    </row>
    <row r="10013" spans="2:2" x14ac:dyDescent="0.3">
      <c r="B10013" s="73"/>
    </row>
    <row r="10014" spans="2:2" x14ac:dyDescent="0.3">
      <c r="B10014" s="73"/>
    </row>
    <row r="10015" spans="2:2" x14ac:dyDescent="0.3">
      <c r="B10015" s="73"/>
    </row>
    <row r="10016" spans="2:2" x14ac:dyDescent="0.3">
      <c r="B10016" s="73"/>
    </row>
    <row r="10017" spans="2:2" x14ac:dyDescent="0.3">
      <c r="B10017" s="73"/>
    </row>
    <row r="10018" spans="2:2" x14ac:dyDescent="0.3">
      <c r="B10018" s="73"/>
    </row>
    <row r="10019" spans="2:2" x14ac:dyDescent="0.3">
      <c r="B10019" s="73"/>
    </row>
    <row r="10020" spans="2:2" x14ac:dyDescent="0.3">
      <c r="B10020" s="73"/>
    </row>
    <row r="10021" spans="2:2" x14ac:dyDescent="0.3">
      <c r="B10021" s="73"/>
    </row>
    <row r="10022" spans="2:2" x14ac:dyDescent="0.3">
      <c r="B10022" s="73"/>
    </row>
    <row r="10023" spans="2:2" x14ac:dyDescent="0.3">
      <c r="B10023" s="73"/>
    </row>
    <row r="10024" spans="2:2" x14ac:dyDescent="0.3">
      <c r="B10024" s="73"/>
    </row>
    <row r="10025" spans="2:2" x14ac:dyDescent="0.3">
      <c r="B10025" s="73"/>
    </row>
    <row r="10026" spans="2:2" x14ac:dyDescent="0.3">
      <c r="B10026" s="73"/>
    </row>
    <row r="10027" spans="2:2" x14ac:dyDescent="0.3">
      <c r="B10027" s="73"/>
    </row>
    <row r="10028" spans="2:2" x14ac:dyDescent="0.3">
      <c r="B10028" s="73"/>
    </row>
    <row r="10029" spans="2:2" x14ac:dyDescent="0.3">
      <c r="B10029" s="73"/>
    </row>
    <row r="10030" spans="2:2" x14ac:dyDescent="0.3">
      <c r="B10030" s="73"/>
    </row>
    <row r="10031" spans="2:2" x14ac:dyDescent="0.3">
      <c r="B10031" s="73"/>
    </row>
    <row r="10032" spans="2:2" x14ac:dyDescent="0.3">
      <c r="B10032" s="73"/>
    </row>
    <row r="10033" spans="2:2" x14ac:dyDescent="0.3">
      <c r="B10033" s="73"/>
    </row>
    <row r="10034" spans="2:2" x14ac:dyDescent="0.3">
      <c r="B10034" s="73"/>
    </row>
    <row r="10035" spans="2:2" x14ac:dyDescent="0.3">
      <c r="B10035" s="73"/>
    </row>
    <row r="10036" spans="2:2" x14ac:dyDescent="0.3">
      <c r="B10036" s="73"/>
    </row>
    <row r="10037" spans="2:2" x14ac:dyDescent="0.3">
      <c r="B10037" s="73"/>
    </row>
    <row r="10038" spans="2:2" x14ac:dyDescent="0.3">
      <c r="B10038" s="73"/>
    </row>
    <row r="10039" spans="2:2" x14ac:dyDescent="0.3">
      <c r="B10039" s="73"/>
    </row>
    <row r="10040" spans="2:2" x14ac:dyDescent="0.3">
      <c r="B10040" s="73"/>
    </row>
    <row r="10041" spans="2:2" x14ac:dyDescent="0.3">
      <c r="B10041" s="73"/>
    </row>
    <row r="10042" spans="2:2" x14ac:dyDescent="0.3">
      <c r="B10042" s="73"/>
    </row>
    <row r="10043" spans="2:2" x14ac:dyDescent="0.3">
      <c r="B10043" s="73"/>
    </row>
    <row r="10044" spans="2:2" x14ac:dyDescent="0.3">
      <c r="B10044" s="73"/>
    </row>
    <row r="10045" spans="2:2" x14ac:dyDescent="0.3">
      <c r="B10045" s="73"/>
    </row>
    <row r="10046" spans="2:2" x14ac:dyDescent="0.3">
      <c r="B10046" s="73"/>
    </row>
    <row r="10047" spans="2:2" x14ac:dyDescent="0.3">
      <c r="B10047" s="73"/>
    </row>
    <row r="10048" spans="2:2" x14ac:dyDescent="0.3">
      <c r="B10048" s="73"/>
    </row>
    <row r="10049" spans="2:2" x14ac:dyDescent="0.3">
      <c r="B10049" s="73"/>
    </row>
    <row r="10050" spans="2:2" x14ac:dyDescent="0.3">
      <c r="B10050" s="73"/>
    </row>
    <row r="10051" spans="2:2" x14ac:dyDescent="0.3">
      <c r="B10051" s="73"/>
    </row>
    <row r="10052" spans="2:2" x14ac:dyDescent="0.3">
      <c r="B10052" s="73"/>
    </row>
    <row r="10053" spans="2:2" x14ac:dyDescent="0.3">
      <c r="B10053" s="73"/>
    </row>
    <row r="10054" spans="2:2" x14ac:dyDescent="0.3">
      <c r="B10054" s="73"/>
    </row>
    <row r="10055" spans="2:2" x14ac:dyDescent="0.3">
      <c r="B10055" s="73"/>
    </row>
    <row r="10056" spans="2:2" x14ac:dyDescent="0.3">
      <c r="B10056" s="73"/>
    </row>
    <row r="10057" spans="2:2" x14ac:dyDescent="0.3">
      <c r="B10057" s="73"/>
    </row>
    <row r="10058" spans="2:2" x14ac:dyDescent="0.3">
      <c r="B10058" s="73"/>
    </row>
    <row r="10059" spans="2:2" x14ac:dyDescent="0.3">
      <c r="B10059" s="73"/>
    </row>
    <row r="10060" spans="2:2" x14ac:dyDescent="0.3">
      <c r="B10060" s="73"/>
    </row>
    <row r="10061" spans="2:2" x14ac:dyDescent="0.3">
      <c r="B10061" s="73"/>
    </row>
    <row r="10062" spans="2:2" x14ac:dyDescent="0.3">
      <c r="B10062" s="73"/>
    </row>
    <row r="10063" spans="2:2" x14ac:dyDescent="0.3">
      <c r="B10063" s="73"/>
    </row>
    <row r="10064" spans="2:2" x14ac:dyDescent="0.3">
      <c r="B10064" s="73"/>
    </row>
    <row r="10065" spans="2:2" x14ac:dyDescent="0.3">
      <c r="B10065" s="73"/>
    </row>
    <row r="10066" spans="2:2" x14ac:dyDescent="0.3">
      <c r="B10066" s="73"/>
    </row>
    <row r="10067" spans="2:2" x14ac:dyDescent="0.3">
      <c r="B10067" s="73"/>
    </row>
    <row r="10068" spans="2:2" x14ac:dyDescent="0.3">
      <c r="B10068" s="73"/>
    </row>
    <row r="10069" spans="2:2" x14ac:dyDescent="0.3">
      <c r="B10069" s="73"/>
    </row>
    <row r="10070" spans="2:2" x14ac:dyDescent="0.3">
      <c r="B10070" s="73"/>
    </row>
    <row r="10071" spans="2:2" x14ac:dyDescent="0.3">
      <c r="B10071" s="73"/>
    </row>
    <row r="10072" spans="2:2" x14ac:dyDescent="0.3">
      <c r="B10072" s="73"/>
    </row>
    <row r="10073" spans="2:2" x14ac:dyDescent="0.3">
      <c r="B10073" s="73"/>
    </row>
    <row r="10074" spans="2:2" x14ac:dyDescent="0.3">
      <c r="B10074" s="73"/>
    </row>
    <row r="10075" spans="2:2" x14ac:dyDescent="0.3">
      <c r="B10075" s="73"/>
    </row>
    <row r="10076" spans="2:2" x14ac:dyDescent="0.3">
      <c r="B10076" s="73"/>
    </row>
    <row r="10077" spans="2:2" x14ac:dyDescent="0.3">
      <c r="B10077" s="73"/>
    </row>
    <row r="10078" spans="2:2" x14ac:dyDescent="0.3">
      <c r="B10078" s="73"/>
    </row>
    <row r="10079" spans="2:2" x14ac:dyDescent="0.3">
      <c r="B10079" s="73"/>
    </row>
    <row r="10080" spans="2:2" x14ac:dyDescent="0.3">
      <c r="B10080" s="73"/>
    </row>
    <row r="10081" spans="2:2" x14ac:dyDescent="0.3">
      <c r="B10081" s="73"/>
    </row>
    <row r="10082" spans="2:2" x14ac:dyDescent="0.3">
      <c r="B10082" s="73"/>
    </row>
    <row r="10083" spans="2:2" x14ac:dyDescent="0.3">
      <c r="B10083" s="73"/>
    </row>
    <row r="10084" spans="2:2" x14ac:dyDescent="0.3">
      <c r="B10084" s="73"/>
    </row>
    <row r="10085" spans="2:2" x14ac:dyDescent="0.3">
      <c r="B10085" s="73"/>
    </row>
    <row r="10086" spans="2:2" x14ac:dyDescent="0.3">
      <c r="B10086" s="73"/>
    </row>
    <row r="10087" spans="2:2" x14ac:dyDescent="0.3">
      <c r="B10087" s="73"/>
    </row>
    <row r="10088" spans="2:2" x14ac:dyDescent="0.3">
      <c r="B10088" s="73"/>
    </row>
    <row r="10089" spans="2:2" x14ac:dyDescent="0.3">
      <c r="B10089" s="73"/>
    </row>
    <row r="10090" spans="2:2" x14ac:dyDescent="0.3">
      <c r="B10090" s="73"/>
    </row>
    <row r="10091" spans="2:2" x14ac:dyDescent="0.3">
      <c r="B10091" s="73"/>
    </row>
    <row r="10092" spans="2:2" x14ac:dyDescent="0.3">
      <c r="B10092" s="73"/>
    </row>
    <row r="10093" spans="2:2" x14ac:dyDescent="0.3">
      <c r="B10093" s="73"/>
    </row>
    <row r="10094" spans="2:2" x14ac:dyDescent="0.3">
      <c r="B10094" s="73"/>
    </row>
    <row r="10095" spans="2:2" x14ac:dyDescent="0.3">
      <c r="B10095" s="73"/>
    </row>
    <row r="10096" spans="2:2" x14ac:dyDescent="0.3">
      <c r="B10096" s="73"/>
    </row>
    <row r="10097" spans="2:2" x14ac:dyDescent="0.3">
      <c r="B10097" s="73"/>
    </row>
    <row r="10098" spans="2:2" x14ac:dyDescent="0.3">
      <c r="B10098" s="73"/>
    </row>
    <row r="10099" spans="2:2" x14ac:dyDescent="0.3">
      <c r="B10099" s="73"/>
    </row>
    <row r="10100" spans="2:2" x14ac:dyDescent="0.3">
      <c r="B10100" s="73"/>
    </row>
    <row r="10101" spans="2:2" x14ac:dyDescent="0.3">
      <c r="B10101" s="73"/>
    </row>
    <row r="10102" spans="2:2" x14ac:dyDescent="0.3">
      <c r="B10102" s="73"/>
    </row>
    <row r="10103" spans="2:2" x14ac:dyDescent="0.3">
      <c r="B10103" s="73"/>
    </row>
    <row r="10104" spans="2:2" x14ac:dyDescent="0.3">
      <c r="B10104" s="73"/>
    </row>
    <row r="10105" spans="2:2" x14ac:dyDescent="0.3">
      <c r="B10105" s="73"/>
    </row>
    <row r="10106" spans="2:2" x14ac:dyDescent="0.3">
      <c r="B10106" s="73"/>
    </row>
    <row r="10107" spans="2:2" x14ac:dyDescent="0.3">
      <c r="B10107" s="73"/>
    </row>
    <row r="10108" spans="2:2" x14ac:dyDescent="0.3">
      <c r="B10108" s="73"/>
    </row>
    <row r="10109" spans="2:2" x14ac:dyDescent="0.3">
      <c r="B10109" s="73"/>
    </row>
    <row r="10110" spans="2:2" x14ac:dyDescent="0.3">
      <c r="B10110" s="73"/>
    </row>
    <row r="10111" spans="2:2" x14ac:dyDescent="0.3">
      <c r="B10111" s="73"/>
    </row>
    <row r="10112" spans="2:2" x14ac:dyDescent="0.3">
      <c r="B10112" s="73"/>
    </row>
    <row r="10113" spans="2:2" x14ac:dyDescent="0.3">
      <c r="B10113" s="73"/>
    </row>
    <row r="10114" spans="2:2" x14ac:dyDescent="0.3">
      <c r="B10114" s="73"/>
    </row>
    <row r="10115" spans="2:2" x14ac:dyDescent="0.3">
      <c r="B10115" s="73"/>
    </row>
    <row r="10116" spans="2:2" x14ac:dyDescent="0.3">
      <c r="B10116" s="73"/>
    </row>
    <row r="10117" spans="2:2" x14ac:dyDescent="0.3">
      <c r="B10117" s="73"/>
    </row>
    <row r="10118" spans="2:2" x14ac:dyDescent="0.3">
      <c r="B10118" s="73"/>
    </row>
    <row r="10119" spans="2:2" x14ac:dyDescent="0.3">
      <c r="B10119" s="73"/>
    </row>
    <row r="10120" spans="2:2" x14ac:dyDescent="0.3">
      <c r="B10120" s="73"/>
    </row>
    <row r="10121" spans="2:2" x14ac:dyDescent="0.3">
      <c r="B10121" s="73"/>
    </row>
    <row r="10122" spans="2:2" x14ac:dyDescent="0.3">
      <c r="B10122" s="73"/>
    </row>
    <row r="10123" spans="2:2" x14ac:dyDescent="0.3">
      <c r="B10123" s="73"/>
    </row>
    <row r="10124" spans="2:2" x14ac:dyDescent="0.3">
      <c r="B10124" s="73"/>
    </row>
    <row r="10125" spans="2:2" x14ac:dyDescent="0.3">
      <c r="B10125" s="73"/>
    </row>
    <row r="10126" spans="2:2" x14ac:dyDescent="0.3">
      <c r="B10126" s="73"/>
    </row>
    <row r="10127" spans="2:2" x14ac:dyDescent="0.3">
      <c r="B10127" s="73"/>
    </row>
    <row r="10128" spans="2:2" x14ac:dyDescent="0.3">
      <c r="B10128" s="73"/>
    </row>
    <row r="10129" spans="2:2" x14ac:dyDescent="0.3">
      <c r="B10129" s="73"/>
    </row>
    <row r="10130" spans="2:2" x14ac:dyDescent="0.3">
      <c r="B10130" s="73"/>
    </row>
    <row r="10131" spans="2:2" x14ac:dyDescent="0.3">
      <c r="B10131" s="73"/>
    </row>
    <row r="10132" spans="2:2" x14ac:dyDescent="0.3">
      <c r="B10132" s="73"/>
    </row>
    <row r="10133" spans="2:2" x14ac:dyDescent="0.3">
      <c r="B10133" s="73"/>
    </row>
    <row r="10134" spans="2:2" x14ac:dyDescent="0.3">
      <c r="B10134" s="73"/>
    </row>
    <row r="10135" spans="2:2" x14ac:dyDescent="0.3">
      <c r="B10135" s="73"/>
    </row>
    <row r="10136" spans="2:2" x14ac:dyDescent="0.3">
      <c r="B10136" s="73"/>
    </row>
    <row r="10137" spans="2:2" x14ac:dyDescent="0.3">
      <c r="B10137" s="73"/>
    </row>
    <row r="10138" spans="2:2" x14ac:dyDescent="0.3">
      <c r="B10138" s="73"/>
    </row>
    <row r="10139" spans="2:2" x14ac:dyDescent="0.3">
      <c r="B10139" s="73"/>
    </row>
    <row r="10140" spans="2:2" x14ac:dyDescent="0.3">
      <c r="B10140" s="73"/>
    </row>
    <row r="10141" spans="2:2" x14ac:dyDescent="0.3">
      <c r="B10141" s="73"/>
    </row>
    <row r="10142" spans="2:2" x14ac:dyDescent="0.3">
      <c r="B10142" s="73"/>
    </row>
    <row r="10143" spans="2:2" x14ac:dyDescent="0.3">
      <c r="B10143" s="73"/>
    </row>
    <row r="10144" spans="2:2" x14ac:dyDescent="0.3">
      <c r="B10144" s="73"/>
    </row>
    <row r="10145" spans="2:2" x14ac:dyDescent="0.3">
      <c r="B10145" s="73"/>
    </row>
    <row r="10146" spans="2:2" x14ac:dyDescent="0.3">
      <c r="B10146" s="73"/>
    </row>
    <row r="10147" spans="2:2" x14ac:dyDescent="0.3">
      <c r="B10147" s="73"/>
    </row>
    <row r="10148" spans="2:2" x14ac:dyDescent="0.3">
      <c r="B10148" s="73"/>
    </row>
    <row r="10149" spans="2:2" x14ac:dyDescent="0.3">
      <c r="B10149" s="73"/>
    </row>
    <row r="10150" spans="2:2" x14ac:dyDescent="0.3">
      <c r="B10150" s="73"/>
    </row>
    <row r="10151" spans="2:2" x14ac:dyDescent="0.3">
      <c r="B10151" s="73"/>
    </row>
    <row r="10152" spans="2:2" x14ac:dyDescent="0.3">
      <c r="B10152" s="73"/>
    </row>
    <row r="10153" spans="2:2" x14ac:dyDescent="0.3">
      <c r="B10153" s="73"/>
    </row>
    <row r="10154" spans="2:2" x14ac:dyDescent="0.3">
      <c r="B10154" s="73"/>
    </row>
    <row r="10155" spans="2:2" x14ac:dyDescent="0.3">
      <c r="B10155" s="73"/>
    </row>
    <row r="10156" spans="2:2" x14ac:dyDescent="0.3">
      <c r="B10156" s="73"/>
    </row>
    <row r="10157" spans="2:2" x14ac:dyDescent="0.3">
      <c r="B10157" s="73"/>
    </row>
    <row r="10158" spans="2:2" x14ac:dyDescent="0.3">
      <c r="B10158" s="73"/>
    </row>
    <row r="10159" spans="2:2" x14ac:dyDescent="0.3">
      <c r="B10159" s="73"/>
    </row>
    <row r="10160" spans="2:2" x14ac:dyDescent="0.3">
      <c r="B10160" s="73"/>
    </row>
    <row r="10161" spans="2:2" x14ac:dyDescent="0.3">
      <c r="B10161" s="73"/>
    </row>
    <row r="10162" spans="2:2" x14ac:dyDescent="0.3">
      <c r="B10162" s="73"/>
    </row>
    <row r="10163" spans="2:2" x14ac:dyDescent="0.3">
      <c r="B10163" s="73"/>
    </row>
    <row r="10164" spans="2:2" x14ac:dyDescent="0.3">
      <c r="B10164" s="73"/>
    </row>
    <row r="10165" spans="2:2" x14ac:dyDescent="0.3">
      <c r="B10165" s="73"/>
    </row>
    <row r="10166" spans="2:2" x14ac:dyDescent="0.3">
      <c r="B10166" s="73"/>
    </row>
    <row r="10167" spans="2:2" x14ac:dyDescent="0.3">
      <c r="B10167" s="73"/>
    </row>
    <row r="10168" spans="2:2" x14ac:dyDescent="0.3">
      <c r="B10168" s="73"/>
    </row>
    <row r="10169" spans="2:2" x14ac:dyDescent="0.3">
      <c r="B10169" s="73"/>
    </row>
    <row r="10170" spans="2:2" x14ac:dyDescent="0.3">
      <c r="B10170" s="73"/>
    </row>
    <row r="10171" spans="2:2" x14ac:dyDescent="0.3">
      <c r="B10171" s="73"/>
    </row>
    <row r="10172" spans="2:2" x14ac:dyDescent="0.3">
      <c r="B10172" s="73"/>
    </row>
    <row r="10173" spans="2:2" x14ac:dyDescent="0.3">
      <c r="B10173" s="73"/>
    </row>
    <row r="10174" spans="2:2" x14ac:dyDescent="0.3">
      <c r="B10174" s="73"/>
    </row>
    <row r="10175" spans="2:2" x14ac:dyDescent="0.3">
      <c r="B10175" s="73"/>
    </row>
    <row r="10176" spans="2:2" x14ac:dyDescent="0.3">
      <c r="B10176" s="73"/>
    </row>
    <row r="10177" spans="2:2" x14ac:dyDescent="0.3">
      <c r="B10177" s="73"/>
    </row>
    <row r="10178" spans="2:2" x14ac:dyDescent="0.3">
      <c r="B10178" s="73"/>
    </row>
    <row r="10179" spans="2:2" x14ac:dyDescent="0.3">
      <c r="B10179" s="73"/>
    </row>
    <row r="10180" spans="2:2" x14ac:dyDescent="0.3">
      <c r="B10180" s="73"/>
    </row>
    <row r="10181" spans="2:2" x14ac:dyDescent="0.3">
      <c r="B10181" s="73"/>
    </row>
    <row r="10182" spans="2:2" x14ac:dyDescent="0.3">
      <c r="B10182" s="73"/>
    </row>
    <row r="10183" spans="2:2" x14ac:dyDescent="0.3">
      <c r="B10183" s="73"/>
    </row>
    <row r="10184" spans="2:2" x14ac:dyDescent="0.3">
      <c r="B10184" s="73"/>
    </row>
    <row r="10185" spans="2:2" x14ac:dyDescent="0.3">
      <c r="B10185" s="73"/>
    </row>
    <row r="10186" spans="2:2" x14ac:dyDescent="0.3">
      <c r="B10186" s="73"/>
    </row>
    <row r="10187" spans="2:2" x14ac:dyDescent="0.3">
      <c r="B10187" s="73"/>
    </row>
    <row r="10188" spans="2:2" x14ac:dyDescent="0.3">
      <c r="B10188" s="73"/>
    </row>
    <row r="10189" spans="2:2" x14ac:dyDescent="0.3">
      <c r="B10189" s="73"/>
    </row>
    <row r="10190" spans="2:2" x14ac:dyDescent="0.3">
      <c r="B10190" s="73"/>
    </row>
    <row r="10191" spans="2:2" x14ac:dyDescent="0.3">
      <c r="B10191" s="73"/>
    </row>
    <row r="10192" spans="2:2" x14ac:dyDescent="0.3">
      <c r="B10192" s="73"/>
    </row>
    <row r="10193" spans="2:2" x14ac:dyDescent="0.3">
      <c r="B10193" s="73"/>
    </row>
    <row r="10194" spans="2:2" x14ac:dyDescent="0.3">
      <c r="B10194" s="73"/>
    </row>
    <row r="10195" spans="2:2" x14ac:dyDescent="0.3">
      <c r="B10195" s="73"/>
    </row>
    <row r="10196" spans="2:2" x14ac:dyDescent="0.3">
      <c r="B10196" s="73"/>
    </row>
    <row r="10197" spans="2:2" x14ac:dyDescent="0.3">
      <c r="B10197" s="73"/>
    </row>
    <row r="10198" spans="2:2" x14ac:dyDescent="0.3">
      <c r="B10198" s="73"/>
    </row>
    <row r="10199" spans="2:2" x14ac:dyDescent="0.3">
      <c r="B10199" s="73"/>
    </row>
    <row r="10200" spans="2:2" x14ac:dyDescent="0.3">
      <c r="B10200" s="73"/>
    </row>
    <row r="10201" spans="2:2" x14ac:dyDescent="0.3">
      <c r="B10201" s="73"/>
    </row>
    <row r="10202" spans="2:2" x14ac:dyDescent="0.3">
      <c r="B10202" s="73"/>
    </row>
    <row r="10203" spans="2:2" x14ac:dyDescent="0.3">
      <c r="B10203" s="73"/>
    </row>
    <row r="10204" spans="2:2" x14ac:dyDescent="0.3">
      <c r="B10204" s="73"/>
    </row>
    <row r="10205" spans="2:2" x14ac:dyDescent="0.3">
      <c r="B10205" s="73"/>
    </row>
    <row r="10206" spans="2:2" x14ac:dyDescent="0.3">
      <c r="B10206" s="73"/>
    </row>
    <row r="10207" spans="2:2" x14ac:dyDescent="0.3">
      <c r="B10207" s="73"/>
    </row>
    <row r="10208" spans="2:2" x14ac:dyDescent="0.3">
      <c r="B10208" s="73"/>
    </row>
    <row r="10209" spans="2:2" x14ac:dyDescent="0.3">
      <c r="B10209" s="73"/>
    </row>
    <row r="10210" spans="2:2" x14ac:dyDescent="0.3">
      <c r="B10210" s="73"/>
    </row>
    <row r="10211" spans="2:2" x14ac:dyDescent="0.3">
      <c r="B10211" s="73"/>
    </row>
    <row r="10212" spans="2:2" x14ac:dyDescent="0.3">
      <c r="B10212" s="73"/>
    </row>
    <row r="10213" spans="2:2" x14ac:dyDescent="0.3">
      <c r="B10213" s="73"/>
    </row>
    <row r="10214" spans="2:2" x14ac:dyDescent="0.3">
      <c r="B10214" s="73"/>
    </row>
    <row r="10215" spans="2:2" x14ac:dyDescent="0.3">
      <c r="B10215" s="73"/>
    </row>
    <row r="10216" spans="2:2" x14ac:dyDescent="0.3">
      <c r="B10216" s="73"/>
    </row>
    <row r="10217" spans="2:2" x14ac:dyDescent="0.3">
      <c r="B10217" s="73"/>
    </row>
    <row r="10218" spans="2:2" x14ac:dyDescent="0.3">
      <c r="B10218" s="73"/>
    </row>
    <row r="10219" spans="2:2" x14ac:dyDescent="0.3">
      <c r="B10219" s="73"/>
    </row>
    <row r="10220" spans="2:2" x14ac:dyDescent="0.3">
      <c r="B10220" s="73"/>
    </row>
    <row r="10221" spans="2:2" x14ac:dyDescent="0.3">
      <c r="B10221" s="73"/>
    </row>
    <row r="10222" spans="2:2" x14ac:dyDescent="0.3">
      <c r="B10222" s="73"/>
    </row>
    <row r="10223" spans="2:2" x14ac:dyDescent="0.3">
      <c r="B10223" s="73"/>
    </row>
    <row r="10224" spans="2:2" x14ac:dyDescent="0.3">
      <c r="B10224" s="73"/>
    </row>
    <row r="10225" spans="2:2" x14ac:dyDescent="0.3">
      <c r="B10225" s="73"/>
    </row>
    <row r="10226" spans="2:2" x14ac:dyDescent="0.3">
      <c r="B10226" s="73"/>
    </row>
    <row r="10227" spans="2:2" x14ac:dyDescent="0.3">
      <c r="B10227" s="73"/>
    </row>
    <row r="10228" spans="2:2" x14ac:dyDescent="0.3">
      <c r="B10228" s="73"/>
    </row>
    <row r="10229" spans="2:2" x14ac:dyDescent="0.3">
      <c r="B10229" s="73"/>
    </row>
    <row r="10230" spans="2:2" x14ac:dyDescent="0.3">
      <c r="B10230" s="73"/>
    </row>
    <row r="10231" spans="2:2" x14ac:dyDescent="0.3">
      <c r="B10231" s="73"/>
    </row>
    <row r="10232" spans="2:2" x14ac:dyDescent="0.3">
      <c r="B10232" s="73"/>
    </row>
    <row r="10233" spans="2:2" x14ac:dyDescent="0.3">
      <c r="B10233" s="73"/>
    </row>
    <row r="10234" spans="2:2" x14ac:dyDescent="0.3">
      <c r="B10234" s="73"/>
    </row>
    <row r="10235" spans="2:2" x14ac:dyDescent="0.3">
      <c r="B10235" s="73"/>
    </row>
    <row r="10236" spans="2:2" x14ac:dyDescent="0.3">
      <c r="B10236" s="73"/>
    </row>
    <row r="10237" spans="2:2" x14ac:dyDescent="0.3">
      <c r="B10237" s="73"/>
    </row>
    <row r="10238" spans="2:2" x14ac:dyDescent="0.3">
      <c r="B10238" s="73"/>
    </row>
    <row r="10239" spans="2:2" x14ac:dyDescent="0.3">
      <c r="B10239" s="73"/>
    </row>
    <row r="10240" spans="2:2" x14ac:dyDescent="0.3">
      <c r="B10240" s="73"/>
    </row>
    <row r="10241" spans="2:2" x14ac:dyDescent="0.3">
      <c r="B10241" s="73"/>
    </row>
    <row r="10242" spans="2:2" x14ac:dyDescent="0.3">
      <c r="B10242" s="73"/>
    </row>
    <row r="10243" spans="2:2" x14ac:dyDescent="0.3">
      <c r="B10243" s="73"/>
    </row>
    <row r="10244" spans="2:2" x14ac:dyDescent="0.3">
      <c r="B10244" s="73"/>
    </row>
    <row r="10245" spans="2:2" x14ac:dyDescent="0.3">
      <c r="B10245" s="73"/>
    </row>
    <row r="10246" spans="2:2" x14ac:dyDescent="0.3">
      <c r="B10246" s="73"/>
    </row>
    <row r="10247" spans="2:2" x14ac:dyDescent="0.3">
      <c r="B10247" s="73"/>
    </row>
    <row r="10248" spans="2:2" x14ac:dyDescent="0.3">
      <c r="B10248" s="73"/>
    </row>
    <row r="10249" spans="2:2" x14ac:dyDescent="0.3">
      <c r="B10249" s="73"/>
    </row>
    <row r="10250" spans="2:2" x14ac:dyDescent="0.3">
      <c r="B10250" s="73"/>
    </row>
    <row r="10251" spans="2:2" x14ac:dyDescent="0.3">
      <c r="B10251" s="73"/>
    </row>
    <row r="10252" spans="2:2" x14ac:dyDescent="0.3">
      <c r="B10252" s="73"/>
    </row>
    <row r="10253" spans="2:2" x14ac:dyDescent="0.3">
      <c r="B10253" s="73"/>
    </row>
    <row r="10254" spans="2:2" x14ac:dyDescent="0.3">
      <c r="B10254" s="73"/>
    </row>
    <row r="10255" spans="2:2" x14ac:dyDescent="0.3">
      <c r="B10255" s="73"/>
    </row>
    <row r="10256" spans="2:2" x14ac:dyDescent="0.3">
      <c r="B10256" s="73"/>
    </row>
    <row r="10257" spans="2:2" x14ac:dyDescent="0.3">
      <c r="B10257" s="73"/>
    </row>
    <row r="10258" spans="2:2" x14ac:dyDescent="0.3">
      <c r="B10258" s="73"/>
    </row>
    <row r="10259" spans="2:2" x14ac:dyDescent="0.3">
      <c r="B10259" s="73"/>
    </row>
    <row r="10260" spans="2:2" x14ac:dyDescent="0.3">
      <c r="B10260" s="73"/>
    </row>
    <row r="10261" spans="2:2" x14ac:dyDescent="0.3">
      <c r="B10261" s="73"/>
    </row>
    <row r="10262" spans="2:2" x14ac:dyDescent="0.3">
      <c r="B10262" s="73"/>
    </row>
    <row r="10263" spans="2:2" x14ac:dyDescent="0.3">
      <c r="B10263" s="73"/>
    </row>
    <row r="10264" spans="2:2" x14ac:dyDescent="0.3">
      <c r="B10264" s="73"/>
    </row>
    <row r="10265" spans="2:2" x14ac:dyDescent="0.3">
      <c r="B10265" s="73"/>
    </row>
    <row r="10266" spans="2:2" x14ac:dyDescent="0.3">
      <c r="B10266" s="73"/>
    </row>
    <row r="10267" spans="2:2" x14ac:dyDescent="0.3">
      <c r="B10267" s="73"/>
    </row>
    <row r="10268" spans="2:2" x14ac:dyDescent="0.3">
      <c r="B10268" s="73"/>
    </row>
    <row r="10269" spans="2:2" x14ac:dyDescent="0.3">
      <c r="B10269" s="73"/>
    </row>
    <row r="10270" spans="2:2" x14ac:dyDescent="0.3">
      <c r="B10270" s="73"/>
    </row>
    <row r="10271" spans="2:2" x14ac:dyDescent="0.3">
      <c r="B10271" s="73"/>
    </row>
    <row r="10272" spans="2:2" x14ac:dyDescent="0.3">
      <c r="B10272" s="73"/>
    </row>
    <row r="10273" spans="2:2" x14ac:dyDescent="0.3">
      <c r="B10273" s="73"/>
    </row>
    <row r="10274" spans="2:2" x14ac:dyDescent="0.3">
      <c r="B10274" s="73"/>
    </row>
    <row r="10275" spans="2:2" x14ac:dyDescent="0.3">
      <c r="B10275" s="73"/>
    </row>
    <row r="10276" spans="2:2" x14ac:dyDescent="0.3">
      <c r="B10276" s="73"/>
    </row>
    <row r="10277" spans="2:2" x14ac:dyDescent="0.3">
      <c r="B10277" s="73"/>
    </row>
    <row r="10278" spans="2:2" x14ac:dyDescent="0.3">
      <c r="B10278" s="73"/>
    </row>
    <row r="10279" spans="2:2" x14ac:dyDescent="0.3">
      <c r="B10279" s="73"/>
    </row>
    <row r="10280" spans="2:2" x14ac:dyDescent="0.3">
      <c r="B10280" s="73"/>
    </row>
    <row r="10281" spans="2:2" x14ac:dyDescent="0.3">
      <c r="B10281" s="73"/>
    </row>
    <row r="10282" spans="2:2" x14ac:dyDescent="0.3">
      <c r="B10282" s="73"/>
    </row>
    <row r="10283" spans="2:2" x14ac:dyDescent="0.3">
      <c r="B10283" s="73"/>
    </row>
    <row r="10284" spans="2:2" x14ac:dyDescent="0.3">
      <c r="B10284" s="73"/>
    </row>
    <row r="10285" spans="2:2" x14ac:dyDescent="0.3">
      <c r="B10285" s="73"/>
    </row>
    <row r="10286" spans="2:2" x14ac:dyDescent="0.3">
      <c r="B10286" s="73"/>
    </row>
    <row r="10287" spans="2:2" x14ac:dyDescent="0.3">
      <c r="B10287" s="73"/>
    </row>
    <row r="10288" spans="2:2" x14ac:dyDescent="0.3">
      <c r="B10288" s="73"/>
    </row>
    <row r="10289" spans="2:2" x14ac:dyDescent="0.3">
      <c r="B10289" s="73"/>
    </row>
    <row r="10290" spans="2:2" x14ac:dyDescent="0.3">
      <c r="B10290" s="73"/>
    </row>
    <row r="10291" spans="2:2" x14ac:dyDescent="0.3">
      <c r="B10291" s="73"/>
    </row>
    <row r="10292" spans="2:2" x14ac:dyDescent="0.3">
      <c r="B10292" s="73"/>
    </row>
    <row r="10293" spans="2:2" x14ac:dyDescent="0.3">
      <c r="B10293" s="73"/>
    </row>
    <row r="10294" spans="2:2" x14ac:dyDescent="0.3">
      <c r="B10294" s="73"/>
    </row>
    <row r="10295" spans="2:2" x14ac:dyDescent="0.3">
      <c r="B10295" s="73"/>
    </row>
    <row r="10296" spans="2:2" x14ac:dyDescent="0.3">
      <c r="B10296" s="73"/>
    </row>
    <row r="10297" spans="2:2" x14ac:dyDescent="0.3">
      <c r="B10297" s="73"/>
    </row>
    <row r="10298" spans="2:2" x14ac:dyDescent="0.3">
      <c r="B10298" s="73"/>
    </row>
    <row r="10299" spans="2:2" x14ac:dyDescent="0.3">
      <c r="B10299" s="73"/>
    </row>
    <row r="10300" spans="2:2" x14ac:dyDescent="0.3">
      <c r="B10300" s="73"/>
    </row>
    <row r="10301" spans="2:2" x14ac:dyDescent="0.3">
      <c r="B10301" s="73"/>
    </row>
    <row r="10302" spans="2:2" x14ac:dyDescent="0.3">
      <c r="B10302" s="73"/>
    </row>
    <row r="10303" spans="2:2" x14ac:dyDescent="0.3">
      <c r="B10303" s="73"/>
    </row>
    <row r="10304" spans="2:2" x14ac:dyDescent="0.3">
      <c r="B10304" s="73"/>
    </row>
    <row r="10305" spans="2:2" x14ac:dyDescent="0.3">
      <c r="B10305" s="73"/>
    </row>
    <row r="10306" spans="2:2" x14ac:dyDescent="0.3">
      <c r="B10306" s="73"/>
    </row>
    <row r="10307" spans="2:2" x14ac:dyDescent="0.3">
      <c r="B10307" s="73"/>
    </row>
    <row r="10308" spans="2:2" x14ac:dyDescent="0.3">
      <c r="B10308" s="73"/>
    </row>
    <row r="10309" spans="2:2" x14ac:dyDescent="0.3">
      <c r="B10309" s="73"/>
    </row>
    <row r="10310" spans="2:2" x14ac:dyDescent="0.3">
      <c r="B10310" s="73"/>
    </row>
    <row r="10311" spans="2:2" x14ac:dyDescent="0.3">
      <c r="B10311" s="73"/>
    </row>
    <row r="10312" spans="2:2" x14ac:dyDescent="0.3">
      <c r="B10312" s="73"/>
    </row>
    <row r="10313" spans="2:2" x14ac:dyDescent="0.3">
      <c r="B10313" s="73"/>
    </row>
    <row r="10314" spans="2:2" x14ac:dyDescent="0.3">
      <c r="B10314" s="73"/>
    </row>
    <row r="10315" spans="2:2" x14ac:dyDescent="0.3">
      <c r="B10315" s="73"/>
    </row>
    <row r="10316" spans="2:2" x14ac:dyDescent="0.3">
      <c r="B10316" s="73"/>
    </row>
    <row r="10317" spans="2:2" x14ac:dyDescent="0.3">
      <c r="B10317" s="73"/>
    </row>
    <row r="10318" spans="2:2" x14ac:dyDescent="0.3">
      <c r="B10318" s="73"/>
    </row>
    <row r="10319" spans="2:2" x14ac:dyDescent="0.3">
      <c r="B10319" s="73"/>
    </row>
    <row r="10320" spans="2:2" x14ac:dyDescent="0.3">
      <c r="B10320" s="73"/>
    </row>
    <row r="10321" spans="2:2" x14ac:dyDescent="0.3">
      <c r="B10321" s="73"/>
    </row>
    <row r="10322" spans="2:2" x14ac:dyDescent="0.3">
      <c r="B10322" s="73"/>
    </row>
    <row r="10323" spans="2:2" x14ac:dyDescent="0.3">
      <c r="B10323" s="73"/>
    </row>
    <row r="10324" spans="2:2" x14ac:dyDescent="0.3">
      <c r="B10324" s="73"/>
    </row>
    <row r="10325" spans="2:2" x14ac:dyDescent="0.3">
      <c r="B10325" s="73"/>
    </row>
    <row r="10326" spans="2:2" x14ac:dyDescent="0.3">
      <c r="B10326" s="73"/>
    </row>
    <row r="10327" spans="2:2" x14ac:dyDescent="0.3">
      <c r="B10327" s="73"/>
    </row>
    <row r="10328" spans="2:2" x14ac:dyDescent="0.3">
      <c r="B10328" s="73"/>
    </row>
    <row r="10329" spans="2:2" x14ac:dyDescent="0.3">
      <c r="B10329" s="73"/>
    </row>
    <row r="10330" spans="2:2" x14ac:dyDescent="0.3">
      <c r="B10330" s="73"/>
    </row>
    <row r="10331" spans="2:2" x14ac:dyDescent="0.3">
      <c r="B10331" s="73"/>
    </row>
    <row r="10332" spans="2:2" x14ac:dyDescent="0.3">
      <c r="B10332" s="73"/>
    </row>
    <row r="10333" spans="2:2" x14ac:dyDescent="0.3">
      <c r="B10333" s="73"/>
    </row>
    <row r="10334" spans="2:2" x14ac:dyDescent="0.3">
      <c r="B10334" s="73"/>
    </row>
    <row r="10335" spans="2:2" x14ac:dyDescent="0.3">
      <c r="B10335" s="73"/>
    </row>
    <row r="10336" spans="2:2" x14ac:dyDescent="0.3">
      <c r="B10336" s="73"/>
    </row>
    <row r="10337" spans="2:2" x14ac:dyDescent="0.3">
      <c r="B10337" s="73"/>
    </row>
    <row r="10338" spans="2:2" x14ac:dyDescent="0.3">
      <c r="B10338" s="73"/>
    </row>
    <row r="10339" spans="2:2" x14ac:dyDescent="0.3">
      <c r="B10339" s="73"/>
    </row>
    <row r="10340" spans="2:2" x14ac:dyDescent="0.3">
      <c r="B10340" s="73"/>
    </row>
    <row r="10341" spans="2:2" x14ac:dyDescent="0.3">
      <c r="B10341" s="73"/>
    </row>
    <row r="10342" spans="2:2" x14ac:dyDescent="0.3">
      <c r="B10342" s="73"/>
    </row>
    <row r="10343" spans="2:2" x14ac:dyDescent="0.3">
      <c r="B10343" s="73"/>
    </row>
    <row r="10344" spans="2:2" x14ac:dyDescent="0.3">
      <c r="B10344" s="73"/>
    </row>
    <row r="10345" spans="2:2" x14ac:dyDescent="0.3">
      <c r="B10345" s="73"/>
    </row>
    <row r="10346" spans="2:2" x14ac:dyDescent="0.3">
      <c r="B10346" s="73"/>
    </row>
    <row r="10347" spans="2:2" x14ac:dyDescent="0.3">
      <c r="B10347" s="73"/>
    </row>
    <row r="10348" spans="2:2" x14ac:dyDescent="0.3">
      <c r="B10348" s="73"/>
    </row>
    <row r="10349" spans="2:2" x14ac:dyDescent="0.3">
      <c r="B10349" s="73"/>
    </row>
    <row r="10350" spans="2:2" x14ac:dyDescent="0.3">
      <c r="B10350" s="73"/>
    </row>
    <row r="10351" spans="2:2" x14ac:dyDescent="0.3">
      <c r="B10351" s="73"/>
    </row>
    <row r="10352" spans="2:2" x14ac:dyDescent="0.3">
      <c r="B10352" s="73"/>
    </row>
    <row r="10353" spans="2:2" x14ac:dyDescent="0.3">
      <c r="B10353" s="73"/>
    </row>
    <row r="10354" spans="2:2" x14ac:dyDescent="0.3">
      <c r="B10354" s="73"/>
    </row>
    <row r="10355" spans="2:2" x14ac:dyDescent="0.3">
      <c r="B10355" s="73"/>
    </row>
    <row r="10356" spans="2:2" x14ac:dyDescent="0.3">
      <c r="B10356" s="73"/>
    </row>
    <row r="10357" spans="2:2" x14ac:dyDescent="0.3">
      <c r="B10357" s="73"/>
    </row>
    <row r="10358" spans="2:2" x14ac:dyDescent="0.3">
      <c r="B10358" s="73"/>
    </row>
    <row r="10359" spans="2:2" x14ac:dyDescent="0.3">
      <c r="B10359" s="73"/>
    </row>
    <row r="10360" spans="2:2" x14ac:dyDescent="0.3">
      <c r="B10360" s="73"/>
    </row>
    <row r="10361" spans="2:2" x14ac:dyDescent="0.3">
      <c r="B10361" s="73"/>
    </row>
    <row r="10362" spans="2:2" x14ac:dyDescent="0.3">
      <c r="B10362" s="73"/>
    </row>
    <row r="10363" spans="2:2" x14ac:dyDescent="0.3">
      <c r="B10363" s="73"/>
    </row>
    <row r="10364" spans="2:2" x14ac:dyDescent="0.3">
      <c r="B10364" s="73"/>
    </row>
    <row r="10365" spans="2:2" x14ac:dyDescent="0.3">
      <c r="B10365" s="73"/>
    </row>
    <row r="10366" spans="2:2" x14ac:dyDescent="0.3">
      <c r="B10366" s="73"/>
    </row>
    <row r="10367" spans="2:2" x14ac:dyDescent="0.3">
      <c r="B10367" s="73"/>
    </row>
    <row r="10368" spans="2:2" x14ac:dyDescent="0.3">
      <c r="B10368" s="73"/>
    </row>
    <row r="10369" spans="2:2" x14ac:dyDescent="0.3">
      <c r="B10369" s="73"/>
    </row>
    <row r="10370" spans="2:2" x14ac:dyDescent="0.3">
      <c r="B10370" s="73"/>
    </row>
    <row r="10371" spans="2:2" x14ac:dyDescent="0.3">
      <c r="B10371" s="73"/>
    </row>
    <row r="10372" spans="2:2" x14ac:dyDescent="0.3">
      <c r="B10372" s="73"/>
    </row>
    <row r="10373" spans="2:2" x14ac:dyDescent="0.3">
      <c r="B10373" s="73"/>
    </row>
    <row r="10374" spans="2:2" x14ac:dyDescent="0.3">
      <c r="B10374" s="73"/>
    </row>
    <row r="10375" spans="2:2" x14ac:dyDescent="0.3">
      <c r="B10375" s="73"/>
    </row>
    <row r="10376" spans="2:2" x14ac:dyDescent="0.3">
      <c r="B10376" s="73"/>
    </row>
    <row r="10377" spans="2:2" x14ac:dyDescent="0.3">
      <c r="B10377" s="73"/>
    </row>
    <row r="10378" spans="2:2" x14ac:dyDescent="0.3">
      <c r="B10378" s="73"/>
    </row>
    <row r="10379" spans="2:2" x14ac:dyDescent="0.3">
      <c r="B10379" s="73"/>
    </row>
    <row r="10380" spans="2:2" x14ac:dyDescent="0.3">
      <c r="B10380" s="73"/>
    </row>
    <row r="10381" spans="2:2" x14ac:dyDescent="0.3">
      <c r="B10381" s="73"/>
    </row>
    <row r="10382" spans="2:2" x14ac:dyDescent="0.3">
      <c r="B10382" s="73"/>
    </row>
    <row r="10383" spans="2:2" x14ac:dyDescent="0.3">
      <c r="B10383" s="73"/>
    </row>
    <row r="10384" spans="2:2" x14ac:dyDescent="0.3">
      <c r="B10384" s="73"/>
    </row>
    <row r="10385" spans="2:2" x14ac:dyDescent="0.3">
      <c r="B10385" s="73"/>
    </row>
    <row r="10386" spans="2:2" x14ac:dyDescent="0.3">
      <c r="B10386" s="73"/>
    </row>
    <row r="10387" spans="2:2" x14ac:dyDescent="0.3">
      <c r="B10387" s="73"/>
    </row>
    <row r="10388" spans="2:2" x14ac:dyDescent="0.3">
      <c r="B10388" s="73"/>
    </row>
    <row r="10389" spans="2:2" x14ac:dyDescent="0.3">
      <c r="B10389" s="73"/>
    </row>
    <row r="10390" spans="2:2" x14ac:dyDescent="0.3">
      <c r="B10390" s="73"/>
    </row>
    <row r="10391" spans="2:2" x14ac:dyDescent="0.3">
      <c r="B10391" s="73"/>
    </row>
    <row r="10392" spans="2:2" x14ac:dyDescent="0.3">
      <c r="B10392" s="73"/>
    </row>
    <row r="10393" spans="2:2" x14ac:dyDescent="0.3">
      <c r="B10393" s="73"/>
    </row>
    <row r="10394" spans="2:2" x14ac:dyDescent="0.3">
      <c r="B10394" s="73"/>
    </row>
    <row r="10395" spans="2:2" x14ac:dyDescent="0.3">
      <c r="B10395" s="73"/>
    </row>
    <row r="10396" spans="2:2" x14ac:dyDescent="0.3">
      <c r="B10396" s="73"/>
    </row>
    <row r="10397" spans="2:2" x14ac:dyDescent="0.3">
      <c r="B10397" s="73"/>
    </row>
    <row r="10398" spans="2:2" x14ac:dyDescent="0.3">
      <c r="B10398" s="73"/>
    </row>
    <row r="10399" spans="2:2" x14ac:dyDescent="0.3">
      <c r="B10399" s="73"/>
    </row>
    <row r="10400" spans="2:2" x14ac:dyDescent="0.3">
      <c r="B10400" s="73"/>
    </row>
    <row r="10401" spans="2:2" x14ac:dyDescent="0.3">
      <c r="B10401" s="73"/>
    </row>
    <row r="10402" spans="2:2" x14ac:dyDescent="0.3">
      <c r="B10402" s="73"/>
    </row>
    <row r="10403" spans="2:2" x14ac:dyDescent="0.3">
      <c r="B10403" s="73"/>
    </row>
    <row r="10404" spans="2:2" x14ac:dyDescent="0.3">
      <c r="B10404" s="73"/>
    </row>
    <row r="10405" spans="2:2" x14ac:dyDescent="0.3">
      <c r="B10405" s="73"/>
    </row>
    <row r="10406" spans="2:2" x14ac:dyDescent="0.3">
      <c r="B10406" s="73"/>
    </row>
    <row r="10407" spans="2:2" x14ac:dyDescent="0.3">
      <c r="B10407" s="73"/>
    </row>
    <row r="10408" spans="2:2" x14ac:dyDescent="0.3">
      <c r="B10408" s="73"/>
    </row>
    <row r="10409" spans="2:2" x14ac:dyDescent="0.3">
      <c r="B10409" s="73"/>
    </row>
    <row r="10410" spans="2:2" x14ac:dyDescent="0.3">
      <c r="B10410" s="73"/>
    </row>
    <row r="10411" spans="2:2" x14ac:dyDescent="0.3">
      <c r="B10411" s="73"/>
    </row>
    <row r="10412" spans="2:2" x14ac:dyDescent="0.3">
      <c r="B10412" s="73"/>
    </row>
    <row r="10413" spans="2:2" x14ac:dyDescent="0.3">
      <c r="B10413" s="73"/>
    </row>
    <row r="10414" spans="2:2" x14ac:dyDescent="0.3">
      <c r="B10414" s="73"/>
    </row>
    <row r="10415" spans="2:2" x14ac:dyDescent="0.3">
      <c r="B10415" s="73"/>
    </row>
    <row r="10416" spans="2:2" x14ac:dyDescent="0.3">
      <c r="B10416" s="73"/>
    </row>
    <row r="10417" spans="2:2" x14ac:dyDescent="0.3">
      <c r="B10417" s="73"/>
    </row>
    <row r="10418" spans="2:2" x14ac:dyDescent="0.3">
      <c r="B10418" s="73"/>
    </row>
    <row r="10419" spans="2:2" x14ac:dyDescent="0.3">
      <c r="B10419" s="73"/>
    </row>
    <row r="10420" spans="2:2" x14ac:dyDescent="0.3">
      <c r="B10420" s="73"/>
    </row>
    <row r="10421" spans="2:2" x14ac:dyDescent="0.3">
      <c r="B10421" s="73"/>
    </row>
    <row r="10422" spans="2:2" x14ac:dyDescent="0.3">
      <c r="B10422" s="73"/>
    </row>
    <row r="10423" spans="2:2" x14ac:dyDescent="0.3">
      <c r="B10423" s="73"/>
    </row>
    <row r="10424" spans="2:2" x14ac:dyDescent="0.3">
      <c r="B10424" s="73"/>
    </row>
    <row r="10425" spans="2:2" x14ac:dyDescent="0.3">
      <c r="B10425" s="73"/>
    </row>
    <row r="10426" spans="2:2" x14ac:dyDescent="0.3">
      <c r="B10426" s="73"/>
    </row>
    <row r="10427" spans="2:2" x14ac:dyDescent="0.3">
      <c r="B10427" s="73"/>
    </row>
    <row r="10428" spans="2:2" x14ac:dyDescent="0.3">
      <c r="B10428" s="73"/>
    </row>
    <row r="10429" spans="2:2" x14ac:dyDescent="0.3">
      <c r="B10429" s="73"/>
    </row>
    <row r="10430" spans="2:2" x14ac:dyDescent="0.3">
      <c r="B10430" s="73"/>
    </row>
    <row r="10431" spans="2:2" x14ac:dyDescent="0.3">
      <c r="B10431" s="73"/>
    </row>
    <row r="10432" spans="2:2" x14ac:dyDescent="0.3">
      <c r="B10432" s="73"/>
    </row>
    <row r="10433" spans="2:2" x14ac:dyDescent="0.3">
      <c r="B10433" s="73"/>
    </row>
    <row r="10434" spans="2:2" x14ac:dyDescent="0.3">
      <c r="B10434" s="73"/>
    </row>
    <row r="10435" spans="2:2" x14ac:dyDescent="0.3">
      <c r="B10435" s="73"/>
    </row>
    <row r="10436" spans="2:2" x14ac:dyDescent="0.3">
      <c r="B10436" s="73"/>
    </row>
    <row r="10437" spans="2:2" x14ac:dyDescent="0.3">
      <c r="B10437" s="73"/>
    </row>
    <row r="10438" spans="2:2" x14ac:dyDescent="0.3">
      <c r="B10438" s="73"/>
    </row>
    <row r="10439" spans="2:2" x14ac:dyDescent="0.3">
      <c r="B10439" s="73"/>
    </row>
    <row r="10440" spans="2:2" x14ac:dyDescent="0.3">
      <c r="B10440" s="73"/>
    </row>
    <row r="10441" spans="2:2" x14ac:dyDescent="0.3">
      <c r="B10441" s="73"/>
    </row>
    <row r="10442" spans="2:2" x14ac:dyDescent="0.3">
      <c r="B10442" s="73"/>
    </row>
    <row r="10443" spans="2:2" x14ac:dyDescent="0.3">
      <c r="B10443" s="73"/>
    </row>
    <row r="10444" spans="2:2" x14ac:dyDescent="0.3">
      <c r="B10444" s="73"/>
    </row>
    <row r="10445" spans="2:2" x14ac:dyDescent="0.3">
      <c r="B10445" s="73"/>
    </row>
    <row r="10446" spans="2:2" x14ac:dyDescent="0.3">
      <c r="B10446" s="73"/>
    </row>
    <row r="10447" spans="2:2" x14ac:dyDescent="0.3">
      <c r="B10447" s="73"/>
    </row>
    <row r="10448" spans="2:2" x14ac:dyDescent="0.3">
      <c r="B10448" s="73"/>
    </row>
    <row r="10449" spans="2:2" x14ac:dyDescent="0.3">
      <c r="B10449" s="73"/>
    </row>
    <row r="10450" spans="2:2" x14ac:dyDescent="0.3">
      <c r="B10450" s="73"/>
    </row>
    <row r="10451" spans="2:2" x14ac:dyDescent="0.3">
      <c r="B10451" s="73"/>
    </row>
    <row r="10452" spans="2:2" x14ac:dyDescent="0.3">
      <c r="B10452" s="73"/>
    </row>
    <row r="10453" spans="2:2" x14ac:dyDescent="0.3">
      <c r="B10453" s="73"/>
    </row>
    <row r="10454" spans="2:2" x14ac:dyDescent="0.3">
      <c r="B10454" s="73"/>
    </row>
    <row r="10455" spans="2:2" x14ac:dyDescent="0.3">
      <c r="B10455" s="73"/>
    </row>
    <row r="10456" spans="2:2" x14ac:dyDescent="0.3">
      <c r="B10456" s="73"/>
    </row>
    <row r="10457" spans="2:2" x14ac:dyDescent="0.3">
      <c r="B10457" s="73"/>
    </row>
    <row r="10458" spans="2:2" x14ac:dyDescent="0.3">
      <c r="B10458" s="73"/>
    </row>
    <row r="10459" spans="2:2" x14ac:dyDescent="0.3">
      <c r="B10459" s="73"/>
    </row>
    <row r="10460" spans="2:2" x14ac:dyDescent="0.3">
      <c r="B10460" s="73"/>
    </row>
    <row r="10461" spans="2:2" x14ac:dyDescent="0.3">
      <c r="B10461" s="73"/>
    </row>
    <row r="10462" spans="2:2" x14ac:dyDescent="0.3">
      <c r="B10462" s="73"/>
    </row>
    <row r="10463" spans="2:2" x14ac:dyDescent="0.3">
      <c r="B10463" s="73"/>
    </row>
    <row r="10464" spans="2:2" x14ac:dyDescent="0.3">
      <c r="B10464" s="73"/>
    </row>
    <row r="10465" spans="2:2" x14ac:dyDescent="0.3">
      <c r="B10465" s="73"/>
    </row>
    <row r="10466" spans="2:2" x14ac:dyDescent="0.3">
      <c r="B10466" s="73"/>
    </row>
    <row r="10467" spans="2:2" x14ac:dyDescent="0.3">
      <c r="B10467" s="73"/>
    </row>
    <row r="10468" spans="2:2" x14ac:dyDescent="0.3">
      <c r="B10468" s="73"/>
    </row>
    <row r="10469" spans="2:2" x14ac:dyDescent="0.3">
      <c r="B10469" s="73"/>
    </row>
    <row r="10470" spans="2:2" x14ac:dyDescent="0.3">
      <c r="B10470" s="73"/>
    </row>
    <row r="10471" spans="2:2" x14ac:dyDescent="0.3">
      <c r="B10471" s="73"/>
    </row>
    <row r="10472" spans="2:2" x14ac:dyDescent="0.3">
      <c r="B10472" s="73"/>
    </row>
    <row r="10473" spans="2:2" x14ac:dyDescent="0.3">
      <c r="B10473" s="73"/>
    </row>
    <row r="10474" spans="2:2" x14ac:dyDescent="0.3">
      <c r="B10474" s="73"/>
    </row>
    <row r="10475" spans="2:2" x14ac:dyDescent="0.3">
      <c r="B10475" s="73"/>
    </row>
    <row r="10476" spans="2:2" x14ac:dyDescent="0.3">
      <c r="B10476" s="73"/>
    </row>
    <row r="10477" spans="2:2" x14ac:dyDescent="0.3">
      <c r="B10477" s="73"/>
    </row>
    <row r="10478" spans="2:2" x14ac:dyDescent="0.3">
      <c r="B10478" s="73"/>
    </row>
    <row r="10479" spans="2:2" x14ac:dyDescent="0.3">
      <c r="B10479" s="73"/>
    </row>
    <row r="10480" spans="2:2" x14ac:dyDescent="0.3">
      <c r="B10480" s="73"/>
    </row>
    <row r="10481" spans="2:2" x14ac:dyDescent="0.3">
      <c r="B10481" s="73"/>
    </row>
    <row r="10482" spans="2:2" x14ac:dyDescent="0.3">
      <c r="B10482" s="73"/>
    </row>
    <row r="10483" spans="2:2" x14ac:dyDescent="0.3">
      <c r="B10483" s="73"/>
    </row>
    <row r="10484" spans="2:2" x14ac:dyDescent="0.3">
      <c r="B10484" s="73"/>
    </row>
    <row r="10485" spans="2:2" x14ac:dyDescent="0.3">
      <c r="B10485" s="73"/>
    </row>
    <row r="10486" spans="2:2" x14ac:dyDescent="0.3">
      <c r="B10486" s="73"/>
    </row>
    <row r="10487" spans="2:2" x14ac:dyDescent="0.3">
      <c r="B10487" s="73"/>
    </row>
    <row r="10488" spans="2:2" x14ac:dyDescent="0.3">
      <c r="B10488" s="73"/>
    </row>
    <row r="10489" spans="2:2" x14ac:dyDescent="0.3">
      <c r="B10489" s="73"/>
    </row>
    <row r="10490" spans="2:2" x14ac:dyDescent="0.3">
      <c r="B10490" s="73"/>
    </row>
    <row r="10491" spans="2:2" x14ac:dyDescent="0.3">
      <c r="B10491" s="73"/>
    </row>
    <row r="10492" spans="2:2" x14ac:dyDescent="0.3">
      <c r="B10492" s="73"/>
    </row>
    <row r="10493" spans="2:2" x14ac:dyDescent="0.3">
      <c r="B10493" s="73"/>
    </row>
    <row r="10494" spans="2:2" x14ac:dyDescent="0.3">
      <c r="B10494" s="73"/>
    </row>
    <row r="10495" spans="2:2" x14ac:dyDescent="0.3">
      <c r="B10495" s="73"/>
    </row>
    <row r="10496" spans="2:2" x14ac:dyDescent="0.3">
      <c r="B10496" s="73"/>
    </row>
    <row r="10497" spans="2:2" x14ac:dyDescent="0.3">
      <c r="B10497" s="73"/>
    </row>
    <row r="10498" spans="2:2" x14ac:dyDescent="0.3">
      <c r="B10498" s="73"/>
    </row>
    <row r="10499" spans="2:2" x14ac:dyDescent="0.3">
      <c r="B10499" s="73"/>
    </row>
    <row r="10500" spans="2:2" x14ac:dyDescent="0.3">
      <c r="B10500" s="73"/>
    </row>
    <row r="10501" spans="2:2" x14ac:dyDescent="0.3">
      <c r="B10501" s="73"/>
    </row>
    <row r="10502" spans="2:2" x14ac:dyDescent="0.3">
      <c r="B10502" s="73"/>
    </row>
    <row r="10503" spans="2:2" x14ac:dyDescent="0.3">
      <c r="B10503" s="73"/>
    </row>
    <row r="10504" spans="2:2" x14ac:dyDescent="0.3">
      <c r="B10504" s="73"/>
    </row>
    <row r="10505" spans="2:2" x14ac:dyDescent="0.3">
      <c r="B10505" s="73"/>
    </row>
    <row r="10506" spans="2:2" x14ac:dyDescent="0.3">
      <c r="B10506" s="73"/>
    </row>
    <row r="10507" spans="2:2" x14ac:dyDescent="0.3">
      <c r="B10507" s="73"/>
    </row>
    <row r="10508" spans="2:2" x14ac:dyDescent="0.3">
      <c r="B10508" s="73"/>
    </row>
    <row r="10509" spans="2:2" x14ac:dyDescent="0.3">
      <c r="B10509" s="73"/>
    </row>
    <row r="10510" spans="2:2" x14ac:dyDescent="0.3">
      <c r="B10510" s="73"/>
    </row>
    <row r="10511" spans="2:2" x14ac:dyDescent="0.3">
      <c r="B10511" s="73"/>
    </row>
    <row r="10512" spans="2:2" x14ac:dyDescent="0.3">
      <c r="B10512" s="73"/>
    </row>
    <row r="10513" spans="2:2" x14ac:dyDescent="0.3">
      <c r="B10513" s="73"/>
    </row>
    <row r="10514" spans="2:2" x14ac:dyDescent="0.3">
      <c r="B10514" s="73"/>
    </row>
    <row r="10515" spans="2:2" x14ac:dyDescent="0.3">
      <c r="B10515" s="73"/>
    </row>
    <row r="10516" spans="2:2" x14ac:dyDescent="0.3">
      <c r="B10516" s="73"/>
    </row>
    <row r="10517" spans="2:2" x14ac:dyDescent="0.3">
      <c r="B10517" s="73"/>
    </row>
    <row r="10518" spans="2:2" x14ac:dyDescent="0.3">
      <c r="B10518" s="73"/>
    </row>
    <row r="10519" spans="2:2" x14ac:dyDescent="0.3">
      <c r="B10519" s="73"/>
    </row>
    <row r="10520" spans="2:2" x14ac:dyDescent="0.3">
      <c r="B10520" s="73"/>
    </row>
    <row r="10521" spans="2:2" x14ac:dyDescent="0.3">
      <c r="B10521" s="73"/>
    </row>
    <row r="10522" spans="2:2" x14ac:dyDescent="0.3">
      <c r="B10522" s="73"/>
    </row>
    <row r="10523" spans="2:2" x14ac:dyDescent="0.3">
      <c r="B10523" s="73"/>
    </row>
    <row r="10524" spans="2:2" x14ac:dyDescent="0.3">
      <c r="B10524" s="73"/>
    </row>
    <row r="10525" spans="2:2" x14ac:dyDescent="0.3">
      <c r="B10525" s="73"/>
    </row>
    <row r="10526" spans="2:2" x14ac:dyDescent="0.3">
      <c r="B10526" s="73"/>
    </row>
    <row r="10527" spans="2:2" x14ac:dyDescent="0.3">
      <c r="B10527" s="73"/>
    </row>
    <row r="10528" spans="2:2" x14ac:dyDescent="0.3">
      <c r="B10528" s="73"/>
    </row>
    <row r="10529" spans="2:2" x14ac:dyDescent="0.3">
      <c r="B10529" s="73"/>
    </row>
    <row r="10530" spans="2:2" x14ac:dyDescent="0.3">
      <c r="B10530" s="73"/>
    </row>
    <row r="10531" spans="2:2" x14ac:dyDescent="0.3">
      <c r="B10531" s="73"/>
    </row>
    <row r="10532" spans="2:2" x14ac:dyDescent="0.3">
      <c r="B10532" s="73"/>
    </row>
    <row r="10533" spans="2:2" x14ac:dyDescent="0.3">
      <c r="B10533" s="73"/>
    </row>
    <row r="10534" spans="2:2" x14ac:dyDescent="0.3">
      <c r="B10534" s="73"/>
    </row>
    <row r="10535" spans="2:2" x14ac:dyDescent="0.3">
      <c r="B10535" s="73"/>
    </row>
    <row r="10536" spans="2:2" x14ac:dyDescent="0.3">
      <c r="B10536" s="73"/>
    </row>
    <row r="10537" spans="2:2" x14ac:dyDescent="0.3">
      <c r="B10537" s="73"/>
    </row>
    <row r="10538" spans="2:2" x14ac:dyDescent="0.3">
      <c r="B10538" s="73"/>
    </row>
    <row r="10539" spans="2:2" x14ac:dyDescent="0.3">
      <c r="B10539" s="73"/>
    </row>
    <row r="10540" spans="2:2" x14ac:dyDescent="0.3">
      <c r="B10540" s="73"/>
    </row>
    <row r="10541" spans="2:2" x14ac:dyDescent="0.3">
      <c r="B10541" s="73"/>
    </row>
    <row r="10542" spans="2:2" x14ac:dyDescent="0.3">
      <c r="B10542" s="73"/>
    </row>
    <row r="10543" spans="2:2" x14ac:dyDescent="0.3">
      <c r="B10543" s="73"/>
    </row>
    <row r="10544" spans="2:2" x14ac:dyDescent="0.3">
      <c r="B10544" s="73"/>
    </row>
    <row r="10545" spans="2:2" x14ac:dyDescent="0.3">
      <c r="B10545" s="73"/>
    </row>
    <row r="10546" spans="2:2" x14ac:dyDescent="0.3">
      <c r="B10546" s="73"/>
    </row>
    <row r="10547" spans="2:2" x14ac:dyDescent="0.3">
      <c r="B10547" s="73"/>
    </row>
    <row r="10548" spans="2:2" x14ac:dyDescent="0.3">
      <c r="B10548" s="73"/>
    </row>
    <row r="10549" spans="2:2" x14ac:dyDescent="0.3">
      <c r="B10549" s="73"/>
    </row>
    <row r="10550" spans="2:2" x14ac:dyDescent="0.3">
      <c r="B10550" s="73"/>
    </row>
    <row r="10551" spans="2:2" x14ac:dyDescent="0.3">
      <c r="B10551" s="73"/>
    </row>
    <row r="10552" spans="2:2" x14ac:dyDescent="0.3">
      <c r="B10552" s="73"/>
    </row>
    <row r="10553" spans="2:2" x14ac:dyDescent="0.3">
      <c r="B10553" s="73"/>
    </row>
    <row r="10554" spans="2:2" x14ac:dyDescent="0.3">
      <c r="B10554" s="73"/>
    </row>
    <row r="10555" spans="2:2" x14ac:dyDescent="0.3">
      <c r="B10555" s="73"/>
    </row>
    <row r="10556" spans="2:2" x14ac:dyDescent="0.3">
      <c r="B10556" s="73"/>
    </row>
    <row r="10557" spans="2:2" x14ac:dyDescent="0.3">
      <c r="B10557" s="73"/>
    </row>
    <row r="10558" spans="2:2" x14ac:dyDescent="0.3">
      <c r="B10558" s="73"/>
    </row>
    <row r="10559" spans="2:2" x14ac:dyDescent="0.3">
      <c r="B10559" s="73"/>
    </row>
    <row r="10560" spans="2:2" x14ac:dyDescent="0.3">
      <c r="B10560" s="73"/>
    </row>
    <row r="10561" spans="2:2" x14ac:dyDescent="0.3">
      <c r="B10561" s="73"/>
    </row>
    <row r="10562" spans="2:2" x14ac:dyDescent="0.3">
      <c r="B10562" s="73"/>
    </row>
    <row r="10563" spans="2:2" x14ac:dyDescent="0.3">
      <c r="B10563" s="73"/>
    </row>
    <row r="10564" spans="2:2" x14ac:dyDescent="0.3">
      <c r="B10564" s="73"/>
    </row>
    <row r="10565" spans="2:2" x14ac:dyDescent="0.3">
      <c r="B10565" s="73"/>
    </row>
    <row r="10566" spans="2:2" x14ac:dyDescent="0.3">
      <c r="B10566" s="73"/>
    </row>
    <row r="10567" spans="2:2" x14ac:dyDescent="0.3">
      <c r="B10567" s="73"/>
    </row>
    <row r="10568" spans="2:2" x14ac:dyDescent="0.3">
      <c r="B10568" s="73"/>
    </row>
    <row r="10569" spans="2:2" x14ac:dyDescent="0.3">
      <c r="B10569" s="73"/>
    </row>
    <row r="10570" spans="2:2" x14ac:dyDescent="0.3">
      <c r="B10570" s="73"/>
    </row>
    <row r="10571" spans="2:2" x14ac:dyDescent="0.3">
      <c r="B10571" s="73"/>
    </row>
    <row r="10572" spans="2:2" x14ac:dyDescent="0.3">
      <c r="B10572" s="73"/>
    </row>
    <row r="10573" spans="2:2" x14ac:dyDescent="0.3">
      <c r="B10573" s="73"/>
    </row>
    <row r="10574" spans="2:2" x14ac:dyDescent="0.3">
      <c r="B10574" s="73"/>
    </row>
    <row r="10575" spans="2:2" x14ac:dyDescent="0.3">
      <c r="B10575" s="73"/>
    </row>
    <row r="10576" spans="2:2" x14ac:dyDescent="0.3">
      <c r="B10576" s="73"/>
    </row>
    <row r="10577" spans="2:2" x14ac:dyDescent="0.3">
      <c r="B10577" s="73"/>
    </row>
    <row r="10578" spans="2:2" x14ac:dyDescent="0.3">
      <c r="B10578" s="73"/>
    </row>
    <row r="10579" spans="2:2" x14ac:dyDescent="0.3">
      <c r="B10579" s="73"/>
    </row>
    <row r="10580" spans="2:2" x14ac:dyDescent="0.3">
      <c r="B10580" s="73"/>
    </row>
    <row r="10581" spans="2:2" x14ac:dyDescent="0.3">
      <c r="B10581" s="73"/>
    </row>
    <row r="10582" spans="2:2" x14ac:dyDescent="0.3">
      <c r="B10582" s="73"/>
    </row>
    <row r="10583" spans="2:2" x14ac:dyDescent="0.3">
      <c r="B10583" s="73"/>
    </row>
    <row r="10584" spans="2:2" x14ac:dyDescent="0.3">
      <c r="B10584" s="73"/>
    </row>
    <row r="10585" spans="2:2" x14ac:dyDescent="0.3">
      <c r="B10585" s="73"/>
    </row>
    <row r="10586" spans="2:2" x14ac:dyDescent="0.3">
      <c r="B10586" s="73"/>
    </row>
    <row r="10587" spans="2:2" x14ac:dyDescent="0.3">
      <c r="B10587" s="73"/>
    </row>
    <row r="10588" spans="2:2" x14ac:dyDescent="0.3">
      <c r="B10588" s="73"/>
    </row>
    <row r="10589" spans="2:2" x14ac:dyDescent="0.3">
      <c r="B10589" s="73"/>
    </row>
    <row r="10590" spans="2:2" x14ac:dyDescent="0.3">
      <c r="B10590" s="73"/>
    </row>
    <row r="10591" spans="2:2" x14ac:dyDescent="0.3">
      <c r="B10591" s="73"/>
    </row>
    <row r="10592" spans="2:2" x14ac:dyDescent="0.3">
      <c r="B10592" s="73"/>
    </row>
    <row r="10593" spans="2:2" x14ac:dyDescent="0.3">
      <c r="B10593" s="73"/>
    </row>
    <row r="10594" spans="2:2" x14ac:dyDescent="0.3">
      <c r="B10594" s="73"/>
    </row>
    <row r="10595" spans="2:2" x14ac:dyDescent="0.3">
      <c r="B10595" s="73"/>
    </row>
    <row r="10596" spans="2:2" x14ac:dyDescent="0.3">
      <c r="B10596" s="73"/>
    </row>
    <row r="10597" spans="2:2" x14ac:dyDescent="0.3">
      <c r="B10597" s="73"/>
    </row>
    <row r="10598" spans="2:2" x14ac:dyDescent="0.3">
      <c r="B10598" s="73"/>
    </row>
    <row r="10599" spans="2:2" x14ac:dyDescent="0.3">
      <c r="B10599" s="73"/>
    </row>
    <row r="10600" spans="2:2" x14ac:dyDescent="0.3">
      <c r="B10600" s="73"/>
    </row>
    <row r="10601" spans="2:2" x14ac:dyDescent="0.3">
      <c r="B10601" s="73"/>
    </row>
    <row r="10602" spans="2:2" x14ac:dyDescent="0.3">
      <c r="B10602" s="73"/>
    </row>
    <row r="10603" spans="2:2" x14ac:dyDescent="0.3">
      <c r="B10603" s="73"/>
    </row>
    <row r="10604" spans="2:2" x14ac:dyDescent="0.3">
      <c r="B10604" s="73"/>
    </row>
    <row r="10605" spans="2:2" x14ac:dyDescent="0.3">
      <c r="B10605" s="73"/>
    </row>
    <row r="10606" spans="2:2" x14ac:dyDescent="0.3">
      <c r="B10606" s="73"/>
    </row>
    <row r="10607" spans="2:2" x14ac:dyDescent="0.3">
      <c r="B10607" s="73"/>
    </row>
    <row r="10608" spans="2:2" x14ac:dyDescent="0.3">
      <c r="B10608" s="73"/>
    </row>
    <row r="10609" spans="2:2" x14ac:dyDescent="0.3">
      <c r="B10609" s="73"/>
    </row>
    <row r="10610" spans="2:2" x14ac:dyDescent="0.3">
      <c r="B10610" s="73"/>
    </row>
    <row r="10611" spans="2:2" x14ac:dyDescent="0.3">
      <c r="B10611" s="73"/>
    </row>
    <row r="10612" spans="2:2" x14ac:dyDescent="0.3">
      <c r="B10612" s="73"/>
    </row>
    <row r="10613" spans="2:2" x14ac:dyDescent="0.3">
      <c r="B10613" s="73"/>
    </row>
    <row r="10614" spans="2:2" x14ac:dyDescent="0.3">
      <c r="B10614" s="73"/>
    </row>
    <row r="10615" spans="2:2" x14ac:dyDescent="0.3">
      <c r="B10615" s="73"/>
    </row>
    <row r="10616" spans="2:2" x14ac:dyDescent="0.3">
      <c r="B10616" s="73"/>
    </row>
    <row r="10617" spans="2:2" x14ac:dyDescent="0.3">
      <c r="B10617" s="73"/>
    </row>
    <row r="10618" spans="2:2" x14ac:dyDescent="0.3">
      <c r="B10618" s="73"/>
    </row>
    <row r="10619" spans="2:2" x14ac:dyDescent="0.3">
      <c r="B10619" s="73"/>
    </row>
    <row r="10620" spans="2:2" x14ac:dyDescent="0.3">
      <c r="B10620" s="73"/>
    </row>
    <row r="10621" spans="2:2" x14ac:dyDescent="0.3">
      <c r="B10621" s="73"/>
    </row>
    <row r="10622" spans="2:2" x14ac:dyDescent="0.3">
      <c r="B10622" s="73"/>
    </row>
    <row r="10623" spans="2:2" x14ac:dyDescent="0.3">
      <c r="B10623" s="73"/>
    </row>
    <row r="10624" spans="2:2" x14ac:dyDescent="0.3">
      <c r="B10624" s="73"/>
    </row>
    <row r="10625" spans="2:2" x14ac:dyDescent="0.3">
      <c r="B10625" s="73"/>
    </row>
    <row r="10626" spans="2:2" x14ac:dyDescent="0.3">
      <c r="B10626" s="73"/>
    </row>
    <row r="10627" spans="2:2" x14ac:dyDescent="0.3">
      <c r="B10627" s="73"/>
    </row>
    <row r="10628" spans="2:2" x14ac:dyDescent="0.3">
      <c r="B10628" s="73"/>
    </row>
    <row r="10629" spans="2:2" x14ac:dyDescent="0.3">
      <c r="B10629" s="73"/>
    </row>
    <row r="10630" spans="2:2" x14ac:dyDescent="0.3">
      <c r="B10630" s="73"/>
    </row>
    <row r="10631" spans="2:2" x14ac:dyDescent="0.3">
      <c r="B10631" s="73"/>
    </row>
    <row r="10632" spans="2:2" x14ac:dyDescent="0.3">
      <c r="B10632" s="73"/>
    </row>
    <row r="10633" spans="2:2" x14ac:dyDescent="0.3">
      <c r="B10633" s="73"/>
    </row>
    <row r="10634" spans="2:2" x14ac:dyDescent="0.3">
      <c r="B10634" s="73"/>
    </row>
    <row r="10635" spans="2:2" x14ac:dyDescent="0.3">
      <c r="B10635" s="73"/>
    </row>
    <row r="10636" spans="2:2" x14ac:dyDescent="0.3">
      <c r="B10636" s="73"/>
    </row>
    <row r="10637" spans="2:2" x14ac:dyDescent="0.3">
      <c r="B10637" s="73"/>
    </row>
    <row r="10638" spans="2:2" x14ac:dyDescent="0.3">
      <c r="B10638" s="73"/>
    </row>
    <row r="10639" spans="2:2" x14ac:dyDescent="0.3">
      <c r="B10639" s="73"/>
    </row>
    <row r="10640" spans="2:2" x14ac:dyDescent="0.3">
      <c r="B10640" s="73"/>
    </row>
    <row r="10641" spans="2:2" x14ac:dyDescent="0.3">
      <c r="B10641" s="73"/>
    </row>
    <row r="10642" spans="2:2" x14ac:dyDescent="0.3">
      <c r="B10642" s="73"/>
    </row>
    <row r="10643" spans="2:2" x14ac:dyDescent="0.3">
      <c r="B10643" s="73"/>
    </row>
    <row r="10644" spans="2:2" x14ac:dyDescent="0.3">
      <c r="B10644" s="73"/>
    </row>
    <row r="10645" spans="2:2" x14ac:dyDescent="0.3">
      <c r="B10645" s="73"/>
    </row>
    <row r="10646" spans="2:2" x14ac:dyDescent="0.3">
      <c r="B10646" s="73"/>
    </row>
    <row r="10647" spans="2:2" x14ac:dyDescent="0.3">
      <c r="B10647" s="73"/>
    </row>
    <row r="10648" spans="2:2" x14ac:dyDescent="0.3">
      <c r="B10648" s="73"/>
    </row>
    <row r="10649" spans="2:2" x14ac:dyDescent="0.3">
      <c r="B10649" s="73"/>
    </row>
    <row r="10650" spans="2:2" x14ac:dyDescent="0.3">
      <c r="B10650" s="73"/>
    </row>
    <row r="10651" spans="2:2" x14ac:dyDescent="0.3">
      <c r="B10651" s="73"/>
    </row>
    <row r="10652" spans="2:2" x14ac:dyDescent="0.3">
      <c r="B10652" s="73"/>
    </row>
    <row r="10653" spans="2:2" x14ac:dyDescent="0.3">
      <c r="B10653" s="73"/>
    </row>
    <row r="10654" spans="2:2" x14ac:dyDescent="0.3">
      <c r="B10654" s="73"/>
    </row>
    <row r="10655" spans="2:2" x14ac:dyDescent="0.3">
      <c r="B10655" s="73"/>
    </row>
    <row r="10656" spans="2:2" x14ac:dyDescent="0.3">
      <c r="B10656" s="73"/>
    </row>
    <row r="10657" spans="2:2" x14ac:dyDescent="0.3">
      <c r="B10657" s="73"/>
    </row>
    <row r="10658" spans="2:2" x14ac:dyDescent="0.3">
      <c r="B10658" s="73"/>
    </row>
    <row r="10659" spans="2:2" x14ac:dyDescent="0.3">
      <c r="B10659" s="73"/>
    </row>
    <row r="10660" spans="2:2" x14ac:dyDescent="0.3">
      <c r="B10660" s="73"/>
    </row>
    <row r="10661" spans="2:2" x14ac:dyDescent="0.3">
      <c r="B10661" s="73"/>
    </row>
    <row r="10662" spans="2:2" x14ac:dyDescent="0.3">
      <c r="B10662" s="73"/>
    </row>
    <row r="10663" spans="2:2" x14ac:dyDescent="0.3">
      <c r="B10663" s="73"/>
    </row>
    <row r="10664" spans="2:2" x14ac:dyDescent="0.3">
      <c r="B10664" s="73"/>
    </row>
    <row r="10665" spans="2:2" x14ac:dyDescent="0.3">
      <c r="B10665" s="73"/>
    </row>
    <row r="10666" spans="2:2" x14ac:dyDescent="0.3">
      <c r="B10666" s="73"/>
    </row>
    <row r="10667" spans="2:2" x14ac:dyDescent="0.3">
      <c r="B10667" s="73"/>
    </row>
    <row r="10668" spans="2:2" x14ac:dyDescent="0.3">
      <c r="B10668" s="73"/>
    </row>
    <row r="10669" spans="2:2" x14ac:dyDescent="0.3">
      <c r="B10669" s="73"/>
    </row>
    <row r="10670" spans="2:2" x14ac:dyDescent="0.3">
      <c r="B10670" s="73"/>
    </row>
    <row r="10671" spans="2:2" x14ac:dyDescent="0.3">
      <c r="B10671" s="73"/>
    </row>
    <row r="10672" spans="2:2" x14ac:dyDescent="0.3">
      <c r="B10672" s="73"/>
    </row>
    <row r="10673" spans="2:2" x14ac:dyDescent="0.3">
      <c r="B10673" s="73"/>
    </row>
    <row r="10674" spans="2:2" x14ac:dyDescent="0.3">
      <c r="B10674" s="73"/>
    </row>
    <row r="10675" spans="2:2" x14ac:dyDescent="0.3">
      <c r="B10675" s="73"/>
    </row>
    <row r="10676" spans="2:2" x14ac:dyDescent="0.3">
      <c r="B10676" s="73"/>
    </row>
    <row r="10677" spans="2:2" x14ac:dyDescent="0.3">
      <c r="B10677" s="73"/>
    </row>
    <row r="10678" spans="2:2" x14ac:dyDescent="0.3">
      <c r="B10678" s="73"/>
    </row>
    <row r="10679" spans="2:2" x14ac:dyDescent="0.3">
      <c r="B10679" s="73"/>
    </row>
    <row r="10680" spans="2:2" x14ac:dyDescent="0.3">
      <c r="B10680" s="73"/>
    </row>
    <row r="10681" spans="2:2" x14ac:dyDescent="0.3">
      <c r="B10681" s="73"/>
    </row>
    <row r="10682" spans="2:2" x14ac:dyDescent="0.3">
      <c r="B10682" s="73"/>
    </row>
    <row r="10683" spans="2:2" x14ac:dyDescent="0.3">
      <c r="B10683" s="73"/>
    </row>
    <row r="10684" spans="2:2" x14ac:dyDescent="0.3">
      <c r="B10684" s="73"/>
    </row>
    <row r="10685" spans="2:2" x14ac:dyDescent="0.3">
      <c r="B10685" s="73"/>
    </row>
    <row r="10686" spans="2:2" x14ac:dyDescent="0.3">
      <c r="B10686" s="73"/>
    </row>
    <row r="10687" spans="2:2" x14ac:dyDescent="0.3">
      <c r="B10687" s="73"/>
    </row>
    <row r="10688" spans="2:2" x14ac:dyDescent="0.3">
      <c r="B10688" s="73"/>
    </row>
    <row r="10689" spans="2:2" x14ac:dyDescent="0.3">
      <c r="B10689" s="73"/>
    </row>
    <row r="10690" spans="2:2" x14ac:dyDescent="0.3">
      <c r="B10690" s="73"/>
    </row>
    <row r="10691" spans="2:2" x14ac:dyDescent="0.3">
      <c r="B10691" s="73"/>
    </row>
    <row r="10692" spans="2:2" x14ac:dyDescent="0.3">
      <c r="B10692" s="73"/>
    </row>
    <row r="10693" spans="2:2" x14ac:dyDescent="0.3">
      <c r="B10693" s="73"/>
    </row>
    <row r="10694" spans="2:2" x14ac:dyDescent="0.3">
      <c r="B10694" s="73"/>
    </row>
    <row r="10695" spans="2:2" x14ac:dyDescent="0.3">
      <c r="B10695" s="73"/>
    </row>
    <row r="10696" spans="2:2" x14ac:dyDescent="0.3">
      <c r="B10696" s="73"/>
    </row>
    <row r="10697" spans="2:2" x14ac:dyDescent="0.3">
      <c r="B10697" s="73"/>
    </row>
    <row r="10698" spans="2:2" x14ac:dyDescent="0.3">
      <c r="B10698" s="73"/>
    </row>
    <row r="10699" spans="2:2" x14ac:dyDescent="0.3">
      <c r="B10699" s="73"/>
    </row>
    <row r="10700" spans="2:2" x14ac:dyDescent="0.3">
      <c r="B10700" s="73"/>
    </row>
    <row r="10701" spans="2:2" x14ac:dyDescent="0.3">
      <c r="B10701" s="73"/>
    </row>
    <row r="10702" spans="2:2" x14ac:dyDescent="0.3">
      <c r="B10702" s="73"/>
    </row>
    <row r="10703" spans="2:2" x14ac:dyDescent="0.3">
      <c r="B10703" s="73"/>
    </row>
    <row r="10704" spans="2:2" x14ac:dyDescent="0.3">
      <c r="B10704" s="73"/>
    </row>
    <row r="10705" spans="2:2" x14ac:dyDescent="0.3">
      <c r="B10705" s="73"/>
    </row>
    <row r="10706" spans="2:2" x14ac:dyDescent="0.3">
      <c r="B10706" s="73"/>
    </row>
    <row r="10707" spans="2:2" x14ac:dyDescent="0.3">
      <c r="B10707" s="73"/>
    </row>
    <row r="10708" spans="2:2" x14ac:dyDescent="0.3">
      <c r="B10708" s="73"/>
    </row>
    <row r="10709" spans="2:2" x14ac:dyDescent="0.3">
      <c r="B10709" s="73"/>
    </row>
    <row r="10710" spans="2:2" x14ac:dyDescent="0.3">
      <c r="B10710" s="73"/>
    </row>
    <row r="10711" spans="2:2" x14ac:dyDescent="0.3">
      <c r="B10711" s="73"/>
    </row>
    <row r="10712" spans="2:2" x14ac:dyDescent="0.3">
      <c r="B10712" s="73"/>
    </row>
    <row r="10713" spans="2:2" x14ac:dyDescent="0.3">
      <c r="B10713" s="73"/>
    </row>
    <row r="10714" spans="2:2" x14ac:dyDescent="0.3">
      <c r="B10714" s="73"/>
    </row>
    <row r="10715" spans="2:2" x14ac:dyDescent="0.3">
      <c r="B10715" s="73"/>
    </row>
    <row r="10716" spans="2:2" x14ac:dyDescent="0.3">
      <c r="B10716" s="73"/>
    </row>
    <row r="10717" spans="2:2" x14ac:dyDescent="0.3">
      <c r="B10717" s="73"/>
    </row>
    <row r="10718" spans="2:2" x14ac:dyDescent="0.3">
      <c r="B10718" s="73"/>
    </row>
    <row r="10719" spans="2:2" x14ac:dyDescent="0.3">
      <c r="B10719" s="73"/>
    </row>
    <row r="10720" spans="2:2" x14ac:dyDescent="0.3">
      <c r="B10720" s="73"/>
    </row>
    <row r="10721" spans="2:2" x14ac:dyDescent="0.3">
      <c r="B10721" s="73"/>
    </row>
    <row r="10722" spans="2:2" x14ac:dyDescent="0.3">
      <c r="B10722" s="73"/>
    </row>
    <row r="10723" spans="2:2" x14ac:dyDescent="0.3">
      <c r="B10723" s="73"/>
    </row>
    <row r="10724" spans="2:2" x14ac:dyDescent="0.3">
      <c r="B10724" s="73"/>
    </row>
    <row r="10725" spans="2:2" x14ac:dyDescent="0.3">
      <c r="B10725" s="73"/>
    </row>
    <row r="10726" spans="2:2" x14ac:dyDescent="0.3">
      <c r="B10726" s="73"/>
    </row>
    <row r="10727" spans="2:2" x14ac:dyDescent="0.3">
      <c r="B10727" s="73"/>
    </row>
    <row r="10728" spans="2:2" x14ac:dyDescent="0.3">
      <c r="B10728" s="73"/>
    </row>
    <row r="10729" spans="2:2" x14ac:dyDescent="0.3">
      <c r="B10729" s="73"/>
    </row>
    <row r="10730" spans="2:2" x14ac:dyDescent="0.3">
      <c r="B10730" s="73"/>
    </row>
    <row r="10731" spans="2:2" x14ac:dyDescent="0.3">
      <c r="B10731" s="73"/>
    </row>
    <row r="10732" spans="2:2" x14ac:dyDescent="0.3">
      <c r="B10732" s="73"/>
    </row>
    <row r="10733" spans="2:2" x14ac:dyDescent="0.3">
      <c r="B10733" s="73"/>
    </row>
    <row r="10734" spans="2:2" x14ac:dyDescent="0.3">
      <c r="B10734" s="73"/>
    </row>
    <row r="10735" spans="2:2" x14ac:dyDescent="0.3">
      <c r="B10735" s="73"/>
    </row>
    <row r="10736" spans="2:2" x14ac:dyDescent="0.3">
      <c r="B10736" s="73"/>
    </row>
    <row r="10737" spans="2:2" x14ac:dyDescent="0.3">
      <c r="B10737" s="73"/>
    </row>
    <row r="10738" spans="2:2" x14ac:dyDescent="0.3">
      <c r="B10738" s="73"/>
    </row>
    <row r="10739" spans="2:2" x14ac:dyDescent="0.3">
      <c r="B10739" s="73"/>
    </row>
    <row r="10740" spans="2:2" x14ac:dyDescent="0.3">
      <c r="B10740" s="73"/>
    </row>
    <row r="10741" spans="2:2" x14ac:dyDescent="0.3">
      <c r="B10741" s="73"/>
    </row>
    <row r="10742" spans="2:2" x14ac:dyDescent="0.3">
      <c r="B10742" s="73"/>
    </row>
    <row r="10743" spans="2:2" x14ac:dyDescent="0.3">
      <c r="B10743" s="73"/>
    </row>
    <row r="10744" spans="2:2" x14ac:dyDescent="0.3">
      <c r="B10744" s="73"/>
    </row>
    <row r="10745" spans="2:2" x14ac:dyDescent="0.3">
      <c r="B10745" s="73"/>
    </row>
    <row r="10746" spans="2:2" x14ac:dyDescent="0.3">
      <c r="B10746" s="73"/>
    </row>
    <row r="10747" spans="2:2" x14ac:dyDescent="0.3">
      <c r="B10747" s="73"/>
    </row>
    <row r="10748" spans="2:2" x14ac:dyDescent="0.3">
      <c r="B10748" s="73"/>
    </row>
    <row r="10749" spans="2:2" x14ac:dyDescent="0.3">
      <c r="B10749" s="73"/>
    </row>
    <row r="10750" spans="2:2" x14ac:dyDescent="0.3">
      <c r="B10750" s="73"/>
    </row>
    <row r="10751" spans="2:2" x14ac:dyDescent="0.3">
      <c r="B10751" s="73"/>
    </row>
    <row r="10752" spans="2:2" x14ac:dyDescent="0.3">
      <c r="B10752" s="73"/>
    </row>
    <row r="10753" spans="2:2" x14ac:dyDescent="0.3">
      <c r="B10753" s="73"/>
    </row>
    <row r="10754" spans="2:2" x14ac:dyDescent="0.3">
      <c r="B10754" s="73"/>
    </row>
    <row r="10755" spans="2:2" x14ac:dyDescent="0.3">
      <c r="B10755" s="73"/>
    </row>
    <row r="10756" spans="2:2" x14ac:dyDescent="0.3">
      <c r="B10756" s="73"/>
    </row>
    <row r="10757" spans="2:2" x14ac:dyDescent="0.3">
      <c r="B10757" s="73"/>
    </row>
    <row r="10758" spans="2:2" x14ac:dyDescent="0.3">
      <c r="B10758" s="73"/>
    </row>
    <row r="10759" spans="2:2" x14ac:dyDescent="0.3">
      <c r="B10759" s="73"/>
    </row>
    <row r="10760" spans="2:2" x14ac:dyDescent="0.3">
      <c r="B10760" s="73"/>
    </row>
    <row r="10761" spans="2:2" x14ac:dyDescent="0.3">
      <c r="B10761" s="73"/>
    </row>
    <row r="10762" spans="2:2" x14ac:dyDescent="0.3">
      <c r="B10762" s="73"/>
    </row>
    <row r="10763" spans="2:2" x14ac:dyDescent="0.3">
      <c r="B10763" s="73"/>
    </row>
    <row r="10764" spans="2:2" x14ac:dyDescent="0.3">
      <c r="B10764" s="73"/>
    </row>
    <row r="10765" spans="2:2" x14ac:dyDescent="0.3">
      <c r="B10765" s="73"/>
    </row>
    <row r="10766" spans="2:2" x14ac:dyDescent="0.3">
      <c r="B10766" s="73"/>
    </row>
    <row r="10767" spans="2:2" x14ac:dyDescent="0.3">
      <c r="B10767" s="73"/>
    </row>
    <row r="10768" spans="2:2" x14ac:dyDescent="0.3">
      <c r="B10768" s="73"/>
    </row>
    <row r="10769" spans="2:2" x14ac:dyDescent="0.3">
      <c r="B10769" s="73"/>
    </row>
    <row r="10770" spans="2:2" x14ac:dyDescent="0.3">
      <c r="B10770" s="73"/>
    </row>
    <row r="10771" spans="2:2" x14ac:dyDescent="0.3">
      <c r="B10771" s="73"/>
    </row>
    <row r="10772" spans="2:2" x14ac:dyDescent="0.3">
      <c r="B10772" s="73"/>
    </row>
    <row r="10773" spans="2:2" x14ac:dyDescent="0.3">
      <c r="B10773" s="73"/>
    </row>
    <row r="10774" spans="2:2" x14ac:dyDescent="0.3">
      <c r="B10774" s="73"/>
    </row>
    <row r="10775" spans="2:2" x14ac:dyDescent="0.3">
      <c r="B10775" s="73"/>
    </row>
    <row r="10776" spans="2:2" x14ac:dyDescent="0.3">
      <c r="B10776" s="73"/>
    </row>
    <row r="10777" spans="2:2" x14ac:dyDescent="0.3">
      <c r="B10777" s="73"/>
    </row>
    <row r="10778" spans="2:2" x14ac:dyDescent="0.3">
      <c r="B10778" s="73"/>
    </row>
    <row r="10779" spans="2:2" x14ac:dyDescent="0.3">
      <c r="B10779" s="73"/>
    </row>
    <row r="10780" spans="2:2" x14ac:dyDescent="0.3">
      <c r="B10780" s="73"/>
    </row>
    <row r="10781" spans="2:2" x14ac:dyDescent="0.3">
      <c r="B10781" s="73"/>
    </row>
    <row r="10782" spans="2:2" x14ac:dyDescent="0.3">
      <c r="B10782" s="73"/>
    </row>
    <row r="10783" spans="2:2" x14ac:dyDescent="0.3">
      <c r="B10783" s="73"/>
    </row>
    <row r="10784" spans="2:2" x14ac:dyDescent="0.3">
      <c r="B10784" s="73"/>
    </row>
    <row r="10785" spans="2:2" x14ac:dyDescent="0.3">
      <c r="B10785" s="73"/>
    </row>
    <row r="10786" spans="2:2" x14ac:dyDescent="0.3">
      <c r="B10786" s="73"/>
    </row>
    <row r="10787" spans="2:2" x14ac:dyDescent="0.3">
      <c r="B10787" s="73"/>
    </row>
    <row r="10788" spans="2:2" x14ac:dyDescent="0.3">
      <c r="B10788" s="73"/>
    </row>
    <row r="10789" spans="2:2" x14ac:dyDescent="0.3">
      <c r="B10789" s="73"/>
    </row>
    <row r="10790" spans="2:2" x14ac:dyDescent="0.3">
      <c r="B10790" s="73"/>
    </row>
    <row r="10791" spans="2:2" x14ac:dyDescent="0.3">
      <c r="B10791" s="73"/>
    </row>
    <row r="10792" spans="2:2" x14ac:dyDescent="0.3">
      <c r="B10792" s="73"/>
    </row>
    <row r="10793" spans="2:2" x14ac:dyDescent="0.3">
      <c r="B10793" s="73"/>
    </row>
    <row r="10794" spans="2:2" x14ac:dyDescent="0.3">
      <c r="B10794" s="73"/>
    </row>
    <row r="10795" spans="2:2" x14ac:dyDescent="0.3">
      <c r="B10795" s="73"/>
    </row>
    <row r="10796" spans="2:2" x14ac:dyDescent="0.3">
      <c r="B10796" s="73"/>
    </row>
    <row r="10797" spans="2:2" x14ac:dyDescent="0.3">
      <c r="B10797" s="73"/>
    </row>
    <row r="10798" spans="2:2" x14ac:dyDescent="0.3">
      <c r="B10798" s="73"/>
    </row>
    <row r="10799" spans="2:2" x14ac:dyDescent="0.3">
      <c r="B10799" s="73"/>
    </row>
    <row r="10800" spans="2:2" x14ac:dyDescent="0.3">
      <c r="B10800" s="73"/>
    </row>
    <row r="10801" spans="2:2" x14ac:dyDescent="0.3">
      <c r="B10801" s="73"/>
    </row>
    <row r="10802" spans="2:2" x14ac:dyDescent="0.3">
      <c r="B10802" s="73"/>
    </row>
    <row r="10803" spans="2:2" x14ac:dyDescent="0.3">
      <c r="B10803" s="73"/>
    </row>
    <row r="10804" spans="2:2" x14ac:dyDescent="0.3">
      <c r="B10804" s="73"/>
    </row>
    <row r="10805" spans="2:2" x14ac:dyDescent="0.3">
      <c r="B10805" s="73"/>
    </row>
    <row r="10806" spans="2:2" x14ac:dyDescent="0.3">
      <c r="B10806" s="73"/>
    </row>
    <row r="10807" spans="2:2" x14ac:dyDescent="0.3">
      <c r="B10807" s="73"/>
    </row>
    <row r="10808" spans="2:2" x14ac:dyDescent="0.3">
      <c r="B10808" s="73"/>
    </row>
    <row r="10809" spans="2:2" x14ac:dyDescent="0.3">
      <c r="B10809" s="73"/>
    </row>
    <row r="10810" spans="2:2" x14ac:dyDescent="0.3">
      <c r="B10810" s="73"/>
    </row>
    <row r="10811" spans="2:2" x14ac:dyDescent="0.3">
      <c r="B10811" s="73"/>
    </row>
    <row r="10812" spans="2:2" x14ac:dyDescent="0.3">
      <c r="B10812" s="73"/>
    </row>
    <row r="10813" spans="2:2" x14ac:dyDescent="0.3">
      <c r="B10813" s="73"/>
    </row>
    <row r="10814" spans="2:2" x14ac:dyDescent="0.3">
      <c r="B10814" s="73"/>
    </row>
    <row r="10815" spans="2:2" x14ac:dyDescent="0.3">
      <c r="B10815" s="73"/>
    </row>
    <row r="10816" spans="2:2" x14ac:dyDescent="0.3">
      <c r="B10816" s="73"/>
    </row>
    <row r="10817" spans="2:2" x14ac:dyDescent="0.3">
      <c r="B10817" s="73"/>
    </row>
    <row r="10818" spans="2:2" x14ac:dyDescent="0.3">
      <c r="B10818" s="73"/>
    </row>
    <row r="10819" spans="2:2" x14ac:dyDescent="0.3">
      <c r="B10819" s="73"/>
    </row>
    <row r="10820" spans="2:2" x14ac:dyDescent="0.3">
      <c r="B10820" s="73"/>
    </row>
    <row r="10821" spans="2:2" x14ac:dyDescent="0.3">
      <c r="B10821" s="73"/>
    </row>
    <row r="10822" spans="2:2" x14ac:dyDescent="0.3">
      <c r="B10822" s="73"/>
    </row>
    <row r="10823" spans="2:2" x14ac:dyDescent="0.3">
      <c r="B10823" s="73"/>
    </row>
    <row r="10824" spans="2:2" x14ac:dyDescent="0.3">
      <c r="B10824" s="73"/>
    </row>
    <row r="10825" spans="2:2" x14ac:dyDescent="0.3">
      <c r="B10825" s="73"/>
    </row>
    <row r="10826" spans="2:2" x14ac:dyDescent="0.3">
      <c r="B10826" s="73"/>
    </row>
    <row r="10827" spans="2:2" x14ac:dyDescent="0.3">
      <c r="B10827" s="73"/>
    </row>
    <row r="10828" spans="2:2" x14ac:dyDescent="0.3">
      <c r="B10828" s="73"/>
    </row>
    <row r="10829" spans="2:2" x14ac:dyDescent="0.3">
      <c r="B10829" s="73"/>
    </row>
    <row r="10830" spans="2:2" x14ac:dyDescent="0.3">
      <c r="B10830" s="73"/>
    </row>
    <row r="10831" spans="2:2" x14ac:dyDescent="0.3">
      <c r="B10831" s="73"/>
    </row>
    <row r="10832" spans="2:2" x14ac:dyDescent="0.3">
      <c r="B10832" s="73"/>
    </row>
    <row r="10833" spans="2:2" x14ac:dyDescent="0.3">
      <c r="B10833" s="73"/>
    </row>
    <row r="10834" spans="2:2" x14ac:dyDescent="0.3">
      <c r="B10834" s="73"/>
    </row>
    <row r="10835" spans="2:2" x14ac:dyDescent="0.3">
      <c r="B10835" s="73"/>
    </row>
    <row r="10836" spans="2:2" x14ac:dyDescent="0.3">
      <c r="B10836" s="73"/>
    </row>
    <row r="10837" spans="2:2" x14ac:dyDescent="0.3">
      <c r="B10837" s="73"/>
    </row>
    <row r="10838" spans="2:2" x14ac:dyDescent="0.3">
      <c r="B10838" s="73"/>
    </row>
    <row r="10839" spans="2:2" x14ac:dyDescent="0.3">
      <c r="B10839" s="73"/>
    </row>
    <row r="10840" spans="2:2" x14ac:dyDescent="0.3">
      <c r="B10840" s="73"/>
    </row>
    <row r="10841" spans="2:2" x14ac:dyDescent="0.3">
      <c r="B10841" s="73"/>
    </row>
    <row r="10842" spans="2:2" x14ac:dyDescent="0.3">
      <c r="B10842" s="73"/>
    </row>
    <row r="10843" spans="2:2" x14ac:dyDescent="0.3">
      <c r="B10843" s="73"/>
    </row>
    <row r="10844" spans="2:2" x14ac:dyDescent="0.3">
      <c r="B10844" s="73"/>
    </row>
    <row r="10845" spans="2:2" x14ac:dyDescent="0.3">
      <c r="B10845" s="73"/>
    </row>
    <row r="10846" spans="2:2" x14ac:dyDescent="0.3">
      <c r="B10846" s="73"/>
    </row>
    <row r="10847" spans="2:2" x14ac:dyDescent="0.3">
      <c r="B10847" s="73"/>
    </row>
    <row r="10848" spans="2:2" x14ac:dyDescent="0.3">
      <c r="B10848" s="73"/>
    </row>
    <row r="10849" spans="2:2" x14ac:dyDescent="0.3">
      <c r="B10849" s="73"/>
    </row>
    <row r="10850" spans="2:2" x14ac:dyDescent="0.3">
      <c r="B10850" s="73"/>
    </row>
    <row r="10851" spans="2:2" x14ac:dyDescent="0.3">
      <c r="B10851" s="73"/>
    </row>
    <row r="10852" spans="2:2" x14ac:dyDescent="0.3">
      <c r="B10852" s="73"/>
    </row>
    <row r="10853" spans="2:2" x14ac:dyDescent="0.3">
      <c r="B10853" s="73"/>
    </row>
    <row r="10854" spans="2:2" x14ac:dyDescent="0.3">
      <c r="B10854" s="73"/>
    </row>
    <row r="10855" spans="2:2" x14ac:dyDescent="0.3">
      <c r="B10855" s="73"/>
    </row>
    <row r="10856" spans="2:2" x14ac:dyDescent="0.3">
      <c r="B10856" s="73"/>
    </row>
    <row r="10857" spans="2:2" x14ac:dyDescent="0.3">
      <c r="B10857" s="73"/>
    </row>
    <row r="10858" spans="2:2" x14ac:dyDescent="0.3">
      <c r="B10858" s="73"/>
    </row>
    <row r="10859" spans="2:2" x14ac:dyDescent="0.3">
      <c r="B10859" s="73"/>
    </row>
    <row r="10860" spans="2:2" x14ac:dyDescent="0.3">
      <c r="B10860" s="73"/>
    </row>
    <row r="10861" spans="2:2" x14ac:dyDescent="0.3">
      <c r="B10861" s="73"/>
    </row>
    <row r="10862" spans="2:2" x14ac:dyDescent="0.3">
      <c r="B10862" s="73"/>
    </row>
    <row r="10863" spans="2:2" x14ac:dyDescent="0.3">
      <c r="B10863" s="73"/>
    </row>
    <row r="10864" spans="2:2" x14ac:dyDescent="0.3">
      <c r="B10864" s="73"/>
    </row>
    <row r="10865" spans="2:2" x14ac:dyDescent="0.3">
      <c r="B10865" s="73"/>
    </row>
    <row r="10866" spans="2:2" x14ac:dyDescent="0.3">
      <c r="B10866" s="73"/>
    </row>
    <row r="10867" spans="2:2" x14ac:dyDescent="0.3">
      <c r="B10867" s="73"/>
    </row>
    <row r="10868" spans="2:2" x14ac:dyDescent="0.3">
      <c r="B10868" s="73"/>
    </row>
    <row r="10869" spans="2:2" x14ac:dyDescent="0.3">
      <c r="B10869" s="73"/>
    </row>
    <row r="10870" spans="2:2" x14ac:dyDescent="0.3">
      <c r="B10870" s="73"/>
    </row>
    <row r="10871" spans="2:2" x14ac:dyDescent="0.3">
      <c r="B10871" s="73"/>
    </row>
    <row r="10872" spans="2:2" x14ac:dyDescent="0.3">
      <c r="B10872" s="73"/>
    </row>
    <row r="10873" spans="2:2" x14ac:dyDescent="0.3">
      <c r="B10873" s="73"/>
    </row>
    <row r="10874" spans="2:2" x14ac:dyDescent="0.3">
      <c r="B10874" s="73"/>
    </row>
    <row r="10875" spans="2:2" x14ac:dyDescent="0.3">
      <c r="B10875" s="73"/>
    </row>
    <row r="10876" spans="2:2" x14ac:dyDescent="0.3">
      <c r="B10876" s="73"/>
    </row>
    <row r="10877" spans="2:2" x14ac:dyDescent="0.3">
      <c r="B10877" s="73"/>
    </row>
    <row r="10878" spans="2:2" x14ac:dyDescent="0.3">
      <c r="B10878" s="73"/>
    </row>
    <row r="10879" spans="2:2" x14ac:dyDescent="0.3">
      <c r="B10879" s="73"/>
    </row>
    <row r="10880" spans="2:2" x14ac:dyDescent="0.3">
      <c r="B10880" s="73"/>
    </row>
    <row r="10881" spans="2:2" x14ac:dyDescent="0.3">
      <c r="B10881" s="73"/>
    </row>
    <row r="10882" spans="2:2" x14ac:dyDescent="0.3">
      <c r="B10882" s="73"/>
    </row>
    <row r="10883" spans="2:2" x14ac:dyDescent="0.3">
      <c r="B10883" s="73"/>
    </row>
    <row r="10884" spans="2:2" x14ac:dyDescent="0.3">
      <c r="B10884" s="73"/>
    </row>
    <row r="10885" spans="2:2" x14ac:dyDescent="0.3">
      <c r="B10885" s="73"/>
    </row>
    <row r="10886" spans="2:2" x14ac:dyDescent="0.3">
      <c r="B10886" s="73"/>
    </row>
    <row r="10887" spans="2:2" x14ac:dyDescent="0.3">
      <c r="B10887" s="73"/>
    </row>
    <row r="10888" spans="2:2" x14ac:dyDescent="0.3">
      <c r="B10888" s="73"/>
    </row>
    <row r="10889" spans="2:2" x14ac:dyDescent="0.3">
      <c r="B10889" s="73"/>
    </row>
    <row r="10890" spans="2:2" x14ac:dyDescent="0.3">
      <c r="B10890" s="73"/>
    </row>
    <row r="10891" spans="2:2" x14ac:dyDescent="0.3">
      <c r="B10891" s="73"/>
    </row>
    <row r="10892" spans="2:2" x14ac:dyDescent="0.3">
      <c r="B10892" s="73"/>
    </row>
    <row r="10893" spans="2:2" x14ac:dyDescent="0.3">
      <c r="B10893" s="73"/>
    </row>
    <row r="10894" spans="2:2" x14ac:dyDescent="0.3">
      <c r="B10894" s="73"/>
    </row>
    <row r="10895" spans="2:2" x14ac:dyDescent="0.3">
      <c r="B10895" s="73"/>
    </row>
    <row r="10896" spans="2:2" x14ac:dyDescent="0.3">
      <c r="B10896" s="73"/>
    </row>
    <row r="10897" spans="2:2" x14ac:dyDescent="0.3">
      <c r="B10897" s="73"/>
    </row>
    <row r="10898" spans="2:2" x14ac:dyDescent="0.3">
      <c r="B10898" s="73"/>
    </row>
    <row r="10899" spans="2:2" x14ac:dyDescent="0.3">
      <c r="B10899" s="73"/>
    </row>
    <row r="10900" spans="2:2" x14ac:dyDescent="0.3">
      <c r="B10900" s="73"/>
    </row>
    <row r="10901" spans="2:2" x14ac:dyDescent="0.3">
      <c r="B10901" s="73"/>
    </row>
    <row r="10902" spans="2:2" x14ac:dyDescent="0.3">
      <c r="B10902" s="73"/>
    </row>
    <row r="10903" spans="2:2" x14ac:dyDescent="0.3">
      <c r="B10903" s="73"/>
    </row>
    <row r="10904" spans="2:2" x14ac:dyDescent="0.3">
      <c r="B10904" s="73"/>
    </row>
    <row r="10905" spans="2:2" x14ac:dyDescent="0.3">
      <c r="B10905" s="73"/>
    </row>
    <row r="10906" spans="2:2" x14ac:dyDescent="0.3">
      <c r="B10906" s="73"/>
    </row>
    <row r="10907" spans="2:2" x14ac:dyDescent="0.3">
      <c r="B10907" s="73"/>
    </row>
    <row r="10908" spans="2:2" x14ac:dyDescent="0.3">
      <c r="B10908" s="73"/>
    </row>
    <row r="10909" spans="2:2" x14ac:dyDescent="0.3">
      <c r="B10909" s="73"/>
    </row>
    <row r="10910" spans="2:2" x14ac:dyDescent="0.3">
      <c r="B10910" s="73"/>
    </row>
    <row r="10911" spans="2:2" x14ac:dyDescent="0.3">
      <c r="B10911" s="73"/>
    </row>
    <row r="10912" spans="2:2" x14ac:dyDescent="0.3">
      <c r="B10912" s="73"/>
    </row>
    <row r="10913" spans="2:2" x14ac:dyDescent="0.3">
      <c r="B10913" s="73"/>
    </row>
    <row r="10914" spans="2:2" x14ac:dyDescent="0.3">
      <c r="B10914" s="73"/>
    </row>
    <row r="10915" spans="2:2" x14ac:dyDescent="0.3">
      <c r="B10915" s="73"/>
    </row>
    <row r="10916" spans="2:2" x14ac:dyDescent="0.3">
      <c r="B10916" s="73"/>
    </row>
    <row r="10917" spans="2:2" x14ac:dyDescent="0.3">
      <c r="B10917" s="73"/>
    </row>
    <row r="10918" spans="2:2" x14ac:dyDescent="0.3">
      <c r="B10918" s="73"/>
    </row>
    <row r="10919" spans="2:2" x14ac:dyDescent="0.3">
      <c r="B10919" s="73"/>
    </row>
    <row r="10920" spans="2:2" x14ac:dyDescent="0.3">
      <c r="B10920" s="73"/>
    </row>
    <row r="10921" spans="2:2" x14ac:dyDescent="0.3">
      <c r="B10921" s="73"/>
    </row>
    <row r="10922" spans="2:2" x14ac:dyDescent="0.3">
      <c r="B10922" s="73"/>
    </row>
    <row r="10923" spans="2:2" x14ac:dyDescent="0.3">
      <c r="B10923" s="73"/>
    </row>
    <row r="10924" spans="2:2" x14ac:dyDescent="0.3">
      <c r="B10924" s="73"/>
    </row>
    <row r="10925" spans="2:2" x14ac:dyDescent="0.3">
      <c r="B10925" s="73"/>
    </row>
    <row r="10926" spans="2:2" x14ac:dyDescent="0.3">
      <c r="B10926" s="73"/>
    </row>
    <row r="10927" spans="2:2" x14ac:dyDescent="0.3">
      <c r="B10927" s="73"/>
    </row>
    <row r="10928" spans="2:2" x14ac:dyDescent="0.3">
      <c r="B10928" s="73"/>
    </row>
    <row r="10929" spans="2:2" x14ac:dyDescent="0.3">
      <c r="B10929" s="73"/>
    </row>
    <row r="10930" spans="2:2" x14ac:dyDescent="0.3">
      <c r="B10930" s="73"/>
    </row>
    <row r="10931" spans="2:2" x14ac:dyDescent="0.3">
      <c r="B10931" s="73"/>
    </row>
    <row r="10932" spans="2:2" x14ac:dyDescent="0.3">
      <c r="B10932" s="73"/>
    </row>
    <row r="10933" spans="2:2" x14ac:dyDescent="0.3">
      <c r="B10933" s="73"/>
    </row>
    <row r="10934" spans="2:2" x14ac:dyDescent="0.3">
      <c r="B10934" s="73"/>
    </row>
    <row r="10935" spans="2:2" x14ac:dyDescent="0.3">
      <c r="B10935" s="73"/>
    </row>
    <row r="10936" spans="2:2" x14ac:dyDescent="0.3">
      <c r="B10936" s="73"/>
    </row>
    <row r="10937" spans="2:2" x14ac:dyDescent="0.3">
      <c r="B10937" s="73"/>
    </row>
    <row r="10938" spans="2:2" x14ac:dyDescent="0.3">
      <c r="B10938" s="73"/>
    </row>
    <row r="10939" spans="2:2" x14ac:dyDescent="0.3">
      <c r="B10939" s="73"/>
    </row>
    <row r="10940" spans="2:2" x14ac:dyDescent="0.3">
      <c r="B10940" s="73"/>
    </row>
    <row r="10941" spans="2:2" x14ac:dyDescent="0.3">
      <c r="B10941" s="73"/>
    </row>
    <row r="10942" spans="2:2" x14ac:dyDescent="0.3">
      <c r="B10942" s="73"/>
    </row>
    <row r="10943" spans="2:2" x14ac:dyDescent="0.3">
      <c r="B10943" s="73"/>
    </row>
    <row r="10944" spans="2:2" x14ac:dyDescent="0.3">
      <c r="B10944" s="73"/>
    </row>
    <row r="10945" spans="2:2" x14ac:dyDescent="0.3">
      <c r="B10945" s="73"/>
    </row>
    <row r="10946" spans="2:2" x14ac:dyDescent="0.3">
      <c r="B10946" s="73"/>
    </row>
    <row r="10947" spans="2:2" x14ac:dyDescent="0.3">
      <c r="B10947" s="73"/>
    </row>
    <row r="10948" spans="2:2" x14ac:dyDescent="0.3">
      <c r="B10948" s="73"/>
    </row>
    <row r="10949" spans="2:2" x14ac:dyDescent="0.3">
      <c r="B10949" s="73"/>
    </row>
    <row r="10950" spans="2:2" x14ac:dyDescent="0.3">
      <c r="B10950" s="73"/>
    </row>
    <row r="10951" spans="2:2" x14ac:dyDescent="0.3">
      <c r="B10951" s="73"/>
    </row>
    <row r="10952" spans="2:2" x14ac:dyDescent="0.3">
      <c r="B10952" s="73"/>
    </row>
    <row r="10953" spans="2:2" x14ac:dyDescent="0.3">
      <c r="B10953" s="73"/>
    </row>
    <row r="10954" spans="2:2" x14ac:dyDescent="0.3">
      <c r="B10954" s="73"/>
    </row>
    <row r="10955" spans="2:2" x14ac:dyDescent="0.3">
      <c r="B10955" s="73"/>
    </row>
    <row r="10956" spans="2:2" x14ac:dyDescent="0.3">
      <c r="B10956" s="73"/>
    </row>
    <row r="10957" spans="2:2" x14ac:dyDescent="0.3">
      <c r="B10957" s="73"/>
    </row>
    <row r="10958" spans="2:2" x14ac:dyDescent="0.3">
      <c r="B10958" s="73"/>
    </row>
    <row r="10959" spans="2:2" x14ac:dyDescent="0.3">
      <c r="B10959" s="73"/>
    </row>
    <row r="10960" spans="2:2" x14ac:dyDescent="0.3">
      <c r="B10960" s="73"/>
    </row>
    <row r="10961" spans="2:2" x14ac:dyDescent="0.3">
      <c r="B10961" s="73"/>
    </row>
    <row r="10962" spans="2:2" x14ac:dyDescent="0.3">
      <c r="B10962" s="73"/>
    </row>
    <row r="10963" spans="2:2" x14ac:dyDescent="0.3">
      <c r="B10963" s="73"/>
    </row>
    <row r="10964" spans="2:2" x14ac:dyDescent="0.3">
      <c r="B10964" s="73"/>
    </row>
    <row r="10965" spans="2:2" x14ac:dyDescent="0.3">
      <c r="B10965" s="73"/>
    </row>
    <row r="10966" spans="2:2" x14ac:dyDescent="0.3">
      <c r="B10966" s="73"/>
    </row>
    <row r="10967" spans="2:2" x14ac:dyDescent="0.3">
      <c r="B10967" s="73"/>
    </row>
    <row r="10968" spans="2:2" x14ac:dyDescent="0.3">
      <c r="B10968" s="73"/>
    </row>
    <row r="10969" spans="2:2" x14ac:dyDescent="0.3">
      <c r="B10969" s="73"/>
    </row>
    <row r="10970" spans="2:2" x14ac:dyDescent="0.3">
      <c r="B10970" s="73"/>
    </row>
    <row r="10971" spans="2:2" x14ac:dyDescent="0.3">
      <c r="B10971" s="73"/>
    </row>
    <row r="10972" spans="2:2" x14ac:dyDescent="0.3">
      <c r="B10972" s="73"/>
    </row>
    <row r="10973" spans="2:2" x14ac:dyDescent="0.3">
      <c r="B10973" s="73"/>
    </row>
    <row r="10974" spans="2:2" x14ac:dyDescent="0.3">
      <c r="B10974" s="73"/>
    </row>
    <row r="10975" spans="2:2" x14ac:dyDescent="0.3">
      <c r="B10975" s="73"/>
    </row>
    <row r="10976" spans="2:2" x14ac:dyDescent="0.3">
      <c r="B10976" s="73"/>
    </row>
    <row r="10977" spans="2:2" x14ac:dyDescent="0.3">
      <c r="B10977" s="73"/>
    </row>
    <row r="10978" spans="2:2" x14ac:dyDescent="0.3">
      <c r="B10978" s="73"/>
    </row>
    <row r="10979" spans="2:2" x14ac:dyDescent="0.3">
      <c r="B10979" s="73"/>
    </row>
    <row r="10980" spans="2:2" x14ac:dyDescent="0.3">
      <c r="B10980" s="73"/>
    </row>
    <row r="10981" spans="2:2" x14ac:dyDescent="0.3">
      <c r="B10981" s="73"/>
    </row>
    <row r="10982" spans="2:2" x14ac:dyDescent="0.3">
      <c r="B10982" s="73"/>
    </row>
    <row r="10983" spans="2:2" x14ac:dyDescent="0.3">
      <c r="B10983" s="73"/>
    </row>
    <row r="10984" spans="2:2" x14ac:dyDescent="0.3">
      <c r="B10984" s="73"/>
    </row>
    <row r="10985" spans="2:2" x14ac:dyDescent="0.3">
      <c r="B10985" s="73"/>
    </row>
    <row r="10986" spans="2:2" x14ac:dyDescent="0.3">
      <c r="B10986" s="73"/>
    </row>
    <row r="10987" spans="2:2" x14ac:dyDescent="0.3">
      <c r="B10987" s="73"/>
    </row>
    <row r="10988" spans="2:2" x14ac:dyDescent="0.3">
      <c r="B10988" s="73"/>
    </row>
    <row r="10989" spans="2:2" x14ac:dyDescent="0.3">
      <c r="B10989" s="73"/>
    </row>
    <row r="10990" spans="2:2" x14ac:dyDescent="0.3">
      <c r="B10990" s="73"/>
    </row>
    <row r="10991" spans="2:2" x14ac:dyDescent="0.3">
      <c r="B10991" s="73"/>
    </row>
    <row r="10992" spans="2:2" x14ac:dyDescent="0.3">
      <c r="B10992" s="73"/>
    </row>
    <row r="10993" spans="2:2" x14ac:dyDescent="0.3">
      <c r="B10993" s="73"/>
    </row>
    <row r="10994" spans="2:2" x14ac:dyDescent="0.3">
      <c r="B10994" s="73"/>
    </row>
    <row r="10995" spans="2:2" x14ac:dyDescent="0.3">
      <c r="B10995" s="73"/>
    </row>
    <row r="10996" spans="2:2" x14ac:dyDescent="0.3">
      <c r="B10996" s="73"/>
    </row>
    <row r="10997" spans="2:2" x14ac:dyDescent="0.3">
      <c r="B10997" s="73"/>
    </row>
    <row r="10998" spans="2:2" x14ac:dyDescent="0.3">
      <c r="B10998" s="73"/>
    </row>
    <row r="10999" spans="2:2" x14ac:dyDescent="0.3">
      <c r="B10999" s="73"/>
    </row>
    <row r="11000" spans="2:2" x14ac:dyDescent="0.3">
      <c r="B11000" s="73"/>
    </row>
    <row r="11001" spans="2:2" x14ac:dyDescent="0.3">
      <c r="B11001" s="73"/>
    </row>
    <row r="11002" spans="2:2" x14ac:dyDescent="0.3">
      <c r="B11002" s="73"/>
    </row>
    <row r="11003" spans="2:2" x14ac:dyDescent="0.3">
      <c r="B11003" s="73"/>
    </row>
    <row r="11004" spans="2:2" x14ac:dyDescent="0.3">
      <c r="B11004" s="73"/>
    </row>
    <row r="11005" spans="2:2" x14ac:dyDescent="0.3">
      <c r="B11005" s="73"/>
    </row>
    <row r="11006" spans="2:2" x14ac:dyDescent="0.3">
      <c r="B11006" s="73"/>
    </row>
    <row r="11007" spans="2:2" x14ac:dyDescent="0.3">
      <c r="B11007" s="73"/>
    </row>
    <row r="11008" spans="2:2" x14ac:dyDescent="0.3">
      <c r="B11008" s="73"/>
    </row>
    <row r="11009" spans="2:2" x14ac:dyDescent="0.3">
      <c r="B11009" s="73"/>
    </row>
    <row r="11010" spans="2:2" x14ac:dyDescent="0.3">
      <c r="B11010" s="73"/>
    </row>
    <row r="11011" spans="2:2" x14ac:dyDescent="0.3">
      <c r="B11011" s="73"/>
    </row>
    <row r="11012" spans="2:2" x14ac:dyDescent="0.3">
      <c r="B11012" s="73"/>
    </row>
    <row r="11013" spans="2:2" x14ac:dyDescent="0.3">
      <c r="B11013" s="73"/>
    </row>
    <row r="11014" spans="2:2" x14ac:dyDescent="0.3">
      <c r="B11014" s="73"/>
    </row>
    <row r="11015" spans="2:2" x14ac:dyDescent="0.3">
      <c r="B11015" s="73"/>
    </row>
    <row r="11016" spans="2:2" x14ac:dyDescent="0.3">
      <c r="B11016" s="73"/>
    </row>
    <row r="11017" spans="2:2" x14ac:dyDescent="0.3">
      <c r="B11017" s="73"/>
    </row>
    <row r="11018" spans="2:2" x14ac:dyDescent="0.3">
      <c r="B11018" s="73"/>
    </row>
    <row r="11019" spans="2:2" x14ac:dyDescent="0.3">
      <c r="B11019" s="73"/>
    </row>
    <row r="11020" spans="2:2" x14ac:dyDescent="0.3">
      <c r="B11020" s="73"/>
    </row>
    <row r="11021" spans="2:2" x14ac:dyDescent="0.3">
      <c r="B11021" s="73"/>
    </row>
    <row r="11022" spans="2:2" x14ac:dyDescent="0.3">
      <c r="B11022" s="73"/>
    </row>
    <row r="11023" spans="2:2" x14ac:dyDescent="0.3">
      <c r="B11023" s="73"/>
    </row>
    <row r="11024" spans="2:2" x14ac:dyDescent="0.3">
      <c r="B11024" s="73"/>
    </row>
    <row r="11025" spans="2:2" x14ac:dyDescent="0.3">
      <c r="B11025" s="73"/>
    </row>
    <row r="11026" spans="2:2" x14ac:dyDescent="0.3">
      <c r="B11026" s="73"/>
    </row>
    <row r="11027" spans="2:2" x14ac:dyDescent="0.3">
      <c r="B11027" s="73"/>
    </row>
    <row r="11028" spans="2:2" x14ac:dyDescent="0.3">
      <c r="B11028" s="73"/>
    </row>
    <row r="11029" spans="2:2" x14ac:dyDescent="0.3">
      <c r="B11029" s="73"/>
    </row>
    <row r="11030" spans="2:2" x14ac:dyDescent="0.3">
      <c r="B11030" s="73"/>
    </row>
    <row r="11031" spans="2:2" x14ac:dyDescent="0.3">
      <c r="B11031" s="73"/>
    </row>
    <row r="11032" spans="2:2" x14ac:dyDescent="0.3">
      <c r="B11032" s="73"/>
    </row>
    <row r="11033" spans="2:2" x14ac:dyDescent="0.3">
      <c r="B11033" s="73"/>
    </row>
    <row r="11034" spans="2:2" x14ac:dyDescent="0.3">
      <c r="B11034" s="73"/>
    </row>
    <row r="11035" spans="2:2" x14ac:dyDescent="0.3">
      <c r="B11035" s="73"/>
    </row>
    <row r="11036" spans="2:2" x14ac:dyDescent="0.3">
      <c r="B11036" s="73"/>
    </row>
    <row r="11037" spans="2:2" x14ac:dyDescent="0.3">
      <c r="B11037" s="73"/>
    </row>
    <row r="11038" spans="2:2" x14ac:dyDescent="0.3">
      <c r="B11038" s="73"/>
    </row>
    <row r="11039" spans="2:2" x14ac:dyDescent="0.3">
      <c r="B11039" s="73"/>
    </row>
    <row r="11040" spans="2:2" x14ac:dyDescent="0.3">
      <c r="B11040" s="73"/>
    </row>
    <row r="11041" spans="2:2" x14ac:dyDescent="0.3">
      <c r="B11041" s="73"/>
    </row>
    <row r="11042" spans="2:2" x14ac:dyDescent="0.3">
      <c r="B11042" s="73"/>
    </row>
    <row r="11043" spans="2:2" x14ac:dyDescent="0.3">
      <c r="B11043" s="73"/>
    </row>
    <row r="11044" spans="2:2" x14ac:dyDescent="0.3">
      <c r="B11044" s="73"/>
    </row>
    <row r="11045" spans="2:2" x14ac:dyDescent="0.3">
      <c r="B11045" s="73"/>
    </row>
    <row r="11046" spans="2:2" x14ac:dyDescent="0.3">
      <c r="B11046" s="73"/>
    </row>
    <row r="11047" spans="2:2" x14ac:dyDescent="0.3">
      <c r="B11047" s="73"/>
    </row>
    <row r="11048" spans="2:2" x14ac:dyDescent="0.3">
      <c r="B11048" s="73"/>
    </row>
    <row r="11049" spans="2:2" x14ac:dyDescent="0.3">
      <c r="B11049" s="73"/>
    </row>
    <row r="11050" spans="2:2" x14ac:dyDescent="0.3">
      <c r="B11050" s="73"/>
    </row>
    <row r="11051" spans="2:2" x14ac:dyDescent="0.3">
      <c r="B11051" s="73"/>
    </row>
    <row r="11052" spans="2:2" x14ac:dyDescent="0.3">
      <c r="B11052" s="73"/>
    </row>
    <row r="11053" spans="2:2" x14ac:dyDescent="0.3">
      <c r="B11053" s="73"/>
    </row>
    <row r="11054" spans="2:2" x14ac:dyDescent="0.3">
      <c r="B11054" s="73"/>
    </row>
    <row r="11055" spans="2:2" x14ac:dyDescent="0.3">
      <c r="B11055" s="73"/>
    </row>
    <row r="11056" spans="2:2" x14ac:dyDescent="0.3">
      <c r="B11056" s="73"/>
    </row>
    <row r="11057" spans="2:2" x14ac:dyDescent="0.3">
      <c r="B11057" s="73"/>
    </row>
    <row r="11058" spans="2:2" x14ac:dyDescent="0.3">
      <c r="B11058" s="73"/>
    </row>
    <row r="11059" spans="2:2" x14ac:dyDescent="0.3">
      <c r="B11059" s="73"/>
    </row>
    <row r="11060" spans="2:2" x14ac:dyDescent="0.3">
      <c r="B11060" s="73"/>
    </row>
    <row r="11061" spans="2:2" x14ac:dyDescent="0.3">
      <c r="B11061" s="73"/>
    </row>
    <row r="11062" spans="2:2" x14ac:dyDescent="0.3">
      <c r="B11062" s="73"/>
    </row>
    <row r="11063" spans="2:2" x14ac:dyDescent="0.3">
      <c r="B11063" s="73"/>
    </row>
    <row r="11064" spans="2:2" x14ac:dyDescent="0.3">
      <c r="B11064" s="73"/>
    </row>
    <row r="11065" spans="2:2" x14ac:dyDescent="0.3">
      <c r="B11065" s="73"/>
    </row>
    <row r="11066" spans="2:2" x14ac:dyDescent="0.3">
      <c r="B11066" s="73"/>
    </row>
    <row r="11067" spans="2:2" x14ac:dyDescent="0.3">
      <c r="B11067" s="73"/>
    </row>
    <row r="11068" spans="2:2" x14ac:dyDescent="0.3">
      <c r="B11068" s="73"/>
    </row>
    <row r="11069" spans="2:2" x14ac:dyDescent="0.3">
      <c r="B11069" s="73"/>
    </row>
    <row r="11070" spans="2:2" x14ac:dyDescent="0.3">
      <c r="B11070" s="73"/>
    </row>
    <row r="11071" spans="2:2" x14ac:dyDescent="0.3">
      <c r="B11071" s="73"/>
    </row>
    <row r="11072" spans="2:2" x14ac:dyDescent="0.3">
      <c r="B11072" s="73"/>
    </row>
    <row r="11073" spans="2:2" x14ac:dyDescent="0.3">
      <c r="B11073" s="73"/>
    </row>
    <row r="11074" spans="2:2" x14ac:dyDescent="0.3">
      <c r="B11074" s="73"/>
    </row>
    <row r="11075" spans="2:2" x14ac:dyDescent="0.3">
      <c r="B11075" s="73"/>
    </row>
    <row r="11076" spans="2:2" x14ac:dyDescent="0.3">
      <c r="B11076" s="73"/>
    </row>
    <row r="11077" spans="2:2" x14ac:dyDescent="0.3">
      <c r="B11077" s="73"/>
    </row>
    <row r="11078" spans="2:2" x14ac:dyDescent="0.3">
      <c r="B11078" s="73"/>
    </row>
    <row r="11079" spans="2:2" x14ac:dyDescent="0.3">
      <c r="B11079" s="73"/>
    </row>
    <row r="11080" spans="2:2" x14ac:dyDescent="0.3">
      <c r="B11080" s="73"/>
    </row>
    <row r="11081" spans="2:2" x14ac:dyDescent="0.3">
      <c r="B11081" s="73"/>
    </row>
    <row r="11082" spans="2:2" x14ac:dyDescent="0.3">
      <c r="B11082" s="73"/>
    </row>
    <row r="11083" spans="2:2" x14ac:dyDescent="0.3">
      <c r="B11083" s="73"/>
    </row>
    <row r="11084" spans="2:2" x14ac:dyDescent="0.3">
      <c r="B11084" s="73"/>
    </row>
    <row r="11085" spans="2:2" x14ac:dyDescent="0.3">
      <c r="B11085" s="73"/>
    </row>
    <row r="11086" spans="2:2" x14ac:dyDescent="0.3">
      <c r="B11086" s="73"/>
    </row>
    <row r="11087" spans="2:2" x14ac:dyDescent="0.3">
      <c r="B11087" s="73"/>
    </row>
    <row r="11088" spans="2:2" x14ac:dyDescent="0.3">
      <c r="B11088" s="73"/>
    </row>
    <row r="11089" spans="2:2" x14ac:dyDescent="0.3">
      <c r="B11089" s="73"/>
    </row>
    <row r="11090" spans="2:2" x14ac:dyDescent="0.3">
      <c r="B11090" s="73"/>
    </row>
    <row r="11091" spans="2:2" x14ac:dyDescent="0.3">
      <c r="B11091" s="73"/>
    </row>
    <row r="11092" spans="2:2" x14ac:dyDescent="0.3">
      <c r="B11092" s="73"/>
    </row>
    <row r="11093" spans="2:2" x14ac:dyDescent="0.3">
      <c r="B11093" s="73"/>
    </row>
    <row r="11094" spans="2:2" x14ac:dyDescent="0.3">
      <c r="B11094" s="73"/>
    </row>
    <row r="11095" spans="2:2" x14ac:dyDescent="0.3">
      <c r="B11095" s="73"/>
    </row>
    <row r="11096" spans="2:2" x14ac:dyDescent="0.3">
      <c r="B11096" s="73"/>
    </row>
    <row r="11097" spans="2:2" x14ac:dyDescent="0.3">
      <c r="B11097" s="73"/>
    </row>
    <row r="11098" spans="2:2" x14ac:dyDescent="0.3">
      <c r="B11098" s="73"/>
    </row>
    <row r="11099" spans="2:2" x14ac:dyDescent="0.3">
      <c r="B11099" s="73"/>
    </row>
    <row r="11100" spans="2:2" x14ac:dyDescent="0.3">
      <c r="B11100" s="73"/>
    </row>
    <row r="11101" spans="2:2" x14ac:dyDescent="0.3">
      <c r="B11101" s="73"/>
    </row>
    <row r="11102" spans="2:2" x14ac:dyDescent="0.3">
      <c r="B11102" s="73"/>
    </row>
    <row r="11103" spans="2:2" x14ac:dyDescent="0.3">
      <c r="B11103" s="73"/>
    </row>
    <row r="11104" spans="2:2" x14ac:dyDescent="0.3">
      <c r="B11104" s="73"/>
    </row>
    <row r="11105" spans="2:2" x14ac:dyDescent="0.3">
      <c r="B11105" s="73"/>
    </row>
    <row r="11106" spans="2:2" x14ac:dyDescent="0.3">
      <c r="B11106" s="73"/>
    </row>
    <row r="11107" spans="2:2" x14ac:dyDescent="0.3">
      <c r="B11107" s="73"/>
    </row>
    <row r="11108" spans="2:2" x14ac:dyDescent="0.3">
      <c r="B11108" s="73"/>
    </row>
    <row r="11109" spans="2:2" x14ac:dyDescent="0.3">
      <c r="B11109" s="73"/>
    </row>
    <row r="11110" spans="2:2" x14ac:dyDescent="0.3">
      <c r="B11110" s="73"/>
    </row>
    <row r="11111" spans="2:2" x14ac:dyDescent="0.3">
      <c r="B11111" s="73"/>
    </row>
    <row r="11112" spans="2:2" x14ac:dyDescent="0.3">
      <c r="B11112" s="73"/>
    </row>
    <row r="11113" spans="2:2" x14ac:dyDescent="0.3">
      <c r="B11113" s="73"/>
    </row>
    <row r="11114" spans="2:2" x14ac:dyDescent="0.3">
      <c r="B11114" s="73"/>
    </row>
    <row r="11115" spans="2:2" x14ac:dyDescent="0.3">
      <c r="B11115" s="73"/>
    </row>
    <row r="11116" spans="2:2" x14ac:dyDescent="0.3">
      <c r="B11116" s="73"/>
    </row>
    <row r="11117" spans="2:2" x14ac:dyDescent="0.3">
      <c r="B11117" s="73"/>
    </row>
    <row r="11118" spans="2:2" x14ac:dyDescent="0.3">
      <c r="B11118" s="73"/>
    </row>
    <row r="11119" spans="2:2" x14ac:dyDescent="0.3">
      <c r="B11119" s="73"/>
    </row>
    <row r="11120" spans="2:2" x14ac:dyDescent="0.3">
      <c r="B11120" s="73"/>
    </row>
    <row r="11121" spans="2:2" x14ac:dyDescent="0.3">
      <c r="B11121" s="73"/>
    </row>
    <row r="11122" spans="2:2" x14ac:dyDescent="0.3">
      <c r="B11122" s="73"/>
    </row>
    <row r="11123" spans="2:2" x14ac:dyDescent="0.3">
      <c r="B11123" s="73"/>
    </row>
    <row r="11124" spans="2:2" x14ac:dyDescent="0.3">
      <c r="B11124" s="73"/>
    </row>
    <row r="11125" spans="2:2" x14ac:dyDescent="0.3">
      <c r="B11125" s="73"/>
    </row>
    <row r="11126" spans="2:2" x14ac:dyDescent="0.3">
      <c r="B11126" s="73"/>
    </row>
    <row r="11127" spans="2:2" x14ac:dyDescent="0.3">
      <c r="B11127" s="73"/>
    </row>
    <row r="11128" spans="2:2" x14ac:dyDescent="0.3">
      <c r="B11128" s="73"/>
    </row>
    <row r="11129" spans="2:2" x14ac:dyDescent="0.3">
      <c r="B11129" s="73"/>
    </row>
    <row r="11130" spans="2:2" x14ac:dyDescent="0.3">
      <c r="B11130" s="73"/>
    </row>
    <row r="11131" spans="2:2" x14ac:dyDescent="0.3">
      <c r="B11131" s="73"/>
    </row>
    <row r="11132" spans="2:2" x14ac:dyDescent="0.3">
      <c r="B11132" s="73"/>
    </row>
    <row r="11133" spans="2:2" x14ac:dyDescent="0.3">
      <c r="B11133" s="73"/>
    </row>
    <row r="11134" spans="2:2" x14ac:dyDescent="0.3">
      <c r="B11134" s="73"/>
    </row>
    <row r="11135" spans="2:2" x14ac:dyDescent="0.3">
      <c r="B11135" s="73"/>
    </row>
    <row r="11136" spans="2:2" x14ac:dyDescent="0.3">
      <c r="B11136" s="73"/>
    </row>
    <row r="11137" spans="2:2" x14ac:dyDescent="0.3">
      <c r="B11137" s="73"/>
    </row>
    <row r="11138" spans="2:2" x14ac:dyDescent="0.3">
      <c r="B11138" s="73"/>
    </row>
    <row r="11139" spans="2:2" x14ac:dyDescent="0.3">
      <c r="B11139" s="73"/>
    </row>
    <row r="11140" spans="2:2" x14ac:dyDescent="0.3">
      <c r="B11140" s="73"/>
    </row>
    <row r="11141" spans="2:2" x14ac:dyDescent="0.3">
      <c r="B11141" s="73"/>
    </row>
    <row r="11142" spans="2:2" x14ac:dyDescent="0.3">
      <c r="B11142" s="73"/>
    </row>
    <row r="11143" spans="2:2" x14ac:dyDescent="0.3">
      <c r="B11143" s="73"/>
    </row>
    <row r="11144" spans="2:2" x14ac:dyDescent="0.3">
      <c r="B11144" s="73"/>
    </row>
    <row r="11145" spans="2:2" x14ac:dyDescent="0.3">
      <c r="B11145" s="73"/>
    </row>
    <row r="11146" spans="2:2" x14ac:dyDescent="0.3">
      <c r="B11146" s="73"/>
    </row>
    <row r="11147" spans="2:2" x14ac:dyDescent="0.3">
      <c r="B11147" s="73"/>
    </row>
    <row r="11148" spans="2:2" x14ac:dyDescent="0.3">
      <c r="B11148" s="73"/>
    </row>
    <row r="11149" spans="2:2" x14ac:dyDescent="0.3">
      <c r="B11149" s="73"/>
    </row>
    <row r="11150" spans="2:2" x14ac:dyDescent="0.3">
      <c r="B11150" s="73"/>
    </row>
    <row r="11151" spans="2:2" x14ac:dyDescent="0.3">
      <c r="B11151" s="73"/>
    </row>
    <row r="11152" spans="2:2" x14ac:dyDescent="0.3">
      <c r="B11152" s="73"/>
    </row>
    <row r="11153" spans="2:2" x14ac:dyDescent="0.3">
      <c r="B11153" s="73"/>
    </row>
    <row r="11154" spans="2:2" x14ac:dyDescent="0.3">
      <c r="B11154" s="73"/>
    </row>
    <row r="11155" spans="2:2" x14ac:dyDescent="0.3">
      <c r="B11155" s="73"/>
    </row>
    <row r="11156" spans="2:2" x14ac:dyDescent="0.3">
      <c r="B11156" s="73"/>
    </row>
    <row r="11157" spans="2:2" x14ac:dyDescent="0.3">
      <c r="B11157" s="73"/>
    </row>
    <row r="11158" spans="2:2" x14ac:dyDescent="0.3">
      <c r="B11158" s="73"/>
    </row>
    <row r="11159" spans="2:2" x14ac:dyDescent="0.3">
      <c r="B11159" s="73"/>
    </row>
    <row r="11160" spans="2:2" x14ac:dyDescent="0.3">
      <c r="B11160" s="73"/>
    </row>
    <row r="11161" spans="2:2" x14ac:dyDescent="0.3">
      <c r="B11161" s="73"/>
    </row>
    <row r="11162" spans="2:2" x14ac:dyDescent="0.3">
      <c r="B11162" s="73"/>
    </row>
    <row r="11163" spans="2:2" x14ac:dyDescent="0.3">
      <c r="B11163" s="73"/>
    </row>
    <row r="11164" spans="2:2" x14ac:dyDescent="0.3">
      <c r="B11164" s="73"/>
    </row>
    <row r="11165" spans="2:2" x14ac:dyDescent="0.3">
      <c r="B11165" s="73"/>
    </row>
    <row r="11166" spans="2:2" x14ac:dyDescent="0.3">
      <c r="B11166" s="73"/>
    </row>
    <row r="11167" spans="2:2" x14ac:dyDescent="0.3">
      <c r="B11167" s="73"/>
    </row>
    <row r="11168" spans="2:2" x14ac:dyDescent="0.3">
      <c r="B11168" s="73"/>
    </row>
    <row r="11169" spans="2:2" x14ac:dyDescent="0.3">
      <c r="B11169" s="73"/>
    </row>
    <row r="11170" spans="2:2" x14ac:dyDescent="0.3">
      <c r="B11170" s="73"/>
    </row>
    <row r="11171" spans="2:2" x14ac:dyDescent="0.3">
      <c r="B11171" s="73"/>
    </row>
    <row r="11172" spans="2:2" x14ac:dyDescent="0.3">
      <c r="B11172" s="73"/>
    </row>
    <row r="11173" spans="2:2" x14ac:dyDescent="0.3">
      <c r="B11173" s="73"/>
    </row>
    <row r="11174" spans="2:2" x14ac:dyDescent="0.3">
      <c r="B11174" s="73"/>
    </row>
    <row r="11175" spans="2:2" x14ac:dyDescent="0.3">
      <c r="B11175" s="73"/>
    </row>
    <row r="11176" spans="2:2" x14ac:dyDescent="0.3">
      <c r="B11176" s="73"/>
    </row>
    <row r="11177" spans="2:2" x14ac:dyDescent="0.3">
      <c r="B11177" s="73"/>
    </row>
    <row r="11178" spans="2:2" x14ac:dyDescent="0.3">
      <c r="B11178" s="73"/>
    </row>
    <row r="11179" spans="2:2" x14ac:dyDescent="0.3">
      <c r="B11179" s="73"/>
    </row>
    <row r="11180" spans="2:2" x14ac:dyDescent="0.3">
      <c r="B11180" s="73"/>
    </row>
    <row r="11181" spans="2:2" x14ac:dyDescent="0.3">
      <c r="B11181" s="73"/>
    </row>
    <row r="11182" spans="2:2" x14ac:dyDescent="0.3">
      <c r="B11182" s="73"/>
    </row>
    <row r="11183" spans="2:2" x14ac:dyDescent="0.3">
      <c r="B11183" s="73"/>
    </row>
    <row r="11184" spans="2:2" x14ac:dyDescent="0.3">
      <c r="B11184" s="73"/>
    </row>
    <row r="11185" spans="2:2" x14ac:dyDescent="0.3">
      <c r="B11185" s="73"/>
    </row>
    <row r="11186" spans="2:2" x14ac:dyDescent="0.3">
      <c r="B11186" s="73"/>
    </row>
    <row r="11187" spans="2:2" x14ac:dyDescent="0.3">
      <c r="B11187" s="73"/>
    </row>
    <row r="11188" spans="2:2" x14ac:dyDescent="0.3">
      <c r="B11188" s="73"/>
    </row>
    <row r="11189" spans="2:2" x14ac:dyDescent="0.3">
      <c r="B11189" s="73"/>
    </row>
    <row r="11190" spans="2:2" x14ac:dyDescent="0.3">
      <c r="B11190" s="73"/>
    </row>
    <row r="11191" spans="2:2" x14ac:dyDescent="0.3">
      <c r="B11191" s="73"/>
    </row>
    <row r="11192" spans="2:2" x14ac:dyDescent="0.3">
      <c r="B11192" s="73"/>
    </row>
    <row r="11193" spans="2:2" x14ac:dyDescent="0.3">
      <c r="B11193" s="73"/>
    </row>
    <row r="11194" spans="2:2" x14ac:dyDescent="0.3">
      <c r="B11194" s="73"/>
    </row>
    <row r="11195" spans="2:2" x14ac:dyDescent="0.3">
      <c r="B11195" s="73"/>
    </row>
    <row r="11196" spans="2:2" x14ac:dyDescent="0.3">
      <c r="B11196" s="73"/>
    </row>
    <row r="11197" spans="2:2" x14ac:dyDescent="0.3">
      <c r="B11197" s="73"/>
    </row>
    <row r="11198" spans="2:2" x14ac:dyDescent="0.3">
      <c r="B11198" s="73"/>
    </row>
    <row r="11199" spans="2:2" x14ac:dyDescent="0.3">
      <c r="B11199" s="73"/>
    </row>
    <row r="11200" spans="2:2" x14ac:dyDescent="0.3">
      <c r="B11200" s="73"/>
    </row>
    <row r="11201" spans="2:2" x14ac:dyDescent="0.3">
      <c r="B11201" s="73"/>
    </row>
    <row r="11202" spans="2:2" x14ac:dyDescent="0.3">
      <c r="B11202" s="73"/>
    </row>
    <row r="11203" spans="2:2" x14ac:dyDescent="0.3">
      <c r="B11203" s="73"/>
    </row>
    <row r="11204" spans="2:2" x14ac:dyDescent="0.3">
      <c r="B11204" s="73"/>
    </row>
    <row r="11205" spans="2:2" x14ac:dyDescent="0.3">
      <c r="B11205" s="73"/>
    </row>
    <row r="11206" spans="2:2" x14ac:dyDescent="0.3">
      <c r="B11206" s="73"/>
    </row>
    <row r="11207" spans="2:2" x14ac:dyDescent="0.3">
      <c r="B11207" s="73"/>
    </row>
    <row r="11208" spans="2:2" x14ac:dyDescent="0.3">
      <c r="B11208" s="73"/>
    </row>
    <row r="11209" spans="2:2" x14ac:dyDescent="0.3">
      <c r="B11209" s="73"/>
    </row>
    <row r="11210" spans="2:2" x14ac:dyDescent="0.3">
      <c r="B11210" s="73"/>
    </row>
    <row r="11211" spans="2:2" x14ac:dyDescent="0.3">
      <c r="B11211" s="73"/>
    </row>
    <row r="11212" spans="2:2" x14ac:dyDescent="0.3">
      <c r="B11212" s="73"/>
    </row>
    <row r="11213" spans="2:2" x14ac:dyDescent="0.3">
      <c r="B11213" s="73"/>
    </row>
    <row r="11214" spans="2:2" x14ac:dyDescent="0.3">
      <c r="B11214" s="73"/>
    </row>
    <row r="11215" spans="2:2" x14ac:dyDescent="0.3">
      <c r="B11215" s="73"/>
    </row>
    <row r="11216" spans="2:2" x14ac:dyDescent="0.3">
      <c r="B11216" s="73"/>
    </row>
    <row r="11217" spans="2:2" x14ac:dyDescent="0.3">
      <c r="B11217" s="73"/>
    </row>
    <row r="11218" spans="2:2" x14ac:dyDescent="0.3">
      <c r="B11218" s="73"/>
    </row>
    <row r="11219" spans="2:2" x14ac:dyDescent="0.3">
      <c r="B11219" s="73"/>
    </row>
    <row r="11220" spans="2:2" x14ac:dyDescent="0.3">
      <c r="B11220" s="73"/>
    </row>
    <row r="11221" spans="2:2" x14ac:dyDescent="0.3">
      <c r="B11221" s="73"/>
    </row>
    <row r="11222" spans="2:2" x14ac:dyDescent="0.3">
      <c r="B11222" s="73"/>
    </row>
    <row r="11223" spans="2:2" x14ac:dyDescent="0.3">
      <c r="B11223" s="73"/>
    </row>
    <row r="11224" spans="2:2" x14ac:dyDescent="0.3">
      <c r="B11224" s="73"/>
    </row>
    <row r="11225" spans="2:2" x14ac:dyDescent="0.3">
      <c r="B11225" s="73"/>
    </row>
    <row r="11226" spans="2:2" x14ac:dyDescent="0.3">
      <c r="B11226" s="73"/>
    </row>
    <row r="11227" spans="2:2" x14ac:dyDescent="0.3">
      <c r="B11227" s="73"/>
    </row>
    <row r="11228" spans="2:2" x14ac:dyDescent="0.3">
      <c r="B11228" s="73"/>
    </row>
    <row r="11229" spans="2:2" x14ac:dyDescent="0.3">
      <c r="B11229" s="73"/>
    </row>
    <row r="11230" spans="2:2" x14ac:dyDescent="0.3">
      <c r="B11230" s="73"/>
    </row>
    <row r="11231" spans="2:2" x14ac:dyDescent="0.3">
      <c r="B11231" s="73"/>
    </row>
    <row r="11232" spans="2:2" x14ac:dyDescent="0.3">
      <c r="B11232" s="73"/>
    </row>
    <row r="11233" spans="2:2" x14ac:dyDescent="0.3">
      <c r="B11233" s="73"/>
    </row>
    <row r="11234" spans="2:2" x14ac:dyDescent="0.3">
      <c r="B11234" s="73"/>
    </row>
    <row r="11235" spans="2:2" x14ac:dyDescent="0.3">
      <c r="B11235" s="73"/>
    </row>
    <row r="11236" spans="2:2" x14ac:dyDescent="0.3">
      <c r="B11236" s="73"/>
    </row>
    <row r="11237" spans="2:2" x14ac:dyDescent="0.3">
      <c r="B11237" s="73"/>
    </row>
    <row r="11238" spans="2:2" x14ac:dyDescent="0.3">
      <c r="B11238" s="73"/>
    </row>
    <row r="11239" spans="2:2" x14ac:dyDescent="0.3">
      <c r="B11239" s="73"/>
    </row>
    <row r="11240" spans="2:2" x14ac:dyDescent="0.3">
      <c r="B11240" s="73"/>
    </row>
    <row r="11241" spans="2:2" x14ac:dyDescent="0.3">
      <c r="B11241" s="73"/>
    </row>
    <row r="11242" spans="2:2" x14ac:dyDescent="0.3">
      <c r="B11242" s="73"/>
    </row>
    <row r="11243" spans="2:2" x14ac:dyDescent="0.3">
      <c r="B11243" s="73"/>
    </row>
    <row r="11244" spans="2:2" x14ac:dyDescent="0.3">
      <c r="B11244" s="73"/>
    </row>
    <row r="11245" spans="2:2" x14ac:dyDescent="0.3">
      <c r="B11245" s="73"/>
    </row>
    <row r="11246" spans="2:2" x14ac:dyDescent="0.3">
      <c r="B11246" s="73"/>
    </row>
    <row r="11247" spans="2:2" x14ac:dyDescent="0.3">
      <c r="B11247" s="73"/>
    </row>
    <row r="11248" spans="2:2" x14ac:dyDescent="0.3">
      <c r="B11248" s="73"/>
    </row>
    <row r="11249" spans="2:2" x14ac:dyDescent="0.3">
      <c r="B11249" s="73"/>
    </row>
    <row r="11250" spans="2:2" x14ac:dyDescent="0.3">
      <c r="B11250" s="73"/>
    </row>
    <row r="11251" spans="2:2" x14ac:dyDescent="0.3">
      <c r="B11251" s="73"/>
    </row>
    <row r="11252" spans="2:2" x14ac:dyDescent="0.3">
      <c r="B11252" s="73"/>
    </row>
    <row r="11253" spans="2:2" x14ac:dyDescent="0.3">
      <c r="B11253" s="73"/>
    </row>
    <row r="11254" spans="2:2" x14ac:dyDescent="0.3">
      <c r="B11254" s="73"/>
    </row>
    <row r="11255" spans="2:2" x14ac:dyDescent="0.3">
      <c r="B11255" s="73"/>
    </row>
    <row r="11256" spans="2:2" x14ac:dyDescent="0.3">
      <c r="B11256" s="73"/>
    </row>
    <row r="11257" spans="2:2" x14ac:dyDescent="0.3">
      <c r="B11257" s="73"/>
    </row>
    <row r="11258" spans="2:2" x14ac:dyDescent="0.3">
      <c r="B11258" s="73"/>
    </row>
    <row r="11259" spans="2:2" x14ac:dyDescent="0.3">
      <c r="B11259" s="73"/>
    </row>
    <row r="11260" spans="2:2" x14ac:dyDescent="0.3">
      <c r="B11260" s="73"/>
    </row>
    <row r="11261" spans="2:2" x14ac:dyDescent="0.3">
      <c r="B11261" s="73"/>
    </row>
    <row r="11262" spans="2:2" x14ac:dyDescent="0.3">
      <c r="B11262" s="73"/>
    </row>
    <row r="11263" spans="2:2" x14ac:dyDescent="0.3">
      <c r="B11263" s="73"/>
    </row>
    <row r="11264" spans="2:2" x14ac:dyDescent="0.3">
      <c r="B11264" s="73"/>
    </row>
    <row r="11265" spans="2:2" x14ac:dyDescent="0.3">
      <c r="B11265" s="73"/>
    </row>
    <row r="11266" spans="2:2" x14ac:dyDescent="0.3">
      <c r="B11266" s="73"/>
    </row>
    <row r="11267" spans="2:2" x14ac:dyDescent="0.3">
      <c r="B11267" s="73"/>
    </row>
    <row r="11268" spans="2:2" x14ac:dyDescent="0.3">
      <c r="B11268" s="73"/>
    </row>
    <row r="11269" spans="2:2" x14ac:dyDescent="0.3">
      <c r="B11269" s="73"/>
    </row>
    <row r="11270" spans="2:2" x14ac:dyDescent="0.3">
      <c r="B11270" s="73"/>
    </row>
    <row r="11271" spans="2:2" x14ac:dyDescent="0.3">
      <c r="B11271" s="73"/>
    </row>
    <row r="11272" spans="2:2" x14ac:dyDescent="0.3">
      <c r="B11272" s="73"/>
    </row>
    <row r="11273" spans="2:2" x14ac:dyDescent="0.3">
      <c r="B11273" s="73"/>
    </row>
    <row r="11274" spans="2:2" x14ac:dyDescent="0.3">
      <c r="B11274" s="73"/>
    </row>
    <row r="11275" spans="2:2" x14ac:dyDescent="0.3">
      <c r="B11275" s="73"/>
    </row>
    <row r="11276" spans="2:2" x14ac:dyDescent="0.3">
      <c r="B11276" s="73"/>
    </row>
    <row r="11277" spans="2:2" x14ac:dyDescent="0.3">
      <c r="B11277" s="73"/>
    </row>
    <row r="11278" spans="2:2" x14ac:dyDescent="0.3">
      <c r="B11278" s="73"/>
    </row>
    <row r="11279" spans="2:2" x14ac:dyDescent="0.3">
      <c r="B11279" s="73"/>
    </row>
    <row r="11280" spans="2:2" x14ac:dyDescent="0.3">
      <c r="B11280" s="73"/>
    </row>
    <row r="11281" spans="2:2" x14ac:dyDescent="0.3">
      <c r="B11281" s="73"/>
    </row>
    <row r="11282" spans="2:2" x14ac:dyDescent="0.3">
      <c r="B11282" s="73"/>
    </row>
    <row r="11283" spans="2:2" x14ac:dyDescent="0.3">
      <c r="B11283" s="73"/>
    </row>
    <row r="11284" spans="2:2" x14ac:dyDescent="0.3">
      <c r="B11284" s="73"/>
    </row>
    <row r="11285" spans="2:2" x14ac:dyDescent="0.3">
      <c r="B11285" s="73"/>
    </row>
    <row r="11286" spans="2:2" x14ac:dyDescent="0.3">
      <c r="B11286" s="73"/>
    </row>
    <row r="11287" spans="2:2" x14ac:dyDescent="0.3">
      <c r="B11287" s="73"/>
    </row>
    <row r="11288" spans="2:2" x14ac:dyDescent="0.3">
      <c r="B11288" s="73"/>
    </row>
    <row r="11289" spans="2:2" x14ac:dyDescent="0.3">
      <c r="B11289" s="73"/>
    </row>
    <row r="11290" spans="2:2" x14ac:dyDescent="0.3">
      <c r="B11290" s="73"/>
    </row>
    <row r="11291" spans="2:2" x14ac:dyDescent="0.3">
      <c r="B11291" s="73"/>
    </row>
    <row r="11292" spans="2:2" x14ac:dyDescent="0.3">
      <c r="B11292" s="73"/>
    </row>
    <row r="11293" spans="2:2" x14ac:dyDescent="0.3">
      <c r="B11293" s="73"/>
    </row>
    <row r="11294" spans="2:2" x14ac:dyDescent="0.3">
      <c r="B11294" s="73"/>
    </row>
    <row r="11295" spans="2:2" x14ac:dyDescent="0.3">
      <c r="B11295" s="73"/>
    </row>
    <row r="11296" spans="2:2" x14ac:dyDescent="0.3">
      <c r="B11296" s="73"/>
    </row>
    <row r="11297" spans="2:2" x14ac:dyDescent="0.3">
      <c r="B11297" s="73"/>
    </row>
    <row r="11298" spans="2:2" x14ac:dyDescent="0.3">
      <c r="B11298" s="73"/>
    </row>
    <row r="11299" spans="2:2" x14ac:dyDescent="0.3">
      <c r="B11299" s="73"/>
    </row>
    <row r="11300" spans="2:2" x14ac:dyDescent="0.3">
      <c r="B11300" s="73"/>
    </row>
    <row r="11301" spans="2:2" x14ac:dyDescent="0.3">
      <c r="B11301" s="73"/>
    </row>
    <row r="11302" spans="2:2" x14ac:dyDescent="0.3">
      <c r="B11302" s="73"/>
    </row>
    <row r="11303" spans="2:2" x14ac:dyDescent="0.3">
      <c r="B11303" s="73"/>
    </row>
    <row r="11304" spans="2:2" x14ac:dyDescent="0.3">
      <c r="B11304" s="73"/>
    </row>
    <row r="11305" spans="2:2" x14ac:dyDescent="0.3">
      <c r="B11305" s="73"/>
    </row>
    <row r="11306" spans="2:2" x14ac:dyDescent="0.3">
      <c r="B11306" s="73"/>
    </row>
    <row r="11307" spans="2:2" x14ac:dyDescent="0.3">
      <c r="B11307" s="73"/>
    </row>
    <row r="11308" spans="2:2" x14ac:dyDescent="0.3">
      <c r="B11308" s="73"/>
    </row>
    <row r="11309" spans="2:2" x14ac:dyDescent="0.3">
      <c r="B11309" s="73"/>
    </row>
    <row r="11310" spans="2:2" x14ac:dyDescent="0.3">
      <c r="B11310" s="73"/>
    </row>
    <row r="11311" spans="2:2" x14ac:dyDescent="0.3">
      <c r="B11311" s="73"/>
    </row>
    <row r="11312" spans="2:2" x14ac:dyDescent="0.3">
      <c r="B11312" s="73"/>
    </row>
    <row r="11313" spans="2:2" x14ac:dyDescent="0.3">
      <c r="B11313" s="73"/>
    </row>
    <row r="11314" spans="2:2" x14ac:dyDescent="0.3">
      <c r="B11314" s="73"/>
    </row>
    <row r="11315" spans="2:2" x14ac:dyDescent="0.3">
      <c r="B11315" s="73"/>
    </row>
    <row r="11316" spans="2:2" x14ac:dyDescent="0.3">
      <c r="B11316" s="73"/>
    </row>
    <row r="11317" spans="2:2" x14ac:dyDescent="0.3">
      <c r="B11317" s="73"/>
    </row>
    <row r="11318" spans="2:2" x14ac:dyDescent="0.3">
      <c r="B11318" s="73"/>
    </row>
    <row r="11319" spans="2:2" x14ac:dyDescent="0.3">
      <c r="B11319" s="73"/>
    </row>
    <row r="11320" spans="2:2" x14ac:dyDescent="0.3">
      <c r="B11320" s="73"/>
    </row>
    <row r="11321" spans="2:2" x14ac:dyDescent="0.3">
      <c r="B11321" s="73"/>
    </row>
    <row r="11322" spans="2:2" x14ac:dyDescent="0.3">
      <c r="B11322" s="73"/>
    </row>
    <row r="11323" spans="2:2" x14ac:dyDescent="0.3">
      <c r="B11323" s="73"/>
    </row>
    <row r="11324" spans="2:2" x14ac:dyDescent="0.3">
      <c r="B11324" s="73"/>
    </row>
    <row r="11325" spans="2:2" x14ac:dyDescent="0.3">
      <c r="B11325" s="73"/>
    </row>
    <row r="11326" spans="2:2" x14ac:dyDescent="0.3">
      <c r="B11326" s="73"/>
    </row>
    <row r="11327" spans="2:2" x14ac:dyDescent="0.3">
      <c r="B11327" s="73"/>
    </row>
    <row r="11328" spans="2:2" x14ac:dyDescent="0.3">
      <c r="B11328" s="73"/>
    </row>
    <row r="11329" spans="2:2" x14ac:dyDescent="0.3">
      <c r="B11329" s="73"/>
    </row>
    <row r="11330" spans="2:2" x14ac:dyDescent="0.3">
      <c r="B11330" s="73"/>
    </row>
    <row r="11331" spans="2:2" x14ac:dyDescent="0.3">
      <c r="B11331" s="73"/>
    </row>
    <row r="11332" spans="2:2" x14ac:dyDescent="0.3">
      <c r="B11332" s="73"/>
    </row>
    <row r="11333" spans="2:2" x14ac:dyDescent="0.3">
      <c r="B11333" s="73"/>
    </row>
    <row r="11334" spans="2:2" x14ac:dyDescent="0.3">
      <c r="B11334" s="73"/>
    </row>
    <row r="11335" spans="2:2" x14ac:dyDescent="0.3">
      <c r="B11335" s="73"/>
    </row>
    <row r="11336" spans="2:2" x14ac:dyDescent="0.3">
      <c r="B11336" s="73"/>
    </row>
    <row r="11337" spans="2:2" x14ac:dyDescent="0.3">
      <c r="B11337" s="73"/>
    </row>
    <row r="11338" spans="2:2" x14ac:dyDescent="0.3">
      <c r="B11338" s="73"/>
    </row>
    <row r="11339" spans="2:2" x14ac:dyDescent="0.3">
      <c r="B11339" s="73"/>
    </row>
    <row r="11340" spans="2:2" x14ac:dyDescent="0.3">
      <c r="B11340" s="73"/>
    </row>
    <row r="11341" spans="2:2" x14ac:dyDescent="0.3">
      <c r="B11341" s="73"/>
    </row>
    <row r="11342" spans="2:2" x14ac:dyDescent="0.3">
      <c r="B11342" s="73"/>
    </row>
    <row r="11343" spans="2:2" x14ac:dyDescent="0.3">
      <c r="B11343" s="73"/>
    </row>
    <row r="11344" spans="2:2" x14ac:dyDescent="0.3">
      <c r="B11344" s="73"/>
    </row>
    <row r="11345" spans="2:2" x14ac:dyDescent="0.3">
      <c r="B11345" s="73"/>
    </row>
    <row r="11346" spans="2:2" x14ac:dyDescent="0.3">
      <c r="B11346" s="73"/>
    </row>
    <row r="11347" spans="2:2" x14ac:dyDescent="0.3">
      <c r="B11347" s="73"/>
    </row>
    <row r="11348" spans="2:2" x14ac:dyDescent="0.3">
      <c r="B11348" s="73"/>
    </row>
    <row r="11349" spans="2:2" x14ac:dyDescent="0.3">
      <c r="B11349" s="73"/>
    </row>
    <row r="11350" spans="2:2" x14ac:dyDescent="0.3">
      <c r="B11350" s="73"/>
    </row>
    <row r="11351" spans="2:2" x14ac:dyDescent="0.3">
      <c r="B11351" s="73"/>
    </row>
    <row r="11352" spans="2:2" x14ac:dyDescent="0.3">
      <c r="B11352" s="73"/>
    </row>
    <row r="11353" spans="2:2" x14ac:dyDescent="0.3">
      <c r="B11353" s="73"/>
    </row>
    <row r="11354" spans="2:2" x14ac:dyDescent="0.3">
      <c r="B11354" s="73"/>
    </row>
    <row r="11355" spans="2:2" x14ac:dyDescent="0.3">
      <c r="B11355" s="73"/>
    </row>
    <row r="11356" spans="2:2" x14ac:dyDescent="0.3">
      <c r="B11356" s="73"/>
    </row>
    <row r="11357" spans="2:2" x14ac:dyDescent="0.3">
      <c r="B11357" s="73"/>
    </row>
    <row r="11358" spans="2:2" x14ac:dyDescent="0.3">
      <c r="B11358" s="73"/>
    </row>
    <row r="11359" spans="2:2" x14ac:dyDescent="0.3">
      <c r="B11359" s="73"/>
    </row>
    <row r="11360" spans="2:2" x14ac:dyDescent="0.3">
      <c r="B11360" s="73"/>
    </row>
    <row r="11361" spans="2:2" x14ac:dyDescent="0.3">
      <c r="B11361" s="73"/>
    </row>
    <row r="11362" spans="2:2" x14ac:dyDescent="0.3">
      <c r="B11362" s="73"/>
    </row>
    <row r="11363" spans="2:2" x14ac:dyDescent="0.3">
      <c r="B11363" s="73"/>
    </row>
    <row r="11364" spans="2:2" x14ac:dyDescent="0.3">
      <c r="B11364" s="73"/>
    </row>
    <row r="11365" spans="2:2" x14ac:dyDescent="0.3">
      <c r="B11365" s="73"/>
    </row>
    <row r="11366" spans="2:2" x14ac:dyDescent="0.3">
      <c r="B11366" s="73"/>
    </row>
    <row r="11367" spans="2:2" x14ac:dyDescent="0.3">
      <c r="B11367" s="73"/>
    </row>
    <row r="11368" spans="2:2" x14ac:dyDescent="0.3">
      <c r="B11368" s="73"/>
    </row>
    <row r="11369" spans="2:2" x14ac:dyDescent="0.3">
      <c r="B11369" s="73"/>
    </row>
    <row r="11370" spans="2:2" x14ac:dyDescent="0.3">
      <c r="B11370" s="73"/>
    </row>
    <row r="11371" spans="2:2" x14ac:dyDescent="0.3">
      <c r="B11371" s="73"/>
    </row>
    <row r="11372" spans="2:2" x14ac:dyDescent="0.3">
      <c r="B11372" s="73"/>
    </row>
    <row r="11373" spans="2:2" x14ac:dyDescent="0.3">
      <c r="B11373" s="73"/>
    </row>
    <row r="11374" spans="2:2" x14ac:dyDescent="0.3">
      <c r="B11374" s="73"/>
    </row>
    <row r="11375" spans="2:2" x14ac:dyDescent="0.3">
      <c r="B11375" s="73"/>
    </row>
    <row r="11376" spans="2:2" x14ac:dyDescent="0.3">
      <c r="B11376" s="73"/>
    </row>
    <row r="11377" spans="2:2" x14ac:dyDescent="0.3">
      <c r="B11377" s="73"/>
    </row>
    <row r="11378" spans="2:2" x14ac:dyDescent="0.3">
      <c r="B11378" s="73"/>
    </row>
    <row r="11379" spans="2:2" x14ac:dyDescent="0.3">
      <c r="B11379" s="73"/>
    </row>
    <row r="11380" spans="2:2" x14ac:dyDescent="0.3">
      <c r="B11380" s="73"/>
    </row>
    <row r="11381" spans="2:2" x14ac:dyDescent="0.3">
      <c r="B11381" s="73"/>
    </row>
    <row r="11382" spans="2:2" x14ac:dyDescent="0.3">
      <c r="B11382" s="73"/>
    </row>
    <row r="11383" spans="2:2" x14ac:dyDescent="0.3">
      <c r="B11383" s="73"/>
    </row>
    <row r="11384" spans="2:2" x14ac:dyDescent="0.3">
      <c r="B11384" s="73"/>
    </row>
    <row r="11385" spans="2:2" x14ac:dyDescent="0.3">
      <c r="B11385" s="73"/>
    </row>
    <row r="11386" spans="2:2" x14ac:dyDescent="0.3">
      <c r="B11386" s="73"/>
    </row>
    <row r="11387" spans="2:2" x14ac:dyDescent="0.3">
      <c r="B11387" s="73"/>
    </row>
    <row r="11388" spans="2:2" x14ac:dyDescent="0.3">
      <c r="B11388" s="73"/>
    </row>
    <row r="11389" spans="2:2" x14ac:dyDescent="0.3">
      <c r="B11389" s="73"/>
    </row>
    <row r="11390" spans="2:2" x14ac:dyDescent="0.3">
      <c r="B11390" s="73"/>
    </row>
    <row r="11391" spans="2:2" x14ac:dyDescent="0.3">
      <c r="B11391" s="73"/>
    </row>
    <row r="11392" spans="2:2" x14ac:dyDescent="0.3">
      <c r="B11392" s="73"/>
    </row>
    <row r="11393" spans="2:2" x14ac:dyDescent="0.3">
      <c r="B11393" s="73"/>
    </row>
    <row r="11394" spans="2:2" x14ac:dyDescent="0.3">
      <c r="B11394" s="73"/>
    </row>
    <row r="11395" spans="2:2" x14ac:dyDescent="0.3">
      <c r="B11395" s="73"/>
    </row>
    <row r="11396" spans="2:2" x14ac:dyDescent="0.3">
      <c r="B11396" s="73"/>
    </row>
    <row r="11397" spans="2:2" x14ac:dyDescent="0.3">
      <c r="B11397" s="73"/>
    </row>
    <row r="11398" spans="2:2" x14ac:dyDescent="0.3">
      <c r="B11398" s="73"/>
    </row>
    <row r="11399" spans="2:2" x14ac:dyDescent="0.3">
      <c r="B11399" s="73"/>
    </row>
    <row r="11400" spans="2:2" x14ac:dyDescent="0.3">
      <c r="B11400" s="73"/>
    </row>
    <row r="11401" spans="2:2" x14ac:dyDescent="0.3">
      <c r="B11401" s="73"/>
    </row>
    <row r="11402" spans="2:2" x14ac:dyDescent="0.3">
      <c r="B11402" s="73"/>
    </row>
    <row r="11403" spans="2:2" x14ac:dyDescent="0.3">
      <c r="B11403" s="73"/>
    </row>
    <row r="11404" spans="2:2" x14ac:dyDescent="0.3">
      <c r="B11404" s="73"/>
    </row>
    <row r="11405" spans="2:2" x14ac:dyDescent="0.3">
      <c r="B11405" s="73"/>
    </row>
    <row r="11406" spans="2:2" x14ac:dyDescent="0.3">
      <c r="B11406" s="73"/>
    </row>
    <row r="11407" spans="2:2" x14ac:dyDescent="0.3">
      <c r="B11407" s="73"/>
    </row>
    <row r="11408" spans="2:2" x14ac:dyDescent="0.3">
      <c r="B11408" s="73"/>
    </row>
    <row r="11409" spans="2:2" x14ac:dyDescent="0.3">
      <c r="B11409" s="73"/>
    </row>
    <row r="11410" spans="2:2" x14ac:dyDescent="0.3">
      <c r="B11410" s="73"/>
    </row>
    <row r="11411" spans="2:2" x14ac:dyDescent="0.3">
      <c r="B11411" s="73"/>
    </row>
    <row r="11412" spans="2:2" x14ac:dyDescent="0.3">
      <c r="B11412" s="73"/>
    </row>
    <row r="11413" spans="2:2" x14ac:dyDescent="0.3">
      <c r="B11413" s="73"/>
    </row>
    <row r="11414" spans="2:2" x14ac:dyDescent="0.3">
      <c r="B11414" s="73"/>
    </row>
    <row r="11415" spans="2:2" x14ac:dyDescent="0.3">
      <c r="B11415" s="73"/>
    </row>
    <row r="11416" spans="2:2" x14ac:dyDescent="0.3">
      <c r="B11416" s="73"/>
    </row>
    <row r="11417" spans="2:2" x14ac:dyDescent="0.3">
      <c r="B11417" s="73"/>
    </row>
    <row r="11418" spans="2:2" x14ac:dyDescent="0.3">
      <c r="B11418" s="73"/>
    </row>
    <row r="11419" spans="2:2" x14ac:dyDescent="0.3">
      <c r="B11419" s="73"/>
    </row>
    <row r="11420" spans="2:2" x14ac:dyDescent="0.3">
      <c r="B11420" s="73"/>
    </row>
    <row r="11421" spans="2:2" x14ac:dyDescent="0.3">
      <c r="B11421" s="73"/>
    </row>
    <row r="11422" spans="2:2" x14ac:dyDescent="0.3">
      <c r="B11422" s="73"/>
    </row>
    <row r="11423" spans="2:2" x14ac:dyDescent="0.3">
      <c r="B11423" s="73"/>
    </row>
    <row r="11424" spans="2:2" x14ac:dyDescent="0.3">
      <c r="B11424" s="73"/>
    </row>
    <row r="11425" spans="2:2" x14ac:dyDescent="0.3">
      <c r="B11425" s="73"/>
    </row>
    <row r="11426" spans="2:2" x14ac:dyDescent="0.3">
      <c r="B11426" s="73"/>
    </row>
    <row r="11427" spans="2:2" x14ac:dyDescent="0.3">
      <c r="B11427" s="73"/>
    </row>
    <row r="11428" spans="2:2" x14ac:dyDescent="0.3">
      <c r="B11428" s="73"/>
    </row>
    <row r="11429" spans="2:2" x14ac:dyDescent="0.3">
      <c r="B11429" s="73"/>
    </row>
    <row r="11430" spans="2:2" x14ac:dyDescent="0.3">
      <c r="B11430" s="73"/>
    </row>
    <row r="11431" spans="2:2" x14ac:dyDescent="0.3">
      <c r="B11431" s="73"/>
    </row>
    <row r="11432" spans="2:2" x14ac:dyDescent="0.3">
      <c r="B11432" s="73"/>
    </row>
    <row r="11433" spans="2:2" x14ac:dyDescent="0.3">
      <c r="B11433" s="73"/>
    </row>
    <row r="11434" spans="2:2" x14ac:dyDescent="0.3">
      <c r="B11434" s="73"/>
    </row>
    <row r="11435" spans="2:2" x14ac:dyDescent="0.3">
      <c r="B11435" s="73"/>
    </row>
    <row r="11436" spans="2:2" x14ac:dyDescent="0.3">
      <c r="B11436" s="73"/>
    </row>
    <row r="11437" spans="2:2" x14ac:dyDescent="0.3">
      <c r="B11437" s="73"/>
    </row>
    <row r="11438" spans="2:2" x14ac:dyDescent="0.3">
      <c r="B11438" s="73"/>
    </row>
    <row r="11439" spans="2:2" x14ac:dyDescent="0.3">
      <c r="B11439" s="73"/>
    </row>
    <row r="11440" spans="2:2" x14ac:dyDescent="0.3">
      <c r="B11440" s="73"/>
    </row>
    <row r="11441" spans="2:2" x14ac:dyDescent="0.3">
      <c r="B11441" s="73"/>
    </row>
    <row r="11442" spans="2:2" x14ac:dyDescent="0.3">
      <c r="B11442" s="73"/>
    </row>
    <row r="11443" spans="2:2" x14ac:dyDescent="0.3">
      <c r="B11443" s="73"/>
    </row>
    <row r="11444" spans="2:2" x14ac:dyDescent="0.3">
      <c r="B11444" s="73"/>
    </row>
    <row r="11445" spans="2:2" x14ac:dyDescent="0.3">
      <c r="B11445" s="73"/>
    </row>
    <row r="11446" spans="2:2" x14ac:dyDescent="0.3">
      <c r="B11446" s="73"/>
    </row>
    <row r="11447" spans="2:2" x14ac:dyDescent="0.3">
      <c r="B11447" s="73"/>
    </row>
    <row r="11448" spans="2:2" x14ac:dyDescent="0.3">
      <c r="B11448" s="73"/>
    </row>
    <row r="11449" spans="2:2" x14ac:dyDescent="0.3">
      <c r="B11449" s="73"/>
    </row>
    <row r="11450" spans="2:2" x14ac:dyDescent="0.3">
      <c r="B11450" s="73"/>
    </row>
    <row r="11451" spans="2:2" x14ac:dyDescent="0.3">
      <c r="B11451" s="73"/>
    </row>
    <row r="11452" spans="2:2" x14ac:dyDescent="0.3">
      <c r="B11452" s="73"/>
    </row>
    <row r="11453" spans="2:2" x14ac:dyDescent="0.3">
      <c r="B11453" s="73"/>
    </row>
    <row r="11454" spans="2:2" x14ac:dyDescent="0.3">
      <c r="B11454" s="73"/>
    </row>
    <row r="11455" spans="2:2" x14ac:dyDescent="0.3">
      <c r="B11455" s="73"/>
    </row>
    <row r="11456" spans="2:2" x14ac:dyDescent="0.3">
      <c r="B11456" s="73"/>
    </row>
    <row r="11457" spans="2:2" x14ac:dyDescent="0.3">
      <c r="B11457" s="73"/>
    </row>
    <row r="11458" spans="2:2" x14ac:dyDescent="0.3">
      <c r="B11458" s="73"/>
    </row>
    <row r="11459" spans="2:2" x14ac:dyDescent="0.3">
      <c r="B11459" s="73"/>
    </row>
    <row r="11460" spans="2:2" x14ac:dyDescent="0.3">
      <c r="B11460" s="73"/>
    </row>
    <row r="11461" spans="2:2" x14ac:dyDescent="0.3">
      <c r="B11461" s="73"/>
    </row>
    <row r="11462" spans="2:2" x14ac:dyDescent="0.3">
      <c r="B11462" s="73"/>
    </row>
    <row r="11463" spans="2:2" x14ac:dyDescent="0.3">
      <c r="B11463" s="73"/>
    </row>
    <row r="11464" spans="2:2" x14ac:dyDescent="0.3">
      <c r="B11464" s="73"/>
    </row>
    <row r="11465" spans="2:2" x14ac:dyDescent="0.3">
      <c r="B11465" s="73"/>
    </row>
    <row r="11466" spans="2:2" x14ac:dyDescent="0.3">
      <c r="B11466" s="73"/>
    </row>
    <row r="11467" spans="2:2" x14ac:dyDescent="0.3">
      <c r="B11467" s="73"/>
    </row>
    <row r="11468" spans="2:2" x14ac:dyDescent="0.3">
      <c r="B11468" s="73"/>
    </row>
    <row r="11469" spans="2:2" x14ac:dyDescent="0.3">
      <c r="B11469" s="73"/>
    </row>
    <row r="11470" spans="2:2" x14ac:dyDescent="0.3">
      <c r="B11470" s="73"/>
    </row>
    <row r="11471" spans="2:2" x14ac:dyDescent="0.3">
      <c r="B11471" s="73"/>
    </row>
    <row r="11472" spans="2:2" x14ac:dyDescent="0.3">
      <c r="B11472" s="73"/>
    </row>
    <row r="11473" spans="2:2" x14ac:dyDescent="0.3">
      <c r="B11473" s="73"/>
    </row>
    <row r="11474" spans="2:2" x14ac:dyDescent="0.3">
      <c r="B11474" s="73"/>
    </row>
    <row r="11475" spans="2:2" x14ac:dyDescent="0.3">
      <c r="B11475" s="73"/>
    </row>
    <row r="11476" spans="2:2" x14ac:dyDescent="0.3">
      <c r="B11476" s="73"/>
    </row>
    <row r="11477" spans="2:2" x14ac:dyDescent="0.3">
      <c r="B11477" s="73"/>
    </row>
    <row r="11478" spans="2:2" x14ac:dyDescent="0.3">
      <c r="B11478" s="73"/>
    </row>
    <row r="11479" spans="2:2" x14ac:dyDescent="0.3">
      <c r="B11479" s="73"/>
    </row>
    <row r="11480" spans="2:2" x14ac:dyDescent="0.3">
      <c r="B11480" s="73"/>
    </row>
    <row r="11481" spans="2:2" x14ac:dyDescent="0.3">
      <c r="B11481" s="73"/>
    </row>
    <row r="11482" spans="2:2" x14ac:dyDescent="0.3">
      <c r="B11482" s="73"/>
    </row>
    <row r="11483" spans="2:2" x14ac:dyDescent="0.3">
      <c r="B11483" s="73"/>
    </row>
    <row r="11484" spans="2:2" x14ac:dyDescent="0.3">
      <c r="B11484" s="73"/>
    </row>
    <row r="11485" spans="2:2" x14ac:dyDescent="0.3">
      <c r="B11485" s="73"/>
    </row>
    <row r="11486" spans="2:2" x14ac:dyDescent="0.3">
      <c r="B11486" s="73"/>
    </row>
    <row r="11487" spans="2:2" x14ac:dyDescent="0.3">
      <c r="B11487" s="73"/>
    </row>
    <row r="11488" spans="2:2" x14ac:dyDescent="0.3">
      <c r="B11488" s="73"/>
    </row>
    <row r="11489" spans="2:2" x14ac:dyDescent="0.3">
      <c r="B11489" s="73"/>
    </row>
    <row r="11490" spans="2:2" x14ac:dyDescent="0.3">
      <c r="B11490" s="73"/>
    </row>
    <row r="11491" spans="2:2" x14ac:dyDescent="0.3">
      <c r="B11491" s="73"/>
    </row>
    <row r="11492" spans="2:2" x14ac:dyDescent="0.3">
      <c r="B11492" s="73"/>
    </row>
    <row r="11493" spans="2:2" x14ac:dyDescent="0.3">
      <c r="B11493" s="73"/>
    </row>
    <row r="11494" spans="2:2" x14ac:dyDescent="0.3">
      <c r="B11494" s="73"/>
    </row>
    <row r="11495" spans="2:2" x14ac:dyDescent="0.3">
      <c r="B11495" s="73"/>
    </row>
    <row r="11496" spans="2:2" x14ac:dyDescent="0.3">
      <c r="B11496" s="73"/>
    </row>
    <row r="11497" spans="2:2" x14ac:dyDescent="0.3">
      <c r="B11497" s="73"/>
    </row>
    <row r="11498" spans="2:2" x14ac:dyDescent="0.3">
      <c r="B11498" s="73"/>
    </row>
    <row r="11499" spans="2:2" x14ac:dyDescent="0.3">
      <c r="B11499" s="73"/>
    </row>
    <row r="11500" spans="2:2" x14ac:dyDescent="0.3">
      <c r="B11500" s="73"/>
    </row>
    <row r="11501" spans="2:2" x14ac:dyDescent="0.3">
      <c r="B11501" s="73"/>
    </row>
    <row r="11502" spans="2:2" x14ac:dyDescent="0.3">
      <c r="B11502" s="73"/>
    </row>
    <row r="11503" spans="2:2" x14ac:dyDescent="0.3">
      <c r="B11503" s="73"/>
    </row>
    <row r="11504" spans="2:2" x14ac:dyDescent="0.3">
      <c r="B11504" s="73"/>
    </row>
    <row r="11505" spans="2:2" x14ac:dyDescent="0.3">
      <c r="B11505" s="73"/>
    </row>
    <row r="11506" spans="2:2" x14ac:dyDescent="0.3">
      <c r="B11506" s="73"/>
    </row>
    <row r="11507" spans="2:2" x14ac:dyDescent="0.3">
      <c r="B11507" s="73"/>
    </row>
    <row r="11508" spans="2:2" x14ac:dyDescent="0.3">
      <c r="B11508" s="73"/>
    </row>
    <row r="11509" spans="2:2" x14ac:dyDescent="0.3">
      <c r="B11509" s="73"/>
    </row>
    <row r="11510" spans="2:2" x14ac:dyDescent="0.3">
      <c r="B11510" s="73"/>
    </row>
    <row r="11511" spans="2:2" x14ac:dyDescent="0.3">
      <c r="B11511" s="73"/>
    </row>
    <row r="11512" spans="2:2" x14ac:dyDescent="0.3">
      <c r="B11512" s="73"/>
    </row>
    <row r="11513" spans="2:2" x14ac:dyDescent="0.3">
      <c r="B11513" s="73"/>
    </row>
    <row r="11514" spans="2:2" x14ac:dyDescent="0.3">
      <c r="B11514" s="73"/>
    </row>
    <row r="11515" spans="2:2" x14ac:dyDescent="0.3">
      <c r="B11515" s="73"/>
    </row>
    <row r="11516" spans="2:2" x14ac:dyDescent="0.3">
      <c r="B11516" s="73"/>
    </row>
    <row r="11517" spans="2:2" x14ac:dyDescent="0.3">
      <c r="B11517" s="73"/>
    </row>
    <row r="11518" spans="2:2" x14ac:dyDescent="0.3">
      <c r="B11518" s="73"/>
    </row>
    <row r="11519" spans="2:2" x14ac:dyDescent="0.3">
      <c r="B11519" s="73"/>
    </row>
    <row r="11520" spans="2:2" x14ac:dyDescent="0.3">
      <c r="B11520" s="73"/>
    </row>
    <row r="11521" spans="2:2" x14ac:dyDescent="0.3">
      <c r="B11521" s="73"/>
    </row>
    <row r="11522" spans="2:2" x14ac:dyDescent="0.3">
      <c r="B11522" s="73"/>
    </row>
    <row r="11523" spans="2:2" x14ac:dyDescent="0.3">
      <c r="B11523" s="73"/>
    </row>
    <row r="11524" spans="2:2" x14ac:dyDescent="0.3">
      <c r="B11524" s="73"/>
    </row>
    <row r="11525" spans="2:2" x14ac:dyDescent="0.3">
      <c r="B11525" s="73"/>
    </row>
    <row r="11526" spans="2:2" x14ac:dyDescent="0.3">
      <c r="B11526" s="73"/>
    </row>
    <row r="11527" spans="2:2" x14ac:dyDescent="0.3">
      <c r="B11527" s="73"/>
    </row>
    <row r="11528" spans="2:2" x14ac:dyDescent="0.3">
      <c r="B11528" s="73"/>
    </row>
    <row r="11529" spans="2:2" x14ac:dyDescent="0.3">
      <c r="B11529" s="73"/>
    </row>
    <row r="11530" spans="2:2" x14ac:dyDescent="0.3">
      <c r="B11530" s="73"/>
    </row>
    <row r="11531" spans="2:2" x14ac:dyDescent="0.3">
      <c r="B11531" s="73"/>
    </row>
    <row r="11532" spans="2:2" x14ac:dyDescent="0.3">
      <c r="B11532" s="73"/>
    </row>
    <row r="11533" spans="2:2" x14ac:dyDescent="0.3">
      <c r="B11533" s="73"/>
    </row>
    <row r="11534" spans="2:2" x14ac:dyDescent="0.3">
      <c r="B11534" s="73"/>
    </row>
    <row r="11535" spans="2:2" x14ac:dyDescent="0.3">
      <c r="B11535" s="73"/>
    </row>
    <row r="11536" spans="2:2" x14ac:dyDescent="0.3">
      <c r="B11536" s="73"/>
    </row>
    <row r="11537" spans="2:2" x14ac:dyDescent="0.3">
      <c r="B11537" s="73"/>
    </row>
    <row r="11538" spans="2:2" x14ac:dyDescent="0.3">
      <c r="B11538" s="73"/>
    </row>
    <row r="11539" spans="2:2" x14ac:dyDescent="0.3">
      <c r="B11539" s="73"/>
    </row>
    <row r="11540" spans="2:2" x14ac:dyDescent="0.3">
      <c r="B11540" s="73"/>
    </row>
    <row r="11541" spans="2:2" x14ac:dyDescent="0.3">
      <c r="B11541" s="73"/>
    </row>
    <row r="11542" spans="2:2" x14ac:dyDescent="0.3">
      <c r="B11542" s="73"/>
    </row>
    <row r="11543" spans="2:2" x14ac:dyDescent="0.3">
      <c r="B11543" s="73"/>
    </row>
    <row r="11544" spans="2:2" x14ac:dyDescent="0.3">
      <c r="B11544" s="73"/>
    </row>
    <row r="11545" spans="2:2" x14ac:dyDescent="0.3">
      <c r="B11545" s="73"/>
    </row>
    <row r="11546" spans="2:2" x14ac:dyDescent="0.3">
      <c r="B11546" s="73"/>
    </row>
    <row r="11547" spans="2:2" x14ac:dyDescent="0.3">
      <c r="B11547" s="73"/>
    </row>
    <row r="11548" spans="2:2" x14ac:dyDescent="0.3">
      <c r="B11548" s="73"/>
    </row>
    <row r="11549" spans="2:2" x14ac:dyDescent="0.3">
      <c r="B11549" s="73"/>
    </row>
    <row r="11550" spans="2:2" x14ac:dyDescent="0.3">
      <c r="B11550" s="73"/>
    </row>
    <row r="11551" spans="2:2" x14ac:dyDescent="0.3">
      <c r="B11551" s="73"/>
    </row>
    <row r="11552" spans="2:2" x14ac:dyDescent="0.3">
      <c r="B11552" s="73"/>
    </row>
    <row r="11553" spans="2:2" x14ac:dyDescent="0.3">
      <c r="B11553" s="73"/>
    </row>
    <row r="11554" spans="2:2" x14ac:dyDescent="0.3">
      <c r="B11554" s="73"/>
    </row>
    <row r="11555" spans="2:2" x14ac:dyDescent="0.3">
      <c r="B11555" s="73"/>
    </row>
    <row r="11556" spans="2:2" x14ac:dyDescent="0.3">
      <c r="B11556" s="73"/>
    </row>
    <row r="11557" spans="2:2" x14ac:dyDescent="0.3">
      <c r="B11557" s="73"/>
    </row>
    <row r="11558" spans="2:2" x14ac:dyDescent="0.3">
      <c r="B11558" s="73"/>
    </row>
    <row r="11559" spans="2:2" x14ac:dyDescent="0.3">
      <c r="B11559" s="73"/>
    </row>
    <row r="11560" spans="2:2" x14ac:dyDescent="0.3">
      <c r="B11560" s="73"/>
    </row>
    <row r="11561" spans="2:2" x14ac:dyDescent="0.3">
      <c r="B11561" s="73"/>
    </row>
    <row r="11562" spans="2:2" x14ac:dyDescent="0.3">
      <c r="B11562" s="73"/>
    </row>
    <row r="11563" spans="2:2" x14ac:dyDescent="0.3">
      <c r="B11563" s="73"/>
    </row>
    <row r="11564" spans="2:2" x14ac:dyDescent="0.3">
      <c r="B11564" s="73"/>
    </row>
    <row r="11565" spans="2:2" x14ac:dyDescent="0.3">
      <c r="B11565" s="73"/>
    </row>
    <row r="11566" spans="2:2" x14ac:dyDescent="0.3">
      <c r="B11566" s="73"/>
    </row>
    <row r="11567" spans="2:2" x14ac:dyDescent="0.3">
      <c r="B11567" s="73"/>
    </row>
    <row r="11568" spans="2:2" x14ac:dyDescent="0.3">
      <c r="B11568" s="73"/>
    </row>
    <row r="11569" spans="2:2" x14ac:dyDescent="0.3">
      <c r="B11569" s="73"/>
    </row>
    <row r="11570" spans="2:2" x14ac:dyDescent="0.3">
      <c r="B11570" s="73"/>
    </row>
    <row r="11571" spans="2:2" x14ac:dyDescent="0.3">
      <c r="B11571" s="73"/>
    </row>
    <row r="11572" spans="2:2" x14ac:dyDescent="0.3">
      <c r="B11572" s="73"/>
    </row>
    <row r="11573" spans="2:2" x14ac:dyDescent="0.3">
      <c r="B11573" s="73"/>
    </row>
    <row r="11574" spans="2:2" x14ac:dyDescent="0.3">
      <c r="B11574" s="73"/>
    </row>
    <row r="11575" spans="2:2" x14ac:dyDescent="0.3">
      <c r="B11575" s="73"/>
    </row>
    <row r="11576" spans="2:2" x14ac:dyDescent="0.3">
      <c r="B11576" s="73"/>
    </row>
    <row r="11577" spans="2:2" x14ac:dyDescent="0.3">
      <c r="B11577" s="73"/>
    </row>
    <row r="11578" spans="2:2" x14ac:dyDescent="0.3">
      <c r="B11578" s="73"/>
    </row>
    <row r="11579" spans="2:2" x14ac:dyDescent="0.3">
      <c r="B11579" s="73"/>
    </row>
    <row r="11580" spans="2:2" x14ac:dyDescent="0.3">
      <c r="B11580" s="73"/>
    </row>
    <row r="11581" spans="2:2" x14ac:dyDescent="0.3">
      <c r="B11581" s="73"/>
    </row>
    <row r="11582" spans="2:2" x14ac:dyDescent="0.3">
      <c r="B11582" s="73"/>
    </row>
    <row r="11583" spans="2:2" x14ac:dyDescent="0.3">
      <c r="B11583" s="73"/>
    </row>
    <row r="11584" spans="2:2" x14ac:dyDescent="0.3">
      <c r="B11584" s="73"/>
    </row>
    <row r="11585" spans="2:2" x14ac:dyDescent="0.3">
      <c r="B11585" s="73"/>
    </row>
    <row r="11586" spans="2:2" x14ac:dyDescent="0.3">
      <c r="B11586" s="73"/>
    </row>
    <row r="11587" spans="2:2" x14ac:dyDescent="0.3">
      <c r="B11587" s="73"/>
    </row>
    <row r="11588" spans="2:2" x14ac:dyDescent="0.3">
      <c r="B11588" s="73"/>
    </row>
    <row r="11589" spans="2:2" x14ac:dyDescent="0.3">
      <c r="B11589" s="73"/>
    </row>
    <row r="11590" spans="2:2" x14ac:dyDescent="0.3">
      <c r="B11590" s="73"/>
    </row>
    <row r="11591" spans="2:2" x14ac:dyDescent="0.3">
      <c r="B11591" s="73"/>
    </row>
    <row r="11592" spans="2:2" x14ac:dyDescent="0.3">
      <c r="B11592" s="73"/>
    </row>
    <row r="11593" spans="2:2" x14ac:dyDescent="0.3">
      <c r="B11593" s="73"/>
    </row>
    <row r="11594" spans="2:2" x14ac:dyDescent="0.3">
      <c r="B11594" s="73"/>
    </row>
    <row r="11595" spans="2:2" x14ac:dyDescent="0.3">
      <c r="B11595" s="73"/>
    </row>
    <row r="11596" spans="2:2" x14ac:dyDescent="0.3">
      <c r="B11596" s="73"/>
    </row>
    <row r="11597" spans="2:2" x14ac:dyDescent="0.3">
      <c r="B11597" s="73"/>
    </row>
    <row r="11598" spans="2:2" x14ac:dyDescent="0.3">
      <c r="B11598" s="73"/>
    </row>
    <row r="11599" spans="2:2" x14ac:dyDescent="0.3">
      <c r="B11599" s="73"/>
    </row>
    <row r="11600" spans="2:2" x14ac:dyDescent="0.3">
      <c r="B11600" s="73"/>
    </row>
    <row r="11601" spans="2:2" x14ac:dyDescent="0.3">
      <c r="B11601" s="73"/>
    </row>
    <row r="11602" spans="2:2" x14ac:dyDescent="0.3">
      <c r="B11602" s="73"/>
    </row>
    <row r="11603" spans="2:2" x14ac:dyDescent="0.3">
      <c r="B11603" s="73"/>
    </row>
    <row r="11604" spans="2:2" x14ac:dyDescent="0.3">
      <c r="B11604" s="73"/>
    </row>
    <row r="11605" spans="2:2" x14ac:dyDescent="0.3">
      <c r="B11605" s="73"/>
    </row>
    <row r="11606" spans="2:2" x14ac:dyDescent="0.3">
      <c r="B11606" s="73"/>
    </row>
    <row r="11607" spans="2:2" x14ac:dyDescent="0.3">
      <c r="B11607" s="73"/>
    </row>
    <row r="11608" spans="2:2" x14ac:dyDescent="0.3">
      <c r="B11608" s="73"/>
    </row>
    <row r="11609" spans="2:2" x14ac:dyDescent="0.3">
      <c r="B11609" s="73"/>
    </row>
    <row r="11610" spans="2:2" x14ac:dyDescent="0.3">
      <c r="B11610" s="73"/>
    </row>
    <row r="11611" spans="2:2" x14ac:dyDescent="0.3">
      <c r="B11611" s="73"/>
    </row>
    <row r="11612" spans="2:2" x14ac:dyDescent="0.3">
      <c r="B11612" s="73"/>
    </row>
    <row r="11613" spans="2:2" x14ac:dyDescent="0.3">
      <c r="B11613" s="73"/>
    </row>
    <row r="11614" spans="2:2" x14ac:dyDescent="0.3">
      <c r="B11614" s="73"/>
    </row>
    <row r="11615" spans="2:2" x14ac:dyDescent="0.3">
      <c r="B11615" s="73"/>
    </row>
    <row r="11616" spans="2:2" x14ac:dyDescent="0.3">
      <c r="B11616" s="73"/>
    </row>
    <row r="11617" spans="2:2" x14ac:dyDescent="0.3">
      <c r="B11617" s="73"/>
    </row>
    <row r="11618" spans="2:2" x14ac:dyDescent="0.3">
      <c r="B11618" s="73"/>
    </row>
    <row r="11619" spans="2:2" x14ac:dyDescent="0.3">
      <c r="B11619" s="73"/>
    </row>
    <row r="11620" spans="2:2" x14ac:dyDescent="0.3">
      <c r="B11620" s="73"/>
    </row>
    <row r="11621" spans="2:2" x14ac:dyDescent="0.3">
      <c r="B11621" s="73"/>
    </row>
    <row r="11622" spans="2:2" x14ac:dyDescent="0.3">
      <c r="B11622" s="73"/>
    </row>
    <row r="11623" spans="2:2" x14ac:dyDescent="0.3">
      <c r="B11623" s="73"/>
    </row>
    <row r="11624" spans="2:2" x14ac:dyDescent="0.3">
      <c r="B11624" s="73"/>
    </row>
    <row r="11625" spans="2:2" x14ac:dyDescent="0.3">
      <c r="B11625" s="73"/>
    </row>
    <row r="11626" spans="2:2" x14ac:dyDescent="0.3">
      <c r="B11626" s="73"/>
    </row>
    <row r="11627" spans="2:2" x14ac:dyDescent="0.3">
      <c r="B11627" s="73"/>
    </row>
    <row r="11628" spans="2:2" x14ac:dyDescent="0.3">
      <c r="B11628" s="73"/>
    </row>
    <row r="11629" spans="2:2" x14ac:dyDescent="0.3">
      <c r="B11629" s="73"/>
    </row>
    <row r="11630" spans="2:2" x14ac:dyDescent="0.3">
      <c r="B11630" s="73"/>
    </row>
    <row r="11631" spans="2:2" x14ac:dyDescent="0.3">
      <c r="B11631" s="73"/>
    </row>
    <row r="11632" spans="2:2" x14ac:dyDescent="0.3">
      <c r="B11632" s="73"/>
    </row>
    <row r="11633" spans="2:2" x14ac:dyDescent="0.3">
      <c r="B11633" s="73"/>
    </row>
    <row r="11634" spans="2:2" x14ac:dyDescent="0.3">
      <c r="B11634" s="73"/>
    </row>
    <row r="11635" spans="2:2" x14ac:dyDescent="0.3">
      <c r="B11635" s="73"/>
    </row>
    <row r="11636" spans="2:2" x14ac:dyDescent="0.3">
      <c r="B11636" s="73"/>
    </row>
    <row r="11637" spans="2:2" x14ac:dyDescent="0.3">
      <c r="B11637" s="73"/>
    </row>
    <row r="11638" spans="2:2" x14ac:dyDescent="0.3">
      <c r="B11638" s="73"/>
    </row>
    <row r="11639" spans="2:2" x14ac:dyDescent="0.3">
      <c r="B11639" s="73"/>
    </row>
    <row r="11640" spans="2:2" x14ac:dyDescent="0.3">
      <c r="B11640" s="73"/>
    </row>
    <row r="11641" spans="2:2" x14ac:dyDescent="0.3">
      <c r="B11641" s="73"/>
    </row>
    <row r="11642" spans="2:2" x14ac:dyDescent="0.3">
      <c r="B11642" s="73"/>
    </row>
    <row r="11643" spans="2:2" x14ac:dyDescent="0.3">
      <c r="B11643" s="73"/>
    </row>
    <row r="11644" spans="2:2" x14ac:dyDescent="0.3">
      <c r="B11644" s="73"/>
    </row>
    <row r="11645" spans="2:2" x14ac:dyDescent="0.3">
      <c r="B11645" s="73"/>
    </row>
    <row r="11646" spans="2:2" x14ac:dyDescent="0.3">
      <c r="B11646" s="73"/>
    </row>
    <row r="11647" spans="2:2" x14ac:dyDescent="0.3">
      <c r="B11647" s="73"/>
    </row>
    <row r="11648" spans="2:2" x14ac:dyDescent="0.3">
      <c r="B11648" s="73"/>
    </row>
    <row r="11649" spans="2:2" x14ac:dyDescent="0.3">
      <c r="B11649" s="73"/>
    </row>
    <row r="11650" spans="2:2" x14ac:dyDescent="0.3">
      <c r="B11650" s="73"/>
    </row>
    <row r="11651" spans="2:2" x14ac:dyDescent="0.3">
      <c r="B11651" s="73"/>
    </row>
    <row r="11652" spans="2:2" x14ac:dyDescent="0.3">
      <c r="B11652" s="73"/>
    </row>
    <row r="11653" spans="2:2" x14ac:dyDescent="0.3">
      <c r="B11653" s="73"/>
    </row>
    <row r="11654" spans="2:2" x14ac:dyDescent="0.3">
      <c r="B11654" s="73"/>
    </row>
    <row r="11655" spans="2:2" x14ac:dyDescent="0.3">
      <c r="B11655" s="73"/>
    </row>
    <row r="11656" spans="2:2" x14ac:dyDescent="0.3">
      <c r="B11656" s="73"/>
    </row>
    <row r="11657" spans="2:2" x14ac:dyDescent="0.3">
      <c r="B11657" s="73"/>
    </row>
    <row r="11658" spans="2:2" x14ac:dyDescent="0.3">
      <c r="B11658" s="73"/>
    </row>
    <row r="11659" spans="2:2" x14ac:dyDescent="0.3">
      <c r="B11659" s="73"/>
    </row>
    <row r="11660" spans="2:2" x14ac:dyDescent="0.3">
      <c r="B11660" s="73"/>
    </row>
    <row r="11661" spans="2:2" x14ac:dyDescent="0.3">
      <c r="B11661" s="73"/>
    </row>
    <row r="11662" spans="2:2" x14ac:dyDescent="0.3">
      <c r="B11662" s="73"/>
    </row>
    <row r="11663" spans="2:2" x14ac:dyDescent="0.3">
      <c r="B11663" s="73"/>
    </row>
    <row r="11664" spans="2:2" x14ac:dyDescent="0.3">
      <c r="B11664" s="73"/>
    </row>
    <row r="11665" spans="2:2" x14ac:dyDescent="0.3">
      <c r="B11665" s="73"/>
    </row>
    <row r="11666" spans="2:2" x14ac:dyDescent="0.3">
      <c r="B11666" s="73"/>
    </row>
    <row r="11667" spans="2:2" x14ac:dyDescent="0.3">
      <c r="B11667" s="73"/>
    </row>
    <row r="11668" spans="2:2" x14ac:dyDescent="0.3">
      <c r="B11668" s="73"/>
    </row>
    <row r="11669" spans="2:2" x14ac:dyDescent="0.3">
      <c r="B11669" s="73"/>
    </row>
    <row r="11670" spans="2:2" x14ac:dyDescent="0.3">
      <c r="B11670" s="73"/>
    </row>
    <row r="11671" spans="2:2" x14ac:dyDescent="0.3">
      <c r="B11671" s="73"/>
    </row>
    <row r="11672" spans="2:2" x14ac:dyDescent="0.3">
      <c r="B11672" s="73"/>
    </row>
    <row r="11673" spans="2:2" x14ac:dyDescent="0.3">
      <c r="B11673" s="73"/>
    </row>
    <row r="11674" spans="2:2" x14ac:dyDescent="0.3">
      <c r="B11674" s="73"/>
    </row>
    <row r="11675" spans="2:2" x14ac:dyDescent="0.3">
      <c r="B11675" s="73"/>
    </row>
    <row r="11676" spans="2:2" x14ac:dyDescent="0.3">
      <c r="B11676" s="73"/>
    </row>
    <row r="11677" spans="2:2" x14ac:dyDescent="0.3">
      <c r="B11677" s="73"/>
    </row>
    <row r="11678" spans="2:2" x14ac:dyDescent="0.3">
      <c r="B11678" s="73"/>
    </row>
    <row r="11679" spans="2:2" x14ac:dyDescent="0.3">
      <c r="B11679" s="73"/>
    </row>
    <row r="11680" spans="2:2" x14ac:dyDescent="0.3">
      <c r="B11680" s="73"/>
    </row>
    <row r="11681" spans="2:2" x14ac:dyDescent="0.3">
      <c r="B11681" s="73"/>
    </row>
    <row r="11682" spans="2:2" x14ac:dyDescent="0.3">
      <c r="B11682" s="73"/>
    </row>
    <row r="11683" spans="2:2" x14ac:dyDescent="0.3">
      <c r="B11683" s="73"/>
    </row>
    <row r="11684" spans="2:2" x14ac:dyDescent="0.3">
      <c r="B11684" s="73"/>
    </row>
    <row r="11685" spans="2:2" x14ac:dyDescent="0.3">
      <c r="B11685" s="73"/>
    </row>
    <row r="11686" spans="2:2" x14ac:dyDescent="0.3">
      <c r="B11686" s="73"/>
    </row>
    <row r="11687" spans="2:2" x14ac:dyDescent="0.3">
      <c r="B11687" s="73"/>
    </row>
    <row r="11688" spans="2:2" x14ac:dyDescent="0.3">
      <c r="B11688" s="73"/>
    </row>
    <row r="11689" spans="2:2" x14ac:dyDescent="0.3">
      <c r="B11689" s="73"/>
    </row>
    <row r="11690" spans="2:2" x14ac:dyDescent="0.3">
      <c r="B11690" s="73"/>
    </row>
    <row r="11691" spans="2:2" x14ac:dyDescent="0.3">
      <c r="B11691" s="73"/>
    </row>
    <row r="11692" spans="2:2" x14ac:dyDescent="0.3">
      <c r="B11692" s="73"/>
    </row>
    <row r="11693" spans="2:2" x14ac:dyDescent="0.3">
      <c r="B11693" s="73"/>
    </row>
    <row r="11694" spans="2:2" x14ac:dyDescent="0.3">
      <c r="B11694" s="73"/>
    </row>
    <row r="11695" spans="2:2" x14ac:dyDescent="0.3">
      <c r="B11695" s="73"/>
    </row>
    <row r="11696" spans="2:2" x14ac:dyDescent="0.3">
      <c r="B11696" s="73"/>
    </row>
    <row r="11697" spans="2:2" x14ac:dyDescent="0.3">
      <c r="B11697" s="73"/>
    </row>
    <row r="11698" spans="2:2" x14ac:dyDescent="0.3">
      <c r="B11698" s="73"/>
    </row>
    <row r="11699" spans="2:2" x14ac:dyDescent="0.3">
      <c r="B11699" s="73"/>
    </row>
    <row r="11700" spans="2:2" x14ac:dyDescent="0.3">
      <c r="B11700" s="73"/>
    </row>
    <row r="11701" spans="2:2" x14ac:dyDescent="0.3">
      <c r="B11701" s="73"/>
    </row>
    <row r="11702" spans="2:2" x14ac:dyDescent="0.3">
      <c r="B11702" s="73"/>
    </row>
    <row r="11703" spans="2:2" x14ac:dyDescent="0.3">
      <c r="B11703" s="73"/>
    </row>
    <row r="11704" spans="2:2" x14ac:dyDescent="0.3">
      <c r="B11704" s="73"/>
    </row>
    <row r="11705" spans="2:2" x14ac:dyDescent="0.3">
      <c r="B11705" s="73"/>
    </row>
    <row r="11706" spans="2:2" x14ac:dyDescent="0.3">
      <c r="B11706" s="73"/>
    </row>
    <row r="11707" spans="2:2" x14ac:dyDescent="0.3">
      <c r="B11707" s="73"/>
    </row>
    <row r="11708" spans="2:2" x14ac:dyDescent="0.3">
      <c r="B11708" s="73"/>
    </row>
    <row r="11709" spans="2:2" x14ac:dyDescent="0.3">
      <c r="B11709" s="73"/>
    </row>
    <row r="11710" spans="2:2" x14ac:dyDescent="0.3">
      <c r="B11710" s="73"/>
    </row>
    <row r="11711" spans="2:2" x14ac:dyDescent="0.3">
      <c r="B11711" s="73"/>
    </row>
    <row r="11712" spans="2:2" x14ac:dyDescent="0.3">
      <c r="B11712" s="73"/>
    </row>
    <row r="11713" spans="2:2" x14ac:dyDescent="0.3">
      <c r="B11713" s="73"/>
    </row>
    <row r="11714" spans="2:2" x14ac:dyDescent="0.3">
      <c r="B11714" s="73"/>
    </row>
    <row r="11715" spans="2:2" x14ac:dyDescent="0.3">
      <c r="B11715" s="73"/>
    </row>
    <row r="11716" spans="2:2" x14ac:dyDescent="0.3">
      <c r="B11716" s="73"/>
    </row>
    <row r="11717" spans="2:2" x14ac:dyDescent="0.3">
      <c r="B11717" s="73"/>
    </row>
    <row r="11718" spans="2:2" x14ac:dyDescent="0.3">
      <c r="B11718" s="73"/>
    </row>
    <row r="11719" spans="2:2" x14ac:dyDescent="0.3">
      <c r="B11719" s="73"/>
    </row>
    <row r="11720" spans="2:2" x14ac:dyDescent="0.3">
      <c r="B11720" s="73"/>
    </row>
    <row r="11721" spans="2:2" x14ac:dyDescent="0.3">
      <c r="B11721" s="73"/>
    </row>
    <row r="11722" spans="2:2" x14ac:dyDescent="0.3">
      <c r="B11722" s="73"/>
    </row>
    <row r="11723" spans="2:2" x14ac:dyDescent="0.3">
      <c r="B11723" s="73"/>
    </row>
    <row r="11724" spans="2:2" x14ac:dyDescent="0.3">
      <c r="B11724" s="73"/>
    </row>
    <row r="11725" spans="2:2" x14ac:dyDescent="0.3">
      <c r="B11725" s="73"/>
    </row>
    <row r="11726" spans="2:2" x14ac:dyDescent="0.3">
      <c r="B11726" s="73"/>
    </row>
    <row r="11727" spans="2:2" x14ac:dyDescent="0.3">
      <c r="B11727" s="73"/>
    </row>
    <row r="11728" spans="2:2" x14ac:dyDescent="0.3">
      <c r="B11728" s="73"/>
    </row>
    <row r="11729" spans="2:2" x14ac:dyDescent="0.3">
      <c r="B11729" s="73"/>
    </row>
    <row r="11730" spans="2:2" x14ac:dyDescent="0.3">
      <c r="B11730" s="73"/>
    </row>
    <row r="11731" spans="2:2" x14ac:dyDescent="0.3">
      <c r="B11731" s="73"/>
    </row>
    <row r="11732" spans="2:2" x14ac:dyDescent="0.3">
      <c r="B11732" s="73"/>
    </row>
    <row r="11733" spans="2:2" x14ac:dyDescent="0.3">
      <c r="B11733" s="73"/>
    </row>
    <row r="11734" spans="2:2" x14ac:dyDescent="0.3">
      <c r="B11734" s="73"/>
    </row>
    <row r="11735" spans="2:2" x14ac:dyDescent="0.3">
      <c r="B11735" s="73"/>
    </row>
    <row r="11736" spans="2:2" x14ac:dyDescent="0.3">
      <c r="B11736" s="73"/>
    </row>
    <row r="11737" spans="2:2" x14ac:dyDescent="0.3">
      <c r="B11737" s="73"/>
    </row>
    <row r="11738" spans="2:2" x14ac:dyDescent="0.3">
      <c r="B11738" s="73"/>
    </row>
    <row r="11739" spans="2:2" x14ac:dyDescent="0.3">
      <c r="B11739" s="73"/>
    </row>
    <row r="11740" spans="2:2" x14ac:dyDescent="0.3">
      <c r="B11740" s="73"/>
    </row>
    <row r="11741" spans="2:2" x14ac:dyDescent="0.3">
      <c r="B11741" s="73"/>
    </row>
    <row r="11742" spans="2:2" x14ac:dyDescent="0.3">
      <c r="B11742" s="73"/>
    </row>
    <row r="11743" spans="2:2" x14ac:dyDescent="0.3">
      <c r="B11743" s="73"/>
    </row>
    <row r="11744" spans="2:2" x14ac:dyDescent="0.3">
      <c r="B11744" s="73"/>
    </row>
    <row r="11745" spans="2:2" x14ac:dyDescent="0.3">
      <c r="B11745" s="73"/>
    </row>
    <row r="11746" spans="2:2" x14ac:dyDescent="0.3">
      <c r="B11746" s="73"/>
    </row>
    <row r="11747" spans="2:2" x14ac:dyDescent="0.3">
      <c r="B11747" s="73"/>
    </row>
    <row r="11748" spans="2:2" x14ac:dyDescent="0.3">
      <c r="B11748" s="73"/>
    </row>
    <row r="11749" spans="2:2" x14ac:dyDescent="0.3">
      <c r="B11749" s="73"/>
    </row>
    <row r="11750" spans="2:2" x14ac:dyDescent="0.3">
      <c r="B11750" s="73"/>
    </row>
    <row r="11751" spans="2:2" x14ac:dyDescent="0.3">
      <c r="B11751" s="73"/>
    </row>
    <row r="11752" spans="2:2" x14ac:dyDescent="0.3">
      <c r="B11752" s="73"/>
    </row>
    <row r="11753" spans="2:2" x14ac:dyDescent="0.3">
      <c r="B11753" s="73"/>
    </row>
    <row r="11754" spans="2:2" x14ac:dyDescent="0.3">
      <c r="B11754" s="73"/>
    </row>
    <row r="11755" spans="2:2" x14ac:dyDescent="0.3">
      <c r="B11755" s="73"/>
    </row>
    <row r="11756" spans="2:2" x14ac:dyDescent="0.3">
      <c r="B11756" s="73"/>
    </row>
    <row r="11757" spans="2:2" x14ac:dyDescent="0.3">
      <c r="B11757" s="73"/>
    </row>
    <row r="11758" spans="2:2" x14ac:dyDescent="0.3">
      <c r="B11758" s="73"/>
    </row>
    <row r="11759" spans="2:2" x14ac:dyDescent="0.3">
      <c r="B11759" s="73"/>
    </row>
    <row r="11760" spans="2:2" x14ac:dyDescent="0.3">
      <c r="B11760" s="73"/>
    </row>
    <row r="11761" spans="2:2" x14ac:dyDescent="0.3">
      <c r="B11761" s="73"/>
    </row>
    <row r="11762" spans="2:2" x14ac:dyDescent="0.3">
      <c r="B11762" s="73"/>
    </row>
    <row r="11763" spans="2:2" x14ac:dyDescent="0.3">
      <c r="B11763" s="73"/>
    </row>
    <row r="11764" spans="2:2" x14ac:dyDescent="0.3">
      <c r="B11764" s="73"/>
    </row>
    <row r="11765" spans="2:2" x14ac:dyDescent="0.3">
      <c r="B11765" s="73"/>
    </row>
    <row r="11766" spans="2:2" x14ac:dyDescent="0.3">
      <c r="B11766" s="73"/>
    </row>
    <row r="11767" spans="2:2" x14ac:dyDescent="0.3">
      <c r="B11767" s="73"/>
    </row>
    <row r="11768" spans="2:2" x14ac:dyDescent="0.3">
      <c r="B11768" s="73"/>
    </row>
    <row r="11769" spans="2:2" x14ac:dyDescent="0.3">
      <c r="B11769" s="73"/>
    </row>
    <row r="11770" spans="2:2" x14ac:dyDescent="0.3">
      <c r="B11770" s="73"/>
    </row>
    <row r="11771" spans="2:2" x14ac:dyDescent="0.3">
      <c r="B11771" s="73"/>
    </row>
    <row r="11772" spans="2:2" x14ac:dyDescent="0.3">
      <c r="B11772" s="73"/>
    </row>
    <row r="11773" spans="2:2" x14ac:dyDescent="0.3">
      <c r="B11773" s="73"/>
    </row>
    <row r="11774" spans="2:2" x14ac:dyDescent="0.3">
      <c r="B11774" s="73"/>
    </row>
    <row r="11775" spans="2:2" x14ac:dyDescent="0.3">
      <c r="B11775" s="73"/>
    </row>
    <row r="11776" spans="2:2" x14ac:dyDescent="0.3">
      <c r="B11776" s="73"/>
    </row>
    <row r="11777" spans="2:2" x14ac:dyDescent="0.3">
      <c r="B11777" s="73"/>
    </row>
    <row r="11778" spans="2:2" x14ac:dyDescent="0.3">
      <c r="B11778" s="73"/>
    </row>
    <row r="11779" spans="2:2" x14ac:dyDescent="0.3">
      <c r="B11779" s="73"/>
    </row>
    <row r="11780" spans="2:2" x14ac:dyDescent="0.3">
      <c r="B11780" s="73"/>
    </row>
    <row r="11781" spans="2:2" x14ac:dyDescent="0.3">
      <c r="B11781" s="73"/>
    </row>
    <row r="11782" spans="2:2" x14ac:dyDescent="0.3">
      <c r="B11782" s="73"/>
    </row>
    <row r="11783" spans="2:2" x14ac:dyDescent="0.3">
      <c r="B11783" s="73"/>
    </row>
    <row r="11784" spans="2:2" x14ac:dyDescent="0.3">
      <c r="B11784" s="73"/>
    </row>
    <row r="11785" spans="2:2" x14ac:dyDescent="0.3">
      <c r="B11785" s="73"/>
    </row>
    <row r="11786" spans="2:2" x14ac:dyDescent="0.3">
      <c r="B11786" s="73"/>
    </row>
    <row r="11787" spans="2:2" x14ac:dyDescent="0.3">
      <c r="B11787" s="73"/>
    </row>
    <row r="11788" spans="2:2" x14ac:dyDescent="0.3">
      <c r="B11788" s="73"/>
    </row>
    <row r="11789" spans="2:2" x14ac:dyDescent="0.3">
      <c r="B11789" s="73"/>
    </row>
    <row r="11790" spans="2:2" x14ac:dyDescent="0.3">
      <c r="B11790" s="73"/>
    </row>
    <row r="11791" spans="2:2" x14ac:dyDescent="0.3">
      <c r="B11791" s="73"/>
    </row>
    <row r="11792" spans="2:2" x14ac:dyDescent="0.3">
      <c r="B11792" s="73"/>
    </row>
    <row r="11793" spans="2:2" x14ac:dyDescent="0.3">
      <c r="B11793" s="73"/>
    </row>
    <row r="11794" spans="2:2" x14ac:dyDescent="0.3">
      <c r="B11794" s="73"/>
    </row>
    <row r="11795" spans="2:2" x14ac:dyDescent="0.3">
      <c r="B11795" s="73"/>
    </row>
    <row r="11796" spans="2:2" x14ac:dyDescent="0.3">
      <c r="B11796" s="73"/>
    </row>
    <row r="11797" spans="2:2" x14ac:dyDescent="0.3">
      <c r="B11797" s="73"/>
    </row>
    <row r="11798" spans="2:2" x14ac:dyDescent="0.3">
      <c r="B11798" s="73"/>
    </row>
    <row r="11799" spans="2:2" x14ac:dyDescent="0.3">
      <c r="B11799" s="73"/>
    </row>
    <row r="11800" spans="2:2" x14ac:dyDescent="0.3">
      <c r="B11800" s="73"/>
    </row>
    <row r="11801" spans="2:2" x14ac:dyDescent="0.3">
      <c r="B11801" s="73"/>
    </row>
    <row r="11802" spans="2:2" x14ac:dyDescent="0.3">
      <c r="B11802" s="73"/>
    </row>
    <row r="11803" spans="2:2" x14ac:dyDescent="0.3">
      <c r="B11803" s="73"/>
    </row>
    <row r="11804" spans="2:2" x14ac:dyDescent="0.3">
      <c r="B11804" s="73"/>
    </row>
    <row r="11805" spans="2:2" x14ac:dyDescent="0.3">
      <c r="B11805" s="73"/>
    </row>
    <row r="11806" spans="2:2" x14ac:dyDescent="0.3">
      <c r="B11806" s="73"/>
    </row>
    <row r="11807" spans="2:2" x14ac:dyDescent="0.3">
      <c r="B11807" s="73"/>
    </row>
    <row r="11808" spans="2:2" x14ac:dyDescent="0.3">
      <c r="B11808" s="73"/>
    </row>
    <row r="11809" spans="2:2" x14ac:dyDescent="0.3">
      <c r="B11809" s="73"/>
    </row>
    <row r="11810" spans="2:2" x14ac:dyDescent="0.3">
      <c r="B11810" s="73"/>
    </row>
    <row r="11811" spans="2:2" x14ac:dyDescent="0.3">
      <c r="B11811" s="73"/>
    </row>
    <row r="11812" spans="2:2" x14ac:dyDescent="0.3">
      <c r="B11812" s="73"/>
    </row>
    <row r="11813" spans="2:2" x14ac:dyDescent="0.3">
      <c r="B11813" s="73"/>
    </row>
    <row r="11814" spans="2:2" x14ac:dyDescent="0.3">
      <c r="B11814" s="73"/>
    </row>
    <row r="11815" spans="2:2" x14ac:dyDescent="0.3">
      <c r="B11815" s="73"/>
    </row>
    <row r="11816" spans="2:2" x14ac:dyDescent="0.3">
      <c r="B11816" s="73"/>
    </row>
    <row r="11817" spans="2:2" x14ac:dyDescent="0.3">
      <c r="B11817" s="73"/>
    </row>
    <row r="11818" spans="2:2" x14ac:dyDescent="0.3">
      <c r="B11818" s="73"/>
    </row>
    <row r="11819" spans="2:2" x14ac:dyDescent="0.3">
      <c r="B11819" s="73"/>
    </row>
    <row r="11820" spans="2:2" x14ac:dyDescent="0.3">
      <c r="B11820" s="73"/>
    </row>
    <row r="11821" spans="2:2" x14ac:dyDescent="0.3">
      <c r="B11821" s="73"/>
    </row>
    <row r="11822" spans="2:2" x14ac:dyDescent="0.3">
      <c r="B11822" s="73"/>
    </row>
    <row r="11823" spans="2:2" x14ac:dyDescent="0.3">
      <c r="B11823" s="73"/>
    </row>
    <row r="11824" spans="2:2" x14ac:dyDescent="0.3">
      <c r="B11824" s="73"/>
    </row>
    <row r="11825" spans="2:2" x14ac:dyDescent="0.3">
      <c r="B11825" s="73"/>
    </row>
    <row r="11826" spans="2:2" x14ac:dyDescent="0.3">
      <c r="B11826" s="73"/>
    </row>
    <row r="11827" spans="2:2" x14ac:dyDescent="0.3">
      <c r="B11827" s="73"/>
    </row>
    <row r="11828" spans="2:2" x14ac:dyDescent="0.3">
      <c r="B11828" s="73"/>
    </row>
    <row r="11829" spans="2:2" x14ac:dyDescent="0.3">
      <c r="B11829" s="73"/>
    </row>
    <row r="11830" spans="2:2" x14ac:dyDescent="0.3">
      <c r="B11830" s="73"/>
    </row>
    <row r="11831" spans="2:2" x14ac:dyDescent="0.3">
      <c r="B11831" s="73"/>
    </row>
    <row r="11832" spans="2:2" x14ac:dyDescent="0.3">
      <c r="B11832" s="73"/>
    </row>
    <row r="11833" spans="2:2" x14ac:dyDescent="0.3">
      <c r="B11833" s="73"/>
    </row>
    <row r="11834" spans="2:2" x14ac:dyDescent="0.3">
      <c r="B11834" s="73"/>
    </row>
    <row r="11835" spans="2:2" x14ac:dyDescent="0.3">
      <c r="B11835" s="73"/>
    </row>
    <row r="11836" spans="2:2" x14ac:dyDescent="0.3">
      <c r="B11836" s="73"/>
    </row>
    <row r="11837" spans="2:2" x14ac:dyDescent="0.3">
      <c r="B11837" s="73"/>
    </row>
    <row r="11838" spans="2:2" x14ac:dyDescent="0.3">
      <c r="B11838" s="73"/>
    </row>
    <row r="11839" spans="2:2" x14ac:dyDescent="0.3">
      <c r="B11839" s="73"/>
    </row>
    <row r="11840" spans="2:2" x14ac:dyDescent="0.3">
      <c r="B11840" s="73"/>
    </row>
    <row r="11841" spans="2:2" x14ac:dyDescent="0.3">
      <c r="B11841" s="73"/>
    </row>
    <row r="11842" spans="2:2" x14ac:dyDescent="0.3">
      <c r="B11842" s="73"/>
    </row>
    <row r="11843" spans="2:2" x14ac:dyDescent="0.3">
      <c r="B11843" s="73"/>
    </row>
    <row r="11844" spans="2:2" x14ac:dyDescent="0.3">
      <c r="B11844" s="73"/>
    </row>
    <row r="11845" spans="2:2" x14ac:dyDescent="0.3">
      <c r="B11845" s="73"/>
    </row>
    <row r="11846" spans="2:2" x14ac:dyDescent="0.3">
      <c r="B11846" s="73"/>
    </row>
    <row r="11847" spans="2:2" x14ac:dyDescent="0.3">
      <c r="B11847" s="73"/>
    </row>
    <row r="11848" spans="2:2" x14ac:dyDescent="0.3">
      <c r="B11848" s="73"/>
    </row>
    <row r="11849" spans="2:2" x14ac:dyDescent="0.3">
      <c r="B11849" s="73"/>
    </row>
    <row r="11850" spans="2:2" x14ac:dyDescent="0.3">
      <c r="B11850" s="73"/>
    </row>
    <row r="11851" spans="2:2" x14ac:dyDescent="0.3">
      <c r="B11851" s="73"/>
    </row>
    <row r="11852" spans="2:2" x14ac:dyDescent="0.3">
      <c r="B11852" s="73"/>
    </row>
    <row r="11853" spans="2:2" x14ac:dyDescent="0.3">
      <c r="B11853" s="73"/>
    </row>
    <row r="11854" spans="2:2" x14ac:dyDescent="0.3">
      <c r="B11854" s="73"/>
    </row>
    <row r="11855" spans="2:2" x14ac:dyDescent="0.3">
      <c r="B11855" s="73"/>
    </row>
    <row r="11856" spans="2:2" x14ac:dyDescent="0.3">
      <c r="B11856" s="73"/>
    </row>
    <row r="11857" spans="2:2" x14ac:dyDescent="0.3">
      <c r="B11857" s="73"/>
    </row>
    <row r="11858" spans="2:2" x14ac:dyDescent="0.3">
      <c r="B11858" s="73"/>
    </row>
    <row r="11859" spans="2:2" x14ac:dyDescent="0.3">
      <c r="B11859" s="73"/>
    </row>
    <row r="11860" spans="2:2" x14ac:dyDescent="0.3">
      <c r="B11860" s="73"/>
    </row>
    <row r="11861" spans="2:2" x14ac:dyDescent="0.3">
      <c r="B11861" s="73"/>
    </row>
    <row r="11862" spans="2:2" x14ac:dyDescent="0.3">
      <c r="B11862" s="73"/>
    </row>
    <row r="11863" spans="2:2" x14ac:dyDescent="0.3">
      <c r="B11863" s="73"/>
    </row>
    <row r="11864" spans="2:2" x14ac:dyDescent="0.3">
      <c r="B11864" s="73"/>
    </row>
    <row r="11865" spans="2:2" x14ac:dyDescent="0.3">
      <c r="B11865" s="73"/>
    </row>
    <row r="11866" spans="2:2" x14ac:dyDescent="0.3">
      <c r="B11866" s="73"/>
    </row>
    <row r="11867" spans="2:2" x14ac:dyDescent="0.3">
      <c r="B11867" s="73"/>
    </row>
    <row r="11868" spans="2:2" x14ac:dyDescent="0.3">
      <c r="B11868" s="73"/>
    </row>
    <row r="11869" spans="2:2" x14ac:dyDescent="0.3">
      <c r="B11869" s="73"/>
    </row>
    <row r="11870" spans="2:2" x14ac:dyDescent="0.3">
      <c r="B11870" s="73"/>
    </row>
    <row r="11871" spans="2:2" x14ac:dyDescent="0.3">
      <c r="B11871" s="73"/>
    </row>
    <row r="11872" spans="2:2" x14ac:dyDescent="0.3">
      <c r="B11872" s="73"/>
    </row>
    <row r="11873" spans="2:2" x14ac:dyDescent="0.3">
      <c r="B11873" s="73"/>
    </row>
    <row r="11874" spans="2:2" x14ac:dyDescent="0.3">
      <c r="B11874" s="73"/>
    </row>
    <row r="11875" spans="2:2" x14ac:dyDescent="0.3">
      <c r="B11875" s="73"/>
    </row>
    <row r="11876" spans="2:2" x14ac:dyDescent="0.3">
      <c r="B11876" s="73"/>
    </row>
    <row r="11877" spans="2:2" x14ac:dyDescent="0.3">
      <c r="B11877" s="73"/>
    </row>
    <row r="11878" spans="2:2" x14ac:dyDescent="0.3">
      <c r="B11878" s="73"/>
    </row>
    <row r="11879" spans="2:2" x14ac:dyDescent="0.3">
      <c r="B11879" s="73"/>
    </row>
    <row r="11880" spans="2:2" x14ac:dyDescent="0.3">
      <c r="B11880" s="73"/>
    </row>
    <row r="11881" spans="2:2" x14ac:dyDescent="0.3">
      <c r="B11881" s="73"/>
    </row>
    <row r="11882" spans="2:2" x14ac:dyDescent="0.3">
      <c r="B11882" s="73"/>
    </row>
    <row r="11883" spans="2:2" x14ac:dyDescent="0.3">
      <c r="B11883" s="73"/>
    </row>
    <row r="11884" spans="2:2" x14ac:dyDescent="0.3">
      <c r="B11884" s="73"/>
    </row>
    <row r="11885" spans="2:2" x14ac:dyDescent="0.3">
      <c r="B11885" s="73"/>
    </row>
    <row r="11886" spans="2:2" x14ac:dyDescent="0.3">
      <c r="B11886" s="73"/>
    </row>
    <row r="11887" spans="2:2" x14ac:dyDescent="0.3">
      <c r="B11887" s="73"/>
    </row>
    <row r="11888" spans="2:2" x14ac:dyDescent="0.3">
      <c r="B11888" s="73"/>
    </row>
    <row r="11889" spans="2:2" x14ac:dyDescent="0.3">
      <c r="B11889" s="73"/>
    </row>
    <row r="11890" spans="2:2" x14ac:dyDescent="0.3">
      <c r="B11890" s="73"/>
    </row>
    <row r="11891" spans="2:2" x14ac:dyDescent="0.3">
      <c r="B11891" s="73"/>
    </row>
    <row r="11892" spans="2:2" x14ac:dyDescent="0.3">
      <c r="B11892" s="73"/>
    </row>
    <row r="11893" spans="2:2" x14ac:dyDescent="0.3">
      <c r="B11893" s="73"/>
    </row>
    <row r="11894" spans="2:2" x14ac:dyDescent="0.3">
      <c r="B11894" s="73"/>
    </row>
    <row r="11895" spans="2:2" x14ac:dyDescent="0.3">
      <c r="B11895" s="73"/>
    </row>
    <row r="11896" spans="2:2" x14ac:dyDescent="0.3">
      <c r="B11896" s="73"/>
    </row>
    <row r="11897" spans="2:2" x14ac:dyDescent="0.3">
      <c r="B11897" s="73"/>
    </row>
    <row r="11898" spans="2:2" x14ac:dyDescent="0.3">
      <c r="B11898" s="73"/>
    </row>
    <row r="11899" spans="2:2" x14ac:dyDescent="0.3">
      <c r="B11899" s="73"/>
    </row>
    <row r="11900" spans="2:2" x14ac:dyDescent="0.3">
      <c r="B11900" s="73"/>
    </row>
    <row r="11901" spans="2:2" x14ac:dyDescent="0.3">
      <c r="B11901" s="73"/>
    </row>
    <row r="11902" spans="2:2" x14ac:dyDescent="0.3">
      <c r="B11902" s="73"/>
    </row>
    <row r="11903" spans="2:2" x14ac:dyDescent="0.3">
      <c r="B11903" s="73"/>
    </row>
    <row r="11904" spans="2:2" x14ac:dyDescent="0.3">
      <c r="B11904" s="73"/>
    </row>
    <row r="11905" spans="2:2" x14ac:dyDescent="0.3">
      <c r="B11905" s="73"/>
    </row>
    <row r="11906" spans="2:2" x14ac:dyDescent="0.3">
      <c r="B11906" s="73"/>
    </row>
    <row r="11907" spans="2:2" x14ac:dyDescent="0.3">
      <c r="B11907" s="73"/>
    </row>
    <row r="11908" spans="2:2" x14ac:dyDescent="0.3">
      <c r="B11908" s="73"/>
    </row>
    <row r="11909" spans="2:2" x14ac:dyDescent="0.3">
      <c r="B11909" s="73"/>
    </row>
    <row r="11910" spans="2:2" x14ac:dyDescent="0.3">
      <c r="B11910" s="73"/>
    </row>
    <row r="11911" spans="2:2" x14ac:dyDescent="0.3">
      <c r="B11911" s="73"/>
    </row>
    <row r="11912" spans="2:2" x14ac:dyDescent="0.3">
      <c r="B11912" s="73"/>
    </row>
    <row r="11913" spans="2:2" x14ac:dyDescent="0.3">
      <c r="B11913" s="73"/>
    </row>
    <row r="11914" spans="2:2" x14ac:dyDescent="0.3">
      <c r="B11914" s="73"/>
    </row>
    <row r="11915" spans="2:2" x14ac:dyDescent="0.3">
      <c r="B11915" s="73"/>
    </row>
    <row r="11916" spans="2:2" x14ac:dyDescent="0.3">
      <c r="B11916" s="73"/>
    </row>
    <row r="11917" spans="2:2" x14ac:dyDescent="0.3">
      <c r="B11917" s="73"/>
    </row>
    <row r="11918" spans="2:2" x14ac:dyDescent="0.3">
      <c r="B11918" s="73"/>
    </row>
    <row r="11919" spans="2:2" x14ac:dyDescent="0.3">
      <c r="B11919" s="73"/>
    </row>
    <row r="11920" spans="2:2" x14ac:dyDescent="0.3">
      <c r="B11920" s="73"/>
    </row>
    <row r="11921" spans="2:2" x14ac:dyDescent="0.3">
      <c r="B11921" s="73"/>
    </row>
    <row r="11922" spans="2:2" x14ac:dyDescent="0.3">
      <c r="B11922" s="73"/>
    </row>
    <row r="11923" spans="2:2" x14ac:dyDescent="0.3">
      <c r="B11923" s="73"/>
    </row>
    <row r="11924" spans="2:2" x14ac:dyDescent="0.3">
      <c r="B11924" s="73"/>
    </row>
    <row r="11925" spans="2:2" x14ac:dyDescent="0.3">
      <c r="B11925" s="73"/>
    </row>
    <row r="11926" spans="2:2" x14ac:dyDescent="0.3">
      <c r="B11926" s="73"/>
    </row>
    <row r="11927" spans="2:2" x14ac:dyDescent="0.3">
      <c r="B11927" s="73"/>
    </row>
    <row r="11928" spans="2:2" x14ac:dyDescent="0.3">
      <c r="B11928" s="73"/>
    </row>
    <row r="11929" spans="2:2" x14ac:dyDescent="0.3">
      <c r="B11929" s="73"/>
    </row>
    <row r="11930" spans="2:2" x14ac:dyDescent="0.3">
      <c r="B11930" s="73"/>
    </row>
    <row r="11931" spans="2:2" x14ac:dyDescent="0.3">
      <c r="B11931" s="73"/>
    </row>
    <row r="11932" spans="2:2" x14ac:dyDescent="0.3">
      <c r="B11932" s="73"/>
    </row>
    <row r="11933" spans="2:2" x14ac:dyDescent="0.3">
      <c r="B11933" s="73"/>
    </row>
    <row r="11934" spans="2:2" x14ac:dyDescent="0.3">
      <c r="B11934" s="73"/>
    </row>
    <row r="11935" spans="2:2" x14ac:dyDescent="0.3">
      <c r="B11935" s="73"/>
    </row>
    <row r="11936" spans="2:2" x14ac:dyDescent="0.3">
      <c r="B11936" s="73"/>
    </row>
    <row r="11937" spans="2:2" x14ac:dyDescent="0.3">
      <c r="B11937" s="73"/>
    </row>
    <row r="11938" spans="2:2" x14ac:dyDescent="0.3">
      <c r="B11938" s="73"/>
    </row>
    <row r="11939" spans="2:2" x14ac:dyDescent="0.3">
      <c r="B11939" s="73"/>
    </row>
    <row r="11940" spans="2:2" x14ac:dyDescent="0.3">
      <c r="B11940" s="73"/>
    </row>
    <row r="11941" spans="2:2" x14ac:dyDescent="0.3">
      <c r="B11941" s="73"/>
    </row>
    <row r="11942" spans="2:2" x14ac:dyDescent="0.3">
      <c r="B11942" s="73"/>
    </row>
    <row r="11943" spans="2:2" x14ac:dyDescent="0.3">
      <c r="B11943" s="73"/>
    </row>
    <row r="11944" spans="2:2" x14ac:dyDescent="0.3">
      <c r="B11944" s="73"/>
    </row>
    <row r="11945" spans="2:2" x14ac:dyDescent="0.3">
      <c r="B11945" s="73"/>
    </row>
    <row r="11946" spans="2:2" x14ac:dyDescent="0.3">
      <c r="B11946" s="73"/>
    </row>
    <row r="11947" spans="2:2" x14ac:dyDescent="0.3">
      <c r="B11947" s="73"/>
    </row>
    <row r="11948" spans="2:2" x14ac:dyDescent="0.3">
      <c r="B11948" s="73"/>
    </row>
    <row r="11949" spans="2:2" x14ac:dyDescent="0.3">
      <c r="B11949" s="73"/>
    </row>
    <row r="11950" spans="2:2" x14ac:dyDescent="0.3">
      <c r="B11950" s="73"/>
    </row>
    <row r="11951" spans="2:2" x14ac:dyDescent="0.3">
      <c r="B11951" s="73"/>
    </row>
    <row r="11952" spans="2:2" x14ac:dyDescent="0.3">
      <c r="B11952" s="73"/>
    </row>
    <row r="11953" spans="2:2" x14ac:dyDescent="0.3">
      <c r="B11953" s="73"/>
    </row>
    <row r="11954" spans="2:2" x14ac:dyDescent="0.3">
      <c r="B11954" s="73"/>
    </row>
    <row r="11955" spans="2:2" x14ac:dyDescent="0.3">
      <c r="B11955" s="73"/>
    </row>
    <row r="11956" spans="2:2" x14ac:dyDescent="0.3">
      <c r="B11956" s="73"/>
    </row>
    <row r="11957" spans="2:2" x14ac:dyDescent="0.3">
      <c r="B11957" s="73"/>
    </row>
    <row r="11958" spans="2:2" x14ac:dyDescent="0.3">
      <c r="B11958" s="73"/>
    </row>
    <row r="11959" spans="2:2" x14ac:dyDescent="0.3">
      <c r="B11959" s="73"/>
    </row>
    <row r="11960" spans="2:2" x14ac:dyDescent="0.3">
      <c r="B11960" s="73"/>
    </row>
    <row r="11961" spans="2:2" x14ac:dyDescent="0.3">
      <c r="B11961" s="73"/>
    </row>
    <row r="11962" spans="2:2" x14ac:dyDescent="0.3">
      <c r="B11962" s="73"/>
    </row>
    <row r="11963" spans="2:2" x14ac:dyDescent="0.3">
      <c r="B11963" s="73"/>
    </row>
    <row r="11964" spans="2:2" x14ac:dyDescent="0.3">
      <c r="B11964" s="73"/>
    </row>
    <row r="11965" spans="2:2" x14ac:dyDescent="0.3">
      <c r="B11965" s="73"/>
    </row>
    <row r="11966" spans="2:2" x14ac:dyDescent="0.3">
      <c r="B11966" s="73"/>
    </row>
    <row r="11967" spans="2:2" x14ac:dyDescent="0.3">
      <c r="B11967" s="73"/>
    </row>
    <row r="11968" spans="2:2" x14ac:dyDescent="0.3">
      <c r="B11968" s="73"/>
    </row>
    <row r="11969" spans="2:2" x14ac:dyDescent="0.3">
      <c r="B11969" s="73"/>
    </row>
    <row r="11970" spans="2:2" x14ac:dyDescent="0.3">
      <c r="B11970" s="73"/>
    </row>
    <row r="11971" spans="2:2" x14ac:dyDescent="0.3">
      <c r="B11971" s="73"/>
    </row>
    <row r="11972" spans="2:2" x14ac:dyDescent="0.3">
      <c r="B11972" s="73"/>
    </row>
    <row r="11973" spans="2:2" x14ac:dyDescent="0.3">
      <c r="B11973" s="73"/>
    </row>
    <row r="11974" spans="2:2" x14ac:dyDescent="0.3">
      <c r="B11974" s="73"/>
    </row>
    <row r="11975" spans="2:2" x14ac:dyDescent="0.3">
      <c r="B11975" s="73"/>
    </row>
    <row r="11976" spans="2:2" x14ac:dyDescent="0.3">
      <c r="B11976" s="73"/>
    </row>
    <row r="11977" spans="2:2" x14ac:dyDescent="0.3">
      <c r="B11977" s="73"/>
    </row>
    <row r="11978" spans="2:2" x14ac:dyDescent="0.3">
      <c r="B11978" s="73"/>
    </row>
    <row r="11979" spans="2:2" x14ac:dyDescent="0.3">
      <c r="B11979" s="73"/>
    </row>
    <row r="11980" spans="2:2" x14ac:dyDescent="0.3">
      <c r="B11980" s="73"/>
    </row>
    <row r="11981" spans="2:2" x14ac:dyDescent="0.3">
      <c r="B11981" s="73"/>
    </row>
    <row r="11982" spans="2:2" x14ac:dyDescent="0.3">
      <c r="B11982" s="73"/>
    </row>
    <row r="11983" spans="2:2" x14ac:dyDescent="0.3">
      <c r="B11983" s="73"/>
    </row>
    <row r="11984" spans="2:2" x14ac:dyDescent="0.3">
      <c r="B11984" s="73"/>
    </row>
    <row r="11985" spans="2:2" x14ac:dyDescent="0.3">
      <c r="B11985" s="73"/>
    </row>
    <row r="11986" spans="2:2" x14ac:dyDescent="0.3">
      <c r="B11986" s="73"/>
    </row>
    <row r="11987" spans="2:2" x14ac:dyDescent="0.3">
      <c r="B11987" s="73"/>
    </row>
    <row r="11988" spans="2:2" x14ac:dyDescent="0.3">
      <c r="B11988" s="73"/>
    </row>
    <row r="11989" spans="2:2" x14ac:dyDescent="0.3">
      <c r="B11989" s="73"/>
    </row>
    <row r="11990" spans="2:2" x14ac:dyDescent="0.3">
      <c r="B11990" s="73"/>
    </row>
    <row r="11991" spans="2:2" x14ac:dyDescent="0.3">
      <c r="B11991" s="73"/>
    </row>
    <row r="11992" spans="2:2" x14ac:dyDescent="0.3">
      <c r="B11992" s="73"/>
    </row>
    <row r="11993" spans="2:2" x14ac:dyDescent="0.3">
      <c r="B11993" s="73"/>
    </row>
    <row r="11994" spans="2:2" x14ac:dyDescent="0.3">
      <c r="B11994" s="73"/>
    </row>
    <row r="11995" spans="2:2" x14ac:dyDescent="0.3">
      <c r="B11995" s="73"/>
    </row>
    <row r="11996" spans="2:2" x14ac:dyDescent="0.3">
      <c r="B11996" s="73"/>
    </row>
    <row r="11997" spans="2:2" x14ac:dyDescent="0.3">
      <c r="B11997" s="73"/>
    </row>
    <row r="11998" spans="2:2" x14ac:dyDescent="0.3">
      <c r="B11998" s="73"/>
    </row>
    <row r="11999" spans="2:2" x14ac:dyDescent="0.3">
      <c r="B11999" s="73"/>
    </row>
    <row r="12000" spans="2:2" x14ac:dyDescent="0.3">
      <c r="B12000" s="73"/>
    </row>
    <row r="12001" spans="2:2" x14ac:dyDescent="0.3">
      <c r="B12001" s="73"/>
    </row>
    <row r="12002" spans="2:2" x14ac:dyDescent="0.3">
      <c r="B12002" s="73"/>
    </row>
    <row r="12003" spans="2:2" x14ac:dyDescent="0.3">
      <c r="B12003" s="73"/>
    </row>
    <row r="12004" spans="2:2" x14ac:dyDescent="0.3">
      <c r="B12004" s="73"/>
    </row>
    <row r="12005" spans="2:2" x14ac:dyDescent="0.3">
      <c r="B12005" s="73"/>
    </row>
    <row r="12006" spans="2:2" x14ac:dyDescent="0.3">
      <c r="B12006" s="73"/>
    </row>
    <row r="12007" spans="2:2" x14ac:dyDescent="0.3">
      <c r="B12007" s="73"/>
    </row>
    <row r="12008" spans="2:2" x14ac:dyDescent="0.3">
      <c r="B12008" s="73"/>
    </row>
    <row r="12009" spans="2:2" x14ac:dyDescent="0.3">
      <c r="B12009" s="73"/>
    </row>
    <row r="12010" spans="2:2" x14ac:dyDescent="0.3">
      <c r="B12010" s="73"/>
    </row>
    <row r="12011" spans="2:2" x14ac:dyDescent="0.3">
      <c r="B12011" s="73"/>
    </row>
    <row r="12012" spans="2:2" x14ac:dyDescent="0.3">
      <c r="B12012" s="73"/>
    </row>
    <row r="12013" spans="2:2" x14ac:dyDescent="0.3">
      <c r="B12013" s="73"/>
    </row>
    <row r="12014" spans="2:2" x14ac:dyDescent="0.3">
      <c r="B12014" s="73"/>
    </row>
    <row r="12015" spans="2:2" x14ac:dyDescent="0.3">
      <c r="B12015" s="73"/>
    </row>
    <row r="12016" spans="2:2" x14ac:dyDescent="0.3">
      <c r="B12016" s="73"/>
    </row>
    <row r="12017" spans="2:2" x14ac:dyDescent="0.3">
      <c r="B12017" s="73"/>
    </row>
    <row r="12018" spans="2:2" x14ac:dyDescent="0.3">
      <c r="B12018" s="73"/>
    </row>
    <row r="12019" spans="2:2" x14ac:dyDescent="0.3">
      <c r="B12019" s="73"/>
    </row>
    <row r="12020" spans="2:2" x14ac:dyDescent="0.3">
      <c r="B12020" s="73"/>
    </row>
    <row r="12021" spans="2:2" x14ac:dyDescent="0.3">
      <c r="B12021" s="73"/>
    </row>
    <row r="12022" spans="2:2" x14ac:dyDescent="0.3">
      <c r="B12022" s="73"/>
    </row>
    <row r="12023" spans="2:2" x14ac:dyDescent="0.3">
      <c r="B12023" s="73"/>
    </row>
    <row r="12024" spans="2:2" x14ac:dyDescent="0.3">
      <c r="B12024" s="73"/>
    </row>
    <row r="12025" spans="2:2" x14ac:dyDescent="0.3">
      <c r="B12025" s="73"/>
    </row>
    <row r="12026" spans="2:2" x14ac:dyDescent="0.3">
      <c r="B12026" s="73"/>
    </row>
    <row r="12027" spans="2:2" x14ac:dyDescent="0.3">
      <c r="B12027" s="73"/>
    </row>
    <row r="12028" spans="2:2" x14ac:dyDescent="0.3">
      <c r="B12028" s="73"/>
    </row>
    <row r="12029" spans="2:2" x14ac:dyDescent="0.3">
      <c r="B12029" s="73"/>
    </row>
    <row r="12030" spans="2:2" x14ac:dyDescent="0.3">
      <c r="B12030" s="73"/>
    </row>
    <row r="12031" spans="2:2" x14ac:dyDescent="0.3">
      <c r="B12031" s="73"/>
    </row>
    <row r="12032" spans="2:2" x14ac:dyDescent="0.3">
      <c r="B12032" s="73"/>
    </row>
    <row r="12033" spans="2:2" x14ac:dyDescent="0.3">
      <c r="B12033" s="73"/>
    </row>
    <row r="12034" spans="2:2" x14ac:dyDescent="0.3">
      <c r="B12034" s="73"/>
    </row>
    <row r="12035" spans="2:2" x14ac:dyDescent="0.3">
      <c r="B12035" s="73"/>
    </row>
    <row r="12036" spans="2:2" x14ac:dyDescent="0.3">
      <c r="B12036" s="73"/>
    </row>
    <row r="12037" spans="2:2" x14ac:dyDescent="0.3">
      <c r="B12037" s="73"/>
    </row>
    <row r="12038" spans="2:2" x14ac:dyDescent="0.3">
      <c r="B12038" s="73"/>
    </row>
    <row r="12039" spans="2:2" x14ac:dyDescent="0.3">
      <c r="B12039" s="73"/>
    </row>
    <row r="12040" spans="2:2" x14ac:dyDescent="0.3">
      <c r="B12040" s="73"/>
    </row>
    <row r="12041" spans="2:2" x14ac:dyDescent="0.3">
      <c r="B12041" s="73"/>
    </row>
    <row r="12042" spans="2:2" x14ac:dyDescent="0.3">
      <c r="B12042" s="73"/>
    </row>
    <row r="12043" spans="2:2" x14ac:dyDescent="0.3">
      <c r="B12043" s="73"/>
    </row>
    <row r="12044" spans="2:2" x14ac:dyDescent="0.3">
      <c r="B12044" s="73"/>
    </row>
    <row r="12045" spans="2:2" x14ac:dyDescent="0.3">
      <c r="B12045" s="73"/>
    </row>
    <row r="12046" spans="2:2" x14ac:dyDescent="0.3">
      <c r="B12046" s="73"/>
    </row>
    <row r="12047" spans="2:2" x14ac:dyDescent="0.3">
      <c r="B12047" s="73"/>
    </row>
    <row r="12048" spans="2:2" x14ac:dyDescent="0.3">
      <c r="B12048" s="73"/>
    </row>
    <row r="12049" spans="2:2" x14ac:dyDescent="0.3">
      <c r="B12049" s="73"/>
    </row>
    <row r="12050" spans="2:2" x14ac:dyDescent="0.3">
      <c r="B12050" s="73"/>
    </row>
    <row r="12051" spans="2:2" x14ac:dyDescent="0.3">
      <c r="B12051" s="73"/>
    </row>
    <row r="12052" spans="2:2" x14ac:dyDescent="0.3">
      <c r="B12052" s="73"/>
    </row>
    <row r="12053" spans="2:2" x14ac:dyDescent="0.3">
      <c r="B12053" s="73"/>
    </row>
    <row r="12054" spans="2:2" x14ac:dyDescent="0.3">
      <c r="B12054" s="73"/>
    </row>
    <row r="12055" spans="2:2" x14ac:dyDescent="0.3">
      <c r="B12055" s="73"/>
    </row>
    <row r="12056" spans="2:2" x14ac:dyDescent="0.3">
      <c r="B12056" s="73"/>
    </row>
    <row r="12057" spans="2:2" x14ac:dyDescent="0.3">
      <c r="B12057" s="73"/>
    </row>
    <row r="12058" spans="2:2" x14ac:dyDescent="0.3">
      <c r="B12058" s="73"/>
    </row>
    <row r="12059" spans="2:2" x14ac:dyDescent="0.3">
      <c r="B12059" s="73"/>
    </row>
    <row r="12060" spans="2:2" x14ac:dyDescent="0.3">
      <c r="B12060" s="73"/>
    </row>
    <row r="12061" spans="2:2" x14ac:dyDescent="0.3">
      <c r="B12061" s="73"/>
    </row>
    <row r="12062" spans="2:2" x14ac:dyDescent="0.3">
      <c r="B12062" s="73"/>
    </row>
    <row r="12063" spans="2:2" x14ac:dyDescent="0.3">
      <c r="B12063" s="73"/>
    </row>
    <row r="12064" spans="2:2" x14ac:dyDescent="0.3">
      <c r="B12064" s="73"/>
    </row>
    <row r="12065" spans="2:2" x14ac:dyDescent="0.3">
      <c r="B12065" s="73"/>
    </row>
    <row r="12066" spans="2:2" x14ac:dyDescent="0.3">
      <c r="B12066" s="73"/>
    </row>
    <row r="12067" spans="2:2" x14ac:dyDescent="0.3">
      <c r="B12067" s="73"/>
    </row>
    <row r="12068" spans="2:2" x14ac:dyDescent="0.3">
      <c r="B12068" s="73"/>
    </row>
    <row r="12069" spans="2:2" x14ac:dyDescent="0.3">
      <c r="B12069" s="73"/>
    </row>
    <row r="12070" spans="2:2" x14ac:dyDescent="0.3">
      <c r="B12070" s="73"/>
    </row>
    <row r="12071" spans="2:2" x14ac:dyDescent="0.3">
      <c r="B12071" s="73"/>
    </row>
    <row r="12072" spans="2:2" x14ac:dyDescent="0.3">
      <c r="B12072" s="73"/>
    </row>
    <row r="12073" spans="2:2" x14ac:dyDescent="0.3">
      <c r="B12073" s="73"/>
    </row>
    <row r="12074" spans="2:2" x14ac:dyDescent="0.3">
      <c r="B12074" s="73"/>
    </row>
    <row r="12075" spans="2:2" x14ac:dyDescent="0.3">
      <c r="B12075" s="73"/>
    </row>
    <row r="12076" spans="2:2" x14ac:dyDescent="0.3">
      <c r="B12076" s="73"/>
    </row>
    <row r="12077" spans="2:2" x14ac:dyDescent="0.3">
      <c r="B12077" s="73"/>
    </row>
    <row r="12078" spans="2:2" x14ac:dyDescent="0.3">
      <c r="B12078" s="73"/>
    </row>
    <row r="12079" spans="2:2" x14ac:dyDescent="0.3">
      <c r="B12079" s="73"/>
    </row>
    <row r="12080" spans="2:2" x14ac:dyDescent="0.3">
      <c r="B12080" s="73"/>
    </row>
    <row r="12081" spans="2:2" x14ac:dyDescent="0.3">
      <c r="B12081" s="73"/>
    </row>
    <row r="12082" spans="2:2" x14ac:dyDescent="0.3">
      <c r="B12082" s="73"/>
    </row>
    <row r="12083" spans="2:2" x14ac:dyDescent="0.3">
      <c r="B12083" s="73"/>
    </row>
    <row r="12084" spans="2:2" x14ac:dyDescent="0.3">
      <c r="B12084" s="73"/>
    </row>
    <row r="12085" spans="2:2" x14ac:dyDescent="0.3">
      <c r="B12085" s="73"/>
    </row>
    <row r="12086" spans="2:2" x14ac:dyDescent="0.3">
      <c r="B12086" s="73"/>
    </row>
    <row r="12087" spans="2:2" x14ac:dyDescent="0.3">
      <c r="B12087" s="73"/>
    </row>
    <row r="12088" spans="2:2" x14ac:dyDescent="0.3">
      <c r="B12088" s="73"/>
    </row>
    <row r="12089" spans="2:2" x14ac:dyDescent="0.3">
      <c r="B12089" s="73"/>
    </row>
    <row r="12090" spans="2:2" x14ac:dyDescent="0.3">
      <c r="B12090" s="73"/>
    </row>
    <row r="12091" spans="2:2" x14ac:dyDescent="0.3">
      <c r="B12091" s="73"/>
    </row>
    <row r="12092" spans="2:2" x14ac:dyDescent="0.3">
      <c r="B12092" s="73"/>
    </row>
    <row r="12093" spans="2:2" x14ac:dyDescent="0.3">
      <c r="B12093" s="73"/>
    </row>
    <row r="12094" spans="2:2" x14ac:dyDescent="0.3">
      <c r="B12094" s="73"/>
    </row>
    <row r="12095" spans="2:2" x14ac:dyDescent="0.3">
      <c r="B12095" s="73"/>
    </row>
    <row r="12096" spans="2:2" x14ac:dyDescent="0.3">
      <c r="B12096" s="73"/>
    </row>
    <row r="12097" spans="2:2" x14ac:dyDescent="0.3">
      <c r="B12097" s="73"/>
    </row>
    <row r="12098" spans="2:2" x14ac:dyDescent="0.3">
      <c r="B12098" s="73"/>
    </row>
    <row r="12099" spans="2:2" x14ac:dyDescent="0.3">
      <c r="B12099" s="73"/>
    </row>
    <row r="12100" spans="2:2" x14ac:dyDescent="0.3">
      <c r="B12100" s="73"/>
    </row>
    <row r="12101" spans="2:2" x14ac:dyDescent="0.3">
      <c r="B12101" s="73"/>
    </row>
    <row r="12102" spans="2:2" x14ac:dyDescent="0.3">
      <c r="B12102" s="73"/>
    </row>
    <row r="12103" spans="2:2" x14ac:dyDescent="0.3">
      <c r="B12103" s="73"/>
    </row>
    <row r="12104" spans="2:2" x14ac:dyDescent="0.3">
      <c r="B12104" s="73"/>
    </row>
    <row r="12105" spans="2:2" x14ac:dyDescent="0.3">
      <c r="B12105" s="73"/>
    </row>
    <row r="12106" spans="2:2" x14ac:dyDescent="0.3">
      <c r="B12106" s="73"/>
    </row>
    <row r="12107" spans="2:2" x14ac:dyDescent="0.3">
      <c r="B12107" s="73"/>
    </row>
    <row r="12108" spans="2:2" x14ac:dyDescent="0.3">
      <c r="B12108" s="73"/>
    </row>
    <row r="12109" spans="2:2" x14ac:dyDescent="0.3">
      <c r="B12109" s="73"/>
    </row>
    <row r="12110" spans="2:2" x14ac:dyDescent="0.3">
      <c r="B12110" s="73"/>
    </row>
    <row r="12111" spans="2:2" x14ac:dyDescent="0.3">
      <c r="B12111" s="73"/>
    </row>
    <row r="12112" spans="2:2" x14ac:dyDescent="0.3">
      <c r="B12112" s="73"/>
    </row>
    <row r="12113" spans="2:2" x14ac:dyDescent="0.3">
      <c r="B12113" s="73"/>
    </row>
    <row r="12114" spans="2:2" x14ac:dyDescent="0.3">
      <c r="B12114" s="73"/>
    </row>
    <row r="12115" spans="2:2" x14ac:dyDescent="0.3">
      <c r="B12115" s="73"/>
    </row>
    <row r="12116" spans="2:2" x14ac:dyDescent="0.3">
      <c r="B12116" s="73"/>
    </row>
    <row r="12117" spans="2:2" x14ac:dyDescent="0.3">
      <c r="B12117" s="73"/>
    </row>
    <row r="12118" spans="2:2" x14ac:dyDescent="0.3">
      <c r="B12118" s="73"/>
    </row>
    <row r="12119" spans="2:2" x14ac:dyDescent="0.3">
      <c r="B12119" s="73"/>
    </row>
    <row r="12120" spans="2:2" x14ac:dyDescent="0.3">
      <c r="B12120" s="73"/>
    </row>
    <row r="12121" spans="2:2" x14ac:dyDescent="0.3">
      <c r="B12121" s="73"/>
    </row>
    <row r="12122" spans="2:2" x14ac:dyDescent="0.3">
      <c r="B12122" s="73"/>
    </row>
    <row r="12123" spans="2:2" x14ac:dyDescent="0.3">
      <c r="B12123" s="73"/>
    </row>
    <row r="12124" spans="2:2" x14ac:dyDescent="0.3">
      <c r="B12124" s="73"/>
    </row>
    <row r="12125" spans="2:2" x14ac:dyDescent="0.3">
      <c r="B12125" s="73"/>
    </row>
    <row r="12126" spans="2:2" x14ac:dyDescent="0.3">
      <c r="B12126" s="73"/>
    </row>
    <row r="12127" spans="2:2" x14ac:dyDescent="0.3">
      <c r="B12127" s="73"/>
    </row>
    <row r="12128" spans="2:2" x14ac:dyDescent="0.3">
      <c r="B12128" s="73"/>
    </row>
    <row r="12129" spans="2:2" x14ac:dyDescent="0.3">
      <c r="B12129" s="73"/>
    </row>
    <row r="12130" spans="2:2" x14ac:dyDescent="0.3">
      <c r="B12130" s="73"/>
    </row>
    <row r="12131" spans="2:2" x14ac:dyDescent="0.3">
      <c r="B12131" s="73"/>
    </row>
    <row r="12132" spans="2:2" x14ac:dyDescent="0.3">
      <c r="B12132" s="73"/>
    </row>
    <row r="12133" spans="2:2" x14ac:dyDescent="0.3">
      <c r="B12133" s="73"/>
    </row>
    <row r="12134" spans="2:2" x14ac:dyDescent="0.3">
      <c r="B12134" s="73"/>
    </row>
    <row r="12135" spans="2:2" x14ac:dyDescent="0.3">
      <c r="B12135" s="73"/>
    </row>
    <row r="12136" spans="2:2" x14ac:dyDescent="0.3">
      <c r="B12136" s="73"/>
    </row>
    <row r="12137" spans="2:2" x14ac:dyDescent="0.3">
      <c r="B12137" s="73"/>
    </row>
    <row r="12138" spans="2:2" x14ac:dyDescent="0.3">
      <c r="B12138" s="73"/>
    </row>
    <row r="12139" spans="2:2" x14ac:dyDescent="0.3">
      <c r="B12139" s="73"/>
    </row>
    <row r="12140" spans="2:2" x14ac:dyDescent="0.3">
      <c r="B12140" s="73"/>
    </row>
    <row r="12141" spans="2:2" x14ac:dyDescent="0.3">
      <c r="B12141" s="73"/>
    </row>
    <row r="12142" spans="2:2" x14ac:dyDescent="0.3">
      <c r="B12142" s="73"/>
    </row>
    <row r="12143" spans="2:2" x14ac:dyDescent="0.3">
      <c r="B12143" s="73"/>
    </row>
    <row r="12144" spans="2:2" x14ac:dyDescent="0.3">
      <c r="B12144" s="73"/>
    </row>
    <row r="12145" spans="2:2" x14ac:dyDescent="0.3">
      <c r="B12145" s="73"/>
    </row>
    <row r="12146" spans="2:2" x14ac:dyDescent="0.3">
      <c r="B12146" s="73"/>
    </row>
    <row r="12147" spans="2:2" x14ac:dyDescent="0.3">
      <c r="B12147" s="73"/>
    </row>
    <row r="12148" spans="2:2" x14ac:dyDescent="0.3">
      <c r="B12148" s="73"/>
    </row>
    <row r="12149" spans="2:2" x14ac:dyDescent="0.3">
      <c r="B12149" s="73"/>
    </row>
    <row r="12150" spans="2:2" x14ac:dyDescent="0.3">
      <c r="B12150" s="73"/>
    </row>
    <row r="12151" spans="2:2" x14ac:dyDescent="0.3">
      <c r="B12151" s="73"/>
    </row>
    <row r="12152" spans="2:2" x14ac:dyDescent="0.3">
      <c r="B12152" s="73"/>
    </row>
    <row r="12153" spans="2:2" x14ac:dyDescent="0.3">
      <c r="B12153" s="73"/>
    </row>
    <row r="12154" spans="2:2" x14ac:dyDescent="0.3">
      <c r="B12154" s="73"/>
    </row>
    <row r="12155" spans="2:2" x14ac:dyDescent="0.3">
      <c r="B12155" s="73"/>
    </row>
    <row r="12156" spans="2:2" x14ac:dyDescent="0.3">
      <c r="B12156" s="73"/>
    </row>
    <row r="12157" spans="2:2" x14ac:dyDescent="0.3">
      <c r="B12157" s="73"/>
    </row>
    <row r="12158" spans="2:2" x14ac:dyDescent="0.3">
      <c r="B12158" s="73"/>
    </row>
    <row r="12159" spans="2:2" x14ac:dyDescent="0.3">
      <c r="B12159" s="73"/>
    </row>
    <row r="12160" spans="2:2" x14ac:dyDescent="0.3">
      <c r="B12160" s="73"/>
    </row>
    <row r="12161" spans="2:2" x14ac:dyDescent="0.3">
      <c r="B12161" s="73"/>
    </row>
    <row r="12162" spans="2:2" x14ac:dyDescent="0.3">
      <c r="B12162" s="73"/>
    </row>
    <row r="12163" spans="2:2" x14ac:dyDescent="0.3">
      <c r="B12163" s="73"/>
    </row>
    <row r="12164" spans="2:2" x14ac:dyDescent="0.3">
      <c r="B12164" s="73"/>
    </row>
    <row r="12165" spans="2:2" x14ac:dyDescent="0.3">
      <c r="B12165" s="73"/>
    </row>
    <row r="12166" spans="2:2" x14ac:dyDescent="0.3">
      <c r="B12166" s="73"/>
    </row>
    <row r="12167" spans="2:2" x14ac:dyDescent="0.3">
      <c r="B12167" s="73"/>
    </row>
    <row r="12168" spans="2:2" x14ac:dyDescent="0.3">
      <c r="B12168" s="73"/>
    </row>
    <row r="12169" spans="2:2" x14ac:dyDescent="0.3">
      <c r="B12169" s="73"/>
    </row>
    <row r="12170" spans="2:2" x14ac:dyDescent="0.3">
      <c r="B12170" s="73"/>
    </row>
    <row r="12171" spans="2:2" x14ac:dyDescent="0.3">
      <c r="B12171" s="73"/>
    </row>
    <row r="12172" spans="2:2" x14ac:dyDescent="0.3">
      <c r="B12172" s="73"/>
    </row>
    <row r="12173" spans="2:2" x14ac:dyDescent="0.3">
      <c r="B12173" s="73"/>
    </row>
    <row r="12174" spans="2:2" x14ac:dyDescent="0.3">
      <c r="B12174" s="73"/>
    </row>
    <row r="12175" spans="2:2" x14ac:dyDescent="0.3">
      <c r="B12175" s="73"/>
    </row>
    <row r="12176" spans="2:2" x14ac:dyDescent="0.3">
      <c r="B12176" s="73"/>
    </row>
    <row r="12177" spans="2:2" x14ac:dyDescent="0.3">
      <c r="B12177" s="73"/>
    </row>
    <row r="12178" spans="2:2" x14ac:dyDescent="0.3">
      <c r="B12178" s="73"/>
    </row>
    <row r="12179" spans="2:2" x14ac:dyDescent="0.3">
      <c r="B12179" s="73"/>
    </row>
    <row r="12180" spans="2:2" x14ac:dyDescent="0.3">
      <c r="B12180" s="73"/>
    </row>
    <row r="12181" spans="2:2" x14ac:dyDescent="0.3">
      <c r="B12181" s="73"/>
    </row>
    <row r="12182" spans="2:2" x14ac:dyDescent="0.3">
      <c r="B12182" s="73"/>
    </row>
    <row r="12183" spans="2:2" x14ac:dyDescent="0.3">
      <c r="B12183" s="73"/>
    </row>
    <row r="12184" spans="2:2" x14ac:dyDescent="0.3">
      <c r="B12184" s="73"/>
    </row>
    <row r="12185" spans="2:2" x14ac:dyDescent="0.3">
      <c r="B12185" s="73"/>
    </row>
    <row r="12186" spans="2:2" x14ac:dyDescent="0.3">
      <c r="B12186" s="73"/>
    </row>
    <row r="12187" spans="2:2" x14ac:dyDescent="0.3">
      <c r="B12187" s="73"/>
    </row>
    <row r="12188" spans="2:2" x14ac:dyDescent="0.3">
      <c r="B12188" s="73"/>
    </row>
    <row r="12189" spans="2:2" x14ac:dyDescent="0.3">
      <c r="B12189" s="73"/>
    </row>
    <row r="12190" spans="2:2" x14ac:dyDescent="0.3">
      <c r="B12190" s="73"/>
    </row>
    <row r="12191" spans="2:2" x14ac:dyDescent="0.3">
      <c r="B12191" s="73"/>
    </row>
    <row r="12192" spans="2:2" x14ac:dyDescent="0.3">
      <c r="B12192" s="73"/>
    </row>
    <row r="12193" spans="2:2" x14ac:dyDescent="0.3">
      <c r="B12193" s="73"/>
    </row>
    <row r="12194" spans="2:2" x14ac:dyDescent="0.3">
      <c r="B12194" s="73"/>
    </row>
    <row r="12195" spans="2:2" x14ac:dyDescent="0.3">
      <c r="B12195" s="73"/>
    </row>
    <row r="12196" spans="2:2" x14ac:dyDescent="0.3">
      <c r="B12196" s="73"/>
    </row>
    <row r="12197" spans="2:2" x14ac:dyDescent="0.3">
      <c r="B12197" s="73"/>
    </row>
    <row r="12198" spans="2:2" x14ac:dyDescent="0.3">
      <c r="B12198" s="73"/>
    </row>
    <row r="12199" spans="2:2" x14ac:dyDescent="0.3">
      <c r="B12199" s="73"/>
    </row>
    <row r="12200" spans="2:2" x14ac:dyDescent="0.3">
      <c r="B12200" s="73"/>
    </row>
    <row r="12201" spans="2:2" x14ac:dyDescent="0.3">
      <c r="B12201" s="73"/>
    </row>
    <row r="12202" spans="2:2" x14ac:dyDescent="0.3">
      <c r="B12202" s="73"/>
    </row>
    <row r="12203" spans="2:2" x14ac:dyDescent="0.3">
      <c r="B12203" s="73"/>
    </row>
    <row r="12204" spans="2:2" x14ac:dyDescent="0.3">
      <c r="B12204" s="73"/>
    </row>
    <row r="12205" spans="2:2" x14ac:dyDescent="0.3">
      <c r="B12205" s="73"/>
    </row>
    <row r="12206" spans="2:2" x14ac:dyDescent="0.3">
      <c r="B12206" s="73"/>
    </row>
    <row r="12207" spans="2:2" x14ac:dyDescent="0.3">
      <c r="B12207" s="73"/>
    </row>
    <row r="12208" spans="2:2" x14ac:dyDescent="0.3">
      <c r="B12208" s="73"/>
    </row>
    <row r="12209" spans="2:2" x14ac:dyDescent="0.3">
      <c r="B12209" s="73"/>
    </row>
    <row r="12210" spans="2:2" x14ac:dyDescent="0.3">
      <c r="B12210" s="73"/>
    </row>
    <row r="12211" spans="2:2" x14ac:dyDescent="0.3">
      <c r="B12211" s="73"/>
    </row>
    <row r="12212" spans="2:2" x14ac:dyDescent="0.3">
      <c r="B12212" s="73"/>
    </row>
    <row r="12213" spans="2:2" x14ac:dyDescent="0.3">
      <c r="B12213" s="73"/>
    </row>
    <row r="12214" spans="2:2" x14ac:dyDescent="0.3">
      <c r="B12214" s="73"/>
    </row>
    <row r="12215" spans="2:2" x14ac:dyDescent="0.3">
      <c r="B12215" s="73"/>
    </row>
    <row r="12216" spans="2:2" x14ac:dyDescent="0.3">
      <c r="B12216" s="73"/>
    </row>
    <row r="12217" spans="2:2" x14ac:dyDescent="0.3">
      <c r="B12217" s="73"/>
    </row>
    <row r="12218" spans="2:2" x14ac:dyDescent="0.3">
      <c r="B12218" s="73"/>
    </row>
    <row r="12219" spans="2:2" x14ac:dyDescent="0.3">
      <c r="B12219" s="73"/>
    </row>
    <row r="12220" spans="2:2" x14ac:dyDescent="0.3">
      <c r="B12220" s="73"/>
    </row>
    <row r="12221" spans="2:2" x14ac:dyDescent="0.3">
      <c r="B12221" s="73"/>
    </row>
    <row r="12222" spans="2:2" x14ac:dyDescent="0.3">
      <c r="B12222" s="73"/>
    </row>
    <row r="12223" spans="2:2" x14ac:dyDescent="0.3">
      <c r="B12223" s="73"/>
    </row>
    <row r="12224" spans="2:2" x14ac:dyDescent="0.3">
      <c r="B12224" s="73"/>
    </row>
    <row r="12225" spans="2:2" x14ac:dyDescent="0.3">
      <c r="B12225" s="73"/>
    </row>
    <row r="12226" spans="2:2" x14ac:dyDescent="0.3">
      <c r="B12226" s="73"/>
    </row>
    <row r="12227" spans="2:2" x14ac:dyDescent="0.3">
      <c r="B12227" s="73"/>
    </row>
    <row r="12228" spans="2:2" x14ac:dyDescent="0.3">
      <c r="B12228" s="73"/>
    </row>
    <row r="12229" spans="2:2" x14ac:dyDescent="0.3">
      <c r="B12229" s="73"/>
    </row>
    <row r="12230" spans="2:2" x14ac:dyDescent="0.3">
      <c r="B12230" s="73"/>
    </row>
    <row r="12231" spans="2:2" x14ac:dyDescent="0.3">
      <c r="B12231" s="73"/>
    </row>
    <row r="12232" spans="2:2" x14ac:dyDescent="0.3">
      <c r="B12232" s="73"/>
    </row>
    <row r="12233" spans="2:2" x14ac:dyDescent="0.3">
      <c r="B12233" s="73"/>
    </row>
    <row r="12234" spans="2:2" x14ac:dyDescent="0.3">
      <c r="B12234" s="73"/>
    </row>
    <row r="12235" spans="2:2" x14ac:dyDescent="0.3">
      <c r="B12235" s="73"/>
    </row>
    <row r="12236" spans="2:2" x14ac:dyDescent="0.3">
      <c r="B12236" s="73"/>
    </row>
    <row r="12237" spans="2:2" x14ac:dyDescent="0.3">
      <c r="B12237" s="73"/>
    </row>
    <row r="12238" spans="2:2" x14ac:dyDescent="0.3">
      <c r="B12238" s="73"/>
    </row>
    <row r="12239" spans="2:2" x14ac:dyDescent="0.3">
      <c r="B12239" s="73"/>
    </row>
    <row r="12240" spans="2:2" x14ac:dyDescent="0.3">
      <c r="B12240" s="73"/>
    </row>
    <row r="12241" spans="2:2" x14ac:dyDescent="0.3">
      <c r="B12241" s="73"/>
    </row>
    <row r="12242" spans="2:2" x14ac:dyDescent="0.3">
      <c r="B12242" s="73"/>
    </row>
    <row r="12243" spans="2:2" x14ac:dyDescent="0.3">
      <c r="B12243" s="73"/>
    </row>
    <row r="12244" spans="2:2" x14ac:dyDescent="0.3">
      <c r="B12244" s="73"/>
    </row>
    <row r="12245" spans="2:2" x14ac:dyDescent="0.3">
      <c r="B12245" s="73"/>
    </row>
    <row r="12246" spans="2:2" x14ac:dyDescent="0.3">
      <c r="B12246" s="73"/>
    </row>
    <row r="12247" spans="2:2" x14ac:dyDescent="0.3">
      <c r="B12247" s="73"/>
    </row>
    <row r="12248" spans="2:2" x14ac:dyDescent="0.3">
      <c r="B12248" s="73"/>
    </row>
    <row r="12249" spans="2:2" x14ac:dyDescent="0.3">
      <c r="B12249" s="73"/>
    </row>
    <row r="12250" spans="2:2" x14ac:dyDescent="0.3">
      <c r="B12250" s="73"/>
    </row>
    <row r="12251" spans="2:2" x14ac:dyDescent="0.3">
      <c r="B12251" s="73"/>
    </row>
    <row r="12252" spans="2:2" x14ac:dyDescent="0.3">
      <c r="B12252" s="73"/>
    </row>
    <row r="12253" spans="2:2" x14ac:dyDescent="0.3">
      <c r="B12253" s="73"/>
    </row>
    <row r="12254" spans="2:2" x14ac:dyDescent="0.3">
      <c r="B12254" s="73"/>
    </row>
    <row r="12255" spans="2:2" x14ac:dyDescent="0.3">
      <c r="B12255" s="73"/>
    </row>
    <row r="12256" spans="2:2" x14ac:dyDescent="0.3">
      <c r="B12256" s="73"/>
    </row>
    <row r="12257" spans="2:2" x14ac:dyDescent="0.3">
      <c r="B12257" s="73"/>
    </row>
    <row r="12258" spans="2:2" x14ac:dyDescent="0.3">
      <c r="B12258" s="73"/>
    </row>
    <row r="12259" spans="2:2" x14ac:dyDescent="0.3">
      <c r="B12259" s="73"/>
    </row>
    <row r="12260" spans="2:2" x14ac:dyDescent="0.3">
      <c r="B12260" s="73"/>
    </row>
    <row r="12261" spans="2:2" x14ac:dyDescent="0.3">
      <c r="B12261" s="73"/>
    </row>
    <row r="12262" spans="2:2" x14ac:dyDescent="0.3">
      <c r="B12262" s="73"/>
    </row>
    <row r="12263" spans="2:2" x14ac:dyDescent="0.3">
      <c r="B12263" s="73"/>
    </row>
    <row r="12264" spans="2:2" x14ac:dyDescent="0.3">
      <c r="B12264" s="73"/>
    </row>
    <row r="12265" spans="2:2" x14ac:dyDescent="0.3">
      <c r="B12265" s="73"/>
    </row>
    <row r="12266" spans="2:2" x14ac:dyDescent="0.3">
      <c r="B12266" s="73"/>
    </row>
    <row r="12267" spans="2:2" x14ac:dyDescent="0.3">
      <c r="B12267" s="73"/>
    </row>
    <row r="12268" spans="2:2" x14ac:dyDescent="0.3">
      <c r="B12268" s="73"/>
    </row>
    <row r="12269" spans="2:2" x14ac:dyDescent="0.3">
      <c r="B12269" s="73"/>
    </row>
    <row r="12270" spans="2:2" x14ac:dyDescent="0.3">
      <c r="B12270" s="73"/>
    </row>
    <row r="12271" spans="2:2" x14ac:dyDescent="0.3">
      <c r="B12271" s="73"/>
    </row>
    <row r="12272" spans="2:2" x14ac:dyDescent="0.3">
      <c r="B12272" s="73"/>
    </row>
    <row r="12273" spans="2:2" x14ac:dyDescent="0.3">
      <c r="B12273" s="73"/>
    </row>
    <row r="12274" spans="2:2" x14ac:dyDescent="0.3">
      <c r="B12274" s="73"/>
    </row>
    <row r="12275" spans="2:2" x14ac:dyDescent="0.3">
      <c r="B12275" s="73"/>
    </row>
    <row r="12276" spans="2:2" x14ac:dyDescent="0.3">
      <c r="B12276" s="73"/>
    </row>
    <row r="12277" spans="2:2" x14ac:dyDescent="0.3">
      <c r="B12277" s="73"/>
    </row>
    <row r="12278" spans="2:2" x14ac:dyDescent="0.3">
      <c r="B12278" s="73"/>
    </row>
    <row r="12279" spans="2:2" x14ac:dyDescent="0.3">
      <c r="B12279" s="73"/>
    </row>
    <row r="12280" spans="2:2" x14ac:dyDescent="0.3">
      <c r="B12280" s="73"/>
    </row>
    <row r="12281" spans="2:2" x14ac:dyDescent="0.3">
      <c r="B12281" s="73"/>
    </row>
    <row r="12282" spans="2:2" x14ac:dyDescent="0.3">
      <c r="B12282" s="73"/>
    </row>
    <row r="12283" spans="2:2" x14ac:dyDescent="0.3">
      <c r="B12283" s="73"/>
    </row>
    <row r="12284" spans="2:2" x14ac:dyDescent="0.3">
      <c r="B12284" s="73"/>
    </row>
    <row r="12285" spans="2:2" x14ac:dyDescent="0.3">
      <c r="B12285" s="73"/>
    </row>
    <row r="12286" spans="2:2" x14ac:dyDescent="0.3">
      <c r="B12286" s="73"/>
    </row>
    <row r="12287" spans="2:2" x14ac:dyDescent="0.3">
      <c r="B12287" s="73"/>
    </row>
    <row r="12288" spans="2:2" x14ac:dyDescent="0.3">
      <c r="B12288" s="73"/>
    </row>
    <row r="12289" spans="2:2" x14ac:dyDescent="0.3">
      <c r="B12289" s="73"/>
    </row>
    <row r="12290" spans="2:2" x14ac:dyDescent="0.3">
      <c r="B12290" s="73"/>
    </row>
    <row r="12291" spans="2:2" x14ac:dyDescent="0.3">
      <c r="B12291" s="73"/>
    </row>
    <row r="12292" spans="2:2" x14ac:dyDescent="0.3">
      <c r="B12292" s="73"/>
    </row>
    <row r="12293" spans="2:2" x14ac:dyDescent="0.3">
      <c r="B12293" s="73"/>
    </row>
    <row r="12294" spans="2:2" x14ac:dyDescent="0.3">
      <c r="B12294" s="73"/>
    </row>
    <row r="12295" spans="2:2" x14ac:dyDescent="0.3">
      <c r="B12295" s="73"/>
    </row>
    <row r="12296" spans="2:2" x14ac:dyDescent="0.3">
      <c r="B12296" s="73"/>
    </row>
    <row r="12297" spans="2:2" x14ac:dyDescent="0.3">
      <c r="B12297" s="73"/>
    </row>
    <row r="12298" spans="2:2" x14ac:dyDescent="0.3">
      <c r="B12298" s="73"/>
    </row>
    <row r="12299" spans="2:2" x14ac:dyDescent="0.3">
      <c r="B12299" s="73"/>
    </row>
    <row r="12300" spans="2:2" x14ac:dyDescent="0.3">
      <c r="B12300" s="73"/>
    </row>
    <row r="12301" spans="2:2" x14ac:dyDescent="0.3">
      <c r="B12301" s="73"/>
    </row>
    <row r="12302" spans="2:2" x14ac:dyDescent="0.3">
      <c r="B12302" s="73"/>
    </row>
    <row r="12303" spans="2:2" x14ac:dyDescent="0.3">
      <c r="B12303" s="73"/>
    </row>
    <row r="12304" spans="2:2" x14ac:dyDescent="0.3">
      <c r="B12304" s="73"/>
    </row>
    <row r="12305" spans="2:2" x14ac:dyDescent="0.3">
      <c r="B12305" s="73"/>
    </row>
    <row r="12306" spans="2:2" x14ac:dyDescent="0.3">
      <c r="B12306" s="73"/>
    </row>
    <row r="12307" spans="2:2" x14ac:dyDescent="0.3">
      <c r="B12307" s="73"/>
    </row>
    <row r="12308" spans="2:2" x14ac:dyDescent="0.3">
      <c r="B12308" s="73"/>
    </row>
    <row r="12309" spans="2:2" x14ac:dyDescent="0.3">
      <c r="B12309" s="73"/>
    </row>
    <row r="12310" spans="2:2" x14ac:dyDescent="0.3">
      <c r="B12310" s="73"/>
    </row>
    <row r="12311" spans="2:2" x14ac:dyDescent="0.3">
      <c r="B12311" s="73"/>
    </row>
    <row r="12312" spans="2:2" x14ac:dyDescent="0.3">
      <c r="B12312" s="73"/>
    </row>
    <row r="12313" spans="2:2" x14ac:dyDescent="0.3">
      <c r="B12313" s="73"/>
    </row>
    <row r="12314" spans="2:2" x14ac:dyDescent="0.3">
      <c r="B12314" s="73"/>
    </row>
    <row r="12315" spans="2:2" x14ac:dyDescent="0.3">
      <c r="B12315" s="73"/>
    </row>
    <row r="12316" spans="2:2" x14ac:dyDescent="0.3">
      <c r="B12316" s="73"/>
    </row>
    <row r="12317" spans="2:2" x14ac:dyDescent="0.3">
      <c r="B12317" s="73"/>
    </row>
    <row r="12318" spans="2:2" x14ac:dyDescent="0.3">
      <c r="B12318" s="73"/>
    </row>
    <row r="12319" spans="2:2" x14ac:dyDescent="0.3">
      <c r="B12319" s="73"/>
    </row>
    <row r="12320" spans="2:2" x14ac:dyDescent="0.3">
      <c r="B12320" s="73"/>
    </row>
    <row r="12321" spans="2:2" x14ac:dyDescent="0.3">
      <c r="B12321" s="73"/>
    </row>
    <row r="12322" spans="2:2" x14ac:dyDescent="0.3">
      <c r="B12322" s="73"/>
    </row>
    <row r="12323" spans="2:2" x14ac:dyDescent="0.3">
      <c r="B12323" s="73"/>
    </row>
    <row r="12324" spans="2:2" x14ac:dyDescent="0.3">
      <c r="B12324" s="73"/>
    </row>
    <row r="12325" spans="2:2" x14ac:dyDescent="0.3">
      <c r="B12325" s="73"/>
    </row>
    <row r="12326" spans="2:2" x14ac:dyDescent="0.3">
      <c r="B12326" s="73"/>
    </row>
    <row r="12327" spans="2:2" x14ac:dyDescent="0.3">
      <c r="B12327" s="73"/>
    </row>
    <row r="12328" spans="2:2" x14ac:dyDescent="0.3">
      <c r="B12328" s="73"/>
    </row>
    <row r="12329" spans="2:2" x14ac:dyDescent="0.3">
      <c r="B12329" s="73"/>
    </row>
    <row r="12330" spans="2:2" x14ac:dyDescent="0.3">
      <c r="B12330" s="73"/>
    </row>
    <row r="12331" spans="2:2" x14ac:dyDescent="0.3">
      <c r="B12331" s="73"/>
    </row>
    <row r="12332" spans="2:2" x14ac:dyDescent="0.3">
      <c r="B12332" s="73"/>
    </row>
    <row r="12333" spans="2:2" x14ac:dyDescent="0.3">
      <c r="B12333" s="73"/>
    </row>
    <row r="12334" spans="2:2" x14ac:dyDescent="0.3">
      <c r="B12334" s="73"/>
    </row>
    <row r="12335" spans="2:2" x14ac:dyDescent="0.3">
      <c r="B12335" s="73"/>
    </row>
    <row r="12336" spans="2:2" x14ac:dyDescent="0.3">
      <c r="B12336" s="73"/>
    </row>
    <row r="12337" spans="2:2" x14ac:dyDescent="0.3">
      <c r="B12337" s="73"/>
    </row>
    <row r="12338" spans="2:2" x14ac:dyDescent="0.3">
      <c r="B12338" s="73"/>
    </row>
    <row r="12339" spans="2:2" x14ac:dyDescent="0.3">
      <c r="B12339" s="73"/>
    </row>
    <row r="12340" spans="2:2" x14ac:dyDescent="0.3">
      <c r="B12340" s="73"/>
    </row>
    <row r="12341" spans="2:2" x14ac:dyDescent="0.3">
      <c r="B12341" s="73"/>
    </row>
    <row r="12342" spans="2:2" x14ac:dyDescent="0.3">
      <c r="B12342" s="73"/>
    </row>
    <row r="12343" spans="2:2" x14ac:dyDescent="0.3">
      <c r="B12343" s="73"/>
    </row>
    <row r="12344" spans="2:2" x14ac:dyDescent="0.3">
      <c r="B12344" s="73"/>
    </row>
    <row r="12345" spans="2:2" x14ac:dyDescent="0.3">
      <c r="B12345" s="73"/>
    </row>
    <row r="12346" spans="2:2" x14ac:dyDescent="0.3">
      <c r="B12346" s="73"/>
    </row>
    <row r="12347" spans="2:2" x14ac:dyDescent="0.3">
      <c r="B12347" s="73"/>
    </row>
    <row r="12348" spans="2:2" x14ac:dyDescent="0.3">
      <c r="B12348" s="73"/>
    </row>
    <row r="12349" spans="2:2" x14ac:dyDescent="0.3">
      <c r="B12349" s="73"/>
    </row>
    <row r="12350" spans="2:2" x14ac:dyDescent="0.3">
      <c r="B12350" s="73"/>
    </row>
    <row r="12351" spans="2:2" x14ac:dyDescent="0.3">
      <c r="B12351" s="73"/>
    </row>
    <row r="12352" spans="2:2" x14ac:dyDescent="0.3">
      <c r="B12352" s="73"/>
    </row>
    <row r="12353" spans="2:2" x14ac:dyDescent="0.3">
      <c r="B12353" s="73"/>
    </row>
    <row r="12354" spans="2:2" x14ac:dyDescent="0.3">
      <c r="B12354" s="73"/>
    </row>
    <row r="12355" spans="2:2" x14ac:dyDescent="0.3">
      <c r="B12355" s="73"/>
    </row>
    <row r="12356" spans="2:2" x14ac:dyDescent="0.3">
      <c r="B12356" s="73"/>
    </row>
    <row r="12357" spans="2:2" x14ac:dyDescent="0.3">
      <c r="B12357" s="73"/>
    </row>
    <row r="12358" spans="2:2" x14ac:dyDescent="0.3">
      <c r="B12358" s="73"/>
    </row>
    <row r="12359" spans="2:2" x14ac:dyDescent="0.3">
      <c r="B12359" s="73"/>
    </row>
    <row r="12360" spans="2:2" x14ac:dyDescent="0.3">
      <c r="B12360" s="73"/>
    </row>
    <row r="12361" spans="2:2" x14ac:dyDescent="0.3">
      <c r="B12361" s="73"/>
    </row>
    <row r="12362" spans="2:2" x14ac:dyDescent="0.3">
      <c r="B12362" s="73"/>
    </row>
    <row r="12363" spans="2:2" x14ac:dyDescent="0.3">
      <c r="B12363" s="73"/>
    </row>
    <row r="12364" spans="2:2" x14ac:dyDescent="0.3">
      <c r="B12364" s="73"/>
    </row>
    <row r="12365" spans="2:2" x14ac:dyDescent="0.3">
      <c r="B12365" s="73"/>
    </row>
    <row r="12366" spans="2:2" x14ac:dyDescent="0.3">
      <c r="B12366" s="73"/>
    </row>
    <row r="12367" spans="2:2" x14ac:dyDescent="0.3">
      <c r="B12367" s="73"/>
    </row>
    <row r="12368" spans="2:2" x14ac:dyDescent="0.3">
      <c r="B12368" s="73"/>
    </row>
    <row r="12369" spans="2:2" x14ac:dyDescent="0.3">
      <c r="B12369" s="73"/>
    </row>
    <row r="12370" spans="2:2" x14ac:dyDescent="0.3">
      <c r="B12370" s="73"/>
    </row>
    <row r="12371" spans="2:2" x14ac:dyDescent="0.3">
      <c r="B12371" s="73"/>
    </row>
    <row r="12372" spans="2:2" x14ac:dyDescent="0.3">
      <c r="B12372" s="73"/>
    </row>
    <row r="12373" spans="2:2" x14ac:dyDescent="0.3">
      <c r="B12373" s="73"/>
    </row>
    <row r="12374" spans="2:2" x14ac:dyDescent="0.3">
      <c r="B12374" s="73"/>
    </row>
    <row r="12375" spans="2:2" x14ac:dyDescent="0.3">
      <c r="B12375" s="73"/>
    </row>
    <row r="12376" spans="2:2" x14ac:dyDescent="0.3">
      <c r="B12376" s="73"/>
    </row>
    <row r="12377" spans="2:2" x14ac:dyDescent="0.3">
      <c r="B12377" s="73"/>
    </row>
    <row r="12378" spans="2:2" x14ac:dyDescent="0.3">
      <c r="B12378" s="73"/>
    </row>
    <row r="12379" spans="2:2" x14ac:dyDescent="0.3">
      <c r="B12379" s="73"/>
    </row>
    <row r="12380" spans="2:2" x14ac:dyDescent="0.3">
      <c r="B12380" s="73"/>
    </row>
    <row r="12381" spans="2:2" x14ac:dyDescent="0.3">
      <c r="B12381" s="73"/>
    </row>
    <row r="12382" spans="2:2" x14ac:dyDescent="0.3">
      <c r="B12382" s="73"/>
    </row>
    <row r="12383" spans="2:2" x14ac:dyDescent="0.3">
      <c r="B12383" s="73"/>
    </row>
    <row r="12384" spans="2:2" x14ac:dyDescent="0.3">
      <c r="B12384" s="73"/>
    </row>
    <row r="12385" spans="2:2" x14ac:dyDescent="0.3">
      <c r="B12385" s="73"/>
    </row>
    <row r="12386" spans="2:2" x14ac:dyDescent="0.3">
      <c r="B12386" s="73"/>
    </row>
    <row r="12387" spans="2:2" x14ac:dyDescent="0.3">
      <c r="B12387" s="73"/>
    </row>
    <row r="12388" spans="2:2" x14ac:dyDescent="0.3">
      <c r="B12388" s="73"/>
    </row>
    <row r="12389" spans="2:2" x14ac:dyDescent="0.3">
      <c r="B12389" s="73"/>
    </row>
    <row r="12390" spans="2:2" x14ac:dyDescent="0.3">
      <c r="B12390" s="73"/>
    </row>
    <row r="12391" spans="2:2" x14ac:dyDescent="0.3">
      <c r="B12391" s="73"/>
    </row>
    <row r="12392" spans="2:2" x14ac:dyDescent="0.3">
      <c r="B12392" s="73"/>
    </row>
    <row r="12393" spans="2:2" x14ac:dyDescent="0.3">
      <c r="B12393" s="73"/>
    </row>
    <row r="12394" spans="2:2" x14ac:dyDescent="0.3">
      <c r="B12394" s="73"/>
    </row>
    <row r="12395" spans="2:2" x14ac:dyDescent="0.3">
      <c r="B12395" s="73"/>
    </row>
    <row r="12396" spans="2:2" x14ac:dyDescent="0.3">
      <c r="B12396" s="73"/>
    </row>
    <row r="12397" spans="2:2" x14ac:dyDescent="0.3">
      <c r="B12397" s="73"/>
    </row>
    <row r="12398" spans="2:2" x14ac:dyDescent="0.3">
      <c r="B12398" s="73"/>
    </row>
    <row r="12399" spans="2:2" x14ac:dyDescent="0.3">
      <c r="B12399" s="73"/>
    </row>
    <row r="12400" spans="2:2" x14ac:dyDescent="0.3">
      <c r="B12400" s="73"/>
    </row>
    <row r="12401" spans="2:2" x14ac:dyDescent="0.3">
      <c r="B12401" s="73"/>
    </row>
    <row r="12402" spans="2:2" x14ac:dyDescent="0.3">
      <c r="B12402" s="73"/>
    </row>
    <row r="12403" spans="2:2" x14ac:dyDescent="0.3">
      <c r="B12403" s="73"/>
    </row>
    <row r="12404" spans="2:2" x14ac:dyDescent="0.3">
      <c r="B12404" s="73"/>
    </row>
    <row r="12405" spans="2:2" x14ac:dyDescent="0.3">
      <c r="B12405" s="73"/>
    </row>
    <row r="12406" spans="2:2" x14ac:dyDescent="0.3">
      <c r="B12406" s="73"/>
    </row>
    <row r="12407" spans="2:2" x14ac:dyDescent="0.3">
      <c r="B12407" s="73"/>
    </row>
    <row r="12408" spans="2:2" x14ac:dyDescent="0.3">
      <c r="B12408" s="73"/>
    </row>
    <row r="12409" spans="2:2" x14ac:dyDescent="0.3">
      <c r="B12409" s="73"/>
    </row>
    <row r="12410" spans="2:2" x14ac:dyDescent="0.3">
      <c r="B12410" s="73"/>
    </row>
    <row r="12411" spans="2:2" x14ac:dyDescent="0.3">
      <c r="B12411" s="73"/>
    </row>
    <row r="12412" spans="2:2" x14ac:dyDescent="0.3">
      <c r="B12412" s="73"/>
    </row>
    <row r="12413" spans="2:2" x14ac:dyDescent="0.3">
      <c r="B12413" s="73"/>
    </row>
    <row r="12414" spans="2:2" x14ac:dyDescent="0.3">
      <c r="B12414" s="73"/>
    </row>
    <row r="12415" spans="2:2" x14ac:dyDescent="0.3">
      <c r="B12415" s="73"/>
    </row>
    <row r="12416" spans="2:2" x14ac:dyDescent="0.3">
      <c r="B12416" s="73"/>
    </row>
    <row r="12417" spans="2:2" x14ac:dyDescent="0.3">
      <c r="B12417" s="73"/>
    </row>
    <row r="12418" spans="2:2" x14ac:dyDescent="0.3">
      <c r="B12418" s="73"/>
    </row>
    <row r="12419" spans="2:2" x14ac:dyDescent="0.3">
      <c r="B12419" s="73"/>
    </row>
    <row r="12420" spans="2:2" x14ac:dyDescent="0.3">
      <c r="B12420" s="73"/>
    </row>
    <row r="12421" spans="2:2" x14ac:dyDescent="0.3">
      <c r="B12421" s="73"/>
    </row>
    <row r="12422" spans="2:2" x14ac:dyDescent="0.3">
      <c r="B12422" s="73"/>
    </row>
    <row r="12423" spans="2:2" x14ac:dyDescent="0.3">
      <c r="B12423" s="73"/>
    </row>
    <row r="12424" spans="2:2" x14ac:dyDescent="0.3">
      <c r="B12424" s="73"/>
    </row>
    <row r="12425" spans="2:2" x14ac:dyDescent="0.3">
      <c r="B12425" s="73"/>
    </row>
    <row r="12426" spans="2:2" x14ac:dyDescent="0.3">
      <c r="B12426" s="73"/>
    </row>
    <row r="12427" spans="2:2" x14ac:dyDescent="0.3">
      <c r="B12427" s="73"/>
    </row>
    <row r="12428" spans="2:2" x14ac:dyDescent="0.3">
      <c r="B12428" s="73"/>
    </row>
    <row r="12429" spans="2:2" x14ac:dyDescent="0.3">
      <c r="B12429" s="73"/>
    </row>
    <row r="12430" spans="2:2" x14ac:dyDescent="0.3">
      <c r="B12430" s="73"/>
    </row>
    <row r="12431" spans="2:2" x14ac:dyDescent="0.3">
      <c r="B12431" s="73"/>
    </row>
    <row r="12432" spans="2:2" x14ac:dyDescent="0.3">
      <c r="B12432" s="73"/>
    </row>
    <row r="12433" spans="2:2" x14ac:dyDescent="0.3">
      <c r="B12433" s="73"/>
    </row>
    <row r="12434" spans="2:2" x14ac:dyDescent="0.3">
      <c r="B12434" s="73"/>
    </row>
    <row r="12435" spans="2:2" x14ac:dyDescent="0.3">
      <c r="B12435" s="73"/>
    </row>
    <row r="12436" spans="2:2" x14ac:dyDescent="0.3">
      <c r="B12436" s="73"/>
    </row>
    <row r="12437" spans="2:2" x14ac:dyDescent="0.3">
      <c r="B12437" s="73"/>
    </row>
    <row r="12438" spans="2:2" x14ac:dyDescent="0.3">
      <c r="B12438" s="73"/>
    </row>
    <row r="12439" spans="2:2" x14ac:dyDescent="0.3">
      <c r="B12439" s="73"/>
    </row>
    <row r="12440" spans="2:2" x14ac:dyDescent="0.3">
      <c r="B12440" s="73"/>
    </row>
    <row r="12441" spans="2:2" x14ac:dyDescent="0.3">
      <c r="B12441" s="73"/>
    </row>
    <row r="12442" spans="2:2" x14ac:dyDescent="0.3">
      <c r="B12442" s="73"/>
    </row>
    <row r="12443" spans="2:2" x14ac:dyDescent="0.3">
      <c r="B12443" s="73"/>
    </row>
    <row r="12444" spans="2:2" x14ac:dyDescent="0.3">
      <c r="B12444" s="73"/>
    </row>
    <row r="12445" spans="2:2" x14ac:dyDescent="0.3">
      <c r="B12445" s="73"/>
    </row>
    <row r="12446" spans="2:2" x14ac:dyDescent="0.3">
      <c r="B12446" s="73"/>
    </row>
    <row r="12447" spans="2:2" x14ac:dyDescent="0.3">
      <c r="B12447" s="73"/>
    </row>
    <row r="12448" spans="2:2" x14ac:dyDescent="0.3">
      <c r="B12448" s="73"/>
    </row>
    <row r="12449" spans="2:2" x14ac:dyDescent="0.3">
      <c r="B12449" s="73"/>
    </row>
    <row r="12450" spans="2:2" x14ac:dyDescent="0.3">
      <c r="B12450" s="73"/>
    </row>
    <row r="12451" spans="2:2" x14ac:dyDescent="0.3">
      <c r="B12451" s="73"/>
    </row>
    <row r="12452" spans="2:2" x14ac:dyDescent="0.3">
      <c r="B12452" s="73"/>
    </row>
    <row r="12453" spans="2:2" x14ac:dyDescent="0.3">
      <c r="B12453" s="73"/>
    </row>
    <row r="12454" spans="2:2" x14ac:dyDescent="0.3">
      <c r="B12454" s="73"/>
    </row>
    <row r="12455" spans="2:2" x14ac:dyDescent="0.3">
      <c r="B12455" s="73"/>
    </row>
    <row r="12456" spans="2:2" x14ac:dyDescent="0.3">
      <c r="B12456" s="73"/>
    </row>
    <row r="12457" spans="2:2" x14ac:dyDescent="0.3">
      <c r="B12457" s="73"/>
    </row>
    <row r="12458" spans="2:2" x14ac:dyDescent="0.3">
      <c r="B12458" s="73"/>
    </row>
    <row r="12459" spans="2:2" x14ac:dyDescent="0.3">
      <c r="B12459" s="73"/>
    </row>
    <row r="12460" spans="2:2" x14ac:dyDescent="0.3">
      <c r="B12460" s="73"/>
    </row>
    <row r="12461" spans="2:2" x14ac:dyDescent="0.3">
      <c r="B12461" s="73"/>
    </row>
    <row r="12462" spans="2:2" x14ac:dyDescent="0.3">
      <c r="B12462" s="73"/>
    </row>
    <row r="12463" spans="2:2" x14ac:dyDescent="0.3">
      <c r="B12463" s="73"/>
    </row>
    <row r="12464" spans="2:2" x14ac:dyDescent="0.3">
      <c r="B12464" s="73"/>
    </row>
    <row r="12465" spans="2:2" x14ac:dyDescent="0.3">
      <c r="B12465" s="73"/>
    </row>
    <row r="12466" spans="2:2" x14ac:dyDescent="0.3">
      <c r="B12466" s="73"/>
    </row>
    <row r="12467" spans="2:2" x14ac:dyDescent="0.3">
      <c r="B12467" s="73"/>
    </row>
    <row r="12468" spans="2:2" x14ac:dyDescent="0.3">
      <c r="B12468" s="73"/>
    </row>
    <row r="12469" spans="2:2" x14ac:dyDescent="0.3">
      <c r="B12469" s="73"/>
    </row>
    <row r="12470" spans="2:2" x14ac:dyDescent="0.3">
      <c r="B12470" s="73"/>
    </row>
    <row r="12471" spans="2:2" x14ac:dyDescent="0.3">
      <c r="B12471" s="73"/>
    </row>
    <row r="12472" spans="2:2" x14ac:dyDescent="0.3">
      <c r="B12472" s="73"/>
    </row>
    <row r="12473" spans="2:2" x14ac:dyDescent="0.3">
      <c r="B12473" s="73"/>
    </row>
    <row r="12474" spans="2:2" x14ac:dyDescent="0.3">
      <c r="B12474" s="73"/>
    </row>
    <row r="12475" spans="2:2" x14ac:dyDescent="0.3">
      <c r="B12475" s="73"/>
    </row>
    <row r="12476" spans="2:2" x14ac:dyDescent="0.3">
      <c r="B12476" s="73"/>
    </row>
    <row r="12477" spans="2:2" x14ac:dyDescent="0.3">
      <c r="B12477" s="73"/>
    </row>
    <row r="12478" spans="2:2" x14ac:dyDescent="0.3">
      <c r="B12478" s="73"/>
    </row>
    <row r="12479" spans="2:2" x14ac:dyDescent="0.3">
      <c r="B12479" s="73"/>
    </row>
    <row r="12480" spans="2:2" x14ac:dyDescent="0.3">
      <c r="B12480" s="73"/>
    </row>
    <row r="12481" spans="2:2" x14ac:dyDescent="0.3">
      <c r="B12481" s="73"/>
    </row>
    <row r="12482" spans="2:2" x14ac:dyDescent="0.3">
      <c r="B12482" s="73"/>
    </row>
    <row r="12483" spans="2:2" x14ac:dyDescent="0.3">
      <c r="B12483" s="73"/>
    </row>
    <row r="12484" spans="2:2" x14ac:dyDescent="0.3">
      <c r="B12484" s="73"/>
    </row>
    <row r="12485" spans="2:2" x14ac:dyDescent="0.3">
      <c r="B12485" s="73"/>
    </row>
    <row r="12486" spans="2:2" x14ac:dyDescent="0.3">
      <c r="B12486" s="73"/>
    </row>
    <row r="12487" spans="2:2" x14ac:dyDescent="0.3">
      <c r="B12487" s="73"/>
    </row>
    <row r="12488" spans="2:2" x14ac:dyDescent="0.3">
      <c r="B12488" s="73"/>
    </row>
    <row r="12489" spans="2:2" x14ac:dyDescent="0.3">
      <c r="B12489" s="73"/>
    </row>
    <row r="12490" spans="2:2" x14ac:dyDescent="0.3">
      <c r="B12490" s="73"/>
    </row>
    <row r="12491" spans="2:2" x14ac:dyDescent="0.3">
      <c r="B12491" s="73"/>
    </row>
    <row r="12492" spans="2:2" x14ac:dyDescent="0.3">
      <c r="B12492" s="73"/>
    </row>
    <row r="12493" spans="2:2" x14ac:dyDescent="0.3">
      <c r="B12493" s="73"/>
    </row>
    <row r="12494" spans="2:2" x14ac:dyDescent="0.3">
      <c r="B12494" s="73"/>
    </row>
    <row r="12495" spans="2:2" x14ac:dyDescent="0.3">
      <c r="B12495" s="73"/>
    </row>
    <row r="12496" spans="2:2" x14ac:dyDescent="0.3">
      <c r="B12496" s="73"/>
    </row>
    <row r="12497" spans="2:2" x14ac:dyDescent="0.3">
      <c r="B12497" s="73"/>
    </row>
    <row r="12498" spans="2:2" x14ac:dyDescent="0.3">
      <c r="B12498" s="73"/>
    </row>
    <row r="12499" spans="2:2" x14ac:dyDescent="0.3">
      <c r="B12499" s="73"/>
    </row>
    <row r="12500" spans="2:2" x14ac:dyDescent="0.3">
      <c r="B12500" s="73"/>
    </row>
    <row r="12501" spans="2:2" x14ac:dyDescent="0.3">
      <c r="B12501" s="73"/>
    </row>
    <row r="12502" spans="2:2" x14ac:dyDescent="0.3">
      <c r="B12502" s="73"/>
    </row>
    <row r="12503" spans="2:2" x14ac:dyDescent="0.3">
      <c r="B12503" s="73"/>
    </row>
    <row r="12504" spans="2:2" x14ac:dyDescent="0.3">
      <c r="B12504" s="73"/>
    </row>
    <row r="12505" spans="2:2" x14ac:dyDescent="0.3">
      <c r="B12505" s="73"/>
    </row>
    <row r="12506" spans="2:2" x14ac:dyDescent="0.3">
      <c r="B12506" s="73"/>
    </row>
    <row r="12507" spans="2:2" x14ac:dyDescent="0.3">
      <c r="B12507" s="73"/>
    </row>
    <row r="12508" spans="2:2" x14ac:dyDescent="0.3">
      <c r="B12508" s="73"/>
    </row>
    <row r="12509" spans="2:2" x14ac:dyDescent="0.3">
      <c r="B12509" s="73"/>
    </row>
    <row r="12510" spans="2:2" x14ac:dyDescent="0.3">
      <c r="B12510" s="73"/>
    </row>
    <row r="12511" spans="2:2" x14ac:dyDescent="0.3">
      <c r="B12511" s="73"/>
    </row>
    <row r="12512" spans="2:2" x14ac:dyDescent="0.3">
      <c r="B12512" s="73"/>
    </row>
    <row r="12513" spans="2:2" x14ac:dyDescent="0.3">
      <c r="B12513" s="73"/>
    </row>
    <row r="12514" spans="2:2" x14ac:dyDescent="0.3">
      <c r="B12514" s="73"/>
    </row>
    <row r="12515" spans="2:2" x14ac:dyDescent="0.3">
      <c r="B12515" s="73"/>
    </row>
    <row r="12516" spans="2:2" x14ac:dyDescent="0.3">
      <c r="B12516" s="73"/>
    </row>
    <row r="12517" spans="2:2" x14ac:dyDescent="0.3">
      <c r="B12517" s="73"/>
    </row>
    <row r="12518" spans="2:2" x14ac:dyDescent="0.3">
      <c r="B12518" s="73"/>
    </row>
    <row r="12519" spans="2:2" x14ac:dyDescent="0.3">
      <c r="B12519" s="73"/>
    </row>
    <row r="12520" spans="2:2" x14ac:dyDescent="0.3">
      <c r="B12520" s="73"/>
    </row>
    <row r="12521" spans="2:2" x14ac:dyDescent="0.3">
      <c r="B12521" s="73"/>
    </row>
    <row r="12522" spans="2:2" x14ac:dyDescent="0.3">
      <c r="B12522" s="73"/>
    </row>
    <row r="12523" spans="2:2" x14ac:dyDescent="0.3">
      <c r="B12523" s="73"/>
    </row>
    <row r="12524" spans="2:2" x14ac:dyDescent="0.3">
      <c r="B12524" s="73"/>
    </row>
    <row r="12525" spans="2:2" x14ac:dyDescent="0.3">
      <c r="B12525" s="73"/>
    </row>
    <row r="12526" spans="2:2" x14ac:dyDescent="0.3">
      <c r="B12526" s="73"/>
    </row>
    <row r="12527" spans="2:2" x14ac:dyDescent="0.3">
      <c r="B12527" s="73"/>
    </row>
    <row r="12528" spans="2:2" x14ac:dyDescent="0.3">
      <c r="B12528" s="73"/>
    </row>
    <row r="12529" spans="2:2" x14ac:dyDescent="0.3">
      <c r="B12529" s="73"/>
    </row>
    <row r="12530" spans="2:2" x14ac:dyDescent="0.3">
      <c r="B12530" s="73"/>
    </row>
    <row r="12531" spans="2:2" x14ac:dyDescent="0.3">
      <c r="B12531" s="73"/>
    </row>
    <row r="12532" spans="2:2" x14ac:dyDescent="0.3">
      <c r="B12532" s="73"/>
    </row>
    <row r="12533" spans="2:2" x14ac:dyDescent="0.3">
      <c r="B12533" s="73"/>
    </row>
    <row r="12534" spans="2:2" x14ac:dyDescent="0.3">
      <c r="B12534" s="73"/>
    </row>
    <row r="12535" spans="2:2" x14ac:dyDescent="0.3">
      <c r="B12535" s="73"/>
    </row>
    <row r="12536" spans="2:2" x14ac:dyDescent="0.3">
      <c r="B12536" s="73"/>
    </row>
    <row r="12537" spans="2:2" x14ac:dyDescent="0.3">
      <c r="B12537" s="73"/>
    </row>
    <row r="12538" spans="2:2" x14ac:dyDescent="0.3">
      <c r="B12538" s="73"/>
    </row>
    <row r="12539" spans="2:2" x14ac:dyDescent="0.3">
      <c r="B12539" s="73"/>
    </row>
    <row r="12540" spans="2:2" x14ac:dyDescent="0.3">
      <c r="B12540" s="73"/>
    </row>
    <row r="12541" spans="2:2" x14ac:dyDescent="0.3">
      <c r="B12541" s="73"/>
    </row>
    <row r="12542" spans="2:2" x14ac:dyDescent="0.3">
      <c r="B12542" s="73"/>
    </row>
    <row r="12543" spans="2:2" x14ac:dyDescent="0.3">
      <c r="B12543" s="73"/>
    </row>
    <row r="12544" spans="2:2" x14ac:dyDescent="0.3">
      <c r="B12544" s="73"/>
    </row>
    <row r="12545" spans="2:2" x14ac:dyDescent="0.3">
      <c r="B12545" s="73"/>
    </row>
    <row r="12546" spans="2:2" x14ac:dyDescent="0.3">
      <c r="B12546" s="73"/>
    </row>
    <row r="12547" spans="2:2" x14ac:dyDescent="0.3">
      <c r="B12547" s="73"/>
    </row>
    <row r="12548" spans="2:2" x14ac:dyDescent="0.3">
      <c r="B12548" s="73"/>
    </row>
    <row r="12549" spans="2:2" x14ac:dyDescent="0.3">
      <c r="B12549" s="73"/>
    </row>
    <row r="12550" spans="2:2" x14ac:dyDescent="0.3">
      <c r="B12550" s="73"/>
    </row>
    <row r="12551" spans="2:2" x14ac:dyDescent="0.3">
      <c r="B12551" s="73"/>
    </row>
    <row r="12552" spans="2:2" x14ac:dyDescent="0.3">
      <c r="B12552" s="73"/>
    </row>
    <row r="12553" spans="2:2" x14ac:dyDescent="0.3">
      <c r="B12553" s="73"/>
    </row>
    <row r="12554" spans="2:2" x14ac:dyDescent="0.3">
      <c r="B12554" s="73"/>
    </row>
    <row r="12555" spans="2:2" x14ac:dyDescent="0.3">
      <c r="B12555" s="73"/>
    </row>
    <row r="12556" spans="2:2" x14ac:dyDescent="0.3">
      <c r="B12556" s="73"/>
    </row>
    <row r="12557" spans="2:2" x14ac:dyDescent="0.3">
      <c r="B12557" s="73"/>
    </row>
    <row r="12558" spans="2:2" x14ac:dyDescent="0.3">
      <c r="B12558" s="73"/>
    </row>
    <row r="12559" spans="2:2" x14ac:dyDescent="0.3">
      <c r="B12559" s="73"/>
    </row>
    <row r="12560" spans="2:2" x14ac:dyDescent="0.3">
      <c r="B12560" s="73"/>
    </row>
    <row r="12561" spans="2:2" x14ac:dyDescent="0.3">
      <c r="B12561" s="73"/>
    </row>
    <row r="12562" spans="2:2" x14ac:dyDescent="0.3">
      <c r="B12562" s="73"/>
    </row>
    <row r="12563" spans="2:2" x14ac:dyDescent="0.3">
      <c r="B12563" s="73"/>
    </row>
    <row r="12564" spans="2:2" x14ac:dyDescent="0.3">
      <c r="B12564" s="73"/>
    </row>
    <row r="12565" spans="2:2" x14ac:dyDescent="0.3">
      <c r="B12565" s="73"/>
    </row>
    <row r="12566" spans="2:2" x14ac:dyDescent="0.3">
      <c r="B12566" s="73"/>
    </row>
    <row r="12567" spans="2:2" x14ac:dyDescent="0.3">
      <c r="B12567" s="73"/>
    </row>
    <row r="12568" spans="2:2" x14ac:dyDescent="0.3">
      <c r="B12568" s="73"/>
    </row>
    <row r="12569" spans="2:2" x14ac:dyDescent="0.3">
      <c r="B12569" s="73"/>
    </row>
    <row r="12570" spans="2:2" x14ac:dyDescent="0.3">
      <c r="B12570" s="73"/>
    </row>
    <row r="12571" spans="2:2" x14ac:dyDescent="0.3">
      <c r="B12571" s="73"/>
    </row>
    <row r="12572" spans="2:2" x14ac:dyDescent="0.3">
      <c r="B12572" s="73"/>
    </row>
    <row r="12573" spans="2:2" x14ac:dyDescent="0.3">
      <c r="B12573" s="73"/>
    </row>
    <row r="12574" spans="2:2" x14ac:dyDescent="0.3">
      <c r="B12574" s="73"/>
    </row>
    <row r="12575" spans="2:2" x14ac:dyDescent="0.3">
      <c r="B12575" s="73"/>
    </row>
    <row r="12576" spans="2:2" x14ac:dyDescent="0.3">
      <c r="B12576" s="73"/>
    </row>
    <row r="12577" spans="2:2" x14ac:dyDescent="0.3">
      <c r="B12577" s="73"/>
    </row>
    <row r="12578" spans="2:2" x14ac:dyDescent="0.3">
      <c r="B12578" s="73"/>
    </row>
    <row r="12579" spans="2:2" x14ac:dyDescent="0.3">
      <c r="B12579" s="73"/>
    </row>
    <row r="12580" spans="2:2" x14ac:dyDescent="0.3">
      <c r="B12580" s="73"/>
    </row>
    <row r="12581" spans="2:2" x14ac:dyDescent="0.3">
      <c r="B12581" s="73"/>
    </row>
    <row r="12582" spans="2:2" x14ac:dyDescent="0.3">
      <c r="B12582" s="73"/>
    </row>
    <row r="12583" spans="2:2" x14ac:dyDescent="0.3">
      <c r="B12583" s="73"/>
    </row>
    <row r="12584" spans="2:2" x14ac:dyDescent="0.3">
      <c r="B12584" s="73"/>
    </row>
    <row r="12585" spans="2:2" x14ac:dyDescent="0.3">
      <c r="B12585" s="73"/>
    </row>
    <row r="12586" spans="2:2" x14ac:dyDescent="0.3">
      <c r="B12586" s="73"/>
    </row>
    <row r="12587" spans="2:2" x14ac:dyDescent="0.3">
      <c r="B12587" s="73"/>
    </row>
    <row r="12588" spans="2:2" x14ac:dyDescent="0.3">
      <c r="B12588" s="73"/>
    </row>
    <row r="12589" spans="2:2" x14ac:dyDescent="0.3">
      <c r="B12589" s="73"/>
    </row>
    <row r="12590" spans="2:2" x14ac:dyDescent="0.3">
      <c r="B12590" s="73"/>
    </row>
    <row r="12591" spans="2:2" x14ac:dyDescent="0.3">
      <c r="B12591" s="73"/>
    </row>
    <row r="12592" spans="2:2" x14ac:dyDescent="0.3">
      <c r="B12592" s="73"/>
    </row>
    <row r="12593" spans="2:2" x14ac:dyDescent="0.3">
      <c r="B12593" s="73"/>
    </row>
    <row r="12594" spans="2:2" x14ac:dyDescent="0.3">
      <c r="B12594" s="73"/>
    </row>
    <row r="12595" spans="2:2" x14ac:dyDescent="0.3">
      <c r="B12595" s="73"/>
    </row>
    <row r="12596" spans="2:2" x14ac:dyDescent="0.3">
      <c r="B12596" s="73"/>
    </row>
    <row r="12597" spans="2:2" x14ac:dyDescent="0.3">
      <c r="B12597" s="73"/>
    </row>
    <row r="12598" spans="2:2" x14ac:dyDescent="0.3">
      <c r="B12598" s="73"/>
    </row>
    <row r="12599" spans="2:2" x14ac:dyDescent="0.3">
      <c r="B12599" s="73"/>
    </row>
    <row r="12600" spans="2:2" x14ac:dyDescent="0.3">
      <c r="B12600" s="73"/>
    </row>
    <row r="12601" spans="2:2" x14ac:dyDescent="0.3">
      <c r="B12601" s="73"/>
    </row>
    <row r="12602" spans="2:2" x14ac:dyDescent="0.3">
      <c r="B12602" s="73"/>
    </row>
    <row r="12603" spans="2:2" x14ac:dyDescent="0.3">
      <c r="B12603" s="73"/>
    </row>
    <row r="12604" spans="2:2" x14ac:dyDescent="0.3">
      <c r="B12604" s="73"/>
    </row>
    <row r="12605" spans="2:2" x14ac:dyDescent="0.3">
      <c r="B12605" s="73"/>
    </row>
    <row r="12606" spans="2:2" x14ac:dyDescent="0.3">
      <c r="B12606" s="73"/>
    </row>
    <row r="12607" spans="2:2" x14ac:dyDescent="0.3">
      <c r="B12607" s="73"/>
    </row>
    <row r="12608" spans="2:2" x14ac:dyDescent="0.3">
      <c r="B12608" s="73"/>
    </row>
    <row r="12609" spans="2:2" x14ac:dyDescent="0.3">
      <c r="B12609" s="73"/>
    </row>
    <row r="12610" spans="2:2" x14ac:dyDescent="0.3">
      <c r="B12610" s="73"/>
    </row>
    <row r="12611" spans="2:2" x14ac:dyDescent="0.3">
      <c r="B12611" s="73"/>
    </row>
    <row r="12612" spans="2:2" x14ac:dyDescent="0.3">
      <c r="B12612" s="73"/>
    </row>
    <row r="12613" spans="2:2" x14ac:dyDescent="0.3">
      <c r="B12613" s="73"/>
    </row>
    <row r="12614" spans="2:2" x14ac:dyDescent="0.3">
      <c r="B12614" s="73"/>
    </row>
    <row r="12615" spans="2:2" x14ac:dyDescent="0.3">
      <c r="B12615" s="73"/>
    </row>
    <row r="12616" spans="2:2" x14ac:dyDescent="0.3">
      <c r="B12616" s="73"/>
    </row>
    <row r="12617" spans="2:2" x14ac:dyDescent="0.3">
      <c r="B12617" s="73"/>
    </row>
    <row r="12618" spans="2:2" x14ac:dyDescent="0.3">
      <c r="B12618" s="73"/>
    </row>
    <row r="12619" spans="2:2" x14ac:dyDescent="0.3">
      <c r="B12619" s="73"/>
    </row>
    <row r="12620" spans="2:2" x14ac:dyDescent="0.3">
      <c r="B12620" s="73"/>
    </row>
    <row r="12621" spans="2:2" x14ac:dyDescent="0.3">
      <c r="B12621" s="73"/>
    </row>
    <row r="12622" spans="2:2" x14ac:dyDescent="0.3">
      <c r="B12622" s="73"/>
    </row>
    <row r="12623" spans="2:2" x14ac:dyDescent="0.3">
      <c r="B12623" s="73"/>
    </row>
    <row r="12624" spans="2:2" x14ac:dyDescent="0.3">
      <c r="B12624" s="73"/>
    </row>
    <row r="12625" spans="2:2" x14ac:dyDescent="0.3">
      <c r="B12625" s="73"/>
    </row>
    <row r="12626" spans="2:2" x14ac:dyDescent="0.3">
      <c r="B12626" s="73"/>
    </row>
    <row r="12627" spans="2:2" x14ac:dyDescent="0.3">
      <c r="B12627" s="73"/>
    </row>
    <row r="12628" spans="2:2" x14ac:dyDescent="0.3">
      <c r="B12628" s="73"/>
    </row>
    <row r="12629" spans="2:2" x14ac:dyDescent="0.3">
      <c r="B12629" s="73"/>
    </row>
    <row r="12630" spans="2:2" x14ac:dyDescent="0.3">
      <c r="B12630" s="73"/>
    </row>
    <row r="12631" spans="2:2" x14ac:dyDescent="0.3">
      <c r="B12631" s="73"/>
    </row>
    <row r="12632" spans="2:2" x14ac:dyDescent="0.3">
      <c r="B12632" s="73"/>
    </row>
    <row r="12633" spans="2:2" x14ac:dyDescent="0.3">
      <c r="B12633" s="73"/>
    </row>
    <row r="12634" spans="2:2" x14ac:dyDescent="0.3">
      <c r="B12634" s="73"/>
    </row>
    <row r="12635" spans="2:2" x14ac:dyDescent="0.3">
      <c r="B12635" s="73"/>
    </row>
    <row r="12636" spans="2:2" x14ac:dyDescent="0.3">
      <c r="B12636" s="73"/>
    </row>
    <row r="12637" spans="2:2" x14ac:dyDescent="0.3">
      <c r="B12637" s="73"/>
    </row>
    <row r="12638" spans="2:2" x14ac:dyDescent="0.3">
      <c r="B12638" s="73"/>
    </row>
    <row r="12639" spans="2:2" x14ac:dyDescent="0.3">
      <c r="B12639" s="73"/>
    </row>
    <row r="12640" spans="2:2" x14ac:dyDescent="0.3">
      <c r="B12640" s="73"/>
    </row>
    <row r="12641" spans="2:2" x14ac:dyDescent="0.3">
      <c r="B12641" s="73"/>
    </row>
    <row r="12642" spans="2:2" x14ac:dyDescent="0.3">
      <c r="B12642" s="73"/>
    </row>
    <row r="12643" spans="2:2" x14ac:dyDescent="0.3">
      <c r="B12643" s="73"/>
    </row>
    <row r="12644" spans="2:2" x14ac:dyDescent="0.3">
      <c r="B12644" s="73"/>
    </row>
    <row r="12645" spans="2:2" x14ac:dyDescent="0.3">
      <c r="B12645" s="73"/>
    </row>
    <row r="12646" spans="2:2" x14ac:dyDescent="0.3">
      <c r="B12646" s="73"/>
    </row>
    <row r="12647" spans="2:2" x14ac:dyDescent="0.3">
      <c r="B12647" s="73"/>
    </row>
    <row r="12648" spans="2:2" x14ac:dyDescent="0.3">
      <c r="B12648" s="73"/>
    </row>
    <row r="12649" spans="2:2" x14ac:dyDescent="0.3">
      <c r="B12649" s="73"/>
    </row>
    <row r="12650" spans="2:2" x14ac:dyDescent="0.3">
      <c r="B12650" s="73"/>
    </row>
    <row r="12651" spans="2:2" x14ac:dyDescent="0.3">
      <c r="B12651" s="73"/>
    </row>
    <row r="12652" spans="2:2" x14ac:dyDescent="0.3">
      <c r="B12652" s="73"/>
    </row>
    <row r="12653" spans="2:2" x14ac:dyDescent="0.3">
      <c r="B12653" s="73"/>
    </row>
    <row r="12654" spans="2:2" x14ac:dyDescent="0.3">
      <c r="B12654" s="73"/>
    </row>
    <row r="12655" spans="2:2" x14ac:dyDescent="0.3">
      <c r="B12655" s="73"/>
    </row>
    <row r="12656" spans="2:2" x14ac:dyDescent="0.3">
      <c r="B12656" s="73"/>
    </row>
    <row r="12657" spans="2:2" x14ac:dyDescent="0.3">
      <c r="B12657" s="73"/>
    </row>
    <row r="12658" spans="2:2" x14ac:dyDescent="0.3">
      <c r="B12658" s="73"/>
    </row>
    <row r="12659" spans="2:2" x14ac:dyDescent="0.3">
      <c r="B12659" s="73"/>
    </row>
    <row r="12660" spans="2:2" x14ac:dyDescent="0.3">
      <c r="B12660" s="73"/>
    </row>
    <row r="12661" spans="2:2" x14ac:dyDescent="0.3">
      <c r="B12661" s="73"/>
    </row>
    <row r="12662" spans="2:2" x14ac:dyDescent="0.3">
      <c r="B12662" s="73"/>
    </row>
    <row r="12663" spans="2:2" x14ac:dyDescent="0.3">
      <c r="B12663" s="73"/>
    </row>
    <row r="12664" spans="2:2" x14ac:dyDescent="0.3">
      <c r="B12664" s="73"/>
    </row>
    <row r="12665" spans="2:2" x14ac:dyDescent="0.3">
      <c r="B12665" s="73"/>
    </row>
    <row r="12666" spans="2:2" x14ac:dyDescent="0.3">
      <c r="B12666" s="73"/>
    </row>
    <row r="12667" spans="2:2" x14ac:dyDescent="0.3">
      <c r="B12667" s="73"/>
    </row>
    <row r="12668" spans="2:2" x14ac:dyDescent="0.3">
      <c r="B12668" s="73"/>
    </row>
    <row r="12669" spans="2:2" x14ac:dyDescent="0.3">
      <c r="B12669" s="73"/>
    </row>
    <row r="12670" spans="2:2" x14ac:dyDescent="0.3">
      <c r="B12670" s="73"/>
    </row>
    <row r="12671" spans="2:2" x14ac:dyDescent="0.3">
      <c r="B12671" s="73"/>
    </row>
    <row r="12672" spans="2:2" x14ac:dyDescent="0.3">
      <c r="B12672" s="73"/>
    </row>
    <row r="12673" spans="2:2" x14ac:dyDescent="0.3">
      <c r="B12673" s="73"/>
    </row>
    <row r="12674" spans="2:2" x14ac:dyDescent="0.3">
      <c r="B12674" s="73"/>
    </row>
    <row r="12675" spans="2:2" x14ac:dyDescent="0.3">
      <c r="B12675" s="73"/>
    </row>
    <row r="12676" spans="2:2" x14ac:dyDescent="0.3">
      <c r="B12676" s="73"/>
    </row>
    <row r="12677" spans="2:2" x14ac:dyDescent="0.3">
      <c r="B12677" s="73"/>
    </row>
    <row r="12678" spans="2:2" x14ac:dyDescent="0.3">
      <c r="B12678" s="73"/>
    </row>
    <row r="12679" spans="2:2" x14ac:dyDescent="0.3">
      <c r="B12679" s="73"/>
    </row>
    <row r="12680" spans="2:2" x14ac:dyDescent="0.3">
      <c r="B12680" s="73"/>
    </row>
    <row r="12681" spans="2:2" x14ac:dyDescent="0.3">
      <c r="B12681" s="73"/>
    </row>
    <row r="12682" spans="2:2" x14ac:dyDescent="0.3">
      <c r="B12682" s="73"/>
    </row>
    <row r="12683" spans="2:2" x14ac:dyDescent="0.3">
      <c r="B12683" s="73"/>
    </row>
    <row r="12684" spans="2:2" x14ac:dyDescent="0.3">
      <c r="B12684" s="73"/>
    </row>
    <row r="12685" spans="2:2" x14ac:dyDescent="0.3">
      <c r="B12685" s="73"/>
    </row>
    <row r="12686" spans="2:2" x14ac:dyDescent="0.3">
      <c r="B12686" s="73"/>
    </row>
    <row r="12687" spans="2:2" x14ac:dyDescent="0.3">
      <c r="B12687" s="73"/>
    </row>
    <row r="12688" spans="2:2" x14ac:dyDescent="0.3">
      <c r="B12688" s="73"/>
    </row>
    <row r="12689" spans="2:2" x14ac:dyDescent="0.3">
      <c r="B12689" s="73"/>
    </row>
    <row r="12690" spans="2:2" x14ac:dyDescent="0.3">
      <c r="B12690" s="73"/>
    </row>
    <row r="12691" spans="2:2" x14ac:dyDescent="0.3">
      <c r="B12691" s="73"/>
    </row>
    <row r="12692" spans="2:2" x14ac:dyDescent="0.3">
      <c r="B12692" s="73"/>
    </row>
    <row r="12693" spans="2:2" x14ac:dyDescent="0.3">
      <c r="B12693" s="73"/>
    </row>
    <row r="12694" spans="2:2" x14ac:dyDescent="0.3">
      <c r="B12694" s="73"/>
    </row>
    <row r="12695" spans="2:2" x14ac:dyDescent="0.3">
      <c r="B12695" s="73"/>
    </row>
    <row r="12696" spans="2:2" x14ac:dyDescent="0.3">
      <c r="B12696" s="73"/>
    </row>
    <row r="12697" spans="2:2" x14ac:dyDescent="0.3">
      <c r="B12697" s="73"/>
    </row>
    <row r="12698" spans="2:2" x14ac:dyDescent="0.3">
      <c r="B12698" s="73"/>
    </row>
    <row r="12699" spans="2:2" x14ac:dyDescent="0.3">
      <c r="B12699" s="73"/>
    </row>
    <row r="12700" spans="2:2" x14ac:dyDescent="0.3">
      <c r="B12700" s="73"/>
    </row>
    <row r="12701" spans="2:2" x14ac:dyDescent="0.3">
      <c r="B12701" s="73"/>
    </row>
    <row r="12702" spans="2:2" x14ac:dyDescent="0.3">
      <c r="B12702" s="73"/>
    </row>
    <row r="12703" spans="2:2" x14ac:dyDescent="0.3">
      <c r="B12703" s="73"/>
    </row>
    <row r="12704" spans="2:2" x14ac:dyDescent="0.3">
      <c r="B12704" s="73"/>
    </row>
    <row r="12705" spans="2:2" x14ac:dyDescent="0.3">
      <c r="B12705" s="73"/>
    </row>
    <row r="12706" spans="2:2" x14ac:dyDescent="0.3">
      <c r="B12706" s="73"/>
    </row>
    <row r="12707" spans="2:2" x14ac:dyDescent="0.3">
      <c r="B12707" s="73"/>
    </row>
    <row r="12708" spans="2:2" x14ac:dyDescent="0.3">
      <c r="B12708" s="73"/>
    </row>
    <row r="12709" spans="2:2" x14ac:dyDescent="0.3">
      <c r="B12709" s="73"/>
    </row>
    <row r="12710" spans="2:2" x14ac:dyDescent="0.3">
      <c r="B12710" s="73"/>
    </row>
    <row r="12711" spans="2:2" x14ac:dyDescent="0.3">
      <c r="B12711" s="73"/>
    </row>
    <row r="12712" spans="2:2" x14ac:dyDescent="0.3">
      <c r="B12712" s="73"/>
    </row>
    <row r="12713" spans="2:2" x14ac:dyDescent="0.3">
      <c r="B12713" s="73"/>
    </row>
    <row r="12714" spans="2:2" x14ac:dyDescent="0.3">
      <c r="B12714" s="73"/>
    </row>
    <row r="12715" spans="2:2" x14ac:dyDescent="0.3">
      <c r="B12715" s="73"/>
    </row>
    <row r="12716" spans="2:2" x14ac:dyDescent="0.3">
      <c r="B12716" s="73"/>
    </row>
    <row r="12717" spans="2:2" x14ac:dyDescent="0.3">
      <c r="B12717" s="73"/>
    </row>
    <row r="12718" spans="2:2" x14ac:dyDescent="0.3">
      <c r="B12718" s="73"/>
    </row>
    <row r="12719" spans="2:2" x14ac:dyDescent="0.3">
      <c r="B12719" s="73"/>
    </row>
    <row r="12720" spans="2:2" x14ac:dyDescent="0.3">
      <c r="B12720" s="73"/>
    </row>
    <row r="12721" spans="2:2" x14ac:dyDescent="0.3">
      <c r="B12721" s="73"/>
    </row>
    <row r="12722" spans="2:2" x14ac:dyDescent="0.3">
      <c r="B12722" s="73"/>
    </row>
    <row r="12723" spans="2:2" x14ac:dyDescent="0.3">
      <c r="B12723" s="73"/>
    </row>
    <row r="12724" spans="2:2" x14ac:dyDescent="0.3">
      <c r="B12724" s="73"/>
    </row>
    <row r="12725" spans="2:2" x14ac:dyDescent="0.3">
      <c r="B12725" s="73"/>
    </row>
    <row r="12726" spans="2:2" x14ac:dyDescent="0.3">
      <c r="B12726" s="73"/>
    </row>
    <row r="12727" spans="2:2" x14ac:dyDescent="0.3">
      <c r="B12727" s="73"/>
    </row>
    <row r="12728" spans="2:2" x14ac:dyDescent="0.3">
      <c r="B12728" s="73"/>
    </row>
    <row r="12729" spans="2:2" x14ac:dyDescent="0.3">
      <c r="B12729" s="73"/>
    </row>
    <row r="12730" spans="2:2" x14ac:dyDescent="0.3">
      <c r="B12730" s="73"/>
    </row>
    <row r="12731" spans="2:2" x14ac:dyDescent="0.3">
      <c r="B12731" s="73"/>
    </row>
    <row r="12732" spans="2:2" x14ac:dyDescent="0.3">
      <c r="B12732" s="73"/>
    </row>
    <row r="12733" spans="2:2" x14ac:dyDescent="0.3">
      <c r="B12733" s="73"/>
    </row>
    <row r="12734" spans="2:2" x14ac:dyDescent="0.3">
      <c r="B12734" s="73"/>
    </row>
    <row r="12735" spans="2:2" x14ac:dyDescent="0.3">
      <c r="B12735" s="73"/>
    </row>
    <row r="12736" spans="2:2" x14ac:dyDescent="0.3">
      <c r="B12736" s="73"/>
    </row>
    <row r="12737" spans="2:2" x14ac:dyDescent="0.3">
      <c r="B12737" s="73"/>
    </row>
    <row r="12738" spans="2:2" x14ac:dyDescent="0.3">
      <c r="B12738" s="73"/>
    </row>
    <row r="12739" spans="2:2" x14ac:dyDescent="0.3">
      <c r="B12739" s="73"/>
    </row>
    <row r="12740" spans="2:2" x14ac:dyDescent="0.3">
      <c r="B12740" s="73"/>
    </row>
    <row r="12741" spans="2:2" x14ac:dyDescent="0.3">
      <c r="B12741" s="73"/>
    </row>
    <row r="12742" spans="2:2" x14ac:dyDescent="0.3">
      <c r="B12742" s="73"/>
    </row>
    <row r="12743" spans="2:2" x14ac:dyDescent="0.3">
      <c r="B12743" s="73"/>
    </row>
    <row r="12744" spans="2:2" x14ac:dyDescent="0.3">
      <c r="B12744" s="73"/>
    </row>
    <row r="12745" spans="2:2" x14ac:dyDescent="0.3">
      <c r="B12745" s="73"/>
    </row>
    <row r="12746" spans="2:2" x14ac:dyDescent="0.3">
      <c r="B12746" s="73"/>
    </row>
    <row r="12747" spans="2:2" x14ac:dyDescent="0.3">
      <c r="B12747" s="73"/>
    </row>
    <row r="12748" spans="2:2" x14ac:dyDescent="0.3">
      <c r="B12748" s="73"/>
    </row>
    <row r="12749" spans="2:2" x14ac:dyDescent="0.3">
      <c r="B12749" s="73"/>
    </row>
    <row r="12750" spans="2:2" x14ac:dyDescent="0.3">
      <c r="B12750" s="73"/>
    </row>
    <row r="12751" spans="2:2" x14ac:dyDescent="0.3">
      <c r="B12751" s="73"/>
    </row>
    <row r="12752" spans="2:2" x14ac:dyDescent="0.3">
      <c r="B12752" s="73"/>
    </row>
    <row r="12753" spans="2:2" x14ac:dyDescent="0.3">
      <c r="B12753" s="73"/>
    </row>
    <row r="12754" spans="2:2" x14ac:dyDescent="0.3">
      <c r="B12754" s="73"/>
    </row>
    <row r="12755" spans="2:2" x14ac:dyDescent="0.3">
      <c r="B12755" s="73"/>
    </row>
    <row r="12756" spans="2:2" x14ac:dyDescent="0.3">
      <c r="B12756" s="73"/>
    </row>
    <row r="12757" spans="2:2" x14ac:dyDescent="0.3">
      <c r="B12757" s="73"/>
    </row>
    <row r="12758" spans="2:2" x14ac:dyDescent="0.3">
      <c r="B12758" s="73"/>
    </row>
    <row r="12759" spans="2:2" x14ac:dyDescent="0.3">
      <c r="B12759" s="73"/>
    </row>
    <row r="12760" spans="2:2" x14ac:dyDescent="0.3">
      <c r="B12760" s="73"/>
    </row>
    <row r="12761" spans="2:2" x14ac:dyDescent="0.3">
      <c r="B12761" s="73"/>
    </row>
    <row r="12762" spans="2:2" x14ac:dyDescent="0.3">
      <c r="B12762" s="73"/>
    </row>
    <row r="12763" spans="2:2" x14ac:dyDescent="0.3">
      <c r="B12763" s="73"/>
    </row>
    <row r="12764" spans="2:2" x14ac:dyDescent="0.3">
      <c r="B12764" s="73"/>
    </row>
    <row r="12765" spans="2:2" x14ac:dyDescent="0.3">
      <c r="B12765" s="73"/>
    </row>
    <row r="12766" spans="2:2" x14ac:dyDescent="0.3">
      <c r="B12766" s="73"/>
    </row>
    <row r="12767" spans="2:2" x14ac:dyDescent="0.3">
      <c r="B12767" s="73"/>
    </row>
    <row r="12768" spans="2:2" x14ac:dyDescent="0.3">
      <c r="B12768" s="73"/>
    </row>
    <row r="12769" spans="2:2" x14ac:dyDescent="0.3">
      <c r="B12769" s="73"/>
    </row>
    <row r="12770" spans="2:2" x14ac:dyDescent="0.3">
      <c r="B12770" s="73"/>
    </row>
    <row r="12771" spans="2:2" x14ac:dyDescent="0.3">
      <c r="B12771" s="73"/>
    </row>
    <row r="12772" spans="2:2" x14ac:dyDescent="0.3">
      <c r="B12772" s="73"/>
    </row>
    <row r="12773" spans="2:2" x14ac:dyDescent="0.3">
      <c r="B12773" s="73"/>
    </row>
    <row r="12774" spans="2:2" x14ac:dyDescent="0.3">
      <c r="B12774" s="73"/>
    </row>
    <row r="12775" spans="2:2" x14ac:dyDescent="0.3">
      <c r="B12775" s="73"/>
    </row>
    <row r="12776" spans="2:2" x14ac:dyDescent="0.3">
      <c r="B12776" s="73"/>
    </row>
    <row r="12777" spans="2:2" x14ac:dyDescent="0.3">
      <c r="B12777" s="73"/>
    </row>
    <row r="12778" spans="2:2" x14ac:dyDescent="0.3">
      <c r="B12778" s="73"/>
    </row>
    <row r="12779" spans="2:2" x14ac:dyDescent="0.3">
      <c r="B12779" s="73"/>
    </row>
    <row r="12780" spans="2:2" x14ac:dyDescent="0.3">
      <c r="B12780" s="73"/>
    </row>
    <row r="12781" spans="2:2" x14ac:dyDescent="0.3">
      <c r="B12781" s="73"/>
    </row>
    <row r="12782" spans="2:2" x14ac:dyDescent="0.3">
      <c r="B12782" s="73"/>
    </row>
    <row r="12783" spans="2:2" x14ac:dyDescent="0.3">
      <c r="B12783" s="73"/>
    </row>
    <row r="12784" spans="2:2" x14ac:dyDescent="0.3">
      <c r="B12784" s="73"/>
    </row>
    <row r="12785" spans="2:2" x14ac:dyDescent="0.3">
      <c r="B12785" s="73"/>
    </row>
    <row r="12786" spans="2:2" x14ac:dyDescent="0.3">
      <c r="B12786" s="73"/>
    </row>
    <row r="12787" spans="2:2" x14ac:dyDescent="0.3">
      <c r="B12787" s="73"/>
    </row>
    <row r="12788" spans="2:2" x14ac:dyDescent="0.3">
      <c r="B12788" s="73"/>
    </row>
    <row r="12789" spans="2:2" x14ac:dyDescent="0.3">
      <c r="B12789" s="73"/>
    </row>
    <row r="12790" spans="2:2" x14ac:dyDescent="0.3">
      <c r="B12790" s="73"/>
    </row>
    <row r="12791" spans="2:2" x14ac:dyDescent="0.3">
      <c r="B12791" s="73"/>
    </row>
    <row r="12792" spans="2:2" x14ac:dyDescent="0.3">
      <c r="B12792" s="73"/>
    </row>
    <row r="12793" spans="2:2" x14ac:dyDescent="0.3">
      <c r="B12793" s="73"/>
    </row>
    <row r="12794" spans="2:2" x14ac:dyDescent="0.3">
      <c r="B12794" s="73"/>
    </row>
    <row r="12795" spans="2:2" x14ac:dyDescent="0.3">
      <c r="B12795" s="73"/>
    </row>
    <row r="12796" spans="2:2" x14ac:dyDescent="0.3">
      <c r="B12796" s="73"/>
    </row>
    <row r="12797" spans="2:2" x14ac:dyDescent="0.3">
      <c r="B12797" s="73"/>
    </row>
    <row r="12798" spans="2:2" x14ac:dyDescent="0.3">
      <c r="B12798" s="73"/>
    </row>
    <row r="12799" spans="2:2" x14ac:dyDescent="0.3">
      <c r="B12799" s="73"/>
    </row>
    <row r="12800" spans="2:2" x14ac:dyDescent="0.3">
      <c r="B12800" s="73"/>
    </row>
    <row r="12801" spans="2:2" x14ac:dyDescent="0.3">
      <c r="B12801" s="73"/>
    </row>
    <row r="12802" spans="2:2" x14ac:dyDescent="0.3">
      <c r="B12802" s="73"/>
    </row>
    <row r="12803" spans="2:2" x14ac:dyDescent="0.3">
      <c r="B12803" s="73"/>
    </row>
    <row r="12804" spans="2:2" x14ac:dyDescent="0.3">
      <c r="B12804" s="73"/>
    </row>
    <row r="12805" spans="2:2" x14ac:dyDescent="0.3">
      <c r="B12805" s="73"/>
    </row>
    <row r="12806" spans="2:2" x14ac:dyDescent="0.3">
      <c r="B12806" s="73"/>
    </row>
    <row r="12807" spans="2:2" x14ac:dyDescent="0.3">
      <c r="B12807" s="73"/>
    </row>
    <row r="12808" spans="2:2" x14ac:dyDescent="0.3">
      <c r="B12808" s="73"/>
    </row>
    <row r="12809" spans="2:2" x14ac:dyDescent="0.3">
      <c r="B12809" s="73"/>
    </row>
    <row r="12810" spans="2:2" x14ac:dyDescent="0.3">
      <c r="B12810" s="73"/>
    </row>
    <row r="12811" spans="2:2" x14ac:dyDescent="0.3">
      <c r="B12811" s="73"/>
    </row>
    <row r="12812" spans="2:2" x14ac:dyDescent="0.3">
      <c r="B12812" s="73"/>
    </row>
    <row r="12813" spans="2:2" x14ac:dyDescent="0.3">
      <c r="B12813" s="73"/>
    </row>
    <row r="12814" spans="2:2" x14ac:dyDescent="0.3">
      <c r="B12814" s="73"/>
    </row>
    <row r="12815" spans="2:2" x14ac:dyDescent="0.3">
      <c r="B12815" s="73"/>
    </row>
    <row r="12816" spans="2:2" x14ac:dyDescent="0.3">
      <c r="B12816" s="73"/>
    </row>
    <row r="12817" spans="2:2" x14ac:dyDescent="0.3">
      <c r="B12817" s="73"/>
    </row>
    <row r="12818" spans="2:2" x14ac:dyDescent="0.3">
      <c r="B12818" s="73"/>
    </row>
    <row r="12819" spans="2:2" x14ac:dyDescent="0.3">
      <c r="B12819" s="73"/>
    </row>
    <row r="12820" spans="2:2" x14ac:dyDescent="0.3">
      <c r="B12820" s="73"/>
    </row>
    <row r="12821" spans="2:2" x14ac:dyDescent="0.3">
      <c r="B12821" s="73"/>
    </row>
    <row r="12822" spans="2:2" x14ac:dyDescent="0.3">
      <c r="B12822" s="73"/>
    </row>
    <row r="12823" spans="2:2" x14ac:dyDescent="0.3">
      <c r="B12823" s="73"/>
    </row>
    <row r="12824" spans="2:2" x14ac:dyDescent="0.3">
      <c r="B12824" s="73"/>
    </row>
    <row r="12825" spans="2:2" x14ac:dyDescent="0.3">
      <c r="B12825" s="73"/>
    </row>
    <row r="12826" spans="2:2" x14ac:dyDescent="0.3">
      <c r="B12826" s="73"/>
    </row>
    <row r="12827" spans="2:2" x14ac:dyDescent="0.3">
      <c r="B12827" s="73"/>
    </row>
    <row r="12828" spans="2:2" x14ac:dyDescent="0.3">
      <c r="B12828" s="73"/>
    </row>
    <row r="12829" spans="2:2" x14ac:dyDescent="0.3">
      <c r="B12829" s="73"/>
    </row>
    <row r="12830" spans="2:2" x14ac:dyDescent="0.3">
      <c r="B12830" s="73"/>
    </row>
    <row r="12831" spans="2:2" x14ac:dyDescent="0.3">
      <c r="B12831" s="73"/>
    </row>
    <row r="12832" spans="2:2" x14ac:dyDescent="0.3">
      <c r="B12832" s="73"/>
    </row>
    <row r="12833" spans="2:2" x14ac:dyDescent="0.3">
      <c r="B12833" s="73"/>
    </row>
    <row r="12834" spans="2:2" x14ac:dyDescent="0.3">
      <c r="B12834" s="73"/>
    </row>
    <row r="12835" spans="2:2" x14ac:dyDescent="0.3">
      <c r="B12835" s="73"/>
    </row>
    <row r="12836" spans="2:2" x14ac:dyDescent="0.3">
      <c r="B12836" s="73"/>
    </row>
    <row r="12837" spans="2:2" x14ac:dyDescent="0.3">
      <c r="B12837" s="73"/>
    </row>
    <row r="12838" spans="2:2" x14ac:dyDescent="0.3">
      <c r="B12838" s="73"/>
    </row>
    <row r="12839" spans="2:2" x14ac:dyDescent="0.3">
      <c r="B12839" s="73"/>
    </row>
    <row r="12840" spans="2:2" x14ac:dyDescent="0.3">
      <c r="B12840" s="73"/>
    </row>
    <row r="12841" spans="2:2" x14ac:dyDescent="0.3">
      <c r="B12841" s="73"/>
    </row>
    <row r="12842" spans="2:2" x14ac:dyDescent="0.3">
      <c r="B12842" s="73"/>
    </row>
    <row r="12843" spans="2:2" x14ac:dyDescent="0.3">
      <c r="B12843" s="73"/>
    </row>
    <row r="12844" spans="2:2" x14ac:dyDescent="0.3">
      <c r="B12844" s="73"/>
    </row>
    <row r="12845" spans="2:2" x14ac:dyDescent="0.3">
      <c r="B12845" s="73"/>
    </row>
    <row r="12846" spans="2:2" x14ac:dyDescent="0.3">
      <c r="B12846" s="73"/>
    </row>
    <row r="12847" spans="2:2" x14ac:dyDescent="0.3">
      <c r="B12847" s="73"/>
    </row>
    <row r="12848" spans="2:2" x14ac:dyDescent="0.3">
      <c r="B12848" s="73"/>
    </row>
    <row r="12849" spans="2:2" x14ac:dyDescent="0.3">
      <c r="B12849" s="73"/>
    </row>
    <row r="12850" spans="2:2" x14ac:dyDescent="0.3">
      <c r="B12850" s="73"/>
    </row>
    <row r="12851" spans="2:2" x14ac:dyDescent="0.3">
      <c r="B12851" s="73"/>
    </row>
    <row r="12852" spans="2:2" x14ac:dyDescent="0.3">
      <c r="B12852" s="73"/>
    </row>
    <row r="12853" spans="2:2" x14ac:dyDescent="0.3">
      <c r="B12853" s="73"/>
    </row>
    <row r="12854" spans="2:2" x14ac:dyDescent="0.3">
      <c r="B12854" s="73"/>
    </row>
    <row r="12855" spans="2:2" x14ac:dyDescent="0.3">
      <c r="B12855" s="73"/>
    </row>
    <row r="12856" spans="2:2" x14ac:dyDescent="0.3">
      <c r="B12856" s="73"/>
    </row>
    <row r="12857" spans="2:2" x14ac:dyDescent="0.3">
      <c r="B12857" s="73"/>
    </row>
    <row r="12858" spans="2:2" x14ac:dyDescent="0.3">
      <c r="B12858" s="73"/>
    </row>
    <row r="12859" spans="2:2" x14ac:dyDescent="0.3">
      <c r="B12859" s="73"/>
    </row>
    <row r="12860" spans="2:2" x14ac:dyDescent="0.3">
      <c r="B12860" s="73"/>
    </row>
    <row r="12861" spans="2:2" x14ac:dyDescent="0.3">
      <c r="B12861" s="73"/>
    </row>
    <row r="12862" spans="2:2" x14ac:dyDescent="0.3">
      <c r="B12862" s="73"/>
    </row>
    <row r="12863" spans="2:2" x14ac:dyDescent="0.3">
      <c r="B12863" s="73"/>
    </row>
    <row r="12864" spans="2:2" x14ac:dyDescent="0.3">
      <c r="B12864" s="73"/>
    </row>
    <row r="12865" spans="2:2" x14ac:dyDescent="0.3">
      <c r="B12865" s="73"/>
    </row>
    <row r="12866" spans="2:2" x14ac:dyDescent="0.3">
      <c r="B12866" s="73"/>
    </row>
    <row r="12867" spans="2:2" x14ac:dyDescent="0.3">
      <c r="B12867" s="73"/>
    </row>
    <row r="12868" spans="2:2" x14ac:dyDescent="0.3">
      <c r="B12868" s="73"/>
    </row>
    <row r="12869" spans="2:2" x14ac:dyDescent="0.3">
      <c r="B12869" s="73"/>
    </row>
    <row r="12870" spans="2:2" x14ac:dyDescent="0.3">
      <c r="B12870" s="73"/>
    </row>
    <row r="12871" spans="2:2" x14ac:dyDescent="0.3">
      <c r="B12871" s="73"/>
    </row>
    <row r="12872" spans="2:2" x14ac:dyDescent="0.3">
      <c r="B12872" s="73"/>
    </row>
    <row r="12873" spans="2:2" x14ac:dyDescent="0.3">
      <c r="B12873" s="73"/>
    </row>
    <row r="12874" spans="2:2" x14ac:dyDescent="0.3">
      <c r="B12874" s="73"/>
    </row>
    <row r="12875" spans="2:2" x14ac:dyDescent="0.3">
      <c r="B12875" s="73"/>
    </row>
    <row r="12876" spans="2:2" x14ac:dyDescent="0.3">
      <c r="B12876" s="73"/>
    </row>
    <row r="12877" spans="2:2" x14ac:dyDescent="0.3">
      <c r="B12877" s="73"/>
    </row>
    <row r="12878" spans="2:2" x14ac:dyDescent="0.3">
      <c r="B12878" s="73"/>
    </row>
    <row r="12879" spans="2:2" x14ac:dyDescent="0.3">
      <c r="B12879" s="73"/>
    </row>
    <row r="12880" spans="2:2" x14ac:dyDescent="0.3">
      <c r="B12880" s="73"/>
    </row>
    <row r="12881" spans="2:2" x14ac:dyDescent="0.3">
      <c r="B12881" s="73"/>
    </row>
    <row r="12882" spans="2:2" x14ac:dyDescent="0.3">
      <c r="B12882" s="73"/>
    </row>
    <row r="12883" spans="2:2" x14ac:dyDescent="0.3">
      <c r="B12883" s="73"/>
    </row>
    <row r="12884" spans="2:2" x14ac:dyDescent="0.3">
      <c r="B12884" s="73"/>
    </row>
    <row r="12885" spans="2:2" x14ac:dyDescent="0.3">
      <c r="B12885" s="73"/>
    </row>
    <row r="12886" spans="2:2" x14ac:dyDescent="0.3">
      <c r="B12886" s="73"/>
    </row>
    <row r="12887" spans="2:2" x14ac:dyDescent="0.3">
      <c r="B12887" s="73"/>
    </row>
    <row r="12888" spans="2:2" x14ac:dyDescent="0.3">
      <c r="B12888" s="73"/>
    </row>
    <row r="12889" spans="2:2" x14ac:dyDescent="0.3">
      <c r="B12889" s="73"/>
    </row>
    <row r="12890" spans="2:2" x14ac:dyDescent="0.3">
      <c r="B12890" s="73"/>
    </row>
    <row r="12891" spans="2:2" x14ac:dyDescent="0.3">
      <c r="B12891" s="73"/>
    </row>
    <row r="12892" spans="2:2" x14ac:dyDescent="0.3">
      <c r="B12892" s="73"/>
    </row>
    <row r="12893" spans="2:2" x14ac:dyDescent="0.3">
      <c r="B12893" s="73"/>
    </row>
    <row r="12894" spans="2:2" x14ac:dyDescent="0.3">
      <c r="B12894" s="73"/>
    </row>
    <row r="12895" spans="2:2" x14ac:dyDescent="0.3">
      <c r="B12895" s="73"/>
    </row>
    <row r="12896" spans="2:2" x14ac:dyDescent="0.3">
      <c r="B12896" s="73"/>
    </row>
    <row r="12897" spans="2:2" x14ac:dyDescent="0.3">
      <c r="B12897" s="73"/>
    </row>
    <row r="12898" spans="2:2" x14ac:dyDescent="0.3">
      <c r="B12898" s="73"/>
    </row>
    <row r="12899" spans="2:2" x14ac:dyDescent="0.3">
      <c r="B12899" s="73"/>
    </row>
    <row r="12900" spans="2:2" x14ac:dyDescent="0.3">
      <c r="B12900" s="73"/>
    </row>
    <row r="12901" spans="2:2" x14ac:dyDescent="0.3">
      <c r="B12901" s="73"/>
    </row>
    <row r="12902" spans="2:2" x14ac:dyDescent="0.3">
      <c r="B12902" s="73"/>
    </row>
    <row r="12903" spans="2:2" x14ac:dyDescent="0.3">
      <c r="B12903" s="73"/>
    </row>
    <row r="12904" spans="2:2" x14ac:dyDescent="0.3">
      <c r="B12904" s="73"/>
    </row>
    <row r="12905" spans="2:2" x14ac:dyDescent="0.3">
      <c r="B12905" s="73"/>
    </row>
    <row r="12906" spans="2:2" x14ac:dyDescent="0.3">
      <c r="B12906" s="73"/>
    </row>
    <row r="12907" spans="2:2" x14ac:dyDescent="0.3">
      <c r="B12907" s="73"/>
    </row>
    <row r="12908" spans="2:2" x14ac:dyDescent="0.3">
      <c r="B12908" s="73"/>
    </row>
    <row r="12909" spans="2:2" x14ac:dyDescent="0.3">
      <c r="B12909" s="73"/>
    </row>
    <row r="12910" spans="2:2" x14ac:dyDescent="0.3">
      <c r="B12910" s="73"/>
    </row>
    <row r="12911" spans="2:2" x14ac:dyDescent="0.3">
      <c r="B12911" s="73"/>
    </row>
    <row r="12912" spans="2:2" x14ac:dyDescent="0.3">
      <c r="B12912" s="73"/>
    </row>
    <row r="12913" spans="2:2" x14ac:dyDescent="0.3">
      <c r="B12913" s="73"/>
    </row>
    <row r="12914" spans="2:2" x14ac:dyDescent="0.3">
      <c r="B12914" s="73"/>
    </row>
    <row r="12915" spans="2:2" x14ac:dyDescent="0.3">
      <c r="B12915" s="73"/>
    </row>
    <row r="12916" spans="2:2" x14ac:dyDescent="0.3">
      <c r="B12916" s="73"/>
    </row>
    <row r="12917" spans="2:2" x14ac:dyDescent="0.3">
      <c r="B12917" s="73"/>
    </row>
    <row r="12918" spans="2:2" x14ac:dyDescent="0.3">
      <c r="B12918" s="73"/>
    </row>
    <row r="12919" spans="2:2" x14ac:dyDescent="0.3">
      <c r="B12919" s="73"/>
    </row>
    <row r="12920" spans="2:2" x14ac:dyDescent="0.3">
      <c r="B12920" s="73"/>
    </row>
    <row r="12921" spans="2:2" x14ac:dyDescent="0.3">
      <c r="B12921" s="73"/>
    </row>
    <row r="12922" spans="2:2" x14ac:dyDescent="0.3">
      <c r="B12922" s="73"/>
    </row>
    <row r="12923" spans="2:2" x14ac:dyDescent="0.3">
      <c r="B12923" s="73"/>
    </row>
    <row r="12924" spans="2:2" x14ac:dyDescent="0.3">
      <c r="B12924" s="73"/>
    </row>
    <row r="12925" spans="2:2" x14ac:dyDescent="0.3">
      <c r="B12925" s="73"/>
    </row>
    <row r="12926" spans="2:2" x14ac:dyDescent="0.3">
      <c r="B12926" s="73"/>
    </row>
    <row r="12927" spans="2:2" x14ac:dyDescent="0.3">
      <c r="B12927" s="73"/>
    </row>
    <row r="12928" spans="2:2" x14ac:dyDescent="0.3">
      <c r="B12928" s="73"/>
    </row>
    <row r="12929" spans="2:2" x14ac:dyDescent="0.3">
      <c r="B12929" s="73"/>
    </row>
    <row r="12930" spans="2:2" x14ac:dyDescent="0.3">
      <c r="B12930" s="73"/>
    </row>
    <row r="12931" spans="2:2" x14ac:dyDescent="0.3">
      <c r="B12931" s="73"/>
    </row>
    <row r="12932" spans="2:2" x14ac:dyDescent="0.3">
      <c r="B12932" s="73"/>
    </row>
    <row r="12933" spans="2:2" x14ac:dyDescent="0.3">
      <c r="B12933" s="73"/>
    </row>
    <row r="12934" spans="2:2" x14ac:dyDescent="0.3">
      <c r="B12934" s="73"/>
    </row>
    <row r="12935" spans="2:2" x14ac:dyDescent="0.3">
      <c r="B12935" s="73"/>
    </row>
    <row r="12936" spans="2:2" x14ac:dyDescent="0.3">
      <c r="B12936" s="73"/>
    </row>
    <row r="12937" spans="2:2" x14ac:dyDescent="0.3">
      <c r="B12937" s="73"/>
    </row>
    <row r="12938" spans="2:2" x14ac:dyDescent="0.3">
      <c r="B12938" s="73"/>
    </row>
    <row r="12939" spans="2:2" x14ac:dyDescent="0.3">
      <c r="B12939" s="73"/>
    </row>
    <row r="12940" spans="2:2" x14ac:dyDescent="0.3">
      <c r="B12940" s="73"/>
    </row>
    <row r="12941" spans="2:2" x14ac:dyDescent="0.3">
      <c r="B12941" s="73"/>
    </row>
    <row r="12942" spans="2:2" x14ac:dyDescent="0.3">
      <c r="B12942" s="73"/>
    </row>
    <row r="12943" spans="2:2" x14ac:dyDescent="0.3">
      <c r="B12943" s="73"/>
    </row>
    <row r="12944" spans="2:2" x14ac:dyDescent="0.3">
      <c r="B12944" s="73"/>
    </row>
    <row r="12945" spans="2:2" x14ac:dyDescent="0.3">
      <c r="B12945" s="73"/>
    </row>
    <row r="12946" spans="2:2" x14ac:dyDescent="0.3">
      <c r="B12946" s="73"/>
    </row>
    <row r="12947" spans="2:2" x14ac:dyDescent="0.3">
      <c r="B12947" s="73"/>
    </row>
    <row r="12948" spans="2:2" x14ac:dyDescent="0.3">
      <c r="B12948" s="73"/>
    </row>
    <row r="12949" spans="2:2" x14ac:dyDescent="0.3">
      <c r="B12949" s="73"/>
    </row>
    <row r="12950" spans="2:2" x14ac:dyDescent="0.3">
      <c r="B12950" s="73"/>
    </row>
    <row r="12951" spans="2:2" x14ac:dyDescent="0.3">
      <c r="B12951" s="73"/>
    </row>
    <row r="12952" spans="2:2" x14ac:dyDescent="0.3">
      <c r="B12952" s="73"/>
    </row>
    <row r="12953" spans="2:2" x14ac:dyDescent="0.3">
      <c r="B12953" s="73"/>
    </row>
    <row r="12954" spans="2:2" x14ac:dyDescent="0.3">
      <c r="B12954" s="73"/>
    </row>
    <row r="12955" spans="2:2" x14ac:dyDescent="0.3">
      <c r="B12955" s="73"/>
    </row>
    <row r="12956" spans="2:2" x14ac:dyDescent="0.3">
      <c r="B12956" s="73"/>
    </row>
    <row r="12957" spans="2:2" x14ac:dyDescent="0.3">
      <c r="B12957" s="73"/>
    </row>
    <row r="12958" spans="2:2" x14ac:dyDescent="0.3">
      <c r="B12958" s="73"/>
    </row>
    <row r="12959" spans="2:2" x14ac:dyDescent="0.3">
      <c r="B12959" s="73"/>
    </row>
    <row r="12960" spans="2:2" x14ac:dyDescent="0.3">
      <c r="B12960" s="73"/>
    </row>
    <row r="12961" spans="2:2" x14ac:dyDescent="0.3">
      <c r="B12961" s="73"/>
    </row>
    <row r="12962" spans="2:2" x14ac:dyDescent="0.3">
      <c r="B12962" s="73"/>
    </row>
    <row r="12963" spans="2:2" x14ac:dyDescent="0.3">
      <c r="B12963" s="73"/>
    </row>
    <row r="12964" spans="2:2" x14ac:dyDescent="0.3">
      <c r="B12964" s="73"/>
    </row>
    <row r="12965" spans="2:2" x14ac:dyDescent="0.3">
      <c r="B12965" s="73"/>
    </row>
    <row r="12966" spans="2:2" x14ac:dyDescent="0.3">
      <c r="B12966" s="73"/>
    </row>
    <row r="12967" spans="2:2" x14ac:dyDescent="0.3">
      <c r="B12967" s="73"/>
    </row>
    <row r="12968" spans="2:2" x14ac:dyDescent="0.3">
      <c r="B12968" s="73"/>
    </row>
    <row r="12969" spans="2:2" x14ac:dyDescent="0.3">
      <c r="B12969" s="73"/>
    </row>
    <row r="12970" spans="2:2" x14ac:dyDescent="0.3">
      <c r="B12970" s="73"/>
    </row>
    <row r="12971" spans="2:2" x14ac:dyDescent="0.3">
      <c r="B12971" s="73"/>
    </row>
    <row r="12972" spans="2:2" x14ac:dyDescent="0.3">
      <c r="B12972" s="73"/>
    </row>
    <row r="12973" spans="2:2" x14ac:dyDescent="0.3">
      <c r="B12973" s="73"/>
    </row>
    <row r="12974" spans="2:2" x14ac:dyDescent="0.3">
      <c r="B12974" s="73"/>
    </row>
    <row r="12975" spans="2:2" x14ac:dyDescent="0.3">
      <c r="B12975" s="73"/>
    </row>
    <row r="12976" spans="2:2" x14ac:dyDescent="0.3">
      <c r="B12976" s="73"/>
    </row>
    <row r="12977" spans="2:2" x14ac:dyDescent="0.3">
      <c r="B12977" s="73"/>
    </row>
    <row r="12978" spans="2:2" x14ac:dyDescent="0.3">
      <c r="B12978" s="73"/>
    </row>
    <row r="12979" spans="2:2" x14ac:dyDescent="0.3">
      <c r="B12979" s="73"/>
    </row>
    <row r="12980" spans="2:2" x14ac:dyDescent="0.3">
      <c r="B12980" s="73"/>
    </row>
    <row r="12981" spans="2:2" x14ac:dyDescent="0.3">
      <c r="B12981" s="73"/>
    </row>
    <row r="12982" spans="2:2" x14ac:dyDescent="0.3">
      <c r="B12982" s="73"/>
    </row>
    <row r="12983" spans="2:2" x14ac:dyDescent="0.3">
      <c r="B12983" s="73"/>
    </row>
    <row r="12984" spans="2:2" x14ac:dyDescent="0.3">
      <c r="B12984" s="73"/>
    </row>
    <row r="12985" spans="2:2" x14ac:dyDescent="0.3">
      <c r="B12985" s="73"/>
    </row>
    <row r="12986" spans="2:2" x14ac:dyDescent="0.3">
      <c r="B12986" s="73"/>
    </row>
    <row r="12987" spans="2:2" x14ac:dyDescent="0.3">
      <c r="B12987" s="73"/>
    </row>
    <row r="12988" spans="2:2" x14ac:dyDescent="0.3">
      <c r="B12988" s="73"/>
    </row>
    <row r="12989" spans="2:2" x14ac:dyDescent="0.3">
      <c r="B12989" s="73"/>
    </row>
    <row r="12990" spans="2:2" x14ac:dyDescent="0.3">
      <c r="B12990" s="73"/>
    </row>
    <row r="12991" spans="2:2" x14ac:dyDescent="0.3">
      <c r="B12991" s="73"/>
    </row>
    <row r="12992" spans="2:2" x14ac:dyDescent="0.3">
      <c r="B12992" s="73"/>
    </row>
    <row r="12993" spans="2:2" x14ac:dyDescent="0.3">
      <c r="B12993" s="73"/>
    </row>
    <row r="12994" spans="2:2" x14ac:dyDescent="0.3">
      <c r="B12994" s="73"/>
    </row>
    <row r="12995" spans="2:2" x14ac:dyDescent="0.3">
      <c r="B12995" s="73"/>
    </row>
    <row r="12996" spans="2:2" x14ac:dyDescent="0.3">
      <c r="B12996" s="73"/>
    </row>
    <row r="12997" spans="2:2" x14ac:dyDescent="0.3">
      <c r="B12997" s="73"/>
    </row>
    <row r="12998" spans="2:2" x14ac:dyDescent="0.3">
      <c r="B12998" s="73"/>
    </row>
    <row r="12999" spans="2:2" x14ac:dyDescent="0.3">
      <c r="B12999" s="73"/>
    </row>
    <row r="13000" spans="2:2" x14ac:dyDescent="0.3">
      <c r="B13000" s="73"/>
    </row>
    <row r="13001" spans="2:2" x14ac:dyDescent="0.3">
      <c r="B13001" s="73"/>
    </row>
    <row r="13002" spans="2:2" x14ac:dyDescent="0.3">
      <c r="B13002" s="73"/>
    </row>
    <row r="13003" spans="2:2" x14ac:dyDescent="0.3">
      <c r="B13003" s="73"/>
    </row>
    <row r="13004" spans="2:2" x14ac:dyDescent="0.3">
      <c r="B13004" s="73"/>
    </row>
    <row r="13005" spans="2:2" x14ac:dyDescent="0.3">
      <c r="B13005" s="73"/>
    </row>
    <row r="13006" spans="2:2" x14ac:dyDescent="0.3">
      <c r="B13006" s="73"/>
    </row>
    <row r="13007" spans="2:2" x14ac:dyDescent="0.3">
      <c r="B13007" s="73"/>
    </row>
    <row r="13008" spans="2:2" x14ac:dyDescent="0.3">
      <c r="B13008" s="73"/>
    </row>
    <row r="13009" spans="2:2" x14ac:dyDescent="0.3">
      <c r="B13009" s="73"/>
    </row>
    <row r="13010" spans="2:2" x14ac:dyDescent="0.3">
      <c r="B13010" s="73"/>
    </row>
    <row r="13011" spans="2:2" x14ac:dyDescent="0.3">
      <c r="B13011" s="73"/>
    </row>
    <row r="13012" spans="2:2" x14ac:dyDescent="0.3">
      <c r="B13012" s="73"/>
    </row>
    <row r="13013" spans="2:2" x14ac:dyDescent="0.3">
      <c r="B13013" s="73"/>
    </row>
    <row r="13014" spans="2:2" x14ac:dyDescent="0.3">
      <c r="B13014" s="73"/>
    </row>
    <row r="13015" spans="2:2" x14ac:dyDescent="0.3">
      <c r="B13015" s="73"/>
    </row>
    <row r="13016" spans="2:2" x14ac:dyDescent="0.3">
      <c r="B13016" s="73"/>
    </row>
    <row r="13017" spans="2:2" x14ac:dyDescent="0.3">
      <c r="B13017" s="73"/>
    </row>
    <row r="13018" spans="2:2" x14ac:dyDescent="0.3">
      <c r="B13018" s="73"/>
    </row>
    <row r="13019" spans="2:2" x14ac:dyDescent="0.3">
      <c r="B13019" s="73"/>
    </row>
    <row r="13020" spans="2:2" x14ac:dyDescent="0.3">
      <c r="B13020" s="73"/>
    </row>
    <row r="13021" spans="2:2" x14ac:dyDescent="0.3">
      <c r="B13021" s="73"/>
    </row>
    <row r="13022" spans="2:2" x14ac:dyDescent="0.3">
      <c r="B13022" s="73"/>
    </row>
    <row r="13023" spans="2:2" x14ac:dyDescent="0.3">
      <c r="B13023" s="73"/>
    </row>
    <row r="13024" spans="2:2" x14ac:dyDescent="0.3">
      <c r="B13024" s="73"/>
    </row>
    <row r="13025" spans="2:2" x14ac:dyDescent="0.3">
      <c r="B13025" s="73"/>
    </row>
    <row r="13026" spans="2:2" x14ac:dyDescent="0.3">
      <c r="B13026" s="73"/>
    </row>
    <row r="13027" spans="2:2" x14ac:dyDescent="0.3">
      <c r="B13027" s="73"/>
    </row>
    <row r="13028" spans="2:2" x14ac:dyDescent="0.3">
      <c r="B13028" s="73"/>
    </row>
    <row r="13029" spans="2:2" x14ac:dyDescent="0.3">
      <c r="B13029" s="73"/>
    </row>
    <row r="13030" spans="2:2" x14ac:dyDescent="0.3">
      <c r="B13030" s="73"/>
    </row>
    <row r="13031" spans="2:2" x14ac:dyDescent="0.3">
      <c r="B13031" s="73"/>
    </row>
    <row r="13032" spans="2:2" x14ac:dyDescent="0.3">
      <c r="B13032" s="73"/>
    </row>
    <row r="13033" spans="2:2" x14ac:dyDescent="0.3">
      <c r="B13033" s="73"/>
    </row>
    <row r="13034" spans="2:2" x14ac:dyDescent="0.3">
      <c r="B13034" s="73"/>
    </row>
    <row r="13035" spans="2:2" x14ac:dyDescent="0.3">
      <c r="B13035" s="73"/>
    </row>
    <row r="13036" spans="2:2" x14ac:dyDescent="0.3">
      <c r="B13036" s="73"/>
    </row>
    <row r="13037" spans="2:2" x14ac:dyDescent="0.3">
      <c r="B13037" s="73"/>
    </row>
    <row r="13038" spans="2:2" x14ac:dyDescent="0.3">
      <c r="B13038" s="73"/>
    </row>
    <row r="13039" spans="2:2" x14ac:dyDescent="0.3">
      <c r="B13039" s="73"/>
    </row>
    <row r="13040" spans="2:2" x14ac:dyDescent="0.3">
      <c r="B13040" s="73"/>
    </row>
    <row r="13041" spans="2:2" x14ac:dyDescent="0.3">
      <c r="B13041" s="73"/>
    </row>
    <row r="13042" spans="2:2" x14ac:dyDescent="0.3">
      <c r="B13042" s="73"/>
    </row>
    <row r="13043" spans="2:2" x14ac:dyDescent="0.3">
      <c r="B13043" s="73"/>
    </row>
    <row r="13044" spans="2:2" x14ac:dyDescent="0.3">
      <c r="B13044" s="73"/>
    </row>
    <row r="13045" spans="2:2" x14ac:dyDescent="0.3">
      <c r="B13045" s="73"/>
    </row>
    <row r="13046" spans="2:2" x14ac:dyDescent="0.3">
      <c r="B13046" s="73"/>
    </row>
    <row r="13047" spans="2:2" x14ac:dyDescent="0.3">
      <c r="B13047" s="73"/>
    </row>
    <row r="13048" spans="2:2" x14ac:dyDescent="0.3">
      <c r="B13048" s="73"/>
    </row>
    <row r="13049" spans="2:2" x14ac:dyDescent="0.3">
      <c r="B13049" s="73"/>
    </row>
    <row r="13050" spans="2:2" x14ac:dyDescent="0.3">
      <c r="B13050" s="73"/>
    </row>
    <row r="13051" spans="2:2" x14ac:dyDescent="0.3">
      <c r="B13051" s="73"/>
    </row>
    <row r="13052" spans="2:2" x14ac:dyDescent="0.3">
      <c r="B13052" s="73"/>
    </row>
    <row r="13053" spans="2:2" x14ac:dyDescent="0.3">
      <c r="B13053" s="73"/>
    </row>
    <row r="13054" spans="2:2" x14ac:dyDescent="0.3">
      <c r="B13054" s="73"/>
    </row>
    <row r="13055" spans="2:2" x14ac:dyDescent="0.3">
      <c r="B13055" s="73"/>
    </row>
    <row r="13056" spans="2:2" x14ac:dyDescent="0.3">
      <c r="B13056" s="73"/>
    </row>
    <row r="13057" spans="2:2" x14ac:dyDescent="0.3">
      <c r="B13057" s="73"/>
    </row>
    <row r="13058" spans="2:2" x14ac:dyDescent="0.3">
      <c r="B13058" s="73"/>
    </row>
    <row r="13059" spans="2:2" x14ac:dyDescent="0.3">
      <c r="B13059" s="73"/>
    </row>
    <row r="13060" spans="2:2" x14ac:dyDescent="0.3">
      <c r="B13060" s="73"/>
    </row>
    <row r="13061" spans="2:2" x14ac:dyDescent="0.3">
      <c r="B13061" s="73"/>
    </row>
    <row r="13062" spans="2:2" x14ac:dyDescent="0.3">
      <c r="B13062" s="73"/>
    </row>
    <row r="13063" spans="2:2" x14ac:dyDescent="0.3">
      <c r="B13063" s="73"/>
    </row>
    <row r="13064" spans="2:2" x14ac:dyDescent="0.3">
      <c r="B13064" s="73"/>
    </row>
    <row r="13065" spans="2:2" x14ac:dyDescent="0.3">
      <c r="B13065" s="73"/>
    </row>
    <row r="13066" spans="2:2" x14ac:dyDescent="0.3">
      <c r="B13066" s="73"/>
    </row>
    <row r="13067" spans="2:2" x14ac:dyDescent="0.3">
      <c r="B13067" s="73"/>
    </row>
    <row r="13068" spans="2:2" x14ac:dyDescent="0.3">
      <c r="B13068" s="73"/>
    </row>
    <row r="13069" spans="2:2" x14ac:dyDescent="0.3">
      <c r="B13069" s="73"/>
    </row>
    <row r="13070" spans="2:2" x14ac:dyDescent="0.3">
      <c r="B13070" s="73"/>
    </row>
    <row r="13071" spans="2:2" x14ac:dyDescent="0.3">
      <c r="B13071" s="73"/>
    </row>
    <row r="13072" spans="2:2" x14ac:dyDescent="0.3">
      <c r="B13072" s="73"/>
    </row>
    <row r="13073" spans="2:2" x14ac:dyDescent="0.3">
      <c r="B13073" s="73"/>
    </row>
    <row r="13074" spans="2:2" x14ac:dyDescent="0.3">
      <c r="B13074" s="73"/>
    </row>
    <row r="13075" spans="2:2" x14ac:dyDescent="0.3">
      <c r="B13075" s="73"/>
    </row>
    <row r="13076" spans="2:2" x14ac:dyDescent="0.3">
      <c r="B13076" s="73"/>
    </row>
    <row r="13077" spans="2:2" x14ac:dyDescent="0.3">
      <c r="B13077" s="73"/>
    </row>
    <row r="13078" spans="2:2" x14ac:dyDescent="0.3">
      <c r="B13078" s="73"/>
    </row>
    <row r="13079" spans="2:2" x14ac:dyDescent="0.3">
      <c r="B13079" s="73"/>
    </row>
    <row r="13080" spans="2:2" x14ac:dyDescent="0.3">
      <c r="B13080" s="73"/>
    </row>
    <row r="13081" spans="2:2" x14ac:dyDescent="0.3">
      <c r="B13081" s="73"/>
    </row>
    <row r="13082" spans="2:2" x14ac:dyDescent="0.3">
      <c r="B13082" s="73"/>
    </row>
    <row r="13083" spans="2:2" x14ac:dyDescent="0.3">
      <c r="B13083" s="73"/>
    </row>
    <row r="13084" spans="2:2" x14ac:dyDescent="0.3">
      <c r="B13084" s="73"/>
    </row>
    <row r="13085" spans="2:2" x14ac:dyDescent="0.3">
      <c r="B13085" s="73"/>
    </row>
    <row r="13086" spans="2:2" x14ac:dyDescent="0.3">
      <c r="B13086" s="73"/>
    </row>
    <row r="13087" spans="2:2" x14ac:dyDescent="0.3">
      <c r="B13087" s="73"/>
    </row>
    <row r="13088" spans="2:2" x14ac:dyDescent="0.3">
      <c r="B13088" s="73"/>
    </row>
    <row r="13089" spans="2:2" x14ac:dyDescent="0.3">
      <c r="B13089" s="73"/>
    </row>
    <row r="13090" spans="2:2" x14ac:dyDescent="0.3">
      <c r="B13090" s="73"/>
    </row>
    <row r="13091" spans="2:2" x14ac:dyDescent="0.3">
      <c r="B13091" s="73"/>
    </row>
    <row r="13092" spans="2:2" x14ac:dyDescent="0.3">
      <c r="B13092" s="73"/>
    </row>
    <row r="13093" spans="2:2" x14ac:dyDescent="0.3">
      <c r="B13093" s="73"/>
    </row>
    <row r="13094" spans="2:2" x14ac:dyDescent="0.3">
      <c r="B13094" s="73"/>
    </row>
    <row r="13095" spans="2:2" x14ac:dyDescent="0.3">
      <c r="B13095" s="73"/>
    </row>
    <row r="13096" spans="2:2" x14ac:dyDescent="0.3">
      <c r="B13096" s="73"/>
    </row>
    <row r="13097" spans="2:2" x14ac:dyDescent="0.3">
      <c r="B13097" s="73"/>
    </row>
    <row r="13098" spans="2:2" x14ac:dyDescent="0.3">
      <c r="B13098" s="73"/>
    </row>
    <row r="13099" spans="2:2" x14ac:dyDescent="0.3">
      <c r="B13099" s="73"/>
    </row>
    <row r="13100" spans="2:2" x14ac:dyDescent="0.3">
      <c r="B13100" s="73"/>
    </row>
    <row r="13101" spans="2:2" x14ac:dyDescent="0.3">
      <c r="B13101" s="73"/>
    </row>
    <row r="13102" spans="2:2" x14ac:dyDescent="0.3">
      <c r="B13102" s="73"/>
    </row>
    <row r="13103" spans="2:2" x14ac:dyDescent="0.3">
      <c r="B13103" s="73"/>
    </row>
    <row r="13104" spans="2:2" x14ac:dyDescent="0.3">
      <c r="B13104" s="73"/>
    </row>
    <row r="13105" spans="2:2" x14ac:dyDescent="0.3">
      <c r="B13105" s="73"/>
    </row>
    <row r="13106" spans="2:2" x14ac:dyDescent="0.3">
      <c r="B13106" s="73"/>
    </row>
    <row r="13107" spans="2:2" x14ac:dyDescent="0.3">
      <c r="B13107" s="73"/>
    </row>
    <row r="13108" spans="2:2" x14ac:dyDescent="0.3">
      <c r="B13108" s="73"/>
    </row>
    <row r="13109" spans="2:2" x14ac:dyDescent="0.3">
      <c r="B13109" s="73"/>
    </row>
    <row r="13110" spans="2:2" x14ac:dyDescent="0.3">
      <c r="B13110" s="73"/>
    </row>
    <row r="13111" spans="2:2" x14ac:dyDescent="0.3">
      <c r="B13111" s="73"/>
    </row>
    <row r="13112" spans="2:2" x14ac:dyDescent="0.3">
      <c r="B13112" s="73"/>
    </row>
    <row r="13113" spans="2:2" x14ac:dyDescent="0.3">
      <c r="B13113" s="73"/>
    </row>
    <row r="13114" spans="2:2" x14ac:dyDescent="0.3">
      <c r="B13114" s="73"/>
    </row>
    <row r="13115" spans="2:2" x14ac:dyDescent="0.3">
      <c r="B13115" s="73"/>
    </row>
    <row r="13116" spans="2:2" x14ac:dyDescent="0.3">
      <c r="B13116" s="73"/>
    </row>
    <row r="13117" spans="2:2" x14ac:dyDescent="0.3">
      <c r="B13117" s="73"/>
    </row>
    <row r="13118" spans="2:2" x14ac:dyDescent="0.3">
      <c r="B13118" s="73"/>
    </row>
    <row r="13119" spans="2:2" x14ac:dyDescent="0.3">
      <c r="B13119" s="73"/>
    </row>
    <row r="13120" spans="2:2" x14ac:dyDescent="0.3">
      <c r="B13120" s="73"/>
    </row>
    <row r="13121" spans="2:2" x14ac:dyDescent="0.3">
      <c r="B13121" s="73"/>
    </row>
    <row r="13122" spans="2:2" x14ac:dyDescent="0.3">
      <c r="B13122" s="73"/>
    </row>
    <row r="13123" spans="2:2" x14ac:dyDescent="0.3">
      <c r="B13123" s="73"/>
    </row>
    <row r="13124" spans="2:2" x14ac:dyDescent="0.3">
      <c r="B13124" s="73"/>
    </row>
    <row r="13125" spans="2:2" x14ac:dyDescent="0.3">
      <c r="B13125" s="73"/>
    </row>
    <row r="13126" spans="2:2" x14ac:dyDescent="0.3">
      <c r="B13126" s="73"/>
    </row>
    <row r="13127" spans="2:2" x14ac:dyDescent="0.3">
      <c r="B13127" s="73"/>
    </row>
    <row r="13128" spans="2:2" x14ac:dyDescent="0.3">
      <c r="B13128" s="73"/>
    </row>
    <row r="13129" spans="2:2" x14ac:dyDescent="0.3">
      <c r="B13129" s="73"/>
    </row>
    <row r="13130" spans="2:2" x14ac:dyDescent="0.3">
      <c r="B13130" s="73"/>
    </row>
    <row r="13131" spans="2:2" x14ac:dyDescent="0.3">
      <c r="B13131" s="73"/>
    </row>
    <row r="13132" spans="2:2" x14ac:dyDescent="0.3">
      <c r="B13132" s="73"/>
    </row>
    <row r="13133" spans="2:2" x14ac:dyDescent="0.3">
      <c r="B13133" s="73"/>
    </row>
    <row r="13134" spans="2:2" x14ac:dyDescent="0.3">
      <c r="B13134" s="73"/>
    </row>
    <row r="13135" spans="2:2" x14ac:dyDescent="0.3">
      <c r="B13135" s="73"/>
    </row>
    <row r="13136" spans="2:2" x14ac:dyDescent="0.3">
      <c r="B13136" s="73"/>
    </row>
    <row r="13137" spans="2:2" x14ac:dyDescent="0.3">
      <c r="B13137" s="73"/>
    </row>
    <row r="13138" spans="2:2" x14ac:dyDescent="0.3">
      <c r="B13138" s="73"/>
    </row>
    <row r="13139" spans="2:2" x14ac:dyDescent="0.3">
      <c r="B13139" s="73"/>
    </row>
    <row r="13140" spans="2:2" x14ac:dyDescent="0.3">
      <c r="B13140" s="73"/>
    </row>
    <row r="13141" spans="2:2" x14ac:dyDescent="0.3">
      <c r="B13141" s="73"/>
    </row>
    <row r="13142" spans="2:2" x14ac:dyDescent="0.3">
      <c r="B13142" s="73"/>
    </row>
    <row r="13143" spans="2:2" x14ac:dyDescent="0.3">
      <c r="B13143" s="73"/>
    </row>
    <row r="13144" spans="2:2" x14ac:dyDescent="0.3">
      <c r="B13144" s="73"/>
    </row>
    <row r="13145" spans="2:2" x14ac:dyDescent="0.3">
      <c r="B13145" s="73"/>
    </row>
    <row r="13146" spans="2:2" x14ac:dyDescent="0.3">
      <c r="B13146" s="73"/>
    </row>
    <row r="13147" spans="2:2" x14ac:dyDescent="0.3">
      <c r="B13147" s="73"/>
    </row>
    <row r="13148" spans="2:2" x14ac:dyDescent="0.3">
      <c r="B13148" s="73"/>
    </row>
    <row r="13149" spans="2:2" x14ac:dyDescent="0.3">
      <c r="B13149" s="73"/>
    </row>
    <row r="13150" spans="2:2" x14ac:dyDescent="0.3">
      <c r="B13150" s="73"/>
    </row>
    <row r="13151" spans="2:2" x14ac:dyDescent="0.3">
      <c r="B13151" s="73"/>
    </row>
    <row r="13152" spans="2:2" x14ac:dyDescent="0.3">
      <c r="B13152" s="73"/>
    </row>
    <row r="13153" spans="2:2" x14ac:dyDescent="0.3">
      <c r="B13153" s="73"/>
    </row>
    <row r="13154" spans="2:2" x14ac:dyDescent="0.3">
      <c r="B13154" s="73"/>
    </row>
    <row r="13155" spans="2:2" x14ac:dyDescent="0.3">
      <c r="B13155" s="73"/>
    </row>
    <row r="13156" spans="2:2" x14ac:dyDescent="0.3">
      <c r="B13156" s="73"/>
    </row>
    <row r="13157" spans="2:2" x14ac:dyDescent="0.3">
      <c r="B13157" s="73"/>
    </row>
    <row r="13158" spans="2:2" x14ac:dyDescent="0.3">
      <c r="B13158" s="73"/>
    </row>
    <row r="13159" spans="2:2" x14ac:dyDescent="0.3">
      <c r="B13159" s="73"/>
    </row>
    <row r="13160" spans="2:2" x14ac:dyDescent="0.3">
      <c r="B13160" s="73"/>
    </row>
    <row r="13161" spans="2:2" x14ac:dyDescent="0.3">
      <c r="B13161" s="73"/>
    </row>
    <row r="13162" spans="2:2" x14ac:dyDescent="0.3">
      <c r="B13162" s="73"/>
    </row>
    <row r="13163" spans="2:2" x14ac:dyDescent="0.3">
      <c r="B13163" s="73"/>
    </row>
    <row r="13164" spans="2:2" x14ac:dyDescent="0.3">
      <c r="B13164" s="73"/>
    </row>
    <row r="13165" spans="2:2" x14ac:dyDescent="0.3">
      <c r="B13165" s="73"/>
    </row>
    <row r="13166" spans="2:2" x14ac:dyDescent="0.3">
      <c r="B13166" s="73"/>
    </row>
    <row r="13167" spans="2:2" x14ac:dyDescent="0.3">
      <c r="B13167" s="73"/>
    </row>
    <row r="13168" spans="2:2" x14ac:dyDescent="0.3">
      <c r="B13168" s="73"/>
    </row>
    <row r="13169" spans="2:2" x14ac:dyDescent="0.3">
      <c r="B13169" s="73"/>
    </row>
    <row r="13170" spans="2:2" x14ac:dyDescent="0.3">
      <c r="B13170" s="73"/>
    </row>
    <row r="13171" spans="2:2" x14ac:dyDescent="0.3">
      <c r="B13171" s="73"/>
    </row>
    <row r="13172" spans="2:2" x14ac:dyDescent="0.3">
      <c r="B13172" s="73"/>
    </row>
    <row r="13173" spans="2:2" x14ac:dyDescent="0.3">
      <c r="B13173" s="73"/>
    </row>
    <row r="13174" spans="2:2" x14ac:dyDescent="0.3">
      <c r="B13174" s="73"/>
    </row>
    <row r="13175" spans="2:2" x14ac:dyDescent="0.3">
      <c r="B13175" s="73"/>
    </row>
    <row r="13176" spans="2:2" x14ac:dyDescent="0.3">
      <c r="B13176" s="73"/>
    </row>
    <row r="13177" spans="2:2" x14ac:dyDescent="0.3">
      <c r="B13177" s="73"/>
    </row>
    <row r="13178" spans="2:2" x14ac:dyDescent="0.3">
      <c r="B13178" s="73"/>
    </row>
    <row r="13179" spans="2:2" x14ac:dyDescent="0.3">
      <c r="B13179" s="73"/>
    </row>
    <row r="13180" spans="2:2" x14ac:dyDescent="0.3">
      <c r="B13180" s="73"/>
    </row>
    <row r="13181" spans="2:2" x14ac:dyDescent="0.3">
      <c r="B13181" s="73"/>
    </row>
    <row r="13182" spans="2:2" x14ac:dyDescent="0.3">
      <c r="B13182" s="73"/>
    </row>
    <row r="13183" spans="2:2" x14ac:dyDescent="0.3">
      <c r="B13183" s="73"/>
    </row>
    <row r="13184" spans="2:2" x14ac:dyDescent="0.3">
      <c r="B13184" s="73"/>
    </row>
    <row r="13185" spans="2:2" x14ac:dyDescent="0.3">
      <c r="B13185" s="73"/>
    </row>
    <row r="13186" spans="2:2" x14ac:dyDescent="0.3">
      <c r="B13186" s="73"/>
    </row>
    <row r="13187" spans="2:2" x14ac:dyDescent="0.3">
      <c r="B13187" s="73"/>
    </row>
    <row r="13188" spans="2:2" x14ac:dyDescent="0.3">
      <c r="B13188" s="73"/>
    </row>
    <row r="13189" spans="2:2" x14ac:dyDescent="0.3">
      <c r="B13189" s="73"/>
    </row>
    <row r="13190" spans="2:2" x14ac:dyDescent="0.3">
      <c r="B13190" s="73"/>
    </row>
    <row r="13191" spans="2:2" x14ac:dyDescent="0.3">
      <c r="B13191" s="73"/>
    </row>
    <row r="13192" spans="2:2" x14ac:dyDescent="0.3">
      <c r="B13192" s="73"/>
    </row>
    <row r="13193" spans="2:2" x14ac:dyDescent="0.3">
      <c r="B13193" s="73"/>
    </row>
    <row r="13194" spans="2:2" x14ac:dyDescent="0.3">
      <c r="B13194" s="73"/>
    </row>
    <row r="13195" spans="2:2" x14ac:dyDescent="0.3">
      <c r="B13195" s="73"/>
    </row>
    <row r="13196" spans="2:2" x14ac:dyDescent="0.3">
      <c r="B13196" s="73"/>
    </row>
    <row r="13197" spans="2:2" x14ac:dyDescent="0.3">
      <c r="B13197" s="73"/>
    </row>
    <row r="13198" spans="2:2" x14ac:dyDescent="0.3">
      <c r="B13198" s="73"/>
    </row>
    <row r="13199" spans="2:2" x14ac:dyDescent="0.3">
      <c r="B13199" s="73"/>
    </row>
    <row r="13200" spans="2:2" x14ac:dyDescent="0.3">
      <c r="B13200" s="73"/>
    </row>
    <row r="13201" spans="2:2" x14ac:dyDescent="0.3">
      <c r="B13201" s="73"/>
    </row>
    <row r="13202" spans="2:2" x14ac:dyDescent="0.3">
      <c r="B13202" s="73"/>
    </row>
    <row r="13203" spans="2:2" x14ac:dyDescent="0.3">
      <c r="B13203" s="73"/>
    </row>
    <row r="13204" spans="2:2" x14ac:dyDescent="0.3">
      <c r="B13204" s="73"/>
    </row>
    <row r="13205" spans="2:2" x14ac:dyDescent="0.3">
      <c r="B13205" s="73"/>
    </row>
    <row r="13206" spans="2:2" x14ac:dyDescent="0.3">
      <c r="B13206" s="73"/>
    </row>
    <row r="13207" spans="2:2" x14ac:dyDescent="0.3">
      <c r="B13207" s="73"/>
    </row>
    <row r="13208" spans="2:2" x14ac:dyDescent="0.3">
      <c r="B13208" s="73"/>
    </row>
    <row r="13209" spans="2:2" x14ac:dyDescent="0.3">
      <c r="B13209" s="73"/>
    </row>
    <row r="13210" spans="2:2" x14ac:dyDescent="0.3">
      <c r="B13210" s="73"/>
    </row>
    <row r="13211" spans="2:2" x14ac:dyDescent="0.3">
      <c r="B13211" s="73"/>
    </row>
    <row r="13212" spans="2:2" x14ac:dyDescent="0.3">
      <c r="B13212" s="73"/>
    </row>
    <row r="13213" spans="2:2" x14ac:dyDescent="0.3">
      <c r="B13213" s="73"/>
    </row>
    <row r="13214" spans="2:2" x14ac:dyDescent="0.3">
      <c r="B13214" s="73"/>
    </row>
    <row r="13215" spans="2:2" x14ac:dyDescent="0.3">
      <c r="B13215" s="73"/>
    </row>
    <row r="13216" spans="2:2" x14ac:dyDescent="0.3">
      <c r="B13216" s="73"/>
    </row>
    <row r="13217" spans="2:2" x14ac:dyDescent="0.3">
      <c r="B13217" s="73"/>
    </row>
    <row r="13218" spans="2:2" x14ac:dyDescent="0.3">
      <c r="B13218" s="73"/>
    </row>
    <row r="13219" spans="2:2" x14ac:dyDescent="0.3">
      <c r="B13219" s="73"/>
    </row>
    <row r="13220" spans="2:2" x14ac:dyDescent="0.3">
      <c r="B13220" s="73"/>
    </row>
    <row r="13221" spans="2:2" x14ac:dyDescent="0.3">
      <c r="B13221" s="73"/>
    </row>
    <row r="13222" spans="2:2" x14ac:dyDescent="0.3">
      <c r="B13222" s="73"/>
    </row>
    <row r="13223" spans="2:2" x14ac:dyDescent="0.3">
      <c r="B13223" s="73"/>
    </row>
    <row r="13224" spans="2:2" x14ac:dyDescent="0.3">
      <c r="B13224" s="73"/>
    </row>
    <row r="13225" spans="2:2" x14ac:dyDescent="0.3">
      <c r="B13225" s="73"/>
    </row>
    <row r="13226" spans="2:2" x14ac:dyDescent="0.3">
      <c r="B13226" s="73"/>
    </row>
    <row r="13227" spans="2:2" x14ac:dyDescent="0.3">
      <c r="B13227" s="73"/>
    </row>
    <row r="13228" spans="2:2" x14ac:dyDescent="0.3">
      <c r="B13228" s="73"/>
    </row>
    <row r="13229" spans="2:2" x14ac:dyDescent="0.3">
      <c r="B13229" s="73"/>
    </row>
    <row r="13230" spans="2:2" x14ac:dyDescent="0.3">
      <c r="B13230" s="73"/>
    </row>
    <row r="13231" spans="2:2" x14ac:dyDescent="0.3">
      <c r="B13231" s="73"/>
    </row>
    <row r="13232" spans="2:2" x14ac:dyDescent="0.3">
      <c r="B13232" s="73"/>
    </row>
    <row r="13233" spans="2:2" x14ac:dyDescent="0.3">
      <c r="B13233" s="73"/>
    </row>
    <row r="13234" spans="2:2" x14ac:dyDescent="0.3">
      <c r="B13234" s="73"/>
    </row>
    <row r="13235" spans="2:2" x14ac:dyDescent="0.3">
      <c r="B13235" s="73"/>
    </row>
    <row r="13236" spans="2:2" x14ac:dyDescent="0.3">
      <c r="B13236" s="73"/>
    </row>
    <row r="13237" spans="2:2" x14ac:dyDescent="0.3">
      <c r="B13237" s="73"/>
    </row>
    <row r="13238" spans="2:2" x14ac:dyDescent="0.3">
      <c r="B13238" s="73"/>
    </row>
    <row r="13239" spans="2:2" x14ac:dyDescent="0.3">
      <c r="B13239" s="73"/>
    </row>
    <row r="13240" spans="2:2" x14ac:dyDescent="0.3">
      <c r="B13240" s="73"/>
    </row>
    <row r="13241" spans="2:2" x14ac:dyDescent="0.3">
      <c r="B13241" s="73"/>
    </row>
    <row r="13242" spans="2:2" x14ac:dyDescent="0.3">
      <c r="B13242" s="73"/>
    </row>
    <row r="13243" spans="2:2" x14ac:dyDescent="0.3">
      <c r="B13243" s="73"/>
    </row>
    <row r="13244" spans="2:2" x14ac:dyDescent="0.3">
      <c r="B13244" s="73"/>
    </row>
    <row r="13245" spans="2:2" x14ac:dyDescent="0.3">
      <c r="B13245" s="73"/>
    </row>
    <row r="13246" spans="2:2" x14ac:dyDescent="0.3">
      <c r="B13246" s="73"/>
    </row>
    <row r="13247" spans="2:2" x14ac:dyDescent="0.3">
      <c r="B13247" s="73"/>
    </row>
    <row r="13248" spans="2:2" x14ac:dyDescent="0.3">
      <c r="B13248" s="73"/>
    </row>
    <row r="13249" spans="2:2" x14ac:dyDescent="0.3">
      <c r="B13249" s="73"/>
    </row>
    <row r="13250" spans="2:2" x14ac:dyDescent="0.3">
      <c r="B13250" s="73"/>
    </row>
    <row r="13251" spans="2:2" x14ac:dyDescent="0.3">
      <c r="B13251" s="73"/>
    </row>
    <row r="13252" spans="2:2" x14ac:dyDescent="0.3">
      <c r="B13252" s="73"/>
    </row>
    <row r="13253" spans="2:2" x14ac:dyDescent="0.3">
      <c r="B13253" s="73"/>
    </row>
    <row r="13254" spans="2:2" x14ac:dyDescent="0.3">
      <c r="B13254" s="73"/>
    </row>
    <row r="13255" spans="2:2" x14ac:dyDescent="0.3">
      <c r="B13255" s="73"/>
    </row>
    <row r="13256" spans="2:2" x14ac:dyDescent="0.3">
      <c r="B13256" s="73"/>
    </row>
    <row r="13257" spans="2:2" x14ac:dyDescent="0.3">
      <c r="B13257" s="73"/>
    </row>
    <row r="13258" spans="2:2" x14ac:dyDescent="0.3">
      <c r="B13258" s="73"/>
    </row>
    <row r="13259" spans="2:2" x14ac:dyDescent="0.3">
      <c r="B13259" s="73"/>
    </row>
    <row r="13260" spans="2:2" x14ac:dyDescent="0.3">
      <c r="B13260" s="73"/>
    </row>
    <row r="13261" spans="2:2" x14ac:dyDescent="0.3">
      <c r="B13261" s="73"/>
    </row>
    <row r="13262" spans="2:2" x14ac:dyDescent="0.3">
      <c r="B13262" s="73"/>
    </row>
    <row r="13263" spans="2:2" x14ac:dyDescent="0.3">
      <c r="B13263" s="73"/>
    </row>
    <row r="13264" spans="2:2" x14ac:dyDescent="0.3">
      <c r="B13264" s="73"/>
    </row>
    <row r="13265" spans="2:2" x14ac:dyDescent="0.3">
      <c r="B13265" s="73"/>
    </row>
    <row r="13266" spans="2:2" x14ac:dyDescent="0.3">
      <c r="B13266" s="73"/>
    </row>
    <row r="13267" spans="2:2" x14ac:dyDescent="0.3">
      <c r="B13267" s="73"/>
    </row>
    <row r="13268" spans="2:2" x14ac:dyDescent="0.3">
      <c r="B13268" s="73"/>
    </row>
    <row r="13269" spans="2:2" x14ac:dyDescent="0.3">
      <c r="B13269" s="73"/>
    </row>
    <row r="13270" spans="2:2" x14ac:dyDescent="0.3">
      <c r="B13270" s="73"/>
    </row>
    <row r="13271" spans="2:2" x14ac:dyDescent="0.3">
      <c r="B13271" s="73"/>
    </row>
    <row r="13272" spans="2:2" x14ac:dyDescent="0.3">
      <c r="B13272" s="73"/>
    </row>
    <row r="13273" spans="2:2" x14ac:dyDescent="0.3">
      <c r="B13273" s="73"/>
    </row>
    <row r="13274" spans="2:2" x14ac:dyDescent="0.3">
      <c r="B13274" s="73"/>
    </row>
    <row r="13275" spans="2:2" x14ac:dyDescent="0.3">
      <c r="B13275" s="73"/>
    </row>
    <row r="13276" spans="2:2" x14ac:dyDescent="0.3">
      <c r="B13276" s="73"/>
    </row>
    <row r="13277" spans="2:2" x14ac:dyDescent="0.3">
      <c r="B13277" s="73"/>
    </row>
    <row r="13278" spans="2:2" x14ac:dyDescent="0.3">
      <c r="B13278" s="73"/>
    </row>
    <row r="13279" spans="2:2" x14ac:dyDescent="0.3">
      <c r="B13279" s="73"/>
    </row>
    <row r="13280" spans="2:2" x14ac:dyDescent="0.3">
      <c r="B13280" s="73"/>
    </row>
    <row r="13281" spans="2:2" x14ac:dyDescent="0.3">
      <c r="B13281" s="73"/>
    </row>
    <row r="13282" spans="2:2" x14ac:dyDescent="0.3">
      <c r="B13282" s="73"/>
    </row>
    <row r="13283" spans="2:2" x14ac:dyDescent="0.3">
      <c r="B13283" s="73"/>
    </row>
    <row r="13284" spans="2:2" x14ac:dyDescent="0.3">
      <c r="B13284" s="73"/>
    </row>
    <row r="13285" spans="2:2" x14ac:dyDescent="0.3">
      <c r="B13285" s="73"/>
    </row>
    <row r="13286" spans="2:2" x14ac:dyDescent="0.3">
      <c r="B13286" s="73"/>
    </row>
    <row r="13287" spans="2:2" x14ac:dyDescent="0.3">
      <c r="B13287" s="73"/>
    </row>
    <row r="13288" spans="2:2" x14ac:dyDescent="0.3">
      <c r="B13288" s="73"/>
    </row>
    <row r="13289" spans="2:2" x14ac:dyDescent="0.3">
      <c r="B13289" s="73"/>
    </row>
    <row r="13290" spans="2:2" x14ac:dyDescent="0.3">
      <c r="B13290" s="73"/>
    </row>
    <row r="13291" spans="2:2" x14ac:dyDescent="0.3">
      <c r="B13291" s="73"/>
    </row>
    <row r="13292" spans="2:2" x14ac:dyDescent="0.3">
      <c r="B13292" s="73"/>
    </row>
    <row r="13293" spans="2:2" x14ac:dyDescent="0.3">
      <c r="B13293" s="73"/>
    </row>
    <row r="13294" spans="2:2" x14ac:dyDescent="0.3">
      <c r="B13294" s="73"/>
    </row>
    <row r="13295" spans="2:2" x14ac:dyDescent="0.3">
      <c r="B13295" s="73"/>
    </row>
    <row r="13296" spans="2:2" x14ac:dyDescent="0.3">
      <c r="B13296" s="73"/>
    </row>
    <row r="13297" spans="2:2" x14ac:dyDescent="0.3">
      <c r="B13297" s="73"/>
    </row>
    <row r="13298" spans="2:2" x14ac:dyDescent="0.3">
      <c r="B13298" s="73"/>
    </row>
    <row r="13299" spans="2:2" x14ac:dyDescent="0.3">
      <c r="B13299" s="73"/>
    </row>
    <row r="13300" spans="2:2" x14ac:dyDescent="0.3">
      <c r="B13300" s="73"/>
    </row>
    <row r="13301" spans="2:2" x14ac:dyDescent="0.3">
      <c r="B13301" s="73"/>
    </row>
    <row r="13302" spans="2:2" x14ac:dyDescent="0.3">
      <c r="B13302" s="73"/>
    </row>
    <row r="13303" spans="2:2" x14ac:dyDescent="0.3">
      <c r="B13303" s="73"/>
    </row>
    <row r="13304" spans="2:2" x14ac:dyDescent="0.3">
      <c r="B13304" s="73"/>
    </row>
    <row r="13305" spans="2:2" x14ac:dyDescent="0.3">
      <c r="B13305" s="73"/>
    </row>
    <row r="13306" spans="2:2" x14ac:dyDescent="0.3">
      <c r="B13306" s="73"/>
    </row>
    <row r="13307" spans="2:2" x14ac:dyDescent="0.3">
      <c r="B13307" s="73"/>
    </row>
    <row r="13308" spans="2:2" x14ac:dyDescent="0.3">
      <c r="B13308" s="73"/>
    </row>
    <row r="13309" spans="2:2" x14ac:dyDescent="0.3">
      <c r="B13309" s="73"/>
    </row>
    <row r="13310" spans="2:2" x14ac:dyDescent="0.3">
      <c r="B13310" s="73"/>
    </row>
    <row r="13311" spans="2:2" x14ac:dyDescent="0.3">
      <c r="B13311" s="73"/>
    </row>
    <row r="13312" spans="2:2" x14ac:dyDescent="0.3">
      <c r="B13312" s="73"/>
    </row>
    <row r="13313" spans="2:2" x14ac:dyDescent="0.3">
      <c r="B13313" s="73"/>
    </row>
    <row r="13314" spans="2:2" x14ac:dyDescent="0.3">
      <c r="B13314" s="73"/>
    </row>
    <row r="13315" spans="2:2" x14ac:dyDescent="0.3">
      <c r="B13315" s="73"/>
    </row>
    <row r="13316" spans="2:2" x14ac:dyDescent="0.3">
      <c r="B13316" s="73"/>
    </row>
    <row r="13317" spans="2:2" x14ac:dyDescent="0.3">
      <c r="B13317" s="73"/>
    </row>
    <row r="13318" spans="2:2" x14ac:dyDescent="0.3">
      <c r="B13318" s="73"/>
    </row>
    <row r="13319" spans="2:2" x14ac:dyDescent="0.3">
      <c r="B13319" s="73"/>
    </row>
    <row r="13320" spans="2:2" x14ac:dyDescent="0.3">
      <c r="B13320" s="73"/>
    </row>
    <row r="13321" spans="2:2" x14ac:dyDescent="0.3">
      <c r="B13321" s="73"/>
    </row>
    <row r="13322" spans="2:2" x14ac:dyDescent="0.3">
      <c r="B13322" s="73"/>
    </row>
    <row r="13323" spans="2:2" x14ac:dyDescent="0.3">
      <c r="B13323" s="73"/>
    </row>
    <row r="13324" spans="2:2" x14ac:dyDescent="0.3">
      <c r="B13324" s="73"/>
    </row>
    <row r="13325" spans="2:2" x14ac:dyDescent="0.3">
      <c r="B13325" s="73"/>
    </row>
    <row r="13326" spans="2:2" x14ac:dyDescent="0.3">
      <c r="B13326" s="73"/>
    </row>
    <row r="13327" spans="2:2" x14ac:dyDescent="0.3">
      <c r="B13327" s="73"/>
    </row>
    <row r="13328" spans="2:2" x14ac:dyDescent="0.3">
      <c r="B13328" s="73"/>
    </row>
    <row r="13329" spans="2:2" x14ac:dyDescent="0.3">
      <c r="B13329" s="73"/>
    </row>
    <row r="13330" spans="2:2" x14ac:dyDescent="0.3">
      <c r="B13330" s="73"/>
    </row>
    <row r="13331" spans="2:2" x14ac:dyDescent="0.3">
      <c r="B13331" s="73"/>
    </row>
    <row r="13332" spans="2:2" x14ac:dyDescent="0.3">
      <c r="B13332" s="73"/>
    </row>
    <row r="13333" spans="2:2" x14ac:dyDescent="0.3">
      <c r="B13333" s="73"/>
    </row>
    <row r="13334" spans="2:2" x14ac:dyDescent="0.3">
      <c r="B13334" s="73"/>
    </row>
    <row r="13335" spans="2:2" x14ac:dyDescent="0.3">
      <c r="B13335" s="73"/>
    </row>
    <row r="13336" spans="2:2" x14ac:dyDescent="0.3">
      <c r="B13336" s="73"/>
    </row>
    <row r="13337" spans="2:2" x14ac:dyDescent="0.3">
      <c r="B13337" s="73"/>
    </row>
    <row r="13338" spans="2:2" x14ac:dyDescent="0.3">
      <c r="B13338" s="73"/>
    </row>
    <row r="13339" spans="2:2" x14ac:dyDescent="0.3">
      <c r="B13339" s="73"/>
    </row>
    <row r="13340" spans="2:2" x14ac:dyDescent="0.3">
      <c r="B13340" s="73"/>
    </row>
    <row r="13341" spans="2:2" x14ac:dyDescent="0.3">
      <c r="B13341" s="73"/>
    </row>
    <row r="13342" spans="2:2" x14ac:dyDescent="0.3">
      <c r="B13342" s="73"/>
    </row>
    <row r="13343" spans="2:2" x14ac:dyDescent="0.3">
      <c r="B13343" s="73"/>
    </row>
    <row r="13344" spans="2:2" x14ac:dyDescent="0.3">
      <c r="B13344" s="73"/>
    </row>
    <row r="13345" spans="2:2" x14ac:dyDescent="0.3">
      <c r="B13345" s="73"/>
    </row>
    <row r="13346" spans="2:2" x14ac:dyDescent="0.3">
      <c r="B13346" s="73"/>
    </row>
    <row r="13347" spans="2:2" x14ac:dyDescent="0.3">
      <c r="B13347" s="73"/>
    </row>
    <row r="13348" spans="2:2" x14ac:dyDescent="0.3">
      <c r="B13348" s="73"/>
    </row>
    <row r="13349" spans="2:2" x14ac:dyDescent="0.3">
      <c r="B13349" s="73"/>
    </row>
    <row r="13350" spans="2:2" x14ac:dyDescent="0.3">
      <c r="B13350" s="73"/>
    </row>
    <row r="13351" spans="2:2" x14ac:dyDescent="0.3">
      <c r="B13351" s="73"/>
    </row>
    <row r="13352" spans="2:2" x14ac:dyDescent="0.3">
      <c r="B13352" s="73"/>
    </row>
    <row r="13353" spans="2:2" x14ac:dyDescent="0.3">
      <c r="B13353" s="73"/>
    </row>
    <row r="13354" spans="2:2" x14ac:dyDescent="0.3">
      <c r="B13354" s="73"/>
    </row>
    <row r="13355" spans="2:2" x14ac:dyDescent="0.3">
      <c r="B13355" s="73"/>
    </row>
    <row r="13356" spans="2:2" x14ac:dyDescent="0.3">
      <c r="B13356" s="73"/>
    </row>
    <row r="13357" spans="2:2" x14ac:dyDescent="0.3">
      <c r="B13357" s="73"/>
    </row>
    <row r="13358" spans="2:2" x14ac:dyDescent="0.3">
      <c r="B13358" s="73"/>
    </row>
    <row r="13359" spans="2:2" x14ac:dyDescent="0.3">
      <c r="B13359" s="73"/>
    </row>
    <row r="13360" spans="2:2" x14ac:dyDescent="0.3">
      <c r="B13360" s="73"/>
    </row>
    <row r="13361" spans="2:2" x14ac:dyDescent="0.3">
      <c r="B13361" s="73"/>
    </row>
    <row r="13362" spans="2:2" x14ac:dyDescent="0.3">
      <c r="B13362" s="73"/>
    </row>
    <row r="13363" spans="2:2" x14ac:dyDescent="0.3">
      <c r="B13363" s="73"/>
    </row>
    <row r="13364" spans="2:2" x14ac:dyDescent="0.3">
      <c r="B13364" s="73"/>
    </row>
    <row r="13365" spans="2:2" x14ac:dyDescent="0.3">
      <c r="B13365" s="73"/>
    </row>
    <row r="13366" spans="2:2" x14ac:dyDescent="0.3">
      <c r="B13366" s="73"/>
    </row>
    <row r="13367" spans="2:2" x14ac:dyDescent="0.3">
      <c r="B13367" s="73"/>
    </row>
    <row r="13368" spans="2:2" x14ac:dyDescent="0.3">
      <c r="B13368" s="73"/>
    </row>
    <row r="13369" spans="2:2" x14ac:dyDescent="0.3">
      <c r="B13369" s="73"/>
    </row>
    <row r="13370" spans="2:2" x14ac:dyDescent="0.3">
      <c r="B13370" s="73"/>
    </row>
    <row r="13371" spans="2:2" x14ac:dyDescent="0.3">
      <c r="B13371" s="73"/>
    </row>
    <row r="13372" spans="2:2" x14ac:dyDescent="0.3">
      <c r="B13372" s="73"/>
    </row>
    <row r="13373" spans="2:2" x14ac:dyDescent="0.3">
      <c r="B13373" s="73"/>
    </row>
    <row r="13374" spans="2:2" x14ac:dyDescent="0.3">
      <c r="B13374" s="73"/>
    </row>
    <row r="13375" spans="2:2" x14ac:dyDescent="0.3">
      <c r="B13375" s="73"/>
    </row>
    <row r="13376" spans="2:2" x14ac:dyDescent="0.3">
      <c r="B13376" s="73"/>
    </row>
    <row r="13377" spans="2:2" x14ac:dyDescent="0.3">
      <c r="B13377" s="73"/>
    </row>
    <row r="13378" spans="2:2" x14ac:dyDescent="0.3">
      <c r="B13378" s="73"/>
    </row>
    <row r="13379" spans="2:2" x14ac:dyDescent="0.3">
      <c r="B13379" s="73"/>
    </row>
    <row r="13380" spans="2:2" x14ac:dyDescent="0.3">
      <c r="B13380" s="73"/>
    </row>
    <row r="13381" spans="2:2" x14ac:dyDescent="0.3">
      <c r="B13381" s="73"/>
    </row>
    <row r="13382" spans="2:2" x14ac:dyDescent="0.3">
      <c r="B13382" s="73"/>
    </row>
    <row r="13383" spans="2:2" x14ac:dyDescent="0.3">
      <c r="B13383" s="73"/>
    </row>
    <row r="13384" spans="2:2" x14ac:dyDescent="0.3">
      <c r="B13384" s="73"/>
    </row>
    <row r="13385" spans="2:2" x14ac:dyDescent="0.3">
      <c r="B13385" s="73"/>
    </row>
    <row r="13386" spans="2:2" x14ac:dyDescent="0.3">
      <c r="B13386" s="73"/>
    </row>
    <row r="13387" spans="2:2" x14ac:dyDescent="0.3">
      <c r="B13387" s="73"/>
    </row>
    <row r="13388" spans="2:2" x14ac:dyDescent="0.3">
      <c r="B13388" s="73"/>
    </row>
    <row r="13389" spans="2:2" x14ac:dyDescent="0.3">
      <c r="B13389" s="73"/>
    </row>
    <row r="13390" spans="2:2" x14ac:dyDescent="0.3">
      <c r="B13390" s="73"/>
    </row>
    <row r="13391" spans="2:2" x14ac:dyDescent="0.3">
      <c r="B13391" s="73"/>
    </row>
    <row r="13392" spans="2:2" x14ac:dyDescent="0.3">
      <c r="B13392" s="73"/>
    </row>
    <row r="13393" spans="2:2" x14ac:dyDescent="0.3">
      <c r="B13393" s="73"/>
    </row>
    <row r="13394" spans="2:2" x14ac:dyDescent="0.3">
      <c r="B13394" s="73"/>
    </row>
    <row r="13395" spans="2:2" x14ac:dyDescent="0.3">
      <c r="B13395" s="73"/>
    </row>
    <row r="13396" spans="2:2" x14ac:dyDescent="0.3">
      <c r="B13396" s="73"/>
    </row>
    <row r="13397" spans="2:2" x14ac:dyDescent="0.3">
      <c r="B13397" s="73"/>
    </row>
    <row r="13398" spans="2:2" x14ac:dyDescent="0.3">
      <c r="B13398" s="73"/>
    </row>
    <row r="13399" spans="2:2" x14ac:dyDescent="0.3">
      <c r="B13399" s="73"/>
    </row>
    <row r="13400" spans="2:2" x14ac:dyDescent="0.3">
      <c r="B13400" s="73"/>
    </row>
    <row r="13401" spans="2:2" x14ac:dyDescent="0.3">
      <c r="B13401" s="73"/>
    </row>
    <row r="13402" spans="2:2" x14ac:dyDescent="0.3">
      <c r="B13402" s="73"/>
    </row>
    <row r="13403" spans="2:2" x14ac:dyDescent="0.3">
      <c r="B13403" s="73"/>
    </row>
    <row r="13404" spans="2:2" x14ac:dyDescent="0.3">
      <c r="B13404" s="73"/>
    </row>
    <row r="13405" spans="2:2" x14ac:dyDescent="0.3">
      <c r="B13405" s="73"/>
    </row>
    <row r="13406" spans="2:2" x14ac:dyDescent="0.3">
      <c r="B13406" s="73"/>
    </row>
    <row r="13407" spans="2:2" x14ac:dyDescent="0.3">
      <c r="B13407" s="73"/>
    </row>
    <row r="13408" spans="2:2" x14ac:dyDescent="0.3">
      <c r="B13408" s="73"/>
    </row>
    <row r="13409" spans="2:2" x14ac:dyDescent="0.3">
      <c r="B13409" s="73"/>
    </row>
    <row r="13410" spans="2:2" x14ac:dyDescent="0.3">
      <c r="B13410" s="73"/>
    </row>
    <row r="13411" spans="2:2" x14ac:dyDescent="0.3">
      <c r="B13411" s="73"/>
    </row>
    <row r="13412" spans="2:2" x14ac:dyDescent="0.3">
      <c r="B13412" s="73"/>
    </row>
    <row r="13413" spans="2:2" x14ac:dyDescent="0.3">
      <c r="B13413" s="73"/>
    </row>
    <row r="13414" spans="2:2" x14ac:dyDescent="0.3">
      <c r="B13414" s="73"/>
    </row>
    <row r="13415" spans="2:2" x14ac:dyDescent="0.3">
      <c r="B13415" s="73"/>
    </row>
    <row r="13416" spans="2:2" x14ac:dyDescent="0.3">
      <c r="B13416" s="73"/>
    </row>
    <row r="13417" spans="2:2" x14ac:dyDescent="0.3">
      <c r="B13417" s="73"/>
    </row>
    <row r="13418" spans="2:2" x14ac:dyDescent="0.3">
      <c r="B13418" s="73"/>
    </row>
    <row r="13419" spans="2:2" x14ac:dyDescent="0.3">
      <c r="B13419" s="73"/>
    </row>
    <row r="13420" spans="2:2" x14ac:dyDescent="0.3">
      <c r="B13420" s="73"/>
    </row>
    <row r="13421" spans="2:2" x14ac:dyDescent="0.3">
      <c r="B13421" s="73"/>
    </row>
    <row r="13422" spans="2:2" x14ac:dyDescent="0.3">
      <c r="B13422" s="73"/>
    </row>
    <row r="13423" spans="2:2" x14ac:dyDescent="0.3">
      <c r="B13423" s="73"/>
    </row>
    <row r="13424" spans="2:2" x14ac:dyDescent="0.3">
      <c r="B13424" s="73"/>
    </row>
    <row r="13425" spans="2:2" x14ac:dyDescent="0.3">
      <c r="B13425" s="73"/>
    </row>
    <row r="13426" spans="2:2" x14ac:dyDescent="0.3">
      <c r="B13426" s="73"/>
    </row>
    <row r="13427" spans="2:2" x14ac:dyDescent="0.3">
      <c r="B13427" s="73"/>
    </row>
    <row r="13428" spans="2:2" x14ac:dyDescent="0.3">
      <c r="B13428" s="73"/>
    </row>
    <row r="13429" spans="2:2" x14ac:dyDescent="0.3">
      <c r="B13429" s="73"/>
    </row>
    <row r="13430" spans="2:2" x14ac:dyDescent="0.3">
      <c r="B13430" s="73"/>
    </row>
    <row r="13431" spans="2:2" x14ac:dyDescent="0.3">
      <c r="B13431" s="73"/>
    </row>
    <row r="13432" spans="2:2" x14ac:dyDescent="0.3">
      <c r="B13432" s="73"/>
    </row>
    <row r="13433" spans="2:2" x14ac:dyDescent="0.3">
      <c r="B13433" s="73"/>
    </row>
    <row r="13434" spans="2:2" x14ac:dyDescent="0.3">
      <c r="B13434" s="73"/>
    </row>
    <row r="13435" spans="2:2" x14ac:dyDescent="0.3">
      <c r="B13435" s="73"/>
    </row>
    <row r="13436" spans="2:2" x14ac:dyDescent="0.3">
      <c r="B13436" s="73"/>
    </row>
    <row r="13437" spans="2:2" x14ac:dyDescent="0.3">
      <c r="B13437" s="73"/>
    </row>
    <row r="13438" spans="2:2" x14ac:dyDescent="0.3">
      <c r="B13438" s="73"/>
    </row>
    <row r="13439" spans="2:2" x14ac:dyDescent="0.3">
      <c r="B13439" s="73"/>
    </row>
    <row r="13440" spans="2:2" x14ac:dyDescent="0.3">
      <c r="B13440" s="73"/>
    </row>
    <row r="13441" spans="2:2" x14ac:dyDescent="0.3">
      <c r="B13441" s="73"/>
    </row>
    <row r="13442" spans="2:2" x14ac:dyDescent="0.3">
      <c r="B13442" s="73"/>
    </row>
    <row r="13443" spans="2:2" x14ac:dyDescent="0.3">
      <c r="B13443" s="73"/>
    </row>
    <row r="13444" spans="2:2" x14ac:dyDescent="0.3">
      <c r="B13444" s="73"/>
    </row>
    <row r="13445" spans="2:2" x14ac:dyDescent="0.3">
      <c r="B13445" s="73"/>
    </row>
    <row r="13446" spans="2:2" x14ac:dyDescent="0.3">
      <c r="B13446" s="73"/>
    </row>
    <row r="13447" spans="2:2" x14ac:dyDescent="0.3">
      <c r="B13447" s="73"/>
    </row>
    <row r="13448" spans="2:2" x14ac:dyDescent="0.3">
      <c r="B13448" s="73"/>
    </row>
    <row r="13449" spans="2:2" x14ac:dyDescent="0.3">
      <c r="B13449" s="73"/>
    </row>
    <row r="13450" spans="2:2" x14ac:dyDescent="0.3">
      <c r="B13450" s="73"/>
    </row>
    <row r="13451" spans="2:2" x14ac:dyDescent="0.3">
      <c r="B13451" s="73"/>
    </row>
    <row r="13452" spans="2:2" x14ac:dyDescent="0.3">
      <c r="B13452" s="73"/>
    </row>
    <row r="13453" spans="2:2" x14ac:dyDescent="0.3">
      <c r="B13453" s="73"/>
    </row>
    <row r="13454" spans="2:2" x14ac:dyDescent="0.3">
      <c r="B13454" s="73"/>
    </row>
    <row r="13455" spans="2:2" x14ac:dyDescent="0.3">
      <c r="B13455" s="73"/>
    </row>
    <row r="13456" spans="2:2" x14ac:dyDescent="0.3">
      <c r="B13456" s="73"/>
    </row>
    <row r="13457" spans="2:2" x14ac:dyDescent="0.3">
      <c r="B13457" s="73"/>
    </row>
    <row r="13458" spans="2:2" x14ac:dyDescent="0.3">
      <c r="B13458" s="73"/>
    </row>
    <row r="13459" spans="2:2" x14ac:dyDescent="0.3">
      <c r="B13459" s="73"/>
    </row>
    <row r="13460" spans="2:2" x14ac:dyDescent="0.3">
      <c r="B13460" s="73"/>
    </row>
    <row r="13461" spans="2:2" x14ac:dyDescent="0.3">
      <c r="B13461" s="73"/>
    </row>
    <row r="13462" spans="2:2" x14ac:dyDescent="0.3">
      <c r="B13462" s="73"/>
    </row>
    <row r="13463" spans="2:2" x14ac:dyDescent="0.3">
      <c r="B13463" s="73"/>
    </row>
    <row r="13464" spans="2:2" x14ac:dyDescent="0.3">
      <c r="B13464" s="73"/>
    </row>
    <row r="13465" spans="2:2" x14ac:dyDescent="0.3">
      <c r="B13465" s="73"/>
    </row>
    <row r="13466" spans="2:2" x14ac:dyDescent="0.3">
      <c r="B13466" s="73"/>
    </row>
    <row r="13467" spans="2:2" x14ac:dyDescent="0.3">
      <c r="B13467" s="73"/>
    </row>
    <row r="13468" spans="2:2" x14ac:dyDescent="0.3">
      <c r="B13468" s="73"/>
    </row>
    <row r="13469" spans="2:2" x14ac:dyDescent="0.3">
      <c r="B13469" s="73"/>
    </row>
    <row r="13470" spans="2:2" x14ac:dyDescent="0.3">
      <c r="B13470" s="73"/>
    </row>
    <row r="13471" spans="2:2" x14ac:dyDescent="0.3">
      <c r="B13471" s="73"/>
    </row>
    <row r="13472" spans="2:2" x14ac:dyDescent="0.3">
      <c r="B13472" s="73"/>
    </row>
    <row r="13473" spans="2:2" x14ac:dyDescent="0.3">
      <c r="B13473" s="73"/>
    </row>
    <row r="13474" spans="2:2" x14ac:dyDescent="0.3">
      <c r="B13474" s="73"/>
    </row>
    <row r="13475" spans="2:2" x14ac:dyDescent="0.3">
      <c r="B13475" s="73"/>
    </row>
    <row r="13476" spans="2:2" x14ac:dyDescent="0.3">
      <c r="B13476" s="73"/>
    </row>
    <row r="13477" spans="2:2" x14ac:dyDescent="0.3">
      <c r="B13477" s="73"/>
    </row>
    <row r="13478" spans="2:2" x14ac:dyDescent="0.3">
      <c r="B13478" s="73"/>
    </row>
    <row r="13479" spans="2:2" x14ac:dyDescent="0.3">
      <c r="B13479" s="73"/>
    </row>
    <row r="13480" spans="2:2" x14ac:dyDescent="0.3">
      <c r="B13480" s="73"/>
    </row>
    <row r="13481" spans="2:2" x14ac:dyDescent="0.3">
      <c r="B13481" s="73"/>
    </row>
    <row r="13482" spans="2:2" x14ac:dyDescent="0.3">
      <c r="B13482" s="73"/>
    </row>
    <row r="13483" spans="2:2" x14ac:dyDescent="0.3">
      <c r="B13483" s="73"/>
    </row>
    <row r="13484" spans="2:2" x14ac:dyDescent="0.3">
      <c r="B13484" s="73"/>
    </row>
    <row r="13485" spans="2:2" x14ac:dyDescent="0.3">
      <c r="B13485" s="73"/>
    </row>
    <row r="13486" spans="2:2" x14ac:dyDescent="0.3">
      <c r="B13486" s="73"/>
    </row>
    <row r="13487" spans="2:2" x14ac:dyDescent="0.3">
      <c r="B13487" s="73"/>
    </row>
    <row r="13488" spans="2:2" x14ac:dyDescent="0.3">
      <c r="B13488" s="73"/>
    </row>
    <row r="13489" spans="2:2" x14ac:dyDescent="0.3">
      <c r="B13489" s="73"/>
    </row>
    <row r="13490" spans="2:2" x14ac:dyDescent="0.3">
      <c r="B13490" s="73"/>
    </row>
    <row r="13491" spans="2:2" x14ac:dyDescent="0.3">
      <c r="B13491" s="73"/>
    </row>
    <row r="13492" spans="2:2" x14ac:dyDescent="0.3">
      <c r="B13492" s="73"/>
    </row>
    <row r="13493" spans="2:2" x14ac:dyDescent="0.3">
      <c r="B13493" s="73"/>
    </row>
    <row r="13494" spans="2:2" x14ac:dyDescent="0.3">
      <c r="B13494" s="73"/>
    </row>
    <row r="13495" spans="2:2" x14ac:dyDescent="0.3">
      <c r="B13495" s="73"/>
    </row>
    <row r="13496" spans="2:2" x14ac:dyDescent="0.3">
      <c r="B13496" s="73"/>
    </row>
    <row r="13497" spans="2:2" x14ac:dyDescent="0.3">
      <c r="B13497" s="73"/>
    </row>
    <row r="13498" spans="2:2" x14ac:dyDescent="0.3">
      <c r="B13498" s="73"/>
    </row>
    <row r="13499" spans="2:2" x14ac:dyDescent="0.3">
      <c r="B13499" s="73"/>
    </row>
    <row r="13500" spans="2:2" x14ac:dyDescent="0.3">
      <c r="B13500" s="73"/>
    </row>
    <row r="13501" spans="2:2" x14ac:dyDescent="0.3">
      <c r="B13501" s="73"/>
    </row>
    <row r="13502" spans="2:2" x14ac:dyDescent="0.3">
      <c r="B13502" s="73"/>
    </row>
    <row r="13503" spans="2:2" x14ac:dyDescent="0.3">
      <c r="B13503" s="73"/>
    </row>
    <row r="13504" spans="2:2" x14ac:dyDescent="0.3">
      <c r="B13504" s="73"/>
    </row>
    <row r="13505" spans="2:2" x14ac:dyDescent="0.3">
      <c r="B13505" s="73"/>
    </row>
    <row r="13506" spans="2:2" x14ac:dyDescent="0.3">
      <c r="B13506" s="73"/>
    </row>
    <row r="13507" spans="2:2" x14ac:dyDescent="0.3">
      <c r="B13507" s="73"/>
    </row>
    <row r="13508" spans="2:2" x14ac:dyDescent="0.3">
      <c r="B13508" s="73"/>
    </row>
    <row r="13509" spans="2:2" x14ac:dyDescent="0.3">
      <c r="B13509" s="73"/>
    </row>
    <row r="13510" spans="2:2" x14ac:dyDescent="0.3">
      <c r="B13510" s="73"/>
    </row>
    <row r="13511" spans="2:2" x14ac:dyDescent="0.3">
      <c r="B13511" s="73"/>
    </row>
    <row r="13512" spans="2:2" x14ac:dyDescent="0.3">
      <c r="B13512" s="73"/>
    </row>
    <row r="13513" spans="2:2" x14ac:dyDescent="0.3">
      <c r="B13513" s="73"/>
    </row>
    <row r="13514" spans="2:2" x14ac:dyDescent="0.3">
      <c r="B13514" s="73"/>
    </row>
    <row r="13515" spans="2:2" x14ac:dyDescent="0.3">
      <c r="B13515" s="73"/>
    </row>
    <row r="13516" spans="2:2" x14ac:dyDescent="0.3">
      <c r="B13516" s="73"/>
    </row>
    <row r="13517" spans="2:2" x14ac:dyDescent="0.3">
      <c r="B13517" s="73"/>
    </row>
    <row r="13518" spans="2:2" x14ac:dyDescent="0.3">
      <c r="B13518" s="73"/>
    </row>
    <row r="13519" spans="2:2" x14ac:dyDescent="0.3">
      <c r="B13519" s="73"/>
    </row>
    <row r="13520" spans="2:2" x14ac:dyDescent="0.3">
      <c r="B13520" s="73"/>
    </row>
    <row r="13521" spans="2:2" x14ac:dyDescent="0.3">
      <c r="B13521" s="73"/>
    </row>
    <row r="13522" spans="2:2" x14ac:dyDescent="0.3">
      <c r="B13522" s="73"/>
    </row>
    <row r="13523" spans="2:2" x14ac:dyDescent="0.3">
      <c r="B13523" s="73"/>
    </row>
    <row r="13524" spans="2:2" x14ac:dyDescent="0.3">
      <c r="B13524" s="73"/>
    </row>
    <row r="13525" spans="2:2" x14ac:dyDescent="0.3">
      <c r="B13525" s="73"/>
    </row>
    <row r="13526" spans="2:2" x14ac:dyDescent="0.3">
      <c r="B13526" s="73"/>
    </row>
    <row r="13527" spans="2:2" x14ac:dyDescent="0.3">
      <c r="B13527" s="73"/>
    </row>
    <row r="13528" spans="2:2" x14ac:dyDescent="0.3">
      <c r="B13528" s="73"/>
    </row>
    <row r="13529" spans="2:2" x14ac:dyDescent="0.3">
      <c r="B13529" s="73"/>
    </row>
    <row r="13530" spans="2:2" x14ac:dyDescent="0.3">
      <c r="B13530" s="73"/>
    </row>
    <row r="13531" spans="2:2" x14ac:dyDescent="0.3">
      <c r="B13531" s="73"/>
    </row>
    <row r="13532" spans="2:2" x14ac:dyDescent="0.3">
      <c r="B13532" s="73"/>
    </row>
    <row r="13533" spans="2:2" x14ac:dyDescent="0.3">
      <c r="B13533" s="73"/>
    </row>
    <row r="13534" spans="2:2" x14ac:dyDescent="0.3">
      <c r="B13534" s="73"/>
    </row>
    <row r="13535" spans="2:2" x14ac:dyDescent="0.3">
      <c r="B13535" s="73"/>
    </row>
    <row r="13536" spans="2:2" x14ac:dyDescent="0.3">
      <c r="B13536" s="73"/>
    </row>
    <row r="13537" spans="2:2" x14ac:dyDescent="0.3">
      <c r="B13537" s="73"/>
    </row>
    <row r="13538" spans="2:2" x14ac:dyDescent="0.3">
      <c r="B13538" s="73"/>
    </row>
    <row r="13539" spans="2:2" x14ac:dyDescent="0.3">
      <c r="B13539" s="73"/>
    </row>
    <row r="13540" spans="2:2" x14ac:dyDescent="0.3">
      <c r="B13540" s="73"/>
    </row>
    <row r="13541" spans="2:2" x14ac:dyDescent="0.3">
      <c r="B13541" s="73"/>
    </row>
    <row r="13542" spans="2:2" x14ac:dyDescent="0.3">
      <c r="B13542" s="73"/>
    </row>
    <row r="13543" spans="2:2" x14ac:dyDescent="0.3">
      <c r="B13543" s="73"/>
    </row>
    <row r="13544" spans="2:2" x14ac:dyDescent="0.3">
      <c r="B13544" s="73"/>
    </row>
    <row r="13545" spans="2:2" x14ac:dyDescent="0.3">
      <c r="B13545" s="73"/>
    </row>
    <row r="13546" spans="2:2" x14ac:dyDescent="0.3">
      <c r="B13546" s="73"/>
    </row>
    <row r="13547" spans="2:2" x14ac:dyDescent="0.3">
      <c r="B13547" s="73"/>
    </row>
    <row r="13548" spans="2:2" x14ac:dyDescent="0.3">
      <c r="B13548" s="73"/>
    </row>
    <row r="13549" spans="2:2" x14ac:dyDescent="0.3">
      <c r="B13549" s="73"/>
    </row>
    <row r="13550" spans="2:2" x14ac:dyDescent="0.3">
      <c r="B13550" s="73"/>
    </row>
    <row r="13551" spans="2:2" x14ac:dyDescent="0.3">
      <c r="B13551" s="73"/>
    </row>
    <row r="13552" spans="2:2" x14ac:dyDescent="0.3">
      <c r="B13552" s="73"/>
    </row>
    <row r="13553" spans="2:2" x14ac:dyDescent="0.3">
      <c r="B13553" s="73"/>
    </row>
    <row r="13554" spans="2:2" x14ac:dyDescent="0.3">
      <c r="B13554" s="73"/>
    </row>
    <row r="13555" spans="2:2" x14ac:dyDescent="0.3">
      <c r="B13555" s="73"/>
    </row>
    <row r="13556" spans="2:2" x14ac:dyDescent="0.3">
      <c r="B13556" s="73"/>
    </row>
    <row r="13557" spans="2:2" x14ac:dyDescent="0.3">
      <c r="B13557" s="73"/>
    </row>
    <row r="13558" spans="2:2" x14ac:dyDescent="0.3">
      <c r="B13558" s="73"/>
    </row>
    <row r="13559" spans="2:2" x14ac:dyDescent="0.3">
      <c r="B13559" s="73"/>
    </row>
    <row r="13560" spans="2:2" x14ac:dyDescent="0.3">
      <c r="B13560" s="73"/>
    </row>
    <row r="13561" spans="2:2" x14ac:dyDescent="0.3">
      <c r="B13561" s="73"/>
    </row>
    <row r="13562" spans="2:2" x14ac:dyDescent="0.3">
      <c r="B13562" s="73"/>
    </row>
    <row r="13563" spans="2:2" x14ac:dyDescent="0.3">
      <c r="B13563" s="73"/>
    </row>
    <row r="13564" spans="2:2" x14ac:dyDescent="0.3">
      <c r="B13564" s="73"/>
    </row>
    <row r="13565" spans="2:2" x14ac:dyDescent="0.3">
      <c r="B13565" s="73"/>
    </row>
    <row r="13566" spans="2:2" x14ac:dyDescent="0.3">
      <c r="B13566" s="73"/>
    </row>
    <row r="13567" spans="2:2" x14ac:dyDescent="0.3">
      <c r="B13567" s="73"/>
    </row>
    <row r="13568" spans="2:2" x14ac:dyDescent="0.3">
      <c r="B13568" s="73"/>
    </row>
    <row r="13569" spans="2:2" x14ac:dyDescent="0.3">
      <c r="B13569" s="73"/>
    </row>
    <row r="13570" spans="2:2" x14ac:dyDescent="0.3">
      <c r="B13570" s="73"/>
    </row>
    <row r="13571" spans="2:2" x14ac:dyDescent="0.3">
      <c r="B13571" s="73"/>
    </row>
    <row r="13572" spans="2:2" x14ac:dyDescent="0.3">
      <c r="B13572" s="73"/>
    </row>
    <row r="13573" spans="2:2" x14ac:dyDescent="0.3">
      <c r="B13573" s="73"/>
    </row>
    <row r="13574" spans="2:2" x14ac:dyDescent="0.3">
      <c r="B13574" s="73"/>
    </row>
    <row r="13575" spans="2:2" x14ac:dyDescent="0.3">
      <c r="B13575" s="73"/>
    </row>
    <row r="13576" spans="2:2" x14ac:dyDescent="0.3">
      <c r="B13576" s="73"/>
    </row>
    <row r="13577" spans="2:2" x14ac:dyDescent="0.3">
      <c r="B13577" s="73"/>
    </row>
    <row r="13578" spans="2:2" x14ac:dyDescent="0.3">
      <c r="B13578" s="73"/>
    </row>
    <row r="13579" spans="2:2" x14ac:dyDescent="0.3">
      <c r="B13579" s="73"/>
    </row>
    <row r="13580" spans="2:2" x14ac:dyDescent="0.3">
      <c r="B13580" s="73"/>
    </row>
    <row r="13581" spans="2:2" x14ac:dyDescent="0.3">
      <c r="B13581" s="73"/>
    </row>
    <row r="13582" spans="2:2" x14ac:dyDescent="0.3">
      <c r="B13582" s="73"/>
    </row>
    <row r="13583" spans="2:2" x14ac:dyDescent="0.3">
      <c r="B13583" s="73"/>
    </row>
    <row r="13584" spans="2:2" x14ac:dyDescent="0.3">
      <c r="B13584" s="73"/>
    </row>
    <row r="13585" spans="2:2" x14ac:dyDescent="0.3">
      <c r="B13585" s="73"/>
    </row>
    <row r="13586" spans="2:2" x14ac:dyDescent="0.3">
      <c r="B13586" s="73"/>
    </row>
    <row r="13587" spans="2:2" x14ac:dyDescent="0.3">
      <c r="B13587" s="73"/>
    </row>
    <row r="13588" spans="2:2" x14ac:dyDescent="0.3">
      <c r="B13588" s="73"/>
    </row>
    <row r="13589" spans="2:2" x14ac:dyDescent="0.3">
      <c r="B13589" s="73"/>
    </row>
    <row r="13590" spans="2:2" x14ac:dyDescent="0.3">
      <c r="B13590" s="73"/>
    </row>
    <row r="13591" spans="2:2" x14ac:dyDescent="0.3">
      <c r="B13591" s="73"/>
    </row>
    <row r="13592" spans="2:2" x14ac:dyDescent="0.3">
      <c r="B13592" s="73"/>
    </row>
    <row r="13593" spans="2:2" x14ac:dyDescent="0.3">
      <c r="B13593" s="73"/>
    </row>
    <row r="13594" spans="2:2" x14ac:dyDescent="0.3">
      <c r="B13594" s="73"/>
    </row>
    <row r="13595" spans="2:2" x14ac:dyDescent="0.3">
      <c r="B13595" s="73"/>
    </row>
    <row r="13596" spans="2:2" x14ac:dyDescent="0.3">
      <c r="B13596" s="73"/>
    </row>
    <row r="13597" spans="2:2" x14ac:dyDescent="0.3">
      <c r="B13597" s="73"/>
    </row>
    <row r="13598" spans="2:2" x14ac:dyDescent="0.3">
      <c r="B13598" s="73"/>
    </row>
    <row r="13599" spans="2:2" x14ac:dyDescent="0.3">
      <c r="B13599" s="73"/>
    </row>
    <row r="13600" spans="2:2" x14ac:dyDescent="0.3">
      <c r="B13600" s="73"/>
    </row>
    <row r="13601" spans="2:2" x14ac:dyDescent="0.3">
      <c r="B13601" s="73"/>
    </row>
    <row r="13602" spans="2:2" x14ac:dyDescent="0.3">
      <c r="B13602" s="73"/>
    </row>
    <row r="13603" spans="2:2" x14ac:dyDescent="0.3">
      <c r="B13603" s="73"/>
    </row>
    <row r="13604" spans="2:2" x14ac:dyDescent="0.3">
      <c r="B13604" s="73"/>
    </row>
    <row r="13605" spans="2:2" x14ac:dyDescent="0.3">
      <c r="B13605" s="73"/>
    </row>
    <row r="13606" spans="2:2" x14ac:dyDescent="0.3">
      <c r="B13606" s="73"/>
    </row>
    <row r="13607" spans="2:2" x14ac:dyDescent="0.3">
      <c r="B13607" s="73"/>
    </row>
    <row r="13608" spans="2:2" x14ac:dyDescent="0.3">
      <c r="B13608" s="73"/>
    </row>
    <row r="13609" spans="2:2" x14ac:dyDescent="0.3">
      <c r="B13609" s="73"/>
    </row>
    <row r="13610" spans="2:2" x14ac:dyDescent="0.3">
      <c r="B13610" s="73"/>
    </row>
    <row r="13611" spans="2:2" x14ac:dyDescent="0.3">
      <c r="B13611" s="73"/>
    </row>
    <row r="13612" spans="2:2" x14ac:dyDescent="0.3">
      <c r="B13612" s="73"/>
    </row>
    <row r="13613" spans="2:2" x14ac:dyDescent="0.3">
      <c r="B13613" s="73"/>
    </row>
    <row r="13614" spans="2:2" x14ac:dyDescent="0.3">
      <c r="B13614" s="73"/>
    </row>
    <row r="13615" spans="2:2" x14ac:dyDescent="0.3">
      <c r="B13615" s="73"/>
    </row>
    <row r="13616" spans="2:2" x14ac:dyDescent="0.3">
      <c r="B13616" s="73"/>
    </row>
    <row r="13617" spans="2:2" x14ac:dyDescent="0.3">
      <c r="B13617" s="73"/>
    </row>
    <row r="13618" spans="2:2" x14ac:dyDescent="0.3">
      <c r="B13618" s="73"/>
    </row>
    <row r="13619" spans="2:2" x14ac:dyDescent="0.3">
      <c r="B13619" s="73"/>
    </row>
    <row r="13620" spans="2:2" x14ac:dyDescent="0.3">
      <c r="B13620" s="73"/>
    </row>
    <row r="13621" spans="2:2" x14ac:dyDescent="0.3">
      <c r="B13621" s="73"/>
    </row>
    <row r="13622" spans="2:2" x14ac:dyDescent="0.3">
      <c r="B13622" s="73"/>
    </row>
    <row r="13623" spans="2:2" x14ac:dyDescent="0.3">
      <c r="B13623" s="73"/>
    </row>
    <row r="13624" spans="2:2" x14ac:dyDescent="0.3">
      <c r="B13624" s="73"/>
    </row>
    <row r="13625" spans="2:2" x14ac:dyDescent="0.3">
      <c r="B13625" s="73"/>
    </row>
    <row r="13626" spans="2:2" x14ac:dyDescent="0.3">
      <c r="B13626" s="73"/>
    </row>
    <row r="13627" spans="2:2" x14ac:dyDescent="0.3">
      <c r="B13627" s="73"/>
    </row>
    <row r="13628" spans="2:2" x14ac:dyDescent="0.3">
      <c r="B13628" s="73"/>
    </row>
    <row r="13629" spans="2:2" x14ac:dyDescent="0.3">
      <c r="B13629" s="73"/>
    </row>
    <row r="13630" spans="2:2" x14ac:dyDescent="0.3">
      <c r="B13630" s="73"/>
    </row>
    <row r="13631" spans="2:2" x14ac:dyDescent="0.3">
      <c r="B13631" s="73"/>
    </row>
    <row r="13632" spans="2:2" x14ac:dyDescent="0.3">
      <c r="B13632" s="73"/>
    </row>
    <row r="13633" spans="2:2" x14ac:dyDescent="0.3">
      <c r="B13633" s="73"/>
    </row>
    <row r="13634" spans="2:2" x14ac:dyDescent="0.3">
      <c r="B13634" s="73"/>
    </row>
    <row r="13635" spans="2:2" x14ac:dyDescent="0.3">
      <c r="B13635" s="73"/>
    </row>
    <row r="13636" spans="2:2" x14ac:dyDescent="0.3">
      <c r="B13636" s="73"/>
    </row>
    <row r="13637" spans="2:2" x14ac:dyDescent="0.3">
      <c r="B13637" s="73"/>
    </row>
    <row r="13638" spans="2:2" x14ac:dyDescent="0.3">
      <c r="B13638" s="73"/>
    </row>
    <row r="13639" spans="2:2" x14ac:dyDescent="0.3">
      <c r="B13639" s="73"/>
    </row>
    <row r="13640" spans="2:2" x14ac:dyDescent="0.3">
      <c r="B13640" s="73"/>
    </row>
    <row r="13641" spans="2:2" x14ac:dyDescent="0.3">
      <c r="B13641" s="73"/>
    </row>
    <row r="13642" spans="2:2" x14ac:dyDescent="0.3">
      <c r="B13642" s="73"/>
    </row>
    <row r="13643" spans="2:2" x14ac:dyDescent="0.3">
      <c r="B13643" s="73"/>
    </row>
    <row r="13644" spans="2:2" x14ac:dyDescent="0.3">
      <c r="B13644" s="73"/>
    </row>
    <row r="13645" spans="2:2" x14ac:dyDescent="0.3">
      <c r="B13645" s="73"/>
    </row>
    <row r="13646" spans="2:2" x14ac:dyDescent="0.3">
      <c r="B13646" s="73"/>
    </row>
    <row r="13647" spans="2:2" x14ac:dyDescent="0.3">
      <c r="B13647" s="73"/>
    </row>
    <row r="13648" spans="2:2" x14ac:dyDescent="0.3">
      <c r="B13648" s="73"/>
    </row>
    <row r="13649" spans="2:2" x14ac:dyDescent="0.3">
      <c r="B13649" s="73"/>
    </row>
    <row r="13650" spans="2:2" x14ac:dyDescent="0.3">
      <c r="B13650" s="73"/>
    </row>
    <row r="13651" spans="2:2" x14ac:dyDescent="0.3">
      <c r="B13651" s="73"/>
    </row>
    <row r="13652" spans="2:2" x14ac:dyDescent="0.3">
      <c r="B13652" s="73"/>
    </row>
    <row r="13653" spans="2:2" x14ac:dyDescent="0.3">
      <c r="B13653" s="73"/>
    </row>
    <row r="13654" spans="2:2" x14ac:dyDescent="0.3">
      <c r="B13654" s="73"/>
    </row>
    <row r="13655" spans="2:2" x14ac:dyDescent="0.3">
      <c r="B13655" s="73"/>
    </row>
    <row r="13656" spans="2:2" x14ac:dyDescent="0.3">
      <c r="B13656" s="73"/>
    </row>
    <row r="13657" spans="2:2" x14ac:dyDescent="0.3">
      <c r="B13657" s="73"/>
    </row>
    <row r="13658" spans="2:2" x14ac:dyDescent="0.3">
      <c r="B13658" s="73"/>
    </row>
    <row r="13659" spans="2:2" x14ac:dyDescent="0.3">
      <c r="B13659" s="73"/>
    </row>
    <row r="13660" spans="2:2" x14ac:dyDescent="0.3">
      <c r="B13660" s="73"/>
    </row>
    <row r="13661" spans="2:2" x14ac:dyDescent="0.3">
      <c r="B13661" s="73"/>
    </row>
    <row r="13662" spans="2:2" x14ac:dyDescent="0.3">
      <c r="B13662" s="73"/>
    </row>
    <row r="13663" spans="2:2" x14ac:dyDescent="0.3">
      <c r="B13663" s="73"/>
    </row>
    <row r="13664" spans="2:2" x14ac:dyDescent="0.3">
      <c r="B13664" s="73"/>
    </row>
    <row r="13665" spans="2:2" x14ac:dyDescent="0.3">
      <c r="B13665" s="73"/>
    </row>
    <row r="13666" spans="2:2" x14ac:dyDescent="0.3">
      <c r="B13666" s="73"/>
    </row>
    <row r="13667" spans="2:2" x14ac:dyDescent="0.3">
      <c r="B13667" s="73"/>
    </row>
    <row r="13668" spans="2:2" x14ac:dyDescent="0.3">
      <c r="B13668" s="73"/>
    </row>
    <row r="13669" spans="2:2" x14ac:dyDescent="0.3">
      <c r="B13669" s="73"/>
    </row>
    <row r="13670" spans="2:2" x14ac:dyDescent="0.3">
      <c r="B13670" s="73"/>
    </row>
    <row r="13671" spans="2:2" x14ac:dyDescent="0.3">
      <c r="B13671" s="73"/>
    </row>
    <row r="13672" spans="2:2" x14ac:dyDescent="0.3">
      <c r="B13672" s="73"/>
    </row>
    <row r="13673" spans="2:2" x14ac:dyDescent="0.3">
      <c r="B13673" s="73"/>
    </row>
    <row r="13674" spans="2:2" x14ac:dyDescent="0.3">
      <c r="B13674" s="73"/>
    </row>
    <row r="13675" spans="2:2" x14ac:dyDescent="0.3">
      <c r="B13675" s="73"/>
    </row>
    <row r="13676" spans="2:2" x14ac:dyDescent="0.3">
      <c r="B13676" s="73"/>
    </row>
    <row r="13677" spans="2:2" x14ac:dyDescent="0.3">
      <c r="B13677" s="73"/>
    </row>
    <row r="13678" spans="2:2" x14ac:dyDescent="0.3">
      <c r="B13678" s="73"/>
    </row>
    <row r="13679" spans="2:2" x14ac:dyDescent="0.3">
      <c r="B13679" s="73"/>
    </row>
    <row r="13680" spans="2:2" x14ac:dyDescent="0.3">
      <c r="B13680" s="73"/>
    </row>
    <row r="13681" spans="2:2" x14ac:dyDescent="0.3">
      <c r="B13681" s="73"/>
    </row>
    <row r="13682" spans="2:2" x14ac:dyDescent="0.3">
      <c r="B13682" s="73"/>
    </row>
    <row r="13683" spans="2:2" x14ac:dyDescent="0.3">
      <c r="B13683" s="73"/>
    </row>
    <row r="13684" spans="2:2" x14ac:dyDescent="0.3">
      <c r="B13684" s="73"/>
    </row>
    <row r="13685" spans="2:2" x14ac:dyDescent="0.3">
      <c r="B13685" s="73"/>
    </row>
    <row r="13686" spans="2:2" x14ac:dyDescent="0.3">
      <c r="B13686" s="73"/>
    </row>
    <row r="13687" spans="2:2" x14ac:dyDescent="0.3">
      <c r="B13687" s="73"/>
    </row>
    <row r="13688" spans="2:2" x14ac:dyDescent="0.3">
      <c r="B13688" s="73"/>
    </row>
    <row r="13689" spans="2:2" x14ac:dyDescent="0.3">
      <c r="B13689" s="73"/>
    </row>
    <row r="13690" spans="2:2" x14ac:dyDescent="0.3">
      <c r="B13690" s="73"/>
    </row>
    <row r="13691" spans="2:2" x14ac:dyDescent="0.3">
      <c r="B13691" s="73"/>
    </row>
    <row r="13692" spans="2:2" x14ac:dyDescent="0.3">
      <c r="B13692" s="73"/>
    </row>
    <row r="13693" spans="2:2" x14ac:dyDescent="0.3">
      <c r="B13693" s="73"/>
    </row>
    <row r="13694" spans="2:2" x14ac:dyDescent="0.3">
      <c r="B13694" s="73"/>
    </row>
    <row r="13695" spans="2:2" x14ac:dyDescent="0.3">
      <c r="B13695" s="73"/>
    </row>
    <row r="13696" spans="2:2" x14ac:dyDescent="0.3">
      <c r="B13696" s="73"/>
    </row>
    <row r="13697" spans="2:2" x14ac:dyDescent="0.3">
      <c r="B13697" s="73"/>
    </row>
    <row r="13698" spans="2:2" x14ac:dyDescent="0.3">
      <c r="B13698" s="73"/>
    </row>
    <row r="13699" spans="2:2" x14ac:dyDescent="0.3">
      <c r="B13699" s="73"/>
    </row>
    <row r="13700" spans="2:2" x14ac:dyDescent="0.3">
      <c r="B13700" s="73"/>
    </row>
    <row r="13701" spans="2:2" x14ac:dyDescent="0.3">
      <c r="B13701" s="73"/>
    </row>
    <row r="13702" spans="2:2" x14ac:dyDescent="0.3">
      <c r="B13702" s="73"/>
    </row>
    <row r="13703" spans="2:2" x14ac:dyDescent="0.3">
      <c r="B13703" s="73"/>
    </row>
    <row r="13704" spans="2:2" x14ac:dyDescent="0.3">
      <c r="B13704" s="73"/>
    </row>
    <row r="13705" spans="2:2" x14ac:dyDescent="0.3">
      <c r="B13705" s="73"/>
    </row>
    <row r="13706" spans="2:2" x14ac:dyDescent="0.3">
      <c r="B13706" s="73"/>
    </row>
    <row r="13707" spans="2:2" x14ac:dyDescent="0.3">
      <c r="B13707" s="73"/>
    </row>
    <row r="13708" spans="2:2" x14ac:dyDescent="0.3">
      <c r="B13708" s="73"/>
    </row>
    <row r="13709" spans="2:2" x14ac:dyDescent="0.3">
      <c r="B13709" s="73"/>
    </row>
    <row r="13710" spans="2:2" x14ac:dyDescent="0.3">
      <c r="B13710" s="73"/>
    </row>
    <row r="13711" spans="2:2" x14ac:dyDescent="0.3">
      <c r="B13711" s="73"/>
    </row>
    <row r="13712" spans="2:2" x14ac:dyDescent="0.3">
      <c r="B13712" s="73"/>
    </row>
    <row r="13713" spans="2:2" x14ac:dyDescent="0.3">
      <c r="B13713" s="73"/>
    </row>
    <row r="13714" spans="2:2" x14ac:dyDescent="0.3">
      <c r="B13714" s="73"/>
    </row>
    <row r="13715" spans="2:2" x14ac:dyDescent="0.3">
      <c r="B13715" s="73"/>
    </row>
    <row r="13716" spans="2:2" x14ac:dyDescent="0.3">
      <c r="B13716" s="73"/>
    </row>
    <row r="13717" spans="2:2" x14ac:dyDescent="0.3">
      <c r="B13717" s="73"/>
    </row>
    <row r="13718" spans="2:2" x14ac:dyDescent="0.3">
      <c r="B13718" s="73"/>
    </row>
    <row r="13719" spans="2:2" x14ac:dyDescent="0.3">
      <c r="B13719" s="73"/>
    </row>
    <row r="13720" spans="2:2" x14ac:dyDescent="0.3">
      <c r="B13720" s="73"/>
    </row>
    <row r="13721" spans="2:2" x14ac:dyDescent="0.3">
      <c r="B13721" s="73"/>
    </row>
    <row r="13722" spans="2:2" x14ac:dyDescent="0.3">
      <c r="B13722" s="73"/>
    </row>
    <row r="13723" spans="2:2" x14ac:dyDescent="0.3">
      <c r="B13723" s="73"/>
    </row>
    <row r="13724" spans="2:2" x14ac:dyDescent="0.3">
      <c r="B13724" s="73"/>
    </row>
    <row r="13725" spans="2:2" x14ac:dyDescent="0.3">
      <c r="B13725" s="73"/>
    </row>
    <row r="13726" spans="2:2" x14ac:dyDescent="0.3">
      <c r="B13726" s="73"/>
    </row>
    <row r="13727" spans="2:2" x14ac:dyDescent="0.3">
      <c r="B13727" s="73"/>
    </row>
    <row r="13728" spans="2:2" x14ac:dyDescent="0.3">
      <c r="B13728" s="73"/>
    </row>
    <row r="13729" spans="2:2" x14ac:dyDescent="0.3">
      <c r="B13729" s="73"/>
    </row>
    <row r="13730" spans="2:2" x14ac:dyDescent="0.3">
      <c r="B13730" s="73"/>
    </row>
    <row r="13731" spans="2:2" x14ac:dyDescent="0.3">
      <c r="B13731" s="73"/>
    </row>
    <row r="13732" spans="2:2" x14ac:dyDescent="0.3">
      <c r="B13732" s="73"/>
    </row>
    <row r="13733" spans="2:2" x14ac:dyDescent="0.3">
      <c r="B13733" s="73"/>
    </row>
    <row r="13734" spans="2:2" x14ac:dyDescent="0.3">
      <c r="B13734" s="73"/>
    </row>
    <row r="13735" spans="2:2" x14ac:dyDescent="0.3">
      <c r="B13735" s="73"/>
    </row>
    <row r="13736" spans="2:2" x14ac:dyDescent="0.3">
      <c r="B13736" s="73"/>
    </row>
    <row r="13737" spans="2:2" x14ac:dyDescent="0.3">
      <c r="B13737" s="73"/>
    </row>
    <row r="13738" spans="2:2" x14ac:dyDescent="0.3">
      <c r="B13738" s="73"/>
    </row>
    <row r="13739" spans="2:2" x14ac:dyDescent="0.3">
      <c r="B13739" s="73"/>
    </row>
    <row r="13740" spans="2:2" x14ac:dyDescent="0.3">
      <c r="B13740" s="73"/>
    </row>
    <row r="13741" spans="2:2" x14ac:dyDescent="0.3">
      <c r="B13741" s="73"/>
    </row>
    <row r="13742" spans="2:2" x14ac:dyDescent="0.3">
      <c r="B13742" s="73"/>
    </row>
    <row r="13743" spans="2:2" x14ac:dyDescent="0.3">
      <c r="B13743" s="73"/>
    </row>
    <row r="13744" spans="2:2" x14ac:dyDescent="0.3">
      <c r="B13744" s="73"/>
    </row>
    <row r="13745" spans="2:2" x14ac:dyDescent="0.3">
      <c r="B13745" s="73"/>
    </row>
    <row r="13746" spans="2:2" x14ac:dyDescent="0.3">
      <c r="B13746" s="73"/>
    </row>
    <row r="13747" spans="2:2" x14ac:dyDescent="0.3">
      <c r="B13747" s="73"/>
    </row>
    <row r="13748" spans="2:2" x14ac:dyDescent="0.3">
      <c r="B13748" s="73"/>
    </row>
    <row r="13749" spans="2:2" x14ac:dyDescent="0.3">
      <c r="B13749" s="73"/>
    </row>
    <row r="13750" spans="2:2" x14ac:dyDescent="0.3">
      <c r="B13750" s="73"/>
    </row>
    <row r="13751" spans="2:2" x14ac:dyDescent="0.3">
      <c r="B13751" s="73"/>
    </row>
    <row r="13752" spans="2:2" x14ac:dyDescent="0.3">
      <c r="B13752" s="73"/>
    </row>
    <row r="13753" spans="2:2" x14ac:dyDescent="0.3">
      <c r="B13753" s="73"/>
    </row>
    <row r="13754" spans="2:2" x14ac:dyDescent="0.3">
      <c r="B13754" s="73"/>
    </row>
    <row r="13755" spans="2:2" x14ac:dyDescent="0.3">
      <c r="B13755" s="73"/>
    </row>
    <row r="13756" spans="2:2" x14ac:dyDescent="0.3">
      <c r="B13756" s="73"/>
    </row>
    <row r="13757" spans="2:2" x14ac:dyDescent="0.3">
      <c r="B13757" s="73"/>
    </row>
    <row r="13758" spans="2:2" x14ac:dyDescent="0.3">
      <c r="B13758" s="73"/>
    </row>
    <row r="13759" spans="2:2" x14ac:dyDescent="0.3">
      <c r="B13759" s="73"/>
    </row>
    <row r="13760" spans="2:2" x14ac:dyDescent="0.3">
      <c r="B13760" s="73"/>
    </row>
    <row r="13761" spans="2:2" x14ac:dyDescent="0.3">
      <c r="B13761" s="73"/>
    </row>
    <row r="13762" spans="2:2" x14ac:dyDescent="0.3">
      <c r="B13762" s="73"/>
    </row>
    <row r="13763" spans="2:2" x14ac:dyDescent="0.3">
      <c r="B13763" s="73"/>
    </row>
    <row r="13764" spans="2:2" x14ac:dyDescent="0.3">
      <c r="B13764" s="73"/>
    </row>
    <row r="13765" spans="2:2" x14ac:dyDescent="0.3">
      <c r="B13765" s="73"/>
    </row>
    <row r="13766" spans="2:2" x14ac:dyDescent="0.3">
      <c r="B13766" s="73"/>
    </row>
    <row r="13767" spans="2:2" x14ac:dyDescent="0.3">
      <c r="B13767" s="73"/>
    </row>
    <row r="13768" spans="2:2" x14ac:dyDescent="0.3">
      <c r="B13768" s="73"/>
    </row>
    <row r="13769" spans="2:2" x14ac:dyDescent="0.3">
      <c r="B13769" s="73"/>
    </row>
    <row r="13770" spans="2:2" x14ac:dyDescent="0.3">
      <c r="B13770" s="73"/>
    </row>
    <row r="13771" spans="2:2" x14ac:dyDescent="0.3">
      <c r="B13771" s="73"/>
    </row>
    <row r="13772" spans="2:2" x14ac:dyDescent="0.3">
      <c r="B13772" s="73"/>
    </row>
    <row r="13773" spans="2:2" x14ac:dyDescent="0.3">
      <c r="B13773" s="73"/>
    </row>
    <row r="13774" spans="2:2" x14ac:dyDescent="0.3">
      <c r="B13774" s="73"/>
    </row>
    <row r="13775" spans="2:2" x14ac:dyDescent="0.3">
      <c r="B13775" s="73"/>
    </row>
    <row r="13776" spans="2:2" x14ac:dyDescent="0.3">
      <c r="B13776" s="73"/>
    </row>
    <row r="13777" spans="2:2" x14ac:dyDescent="0.3">
      <c r="B13777" s="73"/>
    </row>
    <row r="13778" spans="2:2" x14ac:dyDescent="0.3">
      <c r="B13778" s="73"/>
    </row>
    <row r="13779" spans="2:2" x14ac:dyDescent="0.3">
      <c r="B13779" s="73"/>
    </row>
    <row r="13780" spans="2:2" x14ac:dyDescent="0.3">
      <c r="B13780" s="73"/>
    </row>
    <row r="13781" spans="2:2" x14ac:dyDescent="0.3">
      <c r="B13781" s="73"/>
    </row>
    <row r="13782" spans="2:2" x14ac:dyDescent="0.3">
      <c r="B13782" s="73"/>
    </row>
    <row r="13783" spans="2:2" x14ac:dyDescent="0.3">
      <c r="B13783" s="73"/>
    </row>
    <row r="13784" spans="2:2" x14ac:dyDescent="0.3">
      <c r="B13784" s="73"/>
    </row>
    <row r="13785" spans="2:2" x14ac:dyDescent="0.3">
      <c r="B13785" s="73"/>
    </row>
    <row r="13786" spans="2:2" x14ac:dyDescent="0.3">
      <c r="B13786" s="73"/>
    </row>
    <row r="13787" spans="2:2" x14ac:dyDescent="0.3">
      <c r="B13787" s="73"/>
    </row>
    <row r="13788" spans="2:2" x14ac:dyDescent="0.3">
      <c r="B13788" s="73"/>
    </row>
    <row r="13789" spans="2:2" x14ac:dyDescent="0.3">
      <c r="B13789" s="73"/>
    </row>
    <row r="13790" spans="2:2" x14ac:dyDescent="0.3">
      <c r="B13790" s="73"/>
    </row>
    <row r="13791" spans="2:2" x14ac:dyDescent="0.3">
      <c r="B13791" s="73"/>
    </row>
    <row r="13792" spans="2:2" x14ac:dyDescent="0.3">
      <c r="B13792" s="73"/>
    </row>
    <row r="13793" spans="2:2" x14ac:dyDescent="0.3">
      <c r="B13793" s="73"/>
    </row>
    <row r="13794" spans="2:2" x14ac:dyDescent="0.3">
      <c r="B13794" s="73"/>
    </row>
    <row r="13795" spans="2:2" x14ac:dyDescent="0.3">
      <c r="B13795" s="73"/>
    </row>
    <row r="13796" spans="2:2" x14ac:dyDescent="0.3">
      <c r="B13796" s="73"/>
    </row>
    <row r="13797" spans="2:2" x14ac:dyDescent="0.3">
      <c r="B13797" s="73"/>
    </row>
    <row r="13798" spans="2:2" x14ac:dyDescent="0.3">
      <c r="B13798" s="73"/>
    </row>
    <row r="13799" spans="2:2" x14ac:dyDescent="0.3">
      <c r="B13799" s="73"/>
    </row>
    <row r="13800" spans="2:2" x14ac:dyDescent="0.3">
      <c r="B13800" s="73"/>
    </row>
    <row r="13801" spans="2:2" x14ac:dyDescent="0.3">
      <c r="B13801" s="73"/>
    </row>
    <row r="13802" spans="2:2" x14ac:dyDescent="0.3">
      <c r="B13802" s="73"/>
    </row>
    <row r="13803" spans="2:2" x14ac:dyDescent="0.3">
      <c r="B13803" s="73"/>
    </row>
    <row r="13804" spans="2:2" x14ac:dyDescent="0.3">
      <c r="B13804" s="73"/>
    </row>
    <row r="13805" spans="2:2" x14ac:dyDescent="0.3">
      <c r="B13805" s="73"/>
    </row>
    <row r="13806" spans="2:2" x14ac:dyDescent="0.3">
      <c r="B13806" s="73"/>
    </row>
    <row r="13807" spans="2:2" x14ac:dyDescent="0.3">
      <c r="B13807" s="73"/>
    </row>
    <row r="13808" spans="2:2" x14ac:dyDescent="0.3">
      <c r="B13808" s="73"/>
    </row>
    <row r="13809" spans="2:2" x14ac:dyDescent="0.3">
      <c r="B13809" s="73"/>
    </row>
    <row r="13810" spans="2:2" x14ac:dyDescent="0.3">
      <c r="B13810" s="73"/>
    </row>
    <row r="13811" spans="2:2" x14ac:dyDescent="0.3">
      <c r="B13811" s="73"/>
    </row>
    <row r="13812" spans="2:2" x14ac:dyDescent="0.3">
      <c r="B13812" s="73"/>
    </row>
    <row r="13813" spans="2:2" x14ac:dyDescent="0.3">
      <c r="B13813" s="73"/>
    </row>
    <row r="13814" spans="2:2" x14ac:dyDescent="0.3">
      <c r="B13814" s="73"/>
    </row>
    <row r="13815" spans="2:2" x14ac:dyDescent="0.3">
      <c r="B13815" s="73"/>
    </row>
    <row r="13816" spans="2:2" x14ac:dyDescent="0.3">
      <c r="B13816" s="73"/>
    </row>
    <row r="13817" spans="2:2" x14ac:dyDescent="0.3">
      <c r="B13817" s="73"/>
    </row>
    <row r="13818" spans="2:2" x14ac:dyDescent="0.3">
      <c r="B13818" s="73"/>
    </row>
    <row r="13819" spans="2:2" x14ac:dyDescent="0.3">
      <c r="B13819" s="73"/>
    </row>
    <row r="13820" spans="2:2" x14ac:dyDescent="0.3">
      <c r="B13820" s="73"/>
    </row>
    <row r="13821" spans="2:2" x14ac:dyDescent="0.3">
      <c r="B13821" s="73"/>
    </row>
    <row r="13822" spans="2:2" x14ac:dyDescent="0.3">
      <c r="B13822" s="73"/>
    </row>
    <row r="13823" spans="2:2" x14ac:dyDescent="0.3">
      <c r="B13823" s="73"/>
    </row>
    <row r="13824" spans="2:2" x14ac:dyDescent="0.3">
      <c r="B13824" s="73"/>
    </row>
    <row r="13825" spans="2:2" x14ac:dyDescent="0.3">
      <c r="B13825" s="73"/>
    </row>
    <row r="13826" spans="2:2" x14ac:dyDescent="0.3">
      <c r="B13826" s="73"/>
    </row>
    <row r="13827" spans="2:2" x14ac:dyDescent="0.3">
      <c r="B13827" s="73"/>
    </row>
    <row r="13828" spans="2:2" x14ac:dyDescent="0.3">
      <c r="B13828" s="73"/>
    </row>
    <row r="13829" spans="2:2" x14ac:dyDescent="0.3">
      <c r="B13829" s="73"/>
    </row>
    <row r="13830" spans="2:2" x14ac:dyDescent="0.3">
      <c r="B13830" s="73"/>
    </row>
    <row r="13831" spans="2:2" x14ac:dyDescent="0.3">
      <c r="B13831" s="73"/>
    </row>
    <row r="13832" spans="2:2" x14ac:dyDescent="0.3">
      <c r="B13832" s="73"/>
    </row>
    <row r="13833" spans="2:2" x14ac:dyDescent="0.3">
      <c r="B13833" s="73"/>
    </row>
    <row r="13834" spans="2:2" x14ac:dyDescent="0.3">
      <c r="B13834" s="73"/>
    </row>
    <row r="13835" spans="2:2" x14ac:dyDescent="0.3">
      <c r="B13835" s="73"/>
    </row>
    <row r="13836" spans="2:2" x14ac:dyDescent="0.3">
      <c r="B13836" s="73"/>
    </row>
    <row r="13837" spans="2:2" x14ac:dyDescent="0.3">
      <c r="B13837" s="73"/>
    </row>
    <row r="13838" spans="2:2" x14ac:dyDescent="0.3">
      <c r="B13838" s="73"/>
    </row>
    <row r="13839" spans="2:2" x14ac:dyDescent="0.3">
      <c r="B13839" s="73"/>
    </row>
    <row r="13840" spans="2:2" x14ac:dyDescent="0.3">
      <c r="B13840" s="73"/>
    </row>
    <row r="13841" spans="2:2" x14ac:dyDescent="0.3">
      <c r="B13841" s="73"/>
    </row>
    <row r="13842" spans="2:2" x14ac:dyDescent="0.3">
      <c r="B13842" s="73"/>
    </row>
    <row r="13843" spans="2:2" x14ac:dyDescent="0.3">
      <c r="B13843" s="73"/>
    </row>
    <row r="13844" spans="2:2" x14ac:dyDescent="0.3">
      <c r="B13844" s="73"/>
    </row>
    <row r="13845" spans="2:2" x14ac:dyDescent="0.3">
      <c r="B13845" s="73"/>
    </row>
    <row r="13846" spans="2:2" x14ac:dyDescent="0.3">
      <c r="B13846" s="73"/>
    </row>
    <row r="13847" spans="2:2" x14ac:dyDescent="0.3">
      <c r="B13847" s="73"/>
    </row>
    <row r="13848" spans="2:2" x14ac:dyDescent="0.3">
      <c r="B13848" s="73"/>
    </row>
    <row r="13849" spans="2:2" x14ac:dyDescent="0.3">
      <c r="B13849" s="73"/>
    </row>
    <row r="13850" spans="2:2" x14ac:dyDescent="0.3">
      <c r="B13850" s="73"/>
    </row>
    <row r="13851" spans="2:2" x14ac:dyDescent="0.3">
      <c r="B13851" s="73"/>
    </row>
    <row r="13852" spans="2:2" x14ac:dyDescent="0.3">
      <c r="B13852" s="73"/>
    </row>
    <row r="13853" spans="2:2" x14ac:dyDescent="0.3">
      <c r="B13853" s="73"/>
    </row>
    <row r="13854" spans="2:2" x14ac:dyDescent="0.3">
      <c r="B13854" s="73"/>
    </row>
    <row r="13855" spans="2:2" x14ac:dyDescent="0.3">
      <c r="B13855" s="73"/>
    </row>
    <row r="13856" spans="2:2" x14ac:dyDescent="0.3">
      <c r="B13856" s="73"/>
    </row>
    <row r="13857" spans="2:2" x14ac:dyDescent="0.3">
      <c r="B13857" s="73"/>
    </row>
    <row r="13858" spans="2:2" x14ac:dyDescent="0.3">
      <c r="B13858" s="73"/>
    </row>
    <row r="13859" spans="2:2" x14ac:dyDescent="0.3">
      <c r="B13859" s="73"/>
    </row>
    <row r="13860" spans="2:2" x14ac:dyDescent="0.3">
      <c r="B13860" s="73"/>
    </row>
    <row r="13861" spans="2:2" x14ac:dyDescent="0.3">
      <c r="B13861" s="73"/>
    </row>
    <row r="13862" spans="2:2" x14ac:dyDescent="0.3">
      <c r="B13862" s="73"/>
    </row>
    <row r="13863" spans="2:2" x14ac:dyDescent="0.3">
      <c r="B13863" s="73"/>
    </row>
    <row r="13864" spans="2:2" x14ac:dyDescent="0.3">
      <c r="B13864" s="73"/>
    </row>
    <row r="13865" spans="2:2" x14ac:dyDescent="0.3">
      <c r="B13865" s="73"/>
    </row>
    <row r="13866" spans="2:2" x14ac:dyDescent="0.3">
      <c r="B13866" s="73"/>
    </row>
    <row r="13867" spans="2:2" x14ac:dyDescent="0.3">
      <c r="B13867" s="73"/>
    </row>
    <row r="13868" spans="2:2" x14ac:dyDescent="0.3">
      <c r="B13868" s="73"/>
    </row>
    <row r="13869" spans="2:2" x14ac:dyDescent="0.3">
      <c r="B13869" s="73"/>
    </row>
    <row r="13870" spans="2:2" x14ac:dyDescent="0.3">
      <c r="B13870" s="73"/>
    </row>
    <row r="13871" spans="2:2" x14ac:dyDescent="0.3">
      <c r="B13871" s="73"/>
    </row>
    <row r="13872" spans="2:2" x14ac:dyDescent="0.3">
      <c r="B13872" s="73"/>
    </row>
    <row r="13873" spans="2:2" x14ac:dyDescent="0.3">
      <c r="B13873" s="73"/>
    </row>
    <row r="13874" spans="2:2" x14ac:dyDescent="0.3">
      <c r="B13874" s="73"/>
    </row>
    <row r="13875" spans="2:2" x14ac:dyDescent="0.3">
      <c r="B13875" s="73"/>
    </row>
    <row r="13876" spans="2:2" x14ac:dyDescent="0.3">
      <c r="B13876" s="73"/>
    </row>
    <row r="13877" spans="2:2" x14ac:dyDescent="0.3">
      <c r="B13877" s="73"/>
    </row>
    <row r="13878" spans="2:2" x14ac:dyDescent="0.3">
      <c r="B13878" s="73"/>
    </row>
    <row r="13879" spans="2:2" x14ac:dyDescent="0.3">
      <c r="B13879" s="73"/>
    </row>
    <row r="13880" spans="2:2" x14ac:dyDescent="0.3">
      <c r="B13880" s="73"/>
    </row>
    <row r="13881" spans="2:2" x14ac:dyDescent="0.3">
      <c r="B13881" s="73"/>
    </row>
    <row r="13882" spans="2:2" x14ac:dyDescent="0.3">
      <c r="B13882" s="73"/>
    </row>
    <row r="13883" spans="2:2" x14ac:dyDescent="0.3">
      <c r="B13883" s="73"/>
    </row>
    <row r="13884" spans="2:2" x14ac:dyDescent="0.3">
      <c r="B13884" s="73"/>
    </row>
    <row r="13885" spans="2:2" x14ac:dyDescent="0.3">
      <c r="B13885" s="73"/>
    </row>
    <row r="13886" spans="2:2" x14ac:dyDescent="0.3">
      <c r="B13886" s="73"/>
    </row>
    <row r="13887" spans="2:2" x14ac:dyDescent="0.3">
      <c r="B13887" s="73"/>
    </row>
    <row r="13888" spans="2:2" x14ac:dyDescent="0.3">
      <c r="B13888" s="73"/>
    </row>
    <row r="13889" spans="2:2" x14ac:dyDescent="0.3">
      <c r="B13889" s="73"/>
    </row>
    <row r="13890" spans="2:2" x14ac:dyDescent="0.3">
      <c r="B13890" s="73"/>
    </row>
    <row r="13891" spans="2:2" x14ac:dyDescent="0.3">
      <c r="B13891" s="73"/>
    </row>
    <row r="13892" spans="2:2" x14ac:dyDescent="0.3">
      <c r="B13892" s="73"/>
    </row>
    <row r="13893" spans="2:2" x14ac:dyDescent="0.3">
      <c r="B13893" s="73"/>
    </row>
    <row r="13894" spans="2:2" x14ac:dyDescent="0.3">
      <c r="B13894" s="73"/>
    </row>
    <row r="13895" spans="2:2" x14ac:dyDescent="0.3">
      <c r="B13895" s="73"/>
    </row>
    <row r="13896" spans="2:2" x14ac:dyDescent="0.3">
      <c r="B13896" s="73"/>
    </row>
    <row r="13897" spans="2:2" x14ac:dyDescent="0.3">
      <c r="B13897" s="73"/>
    </row>
    <row r="13898" spans="2:2" x14ac:dyDescent="0.3">
      <c r="B13898" s="73"/>
    </row>
    <row r="13899" spans="2:2" x14ac:dyDescent="0.3">
      <c r="B13899" s="73"/>
    </row>
    <row r="13900" spans="2:2" x14ac:dyDescent="0.3">
      <c r="B13900" s="73"/>
    </row>
    <row r="13901" spans="2:2" x14ac:dyDescent="0.3">
      <c r="B13901" s="73"/>
    </row>
    <row r="13902" spans="2:2" x14ac:dyDescent="0.3">
      <c r="B13902" s="73"/>
    </row>
    <row r="13903" spans="2:2" x14ac:dyDescent="0.3">
      <c r="B13903" s="73"/>
    </row>
    <row r="13904" spans="2:2" x14ac:dyDescent="0.3">
      <c r="B13904" s="73"/>
    </row>
    <row r="13905" spans="2:2" x14ac:dyDescent="0.3">
      <c r="B13905" s="73"/>
    </row>
    <row r="13906" spans="2:2" x14ac:dyDescent="0.3">
      <c r="B13906" s="73"/>
    </row>
    <row r="13907" spans="2:2" x14ac:dyDescent="0.3">
      <c r="B13907" s="73"/>
    </row>
    <row r="13908" spans="2:2" x14ac:dyDescent="0.3">
      <c r="B13908" s="73"/>
    </row>
    <row r="13909" spans="2:2" x14ac:dyDescent="0.3">
      <c r="B13909" s="73"/>
    </row>
    <row r="13910" spans="2:2" x14ac:dyDescent="0.3">
      <c r="B13910" s="73"/>
    </row>
    <row r="13911" spans="2:2" x14ac:dyDescent="0.3">
      <c r="B13911" s="73"/>
    </row>
    <row r="13912" spans="2:2" x14ac:dyDescent="0.3">
      <c r="B13912" s="73"/>
    </row>
    <row r="13913" spans="2:2" x14ac:dyDescent="0.3">
      <c r="B13913" s="73"/>
    </row>
    <row r="13914" spans="2:2" x14ac:dyDescent="0.3">
      <c r="B13914" s="73"/>
    </row>
    <row r="13915" spans="2:2" x14ac:dyDescent="0.3">
      <c r="B13915" s="73"/>
    </row>
    <row r="13916" spans="2:2" x14ac:dyDescent="0.3">
      <c r="B13916" s="73"/>
    </row>
    <row r="13917" spans="2:2" x14ac:dyDescent="0.3">
      <c r="B13917" s="73"/>
    </row>
    <row r="13918" spans="2:2" x14ac:dyDescent="0.3">
      <c r="B13918" s="73"/>
    </row>
    <row r="13919" spans="2:2" x14ac:dyDescent="0.3">
      <c r="B13919" s="73"/>
    </row>
    <row r="13920" spans="2:2" x14ac:dyDescent="0.3">
      <c r="B13920" s="73"/>
    </row>
    <row r="13921" spans="2:2" x14ac:dyDescent="0.3">
      <c r="B13921" s="73"/>
    </row>
    <row r="13922" spans="2:2" x14ac:dyDescent="0.3">
      <c r="B13922" s="73"/>
    </row>
    <row r="13923" spans="2:2" x14ac:dyDescent="0.3">
      <c r="B13923" s="73"/>
    </row>
    <row r="13924" spans="2:2" x14ac:dyDescent="0.3">
      <c r="B13924" s="73"/>
    </row>
    <row r="13925" spans="2:2" x14ac:dyDescent="0.3">
      <c r="B13925" s="73"/>
    </row>
    <row r="13926" spans="2:2" x14ac:dyDescent="0.3">
      <c r="B13926" s="73"/>
    </row>
    <row r="13927" spans="2:2" x14ac:dyDescent="0.3">
      <c r="B13927" s="73"/>
    </row>
    <row r="13928" spans="2:2" x14ac:dyDescent="0.3">
      <c r="B13928" s="73"/>
    </row>
    <row r="13929" spans="2:2" x14ac:dyDescent="0.3">
      <c r="B13929" s="73"/>
    </row>
    <row r="13930" spans="2:2" x14ac:dyDescent="0.3">
      <c r="B13930" s="73"/>
    </row>
    <row r="13931" spans="2:2" x14ac:dyDescent="0.3">
      <c r="B13931" s="73"/>
    </row>
    <row r="13932" spans="2:2" x14ac:dyDescent="0.3">
      <c r="B13932" s="73"/>
    </row>
    <row r="13933" spans="2:2" x14ac:dyDescent="0.3">
      <c r="B13933" s="73"/>
    </row>
    <row r="13934" spans="2:2" x14ac:dyDescent="0.3">
      <c r="B13934" s="73"/>
    </row>
    <row r="13935" spans="2:2" x14ac:dyDescent="0.3">
      <c r="B13935" s="73"/>
    </row>
    <row r="13936" spans="2:2" x14ac:dyDescent="0.3">
      <c r="B13936" s="73"/>
    </row>
    <row r="13937" spans="2:2" x14ac:dyDescent="0.3">
      <c r="B13937" s="73"/>
    </row>
    <row r="13938" spans="2:2" x14ac:dyDescent="0.3">
      <c r="B13938" s="73"/>
    </row>
    <row r="13939" spans="2:2" x14ac:dyDescent="0.3">
      <c r="B13939" s="73"/>
    </row>
    <row r="13940" spans="2:2" x14ac:dyDescent="0.3">
      <c r="B13940" s="73"/>
    </row>
    <row r="13941" spans="2:2" x14ac:dyDescent="0.3">
      <c r="B13941" s="73"/>
    </row>
    <row r="13942" spans="2:2" x14ac:dyDescent="0.3">
      <c r="B13942" s="73"/>
    </row>
    <row r="13943" spans="2:2" x14ac:dyDescent="0.3">
      <c r="B13943" s="73"/>
    </row>
    <row r="13944" spans="2:2" x14ac:dyDescent="0.3">
      <c r="B13944" s="73"/>
    </row>
    <row r="13945" spans="2:2" x14ac:dyDescent="0.3">
      <c r="B13945" s="73"/>
    </row>
    <row r="13946" spans="2:2" x14ac:dyDescent="0.3">
      <c r="B13946" s="73"/>
    </row>
    <row r="13947" spans="2:2" x14ac:dyDescent="0.3">
      <c r="B13947" s="73"/>
    </row>
    <row r="13948" spans="2:2" x14ac:dyDescent="0.3">
      <c r="B13948" s="73"/>
    </row>
    <row r="13949" spans="2:2" x14ac:dyDescent="0.3">
      <c r="B13949" s="73"/>
    </row>
    <row r="13950" spans="2:2" x14ac:dyDescent="0.3">
      <c r="B13950" s="73"/>
    </row>
    <row r="13951" spans="2:2" x14ac:dyDescent="0.3">
      <c r="B13951" s="73"/>
    </row>
    <row r="13952" spans="2:2" x14ac:dyDescent="0.3">
      <c r="B13952" s="73"/>
    </row>
    <row r="13953" spans="2:2" x14ac:dyDescent="0.3">
      <c r="B13953" s="73"/>
    </row>
    <row r="13954" spans="2:2" x14ac:dyDescent="0.3">
      <c r="B13954" s="73"/>
    </row>
    <row r="13955" spans="2:2" x14ac:dyDescent="0.3">
      <c r="B13955" s="73"/>
    </row>
    <row r="13956" spans="2:2" x14ac:dyDescent="0.3">
      <c r="B13956" s="73"/>
    </row>
    <row r="13957" spans="2:2" x14ac:dyDescent="0.3">
      <c r="B13957" s="73"/>
    </row>
    <row r="13958" spans="2:2" x14ac:dyDescent="0.3">
      <c r="B13958" s="73"/>
    </row>
    <row r="13959" spans="2:2" x14ac:dyDescent="0.3">
      <c r="B13959" s="73"/>
    </row>
    <row r="13960" spans="2:2" x14ac:dyDescent="0.3">
      <c r="B13960" s="73"/>
    </row>
    <row r="13961" spans="2:2" x14ac:dyDescent="0.3">
      <c r="B13961" s="73"/>
    </row>
    <row r="13962" spans="2:2" x14ac:dyDescent="0.3">
      <c r="B13962" s="73"/>
    </row>
    <row r="13963" spans="2:2" x14ac:dyDescent="0.3">
      <c r="B13963" s="73"/>
    </row>
    <row r="13964" spans="2:2" x14ac:dyDescent="0.3">
      <c r="B13964" s="73"/>
    </row>
    <row r="13965" spans="2:2" x14ac:dyDescent="0.3">
      <c r="B13965" s="73"/>
    </row>
    <row r="13966" spans="2:2" x14ac:dyDescent="0.3">
      <c r="B13966" s="73"/>
    </row>
    <row r="13967" spans="2:2" x14ac:dyDescent="0.3">
      <c r="B13967" s="73"/>
    </row>
    <row r="13968" spans="2:2" x14ac:dyDescent="0.3">
      <c r="B13968" s="73"/>
    </row>
    <row r="13969" spans="2:2" x14ac:dyDescent="0.3">
      <c r="B13969" s="73"/>
    </row>
    <row r="13970" spans="2:2" x14ac:dyDescent="0.3">
      <c r="B13970" s="73"/>
    </row>
    <row r="13971" spans="2:2" x14ac:dyDescent="0.3">
      <c r="B13971" s="73"/>
    </row>
    <row r="13972" spans="2:2" x14ac:dyDescent="0.3">
      <c r="B13972" s="73"/>
    </row>
    <row r="13973" spans="2:2" x14ac:dyDescent="0.3">
      <c r="B13973" s="73"/>
    </row>
    <row r="13974" spans="2:2" x14ac:dyDescent="0.3">
      <c r="B13974" s="73"/>
    </row>
    <row r="13975" spans="2:2" x14ac:dyDescent="0.3">
      <c r="B13975" s="73"/>
    </row>
    <row r="13976" spans="2:2" x14ac:dyDescent="0.3">
      <c r="B13976" s="73"/>
    </row>
    <row r="13977" spans="2:2" x14ac:dyDescent="0.3">
      <c r="B13977" s="73"/>
    </row>
    <row r="13978" spans="2:2" x14ac:dyDescent="0.3">
      <c r="B13978" s="73"/>
    </row>
    <row r="13979" spans="2:2" x14ac:dyDescent="0.3">
      <c r="B13979" s="73"/>
    </row>
    <row r="13980" spans="2:2" x14ac:dyDescent="0.3">
      <c r="B13980" s="73"/>
    </row>
    <row r="13981" spans="2:2" x14ac:dyDescent="0.3">
      <c r="B13981" s="73"/>
    </row>
    <row r="13982" spans="2:2" x14ac:dyDescent="0.3">
      <c r="B13982" s="73"/>
    </row>
    <row r="13983" spans="2:2" x14ac:dyDescent="0.3">
      <c r="B13983" s="73"/>
    </row>
    <row r="13984" spans="2:2" x14ac:dyDescent="0.3">
      <c r="B13984" s="73"/>
    </row>
    <row r="13985" spans="2:2" x14ac:dyDescent="0.3">
      <c r="B13985" s="73"/>
    </row>
    <row r="13986" spans="2:2" x14ac:dyDescent="0.3">
      <c r="B13986" s="73"/>
    </row>
    <row r="13987" spans="2:2" x14ac:dyDescent="0.3">
      <c r="B13987" s="73"/>
    </row>
    <row r="13988" spans="2:2" x14ac:dyDescent="0.3">
      <c r="B13988" s="73"/>
    </row>
    <row r="13989" spans="2:2" x14ac:dyDescent="0.3">
      <c r="B13989" s="73"/>
    </row>
    <row r="13990" spans="2:2" x14ac:dyDescent="0.3">
      <c r="B13990" s="73"/>
    </row>
    <row r="13991" spans="2:2" x14ac:dyDescent="0.3">
      <c r="B13991" s="73"/>
    </row>
    <row r="13992" spans="2:2" x14ac:dyDescent="0.3">
      <c r="B13992" s="73"/>
    </row>
    <row r="13993" spans="2:2" x14ac:dyDescent="0.3">
      <c r="B13993" s="73"/>
    </row>
    <row r="13994" spans="2:2" x14ac:dyDescent="0.3">
      <c r="B13994" s="73"/>
    </row>
    <row r="13995" spans="2:2" x14ac:dyDescent="0.3">
      <c r="B13995" s="73"/>
    </row>
    <row r="13996" spans="2:2" x14ac:dyDescent="0.3">
      <c r="B13996" s="73"/>
    </row>
    <row r="13997" spans="2:2" x14ac:dyDescent="0.3">
      <c r="B13997" s="73"/>
    </row>
    <row r="13998" spans="2:2" x14ac:dyDescent="0.3">
      <c r="B13998" s="73"/>
    </row>
    <row r="13999" spans="2:2" x14ac:dyDescent="0.3">
      <c r="B13999" s="73"/>
    </row>
    <row r="14000" spans="2:2" x14ac:dyDescent="0.3">
      <c r="B14000" s="73"/>
    </row>
    <row r="14001" spans="2:2" x14ac:dyDescent="0.3">
      <c r="B14001" s="73"/>
    </row>
    <row r="14002" spans="2:2" x14ac:dyDescent="0.3">
      <c r="B14002" s="73"/>
    </row>
    <row r="14003" spans="2:2" x14ac:dyDescent="0.3">
      <c r="B14003" s="73"/>
    </row>
    <row r="14004" spans="2:2" x14ac:dyDescent="0.3">
      <c r="B14004" s="73"/>
    </row>
    <row r="14005" spans="2:2" x14ac:dyDescent="0.3">
      <c r="B14005" s="73"/>
    </row>
    <row r="14006" spans="2:2" x14ac:dyDescent="0.3">
      <c r="B14006" s="73"/>
    </row>
    <row r="14007" spans="2:2" x14ac:dyDescent="0.3">
      <c r="B14007" s="73"/>
    </row>
    <row r="14008" spans="2:2" x14ac:dyDescent="0.3">
      <c r="B14008" s="73"/>
    </row>
    <row r="14009" spans="2:2" x14ac:dyDescent="0.3">
      <c r="B14009" s="73"/>
    </row>
    <row r="14010" spans="2:2" x14ac:dyDescent="0.3">
      <c r="B14010" s="73"/>
    </row>
    <row r="14011" spans="2:2" x14ac:dyDescent="0.3">
      <c r="B14011" s="73"/>
    </row>
    <row r="14012" spans="2:2" x14ac:dyDescent="0.3">
      <c r="B14012" s="73"/>
    </row>
    <row r="14013" spans="2:2" x14ac:dyDescent="0.3">
      <c r="B14013" s="73"/>
    </row>
    <row r="14014" spans="2:2" x14ac:dyDescent="0.3">
      <c r="B14014" s="73"/>
    </row>
    <row r="14015" spans="2:2" x14ac:dyDescent="0.3">
      <c r="B14015" s="73"/>
    </row>
    <row r="14016" spans="2:2" x14ac:dyDescent="0.3">
      <c r="B14016" s="73"/>
    </row>
    <row r="14017" spans="2:2" x14ac:dyDescent="0.3">
      <c r="B14017" s="73"/>
    </row>
    <row r="14018" spans="2:2" x14ac:dyDescent="0.3">
      <c r="B14018" s="73"/>
    </row>
    <row r="14019" spans="2:2" x14ac:dyDescent="0.3">
      <c r="B14019" s="73"/>
    </row>
    <row r="14020" spans="2:2" x14ac:dyDescent="0.3">
      <c r="B14020" s="73"/>
    </row>
    <row r="14021" spans="2:2" x14ac:dyDescent="0.3">
      <c r="B14021" s="73"/>
    </row>
    <row r="14022" spans="2:2" x14ac:dyDescent="0.3">
      <c r="B14022" s="73"/>
    </row>
    <row r="14023" spans="2:2" x14ac:dyDescent="0.3">
      <c r="B14023" s="73"/>
    </row>
    <row r="14024" spans="2:2" x14ac:dyDescent="0.3">
      <c r="B14024" s="73"/>
    </row>
    <row r="14025" spans="2:2" x14ac:dyDescent="0.3">
      <c r="B14025" s="73"/>
    </row>
    <row r="14026" spans="2:2" x14ac:dyDescent="0.3">
      <c r="B14026" s="73"/>
    </row>
    <row r="14027" spans="2:2" x14ac:dyDescent="0.3">
      <c r="B14027" s="73"/>
    </row>
    <row r="14028" spans="2:2" x14ac:dyDescent="0.3">
      <c r="B14028" s="73"/>
    </row>
    <row r="14029" spans="2:2" x14ac:dyDescent="0.3">
      <c r="B14029" s="73"/>
    </row>
    <row r="14030" spans="2:2" x14ac:dyDescent="0.3">
      <c r="B14030" s="73"/>
    </row>
    <row r="14031" spans="2:2" x14ac:dyDescent="0.3">
      <c r="B14031" s="73"/>
    </row>
    <row r="14032" spans="2:2" x14ac:dyDescent="0.3">
      <c r="B14032" s="73"/>
    </row>
    <row r="14033" spans="2:2" x14ac:dyDescent="0.3">
      <c r="B14033" s="73"/>
    </row>
    <row r="14034" spans="2:2" x14ac:dyDescent="0.3">
      <c r="B14034" s="73"/>
    </row>
    <row r="14035" spans="2:2" x14ac:dyDescent="0.3">
      <c r="B14035" s="73"/>
    </row>
    <row r="14036" spans="2:2" x14ac:dyDescent="0.3">
      <c r="B14036" s="73"/>
    </row>
    <row r="14037" spans="2:2" x14ac:dyDescent="0.3">
      <c r="B14037" s="73"/>
    </row>
    <row r="14038" spans="2:2" x14ac:dyDescent="0.3">
      <c r="B14038" s="73"/>
    </row>
    <row r="14039" spans="2:2" x14ac:dyDescent="0.3">
      <c r="B14039" s="73"/>
    </row>
    <row r="14040" spans="2:2" x14ac:dyDescent="0.3">
      <c r="B14040" s="73"/>
    </row>
    <row r="14041" spans="2:2" x14ac:dyDescent="0.3">
      <c r="B14041" s="73"/>
    </row>
    <row r="14042" spans="2:2" x14ac:dyDescent="0.3">
      <c r="B14042" s="73"/>
    </row>
    <row r="14043" spans="2:2" x14ac:dyDescent="0.3">
      <c r="B14043" s="73"/>
    </row>
    <row r="14044" spans="2:2" x14ac:dyDescent="0.3">
      <c r="B14044" s="73"/>
    </row>
    <row r="14045" spans="2:2" x14ac:dyDescent="0.3">
      <c r="B14045" s="73"/>
    </row>
    <row r="14046" spans="2:2" x14ac:dyDescent="0.3">
      <c r="B14046" s="73"/>
    </row>
    <row r="14047" spans="2:2" x14ac:dyDescent="0.3">
      <c r="B14047" s="73"/>
    </row>
    <row r="14048" spans="2:2" x14ac:dyDescent="0.3">
      <c r="B14048" s="73"/>
    </row>
    <row r="14049" spans="2:2" x14ac:dyDescent="0.3">
      <c r="B14049" s="73"/>
    </row>
    <row r="14050" spans="2:2" x14ac:dyDescent="0.3">
      <c r="B14050" s="73"/>
    </row>
    <row r="14051" spans="2:2" x14ac:dyDescent="0.3">
      <c r="B14051" s="73"/>
    </row>
    <row r="14052" spans="2:2" x14ac:dyDescent="0.3">
      <c r="B14052" s="73"/>
    </row>
    <row r="14053" spans="2:2" x14ac:dyDescent="0.3">
      <c r="B14053" s="73"/>
    </row>
    <row r="14054" spans="2:2" x14ac:dyDescent="0.3">
      <c r="B14054" s="73"/>
    </row>
    <row r="14055" spans="2:2" x14ac:dyDescent="0.3">
      <c r="B14055" s="73"/>
    </row>
    <row r="14056" spans="2:2" x14ac:dyDescent="0.3">
      <c r="B14056" s="73"/>
    </row>
    <row r="14057" spans="2:2" x14ac:dyDescent="0.3">
      <c r="B14057" s="73"/>
    </row>
    <row r="14058" spans="2:2" x14ac:dyDescent="0.3">
      <c r="B14058" s="73"/>
    </row>
    <row r="14059" spans="2:2" x14ac:dyDescent="0.3">
      <c r="B14059" s="73"/>
    </row>
    <row r="14060" spans="2:2" x14ac:dyDescent="0.3">
      <c r="B14060" s="73"/>
    </row>
    <row r="14061" spans="2:2" x14ac:dyDescent="0.3">
      <c r="B14061" s="73"/>
    </row>
    <row r="14062" spans="2:2" x14ac:dyDescent="0.3">
      <c r="B14062" s="73"/>
    </row>
    <row r="14063" spans="2:2" x14ac:dyDescent="0.3">
      <c r="B14063" s="73"/>
    </row>
    <row r="14064" spans="2:2" x14ac:dyDescent="0.3">
      <c r="B14064" s="73"/>
    </row>
    <row r="14065" spans="2:2" x14ac:dyDescent="0.3">
      <c r="B14065" s="73"/>
    </row>
    <row r="14066" spans="2:2" x14ac:dyDescent="0.3">
      <c r="B14066" s="73"/>
    </row>
    <row r="14067" spans="2:2" x14ac:dyDescent="0.3">
      <c r="B14067" s="73"/>
    </row>
    <row r="14068" spans="2:2" x14ac:dyDescent="0.3">
      <c r="B14068" s="73"/>
    </row>
    <row r="14069" spans="2:2" x14ac:dyDescent="0.3">
      <c r="B14069" s="73"/>
    </row>
    <row r="14070" spans="2:2" x14ac:dyDescent="0.3">
      <c r="B14070" s="73"/>
    </row>
    <row r="14071" spans="2:2" x14ac:dyDescent="0.3">
      <c r="B14071" s="73"/>
    </row>
    <row r="14072" spans="2:2" x14ac:dyDescent="0.3">
      <c r="B14072" s="73"/>
    </row>
    <row r="14073" spans="2:2" x14ac:dyDescent="0.3">
      <c r="B14073" s="73"/>
    </row>
    <row r="14074" spans="2:2" x14ac:dyDescent="0.3">
      <c r="B14074" s="73"/>
    </row>
    <row r="14075" spans="2:2" x14ac:dyDescent="0.3">
      <c r="B14075" s="73"/>
    </row>
    <row r="14076" spans="2:2" x14ac:dyDescent="0.3">
      <c r="B14076" s="73"/>
    </row>
    <row r="14077" spans="2:2" x14ac:dyDescent="0.3">
      <c r="B14077" s="73"/>
    </row>
    <row r="14078" spans="2:2" x14ac:dyDescent="0.3">
      <c r="B14078" s="73"/>
    </row>
    <row r="14079" spans="2:2" x14ac:dyDescent="0.3">
      <c r="B14079" s="73"/>
    </row>
    <row r="14080" spans="2:2" x14ac:dyDescent="0.3">
      <c r="B14080" s="73"/>
    </row>
    <row r="14081" spans="2:2" x14ac:dyDescent="0.3">
      <c r="B14081" s="73"/>
    </row>
    <row r="14082" spans="2:2" x14ac:dyDescent="0.3">
      <c r="B14082" s="73"/>
    </row>
    <row r="14083" spans="2:2" x14ac:dyDescent="0.3">
      <c r="B14083" s="73"/>
    </row>
    <row r="14084" spans="2:2" x14ac:dyDescent="0.3">
      <c r="B14084" s="73"/>
    </row>
    <row r="14085" spans="2:2" x14ac:dyDescent="0.3">
      <c r="B14085" s="73"/>
    </row>
    <row r="14086" spans="2:2" x14ac:dyDescent="0.3">
      <c r="B14086" s="73"/>
    </row>
    <row r="14087" spans="2:2" x14ac:dyDescent="0.3">
      <c r="B14087" s="73"/>
    </row>
    <row r="14088" spans="2:2" x14ac:dyDescent="0.3">
      <c r="B14088" s="73"/>
    </row>
    <row r="14089" spans="2:2" x14ac:dyDescent="0.3">
      <c r="B14089" s="73"/>
    </row>
    <row r="14090" spans="2:2" x14ac:dyDescent="0.3">
      <c r="B14090" s="73"/>
    </row>
    <row r="14091" spans="2:2" x14ac:dyDescent="0.3">
      <c r="B14091" s="73"/>
    </row>
    <row r="14092" spans="2:2" x14ac:dyDescent="0.3">
      <c r="B14092" s="73"/>
    </row>
    <row r="14093" spans="2:2" x14ac:dyDescent="0.3">
      <c r="B14093" s="73"/>
    </row>
    <row r="14094" spans="2:2" x14ac:dyDescent="0.3">
      <c r="B14094" s="73"/>
    </row>
    <row r="14095" spans="2:2" x14ac:dyDescent="0.3">
      <c r="B14095" s="73"/>
    </row>
    <row r="14096" spans="2:2" x14ac:dyDescent="0.3">
      <c r="B14096" s="73"/>
    </row>
    <row r="14097" spans="2:2" x14ac:dyDescent="0.3">
      <c r="B14097" s="73"/>
    </row>
    <row r="14098" spans="2:2" x14ac:dyDescent="0.3">
      <c r="B14098" s="73"/>
    </row>
    <row r="14099" spans="2:2" x14ac:dyDescent="0.3">
      <c r="B14099" s="73"/>
    </row>
    <row r="14100" spans="2:2" x14ac:dyDescent="0.3">
      <c r="B14100" s="73"/>
    </row>
    <row r="14101" spans="2:2" x14ac:dyDescent="0.3">
      <c r="B14101" s="73"/>
    </row>
    <row r="14102" spans="2:2" x14ac:dyDescent="0.3">
      <c r="B14102" s="73"/>
    </row>
    <row r="14103" spans="2:2" x14ac:dyDescent="0.3">
      <c r="B14103" s="73"/>
    </row>
    <row r="14104" spans="2:2" x14ac:dyDescent="0.3">
      <c r="B14104" s="73"/>
    </row>
    <row r="14105" spans="2:2" x14ac:dyDescent="0.3">
      <c r="B14105" s="73"/>
    </row>
    <row r="14106" spans="2:2" x14ac:dyDescent="0.3">
      <c r="B14106" s="73"/>
    </row>
    <row r="14107" spans="2:2" x14ac:dyDescent="0.3">
      <c r="B14107" s="73"/>
    </row>
    <row r="14108" spans="2:2" x14ac:dyDescent="0.3">
      <c r="B14108" s="73"/>
    </row>
    <row r="14109" spans="2:2" x14ac:dyDescent="0.3">
      <c r="B14109" s="73"/>
    </row>
    <row r="14110" spans="2:2" x14ac:dyDescent="0.3">
      <c r="B14110" s="73"/>
    </row>
    <row r="14111" spans="2:2" x14ac:dyDescent="0.3">
      <c r="B14111" s="73"/>
    </row>
    <row r="14112" spans="2:2" x14ac:dyDescent="0.3">
      <c r="B14112" s="73"/>
    </row>
    <row r="14113" spans="2:2" x14ac:dyDescent="0.3">
      <c r="B14113" s="73"/>
    </row>
    <row r="14114" spans="2:2" x14ac:dyDescent="0.3">
      <c r="B14114" s="73"/>
    </row>
    <row r="14115" spans="2:2" x14ac:dyDescent="0.3">
      <c r="B14115" s="73"/>
    </row>
    <row r="14116" spans="2:2" x14ac:dyDescent="0.3">
      <c r="B14116" s="73"/>
    </row>
    <row r="14117" spans="2:2" x14ac:dyDescent="0.3">
      <c r="B14117" s="73"/>
    </row>
    <row r="14118" spans="2:2" x14ac:dyDescent="0.3">
      <c r="B14118" s="73"/>
    </row>
    <row r="14119" spans="2:2" x14ac:dyDescent="0.3">
      <c r="B14119" s="73"/>
    </row>
    <row r="14120" spans="2:2" x14ac:dyDescent="0.3">
      <c r="B14120" s="73"/>
    </row>
    <row r="14121" spans="2:2" x14ac:dyDescent="0.3">
      <c r="B14121" s="73"/>
    </row>
    <row r="14122" spans="2:2" x14ac:dyDescent="0.3">
      <c r="B14122" s="73"/>
    </row>
    <row r="14123" spans="2:2" x14ac:dyDescent="0.3">
      <c r="B14123" s="73"/>
    </row>
    <row r="14124" spans="2:2" x14ac:dyDescent="0.3">
      <c r="B14124" s="73"/>
    </row>
    <row r="14125" spans="2:2" x14ac:dyDescent="0.3">
      <c r="B14125" s="73"/>
    </row>
    <row r="14126" spans="2:2" x14ac:dyDescent="0.3">
      <c r="B14126" s="73"/>
    </row>
    <row r="14127" spans="2:2" x14ac:dyDescent="0.3">
      <c r="B14127" s="73"/>
    </row>
    <row r="14128" spans="2:2" x14ac:dyDescent="0.3">
      <c r="B14128" s="73"/>
    </row>
    <row r="14129" spans="2:2" x14ac:dyDescent="0.3">
      <c r="B14129" s="73"/>
    </row>
    <row r="14130" spans="2:2" x14ac:dyDescent="0.3">
      <c r="B14130" s="73"/>
    </row>
    <row r="14131" spans="2:2" x14ac:dyDescent="0.3">
      <c r="B14131" s="73"/>
    </row>
    <row r="14132" spans="2:2" x14ac:dyDescent="0.3">
      <c r="B14132" s="73"/>
    </row>
    <row r="14133" spans="2:2" x14ac:dyDescent="0.3">
      <c r="B14133" s="73"/>
    </row>
    <row r="14134" spans="2:2" x14ac:dyDescent="0.3">
      <c r="B14134" s="73"/>
    </row>
    <row r="14135" spans="2:2" x14ac:dyDescent="0.3">
      <c r="B14135" s="73"/>
    </row>
    <row r="14136" spans="2:2" x14ac:dyDescent="0.3">
      <c r="B14136" s="73"/>
    </row>
    <row r="14137" spans="2:2" x14ac:dyDescent="0.3">
      <c r="B14137" s="73"/>
    </row>
    <row r="14138" spans="2:2" x14ac:dyDescent="0.3">
      <c r="B14138" s="73"/>
    </row>
    <row r="14139" spans="2:2" x14ac:dyDescent="0.3">
      <c r="B14139" s="73"/>
    </row>
    <row r="14140" spans="2:2" x14ac:dyDescent="0.3">
      <c r="B14140" s="73"/>
    </row>
    <row r="14141" spans="2:2" x14ac:dyDescent="0.3">
      <c r="B14141" s="73"/>
    </row>
    <row r="14142" spans="2:2" x14ac:dyDescent="0.3">
      <c r="B14142" s="73"/>
    </row>
    <row r="14143" spans="2:2" x14ac:dyDescent="0.3">
      <c r="B14143" s="73"/>
    </row>
    <row r="14144" spans="2:2" x14ac:dyDescent="0.3">
      <c r="B14144" s="73"/>
    </row>
    <row r="14145" spans="2:2" x14ac:dyDescent="0.3">
      <c r="B14145" s="73"/>
    </row>
    <row r="14146" spans="2:2" x14ac:dyDescent="0.3">
      <c r="B14146" s="73"/>
    </row>
    <row r="14147" spans="2:2" x14ac:dyDescent="0.3">
      <c r="B14147" s="73"/>
    </row>
    <row r="14148" spans="2:2" x14ac:dyDescent="0.3">
      <c r="B14148" s="73"/>
    </row>
    <row r="14149" spans="2:2" x14ac:dyDescent="0.3">
      <c r="B14149" s="73"/>
    </row>
    <row r="14150" spans="2:2" x14ac:dyDescent="0.3">
      <c r="B14150" s="73"/>
    </row>
    <row r="14151" spans="2:2" x14ac:dyDescent="0.3">
      <c r="B14151" s="73"/>
    </row>
    <row r="14152" spans="2:2" x14ac:dyDescent="0.3">
      <c r="B14152" s="73"/>
    </row>
    <row r="14153" spans="2:2" x14ac:dyDescent="0.3">
      <c r="B14153" s="73"/>
    </row>
    <row r="14154" spans="2:2" x14ac:dyDescent="0.3">
      <c r="B14154" s="73"/>
    </row>
    <row r="14155" spans="2:2" x14ac:dyDescent="0.3">
      <c r="B14155" s="73"/>
    </row>
    <row r="14156" spans="2:2" x14ac:dyDescent="0.3">
      <c r="B14156" s="73"/>
    </row>
    <row r="14157" spans="2:2" x14ac:dyDescent="0.3">
      <c r="B14157" s="73"/>
    </row>
    <row r="14158" spans="2:2" x14ac:dyDescent="0.3">
      <c r="B14158" s="73"/>
    </row>
    <row r="14159" spans="2:2" x14ac:dyDescent="0.3">
      <c r="B14159" s="73"/>
    </row>
    <row r="14160" spans="2:2" x14ac:dyDescent="0.3">
      <c r="B14160" s="73"/>
    </row>
    <row r="14161" spans="2:2" x14ac:dyDescent="0.3">
      <c r="B14161" s="73"/>
    </row>
    <row r="14162" spans="2:2" x14ac:dyDescent="0.3">
      <c r="B14162" s="73"/>
    </row>
    <row r="14163" spans="2:2" x14ac:dyDescent="0.3">
      <c r="B14163" s="73"/>
    </row>
    <row r="14164" spans="2:2" x14ac:dyDescent="0.3">
      <c r="B14164" s="73"/>
    </row>
    <row r="14165" spans="2:2" x14ac:dyDescent="0.3">
      <c r="B14165" s="73"/>
    </row>
    <row r="14166" spans="2:2" x14ac:dyDescent="0.3">
      <c r="B14166" s="73"/>
    </row>
    <row r="14167" spans="2:2" x14ac:dyDescent="0.3">
      <c r="B14167" s="73"/>
    </row>
    <row r="14168" spans="2:2" x14ac:dyDescent="0.3">
      <c r="B14168" s="73"/>
    </row>
    <row r="14169" spans="2:2" x14ac:dyDescent="0.3">
      <c r="B14169" s="73"/>
    </row>
    <row r="14170" spans="2:2" x14ac:dyDescent="0.3">
      <c r="B14170" s="73"/>
    </row>
    <row r="14171" spans="2:2" x14ac:dyDescent="0.3">
      <c r="B14171" s="73"/>
    </row>
    <row r="14172" spans="2:2" x14ac:dyDescent="0.3">
      <c r="B14172" s="73"/>
    </row>
    <row r="14173" spans="2:2" x14ac:dyDescent="0.3">
      <c r="B14173" s="73"/>
    </row>
    <row r="14174" spans="2:2" x14ac:dyDescent="0.3">
      <c r="B14174" s="73"/>
    </row>
    <row r="14175" spans="2:2" x14ac:dyDescent="0.3">
      <c r="B14175" s="73"/>
    </row>
    <row r="14176" spans="2:2" x14ac:dyDescent="0.3">
      <c r="B14176" s="73"/>
    </row>
    <row r="14177" spans="2:2" x14ac:dyDescent="0.3">
      <c r="B14177" s="73"/>
    </row>
    <row r="14178" spans="2:2" x14ac:dyDescent="0.3">
      <c r="B14178" s="73"/>
    </row>
    <row r="14179" spans="2:2" x14ac:dyDescent="0.3">
      <c r="B14179" s="73"/>
    </row>
    <row r="14180" spans="2:2" x14ac:dyDescent="0.3">
      <c r="B14180" s="73"/>
    </row>
    <row r="14181" spans="2:2" x14ac:dyDescent="0.3">
      <c r="B14181" s="73"/>
    </row>
    <row r="14182" spans="2:2" x14ac:dyDescent="0.3">
      <c r="B14182" s="73"/>
    </row>
    <row r="14183" spans="2:2" x14ac:dyDescent="0.3">
      <c r="B14183" s="73"/>
    </row>
    <row r="14184" spans="2:2" x14ac:dyDescent="0.3">
      <c r="B14184" s="73"/>
    </row>
    <row r="14185" spans="2:2" x14ac:dyDescent="0.3">
      <c r="B14185" s="73"/>
    </row>
    <row r="14186" spans="2:2" x14ac:dyDescent="0.3">
      <c r="B14186" s="73"/>
    </row>
    <row r="14187" spans="2:2" x14ac:dyDescent="0.3">
      <c r="B14187" s="73"/>
    </row>
    <row r="14188" spans="2:2" x14ac:dyDescent="0.3">
      <c r="B14188" s="73"/>
    </row>
    <row r="14189" spans="2:2" x14ac:dyDescent="0.3">
      <c r="B14189" s="73"/>
    </row>
    <row r="14190" spans="2:2" x14ac:dyDescent="0.3">
      <c r="B14190" s="73"/>
    </row>
    <row r="14191" spans="2:2" x14ac:dyDescent="0.3">
      <c r="B14191" s="73"/>
    </row>
    <row r="14192" spans="2:2" x14ac:dyDescent="0.3">
      <c r="B14192" s="73"/>
    </row>
    <row r="14193" spans="2:2" x14ac:dyDescent="0.3">
      <c r="B14193" s="73"/>
    </row>
    <row r="14194" spans="2:2" x14ac:dyDescent="0.3">
      <c r="B14194" s="73"/>
    </row>
    <row r="14195" spans="2:2" x14ac:dyDescent="0.3">
      <c r="B14195" s="73"/>
    </row>
    <row r="14196" spans="2:2" x14ac:dyDescent="0.3">
      <c r="B14196" s="73"/>
    </row>
    <row r="14197" spans="2:2" x14ac:dyDescent="0.3">
      <c r="B14197" s="73"/>
    </row>
    <row r="14198" spans="2:2" x14ac:dyDescent="0.3">
      <c r="B14198" s="73"/>
    </row>
    <row r="14199" spans="2:2" x14ac:dyDescent="0.3">
      <c r="B14199" s="73"/>
    </row>
    <row r="14200" spans="2:2" x14ac:dyDescent="0.3">
      <c r="B14200" s="73"/>
    </row>
    <row r="14201" spans="2:2" x14ac:dyDescent="0.3">
      <c r="B14201" s="73"/>
    </row>
    <row r="14202" spans="2:2" x14ac:dyDescent="0.3">
      <c r="B14202" s="73"/>
    </row>
    <row r="14203" spans="2:2" x14ac:dyDescent="0.3">
      <c r="B14203" s="73"/>
    </row>
    <row r="14204" spans="2:2" x14ac:dyDescent="0.3">
      <c r="B14204" s="73"/>
    </row>
    <row r="14205" spans="2:2" x14ac:dyDescent="0.3">
      <c r="B14205" s="73"/>
    </row>
    <row r="14206" spans="2:2" x14ac:dyDescent="0.3">
      <c r="B14206" s="73"/>
    </row>
    <row r="14207" spans="2:2" x14ac:dyDescent="0.3">
      <c r="B14207" s="73"/>
    </row>
    <row r="14208" spans="2:2" x14ac:dyDescent="0.3">
      <c r="B14208" s="73"/>
    </row>
    <row r="14209" spans="2:2" x14ac:dyDescent="0.3">
      <c r="B14209" s="73"/>
    </row>
    <row r="14210" spans="2:2" x14ac:dyDescent="0.3">
      <c r="B14210" s="73"/>
    </row>
    <row r="14211" spans="2:2" x14ac:dyDescent="0.3">
      <c r="B14211" s="73"/>
    </row>
    <row r="14212" spans="2:2" x14ac:dyDescent="0.3">
      <c r="B14212" s="73"/>
    </row>
    <row r="14213" spans="2:2" x14ac:dyDescent="0.3">
      <c r="B14213" s="73"/>
    </row>
    <row r="14214" spans="2:2" x14ac:dyDescent="0.3">
      <c r="B14214" s="73"/>
    </row>
    <row r="14215" spans="2:2" x14ac:dyDescent="0.3">
      <c r="B14215" s="73"/>
    </row>
    <row r="14216" spans="2:2" x14ac:dyDescent="0.3">
      <c r="B14216" s="73"/>
    </row>
    <row r="14217" spans="2:2" x14ac:dyDescent="0.3">
      <c r="B14217" s="73"/>
    </row>
    <row r="14218" spans="2:2" x14ac:dyDescent="0.3">
      <c r="B14218" s="73"/>
    </row>
    <row r="14219" spans="2:2" x14ac:dyDescent="0.3">
      <c r="B14219" s="73"/>
    </row>
    <row r="14220" spans="2:2" x14ac:dyDescent="0.3">
      <c r="B14220" s="73"/>
    </row>
    <row r="14221" spans="2:2" x14ac:dyDescent="0.3">
      <c r="B14221" s="73"/>
    </row>
    <row r="14222" spans="2:2" x14ac:dyDescent="0.3">
      <c r="B14222" s="73"/>
    </row>
    <row r="14223" spans="2:2" x14ac:dyDescent="0.3">
      <c r="B14223" s="73"/>
    </row>
    <row r="14224" spans="2:2" x14ac:dyDescent="0.3">
      <c r="B14224" s="73"/>
    </row>
    <row r="14225" spans="2:2" x14ac:dyDescent="0.3">
      <c r="B14225" s="73"/>
    </row>
    <row r="14226" spans="2:2" x14ac:dyDescent="0.3">
      <c r="B14226" s="73"/>
    </row>
    <row r="14227" spans="2:2" x14ac:dyDescent="0.3">
      <c r="B14227" s="73"/>
    </row>
    <row r="14228" spans="2:2" x14ac:dyDescent="0.3">
      <c r="B14228" s="73"/>
    </row>
    <row r="14229" spans="2:2" x14ac:dyDescent="0.3">
      <c r="B14229" s="73"/>
    </row>
    <row r="14230" spans="2:2" x14ac:dyDescent="0.3">
      <c r="B14230" s="73"/>
    </row>
    <row r="14231" spans="2:2" x14ac:dyDescent="0.3">
      <c r="B14231" s="73"/>
    </row>
    <row r="14232" spans="2:2" x14ac:dyDescent="0.3">
      <c r="B14232" s="73"/>
    </row>
    <row r="14233" spans="2:2" x14ac:dyDescent="0.3">
      <c r="B14233" s="73"/>
    </row>
    <row r="14234" spans="2:2" x14ac:dyDescent="0.3">
      <c r="B14234" s="73"/>
    </row>
    <row r="14235" spans="2:2" x14ac:dyDescent="0.3">
      <c r="B14235" s="73"/>
    </row>
    <row r="14236" spans="2:2" x14ac:dyDescent="0.3">
      <c r="B14236" s="73"/>
    </row>
    <row r="14237" spans="2:2" x14ac:dyDescent="0.3">
      <c r="B14237" s="73"/>
    </row>
    <row r="14238" spans="2:2" x14ac:dyDescent="0.3">
      <c r="B14238" s="73"/>
    </row>
    <row r="14239" spans="2:2" x14ac:dyDescent="0.3">
      <c r="B14239" s="73"/>
    </row>
    <row r="14240" spans="2:2" x14ac:dyDescent="0.3">
      <c r="B14240" s="73"/>
    </row>
    <row r="14241" spans="2:2" x14ac:dyDescent="0.3">
      <c r="B14241" s="73"/>
    </row>
    <row r="14242" spans="2:2" x14ac:dyDescent="0.3">
      <c r="B14242" s="73"/>
    </row>
    <row r="14243" spans="2:2" x14ac:dyDescent="0.3">
      <c r="B14243" s="73"/>
    </row>
    <row r="14244" spans="2:2" x14ac:dyDescent="0.3">
      <c r="B14244" s="73"/>
    </row>
    <row r="14245" spans="2:2" x14ac:dyDescent="0.3">
      <c r="B14245" s="73"/>
    </row>
    <row r="14246" spans="2:2" x14ac:dyDescent="0.3">
      <c r="B14246" s="73"/>
    </row>
    <row r="14247" spans="2:2" x14ac:dyDescent="0.3">
      <c r="B14247" s="73"/>
    </row>
    <row r="14248" spans="2:2" x14ac:dyDescent="0.3">
      <c r="B14248" s="73"/>
    </row>
    <row r="14249" spans="2:2" x14ac:dyDescent="0.3">
      <c r="B14249" s="73"/>
    </row>
    <row r="14250" spans="2:2" x14ac:dyDescent="0.3">
      <c r="B14250" s="73"/>
    </row>
    <row r="14251" spans="2:2" x14ac:dyDescent="0.3">
      <c r="B14251" s="73"/>
    </row>
    <row r="14252" spans="2:2" x14ac:dyDescent="0.3">
      <c r="B14252" s="73"/>
    </row>
    <row r="14253" spans="2:2" x14ac:dyDescent="0.3">
      <c r="B14253" s="73"/>
    </row>
    <row r="14254" spans="2:2" x14ac:dyDescent="0.3">
      <c r="B14254" s="73"/>
    </row>
    <row r="14255" spans="2:2" x14ac:dyDescent="0.3">
      <c r="B14255" s="73"/>
    </row>
    <row r="14256" spans="2:2" x14ac:dyDescent="0.3">
      <c r="B14256" s="73"/>
    </row>
    <row r="14257" spans="2:2" x14ac:dyDescent="0.3">
      <c r="B14257" s="73"/>
    </row>
    <row r="14258" spans="2:2" x14ac:dyDescent="0.3">
      <c r="B14258" s="73"/>
    </row>
    <row r="14259" spans="2:2" x14ac:dyDescent="0.3">
      <c r="B14259" s="73"/>
    </row>
    <row r="14260" spans="2:2" x14ac:dyDescent="0.3">
      <c r="B14260" s="73"/>
    </row>
    <row r="14261" spans="2:2" x14ac:dyDescent="0.3">
      <c r="B14261" s="73"/>
    </row>
    <row r="14262" spans="2:2" x14ac:dyDescent="0.3">
      <c r="B14262" s="73"/>
    </row>
    <row r="14263" spans="2:2" x14ac:dyDescent="0.3">
      <c r="B14263" s="73"/>
    </row>
    <row r="14264" spans="2:2" x14ac:dyDescent="0.3">
      <c r="B14264" s="73"/>
    </row>
    <row r="14265" spans="2:2" x14ac:dyDescent="0.3">
      <c r="B14265" s="73"/>
    </row>
    <row r="14266" spans="2:2" x14ac:dyDescent="0.3">
      <c r="B14266" s="73"/>
    </row>
    <row r="14267" spans="2:2" x14ac:dyDescent="0.3">
      <c r="B14267" s="73"/>
    </row>
    <row r="14268" spans="2:2" x14ac:dyDescent="0.3">
      <c r="B14268" s="73"/>
    </row>
    <row r="14269" spans="2:2" x14ac:dyDescent="0.3">
      <c r="B14269" s="73"/>
    </row>
    <row r="14270" spans="2:2" x14ac:dyDescent="0.3">
      <c r="B14270" s="73"/>
    </row>
    <row r="14271" spans="2:2" x14ac:dyDescent="0.3">
      <c r="B14271" s="73"/>
    </row>
    <row r="14272" spans="2:2" x14ac:dyDescent="0.3">
      <c r="B14272" s="73"/>
    </row>
    <row r="14273" spans="2:2" x14ac:dyDescent="0.3">
      <c r="B14273" s="73"/>
    </row>
    <row r="14274" spans="2:2" x14ac:dyDescent="0.3">
      <c r="B14274" s="73"/>
    </row>
    <row r="14275" spans="2:2" x14ac:dyDescent="0.3">
      <c r="B14275" s="73"/>
    </row>
    <row r="14276" spans="2:2" x14ac:dyDescent="0.3">
      <c r="B14276" s="73"/>
    </row>
    <row r="14277" spans="2:2" x14ac:dyDescent="0.3">
      <c r="B14277" s="73"/>
    </row>
    <row r="14278" spans="2:2" x14ac:dyDescent="0.3">
      <c r="B14278" s="73"/>
    </row>
    <row r="14279" spans="2:2" x14ac:dyDescent="0.3">
      <c r="B14279" s="73"/>
    </row>
    <row r="14280" spans="2:2" x14ac:dyDescent="0.3">
      <c r="B14280" s="73"/>
    </row>
    <row r="14281" spans="2:2" x14ac:dyDescent="0.3">
      <c r="B14281" s="73"/>
    </row>
    <row r="14282" spans="2:2" x14ac:dyDescent="0.3">
      <c r="B14282" s="73"/>
    </row>
    <row r="14283" spans="2:2" x14ac:dyDescent="0.3">
      <c r="B14283" s="73"/>
    </row>
    <row r="14284" spans="2:2" x14ac:dyDescent="0.3">
      <c r="B14284" s="73"/>
    </row>
    <row r="14285" spans="2:2" x14ac:dyDescent="0.3">
      <c r="B14285" s="73"/>
    </row>
    <row r="14286" spans="2:2" x14ac:dyDescent="0.3">
      <c r="B14286" s="73"/>
    </row>
    <row r="14287" spans="2:2" x14ac:dyDescent="0.3">
      <c r="B14287" s="73"/>
    </row>
    <row r="14288" spans="2:2" x14ac:dyDescent="0.3">
      <c r="B14288" s="73"/>
    </row>
    <row r="14289" spans="2:2" x14ac:dyDescent="0.3">
      <c r="B14289" s="73"/>
    </row>
    <row r="14290" spans="2:2" x14ac:dyDescent="0.3">
      <c r="B14290" s="73"/>
    </row>
    <row r="14291" spans="2:2" x14ac:dyDescent="0.3">
      <c r="B14291" s="73"/>
    </row>
    <row r="14292" spans="2:2" x14ac:dyDescent="0.3">
      <c r="B14292" s="73"/>
    </row>
    <row r="14293" spans="2:2" x14ac:dyDescent="0.3">
      <c r="B14293" s="73"/>
    </row>
    <row r="14294" spans="2:2" x14ac:dyDescent="0.3">
      <c r="B14294" s="73"/>
    </row>
    <row r="14295" spans="2:2" x14ac:dyDescent="0.3">
      <c r="B14295" s="73"/>
    </row>
    <row r="14296" spans="2:2" x14ac:dyDescent="0.3">
      <c r="B14296" s="73"/>
    </row>
    <row r="14297" spans="2:2" x14ac:dyDescent="0.3">
      <c r="B14297" s="73"/>
    </row>
    <row r="14298" spans="2:2" x14ac:dyDescent="0.3">
      <c r="B14298" s="73"/>
    </row>
    <row r="14299" spans="2:2" x14ac:dyDescent="0.3">
      <c r="B14299" s="73"/>
    </row>
    <row r="14300" spans="2:2" x14ac:dyDescent="0.3">
      <c r="B14300" s="73"/>
    </row>
    <row r="14301" spans="2:2" x14ac:dyDescent="0.3">
      <c r="B14301" s="73"/>
    </row>
    <row r="14302" spans="2:2" x14ac:dyDescent="0.3">
      <c r="B14302" s="73"/>
    </row>
    <row r="14303" spans="2:2" x14ac:dyDescent="0.3">
      <c r="B14303" s="73"/>
    </row>
    <row r="14304" spans="2:2" x14ac:dyDescent="0.3">
      <c r="B14304" s="73"/>
    </row>
    <row r="14305" spans="2:2" x14ac:dyDescent="0.3">
      <c r="B14305" s="73"/>
    </row>
    <row r="14306" spans="2:2" x14ac:dyDescent="0.3">
      <c r="B14306" s="73"/>
    </row>
    <row r="14307" spans="2:2" x14ac:dyDescent="0.3">
      <c r="B14307" s="73"/>
    </row>
    <row r="14308" spans="2:2" x14ac:dyDescent="0.3">
      <c r="B14308" s="73"/>
    </row>
    <row r="14309" spans="2:2" x14ac:dyDescent="0.3">
      <c r="B14309" s="73"/>
    </row>
    <row r="14310" spans="2:2" x14ac:dyDescent="0.3">
      <c r="B14310" s="73"/>
    </row>
    <row r="14311" spans="2:2" x14ac:dyDescent="0.3">
      <c r="B14311" s="73"/>
    </row>
    <row r="14312" spans="2:2" x14ac:dyDescent="0.3">
      <c r="B14312" s="73"/>
    </row>
    <row r="14313" spans="2:2" x14ac:dyDescent="0.3">
      <c r="B14313" s="73"/>
    </row>
    <row r="14314" spans="2:2" x14ac:dyDescent="0.3">
      <c r="B14314" s="73"/>
    </row>
    <row r="14315" spans="2:2" x14ac:dyDescent="0.3">
      <c r="B14315" s="73"/>
    </row>
    <row r="14316" spans="2:2" x14ac:dyDescent="0.3">
      <c r="B14316" s="73"/>
    </row>
    <row r="14317" spans="2:2" x14ac:dyDescent="0.3">
      <c r="B14317" s="73"/>
    </row>
    <row r="14318" spans="2:2" x14ac:dyDescent="0.3">
      <c r="B14318" s="73"/>
    </row>
    <row r="14319" spans="2:2" x14ac:dyDescent="0.3">
      <c r="B14319" s="73"/>
    </row>
    <row r="14320" spans="2:2" x14ac:dyDescent="0.3">
      <c r="B14320" s="73"/>
    </row>
    <row r="14321" spans="2:2" x14ac:dyDescent="0.3">
      <c r="B14321" s="73"/>
    </row>
    <row r="14322" spans="2:2" x14ac:dyDescent="0.3">
      <c r="B14322" s="73"/>
    </row>
    <row r="14323" spans="2:2" x14ac:dyDescent="0.3">
      <c r="B14323" s="73"/>
    </row>
    <row r="14324" spans="2:2" x14ac:dyDescent="0.3">
      <c r="B14324" s="73"/>
    </row>
    <row r="14325" spans="2:2" x14ac:dyDescent="0.3">
      <c r="B14325" s="73"/>
    </row>
    <row r="14326" spans="2:2" x14ac:dyDescent="0.3">
      <c r="B14326" s="73"/>
    </row>
    <row r="14327" spans="2:2" x14ac:dyDescent="0.3">
      <c r="B14327" s="73"/>
    </row>
    <row r="14328" spans="2:2" x14ac:dyDescent="0.3">
      <c r="B14328" s="73"/>
    </row>
    <row r="14329" spans="2:2" x14ac:dyDescent="0.3">
      <c r="B14329" s="73"/>
    </row>
    <row r="14330" spans="2:2" x14ac:dyDescent="0.3">
      <c r="B14330" s="73"/>
    </row>
    <row r="14331" spans="2:2" x14ac:dyDescent="0.3">
      <c r="B14331" s="73"/>
    </row>
    <row r="14332" spans="2:2" x14ac:dyDescent="0.3">
      <c r="B14332" s="73"/>
    </row>
    <row r="14333" spans="2:2" x14ac:dyDescent="0.3">
      <c r="B14333" s="73"/>
    </row>
    <row r="14334" spans="2:2" x14ac:dyDescent="0.3">
      <c r="B14334" s="73"/>
    </row>
    <row r="14335" spans="2:2" x14ac:dyDescent="0.3">
      <c r="B14335" s="73"/>
    </row>
    <row r="14336" spans="2:2" x14ac:dyDescent="0.3">
      <c r="B14336" s="73"/>
    </row>
    <row r="14337" spans="2:2" x14ac:dyDescent="0.3">
      <c r="B14337" s="73"/>
    </row>
    <row r="14338" spans="2:2" x14ac:dyDescent="0.3">
      <c r="B14338" s="73"/>
    </row>
    <row r="14339" spans="2:2" x14ac:dyDescent="0.3">
      <c r="B14339" s="73"/>
    </row>
    <row r="14340" spans="2:2" x14ac:dyDescent="0.3">
      <c r="B14340" s="73"/>
    </row>
    <row r="14341" spans="2:2" x14ac:dyDescent="0.3">
      <c r="B14341" s="73"/>
    </row>
    <row r="14342" spans="2:2" x14ac:dyDescent="0.3">
      <c r="B14342" s="73"/>
    </row>
    <row r="14343" spans="2:2" x14ac:dyDescent="0.3">
      <c r="B14343" s="73"/>
    </row>
    <row r="14344" spans="2:2" x14ac:dyDescent="0.3">
      <c r="B14344" s="73"/>
    </row>
    <row r="14345" spans="2:2" x14ac:dyDescent="0.3">
      <c r="B14345" s="73"/>
    </row>
    <row r="14346" spans="2:2" x14ac:dyDescent="0.3">
      <c r="B14346" s="73"/>
    </row>
    <row r="14347" spans="2:2" x14ac:dyDescent="0.3">
      <c r="B14347" s="73"/>
    </row>
    <row r="14348" spans="2:2" x14ac:dyDescent="0.3">
      <c r="B14348" s="73"/>
    </row>
    <row r="14349" spans="2:2" x14ac:dyDescent="0.3">
      <c r="B14349" s="73"/>
    </row>
    <row r="14350" spans="2:2" x14ac:dyDescent="0.3">
      <c r="B14350" s="73"/>
    </row>
    <row r="14351" spans="2:2" x14ac:dyDescent="0.3">
      <c r="B14351" s="73"/>
    </row>
    <row r="14352" spans="2:2" x14ac:dyDescent="0.3">
      <c r="B14352" s="73"/>
    </row>
    <row r="14353" spans="2:2" x14ac:dyDescent="0.3">
      <c r="B14353" s="73"/>
    </row>
    <row r="14354" spans="2:2" x14ac:dyDescent="0.3">
      <c r="B14354" s="73"/>
    </row>
    <row r="14355" spans="2:2" x14ac:dyDescent="0.3">
      <c r="B14355" s="73"/>
    </row>
    <row r="14356" spans="2:2" x14ac:dyDescent="0.3">
      <c r="B14356" s="73"/>
    </row>
    <row r="14357" spans="2:2" x14ac:dyDescent="0.3">
      <c r="B14357" s="73"/>
    </row>
    <row r="14358" spans="2:2" x14ac:dyDescent="0.3">
      <c r="B14358" s="73"/>
    </row>
    <row r="14359" spans="2:2" x14ac:dyDescent="0.3">
      <c r="B14359" s="73"/>
    </row>
    <row r="14360" spans="2:2" x14ac:dyDescent="0.3">
      <c r="B14360" s="73"/>
    </row>
    <row r="14361" spans="2:2" x14ac:dyDescent="0.3">
      <c r="B14361" s="73"/>
    </row>
    <row r="14362" spans="2:2" x14ac:dyDescent="0.3">
      <c r="B14362" s="73"/>
    </row>
    <row r="14363" spans="2:2" x14ac:dyDescent="0.3">
      <c r="B14363" s="73"/>
    </row>
    <row r="14364" spans="2:2" x14ac:dyDescent="0.3">
      <c r="B14364" s="73"/>
    </row>
    <row r="14365" spans="2:2" x14ac:dyDescent="0.3">
      <c r="B14365" s="73"/>
    </row>
    <row r="14366" spans="2:2" x14ac:dyDescent="0.3">
      <c r="B14366" s="73"/>
    </row>
    <row r="14367" spans="2:2" x14ac:dyDescent="0.3">
      <c r="B14367" s="73"/>
    </row>
    <row r="14368" spans="2:2" x14ac:dyDescent="0.3">
      <c r="B14368" s="73"/>
    </row>
    <row r="14369" spans="2:2" x14ac:dyDescent="0.3">
      <c r="B14369" s="73"/>
    </row>
    <row r="14370" spans="2:2" x14ac:dyDescent="0.3">
      <c r="B14370" s="73"/>
    </row>
    <row r="14371" spans="2:2" x14ac:dyDescent="0.3">
      <c r="B14371" s="73"/>
    </row>
    <row r="14372" spans="2:2" x14ac:dyDescent="0.3">
      <c r="B14372" s="73"/>
    </row>
    <row r="14373" spans="2:2" x14ac:dyDescent="0.3">
      <c r="B14373" s="73"/>
    </row>
    <row r="14374" spans="2:2" x14ac:dyDescent="0.3">
      <c r="B14374" s="73"/>
    </row>
    <row r="14375" spans="2:2" x14ac:dyDescent="0.3">
      <c r="B14375" s="73"/>
    </row>
    <row r="14376" spans="2:2" x14ac:dyDescent="0.3">
      <c r="B14376" s="73"/>
    </row>
    <row r="14377" spans="2:2" x14ac:dyDescent="0.3">
      <c r="B14377" s="73"/>
    </row>
    <row r="14378" spans="2:2" x14ac:dyDescent="0.3">
      <c r="B14378" s="73"/>
    </row>
    <row r="14379" spans="2:2" x14ac:dyDescent="0.3">
      <c r="B14379" s="73"/>
    </row>
    <row r="14380" spans="2:2" x14ac:dyDescent="0.3">
      <c r="B14380" s="73"/>
    </row>
    <row r="14381" spans="2:2" x14ac:dyDescent="0.3">
      <c r="B14381" s="73"/>
    </row>
    <row r="14382" spans="2:2" x14ac:dyDescent="0.3">
      <c r="B14382" s="73"/>
    </row>
    <row r="14383" spans="2:2" x14ac:dyDescent="0.3">
      <c r="B14383" s="73"/>
    </row>
    <row r="14384" spans="2:2" x14ac:dyDescent="0.3">
      <c r="B14384" s="73"/>
    </row>
    <row r="14385" spans="2:2" x14ac:dyDescent="0.3">
      <c r="B14385" s="73"/>
    </row>
    <row r="14386" spans="2:2" x14ac:dyDescent="0.3">
      <c r="B14386" s="73"/>
    </row>
    <row r="14387" spans="2:2" x14ac:dyDescent="0.3">
      <c r="B14387" s="73"/>
    </row>
    <row r="14388" spans="2:2" x14ac:dyDescent="0.3">
      <c r="B14388" s="73"/>
    </row>
    <row r="14389" spans="2:2" x14ac:dyDescent="0.3">
      <c r="B14389" s="73"/>
    </row>
    <row r="14390" spans="2:2" x14ac:dyDescent="0.3">
      <c r="B14390" s="73"/>
    </row>
    <row r="14391" spans="2:2" x14ac:dyDescent="0.3">
      <c r="B14391" s="73"/>
    </row>
    <row r="14392" spans="2:2" x14ac:dyDescent="0.3">
      <c r="B14392" s="73"/>
    </row>
    <row r="14393" spans="2:2" x14ac:dyDescent="0.3">
      <c r="B14393" s="73"/>
    </row>
    <row r="14394" spans="2:2" x14ac:dyDescent="0.3">
      <c r="B14394" s="73"/>
    </row>
    <row r="14395" spans="2:2" x14ac:dyDescent="0.3">
      <c r="B14395" s="73"/>
    </row>
    <row r="14396" spans="2:2" x14ac:dyDescent="0.3">
      <c r="B14396" s="73"/>
    </row>
    <row r="14397" spans="2:2" x14ac:dyDescent="0.3">
      <c r="B14397" s="73"/>
    </row>
    <row r="14398" spans="2:2" x14ac:dyDescent="0.3">
      <c r="B14398" s="73"/>
    </row>
    <row r="14399" spans="2:2" x14ac:dyDescent="0.3">
      <c r="B14399" s="73"/>
    </row>
    <row r="14400" spans="2:2" x14ac:dyDescent="0.3">
      <c r="B14400" s="73"/>
    </row>
    <row r="14401" spans="2:2" x14ac:dyDescent="0.3">
      <c r="B14401" s="73"/>
    </row>
    <row r="14402" spans="2:2" x14ac:dyDescent="0.3">
      <c r="B14402" s="73"/>
    </row>
    <row r="14403" spans="2:2" x14ac:dyDescent="0.3">
      <c r="B14403" s="73"/>
    </row>
    <row r="14404" spans="2:2" x14ac:dyDescent="0.3">
      <c r="B14404" s="73"/>
    </row>
    <row r="14405" spans="2:2" x14ac:dyDescent="0.3">
      <c r="B14405" s="73"/>
    </row>
    <row r="14406" spans="2:2" x14ac:dyDescent="0.3">
      <c r="B14406" s="73"/>
    </row>
    <row r="14407" spans="2:2" x14ac:dyDescent="0.3">
      <c r="B14407" s="73"/>
    </row>
    <row r="14408" spans="2:2" x14ac:dyDescent="0.3">
      <c r="B14408" s="73"/>
    </row>
    <row r="14409" spans="2:2" x14ac:dyDescent="0.3">
      <c r="B14409" s="73"/>
    </row>
    <row r="14410" spans="2:2" x14ac:dyDescent="0.3">
      <c r="B14410" s="73"/>
    </row>
    <row r="14411" spans="2:2" x14ac:dyDescent="0.3">
      <c r="B14411" s="73"/>
    </row>
    <row r="14412" spans="2:2" x14ac:dyDescent="0.3">
      <c r="B14412" s="73"/>
    </row>
    <row r="14413" spans="2:2" x14ac:dyDescent="0.3">
      <c r="B14413" s="73"/>
    </row>
    <row r="14414" spans="2:2" x14ac:dyDescent="0.3">
      <c r="B14414" s="73"/>
    </row>
    <row r="14415" spans="2:2" x14ac:dyDescent="0.3">
      <c r="B14415" s="73"/>
    </row>
    <row r="14416" spans="2:2" x14ac:dyDescent="0.3">
      <c r="B14416" s="73"/>
    </row>
    <row r="14417" spans="2:2" x14ac:dyDescent="0.3">
      <c r="B14417" s="73"/>
    </row>
    <row r="14418" spans="2:2" x14ac:dyDescent="0.3">
      <c r="B14418" s="73"/>
    </row>
    <row r="14419" spans="2:2" x14ac:dyDescent="0.3">
      <c r="B14419" s="73"/>
    </row>
    <row r="14420" spans="2:2" x14ac:dyDescent="0.3">
      <c r="B14420" s="73"/>
    </row>
    <row r="14421" spans="2:2" x14ac:dyDescent="0.3">
      <c r="B14421" s="73"/>
    </row>
    <row r="14422" spans="2:2" x14ac:dyDescent="0.3">
      <c r="B14422" s="73"/>
    </row>
    <row r="14423" spans="2:2" x14ac:dyDescent="0.3">
      <c r="B14423" s="73"/>
    </row>
    <row r="14424" spans="2:2" x14ac:dyDescent="0.3">
      <c r="B14424" s="73"/>
    </row>
    <row r="14425" spans="2:2" x14ac:dyDescent="0.3">
      <c r="B14425" s="73"/>
    </row>
    <row r="14426" spans="2:2" x14ac:dyDescent="0.3">
      <c r="B14426" s="73"/>
    </row>
    <row r="14427" spans="2:2" x14ac:dyDescent="0.3">
      <c r="B14427" s="73"/>
    </row>
    <row r="14428" spans="2:2" x14ac:dyDescent="0.3">
      <c r="B14428" s="73"/>
    </row>
    <row r="14429" spans="2:2" x14ac:dyDescent="0.3">
      <c r="B14429" s="73"/>
    </row>
    <row r="14430" spans="2:2" x14ac:dyDescent="0.3">
      <c r="B14430" s="73"/>
    </row>
    <row r="14431" spans="2:2" x14ac:dyDescent="0.3">
      <c r="B14431" s="73"/>
    </row>
    <row r="14432" spans="2:2" x14ac:dyDescent="0.3">
      <c r="B14432" s="73"/>
    </row>
    <row r="14433" spans="2:2" x14ac:dyDescent="0.3">
      <c r="B14433" s="73"/>
    </row>
    <row r="14434" spans="2:2" x14ac:dyDescent="0.3">
      <c r="B14434" s="73"/>
    </row>
    <row r="14435" spans="2:2" x14ac:dyDescent="0.3">
      <c r="B14435" s="73"/>
    </row>
    <row r="14436" spans="2:2" x14ac:dyDescent="0.3">
      <c r="B14436" s="73"/>
    </row>
    <row r="14437" spans="2:2" x14ac:dyDescent="0.3">
      <c r="B14437" s="73"/>
    </row>
    <row r="14438" spans="2:2" x14ac:dyDescent="0.3">
      <c r="B14438" s="73"/>
    </row>
    <row r="14439" spans="2:2" x14ac:dyDescent="0.3">
      <c r="B14439" s="73"/>
    </row>
    <row r="14440" spans="2:2" x14ac:dyDescent="0.3">
      <c r="B14440" s="73"/>
    </row>
    <row r="14441" spans="2:2" x14ac:dyDescent="0.3">
      <c r="B14441" s="73"/>
    </row>
    <row r="14442" spans="2:2" x14ac:dyDescent="0.3">
      <c r="B14442" s="73"/>
    </row>
    <row r="14443" spans="2:2" x14ac:dyDescent="0.3">
      <c r="B14443" s="73"/>
    </row>
    <row r="14444" spans="2:2" x14ac:dyDescent="0.3">
      <c r="B14444" s="73"/>
    </row>
    <row r="14445" spans="2:2" x14ac:dyDescent="0.3">
      <c r="B14445" s="73"/>
    </row>
    <row r="14446" spans="2:2" x14ac:dyDescent="0.3">
      <c r="B14446" s="73"/>
    </row>
    <row r="14447" spans="2:2" x14ac:dyDescent="0.3">
      <c r="B14447" s="73"/>
    </row>
    <row r="14448" spans="2:2" x14ac:dyDescent="0.3">
      <c r="B14448" s="73"/>
    </row>
    <row r="14449" spans="2:2" x14ac:dyDescent="0.3">
      <c r="B14449" s="73"/>
    </row>
    <row r="14450" spans="2:2" x14ac:dyDescent="0.3">
      <c r="B14450" s="73"/>
    </row>
    <row r="14451" spans="2:2" x14ac:dyDescent="0.3">
      <c r="B14451" s="73"/>
    </row>
    <row r="14452" spans="2:2" x14ac:dyDescent="0.3">
      <c r="B14452" s="73"/>
    </row>
    <row r="14453" spans="2:2" x14ac:dyDescent="0.3">
      <c r="B14453" s="73"/>
    </row>
    <row r="14454" spans="2:2" x14ac:dyDescent="0.3">
      <c r="B14454" s="73"/>
    </row>
    <row r="14455" spans="2:2" x14ac:dyDescent="0.3">
      <c r="B14455" s="73"/>
    </row>
    <row r="14456" spans="2:2" x14ac:dyDescent="0.3">
      <c r="B14456" s="73"/>
    </row>
    <row r="14457" spans="2:2" x14ac:dyDescent="0.3">
      <c r="B14457" s="73"/>
    </row>
    <row r="14458" spans="2:2" x14ac:dyDescent="0.3">
      <c r="B14458" s="73"/>
    </row>
    <row r="14459" spans="2:2" x14ac:dyDescent="0.3">
      <c r="B14459" s="73"/>
    </row>
    <row r="14460" spans="2:2" x14ac:dyDescent="0.3">
      <c r="B14460" s="73"/>
    </row>
    <row r="14461" spans="2:2" x14ac:dyDescent="0.3">
      <c r="B14461" s="73"/>
    </row>
    <row r="14462" spans="2:2" x14ac:dyDescent="0.3">
      <c r="B14462" s="73"/>
    </row>
    <row r="14463" spans="2:2" x14ac:dyDescent="0.3">
      <c r="B14463" s="73"/>
    </row>
    <row r="14464" spans="2:2" x14ac:dyDescent="0.3">
      <c r="B14464" s="73"/>
    </row>
    <row r="14465" spans="2:2" x14ac:dyDescent="0.3">
      <c r="B14465" s="73"/>
    </row>
    <row r="14466" spans="2:2" x14ac:dyDescent="0.3">
      <c r="B14466" s="73"/>
    </row>
    <row r="14467" spans="2:2" x14ac:dyDescent="0.3">
      <c r="B14467" s="73"/>
    </row>
    <row r="14468" spans="2:2" x14ac:dyDescent="0.3">
      <c r="B14468" s="73"/>
    </row>
    <row r="14469" spans="2:2" x14ac:dyDescent="0.3">
      <c r="B14469" s="73"/>
    </row>
    <row r="14470" spans="2:2" x14ac:dyDescent="0.3">
      <c r="B14470" s="73"/>
    </row>
    <row r="14471" spans="2:2" x14ac:dyDescent="0.3">
      <c r="B14471" s="73"/>
    </row>
    <row r="14472" spans="2:2" x14ac:dyDescent="0.3">
      <c r="B14472" s="73"/>
    </row>
    <row r="14473" spans="2:2" x14ac:dyDescent="0.3">
      <c r="B14473" s="73"/>
    </row>
    <row r="14474" spans="2:2" x14ac:dyDescent="0.3">
      <c r="B14474" s="73"/>
    </row>
    <row r="14475" spans="2:2" x14ac:dyDescent="0.3">
      <c r="B14475" s="73"/>
    </row>
    <row r="14476" spans="2:2" x14ac:dyDescent="0.3">
      <c r="B14476" s="73"/>
    </row>
    <row r="14477" spans="2:2" x14ac:dyDescent="0.3">
      <c r="B14477" s="73"/>
    </row>
    <row r="14478" spans="2:2" x14ac:dyDescent="0.3">
      <c r="B14478" s="73"/>
    </row>
    <row r="14479" spans="2:2" x14ac:dyDescent="0.3">
      <c r="B14479" s="73"/>
    </row>
    <row r="14480" spans="2:2" x14ac:dyDescent="0.3">
      <c r="B14480" s="73"/>
    </row>
    <row r="14481" spans="2:2" x14ac:dyDescent="0.3">
      <c r="B14481" s="73"/>
    </row>
    <row r="14482" spans="2:2" x14ac:dyDescent="0.3">
      <c r="B14482" s="73"/>
    </row>
    <row r="14483" spans="2:2" x14ac:dyDescent="0.3">
      <c r="B14483" s="73"/>
    </row>
    <row r="14484" spans="2:2" x14ac:dyDescent="0.3">
      <c r="B14484" s="73"/>
    </row>
    <row r="14485" spans="2:2" x14ac:dyDescent="0.3">
      <c r="B14485" s="73"/>
    </row>
    <row r="14486" spans="2:2" x14ac:dyDescent="0.3">
      <c r="B14486" s="73"/>
    </row>
    <row r="14487" spans="2:2" x14ac:dyDescent="0.3">
      <c r="B14487" s="73"/>
    </row>
    <row r="14488" spans="2:2" x14ac:dyDescent="0.3">
      <c r="B14488" s="73"/>
    </row>
    <row r="14489" spans="2:2" x14ac:dyDescent="0.3">
      <c r="B14489" s="73"/>
    </row>
    <row r="14490" spans="2:2" x14ac:dyDescent="0.3">
      <c r="B14490" s="73"/>
    </row>
    <row r="14491" spans="2:2" x14ac:dyDescent="0.3">
      <c r="B14491" s="73"/>
    </row>
    <row r="14492" spans="2:2" x14ac:dyDescent="0.3">
      <c r="B14492" s="73"/>
    </row>
    <row r="14493" spans="2:2" x14ac:dyDescent="0.3">
      <c r="B14493" s="73"/>
    </row>
    <row r="14494" spans="2:2" x14ac:dyDescent="0.3">
      <c r="B14494" s="73"/>
    </row>
    <row r="14495" spans="2:2" x14ac:dyDescent="0.3">
      <c r="B14495" s="73"/>
    </row>
    <row r="14496" spans="2:2" x14ac:dyDescent="0.3">
      <c r="B14496" s="73"/>
    </row>
    <row r="14497" spans="2:2" x14ac:dyDescent="0.3">
      <c r="B14497" s="73"/>
    </row>
    <row r="14498" spans="2:2" x14ac:dyDescent="0.3">
      <c r="B14498" s="73"/>
    </row>
    <row r="14499" spans="2:2" x14ac:dyDescent="0.3">
      <c r="B14499" s="73"/>
    </row>
    <row r="14500" spans="2:2" x14ac:dyDescent="0.3">
      <c r="B14500" s="73"/>
    </row>
    <row r="14501" spans="2:2" x14ac:dyDescent="0.3">
      <c r="B14501" s="73"/>
    </row>
    <row r="14502" spans="2:2" x14ac:dyDescent="0.3">
      <c r="B14502" s="73"/>
    </row>
    <row r="14503" spans="2:2" x14ac:dyDescent="0.3">
      <c r="B14503" s="73"/>
    </row>
    <row r="14504" spans="2:2" x14ac:dyDescent="0.3">
      <c r="B14504" s="73"/>
    </row>
    <row r="14505" spans="2:2" x14ac:dyDescent="0.3">
      <c r="B14505" s="73"/>
    </row>
    <row r="14506" spans="2:2" x14ac:dyDescent="0.3">
      <c r="B14506" s="73"/>
    </row>
    <row r="14507" spans="2:2" x14ac:dyDescent="0.3">
      <c r="B14507" s="73"/>
    </row>
    <row r="14508" spans="2:2" x14ac:dyDescent="0.3">
      <c r="B14508" s="73"/>
    </row>
    <row r="14509" spans="2:2" x14ac:dyDescent="0.3">
      <c r="B14509" s="73"/>
    </row>
    <row r="14510" spans="2:2" x14ac:dyDescent="0.3">
      <c r="B14510" s="73"/>
    </row>
    <row r="14511" spans="2:2" x14ac:dyDescent="0.3">
      <c r="B14511" s="73"/>
    </row>
    <row r="14512" spans="2:2" x14ac:dyDescent="0.3">
      <c r="B14512" s="73"/>
    </row>
    <row r="14513" spans="2:2" x14ac:dyDescent="0.3">
      <c r="B14513" s="73"/>
    </row>
    <row r="14514" spans="2:2" x14ac:dyDescent="0.3">
      <c r="B14514" s="73"/>
    </row>
    <row r="14515" spans="2:2" x14ac:dyDescent="0.3">
      <c r="B14515" s="73"/>
    </row>
    <row r="14516" spans="2:2" x14ac:dyDescent="0.3">
      <c r="B14516" s="73"/>
    </row>
    <row r="14517" spans="2:2" x14ac:dyDescent="0.3">
      <c r="B14517" s="73"/>
    </row>
    <row r="14518" spans="2:2" x14ac:dyDescent="0.3">
      <c r="B14518" s="73"/>
    </row>
    <row r="14519" spans="2:2" x14ac:dyDescent="0.3">
      <c r="B14519" s="73"/>
    </row>
    <row r="14520" spans="2:2" x14ac:dyDescent="0.3">
      <c r="B14520" s="73"/>
    </row>
    <row r="14521" spans="2:2" x14ac:dyDescent="0.3">
      <c r="B14521" s="73"/>
    </row>
    <row r="14522" spans="2:2" x14ac:dyDescent="0.3">
      <c r="B14522" s="73"/>
    </row>
    <row r="14523" spans="2:2" x14ac:dyDescent="0.3">
      <c r="B14523" s="73"/>
    </row>
    <row r="14524" spans="2:2" x14ac:dyDescent="0.3">
      <c r="B14524" s="73"/>
    </row>
    <row r="14525" spans="2:2" x14ac:dyDescent="0.3">
      <c r="B14525" s="73"/>
    </row>
    <row r="14526" spans="2:2" x14ac:dyDescent="0.3">
      <c r="B14526" s="73"/>
    </row>
    <row r="14527" spans="2:2" x14ac:dyDescent="0.3">
      <c r="B14527" s="73"/>
    </row>
    <row r="14528" spans="2:2" x14ac:dyDescent="0.3">
      <c r="B14528" s="73"/>
    </row>
    <row r="14529" spans="2:2" x14ac:dyDescent="0.3">
      <c r="B14529" s="73"/>
    </row>
    <row r="14530" spans="2:2" x14ac:dyDescent="0.3">
      <c r="B14530" s="73"/>
    </row>
    <row r="14531" spans="2:2" x14ac:dyDescent="0.3">
      <c r="B14531" s="73"/>
    </row>
    <row r="14532" spans="2:2" x14ac:dyDescent="0.3">
      <c r="B14532" s="73"/>
    </row>
    <row r="14533" spans="2:2" x14ac:dyDescent="0.3">
      <c r="B14533" s="73"/>
    </row>
    <row r="14534" spans="2:2" x14ac:dyDescent="0.3">
      <c r="B14534" s="73"/>
    </row>
    <row r="14535" spans="2:2" x14ac:dyDescent="0.3">
      <c r="B14535" s="73"/>
    </row>
    <row r="14536" spans="2:2" x14ac:dyDescent="0.3">
      <c r="B14536" s="73"/>
    </row>
    <row r="14537" spans="2:2" x14ac:dyDescent="0.3">
      <c r="B14537" s="73"/>
    </row>
    <row r="14538" spans="2:2" x14ac:dyDescent="0.3">
      <c r="B14538" s="73"/>
    </row>
    <row r="14539" spans="2:2" x14ac:dyDescent="0.3">
      <c r="B14539" s="73"/>
    </row>
    <row r="14540" spans="2:2" x14ac:dyDescent="0.3">
      <c r="B14540" s="73"/>
    </row>
    <row r="14541" spans="2:2" x14ac:dyDescent="0.3">
      <c r="B14541" s="73"/>
    </row>
    <row r="14542" spans="2:2" x14ac:dyDescent="0.3">
      <c r="B14542" s="73"/>
    </row>
    <row r="14543" spans="2:2" x14ac:dyDescent="0.3">
      <c r="B14543" s="73"/>
    </row>
    <row r="14544" spans="2:2" x14ac:dyDescent="0.3">
      <c r="B14544" s="73"/>
    </row>
    <row r="14545" spans="2:2" x14ac:dyDescent="0.3">
      <c r="B14545" s="73"/>
    </row>
    <row r="14546" spans="2:2" x14ac:dyDescent="0.3">
      <c r="B14546" s="73"/>
    </row>
    <row r="14547" spans="2:2" x14ac:dyDescent="0.3">
      <c r="B14547" s="73"/>
    </row>
    <row r="14548" spans="2:2" x14ac:dyDescent="0.3">
      <c r="B14548" s="73"/>
    </row>
    <row r="14549" spans="2:2" x14ac:dyDescent="0.3">
      <c r="B14549" s="73"/>
    </row>
    <row r="14550" spans="2:2" x14ac:dyDescent="0.3">
      <c r="B14550" s="73"/>
    </row>
    <row r="14551" spans="2:2" x14ac:dyDescent="0.3">
      <c r="B14551" s="73"/>
    </row>
    <row r="14552" spans="2:2" x14ac:dyDescent="0.3">
      <c r="B14552" s="73"/>
    </row>
    <row r="14553" spans="2:2" x14ac:dyDescent="0.3">
      <c r="B14553" s="73"/>
    </row>
    <row r="14554" spans="2:2" x14ac:dyDescent="0.3">
      <c r="B14554" s="73"/>
    </row>
    <row r="14555" spans="2:2" x14ac:dyDescent="0.3">
      <c r="B14555" s="73"/>
    </row>
    <row r="14556" spans="2:2" x14ac:dyDescent="0.3">
      <c r="B14556" s="73"/>
    </row>
    <row r="14557" spans="2:2" x14ac:dyDescent="0.3">
      <c r="B14557" s="73"/>
    </row>
    <row r="14558" spans="2:2" x14ac:dyDescent="0.3">
      <c r="B14558" s="73"/>
    </row>
    <row r="14559" spans="2:2" x14ac:dyDescent="0.3">
      <c r="B14559" s="73"/>
    </row>
    <row r="14560" spans="2:2" x14ac:dyDescent="0.3">
      <c r="B14560" s="73"/>
    </row>
    <row r="14561" spans="2:2" x14ac:dyDescent="0.3">
      <c r="B14561" s="73"/>
    </row>
    <row r="14562" spans="2:2" x14ac:dyDescent="0.3">
      <c r="B14562" s="73"/>
    </row>
    <row r="14563" spans="2:2" x14ac:dyDescent="0.3">
      <c r="B14563" s="73"/>
    </row>
    <row r="14564" spans="2:2" x14ac:dyDescent="0.3">
      <c r="B14564" s="73"/>
    </row>
    <row r="14565" spans="2:2" x14ac:dyDescent="0.3">
      <c r="B14565" s="73"/>
    </row>
    <row r="14566" spans="2:2" x14ac:dyDescent="0.3">
      <c r="B14566" s="73"/>
    </row>
    <row r="14567" spans="2:2" x14ac:dyDescent="0.3">
      <c r="B14567" s="73"/>
    </row>
    <row r="14568" spans="2:2" x14ac:dyDescent="0.3">
      <c r="B14568" s="73"/>
    </row>
    <row r="14569" spans="2:2" x14ac:dyDescent="0.3">
      <c r="B14569" s="73"/>
    </row>
    <row r="14570" spans="2:2" x14ac:dyDescent="0.3">
      <c r="B14570" s="73"/>
    </row>
    <row r="14571" spans="2:2" x14ac:dyDescent="0.3">
      <c r="B14571" s="73"/>
    </row>
    <row r="14572" spans="2:2" x14ac:dyDescent="0.3">
      <c r="B14572" s="73"/>
    </row>
    <row r="14573" spans="2:2" x14ac:dyDescent="0.3">
      <c r="B14573" s="73"/>
    </row>
    <row r="14574" spans="2:2" x14ac:dyDescent="0.3">
      <c r="B14574" s="73"/>
    </row>
    <row r="14575" spans="2:2" x14ac:dyDescent="0.3">
      <c r="B14575" s="73"/>
    </row>
    <row r="14576" spans="2:2" x14ac:dyDescent="0.3">
      <c r="B14576" s="73"/>
    </row>
    <row r="14577" spans="2:2" x14ac:dyDescent="0.3">
      <c r="B14577" s="73"/>
    </row>
    <row r="14578" spans="2:2" x14ac:dyDescent="0.3">
      <c r="B14578" s="73"/>
    </row>
    <row r="14579" spans="2:2" x14ac:dyDescent="0.3">
      <c r="B14579" s="73"/>
    </row>
    <row r="14580" spans="2:2" x14ac:dyDescent="0.3">
      <c r="B14580" s="73"/>
    </row>
    <row r="14581" spans="2:2" x14ac:dyDescent="0.3">
      <c r="B14581" s="73"/>
    </row>
    <row r="14582" spans="2:2" x14ac:dyDescent="0.3">
      <c r="B14582" s="73"/>
    </row>
    <row r="14583" spans="2:2" x14ac:dyDescent="0.3">
      <c r="B14583" s="73"/>
    </row>
    <row r="14584" spans="2:2" x14ac:dyDescent="0.3">
      <c r="B14584" s="73"/>
    </row>
    <row r="14585" spans="2:2" x14ac:dyDescent="0.3">
      <c r="B14585" s="73"/>
    </row>
    <row r="14586" spans="2:2" x14ac:dyDescent="0.3">
      <c r="B14586" s="73"/>
    </row>
    <row r="14587" spans="2:2" x14ac:dyDescent="0.3">
      <c r="B14587" s="73"/>
    </row>
    <row r="14588" spans="2:2" x14ac:dyDescent="0.3">
      <c r="B14588" s="73"/>
    </row>
    <row r="14589" spans="2:2" x14ac:dyDescent="0.3">
      <c r="B14589" s="73"/>
    </row>
    <row r="14590" spans="2:2" x14ac:dyDescent="0.3">
      <c r="B14590" s="73"/>
    </row>
    <row r="14591" spans="2:2" x14ac:dyDescent="0.3">
      <c r="B14591" s="73"/>
    </row>
    <row r="14592" spans="2:2" x14ac:dyDescent="0.3">
      <c r="B14592" s="73"/>
    </row>
    <row r="14593" spans="2:2" x14ac:dyDescent="0.3">
      <c r="B14593" s="73"/>
    </row>
    <row r="14594" spans="2:2" x14ac:dyDescent="0.3">
      <c r="B14594" s="73"/>
    </row>
    <row r="14595" spans="2:2" x14ac:dyDescent="0.3">
      <c r="B14595" s="73"/>
    </row>
    <row r="14596" spans="2:2" x14ac:dyDescent="0.3">
      <c r="B14596" s="73"/>
    </row>
    <row r="14597" spans="2:2" x14ac:dyDescent="0.3">
      <c r="B14597" s="73"/>
    </row>
    <row r="14598" spans="2:2" x14ac:dyDescent="0.3">
      <c r="B14598" s="73"/>
    </row>
    <row r="14599" spans="2:2" x14ac:dyDescent="0.3">
      <c r="B14599" s="73"/>
    </row>
    <row r="14600" spans="2:2" x14ac:dyDescent="0.3">
      <c r="B14600" s="73"/>
    </row>
    <row r="14601" spans="2:2" x14ac:dyDescent="0.3">
      <c r="B14601" s="73"/>
    </row>
    <row r="14602" spans="2:2" x14ac:dyDescent="0.3">
      <c r="B14602" s="73"/>
    </row>
    <row r="14603" spans="2:2" x14ac:dyDescent="0.3">
      <c r="B14603" s="73"/>
    </row>
    <row r="14604" spans="2:2" x14ac:dyDescent="0.3">
      <c r="B14604" s="73"/>
    </row>
    <row r="14605" spans="2:2" x14ac:dyDescent="0.3">
      <c r="B14605" s="73"/>
    </row>
    <row r="14606" spans="2:2" x14ac:dyDescent="0.3">
      <c r="B14606" s="73"/>
    </row>
    <row r="14607" spans="2:2" x14ac:dyDescent="0.3">
      <c r="B14607" s="73"/>
    </row>
    <row r="14608" spans="2:2" x14ac:dyDescent="0.3">
      <c r="B14608" s="73"/>
    </row>
    <row r="14609" spans="2:2" x14ac:dyDescent="0.3">
      <c r="B14609" s="73"/>
    </row>
    <row r="14610" spans="2:2" x14ac:dyDescent="0.3">
      <c r="B14610" s="73"/>
    </row>
    <row r="14611" spans="2:2" x14ac:dyDescent="0.3">
      <c r="B14611" s="73"/>
    </row>
    <row r="14612" spans="2:2" x14ac:dyDescent="0.3">
      <c r="B14612" s="73"/>
    </row>
    <row r="14613" spans="2:2" x14ac:dyDescent="0.3">
      <c r="B14613" s="73"/>
    </row>
    <row r="14614" spans="2:2" x14ac:dyDescent="0.3">
      <c r="B14614" s="73"/>
    </row>
    <row r="14615" spans="2:2" x14ac:dyDescent="0.3">
      <c r="B14615" s="73"/>
    </row>
    <row r="14616" spans="2:2" x14ac:dyDescent="0.3">
      <c r="B14616" s="73"/>
    </row>
    <row r="14617" spans="2:2" x14ac:dyDescent="0.3">
      <c r="B14617" s="73"/>
    </row>
    <row r="14618" spans="2:2" x14ac:dyDescent="0.3">
      <c r="B14618" s="73"/>
    </row>
    <row r="14619" spans="2:2" x14ac:dyDescent="0.3">
      <c r="B14619" s="73"/>
    </row>
    <row r="14620" spans="2:2" x14ac:dyDescent="0.3">
      <c r="B14620" s="73"/>
    </row>
    <row r="14621" spans="2:2" x14ac:dyDescent="0.3">
      <c r="B14621" s="73"/>
    </row>
    <row r="14622" spans="2:2" x14ac:dyDescent="0.3">
      <c r="B14622" s="73"/>
    </row>
    <row r="14623" spans="2:2" x14ac:dyDescent="0.3">
      <c r="B14623" s="73"/>
    </row>
    <row r="14624" spans="2:2" x14ac:dyDescent="0.3">
      <c r="B14624" s="73"/>
    </row>
    <row r="14625" spans="2:2" x14ac:dyDescent="0.3">
      <c r="B14625" s="73"/>
    </row>
    <row r="14626" spans="2:2" x14ac:dyDescent="0.3">
      <c r="B14626" s="73"/>
    </row>
    <row r="14627" spans="2:2" x14ac:dyDescent="0.3">
      <c r="B14627" s="73"/>
    </row>
    <row r="14628" spans="2:2" x14ac:dyDescent="0.3">
      <c r="B14628" s="73"/>
    </row>
    <row r="14629" spans="2:2" x14ac:dyDescent="0.3">
      <c r="B14629" s="73"/>
    </row>
    <row r="14630" spans="2:2" x14ac:dyDescent="0.3">
      <c r="B14630" s="73"/>
    </row>
    <row r="14631" spans="2:2" x14ac:dyDescent="0.3">
      <c r="B14631" s="73"/>
    </row>
    <row r="14632" spans="2:2" x14ac:dyDescent="0.3">
      <c r="B14632" s="73"/>
    </row>
    <row r="14633" spans="2:2" x14ac:dyDescent="0.3">
      <c r="B14633" s="73"/>
    </row>
    <row r="14634" spans="2:2" x14ac:dyDescent="0.3">
      <c r="B14634" s="73"/>
    </row>
    <row r="14635" spans="2:2" x14ac:dyDescent="0.3">
      <c r="B14635" s="73"/>
    </row>
    <row r="14636" spans="2:2" x14ac:dyDescent="0.3">
      <c r="B14636" s="73"/>
    </row>
    <row r="14637" spans="2:2" x14ac:dyDescent="0.3">
      <c r="B14637" s="73"/>
    </row>
    <row r="14638" spans="2:2" x14ac:dyDescent="0.3">
      <c r="B14638" s="73"/>
    </row>
    <row r="14639" spans="2:2" x14ac:dyDescent="0.3">
      <c r="B14639" s="73"/>
    </row>
    <row r="14640" spans="2:2" x14ac:dyDescent="0.3">
      <c r="B14640" s="73"/>
    </row>
    <row r="14641" spans="2:2" x14ac:dyDescent="0.3">
      <c r="B14641" s="73"/>
    </row>
    <row r="14642" spans="2:2" x14ac:dyDescent="0.3">
      <c r="B14642" s="73"/>
    </row>
    <row r="14643" spans="2:2" x14ac:dyDescent="0.3">
      <c r="B14643" s="73"/>
    </row>
    <row r="14644" spans="2:2" x14ac:dyDescent="0.3">
      <c r="B14644" s="73"/>
    </row>
    <row r="14645" spans="2:2" x14ac:dyDescent="0.3">
      <c r="B14645" s="73"/>
    </row>
    <row r="14646" spans="2:2" x14ac:dyDescent="0.3">
      <c r="B14646" s="73"/>
    </row>
    <row r="14647" spans="2:2" x14ac:dyDescent="0.3">
      <c r="B14647" s="73"/>
    </row>
    <row r="14648" spans="2:2" x14ac:dyDescent="0.3">
      <c r="B14648" s="73"/>
    </row>
    <row r="14649" spans="2:2" x14ac:dyDescent="0.3">
      <c r="B14649" s="73"/>
    </row>
    <row r="14650" spans="2:2" x14ac:dyDescent="0.3">
      <c r="B14650" s="73"/>
    </row>
    <row r="14651" spans="2:2" x14ac:dyDescent="0.3">
      <c r="B14651" s="73"/>
    </row>
    <row r="14652" spans="2:2" x14ac:dyDescent="0.3">
      <c r="B14652" s="73"/>
    </row>
    <row r="14653" spans="2:2" x14ac:dyDescent="0.3">
      <c r="B14653" s="73"/>
    </row>
    <row r="14654" spans="2:2" x14ac:dyDescent="0.3">
      <c r="B14654" s="73"/>
    </row>
    <row r="14655" spans="2:2" x14ac:dyDescent="0.3">
      <c r="B14655" s="73"/>
    </row>
    <row r="14656" spans="2:2" x14ac:dyDescent="0.3">
      <c r="B14656" s="73"/>
    </row>
    <row r="14657" spans="2:2" x14ac:dyDescent="0.3">
      <c r="B14657" s="73"/>
    </row>
    <row r="14658" spans="2:2" x14ac:dyDescent="0.3">
      <c r="B14658" s="73"/>
    </row>
    <row r="14659" spans="2:2" x14ac:dyDescent="0.3">
      <c r="B14659" s="73"/>
    </row>
    <row r="14660" spans="2:2" x14ac:dyDescent="0.3">
      <c r="B14660" s="73"/>
    </row>
    <row r="14661" spans="2:2" x14ac:dyDescent="0.3">
      <c r="B14661" s="73"/>
    </row>
    <row r="14662" spans="2:2" x14ac:dyDescent="0.3">
      <c r="B14662" s="73"/>
    </row>
    <row r="14663" spans="2:2" x14ac:dyDescent="0.3">
      <c r="B14663" s="73"/>
    </row>
    <row r="14664" spans="2:2" x14ac:dyDescent="0.3">
      <c r="B14664" s="73"/>
    </row>
    <row r="14665" spans="2:2" x14ac:dyDescent="0.3">
      <c r="B14665" s="73"/>
    </row>
    <row r="14666" spans="2:2" x14ac:dyDescent="0.3">
      <c r="B14666" s="73"/>
    </row>
    <row r="14667" spans="2:2" x14ac:dyDescent="0.3">
      <c r="B14667" s="73"/>
    </row>
    <row r="14668" spans="2:2" x14ac:dyDescent="0.3">
      <c r="B14668" s="73"/>
    </row>
    <row r="14669" spans="2:2" x14ac:dyDescent="0.3">
      <c r="B14669" s="73"/>
    </row>
    <row r="14670" spans="2:2" x14ac:dyDescent="0.3">
      <c r="B14670" s="73"/>
    </row>
    <row r="14671" spans="2:2" x14ac:dyDescent="0.3">
      <c r="B14671" s="73"/>
    </row>
    <row r="14672" spans="2:2" x14ac:dyDescent="0.3">
      <c r="B14672" s="73"/>
    </row>
    <row r="14673" spans="2:2" x14ac:dyDescent="0.3">
      <c r="B14673" s="73"/>
    </row>
    <row r="14674" spans="2:2" x14ac:dyDescent="0.3">
      <c r="B14674" s="73"/>
    </row>
    <row r="14675" spans="2:2" x14ac:dyDescent="0.3">
      <c r="B14675" s="73"/>
    </row>
    <row r="14676" spans="2:2" x14ac:dyDescent="0.3">
      <c r="B14676" s="73"/>
    </row>
    <row r="14677" spans="2:2" x14ac:dyDescent="0.3">
      <c r="B14677" s="73"/>
    </row>
    <row r="14678" spans="2:2" x14ac:dyDescent="0.3">
      <c r="B14678" s="73"/>
    </row>
    <row r="14679" spans="2:2" x14ac:dyDescent="0.3">
      <c r="B14679" s="73"/>
    </row>
    <row r="14680" spans="2:2" x14ac:dyDescent="0.3">
      <c r="B14680" s="73"/>
    </row>
    <row r="14681" spans="2:2" x14ac:dyDescent="0.3">
      <c r="B14681" s="73"/>
    </row>
    <row r="14682" spans="2:2" x14ac:dyDescent="0.3">
      <c r="B14682" s="73"/>
    </row>
    <row r="14683" spans="2:2" x14ac:dyDescent="0.3">
      <c r="B14683" s="73"/>
    </row>
    <row r="14684" spans="2:2" x14ac:dyDescent="0.3">
      <c r="B14684" s="73"/>
    </row>
    <row r="14685" spans="2:2" x14ac:dyDescent="0.3">
      <c r="B14685" s="73"/>
    </row>
    <row r="14686" spans="2:2" x14ac:dyDescent="0.3">
      <c r="B14686" s="73"/>
    </row>
    <row r="14687" spans="2:2" x14ac:dyDescent="0.3">
      <c r="B14687" s="73"/>
    </row>
    <row r="14688" spans="2:2" x14ac:dyDescent="0.3">
      <c r="B14688" s="73"/>
    </row>
    <row r="14689" spans="2:2" x14ac:dyDescent="0.3">
      <c r="B14689" s="73"/>
    </row>
    <row r="14690" spans="2:2" x14ac:dyDescent="0.3">
      <c r="B14690" s="73"/>
    </row>
    <row r="14691" spans="2:2" x14ac:dyDescent="0.3">
      <c r="B14691" s="73"/>
    </row>
    <row r="14692" spans="2:2" x14ac:dyDescent="0.3">
      <c r="B14692" s="73"/>
    </row>
    <row r="14693" spans="2:2" x14ac:dyDescent="0.3">
      <c r="B14693" s="73"/>
    </row>
    <row r="14694" spans="2:2" x14ac:dyDescent="0.3">
      <c r="B14694" s="73"/>
    </row>
    <row r="14695" spans="2:2" x14ac:dyDescent="0.3">
      <c r="B14695" s="73"/>
    </row>
    <row r="14696" spans="2:2" x14ac:dyDescent="0.3">
      <c r="B14696" s="73"/>
    </row>
    <row r="14697" spans="2:2" x14ac:dyDescent="0.3">
      <c r="B14697" s="73"/>
    </row>
    <row r="14698" spans="2:2" x14ac:dyDescent="0.3">
      <c r="B14698" s="73"/>
    </row>
    <row r="14699" spans="2:2" x14ac:dyDescent="0.3">
      <c r="B14699" s="73"/>
    </row>
    <row r="14700" spans="2:2" x14ac:dyDescent="0.3">
      <c r="B14700" s="73"/>
    </row>
    <row r="14701" spans="2:2" x14ac:dyDescent="0.3">
      <c r="B14701" s="73"/>
    </row>
    <row r="14702" spans="2:2" x14ac:dyDescent="0.3">
      <c r="B14702" s="73"/>
    </row>
    <row r="14703" spans="2:2" x14ac:dyDescent="0.3">
      <c r="B14703" s="73"/>
    </row>
    <row r="14704" spans="2:2" x14ac:dyDescent="0.3">
      <c r="B14704" s="73"/>
    </row>
    <row r="14705" spans="2:2" x14ac:dyDescent="0.3">
      <c r="B14705" s="73"/>
    </row>
    <row r="14706" spans="2:2" x14ac:dyDescent="0.3">
      <c r="B14706" s="73"/>
    </row>
    <row r="14707" spans="2:2" x14ac:dyDescent="0.3">
      <c r="B14707" s="73"/>
    </row>
    <row r="14708" spans="2:2" x14ac:dyDescent="0.3">
      <c r="B14708" s="73"/>
    </row>
    <row r="14709" spans="2:2" x14ac:dyDescent="0.3">
      <c r="B14709" s="73"/>
    </row>
    <row r="14710" spans="2:2" x14ac:dyDescent="0.3">
      <c r="B14710" s="73"/>
    </row>
    <row r="14711" spans="2:2" x14ac:dyDescent="0.3">
      <c r="B14711" s="73"/>
    </row>
    <row r="14712" spans="2:2" x14ac:dyDescent="0.3">
      <c r="B14712" s="73"/>
    </row>
    <row r="14713" spans="2:2" x14ac:dyDescent="0.3">
      <c r="B14713" s="73"/>
    </row>
    <row r="14714" spans="2:2" x14ac:dyDescent="0.3">
      <c r="B14714" s="73"/>
    </row>
    <row r="14715" spans="2:2" x14ac:dyDescent="0.3">
      <c r="B14715" s="73"/>
    </row>
    <row r="14716" spans="2:2" x14ac:dyDescent="0.3">
      <c r="B14716" s="73"/>
    </row>
    <row r="14717" spans="2:2" x14ac:dyDescent="0.3">
      <c r="B14717" s="73"/>
    </row>
    <row r="14718" spans="2:2" x14ac:dyDescent="0.3">
      <c r="B14718" s="73"/>
    </row>
    <row r="14719" spans="2:2" x14ac:dyDescent="0.3">
      <c r="B14719" s="73"/>
    </row>
    <row r="14720" spans="2:2" x14ac:dyDescent="0.3">
      <c r="B14720" s="73"/>
    </row>
    <row r="14721" spans="2:2" x14ac:dyDescent="0.3">
      <c r="B14721" s="73"/>
    </row>
    <row r="14722" spans="2:2" x14ac:dyDescent="0.3">
      <c r="B14722" s="73"/>
    </row>
    <row r="14723" spans="2:2" x14ac:dyDescent="0.3">
      <c r="B14723" s="73"/>
    </row>
    <row r="14724" spans="2:2" x14ac:dyDescent="0.3">
      <c r="B14724" s="73"/>
    </row>
    <row r="14725" spans="2:2" x14ac:dyDescent="0.3">
      <c r="B14725" s="73"/>
    </row>
    <row r="14726" spans="2:2" x14ac:dyDescent="0.3">
      <c r="B14726" s="73"/>
    </row>
    <row r="14727" spans="2:2" x14ac:dyDescent="0.3">
      <c r="B14727" s="73"/>
    </row>
    <row r="14728" spans="2:2" x14ac:dyDescent="0.3">
      <c r="B14728" s="73"/>
    </row>
    <row r="14729" spans="2:2" x14ac:dyDescent="0.3">
      <c r="B14729" s="73"/>
    </row>
    <row r="14730" spans="2:2" x14ac:dyDescent="0.3">
      <c r="B14730" s="73"/>
    </row>
    <row r="14731" spans="2:2" x14ac:dyDescent="0.3">
      <c r="B14731" s="73"/>
    </row>
    <row r="14732" spans="2:2" x14ac:dyDescent="0.3">
      <c r="B14732" s="73"/>
    </row>
    <row r="14733" spans="2:2" x14ac:dyDescent="0.3">
      <c r="B14733" s="73"/>
    </row>
    <row r="14734" spans="2:2" x14ac:dyDescent="0.3">
      <c r="B14734" s="73"/>
    </row>
    <row r="14735" spans="2:2" x14ac:dyDescent="0.3">
      <c r="B14735" s="73"/>
    </row>
    <row r="14736" spans="2:2" x14ac:dyDescent="0.3">
      <c r="B14736" s="73"/>
    </row>
    <row r="14737" spans="2:2" x14ac:dyDescent="0.3">
      <c r="B14737" s="73"/>
    </row>
    <row r="14738" spans="2:2" x14ac:dyDescent="0.3">
      <c r="B14738" s="73"/>
    </row>
    <row r="14739" spans="2:2" x14ac:dyDescent="0.3">
      <c r="B14739" s="73"/>
    </row>
    <row r="14740" spans="2:2" x14ac:dyDescent="0.3">
      <c r="B14740" s="73"/>
    </row>
    <row r="14741" spans="2:2" x14ac:dyDescent="0.3">
      <c r="B14741" s="73"/>
    </row>
    <row r="14742" spans="2:2" x14ac:dyDescent="0.3">
      <c r="B14742" s="73"/>
    </row>
    <row r="14743" spans="2:2" x14ac:dyDescent="0.3">
      <c r="B14743" s="73"/>
    </row>
    <row r="14744" spans="2:2" x14ac:dyDescent="0.3">
      <c r="B14744" s="73"/>
    </row>
    <row r="14745" spans="2:2" x14ac:dyDescent="0.3">
      <c r="B14745" s="73"/>
    </row>
    <row r="14746" spans="2:2" x14ac:dyDescent="0.3">
      <c r="B14746" s="73"/>
    </row>
    <row r="14747" spans="2:2" x14ac:dyDescent="0.3">
      <c r="B14747" s="73"/>
    </row>
    <row r="14748" spans="2:2" x14ac:dyDescent="0.3">
      <c r="B14748" s="73"/>
    </row>
    <row r="14749" spans="2:2" x14ac:dyDescent="0.3">
      <c r="B14749" s="73"/>
    </row>
    <row r="14750" spans="2:2" x14ac:dyDescent="0.3">
      <c r="B14750" s="73"/>
    </row>
    <row r="14751" spans="2:2" x14ac:dyDescent="0.3">
      <c r="B14751" s="73"/>
    </row>
    <row r="14752" spans="2:2" x14ac:dyDescent="0.3">
      <c r="B14752" s="73"/>
    </row>
    <row r="14753" spans="2:2" x14ac:dyDescent="0.3">
      <c r="B14753" s="73"/>
    </row>
    <row r="14754" spans="2:2" x14ac:dyDescent="0.3">
      <c r="B14754" s="73"/>
    </row>
    <row r="14755" spans="2:2" x14ac:dyDescent="0.3">
      <c r="B14755" s="73"/>
    </row>
    <row r="14756" spans="2:2" x14ac:dyDescent="0.3">
      <c r="B14756" s="73"/>
    </row>
    <row r="14757" spans="2:2" x14ac:dyDescent="0.3">
      <c r="B14757" s="73"/>
    </row>
    <row r="14758" spans="2:2" x14ac:dyDescent="0.3">
      <c r="B14758" s="73"/>
    </row>
    <row r="14759" spans="2:2" x14ac:dyDescent="0.3">
      <c r="B14759" s="73"/>
    </row>
    <row r="14760" spans="2:2" x14ac:dyDescent="0.3">
      <c r="B14760" s="73"/>
    </row>
    <row r="14761" spans="2:2" x14ac:dyDescent="0.3">
      <c r="B14761" s="73"/>
    </row>
    <row r="14762" spans="2:2" x14ac:dyDescent="0.3">
      <c r="B14762" s="73"/>
    </row>
    <row r="14763" spans="2:2" x14ac:dyDescent="0.3">
      <c r="B14763" s="73"/>
    </row>
    <row r="14764" spans="2:2" x14ac:dyDescent="0.3">
      <c r="B14764" s="73"/>
    </row>
    <row r="14765" spans="2:2" x14ac:dyDescent="0.3">
      <c r="B14765" s="73"/>
    </row>
    <row r="14766" spans="2:2" x14ac:dyDescent="0.3">
      <c r="B14766" s="73"/>
    </row>
    <row r="14767" spans="2:2" x14ac:dyDescent="0.3">
      <c r="B14767" s="73"/>
    </row>
    <row r="14768" spans="2:2" x14ac:dyDescent="0.3">
      <c r="B14768" s="73"/>
    </row>
    <row r="14769" spans="2:2" x14ac:dyDescent="0.3">
      <c r="B14769" s="73"/>
    </row>
    <row r="14770" spans="2:2" x14ac:dyDescent="0.3">
      <c r="B14770" s="73"/>
    </row>
    <row r="14771" spans="2:2" x14ac:dyDescent="0.3">
      <c r="B14771" s="73"/>
    </row>
    <row r="14772" spans="2:2" x14ac:dyDescent="0.3">
      <c r="B14772" s="73"/>
    </row>
    <row r="14773" spans="2:2" x14ac:dyDescent="0.3">
      <c r="B14773" s="73"/>
    </row>
    <row r="14774" spans="2:2" x14ac:dyDescent="0.3">
      <c r="B14774" s="73"/>
    </row>
    <row r="14775" spans="2:2" x14ac:dyDescent="0.3">
      <c r="B14775" s="73"/>
    </row>
    <row r="14776" spans="2:2" x14ac:dyDescent="0.3">
      <c r="B14776" s="73"/>
    </row>
    <row r="14777" spans="2:2" x14ac:dyDescent="0.3">
      <c r="B14777" s="73"/>
    </row>
    <row r="14778" spans="2:2" x14ac:dyDescent="0.3">
      <c r="B14778" s="73"/>
    </row>
    <row r="14779" spans="2:2" x14ac:dyDescent="0.3">
      <c r="B14779" s="73"/>
    </row>
    <row r="14780" spans="2:2" x14ac:dyDescent="0.3">
      <c r="B14780" s="73"/>
    </row>
    <row r="14781" spans="2:2" x14ac:dyDescent="0.3">
      <c r="B14781" s="73"/>
    </row>
    <row r="14782" spans="2:2" x14ac:dyDescent="0.3">
      <c r="B14782" s="73"/>
    </row>
    <row r="14783" spans="2:2" x14ac:dyDescent="0.3">
      <c r="B14783" s="73"/>
    </row>
    <row r="14784" spans="2:2" x14ac:dyDescent="0.3">
      <c r="B14784" s="73"/>
    </row>
    <row r="14785" spans="2:2" x14ac:dyDescent="0.3">
      <c r="B14785" s="73"/>
    </row>
    <row r="14786" spans="2:2" x14ac:dyDescent="0.3">
      <c r="B14786" s="73"/>
    </row>
    <row r="14787" spans="2:2" x14ac:dyDescent="0.3">
      <c r="B14787" s="73"/>
    </row>
    <row r="14788" spans="2:2" x14ac:dyDescent="0.3">
      <c r="B14788" s="73"/>
    </row>
    <row r="14789" spans="2:2" x14ac:dyDescent="0.3">
      <c r="B14789" s="73"/>
    </row>
    <row r="14790" spans="2:2" x14ac:dyDescent="0.3">
      <c r="B14790" s="73"/>
    </row>
    <row r="14791" spans="2:2" x14ac:dyDescent="0.3">
      <c r="B14791" s="73"/>
    </row>
    <row r="14792" spans="2:2" x14ac:dyDescent="0.3">
      <c r="B14792" s="73"/>
    </row>
    <row r="14793" spans="2:2" x14ac:dyDescent="0.3">
      <c r="B14793" s="73"/>
    </row>
    <row r="14794" spans="2:2" x14ac:dyDescent="0.3">
      <c r="B14794" s="73"/>
    </row>
    <row r="14795" spans="2:2" x14ac:dyDescent="0.3">
      <c r="B14795" s="73"/>
    </row>
    <row r="14796" spans="2:2" x14ac:dyDescent="0.3">
      <c r="B14796" s="73"/>
    </row>
    <row r="14797" spans="2:2" x14ac:dyDescent="0.3">
      <c r="B14797" s="73"/>
    </row>
    <row r="14798" spans="2:2" x14ac:dyDescent="0.3">
      <c r="B14798" s="73"/>
    </row>
    <row r="14799" spans="2:2" x14ac:dyDescent="0.3">
      <c r="B14799" s="73"/>
    </row>
    <row r="14800" spans="2:2" x14ac:dyDescent="0.3">
      <c r="B14800" s="73"/>
    </row>
    <row r="14801" spans="2:2" x14ac:dyDescent="0.3">
      <c r="B14801" s="73"/>
    </row>
    <row r="14802" spans="2:2" x14ac:dyDescent="0.3">
      <c r="B14802" s="73"/>
    </row>
    <row r="14803" spans="2:2" x14ac:dyDescent="0.3">
      <c r="B14803" s="73"/>
    </row>
    <row r="14804" spans="2:2" x14ac:dyDescent="0.3">
      <c r="B14804" s="73"/>
    </row>
    <row r="14805" spans="2:2" x14ac:dyDescent="0.3">
      <c r="B14805" s="73"/>
    </row>
    <row r="14806" spans="2:2" x14ac:dyDescent="0.3">
      <c r="B14806" s="73"/>
    </row>
    <row r="14807" spans="2:2" x14ac:dyDescent="0.3">
      <c r="B14807" s="73"/>
    </row>
    <row r="14808" spans="2:2" x14ac:dyDescent="0.3">
      <c r="B14808" s="73"/>
    </row>
    <row r="14809" spans="2:2" x14ac:dyDescent="0.3">
      <c r="B14809" s="73"/>
    </row>
    <row r="14810" spans="2:2" x14ac:dyDescent="0.3">
      <c r="B14810" s="73"/>
    </row>
    <row r="14811" spans="2:2" x14ac:dyDescent="0.3">
      <c r="B14811" s="73"/>
    </row>
    <row r="14812" spans="2:2" x14ac:dyDescent="0.3">
      <c r="B14812" s="73"/>
    </row>
    <row r="14813" spans="2:2" x14ac:dyDescent="0.3">
      <c r="B14813" s="73"/>
    </row>
    <row r="14814" spans="2:2" x14ac:dyDescent="0.3">
      <c r="B14814" s="73"/>
    </row>
    <row r="14815" spans="2:2" x14ac:dyDescent="0.3">
      <c r="B14815" s="73"/>
    </row>
    <row r="14816" spans="2:2" x14ac:dyDescent="0.3">
      <c r="B14816" s="73"/>
    </row>
    <row r="14817" spans="2:2" x14ac:dyDescent="0.3">
      <c r="B14817" s="73"/>
    </row>
    <row r="14818" spans="2:2" x14ac:dyDescent="0.3">
      <c r="B14818" s="73"/>
    </row>
    <row r="14819" spans="2:2" x14ac:dyDescent="0.3">
      <c r="B14819" s="73"/>
    </row>
    <row r="14820" spans="2:2" x14ac:dyDescent="0.3">
      <c r="B14820" s="73"/>
    </row>
    <row r="14821" spans="2:2" x14ac:dyDescent="0.3">
      <c r="B14821" s="73"/>
    </row>
    <row r="14822" spans="2:2" x14ac:dyDescent="0.3">
      <c r="B14822" s="73"/>
    </row>
    <row r="14823" spans="2:2" x14ac:dyDescent="0.3">
      <c r="B14823" s="73"/>
    </row>
    <row r="14824" spans="2:2" x14ac:dyDescent="0.3">
      <c r="B14824" s="73"/>
    </row>
    <row r="14825" spans="2:2" x14ac:dyDescent="0.3">
      <c r="B14825" s="73"/>
    </row>
    <row r="14826" spans="2:2" x14ac:dyDescent="0.3">
      <c r="B14826" s="73"/>
    </row>
    <row r="14827" spans="2:2" x14ac:dyDescent="0.3">
      <c r="B14827" s="73"/>
    </row>
    <row r="14828" spans="2:2" x14ac:dyDescent="0.3">
      <c r="B14828" s="73"/>
    </row>
    <row r="14829" spans="2:2" x14ac:dyDescent="0.3">
      <c r="B14829" s="73"/>
    </row>
    <row r="14830" spans="2:2" x14ac:dyDescent="0.3">
      <c r="B14830" s="73"/>
    </row>
    <row r="14831" spans="2:2" x14ac:dyDescent="0.3">
      <c r="B14831" s="73"/>
    </row>
    <row r="14832" spans="2:2" x14ac:dyDescent="0.3">
      <c r="B14832" s="73"/>
    </row>
    <row r="14833" spans="2:2" x14ac:dyDescent="0.3">
      <c r="B14833" s="73"/>
    </row>
    <row r="14834" spans="2:2" x14ac:dyDescent="0.3">
      <c r="B14834" s="73"/>
    </row>
    <row r="14835" spans="2:2" x14ac:dyDescent="0.3">
      <c r="B14835" s="73"/>
    </row>
    <row r="14836" spans="2:2" x14ac:dyDescent="0.3">
      <c r="B14836" s="73"/>
    </row>
    <row r="14837" spans="2:2" x14ac:dyDescent="0.3">
      <c r="B14837" s="73"/>
    </row>
    <row r="14838" spans="2:2" x14ac:dyDescent="0.3">
      <c r="B14838" s="73"/>
    </row>
    <row r="14839" spans="2:2" x14ac:dyDescent="0.3">
      <c r="B14839" s="73"/>
    </row>
    <row r="14840" spans="2:2" x14ac:dyDescent="0.3">
      <c r="B14840" s="73"/>
    </row>
    <row r="14841" spans="2:2" x14ac:dyDescent="0.3">
      <c r="B14841" s="73"/>
    </row>
    <row r="14842" spans="2:2" x14ac:dyDescent="0.3">
      <c r="B14842" s="73"/>
    </row>
    <row r="14843" spans="2:2" x14ac:dyDescent="0.3">
      <c r="B14843" s="73"/>
    </row>
    <row r="14844" spans="2:2" x14ac:dyDescent="0.3">
      <c r="B14844" s="73"/>
    </row>
    <row r="14845" spans="2:2" x14ac:dyDescent="0.3">
      <c r="B14845" s="73"/>
    </row>
    <row r="14846" spans="2:2" x14ac:dyDescent="0.3">
      <c r="B14846" s="73"/>
    </row>
    <row r="14847" spans="2:2" x14ac:dyDescent="0.3">
      <c r="B14847" s="73"/>
    </row>
    <row r="14848" spans="2:2" x14ac:dyDescent="0.3">
      <c r="B14848" s="73"/>
    </row>
    <row r="14849" spans="2:2" x14ac:dyDescent="0.3">
      <c r="B14849" s="73"/>
    </row>
    <row r="14850" spans="2:2" x14ac:dyDescent="0.3">
      <c r="B14850" s="73"/>
    </row>
    <row r="14851" spans="2:2" x14ac:dyDescent="0.3">
      <c r="B14851" s="73"/>
    </row>
    <row r="14852" spans="2:2" x14ac:dyDescent="0.3">
      <c r="B14852" s="73"/>
    </row>
    <row r="14853" spans="2:2" x14ac:dyDescent="0.3">
      <c r="B14853" s="73"/>
    </row>
    <row r="14854" spans="2:2" x14ac:dyDescent="0.3">
      <c r="B14854" s="73"/>
    </row>
    <row r="14855" spans="2:2" x14ac:dyDescent="0.3">
      <c r="B14855" s="73"/>
    </row>
    <row r="14856" spans="2:2" x14ac:dyDescent="0.3">
      <c r="B14856" s="73"/>
    </row>
    <row r="14857" spans="2:2" x14ac:dyDescent="0.3">
      <c r="B14857" s="73"/>
    </row>
    <row r="14858" spans="2:2" x14ac:dyDescent="0.3">
      <c r="B14858" s="73"/>
    </row>
    <row r="14859" spans="2:2" x14ac:dyDescent="0.3">
      <c r="B14859" s="73"/>
    </row>
    <row r="14860" spans="2:2" x14ac:dyDescent="0.3">
      <c r="B14860" s="73"/>
    </row>
    <row r="14861" spans="2:2" x14ac:dyDescent="0.3">
      <c r="B14861" s="73"/>
    </row>
    <row r="14862" spans="2:2" x14ac:dyDescent="0.3">
      <c r="B14862" s="73"/>
    </row>
    <row r="14863" spans="2:2" x14ac:dyDescent="0.3">
      <c r="B14863" s="73"/>
    </row>
    <row r="14864" spans="2:2" x14ac:dyDescent="0.3">
      <c r="B14864" s="73"/>
    </row>
    <row r="14865" spans="2:2" x14ac:dyDescent="0.3">
      <c r="B14865" s="73"/>
    </row>
    <row r="14866" spans="2:2" x14ac:dyDescent="0.3">
      <c r="B14866" s="73"/>
    </row>
    <row r="14867" spans="2:2" x14ac:dyDescent="0.3">
      <c r="B14867" s="73"/>
    </row>
    <row r="14868" spans="2:2" x14ac:dyDescent="0.3">
      <c r="B14868" s="73"/>
    </row>
    <row r="14869" spans="2:2" x14ac:dyDescent="0.3">
      <c r="B14869" s="73"/>
    </row>
    <row r="14870" spans="2:2" x14ac:dyDescent="0.3">
      <c r="B14870" s="73"/>
    </row>
    <row r="14871" spans="2:2" x14ac:dyDescent="0.3">
      <c r="B14871" s="73"/>
    </row>
    <row r="14872" spans="2:2" x14ac:dyDescent="0.3">
      <c r="B14872" s="73"/>
    </row>
    <row r="14873" spans="2:2" x14ac:dyDescent="0.3">
      <c r="B14873" s="73"/>
    </row>
    <row r="14874" spans="2:2" x14ac:dyDescent="0.3">
      <c r="B14874" s="73"/>
    </row>
    <row r="14875" spans="2:2" x14ac:dyDescent="0.3">
      <c r="B14875" s="73"/>
    </row>
    <row r="14876" spans="2:2" x14ac:dyDescent="0.3">
      <c r="B14876" s="73"/>
    </row>
    <row r="14877" spans="2:2" x14ac:dyDescent="0.3">
      <c r="B14877" s="73"/>
    </row>
    <row r="14878" spans="2:2" x14ac:dyDescent="0.3">
      <c r="B14878" s="73"/>
    </row>
    <row r="14879" spans="2:2" x14ac:dyDescent="0.3">
      <c r="B14879" s="73"/>
    </row>
    <row r="14880" spans="2:2" x14ac:dyDescent="0.3">
      <c r="B14880" s="73"/>
    </row>
    <row r="14881" spans="2:2" x14ac:dyDescent="0.3">
      <c r="B14881" s="73"/>
    </row>
    <row r="14882" spans="2:2" x14ac:dyDescent="0.3">
      <c r="B14882" s="73"/>
    </row>
    <row r="14883" spans="2:2" x14ac:dyDescent="0.3">
      <c r="B14883" s="73"/>
    </row>
    <row r="14884" spans="2:2" x14ac:dyDescent="0.3">
      <c r="B14884" s="73"/>
    </row>
    <row r="14885" spans="2:2" x14ac:dyDescent="0.3">
      <c r="B14885" s="73"/>
    </row>
    <row r="14886" spans="2:2" x14ac:dyDescent="0.3">
      <c r="B14886" s="73"/>
    </row>
    <row r="14887" spans="2:2" x14ac:dyDescent="0.3">
      <c r="B14887" s="73"/>
    </row>
    <row r="14888" spans="2:2" x14ac:dyDescent="0.3">
      <c r="B14888" s="73"/>
    </row>
    <row r="14889" spans="2:2" x14ac:dyDescent="0.3">
      <c r="B14889" s="73"/>
    </row>
    <row r="14890" spans="2:2" x14ac:dyDescent="0.3">
      <c r="B14890" s="73"/>
    </row>
    <row r="14891" spans="2:2" x14ac:dyDescent="0.3">
      <c r="B14891" s="73"/>
    </row>
    <row r="14892" spans="2:2" x14ac:dyDescent="0.3">
      <c r="B14892" s="73"/>
    </row>
    <row r="14893" spans="2:2" x14ac:dyDescent="0.3">
      <c r="B14893" s="73"/>
    </row>
    <row r="14894" spans="2:2" x14ac:dyDescent="0.3">
      <c r="B14894" s="73"/>
    </row>
    <row r="14895" spans="2:2" x14ac:dyDescent="0.3">
      <c r="B14895" s="73"/>
    </row>
    <row r="14896" spans="2:2" x14ac:dyDescent="0.3">
      <c r="B14896" s="73"/>
    </row>
    <row r="14897" spans="2:2" x14ac:dyDescent="0.3">
      <c r="B14897" s="73"/>
    </row>
    <row r="14898" spans="2:2" x14ac:dyDescent="0.3">
      <c r="B14898" s="73"/>
    </row>
    <row r="14899" spans="2:2" x14ac:dyDescent="0.3">
      <c r="B14899" s="73"/>
    </row>
    <row r="14900" spans="2:2" x14ac:dyDescent="0.3">
      <c r="B14900" s="73"/>
    </row>
    <row r="14901" spans="2:2" x14ac:dyDescent="0.3">
      <c r="B14901" s="73"/>
    </row>
    <row r="14902" spans="2:2" x14ac:dyDescent="0.3">
      <c r="B14902" s="73"/>
    </row>
    <row r="14903" spans="2:2" x14ac:dyDescent="0.3">
      <c r="B14903" s="73"/>
    </row>
    <row r="14904" spans="2:2" x14ac:dyDescent="0.3">
      <c r="B14904" s="73"/>
    </row>
    <row r="14905" spans="2:2" x14ac:dyDescent="0.3">
      <c r="B14905" s="73"/>
    </row>
    <row r="14906" spans="2:2" x14ac:dyDescent="0.3">
      <c r="B14906" s="73"/>
    </row>
    <row r="14907" spans="2:2" x14ac:dyDescent="0.3">
      <c r="B14907" s="73"/>
    </row>
    <row r="14908" spans="2:2" x14ac:dyDescent="0.3">
      <c r="B14908" s="73"/>
    </row>
    <row r="14909" spans="2:2" x14ac:dyDescent="0.3">
      <c r="B14909" s="73"/>
    </row>
    <row r="14910" spans="2:2" x14ac:dyDescent="0.3">
      <c r="B14910" s="73"/>
    </row>
    <row r="14911" spans="2:2" x14ac:dyDescent="0.3">
      <c r="B14911" s="73"/>
    </row>
    <row r="14912" spans="2:2" x14ac:dyDescent="0.3">
      <c r="B14912" s="73"/>
    </row>
    <row r="14913" spans="2:2" x14ac:dyDescent="0.3">
      <c r="B14913" s="73"/>
    </row>
    <row r="14914" spans="2:2" x14ac:dyDescent="0.3">
      <c r="B14914" s="73"/>
    </row>
    <row r="14915" spans="2:2" x14ac:dyDescent="0.3">
      <c r="B14915" s="73"/>
    </row>
    <row r="14916" spans="2:2" x14ac:dyDescent="0.3">
      <c r="B14916" s="73"/>
    </row>
    <row r="14917" spans="2:2" x14ac:dyDescent="0.3">
      <c r="B14917" s="73"/>
    </row>
    <row r="14918" spans="2:2" x14ac:dyDescent="0.3">
      <c r="B14918" s="73"/>
    </row>
    <row r="14919" spans="2:2" x14ac:dyDescent="0.3">
      <c r="B14919" s="73"/>
    </row>
    <row r="14920" spans="2:2" x14ac:dyDescent="0.3">
      <c r="B14920" s="73"/>
    </row>
    <row r="14921" spans="2:2" x14ac:dyDescent="0.3">
      <c r="B14921" s="73"/>
    </row>
    <row r="14922" spans="2:2" x14ac:dyDescent="0.3">
      <c r="B14922" s="73"/>
    </row>
    <row r="14923" spans="2:2" x14ac:dyDescent="0.3">
      <c r="B14923" s="73"/>
    </row>
    <row r="14924" spans="2:2" x14ac:dyDescent="0.3">
      <c r="B14924" s="73"/>
    </row>
    <row r="14925" spans="2:2" x14ac:dyDescent="0.3">
      <c r="B14925" s="73"/>
    </row>
    <row r="14926" spans="2:2" x14ac:dyDescent="0.3">
      <c r="B14926" s="73"/>
    </row>
    <row r="14927" spans="2:2" x14ac:dyDescent="0.3">
      <c r="B14927" s="73"/>
    </row>
    <row r="14928" spans="2:2" x14ac:dyDescent="0.3">
      <c r="B14928" s="73"/>
    </row>
    <row r="14929" spans="2:2" x14ac:dyDescent="0.3">
      <c r="B14929" s="73"/>
    </row>
    <row r="14930" spans="2:2" x14ac:dyDescent="0.3">
      <c r="B14930" s="73"/>
    </row>
    <row r="14931" spans="2:2" x14ac:dyDescent="0.3">
      <c r="B14931" s="73"/>
    </row>
    <row r="14932" spans="2:2" x14ac:dyDescent="0.3">
      <c r="B14932" s="73"/>
    </row>
    <row r="14933" spans="2:2" x14ac:dyDescent="0.3">
      <c r="B14933" s="73"/>
    </row>
    <row r="14934" spans="2:2" x14ac:dyDescent="0.3">
      <c r="B14934" s="73"/>
    </row>
    <row r="14935" spans="2:2" x14ac:dyDescent="0.3">
      <c r="B14935" s="73"/>
    </row>
    <row r="14936" spans="2:2" x14ac:dyDescent="0.3">
      <c r="B14936" s="73"/>
    </row>
    <row r="14937" spans="2:2" x14ac:dyDescent="0.3">
      <c r="B14937" s="73"/>
    </row>
    <row r="14938" spans="2:2" x14ac:dyDescent="0.3">
      <c r="B14938" s="73"/>
    </row>
    <row r="14939" spans="2:2" x14ac:dyDescent="0.3">
      <c r="B14939" s="73"/>
    </row>
    <row r="14940" spans="2:2" x14ac:dyDescent="0.3">
      <c r="B14940" s="73"/>
    </row>
    <row r="14941" spans="2:2" x14ac:dyDescent="0.3">
      <c r="B14941" s="73"/>
    </row>
    <row r="14942" spans="2:2" x14ac:dyDescent="0.3">
      <c r="B14942" s="73"/>
    </row>
    <row r="14943" spans="2:2" x14ac:dyDescent="0.3">
      <c r="B14943" s="73"/>
    </row>
    <row r="14944" spans="2:2" x14ac:dyDescent="0.3">
      <c r="B14944" s="73"/>
    </row>
    <row r="14945" spans="2:2" x14ac:dyDescent="0.3">
      <c r="B14945" s="73"/>
    </row>
    <row r="14946" spans="2:2" x14ac:dyDescent="0.3">
      <c r="B14946" s="73"/>
    </row>
    <row r="14947" spans="2:2" x14ac:dyDescent="0.3">
      <c r="B14947" s="73"/>
    </row>
    <row r="14948" spans="2:2" x14ac:dyDescent="0.3">
      <c r="B14948" s="73"/>
    </row>
    <row r="14949" spans="2:2" x14ac:dyDescent="0.3">
      <c r="B14949" s="73"/>
    </row>
    <row r="14950" spans="2:2" x14ac:dyDescent="0.3">
      <c r="B14950" s="73"/>
    </row>
    <row r="14951" spans="2:2" x14ac:dyDescent="0.3">
      <c r="B14951" s="73"/>
    </row>
    <row r="14952" spans="2:2" x14ac:dyDescent="0.3">
      <c r="B14952" s="73"/>
    </row>
    <row r="14953" spans="2:2" x14ac:dyDescent="0.3">
      <c r="B14953" s="73"/>
    </row>
    <row r="14954" spans="2:2" x14ac:dyDescent="0.3">
      <c r="B14954" s="73"/>
    </row>
    <row r="14955" spans="2:2" x14ac:dyDescent="0.3">
      <c r="B14955" s="73"/>
    </row>
    <row r="14956" spans="2:2" x14ac:dyDescent="0.3">
      <c r="B14956" s="73"/>
    </row>
    <row r="14957" spans="2:2" x14ac:dyDescent="0.3">
      <c r="B14957" s="73"/>
    </row>
    <row r="14958" spans="2:2" x14ac:dyDescent="0.3">
      <c r="B14958" s="73"/>
    </row>
    <row r="14959" spans="2:2" x14ac:dyDescent="0.3">
      <c r="B14959" s="73"/>
    </row>
    <row r="14960" spans="2:2" x14ac:dyDescent="0.3">
      <c r="B14960" s="73"/>
    </row>
    <row r="14961" spans="2:2" x14ac:dyDescent="0.3">
      <c r="B14961" s="73"/>
    </row>
    <row r="14962" spans="2:2" x14ac:dyDescent="0.3">
      <c r="B14962" s="73"/>
    </row>
    <row r="14963" spans="2:2" x14ac:dyDescent="0.3">
      <c r="B14963" s="73"/>
    </row>
    <row r="14964" spans="2:2" x14ac:dyDescent="0.3">
      <c r="B14964" s="73"/>
    </row>
    <row r="14965" spans="2:2" x14ac:dyDescent="0.3">
      <c r="B14965" s="73"/>
    </row>
    <row r="14966" spans="2:2" x14ac:dyDescent="0.3">
      <c r="B14966" s="73"/>
    </row>
    <row r="14967" spans="2:2" x14ac:dyDescent="0.3">
      <c r="B14967" s="73"/>
    </row>
    <row r="14968" spans="2:2" x14ac:dyDescent="0.3">
      <c r="B14968" s="73"/>
    </row>
    <row r="14969" spans="2:2" x14ac:dyDescent="0.3">
      <c r="B14969" s="73"/>
    </row>
    <row r="14970" spans="2:2" x14ac:dyDescent="0.3">
      <c r="B14970" s="73"/>
    </row>
    <row r="14971" spans="2:2" x14ac:dyDescent="0.3">
      <c r="B14971" s="73"/>
    </row>
    <row r="14972" spans="2:2" x14ac:dyDescent="0.3">
      <c r="B14972" s="73"/>
    </row>
    <row r="14973" spans="2:2" x14ac:dyDescent="0.3">
      <c r="B14973" s="73"/>
    </row>
    <row r="14974" spans="2:2" x14ac:dyDescent="0.3">
      <c r="B14974" s="73"/>
    </row>
    <row r="14975" spans="2:2" x14ac:dyDescent="0.3">
      <c r="B14975" s="73"/>
    </row>
    <row r="14976" spans="2:2" x14ac:dyDescent="0.3">
      <c r="B14976" s="73"/>
    </row>
    <row r="14977" spans="2:2" x14ac:dyDescent="0.3">
      <c r="B14977" s="73"/>
    </row>
    <row r="14978" spans="2:2" x14ac:dyDescent="0.3">
      <c r="B14978" s="73"/>
    </row>
    <row r="14979" spans="2:2" x14ac:dyDescent="0.3">
      <c r="B14979" s="73"/>
    </row>
    <row r="14980" spans="2:2" x14ac:dyDescent="0.3">
      <c r="B14980" s="73"/>
    </row>
    <row r="14981" spans="2:2" x14ac:dyDescent="0.3">
      <c r="B14981" s="73"/>
    </row>
    <row r="14982" spans="2:2" x14ac:dyDescent="0.3">
      <c r="B14982" s="73"/>
    </row>
    <row r="14983" spans="2:2" x14ac:dyDescent="0.3">
      <c r="B14983" s="73"/>
    </row>
    <row r="14984" spans="2:2" x14ac:dyDescent="0.3">
      <c r="B14984" s="73"/>
    </row>
    <row r="14985" spans="2:2" x14ac:dyDescent="0.3">
      <c r="B14985" s="73"/>
    </row>
    <row r="14986" spans="2:2" x14ac:dyDescent="0.3">
      <c r="B14986" s="73"/>
    </row>
    <row r="14987" spans="2:2" x14ac:dyDescent="0.3">
      <c r="B14987" s="73"/>
    </row>
    <row r="14988" spans="2:2" x14ac:dyDescent="0.3">
      <c r="B14988" s="73"/>
    </row>
    <row r="14989" spans="2:2" x14ac:dyDescent="0.3">
      <c r="B14989" s="73"/>
    </row>
    <row r="14990" spans="2:2" x14ac:dyDescent="0.3">
      <c r="B14990" s="73"/>
    </row>
    <row r="14991" spans="2:2" x14ac:dyDescent="0.3">
      <c r="B14991" s="73"/>
    </row>
    <row r="14992" spans="2:2" x14ac:dyDescent="0.3">
      <c r="B14992" s="73"/>
    </row>
    <row r="14993" spans="2:2" x14ac:dyDescent="0.3">
      <c r="B14993" s="73"/>
    </row>
    <row r="14994" spans="2:2" x14ac:dyDescent="0.3">
      <c r="B14994" s="73"/>
    </row>
    <row r="14995" spans="2:2" x14ac:dyDescent="0.3">
      <c r="B14995" s="73"/>
    </row>
    <row r="14996" spans="2:2" x14ac:dyDescent="0.3">
      <c r="B14996" s="73"/>
    </row>
    <row r="14997" spans="2:2" x14ac:dyDescent="0.3">
      <c r="B14997" s="73"/>
    </row>
    <row r="14998" spans="2:2" x14ac:dyDescent="0.3">
      <c r="B14998" s="73"/>
    </row>
    <row r="14999" spans="2:2" x14ac:dyDescent="0.3">
      <c r="B14999" s="73"/>
    </row>
    <row r="15000" spans="2:2" x14ac:dyDescent="0.3">
      <c r="B15000" s="73"/>
    </row>
    <row r="15001" spans="2:2" x14ac:dyDescent="0.3">
      <c r="B15001" s="73"/>
    </row>
    <row r="15002" spans="2:2" x14ac:dyDescent="0.3">
      <c r="B15002" s="73"/>
    </row>
    <row r="15003" spans="2:2" x14ac:dyDescent="0.3">
      <c r="B15003" s="73"/>
    </row>
    <row r="15004" spans="2:2" x14ac:dyDescent="0.3">
      <c r="B15004" s="73"/>
    </row>
    <row r="15005" spans="2:2" x14ac:dyDescent="0.3">
      <c r="B15005" s="73"/>
    </row>
    <row r="15006" spans="2:2" x14ac:dyDescent="0.3">
      <c r="B15006" s="73"/>
    </row>
    <row r="15007" spans="2:2" x14ac:dyDescent="0.3">
      <c r="B15007" s="73"/>
    </row>
    <row r="15008" spans="2:2" x14ac:dyDescent="0.3">
      <c r="B15008" s="73"/>
    </row>
    <row r="15009" spans="2:2" x14ac:dyDescent="0.3">
      <c r="B15009" s="73"/>
    </row>
    <row r="15010" spans="2:2" x14ac:dyDescent="0.3">
      <c r="B15010" s="73"/>
    </row>
    <row r="15011" spans="2:2" x14ac:dyDescent="0.3">
      <c r="B15011" s="73"/>
    </row>
    <row r="15012" spans="2:2" x14ac:dyDescent="0.3">
      <c r="B15012" s="73"/>
    </row>
    <row r="15013" spans="2:2" x14ac:dyDescent="0.3">
      <c r="B15013" s="73"/>
    </row>
    <row r="15014" spans="2:2" x14ac:dyDescent="0.3">
      <c r="B15014" s="73"/>
    </row>
    <row r="15015" spans="2:2" x14ac:dyDescent="0.3">
      <c r="B15015" s="73"/>
    </row>
    <row r="15016" spans="2:2" x14ac:dyDescent="0.3">
      <c r="B15016" s="73"/>
    </row>
    <row r="15017" spans="2:2" x14ac:dyDescent="0.3">
      <c r="B15017" s="73"/>
    </row>
    <row r="15018" spans="2:2" x14ac:dyDescent="0.3">
      <c r="B15018" s="73"/>
    </row>
    <row r="15019" spans="2:2" x14ac:dyDescent="0.3">
      <c r="B15019" s="73"/>
    </row>
    <row r="15020" spans="2:2" x14ac:dyDescent="0.3">
      <c r="B15020" s="73"/>
    </row>
    <row r="15021" spans="2:2" x14ac:dyDescent="0.3">
      <c r="B15021" s="73"/>
    </row>
    <row r="15022" spans="2:2" x14ac:dyDescent="0.3">
      <c r="B15022" s="73"/>
    </row>
    <row r="15023" spans="2:2" x14ac:dyDescent="0.3">
      <c r="B15023" s="73"/>
    </row>
    <row r="15024" spans="2:2" x14ac:dyDescent="0.3">
      <c r="B15024" s="73"/>
    </row>
    <row r="15025" spans="2:2" x14ac:dyDescent="0.3">
      <c r="B15025" s="73"/>
    </row>
    <row r="15026" spans="2:2" x14ac:dyDescent="0.3">
      <c r="B15026" s="73"/>
    </row>
    <row r="15027" spans="2:2" x14ac:dyDescent="0.3">
      <c r="B15027" s="73"/>
    </row>
    <row r="15028" spans="2:2" x14ac:dyDescent="0.3">
      <c r="B15028" s="73"/>
    </row>
    <row r="15029" spans="2:2" x14ac:dyDescent="0.3">
      <c r="B15029" s="73"/>
    </row>
    <row r="15030" spans="2:2" x14ac:dyDescent="0.3">
      <c r="B15030" s="73"/>
    </row>
    <row r="15031" spans="2:2" x14ac:dyDescent="0.3">
      <c r="B15031" s="73"/>
    </row>
    <row r="15032" spans="2:2" x14ac:dyDescent="0.3">
      <c r="B15032" s="73"/>
    </row>
    <row r="15033" spans="2:2" x14ac:dyDescent="0.3">
      <c r="B15033" s="73"/>
    </row>
    <row r="15034" spans="2:2" x14ac:dyDescent="0.3">
      <c r="B15034" s="73"/>
    </row>
    <row r="15035" spans="2:2" x14ac:dyDescent="0.3">
      <c r="B15035" s="73"/>
    </row>
    <row r="15036" spans="2:2" x14ac:dyDescent="0.3">
      <c r="B15036" s="73"/>
    </row>
    <row r="15037" spans="2:2" x14ac:dyDescent="0.3">
      <c r="B15037" s="73"/>
    </row>
    <row r="15038" spans="2:2" x14ac:dyDescent="0.3">
      <c r="B15038" s="73"/>
    </row>
    <row r="15039" spans="2:2" x14ac:dyDescent="0.3">
      <c r="B15039" s="73"/>
    </row>
    <row r="15040" spans="2:2" x14ac:dyDescent="0.3">
      <c r="B15040" s="73"/>
    </row>
    <row r="15041" spans="2:2" x14ac:dyDescent="0.3">
      <c r="B15041" s="73"/>
    </row>
    <row r="15042" spans="2:2" x14ac:dyDescent="0.3">
      <c r="B15042" s="73"/>
    </row>
    <row r="15043" spans="2:2" x14ac:dyDescent="0.3">
      <c r="B15043" s="73"/>
    </row>
    <row r="15044" spans="2:2" x14ac:dyDescent="0.3">
      <c r="B15044" s="73"/>
    </row>
    <row r="15045" spans="2:2" x14ac:dyDescent="0.3">
      <c r="B15045" s="73"/>
    </row>
    <row r="15046" spans="2:2" x14ac:dyDescent="0.3">
      <c r="B15046" s="73"/>
    </row>
    <row r="15047" spans="2:2" x14ac:dyDescent="0.3">
      <c r="B15047" s="73"/>
    </row>
    <row r="15048" spans="2:2" x14ac:dyDescent="0.3">
      <c r="B15048" s="73"/>
    </row>
    <row r="15049" spans="2:2" x14ac:dyDescent="0.3">
      <c r="B15049" s="73"/>
    </row>
    <row r="15050" spans="2:2" x14ac:dyDescent="0.3">
      <c r="B15050" s="73"/>
    </row>
    <row r="15051" spans="2:2" x14ac:dyDescent="0.3">
      <c r="B15051" s="73"/>
    </row>
    <row r="15052" spans="2:2" x14ac:dyDescent="0.3">
      <c r="B15052" s="73"/>
    </row>
    <row r="15053" spans="2:2" x14ac:dyDescent="0.3">
      <c r="B15053" s="73"/>
    </row>
    <row r="15054" spans="2:2" x14ac:dyDescent="0.3">
      <c r="B15054" s="73"/>
    </row>
    <row r="15055" spans="2:2" x14ac:dyDescent="0.3">
      <c r="B15055" s="73"/>
    </row>
    <row r="15056" spans="2:2" x14ac:dyDescent="0.3">
      <c r="B15056" s="73"/>
    </row>
    <row r="15057" spans="2:2" x14ac:dyDescent="0.3">
      <c r="B15057" s="73"/>
    </row>
    <row r="15058" spans="2:2" x14ac:dyDescent="0.3">
      <c r="B15058" s="73"/>
    </row>
    <row r="15059" spans="2:2" x14ac:dyDescent="0.3">
      <c r="B15059" s="73"/>
    </row>
    <row r="15060" spans="2:2" x14ac:dyDescent="0.3">
      <c r="B15060" s="73"/>
    </row>
    <row r="15061" spans="2:2" x14ac:dyDescent="0.3">
      <c r="B15061" s="73"/>
    </row>
    <row r="15062" spans="2:2" x14ac:dyDescent="0.3">
      <c r="B15062" s="73"/>
    </row>
    <row r="15063" spans="2:2" x14ac:dyDescent="0.3">
      <c r="B15063" s="73"/>
    </row>
    <row r="15064" spans="2:2" x14ac:dyDescent="0.3">
      <c r="B15064" s="73"/>
    </row>
    <row r="15065" spans="2:2" x14ac:dyDescent="0.3">
      <c r="B15065" s="73"/>
    </row>
    <row r="15066" spans="2:2" x14ac:dyDescent="0.3">
      <c r="B15066" s="73"/>
    </row>
    <row r="15067" spans="2:2" x14ac:dyDescent="0.3">
      <c r="B15067" s="73"/>
    </row>
    <row r="15068" spans="2:2" x14ac:dyDescent="0.3">
      <c r="B15068" s="73"/>
    </row>
    <row r="15069" spans="2:2" x14ac:dyDescent="0.3">
      <c r="B15069" s="73"/>
    </row>
    <row r="15070" spans="2:2" x14ac:dyDescent="0.3">
      <c r="B15070" s="73"/>
    </row>
    <row r="15071" spans="2:2" x14ac:dyDescent="0.3">
      <c r="B15071" s="73"/>
    </row>
    <row r="15072" spans="2:2" x14ac:dyDescent="0.3">
      <c r="B15072" s="73"/>
    </row>
    <row r="15073" spans="2:2" x14ac:dyDescent="0.3">
      <c r="B15073" s="73"/>
    </row>
    <row r="15074" spans="2:2" x14ac:dyDescent="0.3">
      <c r="B15074" s="73"/>
    </row>
    <row r="15075" spans="2:2" x14ac:dyDescent="0.3">
      <c r="B15075" s="73"/>
    </row>
    <row r="15076" spans="2:2" x14ac:dyDescent="0.3">
      <c r="B15076" s="73"/>
    </row>
    <row r="15077" spans="2:2" x14ac:dyDescent="0.3">
      <c r="B15077" s="73"/>
    </row>
    <row r="15078" spans="2:2" x14ac:dyDescent="0.3">
      <c r="B15078" s="73"/>
    </row>
    <row r="15079" spans="2:2" x14ac:dyDescent="0.3">
      <c r="B15079" s="73"/>
    </row>
    <row r="15080" spans="2:2" x14ac:dyDescent="0.3">
      <c r="B15080" s="73"/>
    </row>
    <row r="15081" spans="2:2" x14ac:dyDescent="0.3">
      <c r="B15081" s="73"/>
    </row>
    <row r="15082" spans="2:2" x14ac:dyDescent="0.3">
      <c r="B15082" s="73"/>
    </row>
    <row r="15083" spans="2:2" x14ac:dyDescent="0.3">
      <c r="B15083" s="73"/>
    </row>
    <row r="15084" spans="2:2" x14ac:dyDescent="0.3">
      <c r="B15084" s="73"/>
    </row>
    <row r="15085" spans="2:2" x14ac:dyDescent="0.3">
      <c r="B15085" s="73"/>
    </row>
    <row r="15086" spans="2:2" x14ac:dyDescent="0.3">
      <c r="B15086" s="73"/>
    </row>
    <row r="15087" spans="2:2" x14ac:dyDescent="0.3">
      <c r="B15087" s="73"/>
    </row>
    <row r="15088" spans="2:2" x14ac:dyDescent="0.3">
      <c r="B15088" s="73"/>
    </row>
    <row r="15089" spans="2:2" x14ac:dyDescent="0.3">
      <c r="B15089" s="73"/>
    </row>
    <row r="15090" spans="2:2" x14ac:dyDescent="0.3">
      <c r="B15090" s="73"/>
    </row>
    <row r="15091" spans="2:2" x14ac:dyDescent="0.3">
      <c r="B15091" s="73"/>
    </row>
    <row r="15092" spans="2:2" x14ac:dyDescent="0.3">
      <c r="B15092" s="73"/>
    </row>
    <row r="15093" spans="2:2" x14ac:dyDescent="0.3">
      <c r="B15093" s="73"/>
    </row>
    <row r="15094" spans="2:2" x14ac:dyDescent="0.3">
      <c r="B15094" s="73"/>
    </row>
    <row r="15095" spans="2:2" x14ac:dyDescent="0.3">
      <c r="B15095" s="73"/>
    </row>
    <row r="15096" spans="2:2" x14ac:dyDescent="0.3">
      <c r="B15096" s="73"/>
    </row>
    <row r="15097" spans="2:2" x14ac:dyDescent="0.3">
      <c r="B15097" s="73"/>
    </row>
    <row r="15098" spans="2:2" x14ac:dyDescent="0.3">
      <c r="B15098" s="73"/>
    </row>
    <row r="15099" spans="2:2" x14ac:dyDescent="0.3">
      <c r="B15099" s="73"/>
    </row>
    <row r="15100" spans="2:2" x14ac:dyDescent="0.3">
      <c r="B15100" s="73"/>
    </row>
    <row r="15101" spans="2:2" x14ac:dyDescent="0.3">
      <c r="B15101" s="73"/>
    </row>
    <row r="15102" spans="2:2" x14ac:dyDescent="0.3">
      <c r="B15102" s="73"/>
    </row>
    <row r="15103" spans="2:2" x14ac:dyDescent="0.3">
      <c r="B15103" s="73"/>
    </row>
    <row r="15104" spans="2:2" x14ac:dyDescent="0.3">
      <c r="B15104" s="73"/>
    </row>
    <row r="15105" spans="2:2" x14ac:dyDescent="0.3">
      <c r="B15105" s="73"/>
    </row>
    <row r="15106" spans="2:2" x14ac:dyDescent="0.3">
      <c r="B15106" s="73"/>
    </row>
    <row r="15107" spans="2:2" x14ac:dyDescent="0.3">
      <c r="B15107" s="73"/>
    </row>
    <row r="15108" spans="2:2" x14ac:dyDescent="0.3">
      <c r="B15108" s="73"/>
    </row>
    <row r="15109" spans="2:2" x14ac:dyDescent="0.3">
      <c r="B15109" s="73"/>
    </row>
    <row r="15110" spans="2:2" x14ac:dyDescent="0.3">
      <c r="B15110" s="73"/>
    </row>
    <row r="15111" spans="2:2" x14ac:dyDescent="0.3">
      <c r="B15111" s="73"/>
    </row>
    <row r="15112" spans="2:2" x14ac:dyDescent="0.3">
      <c r="B15112" s="73"/>
    </row>
    <row r="15113" spans="2:2" x14ac:dyDescent="0.3">
      <c r="B15113" s="73"/>
    </row>
    <row r="15114" spans="2:2" x14ac:dyDescent="0.3">
      <c r="B15114" s="73"/>
    </row>
    <row r="15115" spans="2:2" x14ac:dyDescent="0.3">
      <c r="B15115" s="73"/>
    </row>
    <row r="15116" spans="2:2" x14ac:dyDescent="0.3">
      <c r="B15116" s="73"/>
    </row>
    <row r="15117" spans="2:2" x14ac:dyDescent="0.3">
      <c r="B15117" s="73"/>
    </row>
    <row r="15118" spans="2:2" x14ac:dyDescent="0.3">
      <c r="B15118" s="73"/>
    </row>
    <row r="15119" spans="2:2" x14ac:dyDescent="0.3">
      <c r="B15119" s="73"/>
    </row>
    <row r="15120" spans="2:2" x14ac:dyDescent="0.3">
      <c r="B15120" s="73"/>
    </row>
    <row r="15121" spans="2:2" x14ac:dyDescent="0.3">
      <c r="B15121" s="73"/>
    </row>
    <row r="15122" spans="2:2" x14ac:dyDescent="0.3">
      <c r="B15122" s="73"/>
    </row>
    <row r="15123" spans="2:2" x14ac:dyDescent="0.3">
      <c r="B15123" s="73"/>
    </row>
    <row r="15124" spans="2:2" x14ac:dyDescent="0.3">
      <c r="B15124" s="73"/>
    </row>
    <row r="15125" spans="2:2" x14ac:dyDescent="0.3">
      <c r="B15125" s="73"/>
    </row>
    <row r="15126" spans="2:2" x14ac:dyDescent="0.3">
      <c r="B15126" s="73"/>
    </row>
    <row r="15127" spans="2:2" x14ac:dyDescent="0.3">
      <c r="B15127" s="73"/>
    </row>
    <row r="15128" spans="2:2" x14ac:dyDescent="0.3">
      <c r="B15128" s="73"/>
    </row>
    <row r="15129" spans="2:2" x14ac:dyDescent="0.3">
      <c r="B15129" s="73"/>
    </row>
    <row r="15130" spans="2:2" x14ac:dyDescent="0.3">
      <c r="B15130" s="73"/>
    </row>
    <row r="15131" spans="2:2" x14ac:dyDescent="0.3">
      <c r="B15131" s="73"/>
    </row>
    <row r="15132" spans="2:2" x14ac:dyDescent="0.3">
      <c r="B15132" s="73"/>
    </row>
    <row r="15133" spans="2:2" x14ac:dyDescent="0.3">
      <c r="B15133" s="73"/>
    </row>
    <row r="15134" spans="2:2" x14ac:dyDescent="0.3">
      <c r="B15134" s="73"/>
    </row>
    <row r="15135" spans="2:2" x14ac:dyDescent="0.3">
      <c r="B15135" s="73"/>
    </row>
    <row r="15136" spans="2:2" x14ac:dyDescent="0.3">
      <c r="B15136" s="73"/>
    </row>
    <row r="15137" spans="2:2" x14ac:dyDescent="0.3">
      <c r="B15137" s="73"/>
    </row>
    <row r="15138" spans="2:2" x14ac:dyDescent="0.3">
      <c r="B15138" s="73"/>
    </row>
    <row r="15139" spans="2:2" x14ac:dyDescent="0.3">
      <c r="B15139" s="73"/>
    </row>
    <row r="15140" spans="2:2" x14ac:dyDescent="0.3">
      <c r="B15140" s="73"/>
    </row>
    <row r="15141" spans="2:2" x14ac:dyDescent="0.3">
      <c r="B15141" s="73"/>
    </row>
    <row r="15142" spans="2:2" x14ac:dyDescent="0.3">
      <c r="B15142" s="73"/>
    </row>
    <row r="15143" spans="2:2" x14ac:dyDescent="0.3">
      <c r="B15143" s="73"/>
    </row>
    <row r="15144" spans="2:2" x14ac:dyDescent="0.3">
      <c r="B15144" s="73"/>
    </row>
    <row r="15145" spans="2:2" x14ac:dyDescent="0.3">
      <c r="B15145" s="73"/>
    </row>
    <row r="15146" spans="2:2" x14ac:dyDescent="0.3">
      <c r="B15146" s="73"/>
    </row>
    <row r="15147" spans="2:2" x14ac:dyDescent="0.3">
      <c r="B15147" s="73"/>
    </row>
    <row r="15148" spans="2:2" x14ac:dyDescent="0.3">
      <c r="B15148" s="73"/>
    </row>
    <row r="15149" spans="2:2" x14ac:dyDescent="0.3">
      <c r="B15149" s="73"/>
    </row>
    <row r="15150" spans="2:2" x14ac:dyDescent="0.3">
      <c r="B15150" s="73"/>
    </row>
    <row r="15151" spans="2:2" x14ac:dyDescent="0.3">
      <c r="B15151" s="73"/>
    </row>
    <row r="15152" spans="2:2" x14ac:dyDescent="0.3">
      <c r="B15152" s="73"/>
    </row>
    <row r="15153" spans="2:2" x14ac:dyDescent="0.3">
      <c r="B15153" s="73"/>
    </row>
    <row r="15154" spans="2:2" x14ac:dyDescent="0.3">
      <c r="B15154" s="73"/>
    </row>
    <row r="15155" spans="2:2" x14ac:dyDescent="0.3">
      <c r="B15155" s="73"/>
    </row>
    <row r="15156" spans="2:2" x14ac:dyDescent="0.3">
      <c r="B15156" s="73"/>
    </row>
    <row r="15157" spans="2:2" x14ac:dyDescent="0.3">
      <c r="B15157" s="73"/>
    </row>
    <row r="15158" spans="2:2" x14ac:dyDescent="0.3">
      <c r="B15158" s="73"/>
    </row>
    <row r="15159" spans="2:2" x14ac:dyDescent="0.3">
      <c r="B15159" s="73"/>
    </row>
    <row r="15160" spans="2:2" x14ac:dyDescent="0.3">
      <c r="B15160" s="73"/>
    </row>
    <row r="15161" spans="2:2" x14ac:dyDescent="0.3">
      <c r="B15161" s="73"/>
    </row>
    <row r="15162" spans="2:2" x14ac:dyDescent="0.3">
      <c r="B15162" s="73"/>
    </row>
    <row r="15163" spans="2:2" x14ac:dyDescent="0.3">
      <c r="B15163" s="73"/>
    </row>
    <row r="15164" spans="2:2" x14ac:dyDescent="0.3">
      <c r="B15164" s="73"/>
    </row>
    <row r="15165" spans="2:2" x14ac:dyDescent="0.3">
      <c r="B15165" s="73"/>
    </row>
    <row r="15166" spans="2:2" x14ac:dyDescent="0.3">
      <c r="B15166" s="73"/>
    </row>
    <row r="15167" spans="2:2" x14ac:dyDescent="0.3">
      <c r="B15167" s="73"/>
    </row>
    <row r="15168" spans="2:2" x14ac:dyDescent="0.3">
      <c r="B15168" s="73"/>
    </row>
    <row r="15169" spans="2:2" x14ac:dyDescent="0.3">
      <c r="B15169" s="73"/>
    </row>
    <row r="15170" spans="2:2" x14ac:dyDescent="0.3">
      <c r="B15170" s="73"/>
    </row>
    <row r="15171" spans="2:2" x14ac:dyDescent="0.3">
      <c r="B15171" s="73"/>
    </row>
    <row r="15172" spans="2:2" x14ac:dyDescent="0.3">
      <c r="B15172" s="73"/>
    </row>
    <row r="15173" spans="2:2" x14ac:dyDescent="0.3">
      <c r="B15173" s="73"/>
    </row>
    <row r="15174" spans="2:2" x14ac:dyDescent="0.3">
      <c r="B15174" s="73"/>
    </row>
    <row r="15175" spans="2:2" x14ac:dyDescent="0.3">
      <c r="B15175" s="73"/>
    </row>
    <row r="15176" spans="2:2" x14ac:dyDescent="0.3">
      <c r="B15176" s="73"/>
    </row>
    <row r="15177" spans="2:2" x14ac:dyDescent="0.3">
      <c r="B15177" s="73"/>
    </row>
    <row r="15178" spans="2:2" x14ac:dyDescent="0.3">
      <c r="B15178" s="73"/>
    </row>
    <row r="15179" spans="2:2" x14ac:dyDescent="0.3">
      <c r="B15179" s="73"/>
    </row>
    <row r="15180" spans="2:2" x14ac:dyDescent="0.3">
      <c r="B15180" s="73"/>
    </row>
    <row r="15181" spans="2:2" x14ac:dyDescent="0.3">
      <c r="B15181" s="73"/>
    </row>
    <row r="15182" spans="2:2" x14ac:dyDescent="0.3">
      <c r="B15182" s="73"/>
    </row>
    <row r="15183" spans="2:2" x14ac:dyDescent="0.3">
      <c r="B15183" s="73"/>
    </row>
    <row r="15184" spans="2:2" x14ac:dyDescent="0.3">
      <c r="B15184" s="73"/>
    </row>
    <row r="15185" spans="2:2" x14ac:dyDescent="0.3">
      <c r="B15185" s="73"/>
    </row>
    <row r="15186" spans="2:2" x14ac:dyDescent="0.3">
      <c r="B15186" s="73"/>
    </row>
    <row r="15187" spans="2:2" x14ac:dyDescent="0.3">
      <c r="B15187" s="73"/>
    </row>
    <row r="15188" spans="2:2" x14ac:dyDescent="0.3">
      <c r="B15188" s="73"/>
    </row>
    <row r="15189" spans="2:2" x14ac:dyDescent="0.3">
      <c r="B15189" s="73"/>
    </row>
    <row r="15190" spans="2:2" x14ac:dyDescent="0.3">
      <c r="B15190" s="73"/>
    </row>
    <row r="15191" spans="2:2" x14ac:dyDescent="0.3">
      <c r="B15191" s="73"/>
    </row>
    <row r="15192" spans="2:2" x14ac:dyDescent="0.3">
      <c r="B15192" s="73"/>
    </row>
    <row r="15193" spans="2:2" x14ac:dyDescent="0.3">
      <c r="B15193" s="73"/>
    </row>
    <row r="15194" spans="2:2" x14ac:dyDescent="0.3">
      <c r="B15194" s="73"/>
    </row>
    <row r="15195" spans="2:2" x14ac:dyDescent="0.3">
      <c r="B15195" s="73"/>
    </row>
    <row r="15196" spans="2:2" x14ac:dyDescent="0.3">
      <c r="B15196" s="73"/>
    </row>
    <row r="15197" spans="2:2" x14ac:dyDescent="0.3">
      <c r="B15197" s="73"/>
    </row>
    <row r="15198" spans="2:2" x14ac:dyDescent="0.3">
      <c r="B15198" s="73"/>
    </row>
    <row r="15199" spans="2:2" x14ac:dyDescent="0.3">
      <c r="B15199" s="73"/>
    </row>
    <row r="15200" spans="2:2" x14ac:dyDescent="0.3">
      <c r="B15200" s="73"/>
    </row>
    <row r="15201" spans="2:2" x14ac:dyDescent="0.3">
      <c r="B15201" s="73"/>
    </row>
    <row r="15202" spans="2:2" x14ac:dyDescent="0.3">
      <c r="B15202" s="73"/>
    </row>
    <row r="15203" spans="2:2" x14ac:dyDescent="0.3">
      <c r="B15203" s="73"/>
    </row>
    <row r="15204" spans="2:2" x14ac:dyDescent="0.3">
      <c r="B15204" s="73"/>
    </row>
    <row r="15205" spans="2:2" x14ac:dyDescent="0.3">
      <c r="B15205" s="73"/>
    </row>
    <row r="15206" spans="2:2" x14ac:dyDescent="0.3">
      <c r="B15206" s="73"/>
    </row>
    <row r="15207" spans="2:2" x14ac:dyDescent="0.3">
      <c r="B15207" s="73"/>
    </row>
    <row r="15208" spans="2:2" x14ac:dyDescent="0.3">
      <c r="B15208" s="73"/>
    </row>
    <row r="15209" spans="2:2" x14ac:dyDescent="0.3">
      <c r="B15209" s="73"/>
    </row>
    <row r="15210" spans="2:2" x14ac:dyDescent="0.3">
      <c r="B15210" s="73"/>
    </row>
    <row r="15211" spans="2:2" x14ac:dyDescent="0.3">
      <c r="B15211" s="73"/>
    </row>
    <row r="15212" spans="2:2" x14ac:dyDescent="0.3">
      <c r="B15212" s="73"/>
    </row>
    <row r="15213" spans="2:2" x14ac:dyDescent="0.3">
      <c r="B15213" s="73"/>
    </row>
    <row r="15214" spans="2:2" x14ac:dyDescent="0.3">
      <c r="B15214" s="73"/>
    </row>
    <row r="15215" spans="2:2" x14ac:dyDescent="0.3">
      <c r="B15215" s="73"/>
    </row>
    <row r="15216" spans="2:2" x14ac:dyDescent="0.3">
      <c r="B15216" s="73"/>
    </row>
    <row r="15217" spans="2:2" x14ac:dyDescent="0.3">
      <c r="B15217" s="73"/>
    </row>
    <row r="15218" spans="2:2" x14ac:dyDescent="0.3">
      <c r="B15218" s="73"/>
    </row>
    <row r="15219" spans="2:2" x14ac:dyDescent="0.3">
      <c r="B15219" s="73"/>
    </row>
    <row r="15220" spans="2:2" x14ac:dyDescent="0.3">
      <c r="B15220" s="73"/>
    </row>
    <row r="15221" spans="2:2" x14ac:dyDescent="0.3">
      <c r="B15221" s="73"/>
    </row>
    <row r="15222" spans="2:2" x14ac:dyDescent="0.3">
      <c r="B15222" s="73"/>
    </row>
    <row r="15223" spans="2:2" x14ac:dyDescent="0.3">
      <c r="B15223" s="73"/>
    </row>
    <row r="15224" spans="2:2" x14ac:dyDescent="0.3">
      <c r="B15224" s="73"/>
    </row>
    <row r="15225" spans="2:2" x14ac:dyDescent="0.3">
      <c r="B15225" s="73"/>
    </row>
    <row r="15226" spans="2:2" x14ac:dyDescent="0.3">
      <c r="B15226" s="73"/>
    </row>
    <row r="15227" spans="2:2" x14ac:dyDescent="0.3">
      <c r="B15227" s="73"/>
    </row>
    <row r="15228" spans="2:2" x14ac:dyDescent="0.3">
      <c r="B15228" s="73"/>
    </row>
    <row r="15229" spans="2:2" x14ac:dyDescent="0.3">
      <c r="B15229" s="73"/>
    </row>
    <row r="15230" spans="2:2" x14ac:dyDescent="0.3">
      <c r="B15230" s="73"/>
    </row>
    <row r="15231" spans="2:2" x14ac:dyDescent="0.3">
      <c r="B15231" s="73"/>
    </row>
    <row r="15232" spans="2:2" x14ac:dyDescent="0.3">
      <c r="B15232" s="73"/>
    </row>
    <row r="15233" spans="2:2" x14ac:dyDescent="0.3">
      <c r="B15233" s="73"/>
    </row>
    <row r="15234" spans="2:2" x14ac:dyDescent="0.3">
      <c r="B15234" s="73"/>
    </row>
    <row r="15235" spans="2:2" x14ac:dyDescent="0.3">
      <c r="B15235" s="73"/>
    </row>
    <row r="15236" spans="2:2" x14ac:dyDescent="0.3">
      <c r="B15236" s="73"/>
    </row>
    <row r="15237" spans="2:2" x14ac:dyDescent="0.3">
      <c r="B15237" s="73"/>
    </row>
    <row r="15238" spans="2:2" x14ac:dyDescent="0.3">
      <c r="B15238" s="73"/>
    </row>
    <row r="15239" spans="2:2" x14ac:dyDescent="0.3">
      <c r="B15239" s="73"/>
    </row>
    <row r="15240" spans="2:2" x14ac:dyDescent="0.3">
      <c r="B15240" s="73"/>
    </row>
    <row r="15241" spans="2:2" x14ac:dyDescent="0.3">
      <c r="B15241" s="73"/>
    </row>
    <row r="15242" spans="2:2" x14ac:dyDescent="0.3">
      <c r="B15242" s="73"/>
    </row>
    <row r="15243" spans="2:2" x14ac:dyDescent="0.3">
      <c r="B15243" s="73"/>
    </row>
    <row r="15244" spans="2:2" x14ac:dyDescent="0.3">
      <c r="B15244" s="73"/>
    </row>
    <row r="15245" spans="2:2" x14ac:dyDescent="0.3">
      <c r="B15245" s="73"/>
    </row>
    <row r="15246" spans="2:2" x14ac:dyDescent="0.3">
      <c r="B15246" s="73"/>
    </row>
    <row r="15247" spans="2:2" x14ac:dyDescent="0.3">
      <c r="B15247" s="73"/>
    </row>
    <row r="15248" spans="2:2" x14ac:dyDescent="0.3">
      <c r="B15248" s="73"/>
    </row>
    <row r="15249" spans="2:2" x14ac:dyDescent="0.3">
      <c r="B15249" s="73"/>
    </row>
    <row r="15250" spans="2:2" x14ac:dyDescent="0.3">
      <c r="B15250" s="73"/>
    </row>
    <row r="15251" spans="2:2" x14ac:dyDescent="0.3">
      <c r="B15251" s="73"/>
    </row>
    <row r="15252" spans="2:2" x14ac:dyDescent="0.3">
      <c r="B15252" s="73"/>
    </row>
    <row r="15253" spans="2:2" x14ac:dyDescent="0.3">
      <c r="B15253" s="73"/>
    </row>
    <row r="15254" spans="2:2" x14ac:dyDescent="0.3">
      <c r="B15254" s="73"/>
    </row>
    <row r="15255" spans="2:2" x14ac:dyDescent="0.3">
      <c r="B15255" s="73"/>
    </row>
    <row r="15256" spans="2:2" x14ac:dyDescent="0.3">
      <c r="B15256" s="73"/>
    </row>
    <row r="15257" spans="2:2" x14ac:dyDescent="0.3">
      <c r="B15257" s="73"/>
    </row>
    <row r="15258" spans="2:2" x14ac:dyDescent="0.3">
      <c r="B15258" s="73"/>
    </row>
    <row r="15259" spans="2:2" x14ac:dyDescent="0.3">
      <c r="B15259" s="73"/>
    </row>
    <row r="15260" spans="2:2" x14ac:dyDescent="0.3">
      <c r="B15260" s="73"/>
    </row>
    <row r="15261" spans="2:2" x14ac:dyDescent="0.3">
      <c r="B15261" s="73"/>
    </row>
    <row r="15262" spans="2:2" x14ac:dyDescent="0.3">
      <c r="B15262" s="73"/>
    </row>
    <row r="15263" spans="2:2" x14ac:dyDescent="0.3">
      <c r="B15263" s="73"/>
    </row>
    <row r="15264" spans="2:2" x14ac:dyDescent="0.3">
      <c r="B15264" s="73"/>
    </row>
    <row r="15265" spans="2:2" x14ac:dyDescent="0.3">
      <c r="B15265" s="73"/>
    </row>
    <row r="15266" spans="2:2" x14ac:dyDescent="0.3">
      <c r="B15266" s="73"/>
    </row>
    <row r="15267" spans="2:2" x14ac:dyDescent="0.3">
      <c r="B15267" s="73"/>
    </row>
    <row r="15268" spans="2:2" x14ac:dyDescent="0.3">
      <c r="B15268" s="73"/>
    </row>
    <row r="15269" spans="2:2" x14ac:dyDescent="0.3">
      <c r="B15269" s="73"/>
    </row>
    <row r="15270" spans="2:2" x14ac:dyDescent="0.3">
      <c r="B15270" s="73"/>
    </row>
    <row r="15271" spans="2:2" x14ac:dyDescent="0.3">
      <c r="B15271" s="73"/>
    </row>
    <row r="15272" spans="2:2" x14ac:dyDescent="0.3">
      <c r="B15272" s="73"/>
    </row>
    <row r="15273" spans="2:2" x14ac:dyDescent="0.3">
      <c r="B15273" s="73"/>
    </row>
    <row r="15274" spans="2:2" x14ac:dyDescent="0.3">
      <c r="B15274" s="73"/>
    </row>
    <row r="15275" spans="2:2" x14ac:dyDescent="0.3">
      <c r="B15275" s="73"/>
    </row>
    <row r="15276" spans="2:2" x14ac:dyDescent="0.3">
      <c r="B15276" s="73"/>
    </row>
    <row r="15277" spans="2:2" x14ac:dyDescent="0.3">
      <c r="B15277" s="73"/>
    </row>
    <row r="15278" spans="2:2" x14ac:dyDescent="0.3">
      <c r="B15278" s="73"/>
    </row>
    <row r="15279" spans="2:2" x14ac:dyDescent="0.3">
      <c r="B15279" s="73"/>
    </row>
    <row r="15280" spans="2:2" x14ac:dyDescent="0.3">
      <c r="B15280" s="73"/>
    </row>
    <row r="15281" spans="2:2" x14ac:dyDescent="0.3">
      <c r="B15281" s="73"/>
    </row>
    <row r="15282" spans="2:2" x14ac:dyDescent="0.3">
      <c r="B15282" s="73"/>
    </row>
    <row r="15283" spans="2:2" x14ac:dyDescent="0.3">
      <c r="B15283" s="73"/>
    </row>
    <row r="15284" spans="2:2" x14ac:dyDescent="0.3">
      <c r="B15284" s="73"/>
    </row>
    <row r="15285" spans="2:2" x14ac:dyDescent="0.3">
      <c r="B15285" s="73"/>
    </row>
    <row r="15286" spans="2:2" x14ac:dyDescent="0.3">
      <c r="B15286" s="73"/>
    </row>
    <row r="15287" spans="2:2" x14ac:dyDescent="0.3">
      <c r="B15287" s="73"/>
    </row>
    <row r="15288" spans="2:2" x14ac:dyDescent="0.3">
      <c r="B15288" s="73"/>
    </row>
    <row r="15289" spans="2:2" x14ac:dyDescent="0.3">
      <c r="B15289" s="73"/>
    </row>
    <row r="15290" spans="2:2" x14ac:dyDescent="0.3">
      <c r="B15290" s="73"/>
    </row>
    <row r="15291" spans="2:2" x14ac:dyDescent="0.3">
      <c r="B15291" s="73"/>
    </row>
    <row r="15292" spans="2:2" x14ac:dyDescent="0.3">
      <c r="B15292" s="73"/>
    </row>
    <row r="15293" spans="2:2" x14ac:dyDescent="0.3">
      <c r="B15293" s="73"/>
    </row>
    <row r="15294" spans="2:2" x14ac:dyDescent="0.3">
      <c r="B15294" s="73"/>
    </row>
    <row r="15295" spans="2:2" x14ac:dyDescent="0.3">
      <c r="B15295" s="73"/>
    </row>
    <row r="15296" spans="2:2" x14ac:dyDescent="0.3">
      <c r="B15296" s="73"/>
    </row>
    <row r="15297" spans="2:2" x14ac:dyDescent="0.3">
      <c r="B15297" s="73"/>
    </row>
    <row r="15298" spans="2:2" x14ac:dyDescent="0.3">
      <c r="B15298" s="73"/>
    </row>
    <row r="15299" spans="2:2" x14ac:dyDescent="0.3">
      <c r="B15299" s="73"/>
    </row>
    <row r="15300" spans="2:2" x14ac:dyDescent="0.3">
      <c r="B15300" s="73"/>
    </row>
    <row r="15301" spans="2:2" x14ac:dyDescent="0.3">
      <c r="B15301" s="73"/>
    </row>
    <row r="15302" spans="2:2" x14ac:dyDescent="0.3">
      <c r="B15302" s="73"/>
    </row>
    <row r="15303" spans="2:2" x14ac:dyDescent="0.3">
      <c r="B15303" s="73"/>
    </row>
    <row r="15304" spans="2:2" x14ac:dyDescent="0.3">
      <c r="B15304" s="73"/>
    </row>
    <row r="15305" spans="2:2" x14ac:dyDescent="0.3">
      <c r="B15305" s="73"/>
    </row>
    <row r="15306" spans="2:2" x14ac:dyDescent="0.3">
      <c r="B15306" s="73"/>
    </row>
    <row r="15307" spans="2:2" x14ac:dyDescent="0.3">
      <c r="B15307" s="73"/>
    </row>
    <row r="15308" spans="2:2" x14ac:dyDescent="0.3">
      <c r="B15308" s="73"/>
    </row>
    <row r="15309" spans="2:2" x14ac:dyDescent="0.3">
      <c r="B15309" s="73"/>
    </row>
    <row r="15310" spans="2:2" x14ac:dyDescent="0.3">
      <c r="B15310" s="73"/>
    </row>
    <row r="15311" spans="2:2" x14ac:dyDescent="0.3">
      <c r="B15311" s="73"/>
    </row>
    <row r="15312" spans="2:2" x14ac:dyDescent="0.3">
      <c r="B15312" s="73"/>
    </row>
    <row r="15313" spans="2:2" x14ac:dyDescent="0.3">
      <c r="B15313" s="73"/>
    </row>
    <row r="15314" spans="2:2" x14ac:dyDescent="0.3">
      <c r="B15314" s="73"/>
    </row>
    <row r="15315" spans="2:2" x14ac:dyDescent="0.3">
      <c r="B15315" s="73"/>
    </row>
    <row r="15316" spans="2:2" x14ac:dyDescent="0.3">
      <c r="B15316" s="73"/>
    </row>
    <row r="15317" spans="2:2" x14ac:dyDescent="0.3">
      <c r="B15317" s="73"/>
    </row>
    <row r="15318" spans="2:2" x14ac:dyDescent="0.3">
      <c r="B15318" s="73"/>
    </row>
    <row r="15319" spans="2:2" x14ac:dyDescent="0.3">
      <c r="B15319" s="73"/>
    </row>
    <row r="15320" spans="2:2" x14ac:dyDescent="0.3">
      <c r="B15320" s="73"/>
    </row>
    <row r="15321" spans="2:2" x14ac:dyDescent="0.3">
      <c r="B15321" s="73"/>
    </row>
    <row r="15322" spans="2:2" x14ac:dyDescent="0.3">
      <c r="B15322" s="73"/>
    </row>
    <row r="15323" spans="2:2" x14ac:dyDescent="0.3">
      <c r="B15323" s="73"/>
    </row>
    <row r="15324" spans="2:2" x14ac:dyDescent="0.3">
      <c r="B15324" s="73"/>
    </row>
    <row r="15325" spans="2:2" x14ac:dyDescent="0.3">
      <c r="B15325" s="73"/>
    </row>
    <row r="15326" spans="2:2" x14ac:dyDescent="0.3">
      <c r="B15326" s="73"/>
    </row>
    <row r="15327" spans="2:2" x14ac:dyDescent="0.3">
      <c r="B15327" s="73"/>
    </row>
    <row r="15328" spans="2:2" x14ac:dyDescent="0.3">
      <c r="B15328" s="73"/>
    </row>
    <row r="15329" spans="2:2" x14ac:dyDescent="0.3">
      <c r="B15329" s="73"/>
    </row>
    <row r="15330" spans="2:2" x14ac:dyDescent="0.3">
      <c r="B15330" s="73"/>
    </row>
    <row r="15331" spans="2:2" x14ac:dyDescent="0.3">
      <c r="B15331" s="73"/>
    </row>
    <row r="15332" spans="2:2" x14ac:dyDescent="0.3">
      <c r="B15332" s="73"/>
    </row>
    <row r="15333" spans="2:2" x14ac:dyDescent="0.3">
      <c r="B15333" s="73"/>
    </row>
    <row r="15334" spans="2:2" x14ac:dyDescent="0.3">
      <c r="B15334" s="73"/>
    </row>
    <row r="15335" spans="2:2" x14ac:dyDescent="0.3">
      <c r="B15335" s="73"/>
    </row>
    <row r="15336" spans="2:2" x14ac:dyDescent="0.3">
      <c r="B15336" s="73"/>
    </row>
    <row r="15337" spans="2:2" x14ac:dyDescent="0.3">
      <c r="B15337" s="73"/>
    </row>
    <row r="15338" spans="2:2" x14ac:dyDescent="0.3">
      <c r="B15338" s="73"/>
    </row>
    <row r="15339" spans="2:2" x14ac:dyDescent="0.3">
      <c r="B15339" s="73"/>
    </row>
    <row r="15340" spans="2:2" x14ac:dyDescent="0.3">
      <c r="B15340" s="73"/>
    </row>
    <row r="15341" spans="2:2" x14ac:dyDescent="0.3">
      <c r="B15341" s="73"/>
    </row>
    <row r="15342" spans="2:2" x14ac:dyDescent="0.3">
      <c r="B15342" s="73"/>
    </row>
    <row r="15343" spans="2:2" x14ac:dyDescent="0.3">
      <c r="B15343" s="73"/>
    </row>
    <row r="15344" spans="2:2" x14ac:dyDescent="0.3">
      <c r="B15344" s="73"/>
    </row>
    <row r="15345" spans="2:2" x14ac:dyDescent="0.3">
      <c r="B15345" s="73"/>
    </row>
    <row r="15346" spans="2:2" x14ac:dyDescent="0.3">
      <c r="B15346" s="73"/>
    </row>
    <row r="15347" spans="2:2" x14ac:dyDescent="0.3">
      <c r="B15347" s="73"/>
    </row>
    <row r="15348" spans="2:2" x14ac:dyDescent="0.3">
      <c r="B15348" s="73"/>
    </row>
    <row r="15349" spans="2:2" x14ac:dyDescent="0.3">
      <c r="B15349" s="73"/>
    </row>
    <row r="15350" spans="2:2" x14ac:dyDescent="0.3">
      <c r="B15350" s="73"/>
    </row>
    <row r="15351" spans="2:2" x14ac:dyDescent="0.3">
      <c r="B15351" s="73"/>
    </row>
    <row r="15352" spans="2:2" x14ac:dyDescent="0.3">
      <c r="B15352" s="73"/>
    </row>
    <row r="15353" spans="2:2" x14ac:dyDescent="0.3">
      <c r="B15353" s="73"/>
    </row>
    <row r="15354" spans="2:2" x14ac:dyDescent="0.3">
      <c r="B15354" s="73"/>
    </row>
    <row r="15355" spans="2:2" x14ac:dyDescent="0.3">
      <c r="B15355" s="73"/>
    </row>
    <row r="15356" spans="2:2" x14ac:dyDescent="0.3">
      <c r="B15356" s="73"/>
    </row>
    <row r="15357" spans="2:2" x14ac:dyDescent="0.3">
      <c r="B15357" s="73"/>
    </row>
    <row r="15358" spans="2:2" x14ac:dyDescent="0.3">
      <c r="B15358" s="73"/>
    </row>
    <row r="15359" spans="2:2" x14ac:dyDescent="0.3">
      <c r="B15359" s="73"/>
    </row>
    <row r="15360" spans="2:2" x14ac:dyDescent="0.3">
      <c r="B15360" s="73"/>
    </row>
    <row r="15361" spans="2:2" x14ac:dyDescent="0.3">
      <c r="B15361" s="73"/>
    </row>
    <row r="15362" spans="2:2" x14ac:dyDescent="0.3">
      <c r="B15362" s="73"/>
    </row>
    <row r="15363" spans="2:2" x14ac:dyDescent="0.3">
      <c r="B15363" s="73"/>
    </row>
    <row r="15364" spans="2:2" x14ac:dyDescent="0.3">
      <c r="B15364" s="73"/>
    </row>
    <row r="15365" spans="2:2" x14ac:dyDescent="0.3">
      <c r="B15365" s="73"/>
    </row>
    <row r="15366" spans="2:2" x14ac:dyDescent="0.3">
      <c r="B15366" s="73"/>
    </row>
    <row r="15367" spans="2:2" x14ac:dyDescent="0.3">
      <c r="B15367" s="73"/>
    </row>
    <row r="15368" spans="2:2" x14ac:dyDescent="0.3">
      <c r="B15368" s="73"/>
    </row>
    <row r="15369" spans="2:2" x14ac:dyDescent="0.3">
      <c r="B15369" s="73"/>
    </row>
    <row r="15370" spans="2:2" x14ac:dyDescent="0.3">
      <c r="B15370" s="73"/>
    </row>
    <row r="15371" spans="2:2" x14ac:dyDescent="0.3">
      <c r="B15371" s="73"/>
    </row>
    <row r="15372" spans="2:2" x14ac:dyDescent="0.3">
      <c r="B15372" s="73"/>
    </row>
    <row r="15373" spans="2:2" x14ac:dyDescent="0.3">
      <c r="B15373" s="73"/>
    </row>
    <row r="15374" spans="2:2" x14ac:dyDescent="0.3">
      <c r="B15374" s="73"/>
    </row>
    <row r="15375" spans="2:2" x14ac:dyDescent="0.3">
      <c r="B15375" s="73"/>
    </row>
    <row r="15376" spans="2:2" x14ac:dyDescent="0.3">
      <c r="B15376" s="73"/>
    </row>
    <row r="15377" spans="2:2" x14ac:dyDescent="0.3">
      <c r="B15377" s="73"/>
    </row>
    <row r="15378" spans="2:2" x14ac:dyDescent="0.3">
      <c r="B15378" s="73"/>
    </row>
    <row r="15379" spans="2:2" x14ac:dyDescent="0.3">
      <c r="B15379" s="73"/>
    </row>
    <row r="15380" spans="2:2" x14ac:dyDescent="0.3">
      <c r="B15380" s="73"/>
    </row>
    <row r="15381" spans="2:2" x14ac:dyDescent="0.3">
      <c r="B15381" s="73"/>
    </row>
    <row r="15382" spans="2:2" x14ac:dyDescent="0.3">
      <c r="B15382" s="73"/>
    </row>
    <row r="15383" spans="2:2" x14ac:dyDescent="0.3">
      <c r="B15383" s="73"/>
    </row>
    <row r="15384" spans="2:2" x14ac:dyDescent="0.3">
      <c r="B15384" s="73"/>
    </row>
    <row r="15385" spans="2:2" x14ac:dyDescent="0.3">
      <c r="B15385" s="73"/>
    </row>
    <row r="15386" spans="2:2" x14ac:dyDescent="0.3">
      <c r="B15386" s="73"/>
    </row>
    <row r="15387" spans="2:2" x14ac:dyDescent="0.3">
      <c r="B15387" s="73"/>
    </row>
    <row r="15388" spans="2:2" x14ac:dyDescent="0.3">
      <c r="B15388" s="73"/>
    </row>
    <row r="15389" spans="2:2" x14ac:dyDescent="0.3">
      <c r="B15389" s="73"/>
    </row>
    <row r="15390" spans="2:2" x14ac:dyDescent="0.3">
      <c r="B15390" s="73"/>
    </row>
    <row r="15391" spans="2:2" x14ac:dyDescent="0.3">
      <c r="B15391" s="73"/>
    </row>
    <row r="15392" spans="2:2" x14ac:dyDescent="0.3">
      <c r="B15392" s="73"/>
    </row>
    <row r="15393" spans="2:2" x14ac:dyDescent="0.3">
      <c r="B15393" s="73"/>
    </row>
    <row r="15394" spans="2:2" x14ac:dyDescent="0.3">
      <c r="B15394" s="73"/>
    </row>
    <row r="15395" spans="2:2" x14ac:dyDescent="0.3">
      <c r="B15395" s="73"/>
    </row>
    <row r="15396" spans="2:2" x14ac:dyDescent="0.3">
      <c r="B15396" s="73"/>
    </row>
    <row r="15397" spans="2:2" x14ac:dyDescent="0.3">
      <c r="B15397" s="73"/>
    </row>
    <row r="15398" spans="2:2" x14ac:dyDescent="0.3">
      <c r="B15398" s="73"/>
    </row>
    <row r="15399" spans="2:2" x14ac:dyDescent="0.3">
      <c r="B15399" s="73"/>
    </row>
    <row r="15400" spans="2:2" x14ac:dyDescent="0.3">
      <c r="B15400" s="73"/>
    </row>
    <row r="15401" spans="2:2" x14ac:dyDescent="0.3">
      <c r="B15401" s="73"/>
    </row>
    <row r="15402" spans="2:2" x14ac:dyDescent="0.3">
      <c r="B15402" s="73"/>
    </row>
    <row r="15403" spans="2:2" x14ac:dyDescent="0.3">
      <c r="B15403" s="73"/>
    </row>
    <row r="15404" spans="2:2" x14ac:dyDescent="0.3">
      <c r="B15404" s="73"/>
    </row>
    <row r="15405" spans="2:2" x14ac:dyDescent="0.3">
      <c r="B15405" s="73"/>
    </row>
    <row r="15406" spans="2:2" x14ac:dyDescent="0.3">
      <c r="B15406" s="73"/>
    </row>
    <row r="15407" spans="2:2" x14ac:dyDescent="0.3">
      <c r="B15407" s="73"/>
    </row>
    <row r="15408" spans="2:2" x14ac:dyDescent="0.3">
      <c r="B15408" s="73"/>
    </row>
    <row r="15409" spans="2:2" x14ac:dyDescent="0.3">
      <c r="B15409" s="73"/>
    </row>
    <row r="15410" spans="2:2" x14ac:dyDescent="0.3">
      <c r="B15410" s="73"/>
    </row>
    <row r="15411" spans="2:2" x14ac:dyDescent="0.3">
      <c r="B15411" s="73"/>
    </row>
    <row r="15412" spans="2:2" x14ac:dyDescent="0.3">
      <c r="B15412" s="73"/>
    </row>
    <row r="15413" spans="2:2" x14ac:dyDescent="0.3">
      <c r="B15413" s="73"/>
    </row>
    <row r="15414" spans="2:2" x14ac:dyDescent="0.3">
      <c r="B15414" s="73"/>
    </row>
    <row r="15415" spans="2:2" x14ac:dyDescent="0.3">
      <c r="B15415" s="73"/>
    </row>
    <row r="15416" spans="2:2" x14ac:dyDescent="0.3">
      <c r="B15416" s="73"/>
    </row>
    <row r="15417" spans="2:2" x14ac:dyDescent="0.3">
      <c r="B15417" s="73"/>
    </row>
    <row r="15418" spans="2:2" x14ac:dyDescent="0.3">
      <c r="B15418" s="73"/>
    </row>
    <row r="15419" spans="2:2" x14ac:dyDescent="0.3">
      <c r="B15419" s="73"/>
    </row>
    <row r="15420" spans="2:2" x14ac:dyDescent="0.3">
      <c r="B15420" s="73"/>
    </row>
    <row r="15421" spans="2:2" x14ac:dyDescent="0.3">
      <c r="B15421" s="73"/>
    </row>
    <row r="15422" spans="2:2" x14ac:dyDescent="0.3">
      <c r="B15422" s="73"/>
    </row>
    <row r="15423" spans="2:2" x14ac:dyDescent="0.3">
      <c r="B15423" s="73"/>
    </row>
    <row r="15424" spans="2:2" x14ac:dyDescent="0.3">
      <c r="B15424" s="73"/>
    </row>
    <row r="15425" spans="2:2" x14ac:dyDescent="0.3">
      <c r="B15425" s="73"/>
    </row>
    <row r="15426" spans="2:2" x14ac:dyDescent="0.3">
      <c r="B15426" s="73"/>
    </row>
    <row r="15427" spans="2:2" x14ac:dyDescent="0.3">
      <c r="B15427" s="73"/>
    </row>
    <row r="15428" spans="2:2" x14ac:dyDescent="0.3">
      <c r="B15428" s="73"/>
    </row>
    <row r="15429" spans="2:2" x14ac:dyDescent="0.3">
      <c r="B15429" s="73"/>
    </row>
    <row r="15430" spans="2:2" x14ac:dyDescent="0.3">
      <c r="B15430" s="73"/>
    </row>
    <row r="15431" spans="2:2" x14ac:dyDescent="0.3">
      <c r="B15431" s="73"/>
    </row>
    <row r="15432" spans="2:2" x14ac:dyDescent="0.3">
      <c r="B15432" s="73"/>
    </row>
    <row r="15433" spans="2:2" x14ac:dyDescent="0.3">
      <c r="B15433" s="73"/>
    </row>
    <row r="15434" spans="2:2" x14ac:dyDescent="0.3">
      <c r="B15434" s="73"/>
    </row>
    <row r="15435" spans="2:2" x14ac:dyDescent="0.3">
      <c r="B15435" s="73"/>
    </row>
    <row r="15436" spans="2:2" x14ac:dyDescent="0.3">
      <c r="B15436" s="73"/>
    </row>
    <row r="15437" spans="2:2" x14ac:dyDescent="0.3">
      <c r="B15437" s="73"/>
    </row>
    <row r="15438" spans="2:2" x14ac:dyDescent="0.3">
      <c r="B15438" s="73"/>
    </row>
    <row r="15439" spans="2:2" x14ac:dyDescent="0.3">
      <c r="B15439" s="73"/>
    </row>
    <row r="15440" spans="2:2" x14ac:dyDescent="0.3">
      <c r="B15440" s="73"/>
    </row>
    <row r="15441" spans="2:2" x14ac:dyDescent="0.3">
      <c r="B15441" s="73"/>
    </row>
    <row r="15442" spans="2:2" x14ac:dyDescent="0.3">
      <c r="B15442" s="73"/>
    </row>
    <row r="15443" spans="2:2" x14ac:dyDescent="0.3">
      <c r="B15443" s="73"/>
    </row>
    <row r="15444" spans="2:2" x14ac:dyDescent="0.3">
      <c r="B15444" s="73"/>
    </row>
    <row r="15445" spans="2:2" x14ac:dyDescent="0.3">
      <c r="B15445" s="73"/>
    </row>
    <row r="15446" spans="2:2" x14ac:dyDescent="0.3">
      <c r="B15446" s="73"/>
    </row>
    <row r="15447" spans="2:2" x14ac:dyDescent="0.3">
      <c r="B15447" s="73"/>
    </row>
    <row r="15448" spans="2:2" x14ac:dyDescent="0.3">
      <c r="B15448" s="73"/>
    </row>
    <row r="15449" spans="2:2" x14ac:dyDescent="0.3">
      <c r="B15449" s="73"/>
    </row>
    <row r="15450" spans="2:2" x14ac:dyDescent="0.3">
      <c r="B15450" s="73"/>
    </row>
    <row r="15451" spans="2:2" x14ac:dyDescent="0.3">
      <c r="B15451" s="73"/>
    </row>
    <row r="15452" spans="2:2" x14ac:dyDescent="0.3">
      <c r="B15452" s="73"/>
    </row>
    <row r="15453" spans="2:2" x14ac:dyDescent="0.3">
      <c r="B15453" s="73"/>
    </row>
    <row r="15454" spans="2:2" x14ac:dyDescent="0.3">
      <c r="B15454" s="73"/>
    </row>
    <row r="15455" spans="2:2" x14ac:dyDescent="0.3">
      <c r="B15455" s="73"/>
    </row>
    <row r="15456" spans="2:2" x14ac:dyDescent="0.3">
      <c r="B15456" s="73"/>
    </row>
    <row r="15457" spans="2:2" x14ac:dyDescent="0.3">
      <c r="B15457" s="73"/>
    </row>
    <row r="15458" spans="2:2" x14ac:dyDescent="0.3">
      <c r="B15458" s="73"/>
    </row>
    <row r="15459" spans="2:2" x14ac:dyDescent="0.3">
      <c r="B15459" s="73"/>
    </row>
    <row r="15460" spans="2:2" x14ac:dyDescent="0.3">
      <c r="B15460" s="73"/>
    </row>
    <row r="15461" spans="2:2" x14ac:dyDescent="0.3">
      <c r="B15461" s="73"/>
    </row>
    <row r="15462" spans="2:2" x14ac:dyDescent="0.3">
      <c r="B15462" s="73"/>
    </row>
    <row r="15463" spans="2:2" x14ac:dyDescent="0.3">
      <c r="B15463" s="73"/>
    </row>
    <row r="15464" spans="2:2" x14ac:dyDescent="0.3">
      <c r="B15464" s="73"/>
    </row>
    <row r="15465" spans="2:2" x14ac:dyDescent="0.3">
      <c r="B15465" s="73"/>
    </row>
    <row r="15466" spans="2:2" x14ac:dyDescent="0.3">
      <c r="B15466" s="73"/>
    </row>
    <row r="15467" spans="2:2" x14ac:dyDescent="0.3">
      <c r="B15467" s="73"/>
    </row>
    <row r="15468" spans="2:2" x14ac:dyDescent="0.3">
      <c r="B15468" s="73"/>
    </row>
    <row r="15469" spans="2:2" x14ac:dyDescent="0.3">
      <c r="B15469" s="73"/>
    </row>
    <row r="15470" spans="2:2" x14ac:dyDescent="0.3">
      <c r="B15470" s="73"/>
    </row>
    <row r="15471" spans="2:2" x14ac:dyDescent="0.3">
      <c r="B15471" s="73"/>
    </row>
    <row r="15472" spans="2:2" x14ac:dyDescent="0.3">
      <c r="B15472" s="73"/>
    </row>
    <row r="15473" spans="2:2" x14ac:dyDescent="0.3">
      <c r="B15473" s="73"/>
    </row>
    <row r="15474" spans="2:2" x14ac:dyDescent="0.3">
      <c r="B15474" s="73"/>
    </row>
    <row r="15475" spans="2:2" x14ac:dyDescent="0.3">
      <c r="B15475" s="73"/>
    </row>
    <row r="15476" spans="2:2" x14ac:dyDescent="0.3">
      <c r="B15476" s="73"/>
    </row>
    <row r="15477" spans="2:2" x14ac:dyDescent="0.3">
      <c r="B15477" s="73"/>
    </row>
    <row r="15478" spans="2:2" x14ac:dyDescent="0.3">
      <c r="B15478" s="73"/>
    </row>
    <row r="15479" spans="2:2" x14ac:dyDescent="0.3">
      <c r="B15479" s="73"/>
    </row>
    <row r="15480" spans="2:2" x14ac:dyDescent="0.3">
      <c r="B15480" s="73"/>
    </row>
    <row r="15481" spans="2:2" x14ac:dyDescent="0.3">
      <c r="B15481" s="73"/>
    </row>
    <row r="15482" spans="2:2" x14ac:dyDescent="0.3">
      <c r="B15482" s="73"/>
    </row>
    <row r="15483" spans="2:2" x14ac:dyDescent="0.3">
      <c r="B15483" s="73"/>
    </row>
    <row r="15484" spans="2:2" x14ac:dyDescent="0.3">
      <c r="B15484" s="73"/>
    </row>
    <row r="15485" spans="2:2" x14ac:dyDescent="0.3">
      <c r="B15485" s="73"/>
    </row>
    <row r="15486" spans="2:2" x14ac:dyDescent="0.3">
      <c r="B15486" s="73"/>
    </row>
    <row r="15487" spans="2:2" x14ac:dyDescent="0.3">
      <c r="B15487" s="73"/>
    </row>
    <row r="15488" spans="2:2" x14ac:dyDescent="0.3">
      <c r="B15488" s="73"/>
    </row>
    <row r="15489" spans="2:2" x14ac:dyDescent="0.3">
      <c r="B15489" s="73"/>
    </row>
    <row r="15490" spans="2:2" x14ac:dyDescent="0.3">
      <c r="B15490" s="73"/>
    </row>
    <row r="15491" spans="2:2" x14ac:dyDescent="0.3">
      <c r="B15491" s="73"/>
    </row>
    <row r="15492" spans="2:2" x14ac:dyDescent="0.3">
      <c r="B15492" s="73"/>
    </row>
    <row r="15493" spans="2:2" x14ac:dyDescent="0.3">
      <c r="B15493" s="73"/>
    </row>
    <row r="15494" spans="2:2" x14ac:dyDescent="0.3">
      <c r="B15494" s="73"/>
    </row>
    <row r="15495" spans="2:2" x14ac:dyDescent="0.3">
      <c r="B15495" s="73"/>
    </row>
    <row r="15496" spans="2:2" x14ac:dyDescent="0.3">
      <c r="B15496" s="73"/>
    </row>
    <row r="15497" spans="2:2" x14ac:dyDescent="0.3">
      <c r="B15497" s="73"/>
    </row>
    <row r="15498" spans="2:2" x14ac:dyDescent="0.3">
      <c r="B15498" s="73"/>
    </row>
    <row r="15499" spans="2:2" x14ac:dyDescent="0.3">
      <c r="B15499" s="73"/>
    </row>
    <row r="15500" spans="2:2" x14ac:dyDescent="0.3">
      <c r="B15500" s="73"/>
    </row>
    <row r="15501" spans="2:2" x14ac:dyDescent="0.3">
      <c r="B15501" s="73"/>
    </row>
    <row r="15502" spans="2:2" x14ac:dyDescent="0.3">
      <c r="B15502" s="73"/>
    </row>
    <row r="15503" spans="2:2" x14ac:dyDescent="0.3">
      <c r="B15503" s="73"/>
    </row>
    <row r="15504" spans="2:2" x14ac:dyDescent="0.3">
      <c r="B15504" s="73"/>
    </row>
    <row r="15505" spans="2:2" x14ac:dyDescent="0.3">
      <c r="B15505" s="73"/>
    </row>
    <row r="15506" spans="2:2" x14ac:dyDescent="0.3">
      <c r="B15506" s="73"/>
    </row>
    <row r="15507" spans="2:2" x14ac:dyDescent="0.3">
      <c r="B15507" s="73"/>
    </row>
    <row r="15508" spans="2:2" x14ac:dyDescent="0.3">
      <c r="B15508" s="73"/>
    </row>
    <row r="15509" spans="2:2" x14ac:dyDescent="0.3">
      <c r="B15509" s="73"/>
    </row>
    <row r="15510" spans="2:2" x14ac:dyDescent="0.3">
      <c r="B15510" s="73"/>
    </row>
    <row r="15511" spans="2:2" x14ac:dyDescent="0.3">
      <c r="B15511" s="73"/>
    </row>
    <row r="15512" spans="2:2" x14ac:dyDescent="0.3">
      <c r="B15512" s="73"/>
    </row>
    <row r="15513" spans="2:2" x14ac:dyDescent="0.3">
      <c r="B15513" s="73"/>
    </row>
    <row r="15514" spans="2:2" x14ac:dyDescent="0.3">
      <c r="B15514" s="73"/>
    </row>
    <row r="15515" spans="2:2" x14ac:dyDescent="0.3">
      <c r="B15515" s="73"/>
    </row>
    <row r="15516" spans="2:2" x14ac:dyDescent="0.3">
      <c r="B15516" s="73"/>
    </row>
    <row r="15517" spans="2:2" x14ac:dyDescent="0.3">
      <c r="B15517" s="73"/>
    </row>
    <row r="15518" spans="2:2" x14ac:dyDescent="0.3">
      <c r="B15518" s="73"/>
    </row>
    <row r="15519" spans="2:2" x14ac:dyDescent="0.3">
      <c r="B15519" s="73"/>
    </row>
    <row r="15520" spans="2:2" x14ac:dyDescent="0.3">
      <c r="B15520" s="73"/>
    </row>
    <row r="15521" spans="2:2" x14ac:dyDescent="0.3">
      <c r="B15521" s="73"/>
    </row>
    <row r="15522" spans="2:2" x14ac:dyDescent="0.3">
      <c r="B15522" s="73"/>
    </row>
    <row r="15523" spans="2:2" x14ac:dyDescent="0.3">
      <c r="B15523" s="73"/>
    </row>
    <row r="15524" spans="2:2" x14ac:dyDescent="0.3">
      <c r="B15524" s="73"/>
    </row>
    <row r="15525" spans="2:2" x14ac:dyDescent="0.3">
      <c r="B15525" s="73"/>
    </row>
    <row r="15526" spans="2:2" x14ac:dyDescent="0.3">
      <c r="B15526" s="73"/>
    </row>
    <row r="15527" spans="2:2" x14ac:dyDescent="0.3">
      <c r="B15527" s="73"/>
    </row>
    <row r="15528" spans="2:2" x14ac:dyDescent="0.3">
      <c r="B15528" s="73"/>
    </row>
    <row r="15529" spans="2:2" x14ac:dyDescent="0.3">
      <c r="B15529" s="73"/>
    </row>
    <row r="15530" spans="2:2" x14ac:dyDescent="0.3">
      <c r="B15530" s="73"/>
    </row>
    <row r="15531" spans="2:2" x14ac:dyDescent="0.3">
      <c r="B15531" s="73"/>
    </row>
    <row r="15532" spans="2:2" x14ac:dyDescent="0.3">
      <c r="B15532" s="73"/>
    </row>
    <row r="15533" spans="2:2" x14ac:dyDescent="0.3">
      <c r="B15533" s="73"/>
    </row>
    <row r="15534" spans="2:2" x14ac:dyDescent="0.3">
      <c r="B15534" s="73"/>
    </row>
    <row r="15535" spans="2:2" x14ac:dyDescent="0.3">
      <c r="B15535" s="73"/>
    </row>
    <row r="15536" spans="2:2" x14ac:dyDescent="0.3">
      <c r="B15536" s="73"/>
    </row>
    <row r="15537" spans="2:2" x14ac:dyDescent="0.3">
      <c r="B15537" s="73"/>
    </row>
    <row r="15538" spans="2:2" x14ac:dyDescent="0.3">
      <c r="B15538" s="73"/>
    </row>
    <row r="15539" spans="2:2" x14ac:dyDescent="0.3">
      <c r="B15539" s="73"/>
    </row>
    <row r="15540" spans="2:2" x14ac:dyDescent="0.3">
      <c r="B15540" s="73"/>
    </row>
    <row r="15541" spans="2:2" x14ac:dyDescent="0.3">
      <c r="B15541" s="73"/>
    </row>
    <row r="15542" spans="2:2" x14ac:dyDescent="0.3">
      <c r="B15542" s="73"/>
    </row>
    <row r="15543" spans="2:2" x14ac:dyDescent="0.3">
      <c r="B15543" s="73"/>
    </row>
    <row r="15544" spans="2:2" x14ac:dyDescent="0.3">
      <c r="B15544" s="73"/>
    </row>
    <row r="15545" spans="2:2" x14ac:dyDescent="0.3">
      <c r="B15545" s="73"/>
    </row>
    <row r="15546" spans="2:2" x14ac:dyDescent="0.3">
      <c r="B15546" s="73"/>
    </row>
    <row r="15547" spans="2:2" x14ac:dyDescent="0.3">
      <c r="B15547" s="73"/>
    </row>
    <row r="15548" spans="2:2" x14ac:dyDescent="0.3">
      <c r="B15548" s="73"/>
    </row>
    <row r="15549" spans="2:2" x14ac:dyDescent="0.3">
      <c r="B15549" s="73"/>
    </row>
    <row r="15550" spans="2:2" x14ac:dyDescent="0.3">
      <c r="B15550" s="73"/>
    </row>
    <row r="15551" spans="2:2" x14ac:dyDescent="0.3">
      <c r="B15551" s="73"/>
    </row>
    <row r="15552" spans="2:2" x14ac:dyDescent="0.3">
      <c r="B15552" s="73"/>
    </row>
    <row r="15553" spans="2:2" x14ac:dyDescent="0.3">
      <c r="B15553" s="73"/>
    </row>
    <row r="15554" spans="2:2" x14ac:dyDescent="0.3">
      <c r="B15554" s="73"/>
    </row>
    <row r="15555" spans="2:2" x14ac:dyDescent="0.3">
      <c r="B15555" s="73"/>
    </row>
    <row r="15556" spans="2:2" x14ac:dyDescent="0.3">
      <c r="B15556" s="73"/>
    </row>
    <row r="15557" spans="2:2" x14ac:dyDescent="0.3">
      <c r="B15557" s="73"/>
    </row>
    <row r="15558" spans="2:2" x14ac:dyDescent="0.3">
      <c r="B15558" s="73"/>
    </row>
    <row r="15559" spans="2:2" x14ac:dyDescent="0.3">
      <c r="B15559" s="73"/>
    </row>
    <row r="15560" spans="2:2" x14ac:dyDescent="0.3">
      <c r="B15560" s="73"/>
    </row>
    <row r="15561" spans="2:2" x14ac:dyDescent="0.3">
      <c r="B15561" s="73"/>
    </row>
    <row r="15562" spans="2:2" x14ac:dyDescent="0.3">
      <c r="B15562" s="73"/>
    </row>
    <row r="15563" spans="2:2" x14ac:dyDescent="0.3">
      <c r="B15563" s="73"/>
    </row>
    <row r="15564" spans="2:2" x14ac:dyDescent="0.3">
      <c r="B15564" s="73"/>
    </row>
    <row r="15565" spans="2:2" x14ac:dyDescent="0.3">
      <c r="B15565" s="73"/>
    </row>
    <row r="15566" spans="2:2" x14ac:dyDescent="0.3">
      <c r="B15566" s="73"/>
    </row>
    <row r="15567" spans="2:2" x14ac:dyDescent="0.3">
      <c r="B15567" s="73"/>
    </row>
    <row r="15568" spans="2:2" x14ac:dyDescent="0.3">
      <c r="B15568" s="73"/>
    </row>
    <row r="15569" spans="2:2" x14ac:dyDescent="0.3">
      <c r="B15569" s="73"/>
    </row>
    <row r="15570" spans="2:2" x14ac:dyDescent="0.3">
      <c r="B15570" s="73"/>
    </row>
    <row r="15571" spans="2:2" x14ac:dyDescent="0.3">
      <c r="B15571" s="73"/>
    </row>
    <row r="15572" spans="2:2" x14ac:dyDescent="0.3">
      <c r="B15572" s="73"/>
    </row>
    <row r="15573" spans="2:2" x14ac:dyDescent="0.3">
      <c r="B15573" s="73"/>
    </row>
    <row r="15574" spans="2:2" x14ac:dyDescent="0.3">
      <c r="B15574" s="73"/>
    </row>
    <row r="15575" spans="2:2" x14ac:dyDescent="0.3">
      <c r="B15575" s="73"/>
    </row>
    <row r="15576" spans="2:2" x14ac:dyDescent="0.3">
      <c r="B15576" s="73"/>
    </row>
    <row r="15577" spans="2:2" x14ac:dyDescent="0.3">
      <c r="B15577" s="73"/>
    </row>
    <row r="15578" spans="2:2" x14ac:dyDescent="0.3">
      <c r="B15578" s="73"/>
    </row>
    <row r="15579" spans="2:2" x14ac:dyDescent="0.3">
      <c r="B15579" s="73"/>
    </row>
    <row r="15580" spans="2:2" x14ac:dyDescent="0.3">
      <c r="B15580" s="73"/>
    </row>
    <row r="15581" spans="2:2" x14ac:dyDescent="0.3">
      <c r="B15581" s="73"/>
    </row>
    <row r="15582" spans="2:2" x14ac:dyDescent="0.3">
      <c r="B15582" s="73"/>
    </row>
    <row r="15583" spans="2:2" x14ac:dyDescent="0.3">
      <c r="B15583" s="73"/>
    </row>
    <row r="15584" spans="2:2" x14ac:dyDescent="0.3">
      <c r="B15584" s="73"/>
    </row>
    <row r="15585" spans="2:2" x14ac:dyDescent="0.3">
      <c r="B15585" s="73"/>
    </row>
    <row r="15586" spans="2:2" x14ac:dyDescent="0.3">
      <c r="B15586" s="73"/>
    </row>
    <row r="15587" spans="2:2" x14ac:dyDescent="0.3">
      <c r="B15587" s="73"/>
    </row>
    <row r="15588" spans="2:2" x14ac:dyDescent="0.3">
      <c r="B15588" s="73"/>
    </row>
    <row r="15589" spans="2:2" x14ac:dyDescent="0.3">
      <c r="B15589" s="73"/>
    </row>
    <row r="15590" spans="2:2" x14ac:dyDescent="0.3">
      <c r="B15590" s="73"/>
    </row>
    <row r="15591" spans="2:2" x14ac:dyDescent="0.3">
      <c r="B15591" s="73"/>
    </row>
    <row r="15592" spans="2:2" x14ac:dyDescent="0.3">
      <c r="B15592" s="73"/>
    </row>
    <row r="15593" spans="2:2" x14ac:dyDescent="0.3">
      <c r="B15593" s="73"/>
    </row>
    <row r="15594" spans="2:2" x14ac:dyDescent="0.3">
      <c r="B15594" s="73"/>
    </row>
    <row r="15595" spans="2:2" x14ac:dyDescent="0.3">
      <c r="B15595" s="73"/>
    </row>
    <row r="15596" spans="2:2" x14ac:dyDescent="0.3">
      <c r="B15596" s="73"/>
    </row>
    <row r="15597" spans="2:2" x14ac:dyDescent="0.3">
      <c r="B15597" s="73"/>
    </row>
    <row r="15598" spans="2:2" x14ac:dyDescent="0.3">
      <c r="B15598" s="73"/>
    </row>
    <row r="15599" spans="2:2" x14ac:dyDescent="0.3">
      <c r="B15599" s="73"/>
    </row>
    <row r="15600" spans="2:2" x14ac:dyDescent="0.3">
      <c r="B15600" s="73"/>
    </row>
    <row r="15601" spans="2:2" x14ac:dyDescent="0.3">
      <c r="B15601" s="73"/>
    </row>
    <row r="15602" spans="2:2" x14ac:dyDescent="0.3">
      <c r="B15602" s="73"/>
    </row>
    <row r="15603" spans="2:2" x14ac:dyDescent="0.3">
      <c r="B15603" s="73"/>
    </row>
    <row r="15604" spans="2:2" x14ac:dyDescent="0.3">
      <c r="B15604" s="73"/>
    </row>
    <row r="15605" spans="2:2" x14ac:dyDescent="0.3">
      <c r="B15605" s="73"/>
    </row>
    <row r="15606" spans="2:2" x14ac:dyDescent="0.3">
      <c r="B15606" s="73"/>
    </row>
    <row r="15607" spans="2:2" x14ac:dyDescent="0.3">
      <c r="B15607" s="73"/>
    </row>
    <row r="15608" spans="2:2" x14ac:dyDescent="0.3">
      <c r="B15608" s="73"/>
    </row>
    <row r="15609" spans="2:2" x14ac:dyDescent="0.3">
      <c r="B15609" s="73"/>
    </row>
    <row r="15610" spans="2:2" x14ac:dyDescent="0.3">
      <c r="B15610" s="73"/>
    </row>
    <row r="15611" spans="2:2" x14ac:dyDescent="0.3">
      <c r="B15611" s="73"/>
    </row>
    <row r="15612" spans="2:2" x14ac:dyDescent="0.3">
      <c r="B15612" s="73"/>
    </row>
    <row r="15613" spans="2:2" x14ac:dyDescent="0.3">
      <c r="B15613" s="73"/>
    </row>
    <row r="15614" spans="2:2" x14ac:dyDescent="0.3">
      <c r="B15614" s="73"/>
    </row>
    <row r="15615" spans="2:2" x14ac:dyDescent="0.3">
      <c r="B15615" s="73"/>
    </row>
    <row r="15616" spans="2:2" x14ac:dyDescent="0.3">
      <c r="B15616" s="73"/>
    </row>
    <row r="15617" spans="2:2" x14ac:dyDescent="0.3">
      <c r="B15617" s="73"/>
    </row>
    <row r="15618" spans="2:2" x14ac:dyDescent="0.3">
      <c r="B15618" s="73"/>
    </row>
    <row r="15619" spans="2:2" x14ac:dyDescent="0.3">
      <c r="B15619" s="73"/>
    </row>
    <row r="15620" spans="2:2" x14ac:dyDescent="0.3">
      <c r="B15620" s="73"/>
    </row>
    <row r="15621" spans="2:2" x14ac:dyDescent="0.3">
      <c r="B15621" s="73"/>
    </row>
    <row r="15622" spans="2:2" x14ac:dyDescent="0.3">
      <c r="B15622" s="73"/>
    </row>
    <row r="15623" spans="2:2" x14ac:dyDescent="0.3">
      <c r="B15623" s="73"/>
    </row>
    <row r="15624" spans="2:2" x14ac:dyDescent="0.3">
      <c r="B15624" s="73"/>
    </row>
    <row r="15625" spans="2:2" x14ac:dyDescent="0.3">
      <c r="B15625" s="73"/>
    </row>
    <row r="15626" spans="2:2" x14ac:dyDescent="0.3">
      <c r="B15626" s="73"/>
    </row>
    <row r="15627" spans="2:2" x14ac:dyDescent="0.3">
      <c r="B15627" s="73"/>
    </row>
    <row r="15628" spans="2:2" x14ac:dyDescent="0.3">
      <c r="B15628" s="73"/>
    </row>
    <row r="15629" spans="2:2" x14ac:dyDescent="0.3">
      <c r="B15629" s="73"/>
    </row>
    <row r="15630" spans="2:2" x14ac:dyDescent="0.3">
      <c r="B15630" s="73"/>
    </row>
    <row r="15631" spans="2:2" x14ac:dyDescent="0.3">
      <c r="B15631" s="73"/>
    </row>
    <row r="15632" spans="2:2" x14ac:dyDescent="0.3">
      <c r="B15632" s="73"/>
    </row>
    <row r="15633" spans="2:2" x14ac:dyDescent="0.3">
      <c r="B15633" s="73"/>
    </row>
    <row r="15634" spans="2:2" x14ac:dyDescent="0.3">
      <c r="B15634" s="73"/>
    </row>
    <row r="15635" spans="2:2" x14ac:dyDescent="0.3">
      <c r="B15635" s="73"/>
    </row>
    <row r="15636" spans="2:2" x14ac:dyDescent="0.3">
      <c r="B15636" s="73"/>
    </row>
    <row r="15637" spans="2:2" x14ac:dyDescent="0.3">
      <c r="B15637" s="73"/>
    </row>
    <row r="15638" spans="2:2" x14ac:dyDescent="0.3">
      <c r="B15638" s="73"/>
    </row>
    <row r="15639" spans="2:2" x14ac:dyDescent="0.3">
      <c r="B15639" s="73"/>
    </row>
    <row r="15640" spans="2:2" x14ac:dyDescent="0.3">
      <c r="B15640" s="73"/>
    </row>
    <row r="15641" spans="2:2" x14ac:dyDescent="0.3">
      <c r="B15641" s="73"/>
    </row>
    <row r="15642" spans="2:2" x14ac:dyDescent="0.3">
      <c r="B15642" s="73"/>
    </row>
    <row r="15643" spans="2:2" x14ac:dyDescent="0.3">
      <c r="B15643" s="73"/>
    </row>
    <row r="15644" spans="2:2" x14ac:dyDescent="0.3">
      <c r="B15644" s="73"/>
    </row>
    <row r="15645" spans="2:2" x14ac:dyDescent="0.3">
      <c r="B15645" s="73"/>
    </row>
    <row r="15646" spans="2:2" x14ac:dyDescent="0.3">
      <c r="B15646" s="73"/>
    </row>
    <row r="15647" spans="2:2" x14ac:dyDescent="0.3">
      <c r="B15647" s="73"/>
    </row>
    <row r="15648" spans="2:2" x14ac:dyDescent="0.3">
      <c r="B15648" s="73"/>
    </row>
    <row r="15649" spans="2:2" x14ac:dyDescent="0.3">
      <c r="B15649" s="73"/>
    </row>
    <row r="15650" spans="2:2" x14ac:dyDescent="0.3">
      <c r="B15650" s="73"/>
    </row>
    <row r="15651" spans="2:2" x14ac:dyDescent="0.3">
      <c r="B15651" s="73"/>
    </row>
    <row r="15652" spans="2:2" x14ac:dyDescent="0.3">
      <c r="B15652" s="73"/>
    </row>
    <row r="15653" spans="2:2" x14ac:dyDescent="0.3">
      <c r="B15653" s="73"/>
    </row>
    <row r="15654" spans="2:2" x14ac:dyDescent="0.3">
      <c r="B15654" s="73"/>
    </row>
    <row r="15655" spans="2:2" x14ac:dyDescent="0.3">
      <c r="B15655" s="73"/>
    </row>
    <row r="15656" spans="2:2" x14ac:dyDescent="0.3">
      <c r="B15656" s="73"/>
    </row>
    <row r="15657" spans="2:2" x14ac:dyDescent="0.3">
      <c r="B15657" s="73"/>
    </row>
    <row r="15658" spans="2:2" x14ac:dyDescent="0.3">
      <c r="B15658" s="73"/>
    </row>
    <row r="15659" spans="2:2" x14ac:dyDescent="0.3">
      <c r="B15659" s="73"/>
    </row>
    <row r="15660" spans="2:2" x14ac:dyDescent="0.3">
      <c r="B15660" s="73"/>
    </row>
    <row r="15661" spans="2:2" x14ac:dyDescent="0.3">
      <c r="B15661" s="73"/>
    </row>
    <row r="15662" spans="2:2" x14ac:dyDescent="0.3">
      <c r="B15662" s="73"/>
    </row>
    <row r="15663" spans="2:2" x14ac:dyDescent="0.3">
      <c r="B15663" s="73"/>
    </row>
    <row r="15664" spans="2:2" x14ac:dyDescent="0.3">
      <c r="B15664" s="73"/>
    </row>
    <row r="15665" spans="2:2" x14ac:dyDescent="0.3">
      <c r="B15665" s="73"/>
    </row>
    <row r="15666" spans="2:2" x14ac:dyDescent="0.3">
      <c r="B15666" s="73"/>
    </row>
    <row r="15667" spans="2:2" x14ac:dyDescent="0.3">
      <c r="B15667" s="73"/>
    </row>
    <row r="15668" spans="2:2" x14ac:dyDescent="0.3">
      <c r="B15668" s="73"/>
    </row>
    <row r="15669" spans="2:2" x14ac:dyDescent="0.3">
      <c r="B15669" s="73"/>
    </row>
    <row r="15670" spans="2:2" x14ac:dyDescent="0.3">
      <c r="B15670" s="73"/>
    </row>
    <row r="15671" spans="2:2" x14ac:dyDescent="0.3">
      <c r="B15671" s="73"/>
    </row>
    <row r="15672" spans="2:2" x14ac:dyDescent="0.3">
      <c r="B15672" s="73"/>
    </row>
    <row r="15673" spans="2:2" x14ac:dyDescent="0.3">
      <c r="B15673" s="73"/>
    </row>
    <row r="15674" spans="2:2" x14ac:dyDescent="0.3">
      <c r="B15674" s="73"/>
    </row>
    <row r="15675" spans="2:2" x14ac:dyDescent="0.3">
      <c r="B15675" s="73"/>
    </row>
    <row r="15676" spans="2:2" x14ac:dyDescent="0.3">
      <c r="B15676" s="73"/>
    </row>
    <row r="15677" spans="2:2" x14ac:dyDescent="0.3">
      <c r="B15677" s="73"/>
    </row>
    <row r="15678" spans="2:2" x14ac:dyDescent="0.3">
      <c r="B15678" s="73"/>
    </row>
    <row r="15679" spans="2:2" x14ac:dyDescent="0.3">
      <c r="B15679" s="73"/>
    </row>
    <row r="15680" spans="2:2" x14ac:dyDescent="0.3">
      <c r="B15680" s="73"/>
    </row>
    <row r="15681" spans="2:2" x14ac:dyDescent="0.3">
      <c r="B15681" s="73"/>
    </row>
    <row r="15682" spans="2:2" x14ac:dyDescent="0.3">
      <c r="B15682" s="73"/>
    </row>
    <row r="15683" spans="2:2" x14ac:dyDescent="0.3">
      <c r="B15683" s="73"/>
    </row>
    <row r="15684" spans="2:2" x14ac:dyDescent="0.3">
      <c r="B15684" s="73"/>
    </row>
    <row r="15685" spans="2:2" x14ac:dyDescent="0.3">
      <c r="B15685" s="73"/>
    </row>
    <row r="15686" spans="2:2" x14ac:dyDescent="0.3">
      <c r="B15686" s="73"/>
    </row>
    <row r="15687" spans="2:2" x14ac:dyDescent="0.3">
      <c r="B15687" s="73"/>
    </row>
    <row r="15688" spans="2:2" x14ac:dyDescent="0.3">
      <c r="B15688" s="73"/>
    </row>
    <row r="15689" spans="2:2" x14ac:dyDescent="0.3">
      <c r="B15689" s="73"/>
    </row>
    <row r="15690" spans="2:2" x14ac:dyDescent="0.3">
      <c r="B15690" s="73"/>
    </row>
    <row r="15691" spans="2:2" x14ac:dyDescent="0.3">
      <c r="B15691" s="73"/>
    </row>
    <row r="15692" spans="2:2" x14ac:dyDescent="0.3">
      <c r="B15692" s="73"/>
    </row>
    <row r="15693" spans="2:2" x14ac:dyDescent="0.3">
      <c r="B15693" s="73"/>
    </row>
    <row r="15694" spans="2:2" x14ac:dyDescent="0.3">
      <c r="B15694" s="73"/>
    </row>
    <row r="15695" spans="2:2" x14ac:dyDescent="0.3">
      <c r="B15695" s="73"/>
    </row>
    <row r="15696" spans="2:2" x14ac:dyDescent="0.3">
      <c r="B15696" s="73"/>
    </row>
    <row r="15697" spans="2:2" x14ac:dyDescent="0.3">
      <c r="B15697" s="73"/>
    </row>
    <row r="15698" spans="2:2" x14ac:dyDescent="0.3">
      <c r="B15698" s="73"/>
    </row>
    <row r="15699" spans="2:2" x14ac:dyDescent="0.3">
      <c r="B15699" s="73"/>
    </row>
    <row r="15700" spans="2:2" x14ac:dyDescent="0.3">
      <c r="B15700" s="73"/>
    </row>
    <row r="15701" spans="2:2" x14ac:dyDescent="0.3">
      <c r="B15701" s="73"/>
    </row>
    <row r="15702" spans="2:2" x14ac:dyDescent="0.3">
      <c r="B15702" s="73"/>
    </row>
    <row r="15703" spans="2:2" x14ac:dyDescent="0.3">
      <c r="B15703" s="73"/>
    </row>
    <row r="15704" spans="2:2" x14ac:dyDescent="0.3">
      <c r="B15704" s="73"/>
    </row>
    <row r="15705" spans="2:2" x14ac:dyDescent="0.3">
      <c r="B15705" s="73"/>
    </row>
    <row r="15706" spans="2:2" x14ac:dyDescent="0.3">
      <c r="B15706" s="73"/>
    </row>
    <row r="15707" spans="2:2" x14ac:dyDescent="0.3">
      <c r="B15707" s="73"/>
    </row>
    <row r="15708" spans="2:2" x14ac:dyDescent="0.3">
      <c r="B15708" s="73"/>
    </row>
    <row r="15709" spans="2:2" x14ac:dyDescent="0.3">
      <c r="B15709" s="73"/>
    </row>
    <row r="15710" spans="2:2" x14ac:dyDescent="0.3">
      <c r="B15710" s="73"/>
    </row>
    <row r="15711" spans="2:2" x14ac:dyDescent="0.3">
      <c r="B15711" s="73"/>
    </row>
    <row r="15712" spans="2:2" x14ac:dyDescent="0.3">
      <c r="B15712" s="73"/>
    </row>
    <row r="15713" spans="2:2" x14ac:dyDescent="0.3">
      <c r="B15713" s="73"/>
    </row>
    <row r="15714" spans="2:2" x14ac:dyDescent="0.3">
      <c r="B15714" s="73"/>
    </row>
    <row r="15715" spans="2:2" x14ac:dyDescent="0.3">
      <c r="B15715" s="73"/>
    </row>
    <row r="15716" spans="2:2" x14ac:dyDescent="0.3">
      <c r="B15716" s="73"/>
    </row>
    <row r="15717" spans="2:2" x14ac:dyDescent="0.3">
      <c r="B15717" s="73"/>
    </row>
    <row r="15718" spans="2:2" x14ac:dyDescent="0.3">
      <c r="B15718" s="73"/>
    </row>
    <row r="15719" spans="2:2" x14ac:dyDescent="0.3">
      <c r="B15719" s="73"/>
    </row>
    <row r="15720" spans="2:2" x14ac:dyDescent="0.3">
      <c r="B15720" s="73"/>
    </row>
    <row r="15721" spans="2:2" x14ac:dyDescent="0.3">
      <c r="B15721" s="73"/>
    </row>
    <row r="15722" spans="2:2" x14ac:dyDescent="0.3">
      <c r="B15722" s="73"/>
    </row>
    <row r="15723" spans="2:2" x14ac:dyDescent="0.3">
      <c r="B15723" s="73"/>
    </row>
    <row r="15724" spans="2:2" x14ac:dyDescent="0.3">
      <c r="B15724" s="73"/>
    </row>
    <row r="15725" spans="2:2" x14ac:dyDescent="0.3">
      <c r="B15725" s="73"/>
    </row>
    <row r="15726" spans="2:2" x14ac:dyDescent="0.3">
      <c r="B15726" s="73"/>
    </row>
    <row r="15727" spans="2:2" x14ac:dyDescent="0.3">
      <c r="B15727" s="73"/>
    </row>
    <row r="15728" spans="2:2" x14ac:dyDescent="0.3">
      <c r="B15728" s="73"/>
    </row>
    <row r="15729" spans="2:2" x14ac:dyDescent="0.3">
      <c r="B15729" s="73"/>
    </row>
    <row r="15730" spans="2:2" x14ac:dyDescent="0.3">
      <c r="B15730" s="73"/>
    </row>
    <row r="15731" spans="2:2" x14ac:dyDescent="0.3">
      <c r="B15731" s="73"/>
    </row>
    <row r="15732" spans="2:2" x14ac:dyDescent="0.3">
      <c r="B15732" s="73"/>
    </row>
    <row r="15733" spans="2:2" x14ac:dyDescent="0.3">
      <c r="B15733" s="73"/>
    </row>
    <row r="15734" spans="2:2" x14ac:dyDescent="0.3">
      <c r="B15734" s="73"/>
    </row>
    <row r="15735" spans="2:2" x14ac:dyDescent="0.3">
      <c r="B15735" s="73"/>
    </row>
    <row r="15736" spans="2:2" x14ac:dyDescent="0.3">
      <c r="B15736" s="73"/>
    </row>
    <row r="15737" spans="2:2" x14ac:dyDescent="0.3">
      <c r="B15737" s="73"/>
    </row>
    <row r="15738" spans="2:2" x14ac:dyDescent="0.3">
      <c r="B15738" s="73"/>
    </row>
    <row r="15739" spans="2:2" x14ac:dyDescent="0.3">
      <c r="B15739" s="73"/>
    </row>
    <row r="15740" spans="2:2" x14ac:dyDescent="0.3">
      <c r="B15740" s="73"/>
    </row>
    <row r="15741" spans="2:2" x14ac:dyDescent="0.3">
      <c r="B15741" s="73"/>
    </row>
    <row r="15742" spans="2:2" x14ac:dyDescent="0.3">
      <c r="B15742" s="73"/>
    </row>
    <row r="15743" spans="2:2" x14ac:dyDescent="0.3">
      <c r="B15743" s="73"/>
    </row>
    <row r="15744" spans="2:2" x14ac:dyDescent="0.3">
      <c r="B15744" s="73"/>
    </row>
    <row r="15745" spans="2:2" x14ac:dyDescent="0.3">
      <c r="B15745" s="73"/>
    </row>
    <row r="15746" spans="2:2" x14ac:dyDescent="0.3">
      <c r="B15746" s="73"/>
    </row>
    <row r="15747" spans="2:2" x14ac:dyDescent="0.3">
      <c r="B15747" s="73"/>
    </row>
    <row r="15748" spans="2:2" x14ac:dyDescent="0.3">
      <c r="B15748" s="73"/>
    </row>
    <row r="15749" spans="2:2" x14ac:dyDescent="0.3">
      <c r="B15749" s="73"/>
    </row>
    <row r="15750" spans="2:2" x14ac:dyDescent="0.3">
      <c r="B15750" s="73"/>
    </row>
    <row r="15751" spans="2:2" x14ac:dyDescent="0.3">
      <c r="B15751" s="73"/>
    </row>
    <row r="15752" spans="2:2" x14ac:dyDescent="0.3">
      <c r="B15752" s="73"/>
    </row>
    <row r="15753" spans="2:2" x14ac:dyDescent="0.3">
      <c r="B15753" s="73"/>
    </row>
    <row r="15754" spans="2:2" x14ac:dyDescent="0.3">
      <c r="B15754" s="73"/>
    </row>
    <row r="15755" spans="2:2" x14ac:dyDescent="0.3">
      <c r="B15755" s="73"/>
    </row>
    <row r="15756" spans="2:2" x14ac:dyDescent="0.3">
      <c r="B15756" s="73"/>
    </row>
    <row r="15757" spans="2:2" x14ac:dyDescent="0.3">
      <c r="B15757" s="73"/>
    </row>
    <row r="15758" spans="2:2" x14ac:dyDescent="0.3">
      <c r="B15758" s="73"/>
    </row>
    <row r="15759" spans="2:2" x14ac:dyDescent="0.3">
      <c r="B15759" s="73"/>
    </row>
    <row r="15760" spans="2:2" x14ac:dyDescent="0.3">
      <c r="B15760" s="73"/>
    </row>
    <row r="15761" spans="2:2" x14ac:dyDescent="0.3">
      <c r="B15761" s="73"/>
    </row>
    <row r="15762" spans="2:2" x14ac:dyDescent="0.3">
      <c r="B15762" s="73"/>
    </row>
    <row r="15763" spans="2:2" x14ac:dyDescent="0.3">
      <c r="B15763" s="73"/>
    </row>
    <row r="15764" spans="2:2" x14ac:dyDescent="0.3">
      <c r="B15764" s="73"/>
    </row>
    <row r="15765" spans="2:2" x14ac:dyDescent="0.3">
      <c r="B15765" s="73"/>
    </row>
    <row r="15766" spans="2:2" x14ac:dyDescent="0.3">
      <c r="B15766" s="73"/>
    </row>
    <row r="15767" spans="2:2" x14ac:dyDescent="0.3">
      <c r="B15767" s="73"/>
    </row>
    <row r="15768" spans="2:2" x14ac:dyDescent="0.3">
      <c r="B15768" s="73"/>
    </row>
    <row r="15769" spans="2:2" x14ac:dyDescent="0.3">
      <c r="B15769" s="73"/>
    </row>
    <row r="15770" spans="2:2" x14ac:dyDescent="0.3">
      <c r="B15770" s="73"/>
    </row>
    <row r="15771" spans="2:2" x14ac:dyDescent="0.3">
      <c r="B15771" s="73"/>
    </row>
    <row r="15772" spans="2:2" x14ac:dyDescent="0.3">
      <c r="B15772" s="73"/>
    </row>
    <row r="15773" spans="2:2" x14ac:dyDescent="0.3">
      <c r="B15773" s="73"/>
    </row>
    <row r="15774" spans="2:2" x14ac:dyDescent="0.3">
      <c r="B15774" s="73"/>
    </row>
    <row r="15775" spans="2:2" x14ac:dyDescent="0.3">
      <c r="B15775" s="73"/>
    </row>
    <row r="15776" spans="2:2" x14ac:dyDescent="0.3">
      <c r="B15776" s="73"/>
    </row>
    <row r="15777" spans="2:2" x14ac:dyDescent="0.3">
      <c r="B15777" s="73"/>
    </row>
    <row r="15778" spans="2:2" x14ac:dyDescent="0.3">
      <c r="B15778" s="73"/>
    </row>
    <row r="15779" spans="2:2" x14ac:dyDescent="0.3">
      <c r="B15779" s="73"/>
    </row>
    <row r="15780" spans="2:2" x14ac:dyDescent="0.3">
      <c r="B15780" s="73"/>
    </row>
    <row r="15781" spans="2:2" x14ac:dyDescent="0.3">
      <c r="B15781" s="73"/>
    </row>
    <row r="15782" spans="2:2" x14ac:dyDescent="0.3">
      <c r="B15782" s="73"/>
    </row>
    <row r="15783" spans="2:2" x14ac:dyDescent="0.3">
      <c r="B15783" s="73"/>
    </row>
    <row r="15784" spans="2:2" x14ac:dyDescent="0.3">
      <c r="B15784" s="73"/>
    </row>
    <row r="15785" spans="2:2" x14ac:dyDescent="0.3">
      <c r="B15785" s="73"/>
    </row>
    <row r="15786" spans="2:2" x14ac:dyDescent="0.3">
      <c r="B15786" s="73"/>
    </row>
    <row r="15787" spans="2:2" x14ac:dyDescent="0.3">
      <c r="B15787" s="73"/>
    </row>
    <row r="15788" spans="2:2" x14ac:dyDescent="0.3">
      <c r="B15788" s="73"/>
    </row>
    <row r="15789" spans="2:2" x14ac:dyDescent="0.3">
      <c r="B15789" s="73"/>
    </row>
    <row r="15790" spans="2:2" x14ac:dyDescent="0.3">
      <c r="B15790" s="73"/>
    </row>
    <row r="15791" spans="2:2" x14ac:dyDescent="0.3">
      <c r="B15791" s="73"/>
    </row>
    <row r="15792" spans="2:2" x14ac:dyDescent="0.3">
      <c r="B15792" s="73"/>
    </row>
    <row r="15793" spans="2:2" x14ac:dyDescent="0.3">
      <c r="B15793" s="73"/>
    </row>
    <row r="15794" spans="2:2" x14ac:dyDescent="0.3">
      <c r="B15794" s="73"/>
    </row>
    <row r="15795" spans="2:2" x14ac:dyDescent="0.3">
      <c r="B15795" s="73"/>
    </row>
    <row r="15796" spans="2:2" x14ac:dyDescent="0.3">
      <c r="B15796" s="73"/>
    </row>
    <row r="15797" spans="2:2" x14ac:dyDescent="0.3">
      <c r="B15797" s="73"/>
    </row>
    <row r="15798" spans="2:2" x14ac:dyDescent="0.3">
      <c r="B15798" s="73"/>
    </row>
    <row r="15799" spans="2:2" x14ac:dyDescent="0.3">
      <c r="B15799" s="73"/>
    </row>
    <row r="15800" spans="2:2" x14ac:dyDescent="0.3">
      <c r="B15800" s="73"/>
    </row>
    <row r="15801" spans="2:2" x14ac:dyDescent="0.3">
      <c r="B15801" s="73"/>
    </row>
    <row r="15802" spans="2:2" x14ac:dyDescent="0.3">
      <c r="B15802" s="73"/>
    </row>
    <row r="15803" spans="2:2" x14ac:dyDescent="0.3">
      <c r="B15803" s="73"/>
    </row>
    <row r="15804" spans="2:2" x14ac:dyDescent="0.3">
      <c r="B15804" s="73"/>
    </row>
    <row r="15805" spans="2:2" x14ac:dyDescent="0.3">
      <c r="B15805" s="73"/>
    </row>
    <row r="15806" spans="2:2" x14ac:dyDescent="0.3">
      <c r="B15806" s="73"/>
    </row>
    <row r="15807" spans="2:2" x14ac:dyDescent="0.3">
      <c r="B15807" s="73"/>
    </row>
    <row r="15808" spans="2:2" x14ac:dyDescent="0.3">
      <c r="B15808" s="73"/>
    </row>
    <row r="15809" spans="2:2" x14ac:dyDescent="0.3">
      <c r="B15809" s="73"/>
    </row>
    <row r="15810" spans="2:2" x14ac:dyDescent="0.3">
      <c r="B15810" s="73"/>
    </row>
    <row r="15811" spans="2:2" x14ac:dyDescent="0.3">
      <c r="B15811" s="73"/>
    </row>
    <row r="15812" spans="2:2" x14ac:dyDescent="0.3">
      <c r="B15812" s="73"/>
    </row>
    <row r="15813" spans="2:2" x14ac:dyDescent="0.3">
      <c r="B15813" s="73"/>
    </row>
    <row r="15814" spans="2:2" x14ac:dyDescent="0.3">
      <c r="B15814" s="73"/>
    </row>
    <row r="15815" spans="2:2" x14ac:dyDescent="0.3">
      <c r="B15815" s="73"/>
    </row>
    <row r="15816" spans="2:2" x14ac:dyDescent="0.3">
      <c r="B15816" s="73"/>
    </row>
    <row r="15817" spans="2:2" x14ac:dyDescent="0.3">
      <c r="B15817" s="73"/>
    </row>
    <row r="15818" spans="2:2" x14ac:dyDescent="0.3">
      <c r="B15818" s="73"/>
    </row>
    <row r="15819" spans="2:2" x14ac:dyDescent="0.3">
      <c r="B15819" s="73"/>
    </row>
    <row r="15820" spans="2:2" x14ac:dyDescent="0.3">
      <c r="B15820" s="73"/>
    </row>
    <row r="15821" spans="2:2" x14ac:dyDescent="0.3">
      <c r="B15821" s="73"/>
    </row>
    <row r="15822" spans="2:2" x14ac:dyDescent="0.3">
      <c r="B15822" s="73"/>
    </row>
    <row r="15823" spans="2:2" x14ac:dyDescent="0.3">
      <c r="B15823" s="73"/>
    </row>
    <row r="15824" spans="2:2" x14ac:dyDescent="0.3">
      <c r="B15824" s="73"/>
    </row>
    <row r="15825" spans="2:2" x14ac:dyDescent="0.3">
      <c r="B15825" s="73"/>
    </row>
    <row r="15826" spans="2:2" x14ac:dyDescent="0.3">
      <c r="B15826" s="73"/>
    </row>
    <row r="15827" spans="2:2" x14ac:dyDescent="0.3">
      <c r="B15827" s="73"/>
    </row>
    <row r="15828" spans="2:2" x14ac:dyDescent="0.3">
      <c r="B15828" s="73"/>
    </row>
    <row r="15829" spans="2:2" x14ac:dyDescent="0.3">
      <c r="B15829" s="73"/>
    </row>
    <row r="15830" spans="2:2" x14ac:dyDescent="0.3">
      <c r="B15830" s="73"/>
    </row>
    <row r="15831" spans="2:2" x14ac:dyDescent="0.3">
      <c r="B15831" s="73"/>
    </row>
    <row r="15832" spans="2:2" x14ac:dyDescent="0.3">
      <c r="B15832" s="73"/>
    </row>
    <row r="15833" spans="2:2" x14ac:dyDescent="0.3">
      <c r="B15833" s="73"/>
    </row>
    <row r="15834" spans="2:2" x14ac:dyDescent="0.3">
      <c r="B15834" s="73"/>
    </row>
    <row r="15835" spans="2:2" x14ac:dyDescent="0.3">
      <c r="B15835" s="73"/>
    </row>
    <row r="15836" spans="2:2" x14ac:dyDescent="0.3">
      <c r="B15836" s="73"/>
    </row>
    <row r="15837" spans="2:2" x14ac:dyDescent="0.3">
      <c r="B15837" s="73"/>
    </row>
    <row r="15838" spans="2:2" x14ac:dyDescent="0.3">
      <c r="B15838" s="73"/>
    </row>
    <row r="15839" spans="2:2" x14ac:dyDescent="0.3">
      <c r="B15839" s="73"/>
    </row>
    <row r="15840" spans="2:2" x14ac:dyDescent="0.3">
      <c r="B15840" s="73"/>
    </row>
    <row r="15841" spans="2:2" x14ac:dyDescent="0.3">
      <c r="B15841" s="73"/>
    </row>
    <row r="15842" spans="2:2" x14ac:dyDescent="0.3">
      <c r="B15842" s="73"/>
    </row>
    <row r="15843" spans="2:2" x14ac:dyDescent="0.3">
      <c r="B15843" s="73"/>
    </row>
    <row r="15844" spans="2:2" x14ac:dyDescent="0.3">
      <c r="B15844" s="73"/>
    </row>
    <row r="15845" spans="2:2" x14ac:dyDescent="0.3">
      <c r="B15845" s="73"/>
    </row>
    <row r="15846" spans="2:2" x14ac:dyDescent="0.3">
      <c r="B15846" s="73"/>
    </row>
    <row r="15847" spans="2:2" x14ac:dyDescent="0.3">
      <c r="B15847" s="73"/>
    </row>
    <row r="15848" spans="2:2" x14ac:dyDescent="0.3">
      <c r="B15848" s="73"/>
    </row>
    <row r="15849" spans="2:2" x14ac:dyDescent="0.3">
      <c r="B15849" s="73"/>
    </row>
    <row r="15850" spans="2:2" x14ac:dyDescent="0.3">
      <c r="B15850" s="73"/>
    </row>
    <row r="15851" spans="2:2" x14ac:dyDescent="0.3">
      <c r="B15851" s="73"/>
    </row>
    <row r="15852" spans="2:2" x14ac:dyDescent="0.3">
      <c r="B15852" s="73"/>
    </row>
    <row r="15853" spans="2:2" x14ac:dyDescent="0.3">
      <c r="B15853" s="73"/>
    </row>
    <row r="15854" spans="2:2" x14ac:dyDescent="0.3">
      <c r="B15854" s="73"/>
    </row>
    <row r="15855" spans="2:2" x14ac:dyDescent="0.3">
      <c r="B15855" s="73"/>
    </row>
    <row r="15856" spans="2:2" x14ac:dyDescent="0.3">
      <c r="B15856" s="73"/>
    </row>
    <row r="15857" spans="2:2" x14ac:dyDescent="0.3">
      <c r="B15857" s="73"/>
    </row>
    <row r="15858" spans="2:2" x14ac:dyDescent="0.3">
      <c r="B15858" s="73"/>
    </row>
    <row r="15859" spans="2:2" x14ac:dyDescent="0.3">
      <c r="B15859" s="73"/>
    </row>
    <row r="15860" spans="2:2" x14ac:dyDescent="0.3">
      <c r="B15860" s="73"/>
    </row>
    <row r="15861" spans="2:2" x14ac:dyDescent="0.3">
      <c r="B15861" s="73"/>
    </row>
    <row r="15862" spans="2:2" x14ac:dyDescent="0.3">
      <c r="B15862" s="73"/>
    </row>
    <row r="15863" spans="2:2" x14ac:dyDescent="0.3">
      <c r="B15863" s="73"/>
    </row>
    <row r="15864" spans="2:2" x14ac:dyDescent="0.3">
      <c r="B15864" s="73"/>
    </row>
    <row r="15865" spans="2:2" x14ac:dyDescent="0.3">
      <c r="B15865" s="73"/>
    </row>
    <row r="15866" spans="2:2" x14ac:dyDescent="0.3">
      <c r="B15866" s="73"/>
    </row>
    <row r="15867" spans="2:2" x14ac:dyDescent="0.3">
      <c r="B15867" s="73"/>
    </row>
    <row r="15868" spans="2:2" x14ac:dyDescent="0.3">
      <c r="B15868" s="73"/>
    </row>
    <row r="15869" spans="2:2" x14ac:dyDescent="0.3">
      <c r="B15869" s="73"/>
    </row>
    <row r="15870" spans="2:2" x14ac:dyDescent="0.3">
      <c r="B15870" s="73"/>
    </row>
    <row r="15871" spans="2:2" x14ac:dyDescent="0.3">
      <c r="B15871" s="73"/>
    </row>
    <row r="15872" spans="2:2" x14ac:dyDescent="0.3">
      <c r="B15872" s="73"/>
    </row>
    <row r="15873" spans="2:2" x14ac:dyDescent="0.3">
      <c r="B15873" s="73"/>
    </row>
    <row r="15874" spans="2:2" x14ac:dyDescent="0.3">
      <c r="B15874" s="73"/>
    </row>
    <row r="15875" spans="2:2" x14ac:dyDescent="0.3">
      <c r="B15875" s="73"/>
    </row>
    <row r="15876" spans="2:2" x14ac:dyDescent="0.3">
      <c r="B15876" s="73"/>
    </row>
    <row r="15877" spans="2:2" x14ac:dyDescent="0.3">
      <c r="B15877" s="73"/>
    </row>
    <row r="15878" spans="2:2" x14ac:dyDescent="0.3">
      <c r="B15878" s="73"/>
    </row>
    <row r="15879" spans="2:2" x14ac:dyDescent="0.3">
      <c r="B15879" s="73"/>
    </row>
    <row r="15880" spans="2:2" x14ac:dyDescent="0.3">
      <c r="B15880" s="73"/>
    </row>
    <row r="15881" spans="2:2" x14ac:dyDescent="0.3">
      <c r="B15881" s="73"/>
    </row>
    <row r="15882" spans="2:2" x14ac:dyDescent="0.3">
      <c r="B15882" s="73"/>
    </row>
    <row r="15883" spans="2:2" x14ac:dyDescent="0.3">
      <c r="B15883" s="73"/>
    </row>
    <row r="15884" spans="2:2" x14ac:dyDescent="0.3">
      <c r="B15884" s="73"/>
    </row>
    <row r="15885" spans="2:2" x14ac:dyDescent="0.3">
      <c r="B15885" s="73"/>
    </row>
    <row r="15886" spans="2:2" x14ac:dyDescent="0.3">
      <c r="B15886" s="73"/>
    </row>
    <row r="15887" spans="2:2" x14ac:dyDescent="0.3">
      <c r="B15887" s="73"/>
    </row>
    <row r="15888" spans="2:2" x14ac:dyDescent="0.3">
      <c r="B15888" s="73"/>
    </row>
    <row r="15889" spans="2:2" x14ac:dyDescent="0.3">
      <c r="B15889" s="73"/>
    </row>
    <row r="15890" spans="2:2" x14ac:dyDescent="0.3">
      <c r="B15890" s="73"/>
    </row>
    <row r="15891" spans="2:2" x14ac:dyDescent="0.3">
      <c r="B15891" s="73"/>
    </row>
    <row r="15892" spans="2:2" x14ac:dyDescent="0.3">
      <c r="B15892" s="73"/>
    </row>
    <row r="15893" spans="2:2" x14ac:dyDescent="0.3">
      <c r="B15893" s="73"/>
    </row>
    <row r="15894" spans="2:2" x14ac:dyDescent="0.3">
      <c r="B15894" s="73"/>
    </row>
    <row r="15895" spans="2:2" x14ac:dyDescent="0.3">
      <c r="B15895" s="73"/>
    </row>
    <row r="15896" spans="2:2" x14ac:dyDescent="0.3">
      <c r="B15896" s="73"/>
    </row>
    <row r="15897" spans="2:2" x14ac:dyDescent="0.3">
      <c r="B15897" s="73"/>
    </row>
    <row r="15898" spans="2:2" x14ac:dyDescent="0.3">
      <c r="B15898" s="73"/>
    </row>
    <row r="15899" spans="2:2" x14ac:dyDescent="0.3">
      <c r="B15899" s="73"/>
    </row>
    <row r="15900" spans="2:2" x14ac:dyDescent="0.3">
      <c r="B15900" s="73"/>
    </row>
    <row r="15901" spans="2:2" x14ac:dyDescent="0.3">
      <c r="B15901" s="73"/>
    </row>
    <row r="15902" spans="2:2" x14ac:dyDescent="0.3">
      <c r="B15902" s="73"/>
    </row>
    <row r="15903" spans="2:2" x14ac:dyDescent="0.3">
      <c r="B15903" s="73"/>
    </row>
    <row r="15904" spans="2:2" x14ac:dyDescent="0.3">
      <c r="B15904" s="73"/>
    </row>
    <row r="15905" spans="2:2" x14ac:dyDescent="0.3">
      <c r="B15905" s="73"/>
    </row>
    <row r="15906" spans="2:2" x14ac:dyDescent="0.3">
      <c r="B15906" s="73"/>
    </row>
    <row r="15907" spans="2:2" x14ac:dyDescent="0.3">
      <c r="B15907" s="73"/>
    </row>
    <row r="15908" spans="2:2" x14ac:dyDescent="0.3">
      <c r="B15908" s="73"/>
    </row>
    <row r="15909" spans="2:2" x14ac:dyDescent="0.3">
      <c r="B15909" s="73"/>
    </row>
    <row r="15910" spans="2:2" x14ac:dyDescent="0.3">
      <c r="B15910" s="73"/>
    </row>
    <row r="15911" spans="2:2" x14ac:dyDescent="0.3">
      <c r="B15911" s="73"/>
    </row>
    <row r="15912" spans="2:2" x14ac:dyDescent="0.3">
      <c r="B15912" s="73"/>
    </row>
    <row r="15913" spans="2:2" x14ac:dyDescent="0.3">
      <c r="B15913" s="73"/>
    </row>
    <row r="15914" spans="2:2" x14ac:dyDescent="0.3">
      <c r="B15914" s="73"/>
    </row>
    <row r="15915" spans="2:2" x14ac:dyDescent="0.3">
      <c r="B15915" s="73"/>
    </row>
    <row r="15916" spans="2:2" x14ac:dyDescent="0.3">
      <c r="B15916" s="73"/>
    </row>
    <row r="15917" spans="2:2" x14ac:dyDescent="0.3">
      <c r="B15917" s="73"/>
    </row>
    <row r="15918" spans="2:2" x14ac:dyDescent="0.3">
      <c r="B15918" s="73"/>
    </row>
    <row r="15919" spans="2:2" x14ac:dyDescent="0.3">
      <c r="B15919" s="73"/>
    </row>
    <row r="15920" spans="2:2" x14ac:dyDescent="0.3">
      <c r="B15920" s="73"/>
    </row>
    <row r="15921" spans="2:2" x14ac:dyDescent="0.3">
      <c r="B15921" s="73"/>
    </row>
    <row r="15922" spans="2:2" x14ac:dyDescent="0.3">
      <c r="B15922" s="73"/>
    </row>
    <row r="15923" spans="2:2" x14ac:dyDescent="0.3">
      <c r="B15923" s="73"/>
    </row>
    <row r="15924" spans="2:2" x14ac:dyDescent="0.3">
      <c r="B15924" s="73"/>
    </row>
    <row r="15925" spans="2:2" x14ac:dyDescent="0.3">
      <c r="B15925" s="73"/>
    </row>
    <row r="15926" spans="2:2" x14ac:dyDescent="0.3">
      <c r="B15926" s="73"/>
    </row>
    <row r="15927" spans="2:2" x14ac:dyDescent="0.3">
      <c r="B15927" s="73"/>
    </row>
    <row r="15928" spans="2:2" x14ac:dyDescent="0.3">
      <c r="B15928" s="73"/>
    </row>
    <row r="15929" spans="2:2" x14ac:dyDescent="0.3">
      <c r="B15929" s="73"/>
    </row>
    <row r="15930" spans="2:2" x14ac:dyDescent="0.3">
      <c r="B15930" s="73"/>
    </row>
    <row r="15931" spans="2:2" x14ac:dyDescent="0.3">
      <c r="B15931" s="73"/>
    </row>
    <row r="15932" spans="2:2" x14ac:dyDescent="0.3">
      <c r="B15932" s="73"/>
    </row>
    <row r="15933" spans="2:2" x14ac:dyDescent="0.3">
      <c r="B15933" s="73"/>
    </row>
    <row r="15934" spans="2:2" x14ac:dyDescent="0.3">
      <c r="B15934" s="73"/>
    </row>
    <row r="15935" spans="2:2" x14ac:dyDescent="0.3">
      <c r="B15935" s="73"/>
    </row>
    <row r="15936" spans="2:2" x14ac:dyDescent="0.3">
      <c r="B15936" s="73"/>
    </row>
    <row r="15937" spans="2:2" x14ac:dyDescent="0.3">
      <c r="B15937" s="73"/>
    </row>
    <row r="15938" spans="2:2" x14ac:dyDescent="0.3">
      <c r="B15938" s="73"/>
    </row>
    <row r="15939" spans="2:2" x14ac:dyDescent="0.3">
      <c r="B15939" s="73"/>
    </row>
    <row r="15940" spans="2:2" x14ac:dyDescent="0.3">
      <c r="B15940" s="73"/>
    </row>
    <row r="15941" spans="2:2" x14ac:dyDescent="0.3">
      <c r="B15941" s="73"/>
    </row>
    <row r="15942" spans="2:2" x14ac:dyDescent="0.3">
      <c r="B15942" s="73"/>
    </row>
    <row r="15943" spans="2:2" x14ac:dyDescent="0.3">
      <c r="B15943" s="73"/>
    </row>
    <row r="15944" spans="2:2" x14ac:dyDescent="0.3">
      <c r="B15944" s="73"/>
    </row>
    <row r="15945" spans="2:2" x14ac:dyDescent="0.3">
      <c r="B15945" s="73"/>
    </row>
    <row r="15946" spans="2:2" x14ac:dyDescent="0.3">
      <c r="B15946" s="73"/>
    </row>
    <row r="15947" spans="2:2" x14ac:dyDescent="0.3">
      <c r="B15947" s="73"/>
    </row>
    <row r="15948" spans="2:2" x14ac:dyDescent="0.3">
      <c r="B15948" s="73"/>
    </row>
    <row r="15949" spans="2:2" x14ac:dyDescent="0.3">
      <c r="B15949" s="73"/>
    </row>
    <row r="15950" spans="2:2" x14ac:dyDescent="0.3">
      <c r="B15950" s="73"/>
    </row>
    <row r="15951" spans="2:2" x14ac:dyDescent="0.3">
      <c r="B15951" s="73"/>
    </row>
    <row r="15952" spans="2:2" x14ac:dyDescent="0.3">
      <c r="B15952" s="73"/>
    </row>
    <row r="15953" spans="2:2" x14ac:dyDescent="0.3">
      <c r="B15953" s="73"/>
    </row>
    <row r="15954" spans="2:2" x14ac:dyDescent="0.3">
      <c r="B15954" s="73"/>
    </row>
    <row r="15955" spans="2:2" x14ac:dyDescent="0.3">
      <c r="B15955" s="73"/>
    </row>
    <row r="15956" spans="2:2" x14ac:dyDescent="0.3">
      <c r="B15956" s="73"/>
    </row>
    <row r="15957" spans="2:2" x14ac:dyDescent="0.3">
      <c r="B15957" s="73"/>
    </row>
    <row r="15958" spans="2:2" x14ac:dyDescent="0.3">
      <c r="B15958" s="73"/>
    </row>
    <row r="15959" spans="2:2" x14ac:dyDescent="0.3">
      <c r="B15959" s="73"/>
    </row>
    <row r="15960" spans="2:2" x14ac:dyDescent="0.3">
      <c r="B15960" s="73"/>
    </row>
    <row r="15961" spans="2:2" x14ac:dyDescent="0.3">
      <c r="B15961" s="73"/>
    </row>
    <row r="15962" spans="2:2" x14ac:dyDescent="0.3">
      <c r="B15962" s="73"/>
    </row>
    <row r="15963" spans="2:2" x14ac:dyDescent="0.3">
      <c r="B15963" s="73"/>
    </row>
    <row r="15964" spans="2:2" x14ac:dyDescent="0.3">
      <c r="B15964" s="73"/>
    </row>
    <row r="15965" spans="2:2" x14ac:dyDescent="0.3">
      <c r="B15965" s="73"/>
    </row>
    <row r="15966" spans="2:2" x14ac:dyDescent="0.3">
      <c r="B15966" s="73"/>
    </row>
    <row r="15967" spans="2:2" x14ac:dyDescent="0.3">
      <c r="B15967" s="73"/>
    </row>
    <row r="15968" spans="2:2" x14ac:dyDescent="0.3">
      <c r="B15968" s="73"/>
    </row>
    <row r="15969" spans="2:2" x14ac:dyDescent="0.3">
      <c r="B15969" s="73"/>
    </row>
    <row r="15970" spans="2:2" x14ac:dyDescent="0.3">
      <c r="B15970" s="73"/>
    </row>
    <row r="15971" spans="2:2" x14ac:dyDescent="0.3">
      <c r="B15971" s="73"/>
    </row>
    <row r="15972" spans="2:2" x14ac:dyDescent="0.3">
      <c r="B15972" s="73"/>
    </row>
    <row r="15973" spans="2:2" x14ac:dyDescent="0.3">
      <c r="B15973" s="73"/>
    </row>
    <row r="15974" spans="2:2" x14ac:dyDescent="0.3">
      <c r="B15974" s="73"/>
    </row>
    <row r="15975" spans="2:2" x14ac:dyDescent="0.3">
      <c r="B15975" s="73"/>
    </row>
    <row r="15976" spans="2:2" x14ac:dyDescent="0.3">
      <c r="B15976" s="73"/>
    </row>
    <row r="15977" spans="2:2" x14ac:dyDescent="0.3">
      <c r="B15977" s="73"/>
    </row>
    <row r="15978" spans="2:2" x14ac:dyDescent="0.3">
      <c r="B15978" s="73"/>
    </row>
    <row r="15979" spans="2:2" x14ac:dyDescent="0.3">
      <c r="B15979" s="73"/>
    </row>
    <row r="15980" spans="2:2" x14ac:dyDescent="0.3">
      <c r="B15980" s="73"/>
    </row>
    <row r="15981" spans="2:2" x14ac:dyDescent="0.3">
      <c r="B15981" s="73"/>
    </row>
    <row r="15982" spans="2:2" x14ac:dyDescent="0.3">
      <c r="B15982" s="73"/>
    </row>
    <row r="15983" spans="2:2" x14ac:dyDescent="0.3">
      <c r="B15983" s="73"/>
    </row>
    <row r="15984" spans="2:2" x14ac:dyDescent="0.3">
      <c r="B15984" s="73"/>
    </row>
    <row r="15985" spans="2:2" x14ac:dyDescent="0.3">
      <c r="B15985" s="73"/>
    </row>
    <row r="15986" spans="2:2" x14ac:dyDescent="0.3">
      <c r="B15986" s="73"/>
    </row>
    <row r="15987" spans="2:2" x14ac:dyDescent="0.3">
      <c r="B15987" s="73"/>
    </row>
    <row r="15988" spans="2:2" x14ac:dyDescent="0.3">
      <c r="B15988" s="73"/>
    </row>
    <row r="15989" spans="2:2" x14ac:dyDescent="0.3">
      <c r="B15989" s="73"/>
    </row>
    <row r="15990" spans="2:2" x14ac:dyDescent="0.3">
      <c r="B15990" s="73"/>
    </row>
    <row r="15991" spans="2:2" x14ac:dyDescent="0.3">
      <c r="B15991" s="73"/>
    </row>
    <row r="15992" spans="2:2" x14ac:dyDescent="0.3">
      <c r="B15992" s="73"/>
    </row>
    <row r="15993" spans="2:2" x14ac:dyDescent="0.3">
      <c r="B15993" s="73"/>
    </row>
    <row r="15994" spans="2:2" x14ac:dyDescent="0.3">
      <c r="B15994" s="73"/>
    </row>
    <row r="15995" spans="2:2" x14ac:dyDescent="0.3">
      <c r="B15995" s="73"/>
    </row>
    <row r="15996" spans="2:2" x14ac:dyDescent="0.3">
      <c r="B15996" s="73"/>
    </row>
    <row r="15997" spans="2:2" x14ac:dyDescent="0.3">
      <c r="B15997" s="73"/>
    </row>
    <row r="15998" spans="2:2" x14ac:dyDescent="0.3">
      <c r="B15998" s="73"/>
    </row>
    <row r="15999" spans="2:2" x14ac:dyDescent="0.3">
      <c r="B15999" s="73"/>
    </row>
    <row r="16000" spans="2:2" x14ac:dyDescent="0.3">
      <c r="B16000" s="73"/>
    </row>
    <row r="16001" spans="2:2" x14ac:dyDescent="0.3">
      <c r="B16001" s="73"/>
    </row>
    <row r="16002" spans="2:2" x14ac:dyDescent="0.3">
      <c r="B16002" s="73"/>
    </row>
    <row r="16003" spans="2:2" x14ac:dyDescent="0.3">
      <c r="B16003" s="73"/>
    </row>
    <row r="16004" spans="2:2" x14ac:dyDescent="0.3">
      <c r="B16004" s="73"/>
    </row>
    <row r="16005" spans="2:2" x14ac:dyDescent="0.3">
      <c r="B16005" s="73"/>
    </row>
    <row r="16006" spans="2:2" x14ac:dyDescent="0.3">
      <c r="B16006" s="73"/>
    </row>
    <row r="16007" spans="2:2" x14ac:dyDescent="0.3">
      <c r="B16007" s="73"/>
    </row>
    <row r="16008" spans="2:2" x14ac:dyDescent="0.3">
      <c r="B16008" s="73"/>
    </row>
    <row r="16009" spans="2:2" x14ac:dyDescent="0.3">
      <c r="B16009" s="73"/>
    </row>
    <row r="16010" spans="2:2" x14ac:dyDescent="0.3">
      <c r="B16010" s="73"/>
    </row>
    <row r="16011" spans="2:2" x14ac:dyDescent="0.3">
      <c r="B16011" s="73"/>
    </row>
    <row r="16012" spans="2:2" x14ac:dyDescent="0.3">
      <c r="B16012" s="73"/>
    </row>
    <row r="16013" spans="2:2" x14ac:dyDescent="0.3">
      <c r="B16013" s="73"/>
    </row>
    <row r="16014" spans="2:2" x14ac:dyDescent="0.3">
      <c r="B16014" s="73"/>
    </row>
    <row r="16015" spans="2:2" x14ac:dyDescent="0.3">
      <c r="B16015" s="73"/>
    </row>
    <row r="16016" spans="2:2" x14ac:dyDescent="0.3">
      <c r="B16016" s="73"/>
    </row>
    <row r="16017" spans="2:2" x14ac:dyDescent="0.3">
      <c r="B16017" s="73"/>
    </row>
    <row r="16018" spans="2:2" x14ac:dyDescent="0.3">
      <c r="B16018" s="73"/>
    </row>
    <row r="16019" spans="2:2" x14ac:dyDescent="0.3">
      <c r="B16019" s="73"/>
    </row>
    <row r="16020" spans="2:2" x14ac:dyDescent="0.3">
      <c r="B16020" s="73"/>
    </row>
    <row r="16021" spans="2:2" x14ac:dyDescent="0.3">
      <c r="B16021" s="73"/>
    </row>
    <row r="16022" spans="2:2" x14ac:dyDescent="0.3">
      <c r="B16022" s="73"/>
    </row>
    <row r="16023" spans="2:2" x14ac:dyDescent="0.3">
      <c r="B16023" s="73"/>
    </row>
    <row r="16024" spans="2:2" x14ac:dyDescent="0.3">
      <c r="B16024" s="73"/>
    </row>
    <row r="16025" spans="2:2" x14ac:dyDescent="0.3">
      <c r="B16025" s="73"/>
    </row>
    <row r="16026" spans="2:2" x14ac:dyDescent="0.3">
      <c r="B16026" s="73"/>
    </row>
    <row r="16027" spans="2:2" x14ac:dyDescent="0.3">
      <c r="B16027" s="73"/>
    </row>
    <row r="16028" spans="2:2" x14ac:dyDescent="0.3">
      <c r="B16028" s="73"/>
    </row>
    <row r="16029" spans="2:2" x14ac:dyDescent="0.3">
      <c r="B16029" s="73"/>
    </row>
    <row r="16030" spans="2:2" x14ac:dyDescent="0.3">
      <c r="B16030" s="73"/>
    </row>
    <row r="16031" spans="2:2" x14ac:dyDescent="0.3">
      <c r="B16031" s="73"/>
    </row>
    <row r="16032" spans="2:2" x14ac:dyDescent="0.3">
      <c r="B16032" s="73"/>
    </row>
    <row r="16033" spans="2:2" x14ac:dyDescent="0.3">
      <c r="B16033" s="73"/>
    </row>
    <row r="16034" spans="2:2" x14ac:dyDescent="0.3">
      <c r="B16034" s="73"/>
    </row>
    <row r="16035" spans="2:2" x14ac:dyDescent="0.3">
      <c r="B16035" s="73"/>
    </row>
    <row r="16036" spans="2:2" x14ac:dyDescent="0.3">
      <c r="B16036" s="73"/>
    </row>
    <row r="16037" spans="2:2" x14ac:dyDescent="0.3">
      <c r="B16037" s="73"/>
    </row>
    <row r="16038" spans="2:2" x14ac:dyDescent="0.3">
      <c r="B16038" s="73"/>
    </row>
    <row r="16039" spans="2:2" x14ac:dyDescent="0.3">
      <c r="B16039" s="73"/>
    </row>
    <row r="16040" spans="2:2" x14ac:dyDescent="0.3">
      <c r="B16040" s="73"/>
    </row>
    <row r="16041" spans="2:2" x14ac:dyDescent="0.3">
      <c r="B16041" s="73"/>
    </row>
    <row r="16042" spans="2:2" x14ac:dyDescent="0.3">
      <c r="B16042" s="73"/>
    </row>
    <row r="16043" spans="2:2" x14ac:dyDescent="0.3">
      <c r="B16043" s="73"/>
    </row>
    <row r="16044" spans="2:2" x14ac:dyDescent="0.3">
      <c r="B16044" s="73"/>
    </row>
    <row r="16045" spans="2:2" x14ac:dyDescent="0.3">
      <c r="B16045" s="73"/>
    </row>
    <row r="16046" spans="2:2" x14ac:dyDescent="0.3">
      <c r="B16046" s="73"/>
    </row>
    <row r="16047" spans="2:2" x14ac:dyDescent="0.3">
      <c r="B16047" s="73"/>
    </row>
    <row r="16048" spans="2:2" x14ac:dyDescent="0.3">
      <c r="B16048" s="73"/>
    </row>
    <row r="16049" spans="2:2" x14ac:dyDescent="0.3">
      <c r="B16049" s="73"/>
    </row>
    <row r="16050" spans="2:2" x14ac:dyDescent="0.3">
      <c r="B16050" s="73"/>
    </row>
    <row r="16051" spans="2:2" x14ac:dyDescent="0.3">
      <c r="B16051" s="73"/>
    </row>
    <row r="16052" spans="2:2" x14ac:dyDescent="0.3">
      <c r="B16052" s="73"/>
    </row>
    <row r="16053" spans="2:2" x14ac:dyDescent="0.3">
      <c r="B16053" s="73"/>
    </row>
    <row r="16054" spans="2:2" x14ac:dyDescent="0.3">
      <c r="B16054" s="73"/>
    </row>
    <row r="16055" spans="2:2" x14ac:dyDescent="0.3">
      <c r="B16055" s="73"/>
    </row>
    <row r="16056" spans="2:2" x14ac:dyDescent="0.3">
      <c r="B16056" s="73"/>
    </row>
    <row r="16057" spans="2:2" x14ac:dyDescent="0.3">
      <c r="B16057" s="73"/>
    </row>
    <row r="16058" spans="2:2" x14ac:dyDescent="0.3">
      <c r="B16058" s="73"/>
    </row>
    <row r="16059" spans="2:2" x14ac:dyDescent="0.3">
      <c r="B16059" s="73"/>
    </row>
    <row r="16060" spans="2:2" x14ac:dyDescent="0.3">
      <c r="B16060" s="73"/>
    </row>
    <row r="16061" spans="2:2" x14ac:dyDescent="0.3">
      <c r="B16061" s="73"/>
    </row>
    <row r="16062" spans="2:2" x14ac:dyDescent="0.3">
      <c r="B16062" s="73"/>
    </row>
    <row r="16063" spans="2:2" x14ac:dyDescent="0.3">
      <c r="B16063" s="73"/>
    </row>
    <row r="16064" spans="2:2" x14ac:dyDescent="0.3">
      <c r="B16064" s="73"/>
    </row>
    <row r="16065" spans="2:2" x14ac:dyDescent="0.3">
      <c r="B16065" s="73"/>
    </row>
    <row r="16066" spans="2:2" x14ac:dyDescent="0.3">
      <c r="B16066" s="73"/>
    </row>
    <row r="16067" spans="2:2" x14ac:dyDescent="0.3">
      <c r="B16067" s="73"/>
    </row>
    <row r="16068" spans="2:2" x14ac:dyDescent="0.3">
      <c r="B16068" s="73"/>
    </row>
    <row r="16069" spans="2:2" x14ac:dyDescent="0.3">
      <c r="B16069" s="73"/>
    </row>
    <row r="16070" spans="2:2" x14ac:dyDescent="0.3">
      <c r="B16070" s="73"/>
    </row>
    <row r="16071" spans="2:2" x14ac:dyDescent="0.3">
      <c r="B16071" s="73"/>
    </row>
    <row r="16072" spans="2:2" x14ac:dyDescent="0.3">
      <c r="B16072" s="73"/>
    </row>
    <row r="16073" spans="2:2" x14ac:dyDescent="0.3">
      <c r="B16073" s="73"/>
    </row>
    <row r="16074" spans="2:2" x14ac:dyDescent="0.3">
      <c r="B16074" s="73"/>
    </row>
    <row r="16075" spans="2:2" x14ac:dyDescent="0.3">
      <c r="B16075" s="73"/>
    </row>
    <row r="16076" spans="2:2" x14ac:dyDescent="0.3">
      <c r="B16076" s="73"/>
    </row>
    <row r="16077" spans="2:2" x14ac:dyDescent="0.3">
      <c r="B16077" s="73"/>
    </row>
    <row r="16078" spans="2:2" x14ac:dyDescent="0.3">
      <c r="B16078" s="73"/>
    </row>
    <row r="16079" spans="2:2" x14ac:dyDescent="0.3">
      <c r="B16079" s="73"/>
    </row>
    <row r="16080" spans="2:2" x14ac:dyDescent="0.3">
      <c r="B16080" s="73"/>
    </row>
    <row r="16081" spans="2:2" x14ac:dyDescent="0.3">
      <c r="B16081" s="73"/>
    </row>
    <row r="16082" spans="2:2" x14ac:dyDescent="0.3">
      <c r="B16082" s="73"/>
    </row>
    <row r="16083" spans="2:2" x14ac:dyDescent="0.3">
      <c r="B16083" s="73"/>
    </row>
    <row r="16084" spans="2:2" x14ac:dyDescent="0.3">
      <c r="B16084" s="73"/>
    </row>
    <row r="16085" spans="2:2" x14ac:dyDescent="0.3">
      <c r="B16085" s="73"/>
    </row>
    <row r="16086" spans="2:2" x14ac:dyDescent="0.3">
      <c r="B16086" s="73"/>
    </row>
    <row r="16087" spans="2:2" x14ac:dyDescent="0.3">
      <c r="B16087" s="73"/>
    </row>
    <row r="16088" spans="2:2" x14ac:dyDescent="0.3">
      <c r="B16088" s="73"/>
    </row>
    <row r="16089" spans="2:2" x14ac:dyDescent="0.3">
      <c r="B16089" s="73"/>
    </row>
    <row r="16090" spans="2:2" x14ac:dyDescent="0.3">
      <c r="B16090" s="73"/>
    </row>
    <row r="16091" spans="2:2" x14ac:dyDescent="0.3">
      <c r="B16091" s="73"/>
    </row>
    <row r="16092" spans="2:2" x14ac:dyDescent="0.3">
      <c r="B16092" s="73"/>
    </row>
    <row r="16093" spans="2:2" x14ac:dyDescent="0.3">
      <c r="B16093" s="73"/>
    </row>
    <row r="16094" spans="2:2" x14ac:dyDescent="0.3">
      <c r="B16094" s="73"/>
    </row>
    <row r="16095" spans="2:2" x14ac:dyDescent="0.3">
      <c r="B16095" s="73"/>
    </row>
    <row r="16096" spans="2:2" x14ac:dyDescent="0.3">
      <c r="B16096" s="73"/>
    </row>
    <row r="16097" spans="2:2" x14ac:dyDescent="0.3">
      <c r="B16097" s="73"/>
    </row>
    <row r="16098" spans="2:2" x14ac:dyDescent="0.3">
      <c r="B16098" s="73"/>
    </row>
    <row r="16099" spans="2:2" x14ac:dyDescent="0.3">
      <c r="B16099" s="73"/>
    </row>
    <row r="16100" spans="2:2" x14ac:dyDescent="0.3">
      <c r="B16100" s="73"/>
    </row>
    <row r="16101" spans="2:2" x14ac:dyDescent="0.3">
      <c r="B16101" s="73"/>
    </row>
    <row r="16102" spans="2:2" x14ac:dyDescent="0.3">
      <c r="B16102" s="73"/>
    </row>
    <row r="16103" spans="2:2" x14ac:dyDescent="0.3">
      <c r="B16103" s="73"/>
    </row>
    <row r="16104" spans="2:2" x14ac:dyDescent="0.3">
      <c r="B16104" s="73"/>
    </row>
    <row r="16105" spans="2:2" x14ac:dyDescent="0.3">
      <c r="B16105" s="73"/>
    </row>
    <row r="16106" spans="2:2" x14ac:dyDescent="0.3">
      <c r="B16106" s="73"/>
    </row>
    <row r="16107" spans="2:2" x14ac:dyDescent="0.3">
      <c r="B16107" s="73"/>
    </row>
    <row r="16108" spans="2:2" x14ac:dyDescent="0.3">
      <c r="B16108" s="73"/>
    </row>
    <row r="16109" spans="2:2" x14ac:dyDescent="0.3">
      <c r="B16109" s="73"/>
    </row>
    <row r="16110" spans="2:2" x14ac:dyDescent="0.3">
      <c r="B16110" s="73"/>
    </row>
    <row r="16111" spans="2:2" x14ac:dyDescent="0.3">
      <c r="B16111" s="73"/>
    </row>
    <row r="16112" spans="2:2" x14ac:dyDescent="0.3">
      <c r="B16112" s="73"/>
    </row>
    <row r="16113" spans="2:2" x14ac:dyDescent="0.3">
      <c r="B16113" s="73"/>
    </row>
    <row r="16114" spans="2:2" x14ac:dyDescent="0.3">
      <c r="B16114" s="73"/>
    </row>
    <row r="16115" spans="2:2" x14ac:dyDescent="0.3">
      <c r="B16115" s="73"/>
    </row>
    <row r="16116" spans="2:2" x14ac:dyDescent="0.3">
      <c r="B16116" s="73"/>
    </row>
    <row r="16117" spans="2:2" x14ac:dyDescent="0.3">
      <c r="B16117" s="73"/>
    </row>
    <row r="16118" spans="2:2" x14ac:dyDescent="0.3">
      <c r="B16118" s="73"/>
    </row>
    <row r="16119" spans="2:2" x14ac:dyDescent="0.3">
      <c r="B16119" s="73"/>
    </row>
    <row r="16120" spans="2:2" x14ac:dyDescent="0.3">
      <c r="B16120" s="73"/>
    </row>
    <row r="16121" spans="2:2" x14ac:dyDescent="0.3">
      <c r="B16121" s="73"/>
    </row>
    <row r="16122" spans="2:2" x14ac:dyDescent="0.3">
      <c r="B16122" s="73"/>
    </row>
    <row r="16123" spans="2:2" x14ac:dyDescent="0.3">
      <c r="B16123" s="73"/>
    </row>
    <row r="16124" spans="2:2" x14ac:dyDescent="0.3">
      <c r="B16124" s="73"/>
    </row>
    <row r="16125" spans="2:2" x14ac:dyDescent="0.3">
      <c r="B16125" s="73"/>
    </row>
    <row r="16126" spans="2:2" x14ac:dyDescent="0.3">
      <c r="B16126" s="73"/>
    </row>
    <row r="16127" spans="2:2" x14ac:dyDescent="0.3">
      <c r="B16127" s="73"/>
    </row>
    <row r="16128" spans="2:2" x14ac:dyDescent="0.3">
      <c r="B16128" s="73"/>
    </row>
    <row r="16129" spans="2:2" x14ac:dyDescent="0.3">
      <c r="B16129" s="73"/>
    </row>
    <row r="16130" spans="2:2" x14ac:dyDescent="0.3">
      <c r="B16130" s="73"/>
    </row>
    <row r="16131" spans="2:2" x14ac:dyDescent="0.3">
      <c r="B16131" s="73"/>
    </row>
    <row r="16132" spans="2:2" x14ac:dyDescent="0.3">
      <c r="B16132" s="73"/>
    </row>
    <row r="16133" spans="2:2" x14ac:dyDescent="0.3">
      <c r="B16133" s="73"/>
    </row>
    <row r="16134" spans="2:2" x14ac:dyDescent="0.3">
      <c r="B16134" s="73"/>
    </row>
    <row r="16135" spans="2:2" x14ac:dyDescent="0.3">
      <c r="B16135" s="73"/>
    </row>
    <row r="16136" spans="2:2" x14ac:dyDescent="0.3">
      <c r="B16136" s="73"/>
    </row>
    <row r="16137" spans="2:2" x14ac:dyDescent="0.3">
      <c r="B16137" s="73"/>
    </row>
    <row r="16138" spans="2:2" x14ac:dyDescent="0.3">
      <c r="B16138" s="73"/>
    </row>
    <row r="16139" spans="2:2" x14ac:dyDescent="0.3">
      <c r="B16139" s="73"/>
    </row>
    <row r="16140" spans="2:2" x14ac:dyDescent="0.3">
      <c r="B16140" s="73"/>
    </row>
    <row r="16141" spans="2:2" x14ac:dyDescent="0.3">
      <c r="B16141" s="73"/>
    </row>
    <row r="16142" spans="2:2" x14ac:dyDescent="0.3">
      <c r="B16142" s="73"/>
    </row>
    <row r="16143" spans="2:2" x14ac:dyDescent="0.3">
      <c r="B16143" s="73"/>
    </row>
    <row r="16144" spans="2:2" x14ac:dyDescent="0.3">
      <c r="B16144" s="73"/>
    </row>
    <row r="16145" spans="2:2" x14ac:dyDescent="0.3">
      <c r="B16145" s="73"/>
    </row>
    <row r="16146" spans="2:2" x14ac:dyDescent="0.3">
      <c r="B16146" s="73"/>
    </row>
    <row r="16147" spans="2:2" x14ac:dyDescent="0.3">
      <c r="B16147" s="73"/>
    </row>
    <row r="16148" spans="2:2" x14ac:dyDescent="0.3">
      <c r="B16148" s="73"/>
    </row>
    <row r="16149" spans="2:2" x14ac:dyDescent="0.3">
      <c r="B16149" s="73"/>
    </row>
    <row r="16150" spans="2:2" x14ac:dyDescent="0.3">
      <c r="B16150" s="73"/>
    </row>
    <row r="16151" spans="2:2" x14ac:dyDescent="0.3">
      <c r="B16151" s="73"/>
    </row>
    <row r="16152" spans="2:2" x14ac:dyDescent="0.3">
      <c r="B16152" s="73"/>
    </row>
    <row r="16153" spans="2:2" x14ac:dyDescent="0.3">
      <c r="B16153" s="73"/>
    </row>
    <row r="16154" spans="2:2" x14ac:dyDescent="0.3">
      <c r="B16154" s="73"/>
    </row>
    <row r="16155" spans="2:2" x14ac:dyDescent="0.3">
      <c r="B16155" s="73"/>
    </row>
    <row r="16156" spans="2:2" x14ac:dyDescent="0.3">
      <c r="B16156" s="73"/>
    </row>
    <row r="16157" spans="2:2" x14ac:dyDescent="0.3">
      <c r="B16157" s="73"/>
    </row>
    <row r="16158" spans="2:2" x14ac:dyDescent="0.3">
      <c r="B16158" s="73"/>
    </row>
    <row r="16159" spans="2:2" x14ac:dyDescent="0.3">
      <c r="B16159" s="73"/>
    </row>
    <row r="16160" spans="2:2" x14ac:dyDescent="0.3">
      <c r="B16160" s="73"/>
    </row>
    <row r="16161" spans="2:2" x14ac:dyDescent="0.3">
      <c r="B16161" s="73"/>
    </row>
    <row r="16162" spans="2:2" x14ac:dyDescent="0.3">
      <c r="B16162" s="73"/>
    </row>
    <row r="16163" spans="2:2" x14ac:dyDescent="0.3">
      <c r="B16163" s="73"/>
    </row>
    <row r="16164" spans="2:2" x14ac:dyDescent="0.3">
      <c r="B16164" s="73"/>
    </row>
    <row r="16165" spans="2:2" x14ac:dyDescent="0.3">
      <c r="B16165" s="73"/>
    </row>
    <row r="16166" spans="2:2" x14ac:dyDescent="0.3">
      <c r="B16166" s="73"/>
    </row>
    <row r="16167" spans="2:2" x14ac:dyDescent="0.3">
      <c r="B16167" s="73"/>
    </row>
    <row r="16168" spans="2:2" x14ac:dyDescent="0.3">
      <c r="B16168" s="73"/>
    </row>
    <row r="16169" spans="2:2" x14ac:dyDescent="0.3">
      <c r="B16169" s="73"/>
    </row>
    <row r="16170" spans="2:2" x14ac:dyDescent="0.3">
      <c r="B16170" s="73"/>
    </row>
    <row r="16171" spans="2:2" x14ac:dyDescent="0.3">
      <c r="B16171" s="73"/>
    </row>
    <row r="16172" spans="2:2" x14ac:dyDescent="0.3">
      <c r="B16172" s="73"/>
    </row>
    <row r="16173" spans="2:2" x14ac:dyDescent="0.3">
      <c r="B16173" s="73"/>
    </row>
    <row r="16174" spans="2:2" x14ac:dyDescent="0.3">
      <c r="B16174" s="73"/>
    </row>
    <row r="16175" spans="2:2" x14ac:dyDescent="0.3">
      <c r="B16175" s="73"/>
    </row>
    <row r="16176" spans="2:2" x14ac:dyDescent="0.3">
      <c r="B16176" s="73"/>
    </row>
    <row r="16177" spans="2:2" x14ac:dyDescent="0.3">
      <c r="B16177" s="73"/>
    </row>
    <row r="16178" spans="2:2" x14ac:dyDescent="0.3">
      <c r="B16178" s="73"/>
    </row>
    <row r="16179" spans="2:2" x14ac:dyDescent="0.3">
      <c r="B16179" s="73"/>
    </row>
    <row r="16180" spans="2:2" x14ac:dyDescent="0.3">
      <c r="B16180" s="73"/>
    </row>
    <row r="16181" spans="2:2" x14ac:dyDescent="0.3">
      <c r="B16181" s="73"/>
    </row>
    <row r="16182" spans="2:2" x14ac:dyDescent="0.3">
      <c r="B16182" s="73"/>
    </row>
    <row r="16183" spans="2:2" x14ac:dyDescent="0.3">
      <c r="B16183" s="73"/>
    </row>
    <row r="16184" spans="2:2" x14ac:dyDescent="0.3">
      <c r="B16184" s="73"/>
    </row>
    <row r="16185" spans="2:2" x14ac:dyDescent="0.3">
      <c r="B16185" s="73"/>
    </row>
    <row r="16186" spans="2:2" x14ac:dyDescent="0.3">
      <c r="B16186" s="73"/>
    </row>
    <row r="16187" spans="2:2" x14ac:dyDescent="0.3">
      <c r="B16187" s="73"/>
    </row>
    <row r="16188" spans="2:2" x14ac:dyDescent="0.3">
      <c r="B16188" s="73"/>
    </row>
    <row r="16189" spans="2:2" x14ac:dyDescent="0.3">
      <c r="B16189" s="73"/>
    </row>
    <row r="16190" spans="2:2" x14ac:dyDescent="0.3">
      <c r="B16190" s="73"/>
    </row>
    <row r="16191" spans="2:2" x14ac:dyDescent="0.3">
      <c r="B16191" s="73"/>
    </row>
    <row r="16192" spans="2:2" x14ac:dyDescent="0.3">
      <c r="B16192" s="73"/>
    </row>
    <row r="16193" spans="2:2" x14ac:dyDescent="0.3">
      <c r="B16193" s="73"/>
    </row>
    <row r="16194" spans="2:2" x14ac:dyDescent="0.3">
      <c r="B16194" s="73"/>
    </row>
    <row r="16195" spans="2:2" x14ac:dyDescent="0.3">
      <c r="B16195" s="73"/>
    </row>
    <row r="16196" spans="2:2" x14ac:dyDescent="0.3">
      <c r="B16196" s="73"/>
    </row>
    <row r="16197" spans="2:2" x14ac:dyDescent="0.3">
      <c r="B16197" s="73"/>
    </row>
    <row r="16198" spans="2:2" x14ac:dyDescent="0.3">
      <c r="B16198" s="73"/>
    </row>
    <row r="16199" spans="2:2" x14ac:dyDescent="0.3">
      <c r="B16199" s="73"/>
    </row>
    <row r="16200" spans="2:2" x14ac:dyDescent="0.3">
      <c r="B16200" s="73"/>
    </row>
    <row r="16201" spans="2:2" x14ac:dyDescent="0.3">
      <c r="B16201" s="73"/>
    </row>
    <row r="16202" spans="2:2" x14ac:dyDescent="0.3">
      <c r="B16202" s="73"/>
    </row>
    <row r="16203" spans="2:2" x14ac:dyDescent="0.3">
      <c r="B16203" s="73"/>
    </row>
    <row r="16204" spans="2:2" x14ac:dyDescent="0.3">
      <c r="B16204" s="73"/>
    </row>
    <row r="16205" spans="2:2" x14ac:dyDescent="0.3">
      <c r="B16205" s="73"/>
    </row>
    <row r="16206" spans="2:2" x14ac:dyDescent="0.3">
      <c r="B16206" s="73"/>
    </row>
    <row r="16207" spans="2:2" x14ac:dyDescent="0.3">
      <c r="B16207" s="73"/>
    </row>
    <row r="16208" spans="2:2" x14ac:dyDescent="0.3">
      <c r="B16208" s="73"/>
    </row>
    <row r="16209" spans="2:2" x14ac:dyDescent="0.3">
      <c r="B16209" s="73"/>
    </row>
    <row r="16210" spans="2:2" x14ac:dyDescent="0.3">
      <c r="B16210" s="73"/>
    </row>
    <row r="16211" spans="2:2" x14ac:dyDescent="0.3">
      <c r="B16211" s="73"/>
    </row>
    <row r="16212" spans="2:2" x14ac:dyDescent="0.3">
      <c r="B16212" s="73"/>
    </row>
    <row r="16213" spans="2:2" x14ac:dyDescent="0.3">
      <c r="B16213" s="73"/>
    </row>
    <row r="16214" spans="2:2" x14ac:dyDescent="0.3">
      <c r="B16214" s="73"/>
    </row>
    <row r="16215" spans="2:2" x14ac:dyDescent="0.3">
      <c r="B16215" s="73"/>
    </row>
    <row r="16216" spans="2:2" x14ac:dyDescent="0.3">
      <c r="B16216" s="73"/>
    </row>
    <row r="16217" spans="2:2" x14ac:dyDescent="0.3">
      <c r="B16217" s="73"/>
    </row>
    <row r="16218" spans="2:2" x14ac:dyDescent="0.3">
      <c r="B16218" s="73"/>
    </row>
    <row r="16219" spans="2:2" x14ac:dyDescent="0.3">
      <c r="B16219" s="73"/>
    </row>
    <row r="16220" spans="2:2" x14ac:dyDescent="0.3">
      <c r="B16220" s="73"/>
    </row>
    <row r="16221" spans="2:2" x14ac:dyDescent="0.3">
      <c r="B16221" s="73"/>
    </row>
    <row r="16222" spans="2:2" x14ac:dyDescent="0.3">
      <c r="B16222" s="73"/>
    </row>
    <row r="16223" spans="2:2" x14ac:dyDescent="0.3">
      <c r="B16223" s="73"/>
    </row>
    <row r="16224" spans="2:2" x14ac:dyDescent="0.3">
      <c r="B16224" s="73"/>
    </row>
    <row r="16225" spans="2:2" x14ac:dyDescent="0.3">
      <c r="B16225" s="73"/>
    </row>
    <row r="16226" spans="2:2" x14ac:dyDescent="0.3">
      <c r="B16226" s="73"/>
    </row>
    <row r="16227" spans="2:2" x14ac:dyDescent="0.3">
      <c r="B16227" s="73"/>
    </row>
    <row r="16228" spans="2:2" x14ac:dyDescent="0.3">
      <c r="B16228" s="73"/>
    </row>
    <row r="16229" spans="2:2" x14ac:dyDescent="0.3">
      <c r="B16229" s="73"/>
    </row>
    <row r="16230" spans="2:2" x14ac:dyDescent="0.3">
      <c r="B16230" s="73"/>
    </row>
    <row r="16231" spans="2:2" x14ac:dyDescent="0.3">
      <c r="B16231" s="73"/>
    </row>
    <row r="16232" spans="2:2" x14ac:dyDescent="0.3">
      <c r="B16232" s="73"/>
    </row>
    <row r="16233" spans="2:2" x14ac:dyDescent="0.3">
      <c r="B16233" s="73"/>
    </row>
    <row r="16234" spans="2:2" x14ac:dyDescent="0.3">
      <c r="B16234" s="73"/>
    </row>
    <row r="16235" spans="2:2" x14ac:dyDescent="0.3">
      <c r="B16235" s="73"/>
    </row>
    <row r="16236" spans="2:2" x14ac:dyDescent="0.3">
      <c r="B16236" s="73"/>
    </row>
    <row r="16237" spans="2:2" x14ac:dyDescent="0.3">
      <c r="B16237" s="73"/>
    </row>
    <row r="16238" spans="2:2" x14ac:dyDescent="0.3">
      <c r="B16238" s="73"/>
    </row>
    <row r="16239" spans="2:2" x14ac:dyDescent="0.3">
      <c r="B16239" s="73"/>
    </row>
    <row r="16240" spans="2:2" x14ac:dyDescent="0.3">
      <c r="B16240" s="73"/>
    </row>
    <row r="16241" spans="2:2" x14ac:dyDescent="0.3">
      <c r="B16241" s="73"/>
    </row>
    <row r="16242" spans="2:2" x14ac:dyDescent="0.3">
      <c r="B16242" s="73"/>
    </row>
    <row r="16243" spans="2:2" x14ac:dyDescent="0.3">
      <c r="B16243" s="73"/>
    </row>
    <row r="16244" spans="2:2" x14ac:dyDescent="0.3">
      <c r="B16244" s="73"/>
    </row>
    <row r="16245" spans="2:2" x14ac:dyDescent="0.3">
      <c r="B16245" s="73"/>
    </row>
    <row r="16246" spans="2:2" x14ac:dyDescent="0.3">
      <c r="B16246" s="73"/>
    </row>
    <row r="16247" spans="2:2" x14ac:dyDescent="0.3">
      <c r="B16247" s="73"/>
    </row>
    <row r="16248" spans="2:2" x14ac:dyDescent="0.3">
      <c r="B16248" s="73"/>
    </row>
    <row r="16249" spans="2:2" x14ac:dyDescent="0.3">
      <c r="B16249" s="73"/>
    </row>
    <row r="16250" spans="2:2" x14ac:dyDescent="0.3">
      <c r="B16250" s="73"/>
    </row>
    <row r="16251" spans="2:2" x14ac:dyDescent="0.3">
      <c r="B16251" s="73"/>
    </row>
    <row r="16252" spans="2:2" x14ac:dyDescent="0.3">
      <c r="B16252" s="73"/>
    </row>
    <row r="16253" spans="2:2" x14ac:dyDescent="0.3">
      <c r="B16253" s="73"/>
    </row>
    <row r="16254" spans="2:2" x14ac:dyDescent="0.3">
      <c r="B16254" s="73"/>
    </row>
    <row r="16255" spans="2:2" x14ac:dyDescent="0.3">
      <c r="B16255" s="73"/>
    </row>
    <row r="16256" spans="2:2" x14ac:dyDescent="0.3">
      <c r="B16256" s="73"/>
    </row>
    <row r="16257" spans="2:2" x14ac:dyDescent="0.3">
      <c r="B16257" s="73"/>
    </row>
    <row r="16258" spans="2:2" x14ac:dyDescent="0.3">
      <c r="B16258" s="73"/>
    </row>
    <row r="16259" spans="2:2" x14ac:dyDescent="0.3">
      <c r="B16259" s="73"/>
    </row>
    <row r="16260" spans="2:2" x14ac:dyDescent="0.3">
      <c r="B16260" s="73"/>
    </row>
    <row r="16261" spans="2:2" x14ac:dyDescent="0.3">
      <c r="B16261" s="73"/>
    </row>
    <row r="16262" spans="2:2" x14ac:dyDescent="0.3">
      <c r="B16262" s="73"/>
    </row>
    <row r="16263" spans="2:2" x14ac:dyDescent="0.3">
      <c r="B16263" s="73"/>
    </row>
    <row r="16264" spans="2:2" x14ac:dyDescent="0.3">
      <c r="B16264" s="73"/>
    </row>
    <row r="16265" spans="2:2" x14ac:dyDescent="0.3">
      <c r="B16265" s="73"/>
    </row>
    <row r="16266" spans="2:2" x14ac:dyDescent="0.3">
      <c r="B16266" s="73"/>
    </row>
    <row r="16267" spans="2:2" x14ac:dyDescent="0.3">
      <c r="B16267" s="73"/>
    </row>
    <row r="16268" spans="2:2" x14ac:dyDescent="0.3">
      <c r="B16268" s="73"/>
    </row>
    <row r="16269" spans="2:2" x14ac:dyDescent="0.3">
      <c r="B16269" s="73"/>
    </row>
    <row r="16270" spans="2:2" x14ac:dyDescent="0.3">
      <c r="B16270" s="73"/>
    </row>
    <row r="16271" spans="2:2" x14ac:dyDescent="0.3">
      <c r="B16271" s="73"/>
    </row>
    <row r="16272" spans="2:2" x14ac:dyDescent="0.3">
      <c r="B16272" s="73"/>
    </row>
    <row r="16273" spans="2:2" x14ac:dyDescent="0.3">
      <c r="B16273" s="73"/>
    </row>
    <row r="16274" spans="2:2" x14ac:dyDescent="0.3">
      <c r="B16274" s="73"/>
    </row>
    <row r="16275" spans="2:2" x14ac:dyDescent="0.3">
      <c r="B16275" s="73"/>
    </row>
    <row r="16276" spans="2:2" x14ac:dyDescent="0.3">
      <c r="B16276" s="73"/>
    </row>
    <row r="16277" spans="2:2" x14ac:dyDescent="0.3">
      <c r="B16277" s="73"/>
    </row>
    <row r="16278" spans="2:2" x14ac:dyDescent="0.3">
      <c r="B16278" s="73"/>
    </row>
    <row r="16279" spans="2:2" x14ac:dyDescent="0.3">
      <c r="B16279" s="73"/>
    </row>
    <row r="16280" spans="2:2" x14ac:dyDescent="0.3">
      <c r="B16280" s="73"/>
    </row>
    <row r="16281" spans="2:2" x14ac:dyDescent="0.3">
      <c r="B16281" s="73"/>
    </row>
    <row r="16282" spans="2:2" x14ac:dyDescent="0.3">
      <c r="B16282" s="73"/>
    </row>
    <row r="16283" spans="2:2" x14ac:dyDescent="0.3">
      <c r="B16283" s="73"/>
    </row>
    <row r="16284" spans="2:2" x14ac:dyDescent="0.3">
      <c r="B16284" s="73"/>
    </row>
    <row r="16285" spans="2:2" x14ac:dyDescent="0.3">
      <c r="B16285" s="73"/>
    </row>
    <row r="16286" spans="2:2" x14ac:dyDescent="0.3">
      <c r="B16286" s="73"/>
    </row>
    <row r="16287" spans="2:2" x14ac:dyDescent="0.3">
      <c r="B16287" s="73"/>
    </row>
    <row r="16288" spans="2:2" x14ac:dyDescent="0.3">
      <c r="B16288" s="73"/>
    </row>
    <row r="16289" spans="2:2" x14ac:dyDescent="0.3">
      <c r="B16289" s="73"/>
    </row>
    <row r="16290" spans="2:2" x14ac:dyDescent="0.3">
      <c r="B16290" s="73"/>
    </row>
    <row r="16291" spans="2:2" x14ac:dyDescent="0.3">
      <c r="B16291" s="73"/>
    </row>
    <row r="16292" spans="2:2" x14ac:dyDescent="0.3">
      <c r="B16292" s="73"/>
    </row>
    <row r="16293" spans="2:2" x14ac:dyDescent="0.3">
      <c r="B16293" s="73"/>
    </row>
    <row r="16294" spans="2:2" x14ac:dyDescent="0.3">
      <c r="B16294" s="73"/>
    </row>
    <row r="16295" spans="2:2" x14ac:dyDescent="0.3">
      <c r="B16295" s="73"/>
    </row>
    <row r="16296" spans="2:2" x14ac:dyDescent="0.3">
      <c r="B16296" s="73"/>
    </row>
    <row r="16297" spans="2:2" x14ac:dyDescent="0.3">
      <c r="B16297" s="73"/>
    </row>
    <row r="16298" spans="2:2" x14ac:dyDescent="0.3">
      <c r="B16298" s="73"/>
    </row>
    <row r="16299" spans="2:2" x14ac:dyDescent="0.3">
      <c r="B16299" s="73"/>
    </row>
    <row r="16300" spans="2:2" x14ac:dyDescent="0.3">
      <c r="B16300" s="73"/>
    </row>
    <row r="16301" spans="2:2" x14ac:dyDescent="0.3">
      <c r="B16301" s="73"/>
    </row>
    <row r="16302" spans="2:2" x14ac:dyDescent="0.3">
      <c r="B16302" s="73"/>
    </row>
    <row r="16303" spans="2:2" x14ac:dyDescent="0.3">
      <c r="B16303" s="73"/>
    </row>
    <row r="16304" spans="2:2" x14ac:dyDescent="0.3">
      <c r="B16304" s="73"/>
    </row>
    <row r="16305" spans="2:2" x14ac:dyDescent="0.3">
      <c r="B16305" s="73"/>
    </row>
    <row r="16306" spans="2:2" x14ac:dyDescent="0.3">
      <c r="B16306" s="73"/>
    </row>
    <row r="16307" spans="2:2" x14ac:dyDescent="0.3">
      <c r="B16307" s="73"/>
    </row>
    <row r="16308" spans="2:2" x14ac:dyDescent="0.3">
      <c r="B16308" s="73"/>
    </row>
    <row r="16309" spans="2:2" x14ac:dyDescent="0.3">
      <c r="B16309" s="73"/>
    </row>
    <row r="16310" spans="2:2" x14ac:dyDescent="0.3">
      <c r="B16310" s="73"/>
    </row>
    <row r="16311" spans="2:2" x14ac:dyDescent="0.3">
      <c r="B16311" s="73"/>
    </row>
    <row r="16312" spans="2:2" x14ac:dyDescent="0.3">
      <c r="B16312" s="73"/>
    </row>
    <row r="16313" spans="2:2" x14ac:dyDescent="0.3">
      <c r="B16313" s="73"/>
    </row>
    <row r="16314" spans="2:2" x14ac:dyDescent="0.3">
      <c r="B16314" s="73"/>
    </row>
    <row r="16315" spans="2:2" x14ac:dyDescent="0.3">
      <c r="B16315" s="73"/>
    </row>
    <row r="16316" spans="2:2" x14ac:dyDescent="0.3">
      <c r="B16316" s="73"/>
    </row>
    <row r="16317" spans="2:2" x14ac:dyDescent="0.3">
      <c r="B16317" s="73"/>
    </row>
    <row r="16318" spans="2:2" x14ac:dyDescent="0.3">
      <c r="B16318" s="73"/>
    </row>
    <row r="16319" spans="2:2" x14ac:dyDescent="0.3">
      <c r="B16319" s="73"/>
    </row>
    <row r="16320" spans="2:2" x14ac:dyDescent="0.3">
      <c r="B16320" s="73"/>
    </row>
    <row r="16321" spans="2:2" x14ac:dyDescent="0.3">
      <c r="B16321" s="73"/>
    </row>
    <row r="16322" spans="2:2" x14ac:dyDescent="0.3">
      <c r="B16322" s="73"/>
    </row>
    <row r="16323" spans="2:2" x14ac:dyDescent="0.3">
      <c r="B16323" s="73"/>
    </row>
    <row r="16324" spans="2:2" x14ac:dyDescent="0.3">
      <c r="B16324" s="73"/>
    </row>
    <row r="16325" spans="2:2" x14ac:dyDescent="0.3">
      <c r="B16325" s="73"/>
    </row>
    <row r="16326" spans="2:2" x14ac:dyDescent="0.3">
      <c r="B16326" s="73"/>
    </row>
    <row r="16327" spans="2:2" x14ac:dyDescent="0.3">
      <c r="B16327" s="73"/>
    </row>
    <row r="16328" spans="2:2" x14ac:dyDescent="0.3">
      <c r="B16328" s="73"/>
    </row>
    <row r="16329" spans="2:2" x14ac:dyDescent="0.3">
      <c r="B16329" s="73"/>
    </row>
    <row r="16330" spans="2:2" x14ac:dyDescent="0.3">
      <c r="B16330" s="73"/>
    </row>
    <row r="16331" spans="2:2" x14ac:dyDescent="0.3">
      <c r="B16331" s="73"/>
    </row>
    <row r="16332" spans="2:2" x14ac:dyDescent="0.3">
      <c r="B16332" s="73"/>
    </row>
    <row r="16333" spans="2:2" x14ac:dyDescent="0.3">
      <c r="B16333" s="73"/>
    </row>
    <row r="16334" spans="2:2" x14ac:dyDescent="0.3">
      <c r="B16334" s="73"/>
    </row>
    <row r="16335" spans="2:2" x14ac:dyDescent="0.3">
      <c r="B16335" s="73"/>
    </row>
    <row r="16336" spans="2:2" x14ac:dyDescent="0.3">
      <c r="B16336" s="73"/>
    </row>
    <row r="16337" spans="2:2" x14ac:dyDescent="0.3">
      <c r="B16337" s="73"/>
    </row>
    <row r="16338" spans="2:2" x14ac:dyDescent="0.3">
      <c r="B16338" s="73"/>
    </row>
    <row r="16339" spans="2:2" x14ac:dyDescent="0.3">
      <c r="B16339" s="73"/>
    </row>
    <row r="16340" spans="2:2" x14ac:dyDescent="0.3">
      <c r="B16340" s="73"/>
    </row>
    <row r="16341" spans="2:2" x14ac:dyDescent="0.3">
      <c r="B16341" s="73"/>
    </row>
    <row r="16342" spans="2:2" x14ac:dyDescent="0.3">
      <c r="B16342" s="73"/>
    </row>
    <row r="16343" spans="2:2" x14ac:dyDescent="0.3">
      <c r="B16343" s="73"/>
    </row>
    <row r="16344" spans="2:2" x14ac:dyDescent="0.3">
      <c r="B16344" s="73"/>
    </row>
    <row r="16345" spans="2:2" x14ac:dyDescent="0.3">
      <c r="B16345" s="73"/>
    </row>
    <row r="16346" spans="2:2" x14ac:dyDescent="0.3">
      <c r="B16346" s="73"/>
    </row>
    <row r="16347" spans="2:2" x14ac:dyDescent="0.3">
      <c r="B16347" s="73"/>
    </row>
    <row r="16348" spans="2:2" x14ac:dyDescent="0.3">
      <c r="B16348" s="73"/>
    </row>
    <row r="16349" spans="2:2" x14ac:dyDescent="0.3">
      <c r="B16349" s="73"/>
    </row>
    <row r="16350" spans="2:2" x14ac:dyDescent="0.3">
      <c r="B16350" s="73"/>
    </row>
    <row r="16351" spans="2:2" x14ac:dyDescent="0.3">
      <c r="B16351" s="73"/>
    </row>
    <row r="16352" spans="2:2" x14ac:dyDescent="0.3">
      <c r="B16352" s="73"/>
    </row>
    <row r="16353" spans="2:2" x14ac:dyDescent="0.3">
      <c r="B16353" s="73"/>
    </row>
    <row r="16354" spans="2:2" x14ac:dyDescent="0.3">
      <c r="B16354" s="73"/>
    </row>
    <row r="16355" spans="2:2" x14ac:dyDescent="0.3">
      <c r="B16355" s="73"/>
    </row>
    <row r="16356" spans="2:2" x14ac:dyDescent="0.3">
      <c r="B16356" s="73"/>
    </row>
    <row r="16357" spans="2:2" x14ac:dyDescent="0.3">
      <c r="B16357" s="73"/>
    </row>
    <row r="16358" spans="2:2" x14ac:dyDescent="0.3">
      <c r="B16358" s="73"/>
    </row>
    <row r="16359" spans="2:2" x14ac:dyDescent="0.3">
      <c r="B16359" s="73"/>
    </row>
    <row r="16360" spans="2:2" x14ac:dyDescent="0.3">
      <c r="B16360" s="73"/>
    </row>
    <row r="16361" spans="2:2" x14ac:dyDescent="0.3">
      <c r="B16361" s="73"/>
    </row>
    <row r="16362" spans="2:2" x14ac:dyDescent="0.3">
      <c r="B16362" s="73"/>
    </row>
    <row r="16363" spans="2:2" x14ac:dyDescent="0.3">
      <c r="B16363" s="73"/>
    </row>
    <row r="16364" spans="2:2" x14ac:dyDescent="0.3">
      <c r="B16364" s="73"/>
    </row>
    <row r="16365" spans="2:2" x14ac:dyDescent="0.3">
      <c r="B16365" s="73"/>
    </row>
    <row r="16366" spans="2:2" x14ac:dyDescent="0.3">
      <c r="B16366" s="73"/>
    </row>
    <row r="16367" spans="2:2" x14ac:dyDescent="0.3">
      <c r="B16367" s="73"/>
    </row>
    <row r="16368" spans="2:2" x14ac:dyDescent="0.3">
      <c r="B16368" s="73"/>
    </row>
    <row r="16369" spans="2:2" x14ac:dyDescent="0.3">
      <c r="B16369" s="73"/>
    </row>
    <row r="16370" spans="2:2" x14ac:dyDescent="0.3">
      <c r="B16370" s="73"/>
    </row>
    <row r="16371" spans="2:2" x14ac:dyDescent="0.3">
      <c r="B16371" s="73"/>
    </row>
    <row r="16372" spans="2:2" x14ac:dyDescent="0.3">
      <c r="B16372" s="73"/>
    </row>
    <row r="16373" spans="2:2" x14ac:dyDescent="0.3">
      <c r="B16373" s="73"/>
    </row>
    <row r="16374" spans="2:2" x14ac:dyDescent="0.3">
      <c r="B16374" s="73"/>
    </row>
    <row r="16375" spans="2:2" x14ac:dyDescent="0.3">
      <c r="B16375" s="73"/>
    </row>
    <row r="16376" spans="2:2" x14ac:dyDescent="0.3">
      <c r="B16376" s="73"/>
    </row>
    <row r="16377" spans="2:2" x14ac:dyDescent="0.3">
      <c r="B16377" s="73"/>
    </row>
    <row r="16378" spans="2:2" x14ac:dyDescent="0.3">
      <c r="B16378" s="73"/>
    </row>
    <row r="16379" spans="2:2" x14ac:dyDescent="0.3">
      <c r="B16379" s="73"/>
    </row>
    <row r="16380" spans="2:2" x14ac:dyDescent="0.3">
      <c r="B16380" s="73"/>
    </row>
    <row r="16381" spans="2:2" x14ac:dyDescent="0.3">
      <c r="B16381" s="73"/>
    </row>
    <row r="16382" spans="2:2" x14ac:dyDescent="0.3">
      <c r="B16382" s="73"/>
    </row>
    <row r="16383" spans="2:2" x14ac:dyDescent="0.3">
      <c r="B16383" s="73"/>
    </row>
    <row r="16384" spans="2:2" x14ac:dyDescent="0.3">
      <c r="B16384" s="73"/>
    </row>
    <row r="16385" spans="2:2" x14ac:dyDescent="0.3">
      <c r="B16385" s="73"/>
    </row>
    <row r="16386" spans="2:2" x14ac:dyDescent="0.3">
      <c r="B16386" s="73"/>
    </row>
    <row r="16387" spans="2:2" x14ac:dyDescent="0.3">
      <c r="B16387" s="73"/>
    </row>
    <row r="16388" spans="2:2" x14ac:dyDescent="0.3">
      <c r="B16388" s="73"/>
    </row>
    <row r="16389" spans="2:2" x14ac:dyDescent="0.3">
      <c r="B16389" s="73"/>
    </row>
    <row r="16390" spans="2:2" x14ac:dyDescent="0.3">
      <c r="B16390" s="73"/>
    </row>
    <row r="16391" spans="2:2" x14ac:dyDescent="0.3">
      <c r="B16391" s="73"/>
    </row>
    <row r="16392" spans="2:2" x14ac:dyDescent="0.3">
      <c r="B16392" s="73"/>
    </row>
    <row r="16393" spans="2:2" x14ac:dyDescent="0.3">
      <c r="B16393" s="73"/>
    </row>
    <row r="16394" spans="2:2" x14ac:dyDescent="0.3">
      <c r="B16394" s="73"/>
    </row>
    <row r="16395" spans="2:2" x14ac:dyDescent="0.3">
      <c r="B16395" s="73"/>
    </row>
    <row r="16396" spans="2:2" x14ac:dyDescent="0.3">
      <c r="B16396" s="73"/>
    </row>
    <row r="16397" spans="2:2" x14ac:dyDescent="0.3">
      <c r="B16397" s="73"/>
    </row>
    <row r="16398" spans="2:2" x14ac:dyDescent="0.3">
      <c r="B16398" s="73"/>
    </row>
    <row r="16399" spans="2:2" x14ac:dyDescent="0.3">
      <c r="B16399" s="73"/>
    </row>
    <row r="16400" spans="2:2" x14ac:dyDescent="0.3">
      <c r="B16400" s="73"/>
    </row>
    <row r="16401" spans="2:2" x14ac:dyDescent="0.3">
      <c r="B16401" s="73"/>
    </row>
    <row r="16402" spans="2:2" x14ac:dyDescent="0.3">
      <c r="B16402" s="73"/>
    </row>
    <row r="16403" spans="2:2" x14ac:dyDescent="0.3">
      <c r="B16403" s="73"/>
    </row>
    <row r="16404" spans="2:2" x14ac:dyDescent="0.3">
      <c r="B16404" s="73"/>
    </row>
    <row r="16405" spans="2:2" x14ac:dyDescent="0.3">
      <c r="B16405" s="73"/>
    </row>
    <row r="16406" spans="2:2" x14ac:dyDescent="0.3">
      <c r="B16406" s="73"/>
    </row>
    <row r="16407" spans="2:2" x14ac:dyDescent="0.3">
      <c r="B16407" s="73"/>
    </row>
    <row r="16408" spans="2:2" x14ac:dyDescent="0.3">
      <c r="B16408" s="73"/>
    </row>
    <row r="16409" spans="2:2" x14ac:dyDescent="0.3">
      <c r="B16409" s="73"/>
    </row>
    <row r="16410" spans="2:2" x14ac:dyDescent="0.3">
      <c r="B16410" s="73"/>
    </row>
    <row r="16411" spans="2:2" x14ac:dyDescent="0.3">
      <c r="B16411" s="73"/>
    </row>
    <row r="16412" spans="2:2" x14ac:dyDescent="0.3">
      <c r="B16412" s="73"/>
    </row>
    <row r="16413" spans="2:2" x14ac:dyDescent="0.3">
      <c r="B16413" s="73"/>
    </row>
    <row r="16414" spans="2:2" x14ac:dyDescent="0.3">
      <c r="B16414" s="73"/>
    </row>
    <row r="16415" spans="2:2" x14ac:dyDescent="0.3">
      <c r="B16415" s="73"/>
    </row>
    <row r="16416" spans="2:2" x14ac:dyDescent="0.3">
      <c r="B16416" s="73"/>
    </row>
    <row r="16417" spans="2:2" x14ac:dyDescent="0.3">
      <c r="B16417" s="73"/>
    </row>
    <row r="16418" spans="2:2" x14ac:dyDescent="0.3">
      <c r="B16418" s="73"/>
    </row>
    <row r="16419" spans="2:2" x14ac:dyDescent="0.3">
      <c r="B16419" s="73"/>
    </row>
    <row r="16420" spans="2:2" x14ac:dyDescent="0.3">
      <c r="B16420" s="73"/>
    </row>
    <row r="16421" spans="2:2" x14ac:dyDescent="0.3">
      <c r="B16421" s="73"/>
    </row>
    <row r="16422" spans="2:2" x14ac:dyDescent="0.3">
      <c r="B16422" s="73"/>
    </row>
    <row r="16423" spans="2:2" x14ac:dyDescent="0.3">
      <c r="B16423" s="73"/>
    </row>
    <row r="16424" spans="2:2" x14ac:dyDescent="0.3">
      <c r="B16424" s="73"/>
    </row>
    <row r="16425" spans="2:2" x14ac:dyDescent="0.3">
      <c r="B16425" s="73"/>
    </row>
    <row r="16426" spans="2:2" x14ac:dyDescent="0.3">
      <c r="B16426" s="73"/>
    </row>
    <row r="16427" spans="2:2" x14ac:dyDescent="0.3">
      <c r="B16427" s="73"/>
    </row>
    <row r="16428" spans="2:2" x14ac:dyDescent="0.3">
      <c r="B16428" s="73"/>
    </row>
    <row r="16429" spans="2:2" x14ac:dyDescent="0.3">
      <c r="B16429" s="73"/>
    </row>
    <row r="16430" spans="2:2" x14ac:dyDescent="0.3">
      <c r="B16430" s="73"/>
    </row>
    <row r="16431" spans="2:2" x14ac:dyDescent="0.3">
      <c r="B16431" s="73"/>
    </row>
    <row r="16432" spans="2:2" x14ac:dyDescent="0.3">
      <c r="B16432" s="73"/>
    </row>
    <row r="16433" spans="2:2" x14ac:dyDescent="0.3">
      <c r="B16433" s="73"/>
    </row>
    <row r="16434" spans="2:2" x14ac:dyDescent="0.3">
      <c r="B16434" s="73"/>
    </row>
    <row r="16435" spans="2:2" x14ac:dyDescent="0.3">
      <c r="B16435" s="73"/>
    </row>
    <row r="16436" spans="2:2" x14ac:dyDescent="0.3">
      <c r="B16436" s="73"/>
    </row>
    <row r="16437" spans="2:2" x14ac:dyDescent="0.3">
      <c r="B16437" s="73"/>
    </row>
    <row r="16438" spans="2:2" x14ac:dyDescent="0.3">
      <c r="B16438" s="73"/>
    </row>
    <row r="16439" spans="2:2" x14ac:dyDescent="0.3">
      <c r="B16439" s="73"/>
    </row>
    <row r="16440" spans="2:2" x14ac:dyDescent="0.3">
      <c r="B16440" s="73"/>
    </row>
    <row r="16441" spans="2:2" x14ac:dyDescent="0.3">
      <c r="B16441" s="73"/>
    </row>
    <row r="16442" spans="2:2" x14ac:dyDescent="0.3">
      <c r="B16442" s="73"/>
    </row>
    <row r="16443" spans="2:2" x14ac:dyDescent="0.3">
      <c r="B16443" s="73"/>
    </row>
    <row r="16444" spans="2:2" x14ac:dyDescent="0.3">
      <c r="B16444" s="73"/>
    </row>
    <row r="16445" spans="2:2" x14ac:dyDescent="0.3">
      <c r="B16445" s="73"/>
    </row>
    <row r="16446" spans="2:2" x14ac:dyDescent="0.3">
      <c r="B16446" s="73"/>
    </row>
    <row r="16447" spans="2:2" x14ac:dyDescent="0.3">
      <c r="B16447" s="73"/>
    </row>
    <row r="16448" spans="2:2" x14ac:dyDescent="0.3">
      <c r="B16448" s="73"/>
    </row>
    <row r="16449" spans="2:2" x14ac:dyDescent="0.3">
      <c r="B16449" s="73"/>
    </row>
    <row r="16450" spans="2:2" x14ac:dyDescent="0.3">
      <c r="B16450" s="73"/>
    </row>
    <row r="16451" spans="2:2" x14ac:dyDescent="0.3">
      <c r="B16451" s="73"/>
    </row>
    <row r="16452" spans="2:2" x14ac:dyDescent="0.3">
      <c r="B16452" s="73"/>
    </row>
    <row r="16453" spans="2:2" x14ac:dyDescent="0.3">
      <c r="B16453" s="73"/>
    </row>
    <row r="16454" spans="2:2" x14ac:dyDescent="0.3">
      <c r="B16454" s="73"/>
    </row>
    <row r="16455" spans="2:2" x14ac:dyDescent="0.3">
      <c r="B16455" s="73"/>
    </row>
    <row r="16456" spans="2:2" x14ac:dyDescent="0.3">
      <c r="B16456" s="73"/>
    </row>
    <row r="16457" spans="2:2" x14ac:dyDescent="0.3">
      <c r="B16457" s="73"/>
    </row>
    <row r="16458" spans="2:2" x14ac:dyDescent="0.3">
      <c r="B16458" s="73"/>
    </row>
    <row r="16459" spans="2:2" x14ac:dyDescent="0.3">
      <c r="B16459" s="73"/>
    </row>
    <row r="16460" spans="2:2" x14ac:dyDescent="0.3">
      <c r="B16460" s="73"/>
    </row>
    <row r="16461" spans="2:2" x14ac:dyDescent="0.3">
      <c r="B16461" s="73"/>
    </row>
    <row r="16462" spans="2:2" x14ac:dyDescent="0.3">
      <c r="B16462" s="73"/>
    </row>
    <row r="16463" spans="2:2" x14ac:dyDescent="0.3">
      <c r="B16463" s="73"/>
    </row>
    <row r="16464" spans="2:2" x14ac:dyDescent="0.3">
      <c r="B16464" s="73"/>
    </row>
    <row r="16465" spans="2:2" x14ac:dyDescent="0.3">
      <c r="B16465" s="73"/>
    </row>
    <row r="16466" spans="2:2" x14ac:dyDescent="0.3">
      <c r="B16466" s="73"/>
    </row>
    <row r="16467" spans="2:2" x14ac:dyDescent="0.3">
      <c r="B16467" s="73"/>
    </row>
    <row r="16468" spans="2:2" x14ac:dyDescent="0.3">
      <c r="B16468" s="73"/>
    </row>
    <row r="16469" spans="2:2" x14ac:dyDescent="0.3">
      <c r="B16469" s="73"/>
    </row>
    <row r="16470" spans="2:2" x14ac:dyDescent="0.3">
      <c r="B16470" s="73"/>
    </row>
    <row r="16471" spans="2:2" x14ac:dyDescent="0.3">
      <c r="B16471" s="73"/>
    </row>
    <row r="16472" spans="2:2" x14ac:dyDescent="0.3">
      <c r="B16472" s="73"/>
    </row>
    <row r="16473" spans="2:2" x14ac:dyDescent="0.3">
      <c r="B16473" s="73"/>
    </row>
    <row r="16474" spans="2:2" x14ac:dyDescent="0.3">
      <c r="B16474" s="73"/>
    </row>
    <row r="16475" spans="2:2" x14ac:dyDescent="0.3">
      <c r="B16475" s="73"/>
    </row>
    <row r="16476" spans="2:2" x14ac:dyDescent="0.3">
      <c r="B16476" s="73"/>
    </row>
    <row r="16477" spans="2:2" x14ac:dyDescent="0.3">
      <c r="B16477" s="73"/>
    </row>
    <row r="16478" spans="2:2" x14ac:dyDescent="0.3">
      <c r="B16478" s="73"/>
    </row>
    <row r="16479" spans="2:2" x14ac:dyDescent="0.3">
      <c r="B16479" s="73"/>
    </row>
    <row r="16480" spans="2:2" x14ac:dyDescent="0.3">
      <c r="B16480" s="73"/>
    </row>
    <row r="16481" spans="2:2" x14ac:dyDescent="0.3">
      <c r="B16481" s="73"/>
    </row>
    <row r="16482" spans="2:2" x14ac:dyDescent="0.3">
      <c r="B16482" s="73"/>
    </row>
    <row r="16483" spans="2:2" x14ac:dyDescent="0.3">
      <c r="B16483" s="73"/>
    </row>
    <row r="16484" spans="2:2" x14ac:dyDescent="0.3">
      <c r="B16484" s="73"/>
    </row>
    <row r="16485" spans="2:2" x14ac:dyDescent="0.3">
      <c r="B16485" s="73"/>
    </row>
    <row r="16486" spans="2:2" x14ac:dyDescent="0.3">
      <c r="B16486" s="73"/>
    </row>
    <row r="16487" spans="2:2" x14ac:dyDescent="0.3">
      <c r="B16487" s="73"/>
    </row>
    <row r="16488" spans="2:2" x14ac:dyDescent="0.3">
      <c r="B16488" s="73"/>
    </row>
    <row r="16489" spans="2:2" x14ac:dyDescent="0.3">
      <c r="B16489" s="73"/>
    </row>
    <row r="16490" spans="2:2" x14ac:dyDescent="0.3">
      <c r="B16490" s="73"/>
    </row>
    <row r="16491" spans="2:2" x14ac:dyDescent="0.3">
      <c r="B16491" s="73"/>
    </row>
    <row r="16492" spans="2:2" x14ac:dyDescent="0.3">
      <c r="B16492" s="73"/>
    </row>
    <row r="16493" spans="2:2" x14ac:dyDescent="0.3">
      <c r="B16493" s="73"/>
    </row>
    <row r="16494" spans="2:2" x14ac:dyDescent="0.3">
      <c r="B16494" s="73"/>
    </row>
    <row r="16495" spans="2:2" x14ac:dyDescent="0.3">
      <c r="B16495" s="73"/>
    </row>
    <row r="16496" spans="2:2" x14ac:dyDescent="0.3">
      <c r="B16496" s="73"/>
    </row>
    <row r="16497" spans="2:2" x14ac:dyDescent="0.3">
      <c r="B16497" s="73"/>
    </row>
    <row r="16498" spans="2:2" x14ac:dyDescent="0.3">
      <c r="B16498" s="73"/>
    </row>
    <row r="16499" spans="2:2" x14ac:dyDescent="0.3">
      <c r="B16499" s="73"/>
    </row>
    <row r="16500" spans="2:2" x14ac:dyDescent="0.3">
      <c r="B16500" s="73"/>
    </row>
    <row r="16501" spans="2:2" x14ac:dyDescent="0.3">
      <c r="B16501" s="73"/>
    </row>
    <row r="16502" spans="2:2" x14ac:dyDescent="0.3">
      <c r="B16502" s="73"/>
    </row>
    <row r="16503" spans="2:2" x14ac:dyDescent="0.3">
      <c r="B16503" s="73"/>
    </row>
    <row r="16504" spans="2:2" x14ac:dyDescent="0.3">
      <c r="B16504" s="73"/>
    </row>
    <row r="16505" spans="2:2" x14ac:dyDescent="0.3">
      <c r="B16505" s="73"/>
    </row>
    <row r="16506" spans="2:2" x14ac:dyDescent="0.3">
      <c r="B16506" s="73"/>
    </row>
    <row r="16507" spans="2:2" x14ac:dyDescent="0.3">
      <c r="B16507" s="73"/>
    </row>
    <row r="16508" spans="2:2" x14ac:dyDescent="0.3">
      <c r="B16508" s="73"/>
    </row>
    <row r="16509" spans="2:2" x14ac:dyDescent="0.3">
      <c r="B16509" s="73"/>
    </row>
    <row r="16510" spans="2:2" x14ac:dyDescent="0.3">
      <c r="B16510" s="73"/>
    </row>
    <row r="16511" spans="2:2" x14ac:dyDescent="0.3">
      <c r="B16511" s="73"/>
    </row>
    <row r="16512" spans="2:2" x14ac:dyDescent="0.3">
      <c r="B16512" s="73"/>
    </row>
    <row r="16513" spans="2:2" x14ac:dyDescent="0.3">
      <c r="B16513" s="73"/>
    </row>
    <row r="16514" spans="2:2" x14ac:dyDescent="0.3">
      <c r="B16514" s="73"/>
    </row>
    <row r="16515" spans="2:2" x14ac:dyDescent="0.3">
      <c r="B16515" s="73"/>
    </row>
    <row r="16516" spans="2:2" x14ac:dyDescent="0.3">
      <c r="B16516" s="73"/>
    </row>
    <row r="16517" spans="2:2" x14ac:dyDescent="0.3">
      <c r="B16517" s="73"/>
    </row>
    <row r="16518" spans="2:2" x14ac:dyDescent="0.3">
      <c r="B16518" s="73"/>
    </row>
    <row r="16519" spans="2:2" x14ac:dyDescent="0.3">
      <c r="B16519" s="73"/>
    </row>
    <row r="16520" spans="2:2" x14ac:dyDescent="0.3">
      <c r="B16520" s="73"/>
    </row>
    <row r="16521" spans="2:2" x14ac:dyDescent="0.3">
      <c r="B16521" s="73"/>
    </row>
    <row r="16522" spans="2:2" x14ac:dyDescent="0.3">
      <c r="B16522" s="73"/>
    </row>
    <row r="16523" spans="2:2" x14ac:dyDescent="0.3">
      <c r="B16523" s="73"/>
    </row>
    <row r="16524" spans="2:2" x14ac:dyDescent="0.3">
      <c r="B16524" s="73"/>
    </row>
    <row r="16525" spans="2:2" x14ac:dyDescent="0.3">
      <c r="B16525" s="73"/>
    </row>
    <row r="16526" spans="2:2" x14ac:dyDescent="0.3">
      <c r="B16526" s="73"/>
    </row>
    <row r="16527" spans="2:2" x14ac:dyDescent="0.3">
      <c r="B16527" s="73"/>
    </row>
    <row r="16528" spans="2:2" x14ac:dyDescent="0.3">
      <c r="B16528" s="73"/>
    </row>
    <row r="16529" spans="2:2" x14ac:dyDescent="0.3">
      <c r="B16529" s="73"/>
    </row>
    <row r="16530" spans="2:2" x14ac:dyDescent="0.3">
      <c r="B16530" s="73"/>
    </row>
    <row r="16531" spans="2:2" x14ac:dyDescent="0.3">
      <c r="B16531" s="73"/>
    </row>
    <row r="16532" spans="2:2" x14ac:dyDescent="0.3">
      <c r="B16532" s="73"/>
    </row>
    <row r="16533" spans="2:2" x14ac:dyDescent="0.3">
      <c r="B16533" s="73"/>
    </row>
    <row r="16534" spans="2:2" x14ac:dyDescent="0.3">
      <c r="B16534" s="73"/>
    </row>
    <row r="16535" spans="2:2" x14ac:dyDescent="0.3">
      <c r="B16535" s="73"/>
    </row>
    <row r="16536" spans="2:2" x14ac:dyDescent="0.3">
      <c r="B16536" s="73"/>
    </row>
    <row r="16537" spans="2:2" x14ac:dyDescent="0.3">
      <c r="B16537" s="73"/>
    </row>
    <row r="16538" spans="2:2" x14ac:dyDescent="0.3">
      <c r="B16538" s="73"/>
    </row>
    <row r="16539" spans="2:2" x14ac:dyDescent="0.3">
      <c r="B16539" s="73"/>
    </row>
    <row r="16540" spans="2:2" x14ac:dyDescent="0.3">
      <c r="B16540" s="73"/>
    </row>
    <row r="16541" spans="2:2" x14ac:dyDescent="0.3">
      <c r="B16541" s="73"/>
    </row>
    <row r="16542" spans="2:2" x14ac:dyDescent="0.3">
      <c r="B16542" s="73"/>
    </row>
    <row r="16543" spans="2:2" x14ac:dyDescent="0.3">
      <c r="B16543" s="73"/>
    </row>
    <row r="16544" spans="2:2" x14ac:dyDescent="0.3">
      <c r="B16544" s="73"/>
    </row>
    <row r="16545" spans="2:2" x14ac:dyDescent="0.3">
      <c r="B16545" s="73"/>
    </row>
    <row r="16546" spans="2:2" x14ac:dyDescent="0.3">
      <c r="B16546" s="73"/>
    </row>
    <row r="16547" spans="2:2" x14ac:dyDescent="0.3">
      <c r="B16547" s="73"/>
    </row>
    <row r="16548" spans="2:2" x14ac:dyDescent="0.3">
      <c r="B16548" s="73"/>
    </row>
    <row r="16549" spans="2:2" x14ac:dyDescent="0.3">
      <c r="B16549" s="73"/>
    </row>
    <row r="16550" spans="2:2" x14ac:dyDescent="0.3">
      <c r="B16550" s="73"/>
    </row>
    <row r="16551" spans="2:2" x14ac:dyDescent="0.3">
      <c r="B16551" s="73"/>
    </row>
    <row r="16552" spans="2:2" x14ac:dyDescent="0.3">
      <c r="B16552" s="73"/>
    </row>
    <row r="16553" spans="2:2" x14ac:dyDescent="0.3">
      <c r="B16553" s="73"/>
    </row>
    <row r="16554" spans="2:2" x14ac:dyDescent="0.3">
      <c r="B16554" s="73"/>
    </row>
    <row r="16555" spans="2:2" x14ac:dyDescent="0.3">
      <c r="B16555" s="73"/>
    </row>
    <row r="16556" spans="2:2" x14ac:dyDescent="0.3">
      <c r="B16556" s="73"/>
    </row>
    <row r="16557" spans="2:2" x14ac:dyDescent="0.3">
      <c r="B16557" s="73"/>
    </row>
    <row r="16558" spans="2:2" x14ac:dyDescent="0.3">
      <c r="B16558" s="73"/>
    </row>
    <row r="16559" spans="2:2" x14ac:dyDescent="0.3">
      <c r="B16559" s="73"/>
    </row>
    <row r="16560" spans="2:2" x14ac:dyDescent="0.3">
      <c r="B16560" s="73"/>
    </row>
    <row r="16561" spans="2:2" x14ac:dyDescent="0.3">
      <c r="B16561" s="73"/>
    </row>
    <row r="16562" spans="2:2" x14ac:dyDescent="0.3">
      <c r="B16562" s="73"/>
    </row>
    <row r="16563" spans="2:2" x14ac:dyDescent="0.3">
      <c r="B16563" s="73"/>
    </row>
    <row r="16564" spans="2:2" x14ac:dyDescent="0.3">
      <c r="B16564" s="73"/>
    </row>
    <row r="16565" spans="2:2" x14ac:dyDescent="0.3">
      <c r="B16565" s="73"/>
    </row>
    <row r="16566" spans="2:2" x14ac:dyDescent="0.3">
      <c r="B16566" s="73"/>
    </row>
    <row r="16567" spans="2:2" x14ac:dyDescent="0.3">
      <c r="B16567" s="73"/>
    </row>
    <row r="16568" spans="2:2" x14ac:dyDescent="0.3">
      <c r="B16568" s="73"/>
    </row>
    <row r="16569" spans="2:2" x14ac:dyDescent="0.3">
      <c r="B16569" s="73"/>
    </row>
    <row r="16570" spans="2:2" x14ac:dyDescent="0.3">
      <c r="B16570" s="73"/>
    </row>
    <row r="16571" spans="2:2" x14ac:dyDescent="0.3">
      <c r="B16571" s="73"/>
    </row>
    <row r="16572" spans="2:2" x14ac:dyDescent="0.3">
      <c r="B16572" s="73"/>
    </row>
    <row r="16573" spans="2:2" x14ac:dyDescent="0.3">
      <c r="B16573" s="73"/>
    </row>
    <row r="16574" spans="2:2" x14ac:dyDescent="0.3">
      <c r="B16574" s="73"/>
    </row>
    <row r="16575" spans="2:2" x14ac:dyDescent="0.3">
      <c r="B16575" s="73"/>
    </row>
    <row r="16576" spans="2:2" x14ac:dyDescent="0.3">
      <c r="B16576" s="73"/>
    </row>
    <row r="16577" spans="2:2" x14ac:dyDescent="0.3">
      <c r="B16577" s="73"/>
    </row>
    <row r="16578" spans="2:2" x14ac:dyDescent="0.3">
      <c r="B16578" s="73"/>
    </row>
    <row r="16579" spans="2:2" x14ac:dyDescent="0.3">
      <c r="B16579" s="73"/>
    </row>
    <row r="16580" spans="2:2" x14ac:dyDescent="0.3">
      <c r="B16580" s="73"/>
    </row>
    <row r="16581" spans="2:2" x14ac:dyDescent="0.3">
      <c r="B16581" s="73"/>
    </row>
    <row r="16582" spans="2:2" x14ac:dyDescent="0.3">
      <c r="B16582" s="73"/>
    </row>
    <row r="16583" spans="2:2" x14ac:dyDescent="0.3">
      <c r="B16583" s="73"/>
    </row>
    <row r="16584" spans="2:2" x14ac:dyDescent="0.3">
      <c r="B16584" s="73"/>
    </row>
    <row r="16585" spans="2:2" x14ac:dyDescent="0.3">
      <c r="B16585" s="73"/>
    </row>
    <row r="16586" spans="2:2" x14ac:dyDescent="0.3">
      <c r="B16586" s="73"/>
    </row>
    <row r="16587" spans="2:2" x14ac:dyDescent="0.3">
      <c r="B16587" s="73"/>
    </row>
    <row r="16588" spans="2:2" x14ac:dyDescent="0.3">
      <c r="B16588" s="73"/>
    </row>
    <row r="16589" spans="2:2" x14ac:dyDescent="0.3">
      <c r="B16589" s="73"/>
    </row>
    <row r="16590" spans="2:2" x14ac:dyDescent="0.3">
      <c r="B16590" s="73"/>
    </row>
    <row r="16591" spans="2:2" x14ac:dyDescent="0.3">
      <c r="B16591" s="73"/>
    </row>
    <row r="16592" spans="2:2" x14ac:dyDescent="0.3">
      <c r="B16592" s="73"/>
    </row>
    <row r="16593" spans="2:2" x14ac:dyDescent="0.3">
      <c r="B16593" s="73"/>
    </row>
    <row r="16594" spans="2:2" x14ac:dyDescent="0.3">
      <c r="B16594" s="73"/>
    </row>
    <row r="16595" spans="2:2" x14ac:dyDescent="0.3">
      <c r="B16595" s="73"/>
    </row>
    <row r="16596" spans="2:2" x14ac:dyDescent="0.3">
      <c r="B16596" s="73"/>
    </row>
    <row r="16597" spans="2:2" x14ac:dyDescent="0.3">
      <c r="B16597" s="73"/>
    </row>
    <row r="16598" spans="2:2" x14ac:dyDescent="0.3">
      <c r="B16598" s="73"/>
    </row>
    <row r="16599" spans="2:2" x14ac:dyDescent="0.3">
      <c r="B16599" s="73"/>
    </row>
    <row r="16600" spans="2:2" x14ac:dyDescent="0.3">
      <c r="B16600" s="73"/>
    </row>
    <row r="16601" spans="2:2" x14ac:dyDescent="0.3">
      <c r="B16601" s="73"/>
    </row>
    <row r="16602" spans="2:2" x14ac:dyDescent="0.3">
      <c r="B16602" s="73"/>
    </row>
    <row r="16603" spans="2:2" x14ac:dyDescent="0.3">
      <c r="B16603" s="73"/>
    </row>
    <row r="16604" spans="2:2" x14ac:dyDescent="0.3">
      <c r="B16604" s="73"/>
    </row>
    <row r="16605" spans="2:2" x14ac:dyDescent="0.3">
      <c r="B16605" s="73"/>
    </row>
    <row r="16606" spans="2:2" x14ac:dyDescent="0.3">
      <c r="B16606" s="73"/>
    </row>
    <row r="16607" spans="2:2" x14ac:dyDescent="0.3">
      <c r="B16607" s="73"/>
    </row>
    <row r="16608" spans="2:2" x14ac:dyDescent="0.3">
      <c r="B16608" s="73"/>
    </row>
    <row r="16609" spans="2:2" x14ac:dyDescent="0.3">
      <c r="B16609" s="73"/>
    </row>
    <row r="16610" spans="2:2" x14ac:dyDescent="0.3">
      <c r="B16610" s="73"/>
    </row>
    <row r="16611" spans="2:2" x14ac:dyDescent="0.3">
      <c r="B16611" s="73"/>
    </row>
    <row r="16612" spans="2:2" x14ac:dyDescent="0.3">
      <c r="B16612" s="73"/>
    </row>
    <row r="16613" spans="2:2" x14ac:dyDescent="0.3">
      <c r="B16613" s="73"/>
    </row>
    <row r="16614" spans="2:2" x14ac:dyDescent="0.3">
      <c r="B16614" s="73"/>
    </row>
    <row r="16615" spans="2:2" x14ac:dyDescent="0.3">
      <c r="B16615" s="73"/>
    </row>
    <row r="16616" spans="2:2" x14ac:dyDescent="0.3">
      <c r="B16616" s="73"/>
    </row>
    <row r="16617" spans="2:2" x14ac:dyDescent="0.3">
      <c r="B16617" s="73"/>
    </row>
    <row r="16618" spans="2:2" x14ac:dyDescent="0.3">
      <c r="B16618" s="73"/>
    </row>
    <row r="16619" spans="2:2" x14ac:dyDescent="0.3">
      <c r="B16619" s="73"/>
    </row>
    <row r="16620" spans="2:2" x14ac:dyDescent="0.3">
      <c r="B16620" s="73"/>
    </row>
    <row r="16621" spans="2:2" x14ac:dyDescent="0.3">
      <c r="B16621" s="73"/>
    </row>
    <row r="16622" spans="2:2" x14ac:dyDescent="0.3">
      <c r="B16622" s="73"/>
    </row>
    <row r="16623" spans="2:2" x14ac:dyDescent="0.3">
      <c r="B16623" s="73"/>
    </row>
    <row r="16624" spans="2:2" x14ac:dyDescent="0.3">
      <c r="B16624" s="73"/>
    </row>
    <row r="16625" spans="2:2" x14ac:dyDescent="0.3">
      <c r="B16625" s="73"/>
    </row>
    <row r="16626" spans="2:2" x14ac:dyDescent="0.3">
      <c r="B16626" s="73"/>
    </row>
    <row r="16627" spans="2:2" x14ac:dyDescent="0.3">
      <c r="B16627" s="73"/>
    </row>
    <row r="16628" spans="2:2" x14ac:dyDescent="0.3">
      <c r="B16628" s="73"/>
    </row>
    <row r="16629" spans="2:2" x14ac:dyDescent="0.3">
      <c r="B16629" s="73"/>
    </row>
    <row r="16630" spans="2:2" x14ac:dyDescent="0.3">
      <c r="B16630" s="73"/>
    </row>
    <row r="16631" spans="2:2" x14ac:dyDescent="0.3">
      <c r="B16631" s="73"/>
    </row>
    <row r="16632" spans="2:2" x14ac:dyDescent="0.3">
      <c r="B16632" s="73"/>
    </row>
    <row r="16633" spans="2:2" x14ac:dyDescent="0.3">
      <c r="B16633" s="73"/>
    </row>
    <row r="16634" spans="2:2" x14ac:dyDescent="0.3">
      <c r="B16634" s="73"/>
    </row>
    <row r="16635" spans="2:2" x14ac:dyDescent="0.3">
      <c r="B16635" s="73"/>
    </row>
    <row r="16636" spans="2:2" x14ac:dyDescent="0.3">
      <c r="B16636" s="73"/>
    </row>
    <row r="16637" spans="2:2" x14ac:dyDescent="0.3">
      <c r="B16637" s="73"/>
    </row>
    <row r="16638" spans="2:2" x14ac:dyDescent="0.3">
      <c r="B16638" s="73"/>
    </row>
    <row r="16639" spans="2:2" x14ac:dyDescent="0.3">
      <c r="B16639" s="73"/>
    </row>
    <row r="16640" spans="2:2" x14ac:dyDescent="0.3">
      <c r="B16640" s="73"/>
    </row>
    <row r="16641" spans="2:2" x14ac:dyDescent="0.3">
      <c r="B16641" s="73"/>
    </row>
    <row r="16642" spans="2:2" x14ac:dyDescent="0.3">
      <c r="B16642" s="73"/>
    </row>
    <row r="16643" spans="2:2" x14ac:dyDescent="0.3">
      <c r="B16643" s="73"/>
    </row>
    <row r="16644" spans="2:2" x14ac:dyDescent="0.3">
      <c r="B16644" s="73"/>
    </row>
    <row r="16645" spans="2:2" x14ac:dyDescent="0.3">
      <c r="B16645" s="73"/>
    </row>
    <row r="16646" spans="2:2" x14ac:dyDescent="0.3">
      <c r="B16646" s="73"/>
    </row>
    <row r="16647" spans="2:2" x14ac:dyDescent="0.3">
      <c r="B16647" s="73"/>
    </row>
    <row r="16648" spans="2:2" x14ac:dyDescent="0.3">
      <c r="B16648" s="73"/>
    </row>
    <row r="16649" spans="2:2" x14ac:dyDescent="0.3">
      <c r="B16649" s="73"/>
    </row>
    <row r="16650" spans="2:2" x14ac:dyDescent="0.3">
      <c r="B16650" s="73"/>
    </row>
    <row r="16651" spans="2:2" x14ac:dyDescent="0.3">
      <c r="B16651" s="73"/>
    </row>
    <row r="16652" spans="2:2" x14ac:dyDescent="0.3">
      <c r="B16652" s="73"/>
    </row>
    <row r="16653" spans="2:2" x14ac:dyDescent="0.3">
      <c r="B16653" s="73"/>
    </row>
    <row r="16654" spans="2:2" x14ac:dyDescent="0.3">
      <c r="B16654" s="73"/>
    </row>
    <row r="16655" spans="2:2" x14ac:dyDescent="0.3">
      <c r="B16655" s="73"/>
    </row>
    <row r="16656" spans="2:2" x14ac:dyDescent="0.3">
      <c r="B16656" s="73"/>
    </row>
    <row r="16657" spans="2:2" x14ac:dyDescent="0.3">
      <c r="B16657" s="73"/>
    </row>
    <row r="16658" spans="2:2" x14ac:dyDescent="0.3">
      <c r="B16658" s="73"/>
    </row>
    <row r="16659" spans="2:2" x14ac:dyDescent="0.3">
      <c r="B16659" s="73"/>
    </row>
    <row r="16660" spans="2:2" x14ac:dyDescent="0.3">
      <c r="B16660" s="73"/>
    </row>
    <row r="16661" spans="2:2" x14ac:dyDescent="0.3">
      <c r="B16661" s="73"/>
    </row>
    <row r="16662" spans="2:2" x14ac:dyDescent="0.3">
      <c r="B16662" s="73"/>
    </row>
    <row r="16663" spans="2:2" x14ac:dyDescent="0.3">
      <c r="B16663" s="73"/>
    </row>
    <row r="16664" spans="2:2" x14ac:dyDescent="0.3">
      <c r="B16664" s="73"/>
    </row>
    <row r="16665" spans="2:2" x14ac:dyDescent="0.3">
      <c r="B16665" s="73"/>
    </row>
    <row r="16666" spans="2:2" x14ac:dyDescent="0.3">
      <c r="B16666" s="73"/>
    </row>
    <row r="16667" spans="2:2" x14ac:dyDescent="0.3">
      <c r="B16667" s="73"/>
    </row>
    <row r="16668" spans="2:2" x14ac:dyDescent="0.3">
      <c r="B16668" s="73"/>
    </row>
    <row r="16669" spans="2:2" x14ac:dyDescent="0.3">
      <c r="B16669" s="73"/>
    </row>
    <row r="16670" spans="2:2" x14ac:dyDescent="0.3">
      <c r="B16670" s="73"/>
    </row>
    <row r="16671" spans="2:2" x14ac:dyDescent="0.3">
      <c r="B16671" s="73"/>
    </row>
    <row r="16672" spans="2:2" x14ac:dyDescent="0.3">
      <c r="B16672" s="73"/>
    </row>
    <row r="16673" spans="2:2" x14ac:dyDescent="0.3">
      <c r="B16673" s="73"/>
    </row>
    <row r="16674" spans="2:2" x14ac:dyDescent="0.3">
      <c r="B16674" s="73"/>
    </row>
    <row r="16675" spans="2:2" x14ac:dyDescent="0.3">
      <c r="B16675" s="73"/>
    </row>
    <row r="16676" spans="2:2" x14ac:dyDescent="0.3">
      <c r="B16676" s="73"/>
    </row>
    <row r="16677" spans="2:2" x14ac:dyDescent="0.3">
      <c r="B16677" s="73"/>
    </row>
    <row r="16678" spans="2:2" x14ac:dyDescent="0.3">
      <c r="B16678" s="73"/>
    </row>
    <row r="16679" spans="2:2" x14ac:dyDescent="0.3">
      <c r="B16679" s="73"/>
    </row>
    <row r="16680" spans="2:2" x14ac:dyDescent="0.3">
      <c r="B16680" s="73"/>
    </row>
    <row r="16681" spans="2:2" x14ac:dyDescent="0.3">
      <c r="B16681" s="73"/>
    </row>
    <row r="16682" spans="2:2" x14ac:dyDescent="0.3">
      <c r="B16682" s="73"/>
    </row>
    <row r="16683" spans="2:2" x14ac:dyDescent="0.3">
      <c r="B16683" s="73"/>
    </row>
    <row r="16684" spans="2:2" x14ac:dyDescent="0.3">
      <c r="B16684" s="73"/>
    </row>
    <row r="16685" spans="2:2" x14ac:dyDescent="0.3">
      <c r="B16685" s="73"/>
    </row>
    <row r="16686" spans="2:2" x14ac:dyDescent="0.3">
      <c r="B16686" s="73"/>
    </row>
    <row r="16687" spans="2:2" x14ac:dyDescent="0.3">
      <c r="B16687" s="73"/>
    </row>
    <row r="16688" spans="2:2" x14ac:dyDescent="0.3">
      <c r="B16688" s="73"/>
    </row>
    <row r="16689" spans="2:2" x14ac:dyDescent="0.3">
      <c r="B16689" s="73"/>
    </row>
    <row r="16690" spans="2:2" x14ac:dyDescent="0.3">
      <c r="B16690" s="73"/>
    </row>
    <row r="16691" spans="2:2" x14ac:dyDescent="0.3">
      <c r="B16691" s="73"/>
    </row>
    <row r="16692" spans="2:2" x14ac:dyDescent="0.3">
      <c r="B16692" s="73"/>
    </row>
    <row r="16693" spans="2:2" x14ac:dyDescent="0.3">
      <c r="B16693" s="73"/>
    </row>
    <row r="16694" spans="2:2" x14ac:dyDescent="0.3">
      <c r="B16694" s="73"/>
    </row>
    <row r="16695" spans="2:2" x14ac:dyDescent="0.3">
      <c r="B16695" s="73"/>
    </row>
    <row r="16696" spans="2:2" x14ac:dyDescent="0.3">
      <c r="B16696" s="73"/>
    </row>
    <row r="16697" spans="2:2" x14ac:dyDescent="0.3">
      <c r="B16697" s="73"/>
    </row>
    <row r="16698" spans="2:2" x14ac:dyDescent="0.3">
      <c r="B16698" s="73"/>
    </row>
    <row r="16699" spans="2:2" x14ac:dyDescent="0.3">
      <c r="B16699" s="73"/>
    </row>
    <row r="16700" spans="2:2" x14ac:dyDescent="0.3">
      <c r="B16700" s="73"/>
    </row>
    <row r="16701" spans="2:2" x14ac:dyDescent="0.3">
      <c r="B16701" s="73"/>
    </row>
    <row r="16702" spans="2:2" x14ac:dyDescent="0.3">
      <c r="B16702" s="73"/>
    </row>
    <row r="16703" spans="2:2" x14ac:dyDescent="0.3">
      <c r="B16703" s="73"/>
    </row>
    <row r="16704" spans="2:2" x14ac:dyDescent="0.3">
      <c r="B16704" s="73"/>
    </row>
    <row r="16705" spans="2:2" x14ac:dyDescent="0.3">
      <c r="B16705" s="73"/>
    </row>
    <row r="16706" spans="2:2" x14ac:dyDescent="0.3">
      <c r="B16706" s="73"/>
    </row>
    <row r="16707" spans="2:2" x14ac:dyDescent="0.3">
      <c r="B16707" s="73"/>
    </row>
    <row r="16708" spans="2:2" x14ac:dyDescent="0.3">
      <c r="B16708" s="73"/>
    </row>
    <row r="16709" spans="2:2" x14ac:dyDescent="0.3">
      <c r="B16709" s="73"/>
    </row>
    <row r="16710" spans="2:2" x14ac:dyDescent="0.3">
      <c r="B16710" s="73"/>
    </row>
    <row r="16711" spans="2:2" x14ac:dyDescent="0.3">
      <c r="B16711" s="73"/>
    </row>
    <row r="16712" spans="2:2" x14ac:dyDescent="0.3">
      <c r="B16712" s="73"/>
    </row>
    <row r="16713" spans="2:2" x14ac:dyDescent="0.3">
      <c r="B16713" s="73"/>
    </row>
    <row r="16714" spans="2:2" x14ac:dyDescent="0.3">
      <c r="B16714" s="73"/>
    </row>
    <row r="16715" spans="2:2" x14ac:dyDescent="0.3">
      <c r="B16715" s="73"/>
    </row>
    <row r="16716" spans="2:2" x14ac:dyDescent="0.3">
      <c r="B16716" s="73"/>
    </row>
    <row r="16717" spans="2:2" x14ac:dyDescent="0.3">
      <c r="B16717" s="73"/>
    </row>
    <row r="16718" spans="2:2" x14ac:dyDescent="0.3">
      <c r="B16718" s="73"/>
    </row>
    <row r="16719" spans="2:2" x14ac:dyDescent="0.3">
      <c r="B16719" s="73"/>
    </row>
    <row r="16720" spans="2:2" x14ac:dyDescent="0.3">
      <c r="B16720" s="73"/>
    </row>
    <row r="16721" spans="2:2" x14ac:dyDescent="0.3">
      <c r="B16721" s="73"/>
    </row>
    <row r="16722" spans="2:2" x14ac:dyDescent="0.3">
      <c r="B16722" s="73"/>
    </row>
    <row r="16723" spans="2:2" x14ac:dyDescent="0.3">
      <c r="B16723" s="73"/>
    </row>
    <row r="16724" spans="2:2" x14ac:dyDescent="0.3">
      <c r="B16724" s="73"/>
    </row>
    <row r="16725" spans="2:2" x14ac:dyDescent="0.3">
      <c r="B16725" s="73"/>
    </row>
    <row r="16726" spans="2:2" x14ac:dyDescent="0.3">
      <c r="B16726" s="73"/>
    </row>
    <row r="16727" spans="2:2" x14ac:dyDescent="0.3">
      <c r="B16727" s="73"/>
    </row>
    <row r="16728" spans="2:2" x14ac:dyDescent="0.3">
      <c r="B16728" s="73"/>
    </row>
    <row r="16729" spans="2:2" x14ac:dyDescent="0.3">
      <c r="B16729" s="73"/>
    </row>
    <row r="16730" spans="2:2" x14ac:dyDescent="0.3">
      <c r="B16730" s="73"/>
    </row>
    <row r="16731" spans="2:2" x14ac:dyDescent="0.3">
      <c r="B16731" s="73"/>
    </row>
    <row r="16732" spans="2:2" x14ac:dyDescent="0.3">
      <c r="B16732" s="73"/>
    </row>
    <row r="16733" spans="2:2" x14ac:dyDescent="0.3">
      <c r="B16733" s="73"/>
    </row>
    <row r="16734" spans="2:2" x14ac:dyDescent="0.3">
      <c r="B16734" s="73"/>
    </row>
    <row r="16735" spans="2:2" x14ac:dyDescent="0.3">
      <c r="B16735" s="73"/>
    </row>
    <row r="16736" spans="2:2" x14ac:dyDescent="0.3">
      <c r="B16736" s="73"/>
    </row>
    <row r="16737" spans="2:2" x14ac:dyDescent="0.3">
      <c r="B16737" s="73"/>
    </row>
    <row r="16738" spans="2:2" x14ac:dyDescent="0.3">
      <c r="B16738" s="73"/>
    </row>
    <row r="16739" spans="2:2" x14ac:dyDescent="0.3">
      <c r="B16739" s="73"/>
    </row>
    <row r="16740" spans="2:2" x14ac:dyDescent="0.3">
      <c r="B16740" s="73"/>
    </row>
    <row r="16741" spans="2:2" x14ac:dyDescent="0.3">
      <c r="B16741" s="73"/>
    </row>
    <row r="16742" spans="2:2" x14ac:dyDescent="0.3">
      <c r="B16742" s="73"/>
    </row>
    <row r="16743" spans="2:2" x14ac:dyDescent="0.3">
      <c r="B16743" s="73"/>
    </row>
    <row r="16744" spans="2:2" x14ac:dyDescent="0.3">
      <c r="B16744" s="73"/>
    </row>
    <row r="16745" spans="2:2" x14ac:dyDescent="0.3">
      <c r="B16745" s="73"/>
    </row>
    <row r="16746" spans="2:2" x14ac:dyDescent="0.3">
      <c r="B16746" s="73"/>
    </row>
    <row r="16747" spans="2:2" x14ac:dyDescent="0.3">
      <c r="B16747" s="73"/>
    </row>
    <row r="16748" spans="2:2" x14ac:dyDescent="0.3">
      <c r="B16748" s="73"/>
    </row>
    <row r="16749" spans="2:2" x14ac:dyDescent="0.3">
      <c r="B16749" s="73"/>
    </row>
    <row r="16750" spans="2:2" x14ac:dyDescent="0.3">
      <c r="B16750" s="73"/>
    </row>
    <row r="16751" spans="2:2" x14ac:dyDescent="0.3">
      <c r="B16751" s="73"/>
    </row>
    <row r="16752" spans="2:2" x14ac:dyDescent="0.3">
      <c r="B16752" s="73"/>
    </row>
    <row r="16753" spans="2:2" x14ac:dyDescent="0.3">
      <c r="B16753" s="73"/>
    </row>
    <row r="16754" spans="2:2" x14ac:dyDescent="0.3">
      <c r="B16754" s="73"/>
    </row>
    <row r="16755" spans="2:2" x14ac:dyDescent="0.3">
      <c r="B16755" s="73"/>
    </row>
    <row r="16756" spans="2:2" x14ac:dyDescent="0.3">
      <c r="B16756" s="73"/>
    </row>
    <row r="16757" spans="2:2" x14ac:dyDescent="0.3">
      <c r="B16757" s="73"/>
    </row>
    <row r="16758" spans="2:2" x14ac:dyDescent="0.3">
      <c r="B16758" s="73"/>
    </row>
    <row r="16759" spans="2:2" x14ac:dyDescent="0.3">
      <c r="B16759" s="73"/>
    </row>
    <row r="16760" spans="2:2" x14ac:dyDescent="0.3">
      <c r="B16760" s="73"/>
    </row>
    <row r="16761" spans="2:2" x14ac:dyDescent="0.3">
      <c r="B16761" s="73"/>
    </row>
    <row r="16762" spans="2:2" x14ac:dyDescent="0.3">
      <c r="B16762" s="73"/>
    </row>
    <row r="16763" spans="2:2" x14ac:dyDescent="0.3">
      <c r="B16763" s="73"/>
    </row>
    <row r="16764" spans="2:2" x14ac:dyDescent="0.3">
      <c r="B16764" s="73"/>
    </row>
    <row r="16765" spans="2:2" x14ac:dyDescent="0.3">
      <c r="B16765" s="73"/>
    </row>
    <row r="16766" spans="2:2" x14ac:dyDescent="0.3">
      <c r="B16766" s="73"/>
    </row>
    <row r="16767" spans="2:2" x14ac:dyDescent="0.3">
      <c r="B16767" s="73"/>
    </row>
    <row r="16768" spans="2:2" x14ac:dyDescent="0.3">
      <c r="B16768" s="73"/>
    </row>
    <row r="16769" spans="2:2" x14ac:dyDescent="0.3">
      <c r="B16769" s="73"/>
    </row>
    <row r="16770" spans="2:2" x14ac:dyDescent="0.3">
      <c r="B16770" s="73"/>
    </row>
    <row r="16771" spans="2:2" x14ac:dyDescent="0.3">
      <c r="B16771" s="73"/>
    </row>
    <row r="16772" spans="2:2" x14ac:dyDescent="0.3">
      <c r="B16772" s="73"/>
    </row>
    <row r="16773" spans="2:2" x14ac:dyDescent="0.3">
      <c r="B16773" s="73"/>
    </row>
    <row r="16774" spans="2:2" x14ac:dyDescent="0.3">
      <c r="B16774" s="73"/>
    </row>
    <row r="16775" spans="2:2" x14ac:dyDescent="0.3">
      <c r="B16775" s="73"/>
    </row>
    <row r="16776" spans="2:2" x14ac:dyDescent="0.3">
      <c r="B16776" s="73"/>
    </row>
    <row r="16777" spans="2:2" x14ac:dyDescent="0.3">
      <c r="B16777" s="73"/>
    </row>
    <row r="16778" spans="2:2" x14ac:dyDescent="0.3">
      <c r="B16778" s="73"/>
    </row>
    <row r="16779" spans="2:2" x14ac:dyDescent="0.3">
      <c r="B16779" s="73"/>
    </row>
    <row r="16780" spans="2:2" x14ac:dyDescent="0.3">
      <c r="B16780" s="73"/>
    </row>
    <row r="16781" spans="2:2" x14ac:dyDescent="0.3">
      <c r="B16781" s="73"/>
    </row>
    <row r="16782" spans="2:2" x14ac:dyDescent="0.3">
      <c r="B16782" s="73"/>
    </row>
    <row r="16783" spans="2:2" x14ac:dyDescent="0.3">
      <c r="B16783" s="73"/>
    </row>
    <row r="16784" spans="2:2" x14ac:dyDescent="0.3">
      <c r="B16784" s="73"/>
    </row>
    <row r="16785" spans="2:2" x14ac:dyDescent="0.3">
      <c r="B16785" s="73"/>
    </row>
    <row r="16786" spans="2:2" x14ac:dyDescent="0.3">
      <c r="B16786" s="73"/>
    </row>
    <row r="16787" spans="2:2" x14ac:dyDescent="0.3">
      <c r="B16787" s="73"/>
    </row>
    <row r="16788" spans="2:2" x14ac:dyDescent="0.3">
      <c r="B16788" s="73"/>
    </row>
    <row r="16789" spans="2:2" x14ac:dyDescent="0.3">
      <c r="B16789" s="73"/>
    </row>
    <row r="16790" spans="2:2" x14ac:dyDescent="0.3">
      <c r="B16790" s="73"/>
    </row>
    <row r="16791" spans="2:2" x14ac:dyDescent="0.3">
      <c r="B16791" s="73"/>
    </row>
    <row r="16792" spans="2:2" x14ac:dyDescent="0.3">
      <c r="B16792" s="73"/>
    </row>
    <row r="16793" spans="2:2" x14ac:dyDescent="0.3">
      <c r="B16793" s="73"/>
    </row>
    <row r="16794" spans="2:2" x14ac:dyDescent="0.3">
      <c r="B16794" s="73"/>
    </row>
    <row r="16795" spans="2:2" x14ac:dyDescent="0.3">
      <c r="B16795" s="73"/>
    </row>
    <row r="16796" spans="2:2" x14ac:dyDescent="0.3">
      <c r="B16796" s="73"/>
    </row>
    <row r="16797" spans="2:2" x14ac:dyDescent="0.3">
      <c r="B16797" s="73"/>
    </row>
    <row r="16798" spans="2:2" x14ac:dyDescent="0.3">
      <c r="B16798" s="73"/>
    </row>
    <row r="16799" spans="2:2" x14ac:dyDescent="0.3">
      <c r="B16799" s="73"/>
    </row>
    <row r="16800" spans="2:2" x14ac:dyDescent="0.3">
      <c r="B16800" s="73"/>
    </row>
    <row r="16801" spans="2:2" x14ac:dyDescent="0.3">
      <c r="B16801" s="73"/>
    </row>
    <row r="16802" spans="2:2" x14ac:dyDescent="0.3">
      <c r="B16802" s="73"/>
    </row>
    <row r="16803" spans="2:2" x14ac:dyDescent="0.3">
      <c r="B16803" s="73"/>
    </row>
    <row r="16804" spans="2:2" x14ac:dyDescent="0.3">
      <c r="B16804" s="73"/>
    </row>
    <row r="16805" spans="2:2" x14ac:dyDescent="0.3">
      <c r="B16805" s="73"/>
    </row>
    <row r="16806" spans="2:2" x14ac:dyDescent="0.3">
      <c r="B16806" s="73"/>
    </row>
    <row r="16807" spans="2:2" x14ac:dyDescent="0.3">
      <c r="B16807" s="73"/>
    </row>
    <row r="16808" spans="2:2" x14ac:dyDescent="0.3">
      <c r="B16808" s="73"/>
    </row>
    <row r="16809" spans="2:2" x14ac:dyDescent="0.3">
      <c r="B16809" s="73"/>
    </row>
    <row r="16810" spans="2:2" x14ac:dyDescent="0.3">
      <c r="B16810" s="73"/>
    </row>
    <row r="16811" spans="2:2" x14ac:dyDescent="0.3">
      <c r="B16811" s="73"/>
    </row>
    <row r="16812" spans="2:2" x14ac:dyDescent="0.3">
      <c r="B16812" s="73"/>
    </row>
    <row r="16813" spans="2:2" x14ac:dyDescent="0.3">
      <c r="B16813" s="73"/>
    </row>
    <row r="16814" spans="2:2" x14ac:dyDescent="0.3">
      <c r="B16814" s="73"/>
    </row>
    <row r="16815" spans="2:2" x14ac:dyDescent="0.3">
      <c r="B16815" s="73"/>
    </row>
    <row r="16816" spans="2:2" x14ac:dyDescent="0.3">
      <c r="B16816" s="73"/>
    </row>
    <row r="16817" spans="2:2" x14ac:dyDescent="0.3">
      <c r="B16817" s="73"/>
    </row>
    <row r="16818" spans="2:2" x14ac:dyDescent="0.3">
      <c r="B16818" s="73"/>
    </row>
    <row r="16819" spans="2:2" x14ac:dyDescent="0.3">
      <c r="B16819" s="73"/>
    </row>
    <row r="16820" spans="2:2" x14ac:dyDescent="0.3">
      <c r="B16820" s="73"/>
    </row>
    <row r="16821" spans="2:2" x14ac:dyDescent="0.3">
      <c r="B16821" s="73"/>
    </row>
    <row r="16822" spans="2:2" x14ac:dyDescent="0.3">
      <c r="B16822" s="73"/>
    </row>
    <row r="16823" spans="2:2" x14ac:dyDescent="0.3">
      <c r="B16823" s="73"/>
    </row>
    <row r="16824" spans="2:2" x14ac:dyDescent="0.3">
      <c r="B16824" s="73"/>
    </row>
    <row r="16825" spans="2:2" x14ac:dyDescent="0.3">
      <c r="B16825" s="73"/>
    </row>
    <row r="16826" spans="2:2" x14ac:dyDescent="0.3">
      <c r="B16826" s="73"/>
    </row>
    <row r="16827" spans="2:2" x14ac:dyDescent="0.3">
      <c r="B16827" s="73"/>
    </row>
    <row r="16828" spans="2:2" x14ac:dyDescent="0.3">
      <c r="B16828" s="73"/>
    </row>
    <row r="16829" spans="2:2" x14ac:dyDescent="0.3">
      <c r="B16829" s="73"/>
    </row>
    <row r="16830" spans="2:2" x14ac:dyDescent="0.3">
      <c r="B16830" s="73"/>
    </row>
    <row r="16831" spans="2:2" x14ac:dyDescent="0.3">
      <c r="B16831" s="73"/>
    </row>
    <row r="16832" spans="2:2" x14ac:dyDescent="0.3">
      <c r="B16832" s="73"/>
    </row>
    <row r="16833" spans="2:2" x14ac:dyDescent="0.3">
      <c r="B16833" s="73"/>
    </row>
    <row r="16834" spans="2:2" x14ac:dyDescent="0.3">
      <c r="B16834" s="73"/>
    </row>
    <row r="16835" spans="2:2" x14ac:dyDescent="0.3">
      <c r="B16835" s="73"/>
    </row>
    <row r="16836" spans="2:2" x14ac:dyDescent="0.3">
      <c r="B16836" s="73"/>
    </row>
    <row r="16837" spans="2:2" x14ac:dyDescent="0.3">
      <c r="B16837" s="73"/>
    </row>
    <row r="16838" spans="2:2" x14ac:dyDescent="0.3">
      <c r="B16838" s="73"/>
    </row>
    <row r="16839" spans="2:2" x14ac:dyDescent="0.3">
      <c r="B16839" s="73"/>
    </row>
    <row r="16840" spans="2:2" x14ac:dyDescent="0.3">
      <c r="B16840" s="73"/>
    </row>
    <row r="16841" spans="2:2" x14ac:dyDescent="0.3">
      <c r="B16841" s="73"/>
    </row>
    <row r="16842" spans="2:2" x14ac:dyDescent="0.3">
      <c r="B16842" s="73"/>
    </row>
    <row r="16843" spans="2:2" x14ac:dyDescent="0.3">
      <c r="B16843" s="73"/>
    </row>
    <row r="16844" spans="2:2" x14ac:dyDescent="0.3">
      <c r="B16844" s="73"/>
    </row>
    <row r="16845" spans="2:2" x14ac:dyDescent="0.3">
      <c r="B16845" s="73"/>
    </row>
    <row r="16846" spans="2:2" x14ac:dyDescent="0.3">
      <c r="B16846" s="73"/>
    </row>
    <row r="16847" spans="2:2" x14ac:dyDescent="0.3">
      <c r="B16847" s="73"/>
    </row>
    <row r="16848" spans="2:2" x14ac:dyDescent="0.3">
      <c r="B16848" s="73"/>
    </row>
    <row r="16849" spans="2:2" x14ac:dyDescent="0.3">
      <c r="B16849" s="73"/>
    </row>
    <row r="16850" spans="2:2" x14ac:dyDescent="0.3">
      <c r="B16850" s="73"/>
    </row>
    <row r="16851" spans="2:2" x14ac:dyDescent="0.3">
      <c r="B16851" s="73"/>
    </row>
    <row r="16852" spans="2:2" x14ac:dyDescent="0.3">
      <c r="B16852" s="73"/>
    </row>
    <row r="16853" spans="2:2" x14ac:dyDescent="0.3">
      <c r="B16853" s="73"/>
    </row>
    <row r="16854" spans="2:2" x14ac:dyDescent="0.3">
      <c r="B16854" s="73"/>
    </row>
    <row r="16855" spans="2:2" x14ac:dyDescent="0.3">
      <c r="B16855" s="73"/>
    </row>
    <row r="16856" spans="2:2" x14ac:dyDescent="0.3">
      <c r="B16856" s="73"/>
    </row>
    <row r="16857" spans="2:2" x14ac:dyDescent="0.3">
      <c r="B16857" s="73"/>
    </row>
    <row r="16858" spans="2:2" x14ac:dyDescent="0.3">
      <c r="B16858" s="73"/>
    </row>
    <row r="16859" spans="2:2" x14ac:dyDescent="0.3">
      <c r="B16859" s="73"/>
    </row>
    <row r="16860" spans="2:2" x14ac:dyDescent="0.3">
      <c r="B16860" s="73"/>
    </row>
    <row r="16861" spans="2:2" x14ac:dyDescent="0.3">
      <c r="B16861" s="73"/>
    </row>
    <row r="16862" spans="2:2" x14ac:dyDescent="0.3">
      <c r="B16862" s="73"/>
    </row>
    <row r="16863" spans="2:2" x14ac:dyDescent="0.3">
      <c r="B16863" s="73"/>
    </row>
    <row r="16864" spans="2:2" x14ac:dyDescent="0.3">
      <c r="B16864" s="73"/>
    </row>
    <row r="16865" spans="2:2" x14ac:dyDescent="0.3">
      <c r="B16865" s="73"/>
    </row>
    <row r="16866" spans="2:2" x14ac:dyDescent="0.3">
      <c r="B16866" s="73"/>
    </row>
    <row r="16867" spans="2:2" x14ac:dyDescent="0.3">
      <c r="B16867" s="73"/>
    </row>
    <row r="16868" spans="2:2" x14ac:dyDescent="0.3">
      <c r="B16868" s="73"/>
    </row>
    <row r="16869" spans="2:2" x14ac:dyDescent="0.3">
      <c r="B16869" s="73"/>
    </row>
    <row r="16870" spans="2:2" x14ac:dyDescent="0.3">
      <c r="B16870" s="73"/>
    </row>
    <row r="16871" spans="2:2" x14ac:dyDescent="0.3">
      <c r="B16871" s="73"/>
    </row>
    <row r="16872" spans="2:2" x14ac:dyDescent="0.3">
      <c r="B16872" s="73"/>
    </row>
    <row r="16873" spans="2:2" x14ac:dyDescent="0.3">
      <c r="B16873" s="73"/>
    </row>
    <row r="16874" spans="2:2" x14ac:dyDescent="0.3">
      <c r="B16874" s="73"/>
    </row>
    <row r="16875" spans="2:2" x14ac:dyDescent="0.3">
      <c r="B16875" s="73"/>
    </row>
    <row r="16876" spans="2:2" x14ac:dyDescent="0.3">
      <c r="B16876" s="73"/>
    </row>
    <row r="16877" spans="2:2" x14ac:dyDescent="0.3">
      <c r="B16877" s="73"/>
    </row>
    <row r="16878" spans="2:2" x14ac:dyDescent="0.3">
      <c r="B16878" s="73"/>
    </row>
    <row r="16879" spans="2:2" x14ac:dyDescent="0.3">
      <c r="B16879" s="73"/>
    </row>
    <row r="16880" spans="2:2" x14ac:dyDescent="0.3">
      <c r="B16880" s="73"/>
    </row>
    <row r="16881" spans="2:2" x14ac:dyDescent="0.3">
      <c r="B16881" s="73"/>
    </row>
    <row r="16882" spans="2:2" x14ac:dyDescent="0.3">
      <c r="B16882" s="73"/>
    </row>
    <row r="16883" spans="2:2" x14ac:dyDescent="0.3">
      <c r="B16883" s="73"/>
    </row>
    <row r="16884" spans="2:2" x14ac:dyDescent="0.3">
      <c r="B16884" s="73"/>
    </row>
    <row r="16885" spans="2:2" x14ac:dyDescent="0.3">
      <c r="B16885" s="73"/>
    </row>
    <row r="16886" spans="2:2" x14ac:dyDescent="0.3">
      <c r="B16886" s="73"/>
    </row>
    <row r="16887" spans="2:2" x14ac:dyDescent="0.3">
      <c r="B16887" s="73"/>
    </row>
    <row r="16888" spans="2:2" x14ac:dyDescent="0.3">
      <c r="B16888" s="73"/>
    </row>
    <row r="16889" spans="2:2" x14ac:dyDescent="0.3">
      <c r="B16889" s="73"/>
    </row>
    <row r="16890" spans="2:2" x14ac:dyDescent="0.3">
      <c r="B16890" s="73"/>
    </row>
    <row r="16891" spans="2:2" x14ac:dyDescent="0.3">
      <c r="B16891" s="73"/>
    </row>
    <row r="16892" spans="2:2" x14ac:dyDescent="0.3">
      <c r="B16892" s="73"/>
    </row>
    <row r="16893" spans="2:2" x14ac:dyDescent="0.3">
      <c r="B16893" s="73"/>
    </row>
    <row r="16894" spans="2:2" x14ac:dyDescent="0.3">
      <c r="B16894" s="73"/>
    </row>
    <row r="16895" spans="2:2" x14ac:dyDescent="0.3">
      <c r="B16895" s="73"/>
    </row>
    <row r="16896" spans="2:2" x14ac:dyDescent="0.3">
      <c r="B16896" s="73"/>
    </row>
    <row r="16897" spans="2:2" x14ac:dyDescent="0.3">
      <c r="B16897" s="73"/>
    </row>
    <row r="16898" spans="2:2" x14ac:dyDescent="0.3">
      <c r="B16898" s="73"/>
    </row>
    <row r="16899" spans="2:2" x14ac:dyDescent="0.3">
      <c r="B16899" s="73"/>
    </row>
    <row r="16900" spans="2:2" x14ac:dyDescent="0.3">
      <c r="B16900" s="73"/>
    </row>
    <row r="16901" spans="2:2" x14ac:dyDescent="0.3">
      <c r="B16901" s="73"/>
    </row>
    <row r="16902" spans="2:2" x14ac:dyDescent="0.3">
      <c r="B16902" s="73"/>
    </row>
    <row r="16903" spans="2:2" x14ac:dyDescent="0.3">
      <c r="B16903" s="73"/>
    </row>
    <row r="16904" spans="2:2" x14ac:dyDescent="0.3">
      <c r="B16904" s="73"/>
    </row>
    <row r="16905" spans="2:2" x14ac:dyDescent="0.3">
      <c r="B16905" s="73"/>
    </row>
    <row r="16906" spans="2:2" x14ac:dyDescent="0.3">
      <c r="B16906" s="73"/>
    </row>
    <row r="16907" spans="2:2" x14ac:dyDescent="0.3">
      <c r="B16907" s="73"/>
    </row>
    <row r="16908" spans="2:2" x14ac:dyDescent="0.3">
      <c r="B16908" s="73"/>
    </row>
    <row r="16909" spans="2:2" x14ac:dyDescent="0.3">
      <c r="B16909" s="73"/>
    </row>
    <row r="16910" spans="2:2" x14ac:dyDescent="0.3">
      <c r="B16910" s="73"/>
    </row>
    <row r="16911" spans="2:2" x14ac:dyDescent="0.3">
      <c r="B16911" s="73"/>
    </row>
    <row r="16912" spans="2:2" x14ac:dyDescent="0.3">
      <c r="B16912" s="73"/>
    </row>
    <row r="16913" spans="2:2" x14ac:dyDescent="0.3">
      <c r="B16913" s="73"/>
    </row>
    <row r="16914" spans="2:2" x14ac:dyDescent="0.3">
      <c r="B16914" s="73"/>
    </row>
    <row r="16915" spans="2:2" x14ac:dyDescent="0.3">
      <c r="B16915" s="73"/>
    </row>
    <row r="16916" spans="2:2" x14ac:dyDescent="0.3">
      <c r="B16916" s="73"/>
    </row>
    <row r="16917" spans="2:2" x14ac:dyDescent="0.3">
      <c r="B16917" s="73"/>
    </row>
    <row r="16918" spans="2:2" x14ac:dyDescent="0.3">
      <c r="B16918" s="73"/>
    </row>
    <row r="16919" spans="2:2" x14ac:dyDescent="0.3">
      <c r="B16919" s="73"/>
    </row>
    <row r="16920" spans="2:2" x14ac:dyDescent="0.3">
      <c r="B16920" s="73"/>
    </row>
    <row r="16921" spans="2:2" x14ac:dyDescent="0.3">
      <c r="B16921" s="73"/>
    </row>
    <row r="16922" spans="2:2" x14ac:dyDescent="0.3">
      <c r="B16922" s="73"/>
    </row>
    <row r="16923" spans="2:2" x14ac:dyDescent="0.3">
      <c r="B16923" s="73"/>
    </row>
    <row r="16924" spans="2:2" x14ac:dyDescent="0.3">
      <c r="B16924" s="73"/>
    </row>
    <row r="16925" spans="2:2" x14ac:dyDescent="0.3">
      <c r="B16925" s="73"/>
    </row>
    <row r="16926" spans="2:2" x14ac:dyDescent="0.3">
      <c r="B16926" s="73"/>
    </row>
    <row r="16927" spans="2:2" x14ac:dyDescent="0.3">
      <c r="B16927" s="73"/>
    </row>
    <row r="16928" spans="2:2" x14ac:dyDescent="0.3">
      <c r="B16928" s="73"/>
    </row>
    <row r="16929" spans="2:2" x14ac:dyDescent="0.3">
      <c r="B16929" s="73"/>
    </row>
    <row r="16930" spans="2:2" x14ac:dyDescent="0.3">
      <c r="B16930" s="73"/>
    </row>
    <row r="16931" spans="2:2" x14ac:dyDescent="0.3">
      <c r="B16931" s="73"/>
    </row>
    <row r="16932" spans="2:2" x14ac:dyDescent="0.3">
      <c r="B16932" s="73"/>
    </row>
    <row r="16933" spans="2:2" x14ac:dyDescent="0.3">
      <c r="B16933" s="73"/>
    </row>
    <row r="16934" spans="2:2" x14ac:dyDescent="0.3">
      <c r="B16934" s="73"/>
    </row>
    <row r="16935" spans="2:2" x14ac:dyDescent="0.3">
      <c r="B16935" s="73"/>
    </row>
    <row r="16936" spans="2:2" x14ac:dyDescent="0.3">
      <c r="B16936" s="73"/>
    </row>
    <row r="16937" spans="2:2" x14ac:dyDescent="0.3">
      <c r="B16937" s="73"/>
    </row>
    <row r="16938" spans="2:2" x14ac:dyDescent="0.3">
      <c r="B16938" s="73"/>
    </row>
    <row r="16939" spans="2:2" x14ac:dyDescent="0.3">
      <c r="B16939" s="73"/>
    </row>
    <row r="16940" spans="2:2" x14ac:dyDescent="0.3">
      <c r="B16940" s="73"/>
    </row>
    <row r="16941" spans="2:2" x14ac:dyDescent="0.3">
      <c r="B16941" s="73"/>
    </row>
    <row r="16942" spans="2:2" x14ac:dyDescent="0.3">
      <c r="B16942" s="73"/>
    </row>
    <row r="16943" spans="2:2" x14ac:dyDescent="0.3">
      <c r="B16943" s="73"/>
    </row>
    <row r="16944" spans="2:2" x14ac:dyDescent="0.3">
      <c r="B16944" s="73"/>
    </row>
    <row r="16945" spans="2:2" x14ac:dyDescent="0.3">
      <c r="B16945" s="73"/>
    </row>
    <row r="16946" spans="2:2" x14ac:dyDescent="0.3">
      <c r="B16946" s="73"/>
    </row>
    <row r="16947" spans="2:2" x14ac:dyDescent="0.3">
      <c r="B16947" s="73"/>
    </row>
    <row r="16948" spans="2:2" x14ac:dyDescent="0.3">
      <c r="B16948" s="73"/>
    </row>
    <row r="16949" spans="2:2" x14ac:dyDescent="0.3">
      <c r="B16949" s="73"/>
    </row>
    <row r="16950" spans="2:2" x14ac:dyDescent="0.3">
      <c r="B16950" s="73"/>
    </row>
    <row r="16951" spans="2:2" x14ac:dyDescent="0.3">
      <c r="B16951" s="73"/>
    </row>
    <row r="16952" spans="2:2" x14ac:dyDescent="0.3">
      <c r="B16952" s="73"/>
    </row>
    <row r="16953" spans="2:2" x14ac:dyDescent="0.3">
      <c r="B16953" s="73"/>
    </row>
    <row r="16954" spans="2:2" x14ac:dyDescent="0.3">
      <c r="B16954" s="73"/>
    </row>
    <row r="16955" spans="2:2" x14ac:dyDescent="0.3">
      <c r="B16955" s="73"/>
    </row>
    <row r="16956" spans="2:2" x14ac:dyDescent="0.3">
      <c r="B16956" s="73"/>
    </row>
    <row r="16957" spans="2:2" x14ac:dyDescent="0.3">
      <c r="B16957" s="73"/>
    </row>
    <row r="16958" spans="2:2" x14ac:dyDescent="0.3">
      <c r="B16958" s="73"/>
    </row>
    <row r="16959" spans="2:2" x14ac:dyDescent="0.3">
      <c r="B16959" s="73"/>
    </row>
    <row r="16960" spans="2:2" x14ac:dyDescent="0.3">
      <c r="B16960" s="73"/>
    </row>
    <row r="16961" spans="2:2" x14ac:dyDescent="0.3">
      <c r="B16961" s="73"/>
    </row>
    <row r="16962" spans="2:2" x14ac:dyDescent="0.3">
      <c r="B16962" s="73"/>
    </row>
    <row r="16963" spans="2:2" x14ac:dyDescent="0.3">
      <c r="B16963" s="73"/>
    </row>
    <row r="16964" spans="2:2" x14ac:dyDescent="0.3">
      <c r="B16964" s="73"/>
    </row>
    <row r="16965" spans="2:2" x14ac:dyDescent="0.3">
      <c r="B16965" s="73"/>
    </row>
    <row r="16966" spans="2:2" x14ac:dyDescent="0.3">
      <c r="B16966" s="73"/>
    </row>
    <row r="16967" spans="2:2" x14ac:dyDescent="0.3">
      <c r="B16967" s="73"/>
    </row>
    <row r="16968" spans="2:2" x14ac:dyDescent="0.3">
      <c r="B16968" s="73"/>
    </row>
    <row r="16969" spans="2:2" x14ac:dyDescent="0.3">
      <c r="B16969" s="73"/>
    </row>
    <row r="16970" spans="2:2" x14ac:dyDescent="0.3">
      <c r="B16970" s="73"/>
    </row>
    <row r="16971" spans="2:2" x14ac:dyDescent="0.3">
      <c r="B16971" s="73"/>
    </row>
    <row r="16972" spans="2:2" x14ac:dyDescent="0.3">
      <c r="B16972" s="73"/>
    </row>
    <row r="16973" spans="2:2" x14ac:dyDescent="0.3">
      <c r="B16973" s="73"/>
    </row>
    <row r="16974" spans="2:2" x14ac:dyDescent="0.3">
      <c r="B16974" s="73"/>
    </row>
    <row r="16975" spans="2:2" x14ac:dyDescent="0.3">
      <c r="B16975" s="73"/>
    </row>
    <row r="16976" spans="2:2" x14ac:dyDescent="0.3">
      <c r="B16976" s="73"/>
    </row>
    <row r="16977" spans="2:2" x14ac:dyDescent="0.3">
      <c r="B16977" s="73"/>
    </row>
    <row r="16978" spans="2:2" x14ac:dyDescent="0.3">
      <c r="B16978" s="73"/>
    </row>
    <row r="16979" spans="2:2" x14ac:dyDescent="0.3">
      <c r="B16979" s="73"/>
    </row>
    <row r="16980" spans="2:2" x14ac:dyDescent="0.3">
      <c r="B16980" s="73"/>
    </row>
    <row r="16981" spans="2:2" x14ac:dyDescent="0.3">
      <c r="B16981" s="73"/>
    </row>
    <row r="16982" spans="2:2" x14ac:dyDescent="0.3">
      <c r="B16982" s="73"/>
    </row>
    <row r="16983" spans="2:2" x14ac:dyDescent="0.3">
      <c r="B16983" s="73"/>
    </row>
    <row r="16984" spans="2:2" x14ac:dyDescent="0.3">
      <c r="B16984" s="73"/>
    </row>
    <row r="16985" spans="2:2" x14ac:dyDescent="0.3">
      <c r="B16985" s="73"/>
    </row>
    <row r="16986" spans="2:2" x14ac:dyDescent="0.3">
      <c r="B16986" s="73"/>
    </row>
    <row r="16987" spans="2:2" x14ac:dyDescent="0.3">
      <c r="B16987" s="73"/>
    </row>
    <row r="16988" spans="2:2" x14ac:dyDescent="0.3">
      <c r="B16988" s="73"/>
    </row>
    <row r="16989" spans="2:2" x14ac:dyDescent="0.3">
      <c r="B16989" s="73"/>
    </row>
    <row r="16990" spans="2:2" x14ac:dyDescent="0.3">
      <c r="B16990" s="73"/>
    </row>
    <row r="16991" spans="2:2" x14ac:dyDescent="0.3">
      <c r="B16991" s="73"/>
    </row>
    <row r="16992" spans="2:2" x14ac:dyDescent="0.3">
      <c r="B16992" s="73"/>
    </row>
    <row r="16993" spans="2:2" x14ac:dyDescent="0.3">
      <c r="B16993" s="73"/>
    </row>
    <row r="16994" spans="2:2" x14ac:dyDescent="0.3">
      <c r="B16994" s="73"/>
    </row>
    <row r="16995" spans="2:2" x14ac:dyDescent="0.3">
      <c r="B16995" s="73"/>
    </row>
    <row r="16996" spans="2:2" x14ac:dyDescent="0.3">
      <c r="B16996" s="73"/>
    </row>
    <row r="16997" spans="2:2" x14ac:dyDescent="0.3">
      <c r="B16997" s="73"/>
    </row>
    <row r="16998" spans="2:2" x14ac:dyDescent="0.3">
      <c r="B16998" s="73"/>
    </row>
    <row r="16999" spans="2:2" x14ac:dyDescent="0.3">
      <c r="B16999" s="73"/>
    </row>
    <row r="17000" spans="2:2" x14ac:dyDescent="0.3">
      <c r="B17000" s="73"/>
    </row>
    <row r="17001" spans="2:2" x14ac:dyDescent="0.3">
      <c r="B17001" s="73"/>
    </row>
    <row r="17002" spans="2:2" x14ac:dyDescent="0.3">
      <c r="B17002" s="73"/>
    </row>
    <row r="17003" spans="2:2" x14ac:dyDescent="0.3">
      <c r="B17003" s="73"/>
    </row>
    <row r="17004" spans="2:2" x14ac:dyDescent="0.3">
      <c r="B17004" s="73"/>
    </row>
    <row r="17005" spans="2:2" x14ac:dyDescent="0.3">
      <c r="B17005" s="73"/>
    </row>
    <row r="17006" spans="2:2" x14ac:dyDescent="0.3">
      <c r="B17006" s="73"/>
    </row>
    <row r="17007" spans="2:2" x14ac:dyDescent="0.3">
      <c r="B17007" s="73"/>
    </row>
    <row r="17008" spans="2:2" x14ac:dyDescent="0.3">
      <c r="B17008" s="73"/>
    </row>
    <row r="17009" spans="2:2" x14ac:dyDescent="0.3">
      <c r="B17009" s="73"/>
    </row>
    <row r="17010" spans="2:2" x14ac:dyDescent="0.3">
      <c r="B17010" s="73"/>
    </row>
    <row r="17011" spans="2:2" x14ac:dyDescent="0.3">
      <c r="B17011" s="73"/>
    </row>
    <row r="17012" spans="2:2" x14ac:dyDescent="0.3">
      <c r="B17012" s="73"/>
    </row>
    <row r="17013" spans="2:2" x14ac:dyDescent="0.3">
      <c r="B17013" s="73"/>
    </row>
    <row r="17014" spans="2:2" x14ac:dyDescent="0.3">
      <c r="B17014" s="73"/>
    </row>
    <row r="17015" spans="2:2" x14ac:dyDescent="0.3">
      <c r="B17015" s="73"/>
    </row>
    <row r="17016" spans="2:2" x14ac:dyDescent="0.3">
      <c r="B17016" s="73"/>
    </row>
    <row r="17017" spans="2:2" x14ac:dyDescent="0.3">
      <c r="B17017" s="73"/>
    </row>
    <row r="17018" spans="2:2" x14ac:dyDescent="0.3">
      <c r="B17018" s="73"/>
    </row>
    <row r="17019" spans="2:2" x14ac:dyDescent="0.3">
      <c r="B17019" s="73"/>
    </row>
    <row r="17020" spans="2:2" x14ac:dyDescent="0.3">
      <c r="B17020" s="73"/>
    </row>
    <row r="17021" spans="2:2" x14ac:dyDescent="0.3">
      <c r="B17021" s="73"/>
    </row>
    <row r="17022" spans="2:2" x14ac:dyDescent="0.3">
      <c r="B17022" s="73"/>
    </row>
    <row r="17023" spans="2:2" x14ac:dyDescent="0.3">
      <c r="B17023" s="73"/>
    </row>
    <row r="17024" spans="2:2" x14ac:dyDescent="0.3">
      <c r="B17024" s="73"/>
    </row>
    <row r="17025" spans="2:2" x14ac:dyDescent="0.3">
      <c r="B17025" s="73"/>
    </row>
    <row r="17026" spans="2:2" x14ac:dyDescent="0.3">
      <c r="B17026" s="73"/>
    </row>
    <row r="17027" spans="2:2" x14ac:dyDescent="0.3">
      <c r="B17027" s="73"/>
    </row>
    <row r="17028" spans="2:2" x14ac:dyDescent="0.3">
      <c r="B17028" s="73"/>
    </row>
    <row r="17029" spans="2:2" x14ac:dyDescent="0.3">
      <c r="B17029" s="73"/>
    </row>
    <row r="17030" spans="2:2" x14ac:dyDescent="0.3">
      <c r="B17030" s="73"/>
    </row>
    <row r="17031" spans="2:2" x14ac:dyDescent="0.3">
      <c r="B17031" s="73"/>
    </row>
    <row r="17032" spans="2:2" x14ac:dyDescent="0.3">
      <c r="B17032" s="73"/>
    </row>
    <row r="17033" spans="2:2" x14ac:dyDescent="0.3">
      <c r="B17033" s="73"/>
    </row>
    <row r="17034" spans="2:2" x14ac:dyDescent="0.3">
      <c r="B17034" s="73"/>
    </row>
    <row r="17035" spans="2:2" x14ac:dyDescent="0.3">
      <c r="B17035" s="73"/>
    </row>
    <row r="17036" spans="2:2" x14ac:dyDescent="0.3">
      <c r="B17036" s="73"/>
    </row>
    <row r="17037" spans="2:2" x14ac:dyDescent="0.3">
      <c r="B17037" s="73"/>
    </row>
    <row r="17038" spans="2:2" x14ac:dyDescent="0.3">
      <c r="B17038" s="73"/>
    </row>
    <row r="17039" spans="2:2" x14ac:dyDescent="0.3">
      <c r="B17039" s="73"/>
    </row>
    <row r="17040" spans="2:2" x14ac:dyDescent="0.3">
      <c r="B17040" s="73"/>
    </row>
    <row r="17041" spans="2:2" x14ac:dyDescent="0.3">
      <c r="B17041" s="73"/>
    </row>
    <row r="17042" spans="2:2" x14ac:dyDescent="0.3">
      <c r="B17042" s="73"/>
    </row>
    <row r="17043" spans="2:2" x14ac:dyDescent="0.3">
      <c r="B17043" s="73"/>
    </row>
    <row r="17044" spans="2:2" x14ac:dyDescent="0.3">
      <c r="B17044" s="73"/>
    </row>
    <row r="17045" spans="2:2" x14ac:dyDescent="0.3">
      <c r="B17045" s="73"/>
    </row>
    <row r="17046" spans="2:2" x14ac:dyDescent="0.3">
      <c r="B17046" s="73"/>
    </row>
    <row r="17047" spans="2:2" x14ac:dyDescent="0.3">
      <c r="B17047" s="73"/>
    </row>
    <row r="17048" spans="2:2" x14ac:dyDescent="0.3">
      <c r="B17048" s="73"/>
    </row>
    <row r="17049" spans="2:2" x14ac:dyDescent="0.3">
      <c r="B17049" s="73"/>
    </row>
    <row r="17050" spans="2:2" x14ac:dyDescent="0.3">
      <c r="B17050" s="73"/>
    </row>
    <row r="17051" spans="2:2" x14ac:dyDescent="0.3">
      <c r="B17051" s="73"/>
    </row>
    <row r="17052" spans="2:2" x14ac:dyDescent="0.3">
      <c r="B17052" s="73"/>
    </row>
    <row r="17053" spans="2:2" x14ac:dyDescent="0.3">
      <c r="B17053" s="73"/>
    </row>
    <row r="17054" spans="2:2" x14ac:dyDescent="0.3">
      <c r="B17054" s="73"/>
    </row>
    <row r="17055" spans="2:2" x14ac:dyDescent="0.3">
      <c r="B17055" s="73"/>
    </row>
    <row r="17056" spans="2:2" x14ac:dyDescent="0.3">
      <c r="B17056" s="73"/>
    </row>
    <row r="17057" spans="2:2" x14ac:dyDescent="0.3">
      <c r="B17057" s="73"/>
    </row>
    <row r="17058" spans="2:2" x14ac:dyDescent="0.3">
      <c r="B17058" s="73"/>
    </row>
    <row r="17059" spans="2:2" x14ac:dyDescent="0.3">
      <c r="B17059" s="73"/>
    </row>
    <row r="17060" spans="2:2" x14ac:dyDescent="0.3">
      <c r="B17060" s="73"/>
    </row>
    <row r="17061" spans="2:2" x14ac:dyDescent="0.3">
      <c r="B17061" s="73"/>
    </row>
    <row r="17062" spans="2:2" x14ac:dyDescent="0.3">
      <c r="B17062" s="73"/>
    </row>
    <row r="17063" spans="2:2" x14ac:dyDescent="0.3">
      <c r="B17063" s="73"/>
    </row>
    <row r="17064" spans="2:2" x14ac:dyDescent="0.3">
      <c r="B17064" s="73"/>
    </row>
    <row r="17065" spans="2:2" x14ac:dyDescent="0.3">
      <c r="B17065" s="73"/>
    </row>
    <row r="17066" spans="2:2" x14ac:dyDescent="0.3">
      <c r="B17066" s="73"/>
    </row>
    <row r="17067" spans="2:2" x14ac:dyDescent="0.3">
      <c r="B17067" s="73"/>
    </row>
    <row r="17068" spans="2:2" x14ac:dyDescent="0.3">
      <c r="B17068" s="73"/>
    </row>
    <row r="17069" spans="2:2" x14ac:dyDescent="0.3">
      <c r="B17069" s="73"/>
    </row>
    <row r="17070" spans="2:2" x14ac:dyDescent="0.3">
      <c r="B17070" s="73"/>
    </row>
    <row r="17071" spans="2:2" x14ac:dyDescent="0.3">
      <c r="B17071" s="73"/>
    </row>
    <row r="17072" spans="2:2" x14ac:dyDescent="0.3">
      <c r="B17072" s="73"/>
    </row>
    <row r="17073" spans="2:2" x14ac:dyDescent="0.3">
      <c r="B17073" s="73"/>
    </row>
    <row r="17074" spans="2:2" x14ac:dyDescent="0.3">
      <c r="B17074" s="73"/>
    </row>
    <row r="17075" spans="2:2" x14ac:dyDescent="0.3">
      <c r="B17075" s="73"/>
    </row>
    <row r="17076" spans="2:2" x14ac:dyDescent="0.3">
      <c r="B17076" s="73"/>
    </row>
    <row r="17077" spans="2:2" x14ac:dyDescent="0.3">
      <c r="B17077" s="73"/>
    </row>
    <row r="17078" spans="2:2" x14ac:dyDescent="0.3">
      <c r="B17078" s="73"/>
    </row>
    <row r="17079" spans="2:2" x14ac:dyDescent="0.3">
      <c r="B17079" s="73"/>
    </row>
    <row r="17080" spans="2:2" x14ac:dyDescent="0.3">
      <c r="B17080" s="73"/>
    </row>
    <row r="17081" spans="2:2" x14ac:dyDescent="0.3">
      <c r="B17081" s="73"/>
    </row>
    <row r="17082" spans="2:2" x14ac:dyDescent="0.3">
      <c r="B17082" s="73"/>
    </row>
    <row r="17083" spans="2:2" x14ac:dyDescent="0.3">
      <c r="B17083" s="73"/>
    </row>
    <row r="17084" spans="2:2" x14ac:dyDescent="0.3">
      <c r="B17084" s="73"/>
    </row>
    <row r="17085" spans="2:2" x14ac:dyDescent="0.3">
      <c r="B17085" s="73"/>
    </row>
    <row r="17086" spans="2:2" x14ac:dyDescent="0.3">
      <c r="B17086" s="73"/>
    </row>
    <row r="17087" spans="2:2" x14ac:dyDescent="0.3">
      <c r="B17087" s="73"/>
    </row>
    <row r="17088" spans="2:2" x14ac:dyDescent="0.3">
      <c r="B17088" s="73"/>
    </row>
    <row r="17089" spans="2:2" x14ac:dyDescent="0.3">
      <c r="B17089" s="73"/>
    </row>
    <row r="17090" spans="2:2" x14ac:dyDescent="0.3">
      <c r="B17090" s="73"/>
    </row>
    <row r="17091" spans="2:2" x14ac:dyDescent="0.3">
      <c r="B17091" s="73"/>
    </row>
    <row r="17092" spans="2:2" x14ac:dyDescent="0.3">
      <c r="B17092" s="73"/>
    </row>
    <row r="17093" spans="2:2" x14ac:dyDescent="0.3">
      <c r="B17093" s="73"/>
    </row>
    <row r="17094" spans="2:2" x14ac:dyDescent="0.3">
      <c r="B17094" s="73"/>
    </row>
    <row r="17095" spans="2:2" x14ac:dyDescent="0.3">
      <c r="B17095" s="73"/>
    </row>
    <row r="17096" spans="2:2" x14ac:dyDescent="0.3">
      <c r="B17096" s="73"/>
    </row>
    <row r="17097" spans="2:2" x14ac:dyDescent="0.3">
      <c r="B17097" s="73"/>
    </row>
    <row r="17098" spans="2:2" x14ac:dyDescent="0.3">
      <c r="B17098" s="73"/>
    </row>
    <row r="17099" spans="2:2" x14ac:dyDescent="0.3">
      <c r="B17099" s="73"/>
    </row>
    <row r="17100" spans="2:2" x14ac:dyDescent="0.3">
      <c r="B17100" s="73"/>
    </row>
    <row r="17101" spans="2:2" x14ac:dyDescent="0.3">
      <c r="B17101" s="73"/>
    </row>
    <row r="17102" spans="2:2" x14ac:dyDescent="0.3">
      <c r="B17102" s="73"/>
    </row>
    <row r="17103" spans="2:2" x14ac:dyDescent="0.3">
      <c r="B17103" s="73"/>
    </row>
    <row r="17104" spans="2:2" x14ac:dyDescent="0.3">
      <c r="B17104" s="73"/>
    </row>
    <row r="17105" spans="2:2" x14ac:dyDescent="0.3">
      <c r="B17105" s="73"/>
    </row>
    <row r="17106" spans="2:2" x14ac:dyDescent="0.3">
      <c r="B17106" s="73"/>
    </row>
    <row r="17107" spans="2:2" x14ac:dyDescent="0.3">
      <c r="B17107" s="73"/>
    </row>
    <row r="17108" spans="2:2" x14ac:dyDescent="0.3">
      <c r="B17108" s="73"/>
    </row>
    <row r="17109" spans="2:2" x14ac:dyDescent="0.3">
      <c r="B17109" s="73"/>
    </row>
    <row r="17110" spans="2:2" x14ac:dyDescent="0.3">
      <c r="B17110" s="73"/>
    </row>
    <row r="17111" spans="2:2" x14ac:dyDescent="0.3">
      <c r="B17111" s="73"/>
    </row>
    <row r="17112" spans="2:2" x14ac:dyDescent="0.3">
      <c r="B17112" s="73"/>
    </row>
    <row r="17113" spans="2:2" x14ac:dyDescent="0.3">
      <c r="B17113" s="73"/>
    </row>
    <row r="17114" spans="2:2" x14ac:dyDescent="0.3">
      <c r="B17114" s="73"/>
    </row>
    <row r="17115" spans="2:2" x14ac:dyDescent="0.3">
      <c r="B17115" s="73"/>
    </row>
    <row r="17116" spans="2:2" x14ac:dyDescent="0.3">
      <c r="B17116" s="73"/>
    </row>
    <row r="17117" spans="2:2" x14ac:dyDescent="0.3">
      <c r="B17117" s="73"/>
    </row>
    <row r="17118" spans="2:2" x14ac:dyDescent="0.3">
      <c r="B17118" s="73"/>
    </row>
    <row r="17119" spans="2:2" x14ac:dyDescent="0.3">
      <c r="B17119" s="73"/>
    </row>
    <row r="17120" spans="2:2" x14ac:dyDescent="0.3">
      <c r="B17120" s="73"/>
    </row>
    <row r="17121" spans="2:2" x14ac:dyDescent="0.3">
      <c r="B17121" s="73"/>
    </row>
    <row r="17122" spans="2:2" x14ac:dyDescent="0.3">
      <c r="B17122" s="73"/>
    </row>
    <row r="17123" spans="2:2" x14ac:dyDescent="0.3">
      <c r="B17123" s="73"/>
    </row>
    <row r="17124" spans="2:2" x14ac:dyDescent="0.3">
      <c r="B17124" s="73"/>
    </row>
    <row r="17125" spans="2:2" x14ac:dyDescent="0.3">
      <c r="B17125" s="73"/>
    </row>
    <row r="17126" spans="2:2" x14ac:dyDescent="0.3">
      <c r="B17126" s="73"/>
    </row>
    <row r="17127" spans="2:2" x14ac:dyDescent="0.3">
      <c r="B17127" s="73"/>
    </row>
    <row r="17128" spans="2:2" x14ac:dyDescent="0.3">
      <c r="B17128" s="73"/>
    </row>
    <row r="17129" spans="2:2" x14ac:dyDescent="0.3">
      <c r="B17129" s="73"/>
    </row>
    <row r="17130" spans="2:2" x14ac:dyDescent="0.3">
      <c r="B17130" s="73"/>
    </row>
    <row r="17131" spans="2:2" x14ac:dyDescent="0.3">
      <c r="B17131" s="73"/>
    </row>
    <row r="17132" spans="2:2" x14ac:dyDescent="0.3">
      <c r="B17132" s="73"/>
    </row>
    <row r="17133" spans="2:2" x14ac:dyDescent="0.3">
      <c r="B17133" s="73"/>
    </row>
    <row r="17134" spans="2:2" x14ac:dyDescent="0.3">
      <c r="B17134" s="73"/>
    </row>
    <row r="17135" spans="2:2" x14ac:dyDescent="0.3">
      <c r="B17135" s="73"/>
    </row>
    <row r="17136" spans="2:2" x14ac:dyDescent="0.3">
      <c r="B17136" s="73"/>
    </row>
    <row r="17137" spans="2:2" x14ac:dyDescent="0.3">
      <c r="B17137" s="73"/>
    </row>
    <row r="17138" spans="2:2" x14ac:dyDescent="0.3">
      <c r="B17138" s="73"/>
    </row>
    <row r="17139" spans="2:2" x14ac:dyDescent="0.3">
      <c r="B17139" s="73"/>
    </row>
    <row r="17140" spans="2:2" x14ac:dyDescent="0.3">
      <c r="B17140" s="73"/>
    </row>
    <row r="17141" spans="2:2" x14ac:dyDescent="0.3">
      <c r="B17141" s="73"/>
    </row>
    <row r="17142" spans="2:2" x14ac:dyDescent="0.3">
      <c r="B17142" s="73"/>
    </row>
    <row r="17143" spans="2:2" x14ac:dyDescent="0.3">
      <c r="B17143" s="73"/>
    </row>
    <row r="17144" spans="2:2" x14ac:dyDescent="0.3">
      <c r="B17144" s="73"/>
    </row>
    <row r="17145" spans="2:2" x14ac:dyDescent="0.3">
      <c r="B17145" s="73"/>
    </row>
    <row r="17146" spans="2:2" x14ac:dyDescent="0.3">
      <c r="B17146" s="73"/>
    </row>
    <row r="17147" spans="2:2" x14ac:dyDescent="0.3">
      <c r="B17147" s="73"/>
    </row>
    <row r="17148" spans="2:2" x14ac:dyDescent="0.3">
      <c r="B17148" s="73"/>
    </row>
    <row r="17149" spans="2:2" x14ac:dyDescent="0.3">
      <c r="B17149" s="73"/>
    </row>
    <row r="17150" spans="2:2" x14ac:dyDescent="0.3">
      <c r="B17150" s="73"/>
    </row>
    <row r="17151" spans="2:2" x14ac:dyDescent="0.3">
      <c r="B17151" s="73"/>
    </row>
    <row r="17152" spans="2:2" x14ac:dyDescent="0.3">
      <c r="B17152" s="73"/>
    </row>
    <row r="17153" spans="2:2" x14ac:dyDescent="0.3">
      <c r="B17153" s="73"/>
    </row>
    <row r="17154" spans="2:2" x14ac:dyDescent="0.3">
      <c r="B17154" s="73"/>
    </row>
    <row r="17155" spans="2:2" x14ac:dyDescent="0.3">
      <c r="B17155" s="73"/>
    </row>
    <row r="17156" spans="2:2" x14ac:dyDescent="0.3">
      <c r="B17156" s="73"/>
    </row>
    <row r="17157" spans="2:2" x14ac:dyDescent="0.3">
      <c r="B17157" s="73"/>
    </row>
    <row r="17158" spans="2:2" x14ac:dyDescent="0.3">
      <c r="B17158" s="73"/>
    </row>
    <row r="17159" spans="2:2" x14ac:dyDescent="0.3">
      <c r="B17159" s="73"/>
    </row>
    <row r="17160" spans="2:2" x14ac:dyDescent="0.3">
      <c r="B17160" s="73"/>
    </row>
    <row r="17161" spans="2:2" x14ac:dyDescent="0.3">
      <c r="B17161" s="73"/>
    </row>
    <row r="17162" spans="2:2" x14ac:dyDescent="0.3">
      <c r="B17162" s="73"/>
    </row>
    <row r="17163" spans="2:2" x14ac:dyDescent="0.3">
      <c r="B17163" s="73"/>
    </row>
    <row r="17164" spans="2:2" x14ac:dyDescent="0.3">
      <c r="B17164" s="73"/>
    </row>
    <row r="17165" spans="2:2" x14ac:dyDescent="0.3">
      <c r="B17165" s="73"/>
    </row>
    <row r="17166" spans="2:2" x14ac:dyDescent="0.3">
      <c r="B17166" s="73"/>
    </row>
    <row r="17167" spans="2:2" x14ac:dyDescent="0.3">
      <c r="B17167" s="73"/>
    </row>
    <row r="17168" spans="2:2" x14ac:dyDescent="0.3">
      <c r="B17168" s="73"/>
    </row>
    <row r="17169" spans="2:2" x14ac:dyDescent="0.3">
      <c r="B17169" s="73"/>
    </row>
    <row r="17170" spans="2:2" x14ac:dyDescent="0.3">
      <c r="B17170" s="73"/>
    </row>
    <row r="17171" spans="2:2" x14ac:dyDescent="0.3">
      <c r="B17171" s="73"/>
    </row>
    <row r="17172" spans="2:2" x14ac:dyDescent="0.3">
      <c r="B17172" s="73"/>
    </row>
    <row r="17173" spans="2:2" x14ac:dyDescent="0.3">
      <c r="B17173" s="73"/>
    </row>
    <row r="17174" spans="2:2" x14ac:dyDescent="0.3">
      <c r="B17174" s="73"/>
    </row>
    <row r="17175" spans="2:2" x14ac:dyDescent="0.3">
      <c r="B17175" s="73"/>
    </row>
    <row r="17176" spans="2:2" x14ac:dyDescent="0.3">
      <c r="B17176" s="73"/>
    </row>
    <row r="17177" spans="2:2" x14ac:dyDescent="0.3">
      <c r="B17177" s="73"/>
    </row>
    <row r="17178" spans="2:2" x14ac:dyDescent="0.3">
      <c r="B17178" s="73"/>
    </row>
    <row r="17179" spans="2:2" x14ac:dyDescent="0.3">
      <c r="B17179" s="73"/>
    </row>
    <row r="17180" spans="2:2" x14ac:dyDescent="0.3">
      <c r="B17180" s="73"/>
    </row>
    <row r="17181" spans="2:2" x14ac:dyDescent="0.3">
      <c r="B17181" s="73"/>
    </row>
    <row r="17182" spans="2:2" x14ac:dyDescent="0.3">
      <c r="B17182" s="73"/>
    </row>
    <row r="17183" spans="2:2" x14ac:dyDescent="0.3">
      <c r="B17183" s="73"/>
    </row>
    <row r="17184" spans="2:2" x14ac:dyDescent="0.3">
      <c r="B17184" s="73"/>
    </row>
    <row r="17185" spans="2:2" x14ac:dyDescent="0.3">
      <c r="B17185" s="73"/>
    </row>
    <row r="17186" spans="2:2" x14ac:dyDescent="0.3">
      <c r="B17186" s="73"/>
    </row>
    <row r="17187" spans="2:2" x14ac:dyDescent="0.3">
      <c r="B17187" s="73"/>
    </row>
    <row r="17188" spans="2:2" x14ac:dyDescent="0.3">
      <c r="B17188" s="73"/>
    </row>
    <row r="17189" spans="2:2" x14ac:dyDescent="0.3">
      <c r="B17189" s="73"/>
    </row>
    <row r="17190" spans="2:2" x14ac:dyDescent="0.3">
      <c r="B17190" s="73"/>
    </row>
    <row r="17191" spans="2:2" x14ac:dyDescent="0.3">
      <c r="B17191" s="73"/>
    </row>
    <row r="17192" spans="2:2" x14ac:dyDescent="0.3">
      <c r="B17192" s="73"/>
    </row>
    <row r="17193" spans="2:2" x14ac:dyDescent="0.3">
      <c r="B17193" s="73"/>
    </row>
    <row r="17194" spans="2:2" x14ac:dyDescent="0.3">
      <c r="B17194" s="73"/>
    </row>
    <row r="17195" spans="2:2" x14ac:dyDescent="0.3">
      <c r="B17195" s="73"/>
    </row>
    <row r="17196" spans="2:2" x14ac:dyDescent="0.3">
      <c r="B17196" s="73"/>
    </row>
    <row r="17197" spans="2:2" x14ac:dyDescent="0.3">
      <c r="B17197" s="73"/>
    </row>
    <row r="17198" spans="2:2" x14ac:dyDescent="0.3">
      <c r="B17198" s="73"/>
    </row>
    <row r="17199" spans="2:2" x14ac:dyDescent="0.3">
      <c r="B17199" s="73"/>
    </row>
    <row r="17200" spans="2:2" x14ac:dyDescent="0.3">
      <c r="B17200" s="73"/>
    </row>
    <row r="17201" spans="2:2" x14ac:dyDescent="0.3">
      <c r="B17201" s="73"/>
    </row>
    <row r="17202" spans="2:2" x14ac:dyDescent="0.3">
      <c r="B17202" s="73"/>
    </row>
    <row r="17203" spans="2:2" x14ac:dyDescent="0.3">
      <c r="B17203" s="73"/>
    </row>
    <row r="17204" spans="2:2" x14ac:dyDescent="0.3">
      <c r="B17204" s="73"/>
    </row>
    <row r="17205" spans="2:2" x14ac:dyDescent="0.3">
      <c r="B17205" s="73"/>
    </row>
    <row r="17206" spans="2:2" x14ac:dyDescent="0.3">
      <c r="B17206" s="73"/>
    </row>
    <row r="17207" spans="2:2" x14ac:dyDescent="0.3">
      <c r="B17207" s="73"/>
    </row>
    <row r="17208" spans="2:2" x14ac:dyDescent="0.3">
      <c r="B17208" s="73"/>
    </row>
    <row r="17209" spans="2:2" x14ac:dyDescent="0.3">
      <c r="B17209" s="73"/>
    </row>
    <row r="17210" spans="2:2" x14ac:dyDescent="0.3">
      <c r="B17210" s="73"/>
    </row>
    <row r="17211" spans="2:2" x14ac:dyDescent="0.3">
      <c r="B17211" s="73"/>
    </row>
    <row r="17212" spans="2:2" x14ac:dyDescent="0.3">
      <c r="B17212" s="73"/>
    </row>
    <row r="17213" spans="2:2" x14ac:dyDescent="0.3">
      <c r="B17213" s="73"/>
    </row>
    <row r="17214" spans="2:2" x14ac:dyDescent="0.3">
      <c r="B17214" s="73"/>
    </row>
    <row r="17215" spans="2:2" x14ac:dyDescent="0.3">
      <c r="B17215" s="73"/>
    </row>
    <row r="17216" spans="2:2" x14ac:dyDescent="0.3">
      <c r="B17216" s="73"/>
    </row>
    <row r="17217" spans="2:2" x14ac:dyDescent="0.3">
      <c r="B17217" s="73"/>
    </row>
    <row r="17218" spans="2:2" x14ac:dyDescent="0.3">
      <c r="B17218" s="73"/>
    </row>
    <row r="17219" spans="2:2" x14ac:dyDescent="0.3">
      <c r="B17219" s="73"/>
    </row>
    <row r="17220" spans="2:2" x14ac:dyDescent="0.3">
      <c r="B17220" s="73"/>
    </row>
    <row r="17221" spans="2:2" x14ac:dyDescent="0.3">
      <c r="B17221" s="73"/>
    </row>
    <row r="17222" spans="2:2" x14ac:dyDescent="0.3">
      <c r="B17222" s="73"/>
    </row>
    <row r="17223" spans="2:2" x14ac:dyDescent="0.3">
      <c r="B17223" s="73"/>
    </row>
    <row r="17224" spans="2:2" x14ac:dyDescent="0.3">
      <c r="B17224" s="73"/>
    </row>
    <row r="17225" spans="2:2" x14ac:dyDescent="0.3">
      <c r="B17225" s="73"/>
    </row>
    <row r="17226" spans="2:2" x14ac:dyDescent="0.3">
      <c r="B17226" s="73"/>
    </row>
    <row r="17227" spans="2:2" x14ac:dyDescent="0.3">
      <c r="B17227" s="73"/>
    </row>
    <row r="17228" spans="2:2" x14ac:dyDescent="0.3">
      <c r="B17228" s="73"/>
    </row>
    <row r="17229" spans="2:2" x14ac:dyDescent="0.3">
      <c r="B17229" s="73"/>
    </row>
    <row r="17230" spans="2:2" x14ac:dyDescent="0.3">
      <c r="B17230" s="73"/>
    </row>
    <row r="17231" spans="2:2" x14ac:dyDescent="0.3">
      <c r="B17231" s="73"/>
    </row>
    <row r="17232" spans="2:2" x14ac:dyDescent="0.3">
      <c r="B17232" s="73"/>
    </row>
    <row r="17233" spans="2:2" x14ac:dyDescent="0.3">
      <c r="B17233" s="73"/>
    </row>
    <row r="17234" spans="2:2" x14ac:dyDescent="0.3">
      <c r="B17234" s="73"/>
    </row>
    <row r="17235" spans="2:2" x14ac:dyDescent="0.3">
      <c r="B17235" s="73"/>
    </row>
    <row r="17236" spans="2:2" x14ac:dyDescent="0.3">
      <c r="B17236" s="73"/>
    </row>
    <row r="17237" spans="2:2" x14ac:dyDescent="0.3">
      <c r="B17237" s="73"/>
    </row>
    <row r="17238" spans="2:2" x14ac:dyDescent="0.3">
      <c r="B17238" s="73"/>
    </row>
    <row r="17239" spans="2:2" x14ac:dyDescent="0.3">
      <c r="B17239" s="73"/>
    </row>
    <row r="17240" spans="2:2" x14ac:dyDescent="0.3">
      <c r="B17240" s="73"/>
    </row>
    <row r="17241" spans="2:2" x14ac:dyDescent="0.3">
      <c r="B17241" s="73"/>
    </row>
    <row r="17242" spans="2:2" x14ac:dyDescent="0.3">
      <c r="B17242" s="73"/>
    </row>
    <row r="17243" spans="2:2" x14ac:dyDescent="0.3">
      <c r="B17243" s="73"/>
    </row>
    <row r="17244" spans="2:2" x14ac:dyDescent="0.3">
      <c r="B17244" s="73"/>
    </row>
    <row r="17245" spans="2:2" x14ac:dyDescent="0.3">
      <c r="B17245" s="73"/>
    </row>
    <row r="17246" spans="2:2" x14ac:dyDescent="0.3">
      <c r="B17246" s="73"/>
    </row>
    <row r="17247" spans="2:2" x14ac:dyDescent="0.3">
      <c r="B17247" s="73"/>
    </row>
    <row r="17248" spans="2:2" x14ac:dyDescent="0.3">
      <c r="B17248" s="73"/>
    </row>
    <row r="17249" spans="2:2" x14ac:dyDescent="0.3">
      <c r="B17249" s="73"/>
    </row>
    <row r="17250" spans="2:2" x14ac:dyDescent="0.3">
      <c r="B17250" s="73"/>
    </row>
    <row r="17251" spans="2:2" x14ac:dyDescent="0.3">
      <c r="B17251" s="73"/>
    </row>
    <row r="17252" spans="2:2" x14ac:dyDescent="0.3">
      <c r="B17252" s="73"/>
    </row>
    <row r="17253" spans="2:2" x14ac:dyDescent="0.3">
      <c r="B17253" s="73"/>
    </row>
    <row r="17254" spans="2:2" x14ac:dyDescent="0.3">
      <c r="B17254" s="73"/>
    </row>
    <row r="17255" spans="2:2" x14ac:dyDescent="0.3">
      <c r="B17255" s="73"/>
    </row>
    <row r="17256" spans="2:2" x14ac:dyDescent="0.3">
      <c r="B17256" s="73"/>
    </row>
    <row r="17257" spans="2:2" x14ac:dyDescent="0.3">
      <c r="B17257" s="73"/>
    </row>
    <row r="17258" spans="2:2" x14ac:dyDescent="0.3">
      <c r="B17258" s="73"/>
    </row>
    <row r="17259" spans="2:2" x14ac:dyDescent="0.3">
      <c r="B17259" s="73"/>
    </row>
    <row r="17260" spans="2:2" x14ac:dyDescent="0.3">
      <c r="B17260" s="73"/>
    </row>
    <row r="17261" spans="2:2" x14ac:dyDescent="0.3">
      <c r="B17261" s="73"/>
    </row>
    <row r="17262" spans="2:2" x14ac:dyDescent="0.3">
      <c r="B17262" s="73"/>
    </row>
    <row r="17263" spans="2:2" x14ac:dyDescent="0.3">
      <c r="B17263" s="73"/>
    </row>
    <row r="17264" spans="2:2" x14ac:dyDescent="0.3">
      <c r="B17264" s="73"/>
    </row>
    <row r="17265" spans="2:2" x14ac:dyDescent="0.3">
      <c r="B17265" s="73"/>
    </row>
    <row r="17266" spans="2:2" x14ac:dyDescent="0.3">
      <c r="B17266" s="73"/>
    </row>
    <row r="17267" spans="2:2" x14ac:dyDescent="0.3">
      <c r="B17267" s="73"/>
    </row>
    <row r="17268" spans="2:2" x14ac:dyDescent="0.3">
      <c r="B17268" s="73"/>
    </row>
    <row r="17269" spans="2:2" x14ac:dyDescent="0.3">
      <c r="B17269" s="73"/>
    </row>
    <row r="17270" spans="2:2" x14ac:dyDescent="0.3">
      <c r="B17270" s="73"/>
    </row>
    <row r="17271" spans="2:2" x14ac:dyDescent="0.3">
      <c r="B17271" s="73"/>
    </row>
    <row r="17272" spans="2:2" x14ac:dyDescent="0.3">
      <c r="B17272" s="73"/>
    </row>
    <row r="17273" spans="2:2" x14ac:dyDescent="0.3">
      <c r="B17273" s="73"/>
    </row>
    <row r="17274" spans="2:2" x14ac:dyDescent="0.3">
      <c r="B17274" s="73"/>
    </row>
    <row r="17275" spans="2:2" x14ac:dyDescent="0.3">
      <c r="B17275" s="73"/>
    </row>
    <row r="17276" spans="2:2" x14ac:dyDescent="0.3">
      <c r="B17276" s="73"/>
    </row>
    <row r="17277" spans="2:2" x14ac:dyDescent="0.3">
      <c r="B17277" s="73"/>
    </row>
    <row r="17278" spans="2:2" x14ac:dyDescent="0.3">
      <c r="B17278" s="73"/>
    </row>
    <row r="17279" spans="2:2" x14ac:dyDescent="0.3">
      <c r="B17279" s="73"/>
    </row>
    <row r="17280" spans="2:2" x14ac:dyDescent="0.3">
      <c r="B17280" s="73"/>
    </row>
    <row r="17281" spans="2:2" x14ac:dyDescent="0.3">
      <c r="B17281" s="73"/>
    </row>
    <row r="17282" spans="2:2" x14ac:dyDescent="0.3">
      <c r="B17282" s="73"/>
    </row>
    <row r="17283" spans="2:2" x14ac:dyDescent="0.3">
      <c r="B17283" s="73"/>
    </row>
    <row r="17284" spans="2:2" x14ac:dyDescent="0.3">
      <c r="B17284" s="73"/>
    </row>
    <row r="17285" spans="2:2" x14ac:dyDescent="0.3">
      <c r="B17285" s="73"/>
    </row>
    <row r="17286" spans="2:2" x14ac:dyDescent="0.3">
      <c r="B17286" s="73"/>
    </row>
    <row r="17287" spans="2:2" x14ac:dyDescent="0.3">
      <c r="B17287" s="73"/>
    </row>
    <row r="17288" spans="2:2" x14ac:dyDescent="0.3">
      <c r="B17288" s="73"/>
    </row>
    <row r="17289" spans="2:2" x14ac:dyDescent="0.3">
      <c r="B17289" s="73"/>
    </row>
    <row r="17290" spans="2:2" x14ac:dyDescent="0.3">
      <c r="B17290" s="73"/>
    </row>
    <row r="17291" spans="2:2" x14ac:dyDescent="0.3">
      <c r="B17291" s="73"/>
    </row>
    <row r="17292" spans="2:2" x14ac:dyDescent="0.3">
      <c r="B17292" s="73"/>
    </row>
    <row r="17293" spans="2:2" x14ac:dyDescent="0.3">
      <c r="B17293" s="73"/>
    </row>
    <row r="17294" spans="2:2" x14ac:dyDescent="0.3">
      <c r="B17294" s="73"/>
    </row>
    <row r="17295" spans="2:2" x14ac:dyDescent="0.3">
      <c r="B17295" s="73"/>
    </row>
    <row r="17296" spans="2:2" x14ac:dyDescent="0.3">
      <c r="B17296" s="73"/>
    </row>
    <row r="17297" spans="2:2" x14ac:dyDescent="0.3">
      <c r="B17297" s="73"/>
    </row>
    <row r="17298" spans="2:2" x14ac:dyDescent="0.3">
      <c r="B17298" s="73"/>
    </row>
    <row r="17299" spans="2:2" x14ac:dyDescent="0.3">
      <c r="B17299" s="73"/>
    </row>
    <row r="17300" spans="2:2" x14ac:dyDescent="0.3">
      <c r="B17300" s="73"/>
    </row>
    <row r="17301" spans="2:2" x14ac:dyDescent="0.3">
      <c r="B17301" s="73"/>
    </row>
    <row r="17302" spans="2:2" x14ac:dyDescent="0.3">
      <c r="B17302" s="73"/>
    </row>
    <row r="17303" spans="2:2" x14ac:dyDescent="0.3">
      <c r="B17303" s="73"/>
    </row>
    <row r="17304" spans="2:2" x14ac:dyDescent="0.3">
      <c r="B17304" s="73"/>
    </row>
    <row r="17305" spans="2:2" x14ac:dyDescent="0.3">
      <c r="B17305" s="73"/>
    </row>
    <row r="17306" spans="2:2" x14ac:dyDescent="0.3">
      <c r="B17306" s="73"/>
    </row>
    <row r="17307" spans="2:2" x14ac:dyDescent="0.3">
      <c r="B17307" s="73"/>
    </row>
    <row r="17308" spans="2:2" x14ac:dyDescent="0.3">
      <c r="B17308" s="73"/>
    </row>
    <row r="17309" spans="2:2" x14ac:dyDescent="0.3">
      <c r="B17309" s="73"/>
    </row>
    <row r="17310" spans="2:2" x14ac:dyDescent="0.3">
      <c r="B17310" s="73"/>
    </row>
    <row r="17311" spans="2:2" x14ac:dyDescent="0.3">
      <c r="B17311" s="73"/>
    </row>
    <row r="17312" spans="2:2" x14ac:dyDescent="0.3">
      <c r="B17312" s="73"/>
    </row>
    <row r="17313" spans="2:2" x14ac:dyDescent="0.3">
      <c r="B17313" s="73"/>
    </row>
    <row r="17314" spans="2:2" x14ac:dyDescent="0.3">
      <c r="B17314" s="73"/>
    </row>
    <row r="17315" spans="2:2" x14ac:dyDescent="0.3">
      <c r="B17315" s="73"/>
    </row>
    <row r="17316" spans="2:2" x14ac:dyDescent="0.3">
      <c r="B17316" s="73"/>
    </row>
    <row r="17317" spans="2:2" x14ac:dyDescent="0.3">
      <c r="B17317" s="73"/>
    </row>
    <row r="17318" spans="2:2" x14ac:dyDescent="0.3">
      <c r="B17318" s="73"/>
    </row>
    <row r="17319" spans="2:2" x14ac:dyDescent="0.3">
      <c r="B17319" s="73"/>
    </row>
    <row r="17320" spans="2:2" x14ac:dyDescent="0.3">
      <c r="B17320" s="73"/>
    </row>
    <row r="17321" spans="2:2" x14ac:dyDescent="0.3">
      <c r="B17321" s="73"/>
    </row>
    <row r="17322" spans="2:2" x14ac:dyDescent="0.3">
      <c r="B17322" s="73"/>
    </row>
    <row r="17323" spans="2:2" x14ac:dyDescent="0.3">
      <c r="B17323" s="73"/>
    </row>
    <row r="17324" spans="2:2" x14ac:dyDescent="0.3">
      <c r="B17324" s="73"/>
    </row>
    <row r="17325" spans="2:2" x14ac:dyDescent="0.3">
      <c r="B17325" s="73"/>
    </row>
    <row r="17326" spans="2:2" x14ac:dyDescent="0.3">
      <c r="B17326" s="73"/>
    </row>
    <row r="17327" spans="2:2" x14ac:dyDescent="0.3">
      <c r="B17327" s="73"/>
    </row>
    <row r="17328" spans="2:2" x14ac:dyDescent="0.3">
      <c r="B17328" s="73"/>
    </row>
    <row r="17329" spans="2:2" x14ac:dyDescent="0.3">
      <c r="B17329" s="73"/>
    </row>
    <row r="17330" spans="2:2" x14ac:dyDescent="0.3">
      <c r="B17330" s="73"/>
    </row>
    <row r="17331" spans="2:2" x14ac:dyDescent="0.3">
      <c r="B17331" s="73"/>
    </row>
    <row r="17332" spans="2:2" x14ac:dyDescent="0.3">
      <c r="B17332" s="73"/>
    </row>
    <row r="17333" spans="2:2" x14ac:dyDescent="0.3">
      <c r="B17333" s="73"/>
    </row>
    <row r="17334" spans="2:2" x14ac:dyDescent="0.3">
      <c r="B17334" s="73"/>
    </row>
    <row r="17335" spans="2:2" x14ac:dyDescent="0.3">
      <c r="B17335" s="73"/>
    </row>
    <row r="17336" spans="2:2" x14ac:dyDescent="0.3">
      <c r="B17336" s="73"/>
    </row>
    <row r="17337" spans="2:2" x14ac:dyDescent="0.3">
      <c r="B17337" s="73"/>
    </row>
    <row r="17338" spans="2:2" x14ac:dyDescent="0.3">
      <c r="B17338" s="73"/>
    </row>
    <row r="17339" spans="2:2" x14ac:dyDescent="0.3">
      <c r="B17339" s="73"/>
    </row>
    <row r="17340" spans="2:2" x14ac:dyDescent="0.3">
      <c r="B17340" s="73"/>
    </row>
    <row r="17341" spans="2:2" x14ac:dyDescent="0.3">
      <c r="B17341" s="73"/>
    </row>
    <row r="17342" spans="2:2" x14ac:dyDescent="0.3">
      <c r="B17342" s="73"/>
    </row>
    <row r="17343" spans="2:2" x14ac:dyDescent="0.3">
      <c r="B17343" s="73"/>
    </row>
    <row r="17344" spans="2:2" x14ac:dyDescent="0.3">
      <c r="B17344" s="73"/>
    </row>
    <row r="17345" spans="2:2" x14ac:dyDescent="0.3">
      <c r="B17345" s="73"/>
    </row>
    <row r="17346" spans="2:2" x14ac:dyDescent="0.3">
      <c r="B17346" s="73"/>
    </row>
    <row r="17347" spans="2:2" x14ac:dyDescent="0.3">
      <c r="B17347" s="73"/>
    </row>
    <row r="17348" spans="2:2" x14ac:dyDescent="0.3">
      <c r="B17348" s="73"/>
    </row>
    <row r="17349" spans="2:2" x14ac:dyDescent="0.3">
      <c r="B17349" s="73"/>
    </row>
    <row r="17350" spans="2:2" x14ac:dyDescent="0.3">
      <c r="B17350" s="73"/>
    </row>
    <row r="17351" spans="2:2" x14ac:dyDescent="0.3">
      <c r="B17351" s="73"/>
    </row>
    <row r="17352" spans="2:2" x14ac:dyDescent="0.3">
      <c r="B17352" s="73"/>
    </row>
    <row r="17353" spans="2:2" x14ac:dyDescent="0.3">
      <c r="B17353" s="73"/>
    </row>
    <row r="17354" spans="2:2" x14ac:dyDescent="0.3">
      <c r="B17354" s="73"/>
    </row>
    <row r="17355" spans="2:2" x14ac:dyDescent="0.3">
      <c r="B17355" s="73"/>
    </row>
    <row r="17356" spans="2:2" x14ac:dyDescent="0.3">
      <c r="B17356" s="73"/>
    </row>
    <row r="17357" spans="2:2" x14ac:dyDescent="0.3">
      <c r="B17357" s="73"/>
    </row>
    <row r="17358" spans="2:2" x14ac:dyDescent="0.3">
      <c r="B17358" s="73"/>
    </row>
    <row r="17359" spans="2:2" x14ac:dyDescent="0.3">
      <c r="B17359" s="73"/>
    </row>
    <row r="17360" spans="2:2" x14ac:dyDescent="0.3">
      <c r="B17360" s="73"/>
    </row>
    <row r="17361" spans="2:2" x14ac:dyDescent="0.3">
      <c r="B17361" s="73"/>
    </row>
    <row r="17362" spans="2:2" x14ac:dyDescent="0.3">
      <c r="B17362" s="73"/>
    </row>
    <row r="17363" spans="2:2" x14ac:dyDescent="0.3">
      <c r="B17363" s="73"/>
    </row>
    <row r="17364" spans="2:2" x14ac:dyDescent="0.3">
      <c r="B17364" s="73"/>
    </row>
    <row r="17365" spans="2:2" x14ac:dyDescent="0.3">
      <c r="B17365" s="73"/>
    </row>
    <row r="17366" spans="2:2" x14ac:dyDescent="0.3">
      <c r="B17366" s="73"/>
    </row>
    <row r="17367" spans="2:2" x14ac:dyDescent="0.3">
      <c r="B17367" s="73"/>
    </row>
    <row r="17368" spans="2:2" x14ac:dyDescent="0.3">
      <c r="B17368" s="73"/>
    </row>
    <row r="17369" spans="2:2" x14ac:dyDescent="0.3">
      <c r="B17369" s="73"/>
    </row>
    <row r="17370" spans="2:2" x14ac:dyDescent="0.3">
      <c r="B17370" s="73"/>
    </row>
    <row r="17371" spans="2:2" x14ac:dyDescent="0.3">
      <c r="B17371" s="73"/>
    </row>
    <row r="17372" spans="2:2" x14ac:dyDescent="0.3">
      <c r="B17372" s="73"/>
    </row>
    <row r="17373" spans="2:2" x14ac:dyDescent="0.3">
      <c r="B17373" s="73"/>
    </row>
    <row r="17374" spans="2:2" x14ac:dyDescent="0.3">
      <c r="B17374" s="73"/>
    </row>
    <row r="17375" spans="2:2" x14ac:dyDescent="0.3">
      <c r="B17375" s="73"/>
    </row>
    <row r="17376" spans="2:2" x14ac:dyDescent="0.3">
      <c r="B17376" s="73"/>
    </row>
    <row r="17377" spans="2:2" x14ac:dyDescent="0.3">
      <c r="B17377" s="73"/>
    </row>
    <row r="17378" spans="2:2" x14ac:dyDescent="0.3">
      <c r="B17378" s="73"/>
    </row>
    <row r="17379" spans="2:2" x14ac:dyDescent="0.3">
      <c r="B17379" s="73"/>
    </row>
    <row r="17380" spans="2:2" x14ac:dyDescent="0.3">
      <c r="B17380" s="73"/>
    </row>
    <row r="17381" spans="2:2" x14ac:dyDescent="0.3">
      <c r="B17381" s="73"/>
    </row>
    <row r="17382" spans="2:2" x14ac:dyDescent="0.3">
      <c r="B17382" s="73"/>
    </row>
    <row r="17383" spans="2:2" x14ac:dyDescent="0.3">
      <c r="B17383" s="73"/>
    </row>
    <row r="17384" spans="2:2" x14ac:dyDescent="0.3">
      <c r="B17384" s="73"/>
    </row>
    <row r="17385" spans="2:2" x14ac:dyDescent="0.3">
      <c r="B17385" s="73"/>
    </row>
    <row r="17386" spans="2:2" x14ac:dyDescent="0.3">
      <c r="B17386" s="73"/>
    </row>
    <row r="17387" spans="2:2" x14ac:dyDescent="0.3">
      <c r="B17387" s="73"/>
    </row>
    <row r="17388" spans="2:2" x14ac:dyDescent="0.3">
      <c r="B17388" s="73"/>
    </row>
    <row r="17389" spans="2:2" x14ac:dyDescent="0.3">
      <c r="B17389" s="73"/>
    </row>
    <row r="17390" spans="2:2" x14ac:dyDescent="0.3">
      <c r="B17390" s="73"/>
    </row>
    <row r="17391" spans="2:2" x14ac:dyDescent="0.3">
      <c r="B17391" s="73"/>
    </row>
    <row r="17392" spans="2:2" x14ac:dyDescent="0.3">
      <c r="B17392" s="73"/>
    </row>
    <row r="17393" spans="2:2" x14ac:dyDescent="0.3">
      <c r="B17393" s="73"/>
    </row>
    <row r="17394" spans="2:2" x14ac:dyDescent="0.3">
      <c r="B17394" s="73"/>
    </row>
    <row r="17395" spans="2:2" x14ac:dyDescent="0.3">
      <c r="B17395" s="73"/>
    </row>
    <row r="17396" spans="2:2" x14ac:dyDescent="0.3">
      <c r="B17396" s="73"/>
    </row>
    <row r="17397" spans="2:2" x14ac:dyDescent="0.3">
      <c r="B17397" s="73"/>
    </row>
    <row r="17398" spans="2:2" x14ac:dyDescent="0.3">
      <c r="B17398" s="73"/>
    </row>
    <row r="17399" spans="2:2" x14ac:dyDescent="0.3">
      <c r="B17399" s="73"/>
    </row>
    <row r="17400" spans="2:2" x14ac:dyDescent="0.3">
      <c r="B17400" s="73"/>
    </row>
    <row r="17401" spans="2:2" x14ac:dyDescent="0.3">
      <c r="B17401" s="73"/>
    </row>
    <row r="17402" spans="2:2" x14ac:dyDescent="0.3">
      <c r="B17402" s="73"/>
    </row>
    <row r="17403" spans="2:2" x14ac:dyDescent="0.3">
      <c r="B17403" s="73"/>
    </row>
    <row r="17404" spans="2:2" x14ac:dyDescent="0.3">
      <c r="B17404" s="73"/>
    </row>
    <row r="17405" spans="2:2" x14ac:dyDescent="0.3">
      <c r="B17405" s="73"/>
    </row>
    <row r="17406" spans="2:2" x14ac:dyDescent="0.3">
      <c r="B17406" s="73"/>
    </row>
    <row r="17407" spans="2:2" x14ac:dyDescent="0.3">
      <c r="B17407" s="73"/>
    </row>
    <row r="17408" spans="2:2" x14ac:dyDescent="0.3">
      <c r="B17408" s="73"/>
    </row>
    <row r="17409" spans="2:2" x14ac:dyDescent="0.3">
      <c r="B17409" s="73"/>
    </row>
    <row r="17410" spans="2:2" x14ac:dyDescent="0.3">
      <c r="B17410" s="73"/>
    </row>
    <row r="17411" spans="2:2" x14ac:dyDescent="0.3">
      <c r="B17411" s="73"/>
    </row>
    <row r="17412" spans="2:2" x14ac:dyDescent="0.3">
      <c r="B17412" s="73"/>
    </row>
    <row r="17413" spans="2:2" x14ac:dyDescent="0.3">
      <c r="B17413" s="73"/>
    </row>
    <row r="17414" spans="2:2" x14ac:dyDescent="0.3">
      <c r="B17414" s="73"/>
    </row>
    <row r="17415" spans="2:2" x14ac:dyDescent="0.3">
      <c r="B17415" s="73"/>
    </row>
    <row r="17416" spans="2:2" x14ac:dyDescent="0.3">
      <c r="B17416" s="73"/>
    </row>
    <row r="17417" spans="2:2" x14ac:dyDescent="0.3">
      <c r="B17417" s="73"/>
    </row>
    <row r="17418" spans="2:2" x14ac:dyDescent="0.3">
      <c r="B17418" s="73"/>
    </row>
    <row r="17419" spans="2:2" x14ac:dyDescent="0.3">
      <c r="B17419" s="73"/>
    </row>
    <row r="17420" spans="2:2" x14ac:dyDescent="0.3">
      <c r="B17420" s="73"/>
    </row>
    <row r="17421" spans="2:2" x14ac:dyDescent="0.3">
      <c r="B17421" s="73"/>
    </row>
    <row r="17422" spans="2:2" x14ac:dyDescent="0.3">
      <c r="B17422" s="73"/>
    </row>
    <row r="17423" spans="2:2" x14ac:dyDescent="0.3">
      <c r="B17423" s="73"/>
    </row>
    <row r="17424" spans="2:2" x14ac:dyDescent="0.3">
      <c r="B17424" s="73"/>
    </row>
    <row r="17425" spans="2:2" x14ac:dyDescent="0.3">
      <c r="B17425" s="73"/>
    </row>
    <row r="17426" spans="2:2" x14ac:dyDescent="0.3">
      <c r="B17426" s="73"/>
    </row>
    <row r="17427" spans="2:2" x14ac:dyDescent="0.3">
      <c r="B17427" s="73"/>
    </row>
    <row r="17428" spans="2:2" x14ac:dyDescent="0.3">
      <c r="B17428" s="73"/>
    </row>
    <row r="17429" spans="2:2" x14ac:dyDescent="0.3">
      <c r="B17429" s="73"/>
    </row>
    <row r="17430" spans="2:2" x14ac:dyDescent="0.3">
      <c r="B17430" s="73"/>
    </row>
    <row r="17431" spans="2:2" x14ac:dyDescent="0.3">
      <c r="B17431" s="73"/>
    </row>
    <row r="17432" spans="2:2" x14ac:dyDescent="0.3">
      <c r="B17432" s="73"/>
    </row>
    <row r="17433" spans="2:2" x14ac:dyDescent="0.3">
      <c r="B17433" s="73"/>
    </row>
    <row r="17434" spans="2:2" x14ac:dyDescent="0.3">
      <c r="B17434" s="73"/>
    </row>
    <row r="17435" spans="2:2" x14ac:dyDescent="0.3">
      <c r="B17435" s="73"/>
    </row>
    <row r="17436" spans="2:2" x14ac:dyDescent="0.3">
      <c r="B17436" s="73"/>
    </row>
    <row r="17437" spans="2:2" x14ac:dyDescent="0.3">
      <c r="B17437" s="73"/>
    </row>
    <row r="17438" spans="2:2" x14ac:dyDescent="0.3">
      <c r="B17438" s="73"/>
    </row>
    <row r="17439" spans="2:2" x14ac:dyDescent="0.3">
      <c r="B17439" s="73"/>
    </row>
    <row r="17440" spans="2:2" x14ac:dyDescent="0.3">
      <c r="B17440" s="73"/>
    </row>
    <row r="17441" spans="2:2" x14ac:dyDescent="0.3">
      <c r="B17441" s="73"/>
    </row>
    <row r="17442" spans="2:2" x14ac:dyDescent="0.3">
      <c r="B17442" s="73"/>
    </row>
    <row r="17443" spans="2:2" x14ac:dyDescent="0.3">
      <c r="B17443" s="73"/>
    </row>
    <row r="17444" spans="2:2" x14ac:dyDescent="0.3">
      <c r="B17444" s="73"/>
    </row>
    <row r="17445" spans="2:2" x14ac:dyDescent="0.3">
      <c r="B17445" s="73"/>
    </row>
    <row r="17446" spans="2:2" x14ac:dyDescent="0.3">
      <c r="B17446" s="73"/>
    </row>
    <row r="17447" spans="2:2" x14ac:dyDescent="0.3">
      <c r="B17447" s="73"/>
    </row>
    <row r="17448" spans="2:2" x14ac:dyDescent="0.3">
      <c r="B17448" s="73"/>
    </row>
    <row r="17449" spans="2:2" x14ac:dyDescent="0.3">
      <c r="B17449" s="73"/>
    </row>
    <row r="17450" spans="2:2" x14ac:dyDescent="0.3">
      <c r="B17450" s="73"/>
    </row>
    <row r="17451" spans="2:2" x14ac:dyDescent="0.3">
      <c r="B17451" s="73"/>
    </row>
    <row r="17452" spans="2:2" x14ac:dyDescent="0.3">
      <c r="B17452" s="73"/>
    </row>
    <row r="17453" spans="2:2" x14ac:dyDescent="0.3">
      <c r="B17453" s="73"/>
    </row>
    <row r="17454" spans="2:2" x14ac:dyDescent="0.3">
      <c r="B17454" s="73"/>
    </row>
    <row r="17455" spans="2:2" x14ac:dyDescent="0.3">
      <c r="B17455" s="73"/>
    </row>
    <row r="17456" spans="2:2" x14ac:dyDescent="0.3">
      <c r="B17456" s="73"/>
    </row>
    <row r="17457" spans="2:2" x14ac:dyDescent="0.3">
      <c r="B17457" s="73"/>
    </row>
    <row r="17458" spans="2:2" x14ac:dyDescent="0.3">
      <c r="B17458" s="73"/>
    </row>
    <row r="17459" spans="2:2" x14ac:dyDescent="0.3">
      <c r="B17459" s="73"/>
    </row>
    <row r="17460" spans="2:2" x14ac:dyDescent="0.3">
      <c r="B17460" s="73"/>
    </row>
    <row r="17461" spans="2:2" x14ac:dyDescent="0.3">
      <c r="B17461" s="73"/>
    </row>
    <row r="17462" spans="2:2" x14ac:dyDescent="0.3">
      <c r="B17462" s="73"/>
    </row>
    <row r="17463" spans="2:2" x14ac:dyDescent="0.3">
      <c r="B17463" s="73"/>
    </row>
    <row r="17464" spans="2:2" x14ac:dyDescent="0.3">
      <c r="B17464" s="73"/>
    </row>
    <row r="17465" spans="2:2" x14ac:dyDescent="0.3">
      <c r="B17465" s="73"/>
    </row>
    <row r="17466" spans="2:2" x14ac:dyDescent="0.3">
      <c r="B17466" s="73"/>
    </row>
    <row r="17467" spans="2:2" x14ac:dyDescent="0.3">
      <c r="B17467" s="73"/>
    </row>
    <row r="17468" spans="2:2" x14ac:dyDescent="0.3">
      <c r="B17468" s="73"/>
    </row>
    <row r="17469" spans="2:2" x14ac:dyDescent="0.3">
      <c r="B17469" s="73"/>
    </row>
    <row r="17470" spans="2:2" x14ac:dyDescent="0.3">
      <c r="B17470" s="73"/>
    </row>
    <row r="17471" spans="2:2" x14ac:dyDescent="0.3">
      <c r="B17471" s="73"/>
    </row>
    <row r="17472" spans="2:2" x14ac:dyDescent="0.3">
      <c r="B17472" s="73"/>
    </row>
    <row r="17473" spans="2:2" x14ac:dyDescent="0.3">
      <c r="B17473" s="73"/>
    </row>
    <row r="17474" spans="2:2" x14ac:dyDescent="0.3">
      <c r="B17474" s="73"/>
    </row>
    <row r="17475" spans="2:2" x14ac:dyDescent="0.3">
      <c r="B17475" s="73"/>
    </row>
    <row r="17476" spans="2:2" x14ac:dyDescent="0.3">
      <c r="B17476" s="73"/>
    </row>
    <row r="17477" spans="2:2" x14ac:dyDescent="0.3">
      <c r="B17477" s="73"/>
    </row>
    <row r="17478" spans="2:2" x14ac:dyDescent="0.3">
      <c r="B17478" s="73"/>
    </row>
    <row r="17479" spans="2:2" x14ac:dyDescent="0.3">
      <c r="B17479" s="73"/>
    </row>
    <row r="17480" spans="2:2" x14ac:dyDescent="0.3">
      <c r="B17480" s="73"/>
    </row>
    <row r="17481" spans="2:2" x14ac:dyDescent="0.3">
      <c r="B17481" s="73"/>
    </row>
    <row r="17482" spans="2:2" x14ac:dyDescent="0.3">
      <c r="B17482" s="73"/>
    </row>
    <row r="17483" spans="2:2" x14ac:dyDescent="0.3">
      <c r="B17483" s="73"/>
    </row>
    <row r="17484" spans="2:2" x14ac:dyDescent="0.3">
      <c r="B17484" s="73"/>
    </row>
    <row r="17485" spans="2:2" x14ac:dyDescent="0.3">
      <c r="B17485" s="73"/>
    </row>
    <row r="17486" spans="2:2" x14ac:dyDescent="0.3">
      <c r="B17486" s="73"/>
    </row>
    <row r="17487" spans="2:2" x14ac:dyDescent="0.3">
      <c r="B17487" s="73"/>
    </row>
    <row r="17488" spans="2:2" x14ac:dyDescent="0.3">
      <c r="B17488" s="73"/>
    </row>
    <row r="17489" spans="2:2" x14ac:dyDescent="0.3">
      <c r="B17489" s="73"/>
    </row>
    <row r="17490" spans="2:2" x14ac:dyDescent="0.3">
      <c r="B17490" s="73"/>
    </row>
    <row r="17491" spans="2:2" x14ac:dyDescent="0.3">
      <c r="B17491" s="73"/>
    </row>
    <row r="17492" spans="2:2" x14ac:dyDescent="0.3">
      <c r="B17492" s="73"/>
    </row>
    <row r="17493" spans="2:2" x14ac:dyDescent="0.3">
      <c r="B17493" s="73"/>
    </row>
    <row r="17494" spans="2:2" x14ac:dyDescent="0.3">
      <c r="B17494" s="73"/>
    </row>
    <row r="17495" spans="2:2" x14ac:dyDescent="0.3">
      <c r="B17495" s="73"/>
    </row>
    <row r="17496" spans="2:2" x14ac:dyDescent="0.3">
      <c r="B17496" s="73"/>
    </row>
    <row r="17497" spans="2:2" x14ac:dyDescent="0.3">
      <c r="B17497" s="73"/>
    </row>
    <row r="17498" spans="2:2" x14ac:dyDescent="0.3">
      <c r="B17498" s="73"/>
    </row>
    <row r="17499" spans="2:2" x14ac:dyDescent="0.3">
      <c r="B17499" s="73"/>
    </row>
    <row r="17500" spans="2:2" x14ac:dyDescent="0.3">
      <c r="B17500" s="73"/>
    </row>
    <row r="17501" spans="2:2" x14ac:dyDescent="0.3">
      <c r="B17501" s="73"/>
    </row>
    <row r="17502" spans="2:2" x14ac:dyDescent="0.3">
      <c r="B17502" s="73"/>
    </row>
    <row r="17503" spans="2:2" x14ac:dyDescent="0.3">
      <c r="B17503" s="73"/>
    </row>
    <row r="17504" spans="2:2" x14ac:dyDescent="0.3">
      <c r="B17504" s="73"/>
    </row>
    <row r="17505" spans="2:2" x14ac:dyDescent="0.3">
      <c r="B17505" s="73"/>
    </row>
    <row r="17506" spans="2:2" x14ac:dyDescent="0.3">
      <c r="B17506" s="73"/>
    </row>
    <row r="17507" spans="2:2" x14ac:dyDescent="0.3">
      <c r="B17507" s="73"/>
    </row>
    <row r="17508" spans="2:2" x14ac:dyDescent="0.3">
      <c r="B17508" s="73"/>
    </row>
    <row r="17509" spans="2:2" x14ac:dyDescent="0.3">
      <c r="B17509" s="73"/>
    </row>
    <row r="17510" spans="2:2" x14ac:dyDescent="0.3">
      <c r="B17510" s="73"/>
    </row>
    <row r="17511" spans="2:2" x14ac:dyDescent="0.3">
      <c r="B17511" s="73"/>
    </row>
    <row r="17512" spans="2:2" x14ac:dyDescent="0.3">
      <c r="B17512" s="73"/>
    </row>
    <row r="17513" spans="2:2" x14ac:dyDescent="0.3">
      <c r="B17513" s="73"/>
    </row>
    <row r="17514" spans="2:2" x14ac:dyDescent="0.3">
      <c r="B17514" s="73"/>
    </row>
    <row r="17515" spans="2:2" x14ac:dyDescent="0.3">
      <c r="B17515" s="73"/>
    </row>
    <row r="17516" spans="2:2" x14ac:dyDescent="0.3">
      <c r="B17516" s="73"/>
    </row>
    <row r="17517" spans="2:2" x14ac:dyDescent="0.3">
      <c r="B17517" s="73"/>
    </row>
    <row r="17518" spans="2:2" x14ac:dyDescent="0.3">
      <c r="B17518" s="73"/>
    </row>
    <row r="17519" spans="2:2" x14ac:dyDescent="0.3">
      <c r="B17519" s="73"/>
    </row>
    <row r="17520" spans="2:2" x14ac:dyDescent="0.3">
      <c r="B17520" s="73"/>
    </row>
    <row r="17521" spans="2:2" x14ac:dyDescent="0.3">
      <c r="B17521" s="73"/>
    </row>
    <row r="17522" spans="2:2" x14ac:dyDescent="0.3">
      <c r="B17522" s="73"/>
    </row>
    <row r="17523" spans="2:2" x14ac:dyDescent="0.3">
      <c r="B17523" s="73"/>
    </row>
    <row r="17524" spans="2:2" x14ac:dyDescent="0.3">
      <c r="B17524" s="73"/>
    </row>
    <row r="17525" spans="2:2" x14ac:dyDescent="0.3">
      <c r="B17525" s="73"/>
    </row>
    <row r="17526" spans="2:2" x14ac:dyDescent="0.3">
      <c r="B17526" s="73"/>
    </row>
    <row r="17527" spans="2:2" x14ac:dyDescent="0.3">
      <c r="B17527" s="73"/>
    </row>
    <row r="17528" spans="2:2" x14ac:dyDescent="0.3">
      <c r="B17528" s="73"/>
    </row>
    <row r="17529" spans="2:2" x14ac:dyDescent="0.3">
      <c r="B17529" s="73"/>
    </row>
    <row r="17530" spans="2:2" x14ac:dyDescent="0.3">
      <c r="B17530" s="73"/>
    </row>
    <row r="17531" spans="2:2" x14ac:dyDescent="0.3">
      <c r="B17531" s="73"/>
    </row>
    <row r="17532" spans="2:2" x14ac:dyDescent="0.3">
      <c r="B17532" s="73"/>
    </row>
    <row r="17533" spans="2:2" x14ac:dyDescent="0.3">
      <c r="B17533" s="73"/>
    </row>
    <row r="17534" spans="2:2" x14ac:dyDescent="0.3">
      <c r="B17534" s="73"/>
    </row>
    <row r="17535" spans="2:2" x14ac:dyDescent="0.3">
      <c r="B17535" s="73"/>
    </row>
    <row r="17536" spans="2:2" x14ac:dyDescent="0.3">
      <c r="B17536" s="73"/>
    </row>
    <row r="17537" spans="2:2" x14ac:dyDescent="0.3">
      <c r="B17537" s="73"/>
    </row>
    <row r="17538" spans="2:2" x14ac:dyDescent="0.3">
      <c r="B17538" s="73"/>
    </row>
    <row r="17539" spans="2:2" x14ac:dyDescent="0.3">
      <c r="B17539" s="73"/>
    </row>
    <row r="17540" spans="2:2" x14ac:dyDescent="0.3">
      <c r="B17540" s="73"/>
    </row>
    <row r="17541" spans="2:2" x14ac:dyDescent="0.3">
      <c r="B17541" s="73"/>
    </row>
    <row r="17542" spans="2:2" x14ac:dyDescent="0.3">
      <c r="B17542" s="73"/>
    </row>
    <row r="17543" spans="2:2" x14ac:dyDescent="0.3">
      <c r="B17543" s="73"/>
    </row>
    <row r="17544" spans="2:2" x14ac:dyDescent="0.3">
      <c r="B17544" s="73"/>
    </row>
    <row r="17545" spans="2:2" x14ac:dyDescent="0.3">
      <c r="B17545" s="73"/>
    </row>
    <row r="17546" spans="2:2" x14ac:dyDescent="0.3">
      <c r="B17546" s="73"/>
    </row>
    <row r="17547" spans="2:2" x14ac:dyDescent="0.3">
      <c r="B17547" s="73"/>
    </row>
    <row r="17548" spans="2:2" x14ac:dyDescent="0.3">
      <c r="B17548" s="73"/>
    </row>
    <row r="17549" spans="2:2" x14ac:dyDescent="0.3">
      <c r="B17549" s="73"/>
    </row>
    <row r="17550" spans="2:2" x14ac:dyDescent="0.3">
      <c r="B17550" s="73"/>
    </row>
    <row r="17551" spans="2:2" x14ac:dyDescent="0.3">
      <c r="B17551" s="73"/>
    </row>
    <row r="17552" spans="2:2" x14ac:dyDescent="0.3">
      <c r="B17552" s="73"/>
    </row>
    <row r="17553" spans="2:2" x14ac:dyDescent="0.3">
      <c r="B17553" s="73"/>
    </row>
    <row r="17554" spans="2:2" x14ac:dyDescent="0.3">
      <c r="B17554" s="73"/>
    </row>
    <row r="17555" spans="2:2" x14ac:dyDescent="0.3">
      <c r="B17555" s="73"/>
    </row>
    <row r="17556" spans="2:2" x14ac:dyDescent="0.3">
      <c r="B17556" s="73"/>
    </row>
    <row r="17557" spans="2:2" x14ac:dyDescent="0.3">
      <c r="B17557" s="73"/>
    </row>
    <row r="17558" spans="2:2" x14ac:dyDescent="0.3">
      <c r="B17558" s="73"/>
    </row>
    <row r="17559" spans="2:2" x14ac:dyDescent="0.3">
      <c r="B17559" s="73"/>
    </row>
    <row r="17560" spans="2:2" x14ac:dyDescent="0.3">
      <c r="B17560" s="73"/>
    </row>
    <row r="17561" spans="2:2" x14ac:dyDescent="0.3">
      <c r="B17561" s="73"/>
    </row>
    <row r="17562" spans="2:2" x14ac:dyDescent="0.3">
      <c r="B17562" s="73"/>
    </row>
    <row r="17563" spans="2:2" x14ac:dyDescent="0.3">
      <c r="B17563" s="73"/>
    </row>
    <row r="17564" spans="2:2" x14ac:dyDescent="0.3">
      <c r="B17564" s="73"/>
    </row>
    <row r="17565" spans="2:2" x14ac:dyDescent="0.3">
      <c r="B17565" s="73"/>
    </row>
    <row r="17566" spans="2:2" x14ac:dyDescent="0.3">
      <c r="B17566" s="73"/>
    </row>
    <row r="17567" spans="2:2" x14ac:dyDescent="0.3">
      <c r="B17567" s="73"/>
    </row>
    <row r="17568" spans="2:2" x14ac:dyDescent="0.3">
      <c r="B17568" s="73"/>
    </row>
    <row r="17569" spans="2:2" x14ac:dyDescent="0.3">
      <c r="B17569" s="73"/>
    </row>
    <row r="17570" spans="2:2" x14ac:dyDescent="0.3">
      <c r="B17570" s="73"/>
    </row>
    <row r="17571" spans="2:2" x14ac:dyDescent="0.3">
      <c r="B17571" s="73"/>
    </row>
    <row r="17572" spans="2:2" x14ac:dyDescent="0.3">
      <c r="B17572" s="73"/>
    </row>
    <row r="17573" spans="2:2" x14ac:dyDescent="0.3">
      <c r="B17573" s="73"/>
    </row>
    <row r="17574" spans="2:2" x14ac:dyDescent="0.3">
      <c r="B17574" s="73"/>
    </row>
    <row r="17575" spans="2:2" x14ac:dyDescent="0.3">
      <c r="B17575" s="73"/>
    </row>
    <row r="17576" spans="2:2" x14ac:dyDescent="0.3">
      <c r="B17576" s="73"/>
    </row>
    <row r="17577" spans="2:2" x14ac:dyDescent="0.3">
      <c r="B17577" s="73"/>
    </row>
    <row r="17578" spans="2:2" x14ac:dyDescent="0.3">
      <c r="B17578" s="73"/>
    </row>
    <row r="17579" spans="2:2" x14ac:dyDescent="0.3">
      <c r="B17579" s="73"/>
    </row>
    <row r="17580" spans="2:2" x14ac:dyDescent="0.3">
      <c r="B17580" s="73"/>
    </row>
    <row r="17581" spans="2:2" x14ac:dyDescent="0.3">
      <c r="B17581" s="73"/>
    </row>
    <row r="17582" spans="2:2" x14ac:dyDescent="0.3">
      <c r="B17582" s="73"/>
    </row>
    <row r="17583" spans="2:2" x14ac:dyDescent="0.3">
      <c r="B17583" s="73"/>
    </row>
    <row r="17584" spans="2:2" x14ac:dyDescent="0.3">
      <c r="B17584" s="73"/>
    </row>
    <row r="17585" spans="2:2" x14ac:dyDescent="0.3">
      <c r="B17585" s="73"/>
    </row>
    <row r="17586" spans="2:2" x14ac:dyDescent="0.3">
      <c r="B17586" s="73"/>
    </row>
    <row r="17587" spans="2:2" x14ac:dyDescent="0.3">
      <c r="B17587" s="73"/>
    </row>
    <row r="17588" spans="2:2" x14ac:dyDescent="0.3">
      <c r="B17588" s="73"/>
    </row>
    <row r="17589" spans="2:2" x14ac:dyDescent="0.3">
      <c r="B17589" s="73"/>
    </row>
    <row r="17590" spans="2:2" x14ac:dyDescent="0.3">
      <c r="B17590" s="73"/>
    </row>
    <row r="17591" spans="2:2" x14ac:dyDescent="0.3">
      <c r="B17591" s="73"/>
    </row>
    <row r="17592" spans="2:2" x14ac:dyDescent="0.3">
      <c r="B17592" s="73"/>
    </row>
    <row r="17593" spans="2:2" x14ac:dyDescent="0.3">
      <c r="B17593" s="73"/>
    </row>
    <row r="17594" spans="2:2" x14ac:dyDescent="0.3">
      <c r="B17594" s="73"/>
    </row>
    <row r="17595" spans="2:2" x14ac:dyDescent="0.3">
      <c r="B17595" s="73"/>
    </row>
    <row r="17596" spans="2:2" x14ac:dyDescent="0.3">
      <c r="B17596" s="73"/>
    </row>
    <row r="17597" spans="2:2" x14ac:dyDescent="0.3">
      <c r="B17597" s="73"/>
    </row>
    <row r="17598" spans="2:2" x14ac:dyDescent="0.3">
      <c r="B17598" s="73"/>
    </row>
    <row r="17599" spans="2:2" x14ac:dyDescent="0.3">
      <c r="B17599" s="73"/>
    </row>
    <row r="17600" spans="2:2" x14ac:dyDescent="0.3">
      <c r="B17600" s="73"/>
    </row>
    <row r="17601" spans="2:2" x14ac:dyDescent="0.3">
      <c r="B17601" s="73"/>
    </row>
    <row r="17602" spans="2:2" x14ac:dyDescent="0.3">
      <c r="B17602" s="73"/>
    </row>
    <row r="17603" spans="2:2" x14ac:dyDescent="0.3">
      <c r="B17603" s="73"/>
    </row>
    <row r="17604" spans="2:2" x14ac:dyDescent="0.3">
      <c r="B17604" s="73"/>
    </row>
    <row r="17605" spans="2:2" x14ac:dyDescent="0.3">
      <c r="B17605" s="73"/>
    </row>
    <row r="17606" spans="2:2" x14ac:dyDescent="0.3">
      <c r="B17606" s="73"/>
    </row>
    <row r="17607" spans="2:2" x14ac:dyDescent="0.3">
      <c r="B17607" s="73"/>
    </row>
    <row r="17608" spans="2:2" x14ac:dyDescent="0.3">
      <c r="B17608" s="73"/>
    </row>
    <row r="17609" spans="2:2" x14ac:dyDescent="0.3">
      <c r="B17609" s="73"/>
    </row>
    <row r="17610" spans="2:2" x14ac:dyDescent="0.3">
      <c r="B17610" s="73"/>
    </row>
    <row r="17611" spans="2:2" x14ac:dyDescent="0.3">
      <c r="B17611" s="73"/>
    </row>
    <row r="17612" spans="2:2" x14ac:dyDescent="0.3">
      <c r="B17612" s="73"/>
    </row>
    <row r="17613" spans="2:2" x14ac:dyDescent="0.3">
      <c r="B17613" s="73"/>
    </row>
    <row r="17614" spans="2:2" x14ac:dyDescent="0.3">
      <c r="B17614" s="73"/>
    </row>
    <row r="17615" spans="2:2" x14ac:dyDescent="0.3">
      <c r="B17615" s="73"/>
    </row>
    <row r="17616" spans="2:2" x14ac:dyDescent="0.3">
      <c r="B17616" s="73"/>
    </row>
    <row r="17617" spans="2:2" x14ac:dyDescent="0.3">
      <c r="B17617" s="73"/>
    </row>
    <row r="17618" spans="2:2" x14ac:dyDescent="0.3">
      <c r="B17618" s="73"/>
    </row>
    <row r="17619" spans="2:2" x14ac:dyDescent="0.3">
      <c r="B17619" s="73"/>
    </row>
    <row r="17620" spans="2:2" x14ac:dyDescent="0.3">
      <c r="B17620" s="73"/>
    </row>
    <row r="17621" spans="2:2" x14ac:dyDescent="0.3">
      <c r="B17621" s="73"/>
    </row>
    <row r="17622" spans="2:2" x14ac:dyDescent="0.3">
      <c r="B17622" s="73"/>
    </row>
    <row r="17623" spans="2:2" x14ac:dyDescent="0.3">
      <c r="B17623" s="73"/>
    </row>
    <row r="17624" spans="2:2" x14ac:dyDescent="0.3">
      <c r="B17624" s="73"/>
    </row>
    <row r="17625" spans="2:2" x14ac:dyDescent="0.3">
      <c r="B17625" s="73"/>
    </row>
    <row r="17626" spans="2:2" x14ac:dyDescent="0.3">
      <c r="B17626" s="73"/>
    </row>
    <row r="17627" spans="2:2" x14ac:dyDescent="0.3">
      <c r="B17627" s="73"/>
    </row>
    <row r="17628" spans="2:2" x14ac:dyDescent="0.3">
      <c r="B17628" s="73"/>
    </row>
    <row r="17629" spans="2:2" x14ac:dyDescent="0.3">
      <c r="B17629" s="73"/>
    </row>
    <row r="17630" spans="2:2" x14ac:dyDescent="0.3">
      <c r="B17630" s="73"/>
    </row>
    <row r="17631" spans="2:2" x14ac:dyDescent="0.3">
      <c r="B17631" s="73"/>
    </row>
    <row r="17632" spans="2:2" x14ac:dyDescent="0.3">
      <c r="B17632" s="73"/>
    </row>
    <row r="17633" spans="2:2" x14ac:dyDescent="0.3">
      <c r="B17633" s="73"/>
    </row>
    <row r="17634" spans="2:2" x14ac:dyDescent="0.3">
      <c r="B17634" s="73"/>
    </row>
    <row r="17635" spans="2:2" x14ac:dyDescent="0.3">
      <c r="B17635" s="73"/>
    </row>
    <row r="17636" spans="2:2" x14ac:dyDescent="0.3">
      <c r="B17636" s="73"/>
    </row>
    <row r="17637" spans="2:2" x14ac:dyDescent="0.3">
      <c r="B17637" s="73"/>
    </row>
    <row r="17638" spans="2:2" x14ac:dyDescent="0.3">
      <c r="B17638" s="73"/>
    </row>
    <row r="17639" spans="2:2" x14ac:dyDescent="0.3">
      <c r="B17639" s="73"/>
    </row>
    <row r="17640" spans="2:2" x14ac:dyDescent="0.3">
      <c r="B17640" s="73"/>
    </row>
    <row r="17641" spans="2:2" x14ac:dyDescent="0.3">
      <c r="B17641" s="73"/>
    </row>
    <row r="17642" spans="2:2" x14ac:dyDescent="0.3">
      <c r="B17642" s="73"/>
    </row>
    <row r="17643" spans="2:2" x14ac:dyDescent="0.3">
      <c r="B17643" s="73"/>
    </row>
    <row r="17644" spans="2:2" x14ac:dyDescent="0.3">
      <c r="B17644" s="73"/>
    </row>
    <row r="17645" spans="2:2" x14ac:dyDescent="0.3">
      <c r="B17645" s="73"/>
    </row>
    <row r="17646" spans="2:2" x14ac:dyDescent="0.3">
      <c r="B17646" s="73"/>
    </row>
    <row r="17647" spans="2:2" x14ac:dyDescent="0.3">
      <c r="B17647" s="73"/>
    </row>
    <row r="17648" spans="2:2" x14ac:dyDescent="0.3">
      <c r="B17648" s="73"/>
    </row>
    <row r="17649" spans="2:2" x14ac:dyDescent="0.3">
      <c r="B17649" s="73"/>
    </row>
    <row r="17650" spans="2:2" x14ac:dyDescent="0.3">
      <c r="B17650" s="73"/>
    </row>
    <row r="17651" spans="2:2" x14ac:dyDescent="0.3">
      <c r="B17651" s="73"/>
    </row>
    <row r="17652" spans="2:2" x14ac:dyDescent="0.3">
      <c r="B17652" s="73"/>
    </row>
    <row r="17653" spans="2:2" x14ac:dyDescent="0.3">
      <c r="B17653" s="73"/>
    </row>
    <row r="17654" spans="2:2" x14ac:dyDescent="0.3">
      <c r="B17654" s="73"/>
    </row>
    <row r="17655" spans="2:2" x14ac:dyDescent="0.3">
      <c r="B17655" s="73"/>
    </row>
    <row r="17656" spans="2:2" x14ac:dyDescent="0.3">
      <c r="B17656" s="73"/>
    </row>
    <row r="17657" spans="2:2" x14ac:dyDescent="0.3">
      <c r="B17657" s="73"/>
    </row>
    <row r="17658" spans="2:2" x14ac:dyDescent="0.3">
      <c r="B17658" s="73"/>
    </row>
    <row r="17659" spans="2:2" x14ac:dyDescent="0.3">
      <c r="B17659" s="73"/>
    </row>
    <row r="17660" spans="2:2" x14ac:dyDescent="0.3">
      <c r="B17660" s="73"/>
    </row>
    <row r="17661" spans="2:2" x14ac:dyDescent="0.3">
      <c r="B17661" s="73"/>
    </row>
    <row r="17662" spans="2:2" x14ac:dyDescent="0.3">
      <c r="B17662" s="73"/>
    </row>
    <row r="17663" spans="2:2" x14ac:dyDescent="0.3">
      <c r="B17663" s="73"/>
    </row>
    <row r="17664" spans="2:2" x14ac:dyDescent="0.3">
      <c r="B17664" s="73"/>
    </row>
    <row r="17665" spans="2:2" x14ac:dyDescent="0.3">
      <c r="B17665" s="73"/>
    </row>
    <row r="17666" spans="2:2" x14ac:dyDescent="0.3">
      <c r="B17666" s="73"/>
    </row>
    <row r="17667" spans="2:2" x14ac:dyDescent="0.3">
      <c r="B17667" s="73"/>
    </row>
    <row r="17668" spans="2:2" x14ac:dyDescent="0.3">
      <c r="B17668" s="73"/>
    </row>
    <row r="17669" spans="2:2" x14ac:dyDescent="0.3">
      <c r="B17669" s="73"/>
    </row>
    <row r="17670" spans="2:2" x14ac:dyDescent="0.3">
      <c r="B17670" s="73"/>
    </row>
    <row r="17671" spans="2:2" x14ac:dyDescent="0.3">
      <c r="B17671" s="73"/>
    </row>
    <row r="17672" spans="2:2" x14ac:dyDescent="0.3">
      <c r="B17672" s="73"/>
    </row>
    <row r="17673" spans="2:2" x14ac:dyDescent="0.3">
      <c r="B17673" s="73"/>
    </row>
    <row r="17674" spans="2:2" x14ac:dyDescent="0.3">
      <c r="B17674" s="73"/>
    </row>
    <row r="17675" spans="2:2" x14ac:dyDescent="0.3">
      <c r="B17675" s="73"/>
    </row>
    <row r="17676" spans="2:2" x14ac:dyDescent="0.3">
      <c r="B17676" s="73"/>
    </row>
    <row r="17677" spans="2:2" x14ac:dyDescent="0.3">
      <c r="B17677" s="73"/>
    </row>
    <row r="17678" spans="2:2" x14ac:dyDescent="0.3">
      <c r="B17678" s="73"/>
    </row>
    <row r="17679" spans="2:2" x14ac:dyDescent="0.3">
      <c r="B17679" s="73"/>
    </row>
    <row r="17680" spans="2:2" x14ac:dyDescent="0.3">
      <c r="B17680" s="73"/>
    </row>
    <row r="17681" spans="2:2" x14ac:dyDescent="0.3">
      <c r="B17681" s="73"/>
    </row>
    <row r="17682" spans="2:2" x14ac:dyDescent="0.3">
      <c r="B17682" s="73"/>
    </row>
    <row r="17683" spans="2:2" x14ac:dyDescent="0.3">
      <c r="B17683" s="73"/>
    </row>
    <row r="17684" spans="2:2" x14ac:dyDescent="0.3">
      <c r="B17684" s="73"/>
    </row>
    <row r="17685" spans="2:2" x14ac:dyDescent="0.3">
      <c r="B17685" s="73"/>
    </row>
    <row r="17686" spans="2:2" x14ac:dyDescent="0.3">
      <c r="B17686" s="73"/>
    </row>
    <row r="17687" spans="2:2" x14ac:dyDescent="0.3">
      <c r="B17687" s="73"/>
    </row>
    <row r="17688" spans="2:2" x14ac:dyDescent="0.3">
      <c r="B17688" s="73"/>
    </row>
    <row r="17689" spans="2:2" x14ac:dyDescent="0.3">
      <c r="B17689" s="73"/>
    </row>
    <row r="17690" spans="2:2" x14ac:dyDescent="0.3">
      <c r="B17690" s="73"/>
    </row>
    <row r="17691" spans="2:2" x14ac:dyDescent="0.3">
      <c r="B17691" s="73"/>
    </row>
    <row r="17692" spans="2:2" x14ac:dyDescent="0.3">
      <c r="B17692" s="73"/>
    </row>
    <row r="17693" spans="2:2" x14ac:dyDescent="0.3">
      <c r="B17693" s="73"/>
    </row>
    <row r="17694" spans="2:2" x14ac:dyDescent="0.3">
      <c r="B17694" s="73"/>
    </row>
    <row r="17695" spans="2:2" x14ac:dyDescent="0.3">
      <c r="B17695" s="73"/>
    </row>
    <row r="17696" spans="2:2" x14ac:dyDescent="0.3">
      <c r="B17696" s="73"/>
    </row>
    <row r="17697" spans="2:2" x14ac:dyDescent="0.3">
      <c r="B17697" s="73"/>
    </row>
    <row r="17698" spans="2:2" x14ac:dyDescent="0.3">
      <c r="B17698" s="73"/>
    </row>
    <row r="17699" spans="2:2" x14ac:dyDescent="0.3">
      <c r="B17699" s="73"/>
    </row>
    <row r="17700" spans="2:2" x14ac:dyDescent="0.3">
      <c r="B17700" s="73"/>
    </row>
    <row r="17701" spans="2:2" x14ac:dyDescent="0.3">
      <c r="B17701" s="73"/>
    </row>
    <row r="17702" spans="2:2" x14ac:dyDescent="0.3">
      <c r="B17702" s="73"/>
    </row>
    <row r="17703" spans="2:2" x14ac:dyDescent="0.3">
      <c r="B17703" s="73"/>
    </row>
    <row r="17704" spans="2:2" x14ac:dyDescent="0.3">
      <c r="B17704" s="73"/>
    </row>
    <row r="17705" spans="2:2" x14ac:dyDescent="0.3">
      <c r="B17705" s="73"/>
    </row>
    <row r="17706" spans="2:2" x14ac:dyDescent="0.3">
      <c r="B17706" s="73"/>
    </row>
    <row r="17707" spans="2:2" x14ac:dyDescent="0.3">
      <c r="B17707" s="73"/>
    </row>
    <row r="17708" spans="2:2" x14ac:dyDescent="0.3">
      <c r="B17708" s="73"/>
    </row>
    <row r="17709" spans="2:2" x14ac:dyDescent="0.3">
      <c r="B17709" s="73"/>
    </row>
    <row r="17710" spans="2:2" x14ac:dyDescent="0.3">
      <c r="B17710" s="73"/>
    </row>
    <row r="17711" spans="2:2" x14ac:dyDescent="0.3">
      <c r="B17711" s="73"/>
    </row>
    <row r="17712" spans="2:2" x14ac:dyDescent="0.3">
      <c r="B17712" s="73"/>
    </row>
    <row r="17713" spans="2:2" x14ac:dyDescent="0.3">
      <c r="B17713" s="73"/>
    </row>
    <row r="17714" spans="2:2" x14ac:dyDescent="0.3">
      <c r="B17714" s="73"/>
    </row>
    <row r="17715" spans="2:2" x14ac:dyDescent="0.3">
      <c r="B17715" s="73"/>
    </row>
    <row r="17716" spans="2:2" x14ac:dyDescent="0.3">
      <c r="B17716" s="73"/>
    </row>
    <row r="17717" spans="2:2" x14ac:dyDescent="0.3">
      <c r="B17717" s="73"/>
    </row>
    <row r="17718" spans="2:2" x14ac:dyDescent="0.3">
      <c r="B17718" s="73"/>
    </row>
    <row r="17719" spans="2:2" x14ac:dyDescent="0.3">
      <c r="B17719" s="73"/>
    </row>
    <row r="17720" spans="2:2" x14ac:dyDescent="0.3">
      <c r="B17720" s="73"/>
    </row>
    <row r="17721" spans="2:2" x14ac:dyDescent="0.3">
      <c r="B17721" s="73"/>
    </row>
    <row r="17722" spans="2:2" x14ac:dyDescent="0.3">
      <c r="B17722" s="73"/>
    </row>
    <row r="17723" spans="2:2" x14ac:dyDescent="0.3">
      <c r="B17723" s="73"/>
    </row>
    <row r="17724" spans="2:2" x14ac:dyDescent="0.3">
      <c r="B17724" s="73"/>
    </row>
    <row r="17725" spans="2:2" x14ac:dyDescent="0.3">
      <c r="B17725" s="73"/>
    </row>
    <row r="17726" spans="2:2" x14ac:dyDescent="0.3">
      <c r="B17726" s="73"/>
    </row>
    <row r="17727" spans="2:2" x14ac:dyDescent="0.3">
      <c r="B17727" s="73"/>
    </row>
    <row r="17728" spans="2:2" x14ac:dyDescent="0.3">
      <c r="B17728" s="73"/>
    </row>
    <row r="17729" spans="2:2" x14ac:dyDescent="0.3">
      <c r="B17729" s="73"/>
    </row>
    <row r="17730" spans="2:2" x14ac:dyDescent="0.3">
      <c r="B17730" s="73"/>
    </row>
    <row r="17731" spans="2:2" x14ac:dyDescent="0.3">
      <c r="B17731" s="73"/>
    </row>
    <row r="17732" spans="2:2" x14ac:dyDescent="0.3">
      <c r="B17732" s="73"/>
    </row>
    <row r="17733" spans="2:2" x14ac:dyDescent="0.3">
      <c r="B17733" s="73"/>
    </row>
    <row r="17734" spans="2:2" x14ac:dyDescent="0.3">
      <c r="B17734" s="73"/>
    </row>
    <row r="17735" spans="2:2" x14ac:dyDescent="0.3">
      <c r="B17735" s="73"/>
    </row>
    <row r="17736" spans="2:2" x14ac:dyDescent="0.3">
      <c r="B17736" s="73"/>
    </row>
    <row r="17737" spans="2:2" x14ac:dyDescent="0.3">
      <c r="B17737" s="73"/>
    </row>
    <row r="17738" spans="2:2" x14ac:dyDescent="0.3">
      <c r="B17738" s="73"/>
    </row>
    <row r="17739" spans="2:2" x14ac:dyDescent="0.3">
      <c r="B17739" s="73"/>
    </row>
    <row r="17740" spans="2:2" x14ac:dyDescent="0.3">
      <c r="B17740" s="73"/>
    </row>
    <row r="17741" spans="2:2" x14ac:dyDescent="0.3">
      <c r="B17741" s="73"/>
    </row>
    <row r="17742" spans="2:2" x14ac:dyDescent="0.3">
      <c r="B17742" s="73"/>
    </row>
    <row r="17743" spans="2:2" x14ac:dyDescent="0.3">
      <c r="B17743" s="73"/>
    </row>
    <row r="17744" spans="2:2" x14ac:dyDescent="0.3">
      <c r="B17744" s="73"/>
    </row>
    <row r="17745" spans="2:2" x14ac:dyDescent="0.3">
      <c r="B17745" s="73"/>
    </row>
    <row r="17746" spans="2:2" x14ac:dyDescent="0.3">
      <c r="B17746" s="73"/>
    </row>
    <row r="17747" spans="2:2" x14ac:dyDescent="0.3">
      <c r="B17747" s="73"/>
    </row>
    <row r="17748" spans="2:2" x14ac:dyDescent="0.3">
      <c r="B17748" s="73"/>
    </row>
    <row r="17749" spans="2:2" x14ac:dyDescent="0.3">
      <c r="B17749" s="73"/>
    </row>
    <row r="17750" spans="2:2" x14ac:dyDescent="0.3">
      <c r="B17750" s="73"/>
    </row>
    <row r="17751" spans="2:2" x14ac:dyDescent="0.3">
      <c r="B17751" s="73"/>
    </row>
    <row r="17752" spans="2:2" x14ac:dyDescent="0.3">
      <c r="B17752" s="73"/>
    </row>
    <row r="17753" spans="2:2" x14ac:dyDescent="0.3">
      <c r="B17753" s="73"/>
    </row>
    <row r="17754" spans="2:2" x14ac:dyDescent="0.3">
      <c r="B17754" s="73"/>
    </row>
    <row r="17755" spans="2:2" x14ac:dyDescent="0.3">
      <c r="B17755" s="73"/>
    </row>
    <row r="17756" spans="2:2" x14ac:dyDescent="0.3">
      <c r="B17756" s="73"/>
    </row>
    <row r="17757" spans="2:2" x14ac:dyDescent="0.3">
      <c r="B17757" s="73"/>
    </row>
    <row r="17758" spans="2:2" x14ac:dyDescent="0.3">
      <c r="B17758" s="73"/>
    </row>
    <row r="17759" spans="2:2" x14ac:dyDescent="0.3">
      <c r="B17759" s="73"/>
    </row>
    <row r="17760" spans="2:2" x14ac:dyDescent="0.3">
      <c r="B17760" s="73"/>
    </row>
    <row r="17761" spans="2:2" x14ac:dyDescent="0.3">
      <c r="B17761" s="73"/>
    </row>
    <row r="17762" spans="2:2" x14ac:dyDescent="0.3">
      <c r="B17762" s="73"/>
    </row>
    <row r="17763" spans="2:2" x14ac:dyDescent="0.3">
      <c r="B17763" s="73"/>
    </row>
    <row r="17764" spans="2:2" x14ac:dyDescent="0.3">
      <c r="B17764" s="73"/>
    </row>
    <row r="17765" spans="2:2" x14ac:dyDescent="0.3">
      <c r="B17765" s="73"/>
    </row>
    <row r="17766" spans="2:2" x14ac:dyDescent="0.3">
      <c r="B17766" s="73"/>
    </row>
    <row r="17767" spans="2:2" x14ac:dyDescent="0.3">
      <c r="B17767" s="73"/>
    </row>
    <row r="17768" spans="2:2" x14ac:dyDescent="0.3">
      <c r="B17768" s="73"/>
    </row>
    <row r="17769" spans="2:2" x14ac:dyDescent="0.3">
      <c r="B17769" s="73"/>
    </row>
    <row r="17770" spans="2:2" x14ac:dyDescent="0.3">
      <c r="B17770" s="73"/>
    </row>
    <row r="17771" spans="2:2" x14ac:dyDescent="0.3">
      <c r="B17771" s="73"/>
    </row>
    <row r="17772" spans="2:2" x14ac:dyDescent="0.3">
      <c r="B17772" s="73"/>
    </row>
    <row r="17773" spans="2:2" x14ac:dyDescent="0.3">
      <c r="B17773" s="73"/>
    </row>
    <row r="17774" spans="2:2" x14ac:dyDescent="0.3">
      <c r="B17774" s="73"/>
    </row>
    <row r="17775" spans="2:2" x14ac:dyDescent="0.3">
      <c r="B17775" s="73"/>
    </row>
    <row r="17776" spans="2:2" x14ac:dyDescent="0.3">
      <c r="B17776" s="73"/>
    </row>
    <row r="17777" spans="2:2" x14ac:dyDescent="0.3">
      <c r="B17777" s="73"/>
    </row>
    <row r="17778" spans="2:2" x14ac:dyDescent="0.3">
      <c r="B17778" s="73"/>
    </row>
    <row r="17779" spans="2:2" x14ac:dyDescent="0.3">
      <c r="B17779" s="73"/>
    </row>
    <row r="17780" spans="2:2" x14ac:dyDescent="0.3">
      <c r="B17780" s="73"/>
    </row>
    <row r="17781" spans="2:2" x14ac:dyDescent="0.3">
      <c r="B17781" s="73"/>
    </row>
    <row r="17782" spans="2:2" x14ac:dyDescent="0.3">
      <c r="B17782" s="73"/>
    </row>
    <row r="17783" spans="2:2" x14ac:dyDescent="0.3">
      <c r="B17783" s="73"/>
    </row>
    <row r="17784" spans="2:2" x14ac:dyDescent="0.3">
      <c r="B17784" s="73"/>
    </row>
    <row r="17785" spans="2:2" x14ac:dyDescent="0.3">
      <c r="B17785" s="73"/>
    </row>
    <row r="17786" spans="2:2" x14ac:dyDescent="0.3">
      <c r="B17786" s="73"/>
    </row>
    <row r="17787" spans="2:2" x14ac:dyDescent="0.3">
      <c r="B17787" s="73"/>
    </row>
    <row r="17788" spans="2:2" x14ac:dyDescent="0.3">
      <c r="B17788" s="73"/>
    </row>
    <row r="17789" spans="2:2" x14ac:dyDescent="0.3">
      <c r="B17789" s="73"/>
    </row>
    <row r="17790" spans="2:2" x14ac:dyDescent="0.3">
      <c r="B17790" s="73"/>
    </row>
    <row r="17791" spans="2:2" x14ac:dyDescent="0.3">
      <c r="B17791" s="73"/>
    </row>
    <row r="17792" spans="2:2" x14ac:dyDescent="0.3">
      <c r="B17792" s="73"/>
    </row>
    <row r="17793" spans="2:2" x14ac:dyDescent="0.3">
      <c r="B17793" s="73"/>
    </row>
    <row r="17794" spans="2:2" x14ac:dyDescent="0.3">
      <c r="B17794" s="73"/>
    </row>
    <row r="17795" spans="2:2" x14ac:dyDescent="0.3">
      <c r="B17795" s="73"/>
    </row>
    <row r="17796" spans="2:2" x14ac:dyDescent="0.3">
      <c r="B17796" s="73"/>
    </row>
    <row r="17797" spans="2:2" x14ac:dyDescent="0.3">
      <c r="B17797" s="73"/>
    </row>
    <row r="17798" spans="2:2" x14ac:dyDescent="0.3">
      <c r="B17798" s="73"/>
    </row>
    <row r="17799" spans="2:2" x14ac:dyDescent="0.3">
      <c r="B17799" s="73"/>
    </row>
    <row r="17800" spans="2:2" x14ac:dyDescent="0.3">
      <c r="B17800" s="73"/>
    </row>
    <row r="17801" spans="2:2" x14ac:dyDescent="0.3">
      <c r="B17801" s="73"/>
    </row>
    <row r="17802" spans="2:2" x14ac:dyDescent="0.3">
      <c r="B17802" s="73"/>
    </row>
    <row r="17803" spans="2:2" x14ac:dyDescent="0.3">
      <c r="B17803" s="73"/>
    </row>
    <row r="17804" spans="2:2" x14ac:dyDescent="0.3">
      <c r="B17804" s="73"/>
    </row>
    <row r="17805" spans="2:2" x14ac:dyDescent="0.3">
      <c r="B17805" s="73"/>
    </row>
    <row r="17806" spans="2:2" x14ac:dyDescent="0.3">
      <c r="B17806" s="73"/>
    </row>
    <row r="17807" spans="2:2" x14ac:dyDescent="0.3">
      <c r="B17807" s="73"/>
    </row>
    <row r="17808" spans="2:2" x14ac:dyDescent="0.3">
      <c r="B17808" s="73"/>
    </row>
    <row r="17809" spans="2:2" x14ac:dyDescent="0.3">
      <c r="B17809" s="73"/>
    </row>
    <row r="17810" spans="2:2" x14ac:dyDescent="0.3">
      <c r="B17810" s="73"/>
    </row>
    <row r="17811" spans="2:2" x14ac:dyDescent="0.3">
      <c r="B17811" s="73"/>
    </row>
    <row r="17812" spans="2:2" x14ac:dyDescent="0.3">
      <c r="B17812" s="73"/>
    </row>
    <row r="17813" spans="2:2" x14ac:dyDescent="0.3">
      <c r="B17813" s="73"/>
    </row>
    <row r="17814" spans="2:2" x14ac:dyDescent="0.3">
      <c r="B17814" s="73"/>
    </row>
    <row r="17815" spans="2:2" x14ac:dyDescent="0.3">
      <c r="B17815" s="73"/>
    </row>
    <row r="17816" spans="2:2" x14ac:dyDescent="0.3">
      <c r="B17816" s="73"/>
    </row>
    <row r="17817" spans="2:2" x14ac:dyDescent="0.3">
      <c r="B17817" s="73"/>
    </row>
    <row r="17818" spans="2:2" x14ac:dyDescent="0.3">
      <c r="B17818" s="73"/>
    </row>
    <row r="17819" spans="2:2" x14ac:dyDescent="0.3">
      <c r="B17819" s="73"/>
    </row>
    <row r="17820" spans="2:2" x14ac:dyDescent="0.3">
      <c r="B17820" s="73"/>
    </row>
    <row r="17821" spans="2:2" x14ac:dyDescent="0.3">
      <c r="B17821" s="73"/>
    </row>
    <row r="17822" spans="2:2" x14ac:dyDescent="0.3">
      <c r="B17822" s="73"/>
    </row>
    <row r="17823" spans="2:2" x14ac:dyDescent="0.3">
      <c r="B17823" s="73"/>
    </row>
    <row r="17824" spans="2:2" x14ac:dyDescent="0.3">
      <c r="B17824" s="73"/>
    </row>
    <row r="17825" spans="2:2" x14ac:dyDescent="0.3">
      <c r="B17825" s="73"/>
    </row>
    <row r="17826" spans="2:2" x14ac:dyDescent="0.3">
      <c r="B17826" s="73"/>
    </row>
    <row r="17827" spans="2:2" x14ac:dyDescent="0.3">
      <c r="B17827" s="73"/>
    </row>
    <row r="17828" spans="2:2" x14ac:dyDescent="0.3">
      <c r="B17828" s="73"/>
    </row>
    <row r="17829" spans="2:2" x14ac:dyDescent="0.3">
      <c r="B17829" s="73"/>
    </row>
    <row r="17830" spans="2:2" x14ac:dyDescent="0.3">
      <c r="B17830" s="73"/>
    </row>
    <row r="17831" spans="2:2" x14ac:dyDescent="0.3">
      <c r="B17831" s="73"/>
    </row>
    <row r="17832" spans="2:2" x14ac:dyDescent="0.3">
      <c r="B17832" s="73"/>
    </row>
    <row r="17833" spans="2:2" x14ac:dyDescent="0.3">
      <c r="B17833" s="73"/>
    </row>
    <row r="17834" spans="2:2" x14ac:dyDescent="0.3">
      <c r="B17834" s="73"/>
    </row>
    <row r="17835" spans="2:2" x14ac:dyDescent="0.3">
      <c r="B17835" s="73"/>
    </row>
    <row r="17836" spans="2:2" x14ac:dyDescent="0.3">
      <c r="B17836" s="73"/>
    </row>
    <row r="17837" spans="2:2" x14ac:dyDescent="0.3">
      <c r="B17837" s="73"/>
    </row>
    <row r="17838" spans="2:2" x14ac:dyDescent="0.3">
      <c r="B17838" s="73"/>
    </row>
    <row r="17839" spans="2:2" x14ac:dyDescent="0.3">
      <c r="B17839" s="73"/>
    </row>
    <row r="17840" spans="2:2" x14ac:dyDescent="0.3">
      <c r="B17840" s="73"/>
    </row>
    <row r="17841" spans="2:2" x14ac:dyDescent="0.3">
      <c r="B17841" s="73"/>
    </row>
    <row r="17842" spans="2:2" x14ac:dyDescent="0.3">
      <c r="B17842" s="73"/>
    </row>
    <row r="17843" spans="2:2" x14ac:dyDescent="0.3">
      <c r="B17843" s="73"/>
    </row>
    <row r="17844" spans="2:2" x14ac:dyDescent="0.3">
      <c r="B17844" s="73"/>
    </row>
    <row r="17845" spans="2:2" x14ac:dyDescent="0.3">
      <c r="B17845" s="73"/>
    </row>
    <row r="17846" spans="2:2" x14ac:dyDescent="0.3">
      <c r="B17846" s="73"/>
    </row>
    <row r="17847" spans="2:2" x14ac:dyDescent="0.3">
      <c r="B17847" s="73"/>
    </row>
    <row r="17848" spans="2:2" x14ac:dyDescent="0.3">
      <c r="B17848" s="73"/>
    </row>
    <row r="17849" spans="2:2" x14ac:dyDescent="0.3">
      <c r="B17849" s="73"/>
    </row>
    <row r="17850" spans="2:2" x14ac:dyDescent="0.3">
      <c r="B17850" s="73"/>
    </row>
    <row r="17851" spans="2:2" x14ac:dyDescent="0.3">
      <c r="B17851" s="73"/>
    </row>
    <row r="17852" spans="2:2" x14ac:dyDescent="0.3">
      <c r="B17852" s="73"/>
    </row>
    <row r="17853" spans="2:2" x14ac:dyDescent="0.3">
      <c r="B17853" s="73"/>
    </row>
    <row r="17854" spans="2:2" x14ac:dyDescent="0.3">
      <c r="B17854" s="73"/>
    </row>
    <row r="17855" spans="2:2" x14ac:dyDescent="0.3">
      <c r="B17855" s="73"/>
    </row>
    <row r="17856" spans="2:2" x14ac:dyDescent="0.3">
      <c r="B17856" s="73"/>
    </row>
    <row r="17857" spans="2:2" x14ac:dyDescent="0.3">
      <c r="B17857" s="73"/>
    </row>
    <row r="17858" spans="2:2" x14ac:dyDescent="0.3">
      <c r="B17858" s="73"/>
    </row>
    <row r="17859" spans="2:2" x14ac:dyDescent="0.3">
      <c r="B17859" s="73"/>
    </row>
    <row r="17860" spans="2:2" x14ac:dyDescent="0.3">
      <c r="B17860" s="73"/>
    </row>
    <row r="17861" spans="2:2" x14ac:dyDescent="0.3">
      <c r="B17861" s="73"/>
    </row>
    <row r="17862" spans="2:2" x14ac:dyDescent="0.3">
      <c r="B17862" s="73"/>
    </row>
    <row r="17863" spans="2:2" x14ac:dyDescent="0.3">
      <c r="B17863" s="73"/>
    </row>
    <row r="17864" spans="2:2" x14ac:dyDescent="0.3">
      <c r="B17864" s="73"/>
    </row>
    <row r="17865" spans="2:2" x14ac:dyDescent="0.3">
      <c r="B17865" s="73"/>
    </row>
    <row r="17866" spans="2:2" x14ac:dyDescent="0.3">
      <c r="B17866" s="73"/>
    </row>
    <row r="17867" spans="2:2" x14ac:dyDescent="0.3">
      <c r="B17867" s="73"/>
    </row>
    <row r="17868" spans="2:2" x14ac:dyDescent="0.3">
      <c r="B17868" s="73"/>
    </row>
    <row r="17869" spans="2:2" x14ac:dyDescent="0.3">
      <c r="B17869" s="73"/>
    </row>
    <row r="17870" spans="2:2" x14ac:dyDescent="0.3">
      <c r="B17870" s="73"/>
    </row>
    <row r="17871" spans="2:2" x14ac:dyDescent="0.3">
      <c r="B17871" s="73"/>
    </row>
    <row r="17872" spans="2:2" x14ac:dyDescent="0.3">
      <c r="B17872" s="73"/>
    </row>
    <row r="17873" spans="2:2" x14ac:dyDescent="0.3">
      <c r="B17873" s="73"/>
    </row>
    <row r="17874" spans="2:2" x14ac:dyDescent="0.3">
      <c r="B17874" s="73"/>
    </row>
    <row r="17875" spans="2:2" x14ac:dyDescent="0.3">
      <c r="B17875" s="73"/>
    </row>
    <row r="17876" spans="2:2" x14ac:dyDescent="0.3">
      <c r="B17876" s="73"/>
    </row>
    <row r="17877" spans="2:2" x14ac:dyDescent="0.3">
      <c r="B17877" s="73"/>
    </row>
    <row r="17878" spans="2:2" x14ac:dyDescent="0.3">
      <c r="B17878" s="73"/>
    </row>
    <row r="17879" spans="2:2" x14ac:dyDescent="0.3">
      <c r="B17879" s="73"/>
    </row>
    <row r="17880" spans="2:2" x14ac:dyDescent="0.3">
      <c r="B17880" s="73"/>
    </row>
    <row r="17881" spans="2:2" x14ac:dyDescent="0.3">
      <c r="B17881" s="73"/>
    </row>
    <row r="17882" spans="2:2" x14ac:dyDescent="0.3">
      <c r="B17882" s="73"/>
    </row>
    <row r="17883" spans="2:2" x14ac:dyDescent="0.3">
      <c r="B17883" s="73"/>
    </row>
    <row r="17884" spans="2:2" x14ac:dyDescent="0.3">
      <c r="B17884" s="73"/>
    </row>
    <row r="17885" spans="2:2" x14ac:dyDescent="0.3">
      <c r="B17885" s="73"/>
    </row>
    <row r="17886" spans="2:2" x14ac:dyDescent="0.3">
      <c r="B17886" s="73"/>
    </row>
    <row r="17887" spans="2:2" x14ac:dyDescent="0.3">
      <c r="B17887" s="73"/>
    </row>
    <row r="17888" spans="2:2" x14ac:dyDescent="0.3">
      <c r="B17888" s="73"/>
    </row>
    <row r="17889" spans="2:2" x14ac:dyDescent="0.3">
      <c r="B17889" s="73"/>
    </row>
    <row r="17890" spans="2:2" x14ac:dyDescent="0.3">
      <c r="B17890" s="73"/>
    </row>
    <row r="17891" spans="2:2" x14ac:dyDescent="0.3">
      <c r="B17891" s="73"/>
    </row>
    <row r="17892" spans="2:2" x14ac:dyDescent="0.3">
      <c r="B17892" s="73"/>
    </row>
    <row r="17893" spans="2:2" x14ac:dyDescent="0.3">
      <c r="B17893" s="73"/>
    </row>
    <row r="17894" spans="2:2" x14ac:dyDescent="0.3">
      <c r="B17894" s="73"/>
    </row>
    <row r="17895" spans="2:2" x14ac:dyDescent="0.3">
      <c r="B17895" s="73"/>
    </row>
    <row r="17896" spans="2:2" x14ac:dyDescent="0.3">
      <c r="B17896" s="73"/>
    </row>
    <row r="17897" spans="2:2" x14ac:dyDescent="0.3">
      <c r="B17897" s="73"/>
    </row>
    <row r="17898" spans="2:2" x14ac:dyDescent="0.3">
      <c r="B17898" s="73"/>
    </row>
    <row r="17899" spans="2:2" x14ac:dyDescent="0.3">
      <c r="B17899" s="73"/>
    </row>
    <row r="17900" spans="2:2" x14ac:dyDescent="0.3">
      <c r="B17900" s="73"/>
    </row>
    <row r="17901" spans="2:2" x14ac:dyDescent="0.3">
      <c r="B17901" s="73"/>
    </row>
    <row r="17902" spans="2:2" x14ac:dyDescent="0.3">
      <c r="B17902" s="73"/>
    </row>
    <row r="17903" spans="2:2" x14ac:dyDescent="0.3">
      <c r="B17903" s="73"/>
    </row>
    <row r="17904" spans="2:2" x14ac:dyDescent="0.3">
      <c r="B17904" s="73"/>
    </row>
    <row r="17905" spans="2:2" x14ac:dyDescent="0.3">
      <c r="B17905" s="73"/>
    </row>
    <row r="17906" spans="2:2" x14ac:dyDescent="0.3">
      <c r="B17906" s="73"/>
    </row>
    <row r="17907" spans="2:2" x14ac:dyDescent="0.3">
      <c r="B17907" s="73"/>
    </row>
    <row r="17908" spans="2:2" x14ac:dyDescent="0.3">
      <c r="B17908" s="73"/>
    </row>
    <row r="17909" spans="2:2" x14ac:dyDescent="0.3">
      <c r="B17909" s="73"/>
    </row>
    <row r="17910" spans="2:2" x14ac:dyDescent="0.3">
      <c r="B17910" s="73"/>
    </row>
    <row r="17911" spans="2:2" x14ac:dyDescent="0.3">
      <c r="B17911" s="73"/>
    </row>
    <row r="17912" spans="2:2" x14ac:dyDescent="0.3">
      <c r="B17912" s="73"/>
    </row>
    <row r="17913" spans="2:2" x14ac:dyDescent="0.3">
      <c r="B17913" s="73"/>
    </row>
    <row r="17914" spans="2:2" x14ac:dyDescent="0.3">
      <c r="B17914" s="73"/>
    </row>
    <row r="17915" spans="2:2" x14ac:dyDescent="0.3">
      <c r="B17915" s="73"/>
    </row>
    <row r="17916" spans="2:2" x14ac:dyDescent="0.3">
      <c r="B17916" s="73"/>
    </row>
    <row r="17917" spans="2:2" x14ac:dyDescent="0.3">
      <c r="B17917" s="73"/>
    </row>
    <row r="17918" spans="2:2" x14ac:dyDescent="0.3">
      <c r="B17918" s="73"/>
    </row>
    <row r="17919" spans="2:2" x14ac:dyDescent="0.3">
      <c r="B17919" s="73"/>
    </row>
    <row r="17920" spans="2:2" x14ac:dyDescent="0.3">
      <c r="B17920" s="73"/>
    </row>
    <row r="17921" spans="2:2" x14ac:dyDescent="0.3">
      <c r="B17921" s="73"/>
    </row>
    <row r="17922" spans="2:2" x14ac:dyDescent="0.3">
      <c r="B17922" s="73"/>
    </row>
    <row r="17923" spans="2:2" x14ac:dyDescent="0.3">
      <c r="B17923" s="73"/>
    </row>
    <row r="17924" spans="2:2" x14ac:dyDescent="0.3">
      <c r="B17924" s="73"/>
    </row>
    <row r="17925" spans="2:2" x14ac:dyDescent="0.3">
      <c r="B17925" s="73"/>
    </row>
    <row r="17926" spans="2:2" x14ac:dyDescent="0.3">
      <c r="B17926" s="73"/>
    </row>
    <row r="17927" spans="2:2" x14ac:dyDescent="0.3">
      <c r="B17927" s="73"/>
    </row>
    <row r="17928" spans="2:2" x14ac:dyDescent="0.3">
      <c r="B17928" s="73"/>
    </row>
    <row r="17929" spans="2:2" x14ac:dyDescent="0.3">
      <c r="B17929" s="73"/>
    </row>
    <row r="17930" spans="2:2" x14ac:dyDescent="0.3">
      <c r="B17930" s="73"/>
    </row>
    <row r="17931" spans="2:2" x14ac:dyDescent="0.3">
      <c r="B17931" s="73"/>
    </row>
    <row r="17932" spans="2:2" x14ac:dyDescent="0.3">
      <c r="B17932" s="73"/>
    </row>
    <row r="17933" spans="2:2" x14ac:dyDescent="0.3">
      <c r="B17933" s="73"/>
    </row>
    <row r="17934" spans="2:2" x14ac:dyDescent="0.3">
      <c r="B17934" s="73"/>
    </row>
    <row r="17935" spans="2:2" x14ac:dyDescent="0.3">
      <c r="B17935" s="73"/>
    </row>
    <row r="17936" spans="2:2" x14ac:dyDescent="0.3">
      <c r="B17936" s="73"/>
    </row>
    <row r="17937" spans="2:2" x14ac:dyDescent="0.3">
      <c r="B17937" s="73"/>
    </row>
    <row r="17938" spans="2:2" x14ac:dyDescent="0.3">
      <c r="B17938" s="73"/>
    </row>
    <row r="17939" spans="2:2" x14ac:dyDescent="0.3">
      <c r="B17939" s="73"/>
    </row>
    <row r="17940" spans="2:2" x14ac:dyDescent="0.3">
      <c r="B17940" s="73"/>
    </row>
    <row r="17941" spans="2:2" x14ac:dyDescent="0.3">
      <c r="B17941" s="73"/>
    </row>
    <row r="17942" spans="2:2" x14ac:dyDescent="0.3">
      <c r="B17942" s="73"/>
    </row>
    <row r="17943" spans="2:2" x14ac:dyDescent="0.3">
      <c r="B17943" s="73"/>
    </row>
    <row r="17944" spans="2:2" x14ac:dyDescent="0.3">
      <c r="B17944" s="73"/>
    </row>
    <row r="17945" spans="2:2" x14ac:dyDescent="0.3">
      <c r="B17945" s="73"/>
    </row>
    <row r="17946" spans="2:2" x14ac:dyDescent="0.3">
      <c r="B17946" s="73"/>
    </row>
    <row r="17947" spans="2:2" x14ac:dyDescent="0.3">
      <c r="B17947" s="73"/>
    </row>
    <row r="17948" spans="2:2" x14ac:dyDescent="0.3">
      <c r="B17948" s="73"/>
    </row>
    <row r="17949" spans="2:2" x14ac:dyDescent="0.3">
      <c r="B17949" s="73"/>
    </row>
    <row r="17950" spans="2:2" x14ac:dyDescent="0.3">
      <c r="B17950" s="73"/>
    </row>
    <row r="17951" spans="2:2" x14ac:dyDescent="0.3">
      <c r="B17951" s="73"/>
    </row>
    <row r="17952" spans="2:2" x14ac:dyDescent="0.3">
      <c r="B17952" s="73"/>
    </row>
    <row r="17953" spans="2:2" x14ac:dyDescent="0.3">
      <c r="B17953" s="73"/>
    </row>
    <row r="17954" spans="2:2" x14ac:dyDescent="0.3">
      <c r="B17954" s="73"/>
    </row>
    <row r="17955" spans="2:2" x14ac:dyDescent="0.3">
      <c r="B17955" s="73"/>
    </row>
    <row r="17956" spans="2:2" x14ac:dyDescent="0.3">
      <c r="B17956" s="73"/>
    </row>
    <row r="17957" spans="2:2" x14ac:dyDescent="0.3">
      <c r="B17957" s="73"/>
    </row>
    <row r="17958" spans="2:2" x14ac:dyDescent="0.3">
      <c r="B17958" s="73"/>
    </row>
    <row r="17959" spans="2:2" x14ac:dyDescent="0.3">
      <c r="B17959" s="73"/>
    </row>
    <row r="17960" spans="2:2" x14ac:dyDescent="0.3">
      <c r="B17960" s="73"/>
    </row>
    <row r="17961" spans="2:2" x14ac:dyDescent="0.3">
      <c r="B17961" s="73"/>
    </row>
    <row r="17962" spans="2:2" x14ac:dyDescent="0.3">
      <c r="B17962" s="73"/>
    </row>
    <row r="17963" spans="2:2" x14ac:dyDescent="0.3">
      <c r="B17963" s="73"/>
    </row>
    <row r="17964" spans="2:2" x14ac:dyDescent="0.3">
      <c r="B17964" s="73"/>
    </row>
    <row r="17965" spans="2:2" x14ac:dyDescent="0.3">
      <c r="B17965" s="73"/>
    </row>
    <row r="17966" spans="2:2" x14ac:dyDescent="0.3">
      <c r="B17966" s="73"/>
    </row>
    <row r="17967" spans="2:2" x14ac:dyDescent="0.3">
      <c r="B17967" s="73"/>
    </row>
    <row r="17968" spans="2:2" x14ac:dyDescent="0.3">
      <c r="B17968" s="73"/>
    </row>
    <row r="17969" spans="2:2" x14ac:dyDescent="0.3">
      <c r="B17969" s="73"/>
    </row>
    <row r="17970" spans="2:2" x14ac:dyDescent="0.3">
      <c r="B17970" s="73"/>
    </row>
    <row r="17971" spans="2:2" x14ac:dyDescent="0.3">
      <c r="B17971" s="73"/>
    </row>
    <row r="17972" spans="2:2" x14ac:dyDescent="0.3">
      <c r="B17972" s="73"/>
    </row>
    <row r="17973" spans="2:2" x14ac:dyDescent="0.3">
      <c r="B17973" s="73"/>
    </row>
    <row r="17974" spans="2:2" x14ac:dyDescent="0.3">
      <c r="B17974" s="73"/>
    </row>
    <row r="17975" spans="2:2" x14ac:dyDescent="0.3">
      <c r="B17975" s="73"/>
    </row>
    <row r="17976" spans="2:2" x14ac:dyDescent="0.3">
      <c r="B17976" s="73"/>
    </row>
    <row r="17977" spans="2:2" x14ac:dyDescent="0.3">
      <c r="B17977" s="73"/>
    </row>
    <row r="17978" spans="2:2" x14ac:dyDescent="0.3">
      <c r="B17978" s="73"/>
    </row>
    <row r="17979" spans="2:2" x14ac:dyDescent="0.3">
      <c r="B17979" s="73"/>
    </row>
    <row r="17980" spans="2:2" x14ac:dyDescent="0.3">
      <c r="B17980" s="73"/>
    </row>
    <row r="17981" spans="2:2" x14ac:dyDescent="0.3">
      <c r="B17981" s="73"/>
    </row>
    <row r="17982" spans="2:2" x14ac:dyDescent="0.3">
      <c r="B17982" s="73"/>
    </row>
    <row r="17983" spans="2:2" x14ac:dyDescent="0.3">
      <c r="B17983" s="73"/>
    </row>
    <row r="17984" spans="2:2" x14ac:dyDescent="0.3">
      <c r="B17984" s="73"/>
    </row>
    <row r="17985" spans="2:2" x14ac:dyDescent="0.3">
      <c r="B17985" s="73"/>
    </row>
    <row r="17986" spans="2:2" x14ac:dyDescent="0.3">
      <c r="B17986" s="73"/>
    </row>
    <row r="17987" spans="2:2" x14ac:dyDescent="0.3">
      <c r="B17987" s="73"/>
    </row>
    <row r="17988" spans="2:2" x14ac:dyDescent="0.3">
      <c r="B17988" s="73"/>
    </row>
    <row r="17989" spans="2:2" x14ac:dyDescent="0.3">
      <c r="B17989" s="73"/>
    </row>
    <row r="17990" spans="2:2" x14ac:dyDescent="0.3">
      <c r="B17990" s="73"/>
    </row>
    <row r="17991" spans="2:2" x14ac:dyDescent="0.3">
      <c r="B17991" s="73"/>
    </row>
    <row r="17992" spans="2:2" x14ac:dyDescent="0.3">
      <c r="B17992" s="73"/>
    </row>
    <row r="17993" spans="2:2" x14ac:dyDescent="0.3">
      <c r="B17993" s="73"/>
    </row>
    <row r="17994" spans="2:2" x14ac:dyDescent="0.3">
      <c r="B17994" s="73"/>
    </row>
    <row r="17995" spans="2:2" x14ac:dyDescent="0.3">
      <c r="B17995" s="73"/>
    </row>
    <row r="17996" spans="2:2" x14ac:dyDescent="0.3">
      <c r="B17996" s="73"/>
    </row>
    <row r="17997" spans="2:2" x14ac:dyDescent="0.3">
      <c r="B17997" s="73"/>
    </row>
    <row r="17998" spans="2:2" x14ac:dyDescent="0.3">
      <c r="B17998" s="73"/>
    </row>
    <row r="17999" spans="2:2" x14ac:dyDescent="0.3">
      <c r="B17999" s="73"/>
    </row>
    <row r="18000" spans="2:2" x14ac:dyDescent="0.3">
      <c r="B18000" s="73"/>
    </row>
    <row r="18001" spans="2:2" x14ac:dyDescent="0.3">
      <c r="B18001" s="73"/>
    </row>
    <row r="18002" spans="2:2" x14ac:dyDescent="0.3">
      <c r="B18002" s="73"/>
    </row>
    <row r="18003" spans="2:2" x14ac:dyDescent="0.3">
      <c r="B18003" s="73"/>
    </row>
    <row r="18004" spans="2:2" x14ac:dyDescent="0.3">
      <c r="B18004" s="73"/>
    </row>
    <row r="18005" spans="2:2" x14ac:dyDescent="0.3">
      <c r="B18005" s="73"/>
    </row>
    <row r="18006" spans="2:2" x14ac:dyDescent="0.3">
      <c r="B18006" s="73"/>
    </row>
    <row r="18007" spans="2:2" x14ac:dyDescent="0.3">
      <c r="B18007" s="73"/>
    </row>
    <row r="18008" spans="2:2" x14ac:dyDescent="0.3">
      <c r="B18008" s="73"/>
    </row>
    <row r="18009" spans="2:2" x14ac:dyDescent="0.3">
      <c r="B18009" s="73"/>
    </row>
    <row r="18010" spans="2:2" x14ac:dyDescent="0.3">
      <c r="B18010" s="73"/>
    </row>
    <row r="18011" spans="2:2" x14ac:dyDescent="0.3">
      <c r="B18011" s="73"/>
    </row>
    <row r="18012" spans="2:2" x14ac:dyDescent="0.3">
      <c r="B18012" s="73"/>
    </row>
    <row r="18013" spans="2:2" x14ac:dyDescent="0.3">
      <c r="B18013" s="73"/>
    </row>
    <row r="18014" spans="2:2" x14ac:dyDescent="0.3">
      <c r="B18014" s="73"/>
    </row>
    <row r="18015" spans="2:2" x14ac:dyDescent="0.3">
      <c r="B18015" s="73"/>
    </row>
    <row r="18016" spans="2:2" x14ac:dyDescent="0.3">
      <c r="B18016" s="73"/>
    </row>
    <row r="18017" spans="2:2" x14ac:dyDescent="0.3">
      <c r="B18017" s="73"/>
    </row>
    <row r="18018" spans="2:2" x14ac:dyDescent="0.3">
      <c r="B18018" s="73"/>
    </row>
    <row r="18019" spans="2:2" x14ac:dyDescent="0.3">
      <c r="B18019" s="73"/>
    </row>
    <row r="18020" spans="2:2" x14ac:dyDescent="0.3">
      <c r="B18020" s="73"/>
    </row>
    <row r="18021" spans="2:2" x14ac:dyDescent="0.3">
      <c r="B18021" s="73"/>
    </row>
    <row r="18022" spans="2:2" x14ac:dyDescent="0.3">
      <c r="B18022" s="73"/>
    </row>
    <row r="18023" spans="2:2" x14ac:dyDescent="0.3">
      <c r="B18023" s="73"/>
    </row>
    <row r="18024" spans="2:2" x14ac:dyDescent="0.3">
      <c r="B18024" s="73"/>
    </row>
    <row r="18025" spans="2:2" x14ac:dyDescent="0.3">
      <c r="B18025" s="73"/>
    </row>
    <row r="18026" spans="2:2" x14ac:dyDescent="0.3">
      <c r="B18026" s="73"/>
    </row>
    <row r="18027" spans="2:2" x14ac:dyDescent="0.3">
      <c r="B18027" s="73"/>
    </row>
    <row r="18028" spans="2:2" x14ac:dyDescent="0.3">
      <c r="B18028" s="73"/>
    </row>
    <row r="18029" spans="2:2" x14ac:dyDescent="0.3">
      <c r="B18029" s="73"/>
    </row>
    <row r="18030" spans="2:2" x14ac:dyDescent="0.3">
      <c r="B18030" s="73"/>
    </row>
    <row r="18031" spans="2:2" x14ac:dyDescent="0.3">
      <c r="B18031" s="73"/>
    </row>
    <row r="18032" spans="2:2" x14ac:dyDescent="0.3">
      <c r="B18032" s="73"/>
    </row>
    <row r="18033" spans="2:2" x14ac:dyDescent="0.3">
      <c r="B18033" s="73"/>
    </row>
    <row r="18034" spans="2:2" x14ac:dyDescent="0.3">
      <c r="B18034" s="73"/>
    </row>
    <row r="18035" spans="2:2" x14ac:dyDescent="0.3">
      <c r="B18035" s="73"/>
    </row>
    <row r="18036" spans="2:2" x14ac:dyDescent="0.3">
      <c r="B18036" s="73"/>
    </row>
    <row r="18037" spans="2:2" x14ac:dyDescent="0.3">
      <c r="B18037" s="73"/>
    </row>
    <row r="18038" spans="2:2" x14ac:dyDescent="0.3">
      <c r="B18038" s="73"/>
    </row>
    <row r="18039" spans="2:2" x14ac:dyDescent="0.3">
      <c r="B18039" s="73"/>
    </row>
    <row r="18040" spans="2:2" x14ac:dyDescent="0.3">
      <c r="B18040" s="73"/>
    </row>
    <row r="18041" spans="2:2" x14ac:dyDescent="0.3">
      <c r="B18041" s="73"/>
    </row>
    <row r="18042" spans="2:2" x14ac:dyDescent="0.3">
      <c r="B18042" s="73"/>
    </row>
    <row r="18043" spans="2:2" x14ac:dyDescent="0.3">
      <c r="B18043" s="73"/>
    </row>
    <row r="18044" spans="2:2" x14ac:dyDescent="0.3">
      <c r="B18044" s="73"/>
    </row>
    <row r="18045" spans="2:2" x14ac:dyDescent="0.3">
      <c r="B18045" s="73"/>
    </row>
    <row r="18046" spans="2:2" x14ac:dyDescent="0.3">
      <c r="B18046" s="73"/>
    </row>
    <row r="18047" spans="2:2" x14ac:dyDescent="0.3">
      <c r="B18047" s="73"/>
    </row>
    <row r="18048" spans="2:2" x14ac:dyDescent="0.3">
      <c r="B18048" s="73"/>
    </row>
    <row r="18049" spans="2:2" x14ac:dyDescent="0.3">
      <c r="B18049" s="73"/>
    </row>
    <row r="18050" spans="2:2" x14ac:dyDescent="0.3">
      <c r="B18050" s="73"/>
    </row>
    <row r="18051" spans="2:2" x14ac:dyDescent="0.3">
      <c r="B18051" s="73"/>
    </row>
    <row r="18052" spans="2:2" x14ac:dyDescent="0.3">
      <c r="B18052" s="73"/>
    </row>
    <row r="18053" spans="2:2" x14ac:dyDescent="0.3">
      <c r="B18053" s="73"/>
    </row>
    <row r="18054" spans="2:2" x14ac:dyDescent="0.3">
      <c r="B18054" s="73"/>
    </row>
    <row r="18055" spans="2:2" x14ac:dyDescent="0.3">
      <c r="B18055" s="73"/>
    </row>
    <row r="18056" spans="2:2" x14ac:dyDescent="0.3">
      <c r="B18056" s="73"/>
    </row>
    <row r="18057" spans="2:2" x14ac:dyDescent="0.3">
      <c r="B18057" s="73"/>
    </row>
    <row r="18058" spans="2:2" x14ac:dyDescent="0.3">
      <c r="B18058" s="73"/>
    </row>
    <row r="18059" spans="2:2" x14ac:dyDescent="0.3">
      <c r="B18059" s="73"/>
    </row>
    <row r="18060" spans="2:2" x14ac:dyDescent="0.3">
      <c r="B18060" s="73"/>
    </row>
    <row r="18061" spans="2:2" x14ac:dyDescent="0.3">
      <c r="B18061" s="73"/>
    </row>
    <row r="18062" spans="2:2" x14ac:dyDescent="0.3">
      <c r="B18062" s="73"/>
    </row>
    <row r="18063" spans="2:2" x14ac:dyDescent="0.3">
      <c r="B18063" s="73"/>
    </row>
    <row r="18064" spans="2:2" x14ac:dyDescent="0.3">
      <c r="B18064" s="73"/>
    </row>
    <row r="18065" spans="2:2" x14ac:dyDescent="0.3">
      <c r="B18065" s="73"/>
    </row>
    <row r="18066" spans="2:2" x14ac:dyDescent="0.3">
      <c r="B18066" s="73"/>
    </row>
    <row r="18067" spans="2:2" x14ac:dyDescent="0.3">
      <c r="B18067" s="73"/>
    </row>
    <row r="18068" spans="2:2" x14ac:dyDescent="0.3">
      <c r="B18068" s="73"/>
    </row>
    <row r="18069" spans="2:2" x14ac:dyDescent="0.3">
      <c r="B18069" s="73"/>
    </row>
    <row r="18070" spans="2:2" x14ac:dyDescent="0.3">
      <c r="B18070" s="73"/>
    </row>
    <row r="18071" spans="2:2" x14ac:dyDescent="0.3">
      <c r="B18071" s="73"/>
    </row>
    <row r="18072" spans="2:2" x14ac:dyDescent="0.3">
      <c r="B18072" s="73"/>
    </row>
    <row r="18073" spans="2:2" x14ac:dyDescent="0.3">
      <c r="B18073" s="73"/>
    </row>
    <row r="18074" spans="2:2" x14ac:dyDescent="0.3">
      <c r="B18074" s="73"/>
    </row>
    <row r="18075" spans="2:2" x14ac:dyDescent="0.3">
      <c r="B18075" s="73"/>
    </row>
    <row r="18076" spans="2:2" x14ac:dyDescent="0.3">
      <c r="B18076" s="73"/>
    </row>
    <row r="18077" spans="2:2" x14ac:dyDescent="0.3">
      <c r="B18077" s="73"/>
    </row>
    <row r="18078" spans="2:2" x14ac:dyDescent="0.3">
      <c r="B18078" s="73"/>
    </row>
    <row r="18079" spans="2:2" x14ac:dyDescent="0.3">
      <c r="B18079" s="73"/>
    </row>
    <row r="18080" spans="2:2" x14ac:dyDescent="0.3">
      <c r="B18080" s="73"/>
    </row>
    <row r="18081" spans="2:2" x14ac:dyDescent="0.3">
      <c r="B18081" s="73"/>
    </row>
    <row r="18082" spans="2:2" x14ac:dyDescent="0.3">
      <c r="B18082" s="73"/>
    </row>
    <row r="18083" spans="2:2" x14ac:dyDescent="0.3">
      <c r="B18083" s="73"/>
    </row>
    <row r="18084" spans="2:2" x14ac:dyDescent="0.3">
      <c r="B18084" s="73"/>
    </row>
    <row r="18085" spans="2:2" x14ac:dyDescent="0.3">
      <c r="B18085" s="73"/>
    </row>
    <row r="18086" spans="2:2" x14ac:dyDescent="0.3">
      <c r="B18086" s="73"/>
    </row>
    <row r="18087" spans="2:2" x14ac:dyDescent="0.3">
      <c r="B18087" s="73"/>
    </row>
    <row r="18088" spans="2:2" x14ac:dyDescent="0.3">
      <c r="B18088" s="73"/>
    </row>
    <row r="18089" spans="2:2" x14ac:dyDescent="0.3">
      <c r="B18089" s="73"/>
    </row>
    <row r="18090" spans="2:2" x14ac:dyDescent="0.3">
      <c r="B18090" s="73"/>
    </row>
    <row r="18091" spans="2:2" x14ac:dyDescent="0.3">
      <c r="B18091" s="73"/>
    </row>
    <row r="18092" spans="2:2" x14ac:dyDescent="0.3">
      <c r="B18092" s="73"/>
    </row>
    <row r="18093" spans="2:2" x14ac:dyDescent="0.3">
      <c r="B18093" s="73"/>
    </row>
    <row r="18094" spans="2:2" x14ac:dyDescent="0.3">
      <c r="B18094" s="73"/>
    </row>
    <row r="18095" spans="2:2" x14ac:dyDescent="0.3">
      <c r="B18095" s="73"/>
    </row>
    <row r="18096" spans="2:2" x14ac:dyDescent="0.3">
      <c r="B18096" s="73"/>
    </row>
    <row r="18097" spans="2:2" x14ac:dyDescent="0.3">
      <c r="B18097" s="73"/>
    </row>
    <row r="18098" spans="2:2" x14ac:dyDescent="0.3">
      <c r="B18098" s="73"/>
    </row>
    <row r="18099" spans="2:2" x14ac:dyDescent="0.3">
      <c r="B18099" s="73"/>
    </row>
    <row r="18100" spans="2:2" x14ac:dyDescent="0.3">
      <c r="B18100" s="73"/>
    </row>
    <row r="18101" spans="2:2" x14ac:dyDescent="0.3">
      <c r="B18101" s="73"/>
    </row>
    <row r="18102" spans="2:2" x14ac:dyDescent="0.3">
      <c r="B18102" s="73"/>
    </row>
    <row r="18103" spans="2:2" x14ac:dyDescent="0.3">
      <c r="B18103" s="73"/>
    </row>
    <row r="18104" spans="2:2" x14ac:dyDescent="0.3">
      <c r="B18104" s="73"/>
    </row>
    <row r="18105" spans="2:2" x14ac:dyDescent="0.3">
      <c r="B18105" s="73"/>
    </row>
    <row r="18106" spans="2:2" x14ac:dyDescent="0.3">
      <c r="B18106" s="73"/>
    </row>
    <row r="18107" spans="2:2" x14ac:dyDescent="0.3">
      <c r="B18107" s="73"/>
    </row>
    <row r="18108" spans="2:2" x14ac:dyDescent="0.3">
      <c r="B18108" s="73"/>
    </row>
    <row r="18109" spans="2:2" x14ac:dyDescent="0.3">
      <c r="B18109" s="73"/>
    </row>
    <row r="18110" spans="2:2" x14ac:dyDescent="0.3">
      <c r="B18110" s="73"/>
    </row>
    <row r="18111" spans="2:2" x14ac:dyDescent="0.3">
      <c r="B18111" s="73"/>
    </row>
    <row r="18112" spans="2:2" x14ac:dyDescent="0.3">
      <c r="B18112" s="73"/>
    </row>
    <row r="18113" spans="2:2" x14ac:dyDescent="0.3">
      <c r="B18113" s="73"/>
    </row>
    <row r="18114" spans="2:2" x14ac:dyDescent="0.3">
      <c r="B18114" s="73"/>
    </row>
    <row r="18115" spans="2:2" x14ac:dyDescent="0.3">
      <c r="B18115" s="73"/>
    </row>
    <row r="18116" spans="2:2" x14ac:dyDescent="0.3">
      <c r="B18116" s="73"/>
    </row>
    <row r="18117" spans="2:2" x14ac:dyDescent="0.3">
      <c r="B18117" s="73"/>
    </row>
    <row r="18118" spans="2:2" x14ac:dyDescent="0.3">
      <c r="B18118" s="73"/>
    </row>
    <row r="18119" spans="2:2" x14ac:dyDescent="0.3">
      <c r="B18119" s="73"/>
    </row>
    <row r="18120" spans="2:2" x14ac:dyDescent="0.3">
      <c r="B18120" s="73"/>
    </row>
    <row r="18121" spans="2:2" x14ac:dyDescent="0.3">
      <c r="B18121" s="73"/>
    </row>
    <row r="18122" spans="2:2" x14ac:dyDescent="0.3">
      <c r="B18122" s="73"/>
    </row>
    <row r="18123" spans="2:2" x14ac:dyDescent="0.3">
      <c r="B18123" s="73"/>
    </row>
    <row r="18124" spans="2:2" x14ac:dyDescent="0.3">
      <c r="B18124" s="73"/>
    </row>
    <row r="18125" spans="2:2" x14ac:dyDescent="0.3">
      <c r="B18125" s="73"/>
    </row>
    <row r="18126" spans="2:2" x14ac:dyDescent="0.3">
      <c r="B18126" s="73"/>
    </row>
    <row r="18127" spans="2:2" x14ac:dyDescent="0.3">
      <c r="B18127" s="73"/>
    </row>
    <row r="18128" spans="2:2" x14ac:dyDescent="0.3">
      <c r="B18128" s="73"/>
    </row>
    <row r="18129" spans="2:2" x14ac:dyDescent="0.3">
      <c r="B18129" s="73"/>
    </row>
    <row r="18130" spans="2:2" x14ac:dyDescent="0.3">
      <c r="B18130" s="73"/>
    </row>
    <row r="18131" spans="2:2" x14ac:dyDescent="0.3">
      <c r="B18131" s="73"/>
    </row>
    <row r="18132" spans="2:2" x14ac:dyDescent="0.3">
      <c r="B18132" s="73"/>
    </row>
    <row r="18133" spans="2:2" x14ac:dyDescent="0.3">
      <c r="B18133" s="73"/>
    </row>
    <row r="18134" spans="2:2" x14ac:dyDescent="0.3">
      <c r="B18134" s="73"/>
    </row>
    <row r="18135" spans="2:2" x14ac:dyDescent="0.3">
      <c r="B18135" s="73"/>
    </row>
    <row r="18136" spans="2:2" x14ac:dyDescent="0.3">
      <c r="B18136" s="73"/>
    </row>
    <row r="18137" spans="2:2" x14ac:dyDescent="0.3">
      <c r="B18137" s="73"/>
    </row>
    <row r="18138" spans="2:2" x14ac:dyDescent="0.3">
      <c r="B18138" s="73"/>
    </row>
    <row r="18139" spans="2:2" x14ac:dyDescent="0.3">
      <c r="B18139" s="73"/>
    </row>
    <row r="18140" spans="2:2" x14ac:dyDescent="0.3">
      <c r="B18140" s="73"/>
    </row>
    <row r="18141" spans="2:2" x14ac:dyDescent="0.3">
      <c r="B18141" s="73"/>
    </row>
    <row r="18142" spans="2:2" x14ac:dyDescent="0.3">
      <c r="B18142" s="73"/>
    </row>
    <row r="18143" spans="2:2" x14ac:dyDescent="0.3">
      <c r="B18143" s="73"/>
    </row>
    <row r="18144" spans="2:2" x14ac:dyDescent="0.3">
      <c r="B18144" s="73"/>
    </row>
    <row r="18145" spans="2:2" x14ac:dyDescent="0.3">
      <c r="B18145" s="73"/>
    </row>
    <row r="18146" spans="2:2" x14ac:dyDescent="0.3">
      <c r="B18146" s="73"/>
    </row>
    <row r="18147" spans="2:2" x14ac:dyDescent="0.3">
      <c r="B18147" s="73"/>
    </row>
    <row r="18148" spans="2:2" x14ac:dyDescent="0.3">
      <c r="B18148" s="73"/>
    </row>
    <row r="18149" spans="2:2" x14ac:dyDescent="0.3">
      <c r="B18149" s="73"/>
    </row>
    <row r="18150" spans="2:2" x14ac:dyDescent="0.3">
      <c r="B18150" s="73"/>
    </row>
    <row r="18151" spans="2:2" x14ac:dyDescent="0.3">
      <c r="B18151" s="73"/>
    </row>
    <row r="18152" spans="2:2" x14ac:dyDescent="0.3">
      <c r="B18152" s="73"/>
    </row>
    <row r="18153" spans="2:2" x14ac:dyDescent="0.3">
      <c r="B18153" s="73"/>
    </row>
    <row r="18154" spans="2:2" x14ac:dyDescent="0.3">
      <c r="B18154" s="73"/>
    </row>
    <row r="18155" spans="2:2" x14ac:dyDescent="0.3">
      <c r="B18155" s="73"/>
    </row>
    <row r="18156" spans="2:2" x14ac:dyDescent="0.3">
      <c r="B18156" s="73"/>
    </row>
    <row r="18157" spans="2:2" x14ac:dyDescent="0.3">
      <c r="B18157" s="73"/>
    </row>
    <row r="18158" spans="2:2" x14ac:dyDescent="0.3">
      <c r="B18158" s="73"/>
    </row>
    <row r="18159" spans="2:2" x14ac:dyDescent="0.3">
      <c r="B18159" s="73"/>
    </row>
    <row r="18160" spans="2:2" x14ac:dyDescent="0.3">
      <c r="B18160" s="73"/>
    </row>
    <row r="18161" spans="2:2" x14ac:dyDescent="0.3">
      <c r="B18161" s="73"/>
    </row>
    <row r="18162" spans="2:2" x14ac:dyDescent="0.3">
      <c r="B18162" s="73"/>
    </row>
    <row r="18163" spans="2:2" x14ac:dyDescent="0.3">
      <c r="B18163" s="73"/>
    </row>
    <row r="18164" spans="2:2" x14ac:dyDescent="0.3">
      <c r="B18164" s="73"/>
    </row>
    <row r="18165" spans="2:2" x14ac:dyDescent="0.3">
      <c r="B18165" s="73"/>
    </row>
    <row r="18166" spans="2:2" x14ac:dyDescent="0.3">
      <c r="B18166" s="73"/>
    </row>
    <row r="18167" spans="2:2" x14ac:dyDescent="0.3">
      <c r="B18167" s="73"/>
    </row>
    <row r="18168" spans="2:2" x14ac:dyDescent="0.3">
      <c r="B18168" s="73"/>
    </row>
    <row r="18169" spans="2:2" x14ac:dyDescent="0.3">
      <c r="B18169" s="73"/>
    </row>
    <row r="18170" spans="2:2" x14ac:dyDescent="0.3">
      <c r="B18170" s="73"/>
    </row>
    <row r="18171" spans="2:2" x14ac:dyDescent="0.3">
      <c r="B18171" s="73"/>
    </row>
    <row r="18172" spans="2:2" x14ac:dyDescent="0.3">
      <c r="B18172" s="73"/>
    </row>
    <row r="18173" spans="2:2" x14ac:dyDescent="0.3">
      <c r="B18173" s="73"/>
    </row>
    <row r="18174" spans="2:2" x14ac:dyDescent="0.3">
      <c r="B18174" s="73"/>
    </row>
    <row r="18175" spans="2:2" x14ac:dyDescent="0.3">
      <c r="B18175" s="73"/>
    </row>
    <row r="18176" spans="2:2" x14ac:dyDescent="0.3">
      <c r="B18176" s="73"/>
    </row>
    <row r="18177" spans="2:2" x14ac:dyDescent="0.3">
      <c r="B18177" s="73"/>
    </row>
    <row r="18178" spans="2:2" x14ac:dyDescent="0.3">
      <c r="B18178" s="73"/>
    </row>
    <row r="18179" spans="2:2" x14ac:dyDescent="0.3">
      <c r="B18179" s="73"/>
    </row>
    <row r="18180" spans="2:2" x14ac:dyDescent="0.3">
      <c r="B18180" s="73"/>
    </row>
    <row r="18181" spans="2:2" x14ac:dyDescent="0.3">
      <c r="B18181" s="73"/>
    </row>
    <row r="18182" spans="2:2" x14ac:dyDescent="0.3">
      <c r="B18182" s="73"/>
    </row>
    <row r="18183" spans="2:2" x14ac:dyDescent="0.3">
      <c r="B18183" s="73"/>
    </row>
    <row r="18184" spans="2:2" x14ac:dyDescent="0.3">
      <c r="B18184" s="73"/>
    </row>
    <row r="18185" spans="2:2" x14ac:dyDescent="0.3">
      <c r="B18185" s="73"/>
    </row>
    <row r="18186" spans="2:2" x14ac:dyDescent="0.3">
      <c r="B18186" s="73"/>
    </row>
    <row r="18187" spans="2:2" x14ac:dyDescent="0.3">
      <c r="B18187" s="73"/>
    </row>
    <row r="18188" spans="2:2" x14ac:dyDescent="0.3">
      <c r="B18188" s="73"/>
    </row>
    <row r="18189" spans="2:2" x14ac:dyDescent="0.3">
      <c r="B18189" s="73"/>
    </row>
    <row r="18190" spans="2:2" x14ac:dyDescent="0.3">
      <c r="B18190" s="73"/>
    </row>
    <row r="18191" spans="2:2" x14ac:dyDescent="0.3">
      <c r="B18191" s="73"/>
    </row>
    <row r="18192" spans="2:2" x14ac:dyDescent="0.3">
      <c r="B18192" s="73"/>
    </row>
    <row r="18193" spans="2:2" x14ac:dyDescent="0.3">
      <c r="B18193" s="73"/>
    </row>
    <row r="18194" spans="2:2" x14ac:dyDescent="0.3">
      <c r="B18194" s="73"/>
    </row>
    <row r="18195" spans="2:2" x14ac:dyDescent="0.3">
      <c r="B18195" s="73"/>
    </row>
    <row r="18196" spans="2:2" x14ac:dyDescent="0.3">
      <c r="B18196" s="73"/>
    </row>
    <row r="18197" spans="2:2" x14ac:dyDescent="0.3">
      <c r="B18197" s="73"/>
    </row>
    <row r="18198" spans="2:2" x14ac:dyDescent="0.3">
      <c r="B18198" s="73"/>
    </row>
    <row r="18199" spans="2:2" x14ac:dyDescent="0.3">
      <c r="B18199" s="73"/>
    </row>
    <row r="18200" spans="2:2" x14ac:dyDescent="0.3">
      <c r="B18200" s="73"/>
    </row>
    <row r="18201" spans="2:2" x14ac:dyDescent="0.3">
      <c r="B18201" s="73"/>
    </row>
    <row r="18202" spans="2:2" x14ac:dyDescent="0.3">
      <c r="B18202" s="73"/>
    </row>
    <row r="18203" spans="2:2" x14ac:dyDescent="0.3">
      <c r="B18203" s="73"/>
    </row>
    <row r="18204" spans="2:2" x14ac:dyDescent="0.3">
      <c r="B18204" s="73"/>
    </row>
    <row r="18205" spans="2:2" x14ac:dyDescent="0.3">
      <c r="B18205" s="73"/>
    </row>
    <row r="18206" spans="2:2" x14ac:dyDescent="0.3">
      <c r="B18206" s="73"/>
    </row>
    <row r="18207" spans="2:2" x14ac:dyDescent="0.3">
      <c r="B18207" s="73"/>
    </row>
    <row r="18208" spans="2:2" x14ac:dyDescent="0.3">
      <c r="B18208" s="73"/>
    </row>
    <row r="18209" spans="2:2" x14ac:dyDescent="0.3">
      <c r="B18209" s="73"/>
    </row>
    <row r="18210" spans="2:2" x14ac:dyDescent="0.3">
      <c r="B18210" s="73"/>
    </row>
    <row r="18211" spans="2:2" x14ac:dyDescent="0.3">
      <c r="B18211" s="73"/>
    </row>
    <row r="18212" spans="2:2" x14ac:dyDescent="0.3">
      <c r="B18212" s="73"/>
    </row>
    <row r="18213" spans="2:2" x14ac:dyDescent="0.3">
      <c r="B18213" s="73"/>
    </row>
    <row r="18214" spans="2:2" x14ac:dyDescent="0.3">
      <c r="B18214" s="73"/>
    </row>
    <row r="18215" spans="2:2" x14ac:dyDescent="0.3">
      <c r="B18215" s="73"/>
    </row>
    <row r="18216" spans="2:2" x14ac:dyDescent="0.3">
      <c r="B18216" s="73"/>
    </row>
    <row r="18217" spans="2:2" x14ac:dyDescent="0.3">
      <c r="B18217" s="73"/>
    </row>
    <row r="18218" spans="2:2" x14ac:dyDescent="0.3">
      <c r="B18218" s="73"/>
    </row>
    <row r="18219" spans="2:2" x14ac:dyDescent="0.3">
      <c r="B18219" s="73"/>
    </row>
    <row r="18220" spans="2:2" x14ac:dyDescent="0.3">
      <c r="B18220" s="73"/>
    </row>
    <row r="18221" spans="2:2" x14ac:dyDescent="0.3">
      <c r="B18221" s="73"/>
    </row>
    <row r="18222" spans="2:2" x14ac:dyDescent="0.3">
      <c r="B18222" s="73"/>
    </row>
    <row r="18223" spans="2:2" x14ac:dyDescent="0.3">
      <c r="B18223" s="73"/>
    </row>
    <row r="18224" spans="2:2" x14ac:dyDescent="0.3">
      <c r="B18224" s="73"/>
    </row>
    <row r="18225" spans="2:2" x14ac:dyDescent="0.3">
      <c r="B18225" s="73"/>
    </row>
    <row r="18226" spans="2:2" x14ac:dyDescent="0.3">
      <c r="B18226" s="73"/>
    </row>
    <row r="18227" spans="2:2" x14ac:dyDescent="0.3">
      <c r="B18227" s="73"/>
    </row>
    <row r="18228" spans="2:2" x14ac:dyDescent="0.3">
      <c r="B18228" s="73"/>
    </row>
    <row r="18229" spans="2:2" x14ac:dyDescent="0.3">
      <c r="B18229" s="73"/>
    </row>
    <row r="18230" spans="2:2" x14ac:dyDescent="0.3">
      <c r="B18230" s="73"/>
    </row>
    <row r="18231" spans="2:2" x14ac:dyDescent="0.3">
      <c r="B18231" s="73"/>
    </row>
    <row r="18232" spans="2:2" x14ac:dyDescent="0.3">
      <c r="B18232" s="73"/>
    </row>
    <row r="18233" spans="2:2" x14ac:dyDescent="0.3">
      <c r="B18233" s="73"/>
    </row>
    <row r="18234" spans="2:2" x14ac:dyDescent="0.3">
      <c r="B18234" s="73"/>
    </row>
    <row r="18235" spans="2:2" x14ac:dyDescent="0.3">
      <c r="B18235" s="73"/>
    </row>
    <row r="18236" spans="2:2" x14ac:dyDescent="0.3">
      <c r="B18236" s="73"/>
    </row>
    <row r="18237" spans="2:2" x14ac:dyDescent="0.3">
      <c r="B18237" s="73"/>
    </row>
    <row r="18238" spans="2:2" x14ac:dyDescent="0.3">
      <c r="B18238" s="73"/>
    </row>
    <row r="18239" spans="2:2" x14ac:dyDescent="0.3">
      <c r="B18239" s="73"/>
    </row>
    <row r="18240" spans="2:2" x14ac:dyDescent="0.3">
      <c r="B18240" s="73"/>
    </row>
    <row r="18241" spans="2:2" x14ac:dyDescent="0.3">
      <c r="B18241" s="73"/>
    </row>
    <row r="18242" spans="2:2" x14ac:dyDescent="0.3">
      <c r="B18242" s="73"/>
    </row>
    <row r="18243" spans="2:2" x14ac:dyDescent="0.3">
      <c r="B18243" s="73"/>
    </row>
    <row r="18244" spans="2:2" x14ac:dyDescent="0.3">
      <c r="B18244" s="73"/>
    </row>
    <row r="18245" spans="2:2" x14ac:dyDescent="0.3">
      <c r="B18245" s="73"/>
    </row>
    <row r="18246" spans="2:2" x14ac:dyDescent="0.3">
      <c r="B18246" s="73"/>
    </row>
    <row r="18247" spans="2:2" x14ac:dyDescent="0.3">
      <c r="B18247" s="73"/>
    </row>
    <row r="18248" spans="2:2" x14ac:dyDescent="0.3">
      <c r="B18248" s="73"/>
    </row>
    <row r="18249" spans="2:2" x14ac:dyDescent="0.3">
      <c r="B18249" s="73"/>
    </row>
    <row r="18250" spans="2:2" x14ac:dyDescent="0.3">
      <c r="B18250" s="73"/>
    </row>
    <row r="18251" spans="2:2" x14ac:dyDescent="0.3">
      <c r="B18251" s="73"/>
    </row>
    <row r="18252" spans="2:2" x14ac:dyDescent="0.3">
      <c r="B18252" s="73"/>
    </row>
    <row r="18253" spans="2:2" x14ac:dyDescent="0.3">
      <c r="B18253" s="73"/>
    </row>
    <row r="18254" spans="2:2" x14ac:dyDescent="0.3">
      <c r="B18254" s="73"/>
    </row>
    <row r="18255" spans="2:2" x14ac:dyDescent="0.3">
      <c r="B18255" s="73"/>
    </row>
    <row r="18256" spans="2:2" x14ac:dyDescent="0.3">
      <c r="B18256" s="73"/>
    </row>
    <row r="18257" spans="2:2" x14ac:dyDescent="0.3">
      <c r="B18257" s="73"/>
    </row>
    <row r="18258" spans="2:2" x14ac:dyDescent="0.3">
      <c r="B18258" s="73"/>
    </row>
    <row r="18259" spans="2:2" x14ac:dyDescent="0.3">
      <c r="B18259" s="73"/>
    </row>
    <row r="18260" spans="2:2" x14ac:dyDescent="0.3">
      <c r="B18260" s="73"/>
    </row>
    <row r="18261" spans="2:2" x14ac:dyDescent="0.3">
      <c r="B18261" s="73"/>
    </row>
    <row r="18262" spans="2:2" x14ac:dyDescent="0.3">
      <c r="B18262" s="73"/>
    </row>
    <row r="18263" spans="2:2" x14ac:dyDescent="0.3">
      <c r="B18263" s="73"/>
    </row>
    <row r="18264" spans="2:2" x14ac:dyDescent="0.3">
      <c r="B18264" s="73"/>
    </row>
    <row r="18265" spans="2:2" x14ac:dyDescent="0.3">
      <c r="B18265" s="73"/>
    </row>
    <row r="18266" spans="2:2" x14ac:dyDescent="0.3">
      <c r="B18266" s="73"/>
    </row>
    <row r="18267" spans="2:2" x14ac:dyDescent="0.3">
      <c r="B18267" s="73"/>
    </row>
    <row r="18268" spans="2:2" x14ac:dyDescent="0.3">
      <c r="B18268" s="73"/>
    </row>
    <row r="18269" spans="2:2" x14ac:dyDescent="0.3">
      <c r="B18269" s="73"/>
    </row>
    <row r="18270" spans="2:2" x14ac:dyDescent="0.3">
      <c r="B18270" s="73"/>
    </row>
    <row r="18271" spans="2:2" x14ac:dyDescent="0.3">
      <c r="B18271" s="73"/>
    </row>
    <row r="18272" spans="2:2" x14ac:dyDescent="0.3">
      <c r="B18272" s="73"/>
    </row>
    <row r="18273" spans="2:2" x14ac:dyDescent="0.3">
      <c r="B18273" s="73"/>
    </row>
    <row r="18274" spans="2:2" x14ac:dyDescent="0.3">
      <c r="B18274" s="73"/>
    </row>
    <row r="18275" spans="2:2" x14ac:dyDescent="0.3">
      <c r="B18275" s="73"/>
    </row>
    <row r="18276" spans="2:2" x14ac:dyDescent="0.3">
      <c r="B18276" s="73"/>
    </row>
    <row r="18277" spans="2:2" x14ac:dyDescent="0.3">
      <c r="B18277" s="73"/>
    </row>
    <row r="18278" spans="2:2" x14ac:dyDescent="0.3">
      <c r="B18278" s="73"/>
    </row>
    <row r="18279" spans="2:2" x14ac:dyDescent="0.3">
      <c r="B18279" s="73"/>
    </row>
    <row r="18280" spans="2:2" x14ac:dyDescent="0.3">
      <c r="B18280" s="73"/>
    </row>
    <row r="18281" spans="2:2" x14ac:dyDescent="0.3">
      <c r="B18281" s="73"/>
    </row>
    <row r="18282" spans="2:2" x14ac:dyDescent="0.3">
      <c r="B18282" s="73"/>
    </row>
    <row r="18283" spans="2:2" x14ac:dyDescent="0.3">
      <c r="B18283" s="73"/>
    </row>
    <row r="18284" spans="2:2" x14ac:dyDescent="0.3">
      <c r="B18284" s="73"/>
    </row>
    <row r="18285" spans="2:2" x14ac:dyDescent="0.3">
      <c r="B18285" s="73"/>
    </row>
    <row r="18286" spans="2:2" x14ac:dyDescent="0.3">
      <c r="B18286" s="73"/>
    </row>
    <row r="18287" spans="2:2" x14ac:dyDescent="0.3">
      <c r="B18287" s="73"/>
    </row>
    <row r="18288" spans="2:2" x14ac:dyDescent="0.3">
      <c r="B18288" s="73"/>
    </row>
    <row r="18289" spans="2:2" x14ac:dyDescent="0.3">
      <c r="B18289" s="73"/>
    </row>
    <row r="18290" spans="2:2" x14ac:dyDescent="0.3">
      <c r="B18290" s="73"/>
    </row>
    <row r="18291" spans="2:2" x14ac:dyDescent="0.3">
      <c r="B18291" s="73"/>
    </row>
    <row r="18292" spans="2:2" x14ac:dyDescent="0.3">
      <c r="B18292" s="73"/>
    </row>
    <row r="18293" spans="2:2" x14ac:dyDescent="0.3">
      <c r="B18293" s="73"/>
    </row>
    <row r="18294" spans="2:2" x14ac:dyDescent="0.3">
      <c r="B18294" s="73"/>
    </row>
    <row r="18295" spans="2:2" x14ac:dyDescent="0.3">
      <c r="B18295" s="73"/>
    </row>
    <row r="18296" spans="2:2" x14ac:dyDescent="0.3">
      <c r="B18296" s="73"/>
    </row>
    <row r="18297" spans="2:2" x14ac:dyDescent="0.3">
      <c r="B18297" s="73"/>
    </row>
    <row r="18298" spans="2:2" x14ac:dyDescent="0.3">
      <c r="B18298" s="73"/>
    </row>
    <row r="18299" spans="2:2" x14ac:dyDescent="0.3">
      <c r="B18299" s="73"/>
    </row>
    <row r="18300" spans="2:2" x14ac:dyDescent="0.3">
      <c r="B18300" s="73"/>
    </row>
    <row r="18301" spans="2:2" x14ac:dyDescent="0.3">
      <c r="B18301" s="73"/>
    </row>
    <row r="18302" spans="2:2" x14ac:dyDescent="0.3">
      <c r="B18302" s="73"/>
    </row>
    <row r="18303" spans="2:2" x14ac:dyDescent="0.3">
      <c r="B18303" s="73"/>
    </row>
    <row r="18304" spans="2:2" x14ac:dyDescent="0.3">
      <c r="B18304" s="73"/>
    </row>
    <row r="18305" spans="2:2" x14ac:dyDescent="0.3">
      <c r="B18305" s="73"/>
    </row>
    <row r="18306" spans="2:2" x14ac:dyDescent="0.3">
      <c r="B18306" s="73"/>
    </row>
    <row r="18307" spans="2:2" x14ac:dyDescent="0.3">
      <c r="B18307" s="73"/>
    </row>
    <row r="18308" spans="2:2" x14ac:dyDescent="0.3">
      <c r="B18308" s="73"/>
    </row>
    <row r="18309" spans="2:2" x14ac:dyDescent="0.3">
      <c r="B18309" s="73"/>
    </row>
    <row r="18310" spans="2:2" x14ac:dyDescent="0.3">
      <c r="B18310" s="73"/>
    </row>
    <row r="18311" spans="2:2" x14ac:dyDescent="0.3">
      <c r="B18311" s="73"/>
    </row>
    <row r="18312" spans="2:2" x14ac:dyDescent="0.3">
      <c r="B18312" s="73"/>
    </row>
    <row r="18313" spans="2:2" x14ac:dyDescent="0.3">
      <c r="B18313" s="73"/>
    </row>
    <row r="18314" spans="2:2" x14ac:dyDescent="0.3">
      <c r="B18314" s="73"/>
    </row>
    <row r="18315" spans="2:2" x14ac:dyDescent="0.3">
      <c r="B18315" s="73"/>
    </row>
    <row r="18316" spans="2:2" x14ac:dyDescent="0.3">
      <c r="B18316" s="73"/>
    </row>
    <row r="18317" spans="2:2" x14ac:dyDescent="0.3">
      <c r="B18317" s="73"/>
    </row>
    <row r="18318" spans="2:2" x14ac:dyDescent="0.3">
      <c r="B18318" s="73"/>
    </row>
    <row r="18319" spans="2:2" x14ac:dyDescent="0.3">
      <c r="B18319" s="73"/>
    </row>
    <row r="18320" spans="2:2" x14ac:dyDescent="0.3">
      <c r="B18320" s="73"/>
    </row>
    <row r="18321" spans="2:2" x14ac:dyDescent="0.3">
      <c r="B18321" s="73"/>
    </row>
    <row r="18322" spans="2:2" x14ac:dyDescent="0.3">
      <c r="B18322" s="73"/>
    </row>
    <row r="18323" spans="2:2" x14ac:dyDescent="0.3">
      <c r="B18323" s="73"/>
    </row>
    <row r="18324" spans="2:2" x14ac:dyDescent="0.3">
      <c r="B18324" s="73"/>
    </row>
    <row r="18325" spans="2:2" x14ac:dyDescent="0.3">
      <c r="B18325" s="73"/>
    </row>
    <row r="18326" spans="2:2" x14ac:dyDescent="0.3">
      <c r="B18326" s="73"/>
    </row>
    <row r="18327" spans="2:2" x14ac:dyDescent="0.3">
      <c r="B18327" s="73"/>
    </row>
    <row r="18328" spans="2:2" x14ac:dyDescent="0.3">
      <c r="B18328" s="73"/>
    </row>
    <row r="18329" spans="2:2" x14ac:dyDescent="0.3">
      <c r="B18329" s="73"/>
    </row>
    <row r="18330" spans="2:2" x14ac:dyDescent="0.3">
      <c r="B18330" s="73"/>
    </row>
    <row r="18331" spans="2:2" x14ac:dyDescent="0.3">
      <c r="B18331" s="73"/>
    </row>
    <row r="18332" spans="2:2" x14ac:dyDescent="0.3">
      <c r="B18332" s="73"/>
    </row>
    <row r="18333" spans="2:2" x14ac:dyDescent="0.3">
      <c r="B18333" s="73"/>
    </row>
    <row r="18334" spans="2:2" x14ac:dyDescent="0.3">
      <c r="B18334" s="73"/>
    </row>
    <row r="18335" spans="2:2" x14ac:dyDescent="0.3">
      <c r="B18335" s="73"/>
    </row>
    <row r="18336" spans="2:2" x14ac:dyDescent="0.3">
      <c r="B18336" s="73"/>
    </row>
    <row r="18337" spans="2:2" x14ac:dyDescent="0.3">
      <c r="B18337" s="73"/>
    </row>
    <row r="18338" spans="2:2" x14ac:dyDescent="0.3">
      <c r="B18338" s="73"/>
    </row>
    <row r="18339" spans="2:2" x14ac:dyDescent="0.3">
      <c r="B18339" s="73"/>
    </row>
    <row r="18340" spans="2:2" x14ac:dyDescent="0.3">
      <c r="B18340" s="73"/>
    </row>
    <row r="18341" spans="2:2" x14ac:dyDescent="0.3">
      <c r="B18341" s="73"/>
    </row>
    <row r="18342" spans="2:2" x14ac:dyDescent="0.3">
      <c r="B18342" s="73"/>
    </row>
    <row r="18343" spans="2:2" x14ac:dyDescent="0.3">
      <c r="B18343" s="73"/>
    </row>
    <row r="18344" spans="2:2" x14ac:dyDescent="0.3">
      <c r="B18344" s="73"/>
    </row>
    <row r="18345" spans="2:2" x14ac:dyDescent="0.3">
      <c r="B18345" s="73"/>
    </row>
    <row r="18346" spans="2:2" x14ac:dyDescent="0.3">
      <c r="B18346" s="73"/>
    </row>
    <row r="18347" spans="2:2" x14ac:dyDescent="0.3">
      <c r="B18347" s="73"/>
    </row>
    <row r="18348" spans="2:2" x14ac:dyDescent="0.3">
      <c r="B18348" s="73"/>
    </row>
    <row r="18349" spans="2:2" x14ac:dyDescent="0.3">
      <c r="B18349" s="73"/>
    </row>
    <row r="18350" spans="2:2" x14ac:dyDescent="0.3">
      <c r="B18350" s="73"/>
    </row>
    <row r="18351" spans="2:2" x14ac:dyDescent="0.3">
      <c r="B18351" s="73"/>
    </row>
    <row r="18352" spans="2:2" x14ac:dyDescent="0.3">
      <c r="B18352" s="73"/>
    </row>
    <row r="18353" spans="2:2" x14ac:dyDescent="0.3">
      <c r="B18353" s="73"/>
    </row>
    <row r="18354" spans="2:2" x14ac:dyDescent="0.3">
      <c r="B18354" s="73"/>
    </row>
    <row r="18355" spans="2:2" x14ac:dyDescent="0.3">
      <c r="B18355" s="73"/>
    </row>
    <row r="18356" spans="2:2" x14ac:dyDescent="0.3">
      <c r="B18356" s="73"/>
    </row>
    <row r="18357" spans="2:2" x14ac:dyDescent="0.3">
      <c r="B18357" s="73"/>
    </row>
    <row r="18358" spans="2:2" x14ac:dyDescent="0.3">
      <c r="B18358" s="73"/>
    </row>
    <row r="18359" spans="2:2" x14ac:dyDescent="0.3">
      <c r="B18359" s="73"/>
    </row>
    <row r="18360" spans="2:2" x14ac:dyDescent="0.3">
      <c r="B18360" s="73"/>
    </row>
    <row r="18361" spans="2:2" x14ac:dyDescent="0.3">
      <c r="B18361" s="73"/>
    </row>
    <row r="18362" spans="2:2" x14ac:dyDescent="0.3">
      <c r="B18362" s="73"/>
    </row>
    <row r="18363" spans="2:2" x14ac:dyDescent="0.3">
      <c r="B18363" s="73"/>
    </row>
    <row r="18364" spans="2:2" x14ac:dyDescent="0.3">
      <c r="B18364" s="73"/>
    </row>
    <row r="18365" spans="2:2" x14ac:dyDescent="0.3">
      <c r="B18365" s="73"/>
    </row>
    <row r="18366" spans="2:2" x14ac:dyDescent="0.3">
      <c r="B18366" s="73"/>
    </row>
    <row r="18367" spans="2:2" x14ac:dyDescent="0.3">
      <c r="B18367" s="73"/>
    </row>
    <row r="18368" spans="2:2" x14ac:dyDescent="0.3">
      <c r="B18368" s="73"/>
    </row>
    <row r="18369" spans="2:2" x14ac:dyDescent="0.3">
      <c r="B18369" s="73"/>
    </row>
    <row r="18370" spans="2:2" x14ac:dyDescent="0.3">
      <c r="B18370" s="73"/>
    </row>
    <row r="18371" spans="2:2" x14ac:dyDescent="0.3">
      <c r="B18371" s="73"/>
    </row>
    <row r="18372" spans="2:2" x14ac:dyDescent="0.3">
      <c r="B18372" s="73"/>
    </row>
    <row r="18373" spans="2:2" x14ac:dyDescent="0.3">
      <c r="B18373" s="73"/>
    </row>
    <row r="18374" spans="2:2" x14ac:dyDescent="0.3">
      <c r="B18374" s="73"/>
    </row>
    <row r="18375" spans="2:2" x14ac:dyDescent="0.3">
      <c r="B18375" s="73"/>
    </row>
    <row r="18376" spans="2:2" x14ac:dyDescent="0.3">
      <c r="B18376" s="73"/>
    </row>
    <row r="18377" spans="2:2" x14ac:dyDescent="0.3">
      <c r="B18377" s="73"/>
    </row>
    <row r="18378" spans="2:2" x14ac:dyDescent="0.3">
      <c r="B18378" s="73"/>
    </row>
    <row r="18379" spans="2:2" x14ac:dyDescent="0.3">
      <c r="B18379" s="73"/>
    </row>
    <row r="18380" spans="2:2" x14ac:dyDescent="0.3">
      <c r="B18380" s="73"/>
    </row>
    <row r="18381" spans="2:2" x14ac:dyDescent="0.3">
      <c r="B18381" s="73"/>
    </row>
    <row r="18382" spans="2:2" x14ac:dyDescent="0.3">
      <c r="B18382" s="73"/>
    </row>
    <row r="18383" spans="2:2" x14ac:dyDescent="0.3">
      <c r="B18383" s="73"/>
    </row>
    <row r="18384" spans="2:2" x14ac:dyDescent="0.3">
      <c r="B18384" s="73"/>
    </row>
    <row r="18385" spans="2:2" x14ac:dyDescent="0.3">
      <c r="B18385" s="73"/>
    </row>
    <row r="18386" spans="2:2" x14ac:dyDescent="0.3">
      <c r="B18386" s="73"/>
    </row>
    <row r="18387" spans="2:2" x14ac:dyDescent="0.3">
      <c r="B18387" s="73"/>
    </row>
    <row r="18388" spans="2:2" x14ac:dyDescent="0.3">
      <c r="B18388" s="73"/>
    </row>
    <row r="18389" spans="2:2" x14ac:dyDescent="0.3">
      <c r="B18389" s="73"/>
    </row>
    <row r="18390" spans="2:2" x14ac:dyDescent="0.3">
      <c r="B18390" s="73"/>
    </row>
    <row r="18391" spans="2:2" x14ac:dyDescent="0.3">
      <c r="B18391" s="73"/>
    </row>
    <row r="18392" spans="2:2" x14ac:dyDescent="0.3">
      <c r="B18392" s="73"/>
    </row>
    <row r="18393" spans="2:2" x14ac:dyDescent="0.3">
      <c r="B18393" s="73"/>
    </row>
    <row r="18394" spans="2:2" x14ac:dyDescent="0.3">
      <c r="B18394" s="73"/>
    </row>
    <row r="18395" spans="2:2" x14ac:dyDescent="0.3">
      <c r="B18395" s="73"/>
    </row>
    <row r="18396" spans="2:2" x14ac:dyDescent="0.3">
      <c r="B18396" s="73"/>
    </row>
    <row r="18397" spans="2:2" x14ac:dyDescent="0.3">
      <c r="B18397" s="73"/>
    </row>
    <row r="18398" spans="2:2" x14ac:dyDescent="0.3">
      <c r="B18398" s="73"/>
    </row>
    <row r="18399" spans="2:2" x14ac:dyDescent="0.3">
      <c r="B18399" s="73"/>
    </row>
    <row r="18400" spans="2:2" x14ac:dyDescent="0.3">
      <c r="B18400" s="73"/>
    </row>
    <row r="18401" spans="2:2" x14ac:dyDescent="0.3">
      <c r="B18401" s="73"/>
    </row>
    <row r="18402" spans="2:2" x14ac:dyDescent="0.3">
      <c r="B18402" s="73"/>
    </row>
    <row r="18403" spans="2:2" x14ac:dyDescent="0.3">
      <c r="B18403" s="73"/>
    </row>
    <row r="18404" spans="2:2" x14ac:dyDescent="0.3">
      <c r="B18404" s="73"/>
    </row>
    <row r="18405" spans="2:2" x14ac:dyDescent="0.3">
      <c r="B18405" s="73"/>
    </row>
    <row r="18406" spans="2:2" x14ac:dyDescent="0.3">
      <c r="B18406" s="73"/>
    </row>
    <row r="18407" spans="2:2" x14ac:dyDescent="0.3">
      <c r="B18407" s="73"/>
    </row>
    <row r="18408" spans="2:2" x14ac:dyDescent="0.3">
      <c r="B18408" s="73"/>
    </row>
    <row r="18409" spans="2:2" x14ac:dyDescent="0.3">
      <c r="B18409" s="73"/>
    </row>
    <row r="18410" spans="2:2" x14ac:dyDescent="0.3">
      <c r="B18410" s="73"/>
    </row>
    <row r="18411" spans="2:2" x14ac:dyDescent="0.3">
      <c r="B18411" s="73"/>
    </row>
    <row r="18412" spans="2:2" x14ac:dyDescent="0.3">
      <c r="B18412" s="73"/>
    </row>
    <row r="18413" spans="2:2" x14ac:dyDescent="0.3">
      <c r="B18413" s="73"/>
    </row>
    <row r="18414" spans="2:2" x14ac:dyDescent="0.3">
      <c r="B18414" s="73"/>
    </row>
    <row r="18415" spans="2:2" x14ac:dyDescent="0.3">
      <c r="B18415" s="73"/>
    </row>
    <row r="18416" spans="2:2" x14ac:dyDescent="0.3">
      <c r="B18416" s="73"/>
    </row>
    <row r="18417" spans="2:2" x14ac:dyDescent="0.3">
      <c r="B18417" s="73"/>
    </row>
    <row r="18418" spans="2:2" x14ac:dyDescent="0.3">
      <c r="B18418" s="73"/>
    </row>
    <row r="18419" spans="2:2" x14ac:dyDescent="0.3">
      <c r="B18419" s="73"/>
    </row>
    <row r="18420" spans="2:2" x14ac:dyDescent="0.3">
      <c r="B18420" s="73"/>
    </row>
    <row r="18421" spans="2:2" x14ac:dyDescent="0.3">
      <c r="B18421" s="73"/>
    </row>
    <row r="18422" spans="2:2" x14ac:dyDescent="0.3">
      <c r="B18422" s="73"/>
    </row>
    <row r="18423" spans="2:2" x14ac:dyDescent="0.3">
      <c r="B18423" s="73"/>
    </row>
    <row r="18424" spans="2:2" x14ac:dyDescent="0.3">
      <c r="B18424" s="73"/>
    </row>
    <row r="18425" spans="2:2" x14ac:dyDescent="0.3">
      <c r="B18425" s="73"/>
    </row>
    <row r="18426" spans="2:2" x14ac:dyDescent="0.3">
      <c r="B18426" s="73"/>
    </row>
    <row r="18427" spans="2:2" x14ac:dyDescent="0.3">
      <c r="B18427" s="73"/>
    </row>
    <row r="18428" spans="2:2" x14ac:dyDescent="0.3">
      <c r="B18428" s="73"/>
    </row>
    <row r="18429" spans="2:2" x14ac:dyDescent="0.3">
      <c r="B18429" s="73"/>
    </row>
    <row r="18430" spans="2:2" x14ac:dyDescent="0.3">
      <c r="B18430" s="73"/>
    </row>
    <row r="18431" spans="2:2" x14ac:dyDescent="0.3">
      <c r="B18431" s="73"/>
    </row>
    <row r="18432" spans="2:2" x14ac:dyDescent="0.3">
      <c r="B18432" s="73"/>
    </row>
    <row r="18433" spans="2:2" x14ac:dyDescent="0.3">
      <c r="B18433" s="73"/>
    </row>
    <row r="18434" spans="2:2" x14ac:dyDescent="0.3">
      <c r="B18434" s="73"/>
    </row>
    <row r="18435" spans="2:2" x14ac:dyDescent="0.3">
      <c r="B18435" s="73"/>
    </row>
    <row r="18436" spans="2:2" x14ac:dyDescent="0.3">
      <c r="B18436" s="73"/>
    </row>
    <row r="18437" spans="2:2" x14ac:dyDescent="0.3">
      <c r="B18437" s="73"/>
    </row>
    <row r="18438" spans="2:2" x14ac:dyDescent="0.3">
      <c r="B18438" s="73"/>
    </row>
    <row r="18439" spans="2:2" x14ac:dyDescent="0.3">
      <c r="B18439" s="73"/>
    </row>
    <row r="18440" spans="2:2" x14ac:dyDescent="0.3">
      <c r="B18440" s="73"/>
    </row>
    <row r="18441" spans="2:2" x14ac:dyDescent="0.3">
      <c r="B18441" s="73"/>
    </row>
    <row r="18442" spans="2:2" x14ac:dyDescent="0.3">
      <c r="B18442" s="73"/>
    </row>
    <row r="18443" spans="2:2" x14ac:dyDescent="0.3">
      <c r="B18443" s="73"/>
    </row>
    <row r="18444" spans="2:2" x14ac:dyDescent="0.3">
      <c r="B18444" s="73"/>
    </row>
    <row r="18445" spans="2:2" x14ac:dyDescent="0.3">
      <c r="B18445" s="73"/>
    </row>
    <row r="18446" spans="2:2" x14ac:dyDescent="0.3">
      <c r="B18446" s="73"/>
    </row>
    <row r="18447" spans="2:2" x14ac:dyDescent="0.3">
      <c r="B18447" s="73"/>
    </row>
    <row r="18448" spans="2:2" x14ac:dyDescent="0.3">
      <c r="B18448" s="73"/>
    </row>
    <row r="18449" spans="2:2" x14ac:dyDescent="0.3">
      <c r="B18449" s="73"/>
    </row>
    <row r="18450" spans="2:2" x14ac:dyDescent="0.3">
      <c r="B18450" s="73"/>
    </row>
    <row r="18451" spans="2:2" x14ac:dyDescent="0.3">
      <c r="B18451" s="73"/>
    </row>
    <row r="18452" spans="2:2" x14ac:dyDescent="0.3">
      <c r="B18452" s="73"/>
    </row>
    <row r="18453" spans="2:2" x14ac:dyDescent="0.3">
      <c r="B18453" s="73"/>
    </row>
    <row r="18454" spans="2:2" x14ac:dyDescent="0.3">
      <c r="B18454" s="73"/>
    </row>
    <row r="18455" spans="2:2" x14ac:dyDescent="0.3">
      <c r="B18455" s="73"/>
    </row>
    <row r="18456" spans="2:2" x14ac:dyDescent="0.3">
      <c r="B18456" s="73"/>
    </row>
    <row r="18457" spans="2:2" x14ac:dyDescent="0.3">
      <c r="B18457" s="73"/>
    </row>
    <row r="18458" spans="2:2" x14ac:dyDescent="0.3">
      <c r="B18458" s="73"/>
    </row>
    <row r="18459" spans="2:2" x14ac:dyDescent="0.3">
      <c r="B18459" s="73"/>
    </row>
    <row r="18460" spans="2:2" x14ac:dyDescent="0.3">
      <c r="B18460" s="73"/>
    </row>
    <row r="18461" spans="2:2" x14ac:dyDescent="0.3">
      <c r="B18461" s="73"/>
    </row>
    <row r="18462" spans="2:2" x14ac:dyDescent="0.3">
      <c r="B18462" s="73"/>
    </row>
    <row r="18463" spans="2:2" x14ac:dyDescent="0.3">
      <c r="B18463" s="73"/>
    </row>
    <row r="18464" spans="2:2" x14ac:dyDescent="0.3">
      <c r="B18464" s="73"/>
    </row>
    <row r="18465" spans="2:2" x14ac:dyDescent="0.3">
      <c r="B18465" s="73"/>
    </row>
    <row r="18466" spans="2:2" x14ac:dyDescent="0.3">
      <c r="B18466" s="73"/>
    </row>
    <row r="18467" spans="2:2" x14ac:dyDescent="0.3">
      <c r="B18467" s="73"/>
    </row>
    <row r="18468" spans="2:2" x14ac:dyDescent="0.3">
      <c r="B18468" s="73"/>
    </row>
    <row r="18469" spans="2:2" x14ac:dyDescent="0.3">
      <c r="B18469" s="73"/>
    </row>
    <row r="18470" spans="2:2" x14ac:dyDescent="0.3">
      <c r="B18470" s="73"/>
    </row>
    <row r="18471" spans="2:2" x14ac:dyDescent="0.3">
      <c r="B18471" s="73"/>
    </row>
    <row r="18472" spans="2:2" x14ac:dyDescent="0.3">
      <c r="B18472" s="73"/>
    </row>
    <row r="18473" spans="2:2" x14ac:dyDescent="0.3">
      <c r="B18473" s="73"/>
    </row>
    <row r="18474" spans="2:2" x14ac:dyDescent="0.3">
      <c r="B18474" s="73"/>
    </row>
    <row r="18475" spans="2:2" x14ac:dyDescent="0.3">
      <c r="B18475" s="73"/>
    </row>
    <row r="18476" spans="2:2" x14ac:dyDescent="0.3">
      <c r="B18476" s="73"/>
    </row>
    <row r="18477" spans="2:2" x14ac:dyDescent="0.3">
      <c r="B18477" s="73"/>
    </row>
    <row r="18478" spans="2:2" x14ac:dyDescent="0.3">
      <c r="B18478" s="73"/>
    </row>
    <row r="18479" spans="2:2" x14ac:dyDescent="0.3">
      <c r="B18479" s="73"/>
    </row>
    <row r="18480" spans="2:2" x14ac:dyDescent="0.3">
      <c r="B18480" s="73"/>
    </row>
    <row r="18481" spans="2:2" x14ac:dyDescent="0.3">
      <c r="B18481" s="73"/>
    </row>
    <row r="18482" spans="2:2" x14ac:dyDescent="0.3">
      <c r="B18482" s="73"/>
    </row>
    <row r="18483" spans="2:2" x14ac:dyDescent="0.3">
      <c r="B18483" s="73"/>
    </row>
    <row r="18484" spans="2:2" x14ac:dyDescent="0.3">
      <c r="B18484" s="73"/>
    </row>
    <row r="18485" spans="2:2" x14ac:dyDescent="0.3">
      <c r="B18485" s="73"/>
    </row>
    <row r="18486" spans="2:2" x14ac:dyDescent="0.3">
      <c r="B18486" s="73"/>
    </row>
    <row r="18487" spans="2:2" x14ac:dyDescent="0.3">
      <c r="B18487" s="73"/>
    </row>
    <row r="18488" spans="2:2" x14ac:dyDescent="0.3">
      <c r="B18488" s="73"/>
    </row>
    <row r="18489" spans="2:2" x14ac:dyDescent="0.3">
      <c r="B18489" s="73"/>
    </row>
    <row r="18490" spans="2:2" x14ac:dyDescent="0.3">
      <c r="B18490" s="73"/>
    </row>
    <row r="18491" spans="2:2" x14ac:dyDescent="0.3">
      <c r="B18491" s="73"/>
    </row>
    <row r="18492" spans="2:2" x14ac:dyDescent="0.3">
      <c r="B18492" s="73"/>
    </row>
    <row r="18493" spans="2:2" x14ac:dyDescent="0.3">
      <c r="B18493" s="73"/>
    </row>
    <row r="18494" spans="2:2" x14ac:dyDescent="0.3">
      <c r="B18494" s="73"/>
    </row>
    <row r="18495" spans="2:2" x14ac:dyDescent="0.3">
      <c r="B18495" s="73"/>
    </row>
    <row r="18496" spans="2:2" x14ac:dyDescent="0.3">
      <c r="B18496" s="73"/>
    </row>
    <row r="18497" spans="2:2" x14ac:dyDescent="0.3">
      <c r="B18497" s="73"/>
    </row>
    <row r="18498" spans="2:2" x14ac:dyDescent="0.3">
      <c r="B18498" s="73"/>
    </row>
    <row r="18499" spans="2:2" x14ac:dyDescent="0.3">
      <c r="B18499" s="73"/>
    </row>
    <row r="18500" spans="2:2" x14ac:dyDescent="0.3">
      <c r="B18500" s="73"/>
    </row>
    <row r="18501" spans="2:2" x14ac:dyDescent="0.3">
      <c r="B18501" s="73"/>
    </row>
    <row r="18502" spans="2:2" x14ac:dyDescent="0.3">
      <c r="B18502" s="73"/>
    </row>
    <row r="18503" spans="2:2" x14ac:dyDescent="0.3">
      <c r="B18503" s="73"/>
    </row>
    <row r="18504" spans="2:2" x14ac:dyDescent="0.3">
      <c r="B18504" s="73"/>
    </row>
    <row r="18505" spans="2:2" x14ac:dyDescent="0.3">
      <c r="B18505" s="73"/>
    </row>
    <row r="18506" spans="2:2" x14ac:dyDescent="0.3">
      <c r="B18506" s="73"/>
    </row>
    <row r="18507" spans="2:2" x14ac:dyDescent="0.3">
      <c r="B18507" s="73"/>
    </row>
    <row r="18508" spans="2:2" x14ac:dyDescent="0.3">
      <c r="B18508" s="73"/>
    </row>
    <row r="18509" spans="2:2" x14ac:dyDescent="0.3">
      <c r="B18509" s="73"/>
    </row>
    <row r="18510" spans="2:2" x14ac:dyDescent="0.3">
      <c r="B18510" s="73"/>
    </row>
    <row r="18511" spans="2:2" x14ac:dyDescent="0.3">
      <c r="B18511" s="73"/>
    </row>
    <row r="18512" spans="2:2" x14ac:dyDescent="0.3">
      <c r="B18512" s="73"/>
    </row>
    <row r="18513" spans="2:2" x14ac:dyDescent="0.3">
      <c r="B18513" s="73"/>
    </row>
    <row r="18514" spans="2:2" x14ac:dyDescent="0.3">
      <c r="B18514" s="73"/>
    </row>
    <row r="18515" spans="2:2" x14ac:dyDescent="0.3">
      <c r="B18515" s="73"/>
    </row>
    <row r="18516" spans="2:2" x14ac:dyDescent="0.3">
      <c r="B18516" s="73"/>
    </row>
    <row r="18517" spans="2:2" x14ac:dyDescent="0.3">
      <c r="B18517" s="73"/>
    </row>
    <row r="18518" spans="2:2" x14ac:dyDescent="0.3">
      <c r="B18518" s="73"/>
    </row>
    <row r="18519" spans="2:2" x14ac:dyDescent="0.3">
      <c r="B18519" s="73"/>
    </row>
    <row r="18520" spans="2:2" x14ac:dyDescent="0.3">
      <c r="B18520" s="73"/>
    </row>
    <row r="18521" spans="2:2" x14ac:dyDescent="0.3">
      <c r="B18521" s="73"/>
    </row>
    <row r="18522" spans="2:2" x14ac:dyDescent="0.3">
      <c r="B18522" s="73"/>
    </row>
    <row r="18523" spans="2:2" x14ac:dyDescent="0.3">
      <c r="B18523" s="73"/>
    </row>
    <row r="18524" spans="2:2" x14ac:dyDescent="0.3">
      <c r="B18524" s="73"/>
    </row>
    <row r="18525" spans="2:2" x14ac:dyDescent="0.3">
      <c r="B18525" s="73"/>
    </row>
    <row r="18526" spans="2:2" x14ac:dyDescent="0.3">
      <c r="B18526" s="73"/>
    </row>
    <row r="18527" spans="2:2" x14ac:dyDescent="0.3">
      <c r="B18527" s="73"/>
    </row>
    <row r="18528" spans="2:2" x14ac:dyDescent="0.3">
      <c r="B18528" s="73"/>
    </row>
    <row r="18529" spans="2:2" x14ac:dyDescent="0.3">
      <c r="B18529" s="73"/>
    </row>
    <row r="18530" spans="2:2" x14ac:dyDescent="0.3">
      <c r="B18530" s="73"/>
    </row>
    <row r="18531" spans="2:2" x14ac:dyDescent="0.3">
      <c r="B18531" s="73"/>
    </row>
    <row r="18532" spans="2:2" x14ac:dyDescent="0.3">
      <c r="B18532" s="73"/>
    </row>
    <row r="18533" spans="2:2" x14ac:dyDescent="0.3">
      <c r="B18533" s="73"/>
    </row>
    <row r="18534" spans="2:2" x14ac:dyDescent="0.3">
      <c r="B18534" s="73"/>
    </row>
    <row r="18535" spans="2:2" x14ac:dyDescent="0.3">
      <c r="B18535" s="73"/>
    </row>
    <row r="18536" spans="2:2" x14ac:dyDescent="0.3">
      <c r="B18536" s="73"/>
    </row>
    <row r="18537" spans="2:2" x14ac:dyDescent="0.3">
      <c r="B18537" s="73"/>
    </row>
    <row r="18538" spans="2:2" x14ac:dyDescent="0.3">
      <c r="B18538" s="73"/>
    </row>
    <row r="18539" spans="2:2" x14ac:dyDescent="0.3">
      <c r="B18539" s="73"/>
    </row>
    <row r="18540" spans="2:2" x14ac:dyDescent="0.3">
      <c r="B18540" s="73"/>
    </row>
    <row r="18541" spans="2:2" x14ac:dyDescent="0.3">
      <c r="B18541" s="73"/>
    </row>
    <row r="18542" spans="2:2" x14ac:dyDescent="0.3">
      <c r="B18542" s="73"/>
    </row>
    <row r="18543" spans="2:2" x14ac:dyDescent="0.3">
      <c r="B18543" s="73"/>
    </row>
    <row r="18544" spans="2:2" x14ac:dyDescent="0.3">
      <c r="B18544" s="73"/>
    </row>
    <row r="18545" spans="2:2" x14ac:dyDescent="0.3">
      <c r="B18545" s="73"/>
    </row>
    <row r="18546" spans="2:2" x14ac:dyDescent="0.3">
      <c r="B18546" s="73"/>
    </row>
    <row r="18547" spans="2:2" x14ac:dyDescent="0.3">
      <c r="B18547" s="73"/>
    </row>
    <row r="18548" spans="2:2" x14ac:dyDescent="0.3">
      <c r="B18548" s="73"/>
    </row>
    <row r="18549" spans="2:2" x14ac:dyDescent="0.3">
      <c r="B18549" s="73"/>
    </row>
    <row r="18550" spans="2:2" x14ac:dyDescent="0.3">
      <c r="B18550" s="73"/>
    </row>
    <row r="18551" spans="2:2" x14ac:dyDescent="0.3">
      <c r="B18551" s="73"/>
    </row>
    <row r="18552" spans="2:2" x14ac:dyDescent="0.3">
      <c r="B18552" s="73"/>
    </row>
    <row r="18553" spans="2:2" x14ac:dyDescent="0.3">
      <c r="B18553" s="73"/>
    </row>
    <row r="18554" spans="2:2" x14ac:dyDescent="0.3">
      <c r="B18554" s="73"/>
    </row>
    <row r="18555" spans="2:2" x14ac:dyDescent="0.3">
      <c r="B18555" s="73"/>
    </row>
    <row r="18556" spans="2:2" x14ac:dyDescent="0.3">
      <c r="B18556" s="73"/>
    </row>
    <row r="18557" spans="2:2" x14ac:dyDescent="0.3">
      <c r="B18557" s="73"/>
    </row>
    <row r="18558" spans="2:2" x14ac:dyDescent="0.3">
      <c r="B18558" s="73"/>
    </row>
    <row r="18559" spans="2:2" x14ac:dyDescent="0.3">
      <c r="B18559" s="73"/>
    </row>
    <row r="18560" spans="2:2" x14ac:dyDescent="0.3">
      <c r="B18560" s="73"/>
    </row>
    <row r="18561" spans="2:2" x14ac:dyDescent="0.3">
      <c r="B18561" s="73"/>
    </row>
    <row r="18562" spans="2:2" x14ac:dyDescent="0.3">
      <c r="B18562" s="73"/>
    </row>
    <row r="18563" spans="2:2" x14ac:dyDescent="0.3">
      <c r="B18563" s="73"/>
    </row>
    <row r="18564" spans="2:2" x14ac:dyDescent="0.3">
      <c r="B18564" s="73"/>
    </row>
    <row r="18565" spans="2:2" x14ac:dyDescent="0.3">
      <c r="B18565" s="73"/>
    </row>
    <row r="18566" spans="2:2" x14ac:dyDescent="0.3">
      <c r="B18566" s="73"/>
    </row>
    <row r="18567" spans="2:2" x14ac:dyDescent="0.3">
      <c r="B18567" s="73"/>
    </row>
    <row r="18568" spans="2:2" x14ac:dyDescent="0.3">
      <c r="B18568" s="73"/>
    </row>
    <row r="18569" spans="2:2" x14ac:dyDescent="0.3">
      <c r="B18569" s="73"/>
    </row>
    <row r="18570" spans="2:2" x14ac:dyDescent="0.3">
      <c r="B18570" s="73"/>
    </row>
    <row r="18571" spans="2:2" x14ac:dyDescent="0.3">
      <c r="B18571" s="73"/>
    </row>
    <row r="18572" spans="2:2" x14ac:dyDescent="0.3">
      <c r="B18572" s="73"/>
    </row>
    <row r="18573" spans="2:2" x14ac:dyDescent="0.3">
      <c r="B18573" s="73"/>
    </row>
    <row r="18574" spans="2:2" x14ac:dyDescent="0.3">
      <c r="B18574" s="73"/>
    </row>
    <row r="18575" spans="2:2" x14ac:dyDescent="0.3">
      <c r="B18575" s="73"/>
    </row>
    <row r="18576" spans="2:2" x14ac:dyDescent="0.3">
      <c r="B18576" s="73"/>
    </row>
    <row r="18577" spans="2:2" x14ac:dyDescent="0.3">
      <c r="B18577" s="73"/>
    </row>
    <row r="18578" spans="2:2" x14ac:dyDescent="0.3">
      <c r="B18578" s="73"/>
    </row>
    <row r="18579" spans="2:2" x14ac:dyDescent="0.3">
      <c r="B18579" s="73"/>
    </row>
    <row r="18580" spans="2:2" x14ac:dyDescent="0.3">
      <c r="B18580" s="73"/>
    </row>
    <row r="18581" spans="2:2" x14ac:dyDescent="0.3">
      <c r="B18581" s="73"/>
    </row>
    <row r="18582" spans="2:2" x14ac:dyDescent="0.3">
      <c r="B18582" s="73"/>
    </row>
    <row r="18583" spans="2:2" x14ac:dyDescent="0.3">
      <c r="B18583" s="73"/>
    </row>
    <row r="18584" spans="2:2" x14ac:dyDescent="0.3">
      <c r="B18584" s="73"/>
    </row>
    <row r="18585" spans="2:2" x14ac:dyDescent="0.3">
      <c r="B18585" s="73"/>
    </row>
    <row r="18586" spans="2:2" x14ac:dyDescent="0.3">
      <c r="B18586" s="73"/>
    </row>
    <row r="18587" spans="2:2" x14ac:dyDescent="0.3">
      <c r="B18587" s="73"/>
    </row>
    <row r="18588" spans="2:2" x14ac:dyDescent="0.3">
      <c r="B18588" s="73"/>
    </row>
    <row r="18589" spans="2:2" x14ac:dyDescent="0.3">
      <c r="B18589" s="73"/>
    </row>
    <row r="18590" spans="2:2" x14ac:dyDescent="0.3">
      <c r="B18590" s="73"/>
    </row>
    <row r="18591" spans="2:2" x14ac:dyDescent="0.3">
      <c r="B18591" s="73"/>
    </row>
    <row r="18592" spans="2:2" x14ac:dyDescent="0.3">
      <c r="B18592" s="73"/>
    </row>
    <row r="18593" spans="2:2" x14ac:dyDescent="0.3">
      <c r="B18593" s="73"/>
    </row>
    <row r="18594" spans="2:2" x14ac:dyDescent="0.3">
      <c r="B18594" s="73"/>
    </row>
    <row r="18595" spans="2:2" x14ac:dyDescent="0.3">
      <c r="B18595" s="73"/>
    </row>
    <row r="18596" spans="2:2" x14ac:dyDescent="0.3">
      <c r="B18596" s="73"/>
    </row>
    <row r="18597" spans="2:2" x14ac:dyDescent="0.3">
      <c r="B18597" s="73"/>
    </row>
    <row r="18598" spans="2:2" x14ac:dyDescent="0.3">
      <c r="B18598" s="73"/>
    </row>
    <row r="18599" spans="2:2" x14ac:dyDescent="0.3">
      <c r="B18599" s="73"/>
    </row>
    <row r="18600" spans="2:2" x14ac:dyDescent="0.3">
      <c r="B18600" s="73"/>
    </row>
    <row r="18601" spans="2:2" x14ac:dyDescent="0.3">
      <c r="B18601" s="73"/>
    </row>
    <row r="18602" spans="2:2" x14ac:dyDescent="0.3">
      <c r="B18602" s="73"/>
    </row>
    <row r="18603" spans="2:2" x14ac:dyDescent="0.3">
      <c r="B18603" s="73"/>
    </row>
    <row r="18604" spans="2:2" x14ac:dyDescent="0.3">
      <c r="B18604" s="73"/>
    </row>
    <row r="18605" spans="2:2" x14ac:dyDescent="0.3">
      <c r="B18605" s="73"/>
    </row>
    <row r="18606" spans="2:2" x14ac:dyDescent="0.3">
      <c r="B18606" s="73"/>
    </row>
    <row r="18607" spans="2:2" x14ac:dyDescent="0.3">
      <c r="B18607" s="73"/>
    </row>
    <row r="18608" spans="2:2" x14ac:dyDescent="0.3">
      <c r="B18608" s="73"/>
    </row>
    <row r="18609" spans="2:2" x14ac:dyDescent="0.3">
      <c r="B18609" s="73"/>
    </row>
    <row r="18610" spans="2:2" x14ac:dyDescent="0.3">
      <c r="B18610" s="73"/>
    </row>
    <row r="18611" spans="2:2" x14ac:dyDescent="0.3">
      <c r="B18611" s="73"/>
    </row>
    <row r="18612" spans="2:2" x14ac:dyDescent="0.3">
      <c r="B18612" s="73"/>
    </row>
    <row r="18613" spans="2:2" x14ac:dyDescent="0.3">
      <c r="B18613" s="73"/>
    </row>
    <row r="18614" spans="2:2" x14ac:dyDescent="0.3">
      <c r="B18614" s="73"/>
    </row>
    <row r="18615" spans="2:2" x14ac:dyDescent="0.3">
      <c r="B18615" s="73"/>
    </row>
    <row r="18616" spans="2:2" x14ac:dyDescent="0.3">
      <c r="B18616" s="73"/>
    </row>
    <row r="18617" spans="2:2" x14ac:dyDescent="0.3">
      <c r="B18617" s="73"/>
    </row>
    <row r="18618" spans="2:2" x14ac:dyDescent="0.3">
      <c r="B18618" s="73"/>
    </row>
    <row r="18619" spans="2:2" x14ac:dyDescent="0.3">
      <c r="B18619" s="73"/>
    </row>
    <row r="18620" spans="2:2" x14ac:dyDescent="0.3">
      <c r="B18620" s="73"/>
    </row>
    <row r="18621" spans="2:2" x14ac:dyDescent="0.3">
      <c r="B18621" s="73"/>
    </row>
    <row r="18622" spans="2:2" x14ac:dyDescent="0.3">
      <c r="B18622" s="73"/>
    </row>
    <row r="18623" spans="2:2" x14ac:dyDescent="0.3">
      <c r="B18623" s="73"/>
    </row>
    <row r="18624" spans="2:2" x14ac:dyDescent="0.3">
      <c r="B18624" s="73"/>
    </row>
    <row r="18625" spans="2:2" x14ac:dyDescent="0.3">
      <c r="B18625" s="73"/>
    </row>
    <row r="18626" spans="2:2" x14ac:dyDescent="0.3">
      <c r="B18626" s="73"/>
    </row>
    <row r="18627" spans="2:2" x14ac:dyDescent="0.3">
      <c r="B18627" s="73"/>
    </row>
    <row r="18628" spans="2:2" x14ac:dyDescent="0.3">
      <c r="B18628" s="73"/>
    </row>
    <row r="18629" spans="2:2" x14ac:dyDescent="0.3">
      <c r="B18629" s="73"/>
    </row>
    <row r="18630" spans="2:2" x14ac:dyDescent="0.3">
      <c r="B18630" s="73"/>
    </row>
    <row r="18631" spans="2:2" x14ac:dyDescent="0.3">
      <c r="B18631" s="73"/>
    </row>
    <row r="18632" spans="2:2" x14ac:dyDescent="0.3">
      <c r="B18632" s="73"/>
    </row>
    <row r="18633" spans="2:2" x14ac:dyDescent="0.3">
      <c r="B18633" s="73"/>
    </row>
    <row r="18634" spans="2:2" x14ac:dyDescent="0.3">
      <c r="B18634" s="73"/>
    </row>
    <row r="18635" spans="2:2" x14ac:dyDescent="0.3">
      <c r="B18635" s="73"/>
    </row>
    <row r="18636" spans="2:2" x14ac:dyDescent="0.3">
      <c r="B18636" s="73"/>
    </row>
    <row r="18637" spans="2:2" x14ac:dyDescent="0.3">
      <c r="B18637" s="73"/>
    </row>
    <row r="18638" spans="2:2" x14ac:dyDescent="0.3">
      <c r="B18638" s="73"/>
    </row>
    <row r="18639" spans="2:2" x14ac:dyDescent="0.3">
      <c r="B18639" s="73"/>
    </row>
    <row r="18640" spans="2:2" x14ac:dyDescent="0.3">
      <c r="B18640" s="73"/>
    </row>
    <row r="18641" spans="2:2" x14ac:dyDescent="0.3">
      <c r="B18641" s="73"/>
    </row>
    <row r="18642" spans="2:2" x14ac:dyDescent="0.3">
      <c r="B18642" s="73"/>
    </row>
    <row r="18643" spans="2:2" x14ac:dyDescent="0.3">
      <c r="B18643" s="73"/>
    </row>
    <row r="18644" spans="2:2" x14ac:dyDescent="0.3">
      <c r="B18644" s="73"/>
    </row>
    <row r="18645" spans="2:2" x14ac:dyDescent="0.3">
      <c r="B18645" s="73"/>
    </row>
    <row r="18646" spans="2:2" x14ac:dyDescent="0.3">
      <c r="B18646" s="73"/>
    </row>
    <row r="18647" spans="2:2" x14ac:dyDescent="0.3">
      <c r="B18647" s="73"/>
    </row>
    <row r="18648" spans="2:2" x14ac:dyDescent="0.3">
      <c r="B18648" s="73"/>
    </row>
    <row r="18649" spans="2:2" x14ac:dyDescent="0.3">
      <c r="B18649" s="73"/>
    </row>
    <row r="18650" spans="2:2" x14ac:dyDescent="0.3">
      <c r="B18650" s="73"/>
    </row>
    <row r="18651" spans="2:2" x14ac:dyDescent="0.3">
      <c r="B18651" s="73"/>
    </row>
    <row r="18652" spans="2:2" x14ac:dyDescent="0.3">
      <c r="B18652" s="73"/>
    </row>
    <row r="18653" spans="2:2" x14ac:dyDescent="0.3">
      <c r="B18653" s="73"/>
    </row>
    <row r="18654" spans="2:2" x14ac:dyDescent="0.3">
      <c r="B18654" s="73"/>
    </row>
    <row r="18655" spans="2:2" x14ac:dyDescent="0.3">
      <c r="B18655" s="73"/>
    </row>
    <row r="18656" spans="2:2" x14ac:dyDescent="0.3">
      <c r="B18656" s="73"/>
    </row>
    <row r="18657" spans="2:2" x14ac:dyDescent="0.3">
      <c r="B18657" s="73"/>
    </row>
    <row r="18658" spans="2:2" x14ac:dyDescent="0.3">
      <c r="B18658" s="73"/>
    </row>
    <row r="18659" spans="2:2" x14ac:dyDescent="0.3">
      <c r="B18659" s="73"/>
    </row>
    <row r="18660" spans="2:2" x14ac:dyDescent="0.3">
      <c r="B18660" s="73"/>
    </row>
    <row r="18661" spans="2:2" x14ac:dyDescent="0.3">
      <c r="B18661" s="73"/>
    </row>
    <row r="18662" spans="2:2" x14ac:dyDescent="0.3">
      <c r="B18662" s="73"/>
    </row>
    <row r="18663" spans="2:2" x14ac:dyDescent="0.3">
      <c r="B18663" s="73"/>
    </row>
    <row r="18664" spans="2:2" x14ac:dyDescent="0.3">
      <c r="B18664" s="73"/>
    </row>
    <row r="18665" spans="2:2" x14ac:dyDescent="0.3">
      <c r="B18665" s="73"/>
    </row>
    <row r="18666" spans="2:2" x14ac:dyDescent="0.3">
      <c r="B18666" s="73"/>
    </row>
    <row r="18667" spans="2:2" x14ac:dyDescent="0.3">
      <c r="B18667" s="73"/>
    </row>
    <row r="18668" spans="2:2" x14ac:dyDescent="0.3">
      <c r="B18668" s="73"/>
    </row>
    <row r="18669" spans="2:2" x14ac:dyDescent="0.3">
      <c r="B18669" s="73"/>
    </row>
    <row r="18670" spans="2:2" x14ac:dyDescent="0.3">
      <c r="B18670" s="73"/>
    </row>
    <row r="18671" spans="2:2" x14ac:dyDescent="0.3">
      <c r="B18671" s="73"/>
    </row>
    <row r="18672" spans="2:2" x14ac:dyDescent="0.3">
      <c r="B18672" s="73"/>
    </row>
    <row r="18673" spans="2:2" x14ac:dyDescent="0.3">
      <c r="B18673" s="73"/>
    </row>
    <row r="18674" spans="2:2" x14ac:dyDescent="0.3">
      <c r="B18674" s="73"/>
    </row>
    <row r="18675" spans="2:2" x14ac:dyDescent="0.3">
      <c r="B18675" s="73"/>
    </row>
    <row r="18676" spans="2:2" x14ac:dyDescent="0.3">
      <c r="B18676" s="73"/>
    </row>
    <row r="18677" spans="2:2" x14ac:dyDescent="0.3">
      <c r="B18677" s="73"/>
    </row>
    <row r="18678" spans="2:2" x14ac:dyDescent="0.3">
      <c r="B18678" s="73"/>
    </row>
    <row r="18679" spans="2:2" x14ac:dyDescent="0.3">
      <c r="B18679" s="73"/>
    </row>
    <row r="18680" spans="2:2" x14ac:dyDescent="0.3">
      <c r="B18680" s="73"/>
    </row>
    <row r="18681" spans="2:2" x14ac:dyDescent="0.3">
      <c r="B18681" s="73"/>
    </row>
    <row r="18682" spans="2:2" x14ac:dyDescent="0.3">
      <c r="B18682" s="73"/>
    </row>
    <row r="18683" spans="2:2" x14ac:dyDescent="0.3">
      <c r="B18683" s="73"/>
    </row>
    <row r="18684" spans="2:2" x14ac:dyDescent="0.3">
      <c r="B18684" s="73"/>
    </row>
    <row r="18685" spans="2:2" x14ac:dyDescent="0.3">
      <c r="B18685" s="73"/>
    </row>
    <row r="18686" spans="2:2" x14ac:dyDescent="0.3">
      <c r="B18686" s="73"/>
    </row>
    <row r="18687" spans="2:2" x14ac:dyDescent="0.3">
      <c r="B18687" s="73"/>
    </row>
    <row r="18688" spans="2:2" x14ac:dyDescent="0.3">
      <c r="B18688" s="73"/>
    </row>
    <row r="18689" spans="2:2" x14ac:dyDescent="0.3">
      <c r="B18689" s="73"/>
    </row>
    <row r="18690" spans="2:2" x14ac:dyDescent="0.3">
      <c r="B18690" s="73"/>
    </row>
    <row r="18691" spans="2:2" x14ac:dyDescent="0.3">
      <c r="B18691" s="73"/>
    </row>
    <row r="18692" spans="2:2" x14ac:dyDescent="0.3">
      <c r="B18692" s="73"/>
    </row>
    <row r="18693" spans="2:2" x14ac:dyDescent="0.3">
      <c r="B18693" s="73"/>
    </row>
    <row r="18694" spans="2:2" x14ac:dyDescent="0.3">
      <c r="B18694" s="73"/>
    </row>
    <row r="18695" spans="2:2" x14ac:dyDescent="0.3">
      <c r="B18695" s="73"/>
    </row>
    <row r="18696" spans="2:2" x14ac:dyDescent="0.3">
      <c r="B18696" s="73"/>
    </row>
    <row r="18697" spans="2:2" x14ac:dyDescent="0.3">
      <c r="B18697" s="73"/>
    </row>
    <row r="18698" spans="2:2" x14ac:dyDescent="0.3">
      <c r="B18698" s="73"/>
    </row>
    <row r="18699" spans="2:2" x14ac:dyDescent="0.3">
      <c r="B18699" s="73"/>
    </row>
    <row r="18700" spans="2:2" x14ac:dyDescent="0.3">
      <c r="B18700" s="73"/>
    </row>
    <row r="18701" spans="2:2" x14ac:dyDescent="0.3">
      <c r="B18701" s="73"/>
    </row>
    <row r="18702" spans="2:2" x14ac:dyDescent="0.3">
      <c r="B18702" s="73"/>
    </row>
    <row r="18703" spans="2:2" x14ac:dyDescent="0.3">
      <c r="B18703" s="73"/>
    </row>
    <row r="18704" spans="2:2" x14ac:dyDescent="0.3">
      <c r="B18704" s="73"/>
    </row>
    <row r="18705" spans="2:2" x14ac:dyDescent="0.3">
      <c r="B18705" s="73"/>
    </row>
    <row r="18706" spans="2:2" x14ac:dyDescent="0.3">
      <c r="B18706" s="73"/>
    </row>
    <row r="18707" spans="2:2" x14ac:dyDescent="0.3">
      <c r="B18707" s="73"/>
    </row>
    <row r="18708" spans="2:2" x14ac:dyDescent="0.3">
      <c r="B18708" s="73"/>
    </row>
    <row r="18709" spans="2:2" x14ac:dyDescent="0.3">
      <c r="B18709" s="73"/>
    </row>
    <row r="18710" spans="2:2" x14ac:dyDescent="0.3">
      <c r="B18710" s="73"/>
    </row>
    <row r="18711" spans="2:2" x14ac:dyDescent="0.3">
      <c r="B18711" s="73"/>
    </row>
    <row r="18712" spans="2:2" x14ac:dyDescent="0.3">
      <c r="B18712" s="73"/>
    </row>
    <row r="18713" spans="2:2" x14ac:dyDescent="0.3">
      <c r="B18713" s="73"/>
    </row>
    <row r="18714" spans="2:2" x14ac:dyDescent="0.3">
      <c r="B18714" s="73"/>
    </row>
    <row r="18715" spans="2:2" x14ac:dyDescent="0.3">
      <c r="B18715" s="73"/>
    </row>
    <row r="18716" spans="2:2" x14ac:dyDescent="0.3">
      <c r="B18716" s="73"/>
    </row>
    <row r="18717" spans="2:2" x14ac:dyDescent="0.3">
      <c r="B18717" s="73"/>
    </row>
    <row r="18718" spans="2:2" x14ac:dyDescent="0.3">
      <c r="B18718" s="73"/>
    </row>
    <row r="18719" spans="2:2" x14ac:dyDescent="0.3">
      <c r="B18719" s="73"/>
    </row>
    <row r="18720" spans="2:2" x14ac:dyDescent="0.3">
      <c r="B18720" s="73"/>
    </row>
    <row r="18721" spans="2:2" x14ac:dyDescent="0.3">
      <c r="B18721" s="73"/>
    </row>
    <row r="18722" spans="2:2" x14ac:dyDescent="0.3">
      <c r="B18722" s="73"/>
    </row>
    <row r="18723" spans="2:2" x14ac:dyDescent="0.3">
      <c r="B18723" s="73"/>
    </row>
    <row r="18724" spans="2:2" x14ac:dyDescent="0.3">
      <c r="B18724" s="73"/>
    </row>
    <row r="18725" spans="2:2" x14ac:dyDescent="0.3">
      <c r="B18725" s="73"/>
    </row>
    <row r="18726" spans="2:2" x14ac:dyDescent="0.3">
      <c r="B18726" s="73"/>
    </row>
    <row r="18727" spans="2:2" x14ac:dyDescent="0.3">
      <c r="B18727" s="73"/>
    </row>
    <row r="18728" spans="2:2" x14ac:dyDescent="0.3">
      <c r="B18728" s="73"/>
    </row>
    <row r="18729" spans="2:2" x14ac:dyDescent="0.3">
      <c r="B18729" s="73"/>
    </row>
    <row r="18730" spans="2:2" x14ac:dyDescent="0.3">
      <c r="B18730" s="73"/>
    </row>
    <row r="18731" spans="2:2" x14ac:dyDescent="0.3">
      <c r="B18731" s="73"/>
    </row>
    <row r="18732" spans="2:2" x14ac:dyDescent="0.3">
      <c r="B18732" s="73"/>
    </row>
    <row r="18733" spans="2:2" x14ac:dyDescent="0.3">
      <c r="B18733" s="73"/>
    </row>
    <row r="18734" spans="2:2" x14ac:dyDescent="0.3">
      <c r="B18734" s="73"/>
    </row>
    <row r="18735" spans="2:2" x14ac:dyDescent="0.3">
      <c r="B18735" s="73"/>
    </row>
    <row r="18736" spans="2:2" x14ac:dyDescent="0.3">
      <c r="B18736" s="73"/>
    </row>
    <row r="18737" spans="2:2" x14ac:dyDescent="0.3">
      <c r="B18737" s="73"/>
    </row>
    <row r="18738" spans="2:2" x14ac:dyDescent="0.3">
      <c r="B18738" s="73"/>
    </row>
    <row r="18739" spans="2:2" x14ac:dyDescent="0.3">
      <c r="B18739" s="73"/>
    </row>
    <row r="18740" spans="2:2" x14ac:dyDescent="0.3">
      <c r="B18740" s="73"/>
    </row>
    <row r="18741" spans="2:2" x14ac:dyDescent="0.3">
      <c r="B18741" s="73"/>
    </row>
    <row r="18742" spans="2:2" x14ac:dyDescent="0.3">
      <c r="B18742" s="73"/>
    </row>
    <row r="18743" spans="2:2" x14ac:dyDescent="0.3">
      <c r="B18743" s="73"/>
    </row>
    <row r="18744" spans="2:2" x14ac:dyDescent="0.3">
      <c r="B18744" s="73"/>
    </row>
    <row r="18745" spans="2:2" x14ac:dyDescent="0.3">
      <c r="B18745" s="73"/>
    </row>
    <row r="18746" spans="2:2" x14ac:dyDescent="0.3">
      <c r="B18746" s="73"/>
    </row>
    <row r="18747" spans="2:2" x14ac:dyDescent="0.3">
      <c r="B18747" s="73"/>
    </row>
    <row r="18748" spans="2:2" x14ac:dyDescent="0.3">
      <c r="B18748" s="73"/>
    </row>
    <row r="18749" spans="2:2" x14ac:dyDescent="0.3">
      <c r="B18749" s="73"/>
    </row>
    <row r="18750" spans="2:2" x14ac:dyDescent="0.3">
      <c r="B18750" s="73"/>
    </row>
    <row r="18751" spans="2:2" x14ac:dyDescent="0.3">
      <c r="B18751" s="73"/>
    </row>
    <row r="18752" spans="2:2" x14ac:dyDescent="0.3">
      <c r="B18752" s="73"/>
    </row>
    <row r="18753" spans="2:2" x14ac:dyDescent="0.3">
      <c r="B18753" s="73"/>
    </row>
    <row r="18754" spans="2:2" x14ac:dyDescent="0.3">
      <c r="B18754" s="73"/>
    </row>
    <row r="18755" spans="2:2" x14ac:dyDescent="0.3">
      <c r="B18755" s="73"/>
    </row>
    <row r="18756" spans="2:2" x14ac:dyDescent="0.3">
      <c r="B18756" s="73"/>
    </row>
    <row r="18757" spans="2:2" x14ac:dyDescent="0.3">
      <c r="B18757" s="73"/>
    </row>
    <row r="18758" spans="2:2" x14ac:dyDescent="0.3">
      <c r="B18758" s="73"/>
    </row>
    <row r="18759" spans="2:2" x14ac:dyDescent="0.3">
      <c r="B18759" s="73"/>
    </row>
    <row r="18760" spans="2:2" x14ac:dyDescent="0.3">
      <c r="B18760" s="73"/>
    </row>
    <row r="18761" spans="2:2" x14ac:dyDescent="0.3">
      <c r="B18761" s="73"/>
    </row>
    <row r="18762" spans="2:2" x14ac:dyDescent="0.3">
      <c r="B18762" s="73"/>
    </row>
    <row r="18763" spans="2:2" x14ac:dyDescent="0.3">
      <c r="B18763" s="73"/>
    </row>
    <row r="18764" spans="2:2" x14ac:dyDescent="0.3">
      <c r="B18764" s="73"/>
    </row>
    <row r="18765" spans="2:2" x14ac:dyDescent="0.3">
      <c r="B18765" s="73"/>
    </row>
    <row r="18766" spans="2:2" x14ac:dyDescent="0.3">
      <c r="B18766" s="73"/>
    </row>
    <row r="18767" spans="2:2" x14ac:dyDescent="0.3">
      <c r="B18767" s="73"/>
    </row>
    <row r="18768" spans="2:2" x14ac:dyDescent="0.3">
      <c r="B18768" s="73"/>
    </row>
    <row r="18769" spans="2:2" x14ac:dyDescent="0.3">
      <c r="B18769" s="73"/>
    </row>
    <row r="18770" spans="2:2" x14ac:dyDescent="0.3">
      <c r="B18770" s="73"/>
    </row>
    <row r="18771" spans="2:2" x14ac:dyDescent="0.3">
      <c r="B18771" s="73"/>
    </row>
    <row r="18772" spans="2:2" x14ac:dyDescent="0.3">
      <c r="B18772" s="73"/>
    </row>
    <row r="18773" spans="2:2" x14ac:dyDescent="0.3">
      <c r="B18773" s="73"/>
    </row>
    <row r="18774" spans="2:2" x14ac:dyDescent="0.3">
      <c r="B18774" s="73"/>
    </row>
    <row r="18775" spans="2:2" x14ac:dyDescent="0.3">
      <c r="B18775" s="73"/>
    </row>
    <row r="18776" spans="2:2" x14ac:dyDescent="0.3">
      <c r="B18776" s="73"/>
    </row>
    <row r="18777" spans="2:2" x14ac:dyDescent="0.3">
      <c r="B18777" s="73"/>
    </row>
    <row r="18778" spans="2:2" x14ac:dyDescent="0.3">
      <c r="B18778" s="73"/>
    </row>
    <row r="18779" spans="2:2" x14ac:dyDescent="0.3">
      <c r="B18779" s="73"/>
    </row>
    <row r="18780" spans="2:2" x14ac:dyDescent="0.3">
      <c r="B18780" s="73"/>
    </row>
    <row r="18781" spans="2:2" x14ac:dyDescent="0.3">
      <c r="B18781" s="73"/>
    </row>
    <row r="18782" spans="2:2" x14ac:dyDescent="0.3">
      <c r="B18782" s="73"/>
    </row>
    <row r="18783" spans="2:2" x14ac:dyDescent="0.3">
      <c r="B18783" s="73"/>
    </row>
    <row r="18784" spans="2:2" x14ac:dyDescent="0.3">
      <c r="B18784" s="73"/>
    </row>
    <row r="18785" spans="2:2" x14ac:dyDescent="0.3">
      <c r="B18785" s="73"/>
    </row>
    <row r="18786" spans="2:2" x14ac:dyDescent="0.3">
      <c r="B18786" s="73"/>
    </row>
    <row r="18787" spans="2:2" x14ac:dyDescent="0.3">
      <c r="B18787" s="73"/>
    </row>
    <row r="18788" spans="2:2" x14ac:dyDescent="0.3">
      <c r="B18788" s="73"/>
    </row>
    <row r="18789" spans="2:2" x14ac:dyDescent="0.3">
      <c r="B18789" s="73"/>
    </row>
    <row r="18790" spans="2:2" x14ac:dyDescent="0.3">
      <c r="B18790" s="73"/>
    </row>
    <row r="18791" spans="2:2" x14ac:dyDescent="0.3">
      <c r="B18791" s="73"/>
    </row>
    <row r="18792" spans="2:2" x14ac:dyDescent="0.3">
      <c r="B18792" s="73"/>
    </row>
    <row r="18793" spans="2:2" x14ac:dyDescent="0.3">
      <c r="B18793" s="73"/>
    </row>
    <row r="18794" spans="2:2" x14ac:dyDescent="0.3">
      <c r="B18794" s="73"/>
    </row>
    <row r="18795" spans="2:2" x14ac:dyDescent="0.3">
      <c r="B18795" s="73"/>
    </row>
    <row r="18796" spans="2:2" x14ac:dyDescent="0.3">
      <c r="B18796" s="73"/>
    </row>
    <row r="18797" spans="2:2" x14ac:dyDescent="0.3">
      <c r="B18797" s="73"/>
    </row>
    <row r="18798" spans="2:2" x14ac:dyDescent="0.3">
      <c r="B18798" s="73"/>
    </row>
    <row r="18799" spans="2:2" x14ac:dyDescent="0.3">
      <c r="B18799" s="73"/>
    </row>
    <row r="18800" spans="2:2" x14ac:dyDescent="0.3">
      <c r="B18800" s="73"/>
    </row>
    <row r="18801" spans="2:2" x14ac:dyDescent="0.3">
      <c r="B18801" s="73"/>
    </row>
    <row r="18802" spans="2:2" x14ac:dyDescent="0.3">
      <c r="B18802" s="73"/>
    </row>
    <row r="18803" spans="2:2" x14ac:dyDescent="0.3">
      <c r="B18803" s="73"/>
    </row>
    <row r="18804" spans="2:2" x14ac:dyDescent="0.3">
      <c r="B18804" s="73"/>
    </row>
    <row r="18805" spans="2:2" x14ac:dyDescent="0.3">
      <c r="B18805" s="73"/>
    </row>
    <row r="18806" spans="2:2" x14ac:dyDescent="0.3">
      <c r="B18806" s="73"/>
    </row>
    <row r="18807" spans="2:2" x14ac:dyDescent="0.3">
      <c r="B18807" s="73"/>
    </row>
    <row r="18808" spans="2:2" x14ac:dyDescent="0.3">
      <c r="B18808" s="73"/>
    </row>
    <row r="18809" spans="2:2" x14ac:dyDescent="0.3">
      <c r="B18809" s="73"/>
    </row>
    <row r="18810" spans="2:2" x14ac:dyDescent="0.3">
      <c r="B18810" s="73"/>
    </row>
    <row r="18811" spans="2:2" x14ac:dyDescent="0.3">
      <c r="B18811" s="73"/>
    </row>
    <row r="18812" spans="2:2" x14ac:dyDescent="0.3">
      <c r="B18812" s="73"/>
    </row>
    <row r="18813" spans="2:2" x14ac:dyDescent="0.3">
      <c r="B18813" s="73"/>
    </row>
    <row r="18814" spans="2:2" x14ac:dyDescent="0.3">
      <c r="B18814" s="73"/>
    </row>
    <row r="18815" spans="2:2" x14ac:dyDescent="0.3">
      <c r="B18815" s="73"/>
    </row>
    <row r="18816" spans="2:2" x14ac:dyDescent="0.3">
      <c r="B18816" s="73"/>
    </row>
    <row r="18817" spans="2:2" x14ac:dyDescent="0.3">
      <c r="B18817" s="73"/>
    </row>
    <row r="18818" spans="2:2" x14ac:dyDescent="0.3">
      <c r="B18818" s="73"/>
    </row>
    <row r="18819" spans="2:2" x14ac:dyDescent="0.3">
      <c r="B18819" s="73"/>
    </row>
    <row r="18820" spans="2:2" x14ac:dyDescent="0.3">
      <c r="B18820" s="73"/>
    </row>
    <row r="18821" spans="2:2" x14ac:dyDescent="0.3">
      <c r="B18821" s="73"/>
    </row>
    <row r="18822" spans="2:2" x14ac:dyDescent="0.3">
      <c r="B18822" s="73"/>
    </row>
    <row r="18823" spans="2:2" x14ac:dyDescent="0.3">
      <c r="B18823" s="73"/>
    </row>
    <row r="18824" spans="2:2" x14ac:dyDescent="0.3">
      <c r="B18824" s="73"/>
    </row>
    <row r="18825" spans="2:2" x14ac:dyDescent="0.3">
      <c r="B18825" s="73"/>
    </row>
    <row r="18826" spans="2:2" x14ac:dyDescent="0.3">
      <c r="B18826" s="73"/>
    </row>
    <row r="18827" spans="2:2" x14ac:dyDescent="0.3">
      <c r="B18827" s="73"/>
    </row>
    <row r="18828" spans="2:2" x14ac:dyDescent="0.3">
      <c r="B18828" s="73"/>
    </row>
    <row r="18829" spans="2:2" x14ac:dyDescent="0.3">
      <c r="B18829" s="73"/>
    </row>
    <row r="18830" spans="2:2" x14ac:dyDescent="0.3">
      <c r="B18830" s="73"/>
    </row>
    <row r="18831" spans="2:2" x14ac:dyDescent="0.3">
      <c r="B18831" s="73"/>
    </row>
    <row r="18832" spans="2:2" x14ac:dyDescent="0.3">
      <c r="B18832" s="73"/>
    </row>
    <row r="18833" spans="2:2" x14ac:dyDescent="0.3">
      <c r="B18833" s="73"/>
    </row>
    <row r="18834" spans="2:2" x14ac:dyDescent="0.3">
      <c r="B18834" s="73"/>
    </row>
    <row r="18835" spans="2:2" x14ac:dyDescent="0.3">
      <c r="B18835" s="73"/>
    </row>
    <row r="18836" spans="2:2" x14ac:dyDescent="0.3">
      <c r="B18836" s="73"/>
    </row>
    <row r="18837" spans="2:2" x14ac:dyDescent="0.3">
      <c r="B18837" s="73"/>
    </row>
    <row r="18838" spans="2:2" x14ac:dyDescent="0.3">
      <c r="B18838" s="73"/>
    </row>
    <row r="18839" spans="2:2" x14ac:dyDescent="0.3">
      <c r="B18839" s="73"/>
    </row>
    <row r="18840" spans="2:2" x14ac:dyDescent="0.3">
      <c r="B18840" s="73"/>
    </row>
    <row r="18841" spans="2:2" x14ac:dyDescent="0.3">
      <c r="B18841" s="73"/>
    </row>
    <row r="18842" spans="2:2" x14ac:dyDescent="0.3">
      <c r="B18842" s="73"/>
    </row>
    <row r="18843" spans="2:2" x14ac:dyDescent="0.3">
      <c r="B18843" s="73"/>
    </row>
    <row r="18844" spans="2:2" x14ac:dyDescent="0.3">
      <c r="B18844" s="73"/>
    </row>
    <row r="18845" spans="2:2" x14ac:dyDescent="0.3">
      <c r="B18845" s="73"/>
    </row>
    <row r="18846" spans="2:2" x14ac:dyDescent="0.3">
      <c r="B18846" s="73"/>
    </row>
    <row r="18847" spans="2:2" x14ac:dyDescent="0.3">
      <c r="B18847" s="73"/>
    </row>
    <row r="18848" spans="2:2" x14ac:dyDescent="0.3">
      <c r="B18848" s="73"/>
    </row>
    <row r="18849" spans="2:2" x14ac:dyDescent="0.3">
      <c r="B18849" s="73"/>
    </row>
    <row r="18850" spans="2:2" x14ac:dyDescent="0.3">
      <c r="B18850" s="73"/>
    </row>
    <row r="18851" spans="2:2" x14ac:dyDescent="0.3">
      <c r="B18851" s="73"/>
    </row>
    <row r="18852" spans="2:2" x14ac:dyDescent="0.3">
      <c r="B18852" s="73"/>
    </row>
    <row r="18853" spans="2:2" x14ac:dyDescent="0.3">
      <c r="B18853" s="73"/>
    </row>
    <row r="18854" spans="2:2" x14ac:dyDescent="0.3">
      <c r="B18854" s="73"/>
    </row>
    <row r="18855" spans="2:2" x14ac:dyDescent="0.3">
      <c r="B18855" s="73"/>
    </row>
    <row r="18856" spans="2:2" x14ac:dyDescent="0.3">
      <c r="B18856" s="73"/>
    </row>
    <row r="18857" spans="2:2" x14ac:dyDescent="0.3">
      <c r="B18857" s="73"/>
    </row>
    <row r="18858" spans="2:2" x14ac:dyDescent="0.3">
      <c r="B18858" s="73"/>
    </row>
    <row r="18859" spans="2:2" x14ac:dyDescent="0.3">
      <c r="B18859" s="73"/>
    </row>
    <row r="18860" spans="2:2" x14ac:dyDescent="0.3">
      <c r="B18860" s="73"/>
    </row>
    <row r="18861" spans="2:2" x14ac:dyDescent="0.3">
      <c r="B18861" s="73"/>
    </row>
    <row r="18862" spans="2:2" x14ac:dyDescent="0.3">
      <c r="B18862" s="73"/>
    </row>
    <row r="18863" spans="2:2" x14ac:dyDescent="0.3">
      <c r="B18863" s="73"/>
    </row>
    <row r="18864" spans="2:2" x14ac:dyDescent="0.3">
      <c r="B18864" s="73"/>
    </row>
    <row r="18865" spans="2:2" x14ac:dyDescent="0.3">
      <c r="B18865" s="73"/>
    </row>
    <row r="18866" spans="2:2" x14ac:dyDescent="0.3">
      <c r="B18866" s="73"/>
    </row>
    <row r="18867" spans="2:2" x14ac:dyDescent="0.3">
      <c r="B18867" s="73"/>
    </row>
    <row r="18868" spans="2:2" x14ac:dyDescent="0.3">
      <c r="B18868" s="73"/>
    </row>
    <row r="18869" spans="2:2" x14ac:dyDescent="0.3">
      <c r="B18869" s="73"/>
    </row>
    <row r="18870" spans="2:2" x14ac:dyDescent="0.3">
      <c r="B18870" s="73"/>
    </row>
    <row r="18871" spans="2:2" x14ac:dyDescent="0.3">
      <c r="B18871" s="73"/>
    </row>
    <row r="18872" spans="2:2" x14ac:dyDescent="0.3">
      <c r="B18872" s="73"/>
    </row>
    <row r="18873" spans="2:2" x14ac:dyDescent="0.3">
      <c r="B18873" s="73"/>
    </row>
    <row r="18874" spans="2:2" x14ac:dyDescent="0.3">
      <c r="B18874" s="73"/>
    </row>
    <row r="18875" spans="2:2" x14ac:dyDescent="0.3">
      <c r="B18875" s="73"/>
    </row>
    <row r="18876" spans="2:2" x14ac:dyDescent="0.3">
      <c r="B18876" s="73"/>
    </row>
    <row r="18877" spans="2:2" x14ac:dyDescent="0.3">
      <c r="B18877" s="73"/>
    </row>
    <row r="18878" spans="2:2" x14ac:dyDescent="0.3">
      <c r="B18878" s="73"/>
    </row>
    <row r="18879" spans="2:2" x14ac:dyDescent="0.3">
      <c r="B18879" s="73"/>
    </row>
    <row r="18880" spans="2:2" x14ac:dyDescent="0.3">
      <c r="B18880" s="73"/>
    </row>
    <row r="18881" spans="2:2" x14ac:dyDescent="0.3">
      <c r="B18881" s="73"/>
    </row>
    <row r="18882" spans="2:2" x14ac:dyDescent="0.3">
      <c r="B18882" s="73"/>
    </row>
    <row r="18883" spans="2:2" x14ac:dyDescent="0.3">
      <c r="B18883" s="73"/>
    </row>
    <row r="18884" spans="2:2" x14ac:dyDescent="0.3">
      <c r="B18884" s="73"/>
    </row>
    <row r="18885" spans="2:2" x14ac:dyDescent="0.3">
      <c r="B18885" s="73"/>
    </row>
    <row r="18886" spans="2:2" x14ac:dyDescent="0.3">
      <c r="B18886" s="73"/>
    </row>
    <row r="18887" spans="2:2" x14ac:dyDescent="0.3">
      <c r="B18887" s="73"/>
    </row>
    <row r="18888" spans="2:2" x14ac:dyDescent="0.3">
      <c r="B18888" s="73"/>
    </row>
    <row r="18889" spans="2:2" x14ac:dyDescent="0.3">
      <c r="B18889" s="73"/>
    </row>
    <row r="18890" spans="2:2" x14ac:dyDescent="0.3">
      <c r="B18890" s="73"/>
    </row>
    <row r="18891" spans="2:2" x14ac:dyDescent="0.3">
      <c r="B18891" s="73"/>
    </row>
    <row r="18892" spans="2:2" x14ac:dyDescent="0.3">
      <c r="B18892" s="73"/>
    </row>
    <row r="18893" spans="2:2" x14ac:dyDescent="0.3">
      <c r="B18893" s="73"/>
    </row>
    <row r="18894" spans="2:2" x14ac:dyDescent="0.3">
      <c r="B18894" s="73"/>
    </row>
    <row r="18895" spans="2:2" x14ac:dyDescent="0.3">
      <c r="B18895" s="73"/>
    </row>
    <row r="18896" spans="2:2" x14ac:dyDescent="0.3">
      <c r="B18896" s="73"/>
    </row>
    <row r="18897" spans="2:2" x14ac:dyDescent="0.3">
      <c r="B18897" s="73"/>
    </row>
    <row r="18898" spans="2:2" x14ac:dyDescent="0.3">
      <c r="B18898" s="73"/>
    </row>
    <row r="18899" spans="2:2" x14ac:dyDescent="0.3">
      <c r="B18899" s="73"/>
    </row>
    <row r="18900" spans="2:2" x14ac:dyDescent="0.3">
      <c r="B18900" s="73"/>
    </row>
    <row r="18901" spans="2:2" x14ac:dyDescent="0.3">
      <c r="B18901" s="73"/>
    </row>
    <row r="18902" spans="2:2" x14ac:dyDescent="0.3">
      <c r="B18902" s="73"/>
    </row>
    <row r="18903" spans="2:2" x14ac:dyDescent="0.3">
      <c r="B18903" s="73"/>
    </row>
    <row r="18904" spans="2:2" x14ac:dyDescent="0.3">
      <c r="B18904" s="73"/>
    </row>
    <row r="18905" spans="2:2" x14ac:dyDescent="0.3">
      <c r="B18905" s="73"/>
    </row>
    <row r="18906" spans="2:2" x14ac:dyDescent="0.3">
      <c r="B18906" s="73"/>
    </row>
    <row r="18907" spans="2:2" x14ac:dyDescent="0.3">
      <c r="B18907" s="73"/>
    </row>
    <row r="18908" spans="2:2" x14ac:dyDescent="0.3">
      <c r="B18908" s="73"/>
    </row>
    <row r="18909" spans="2:2" x14ac:dyDescent="0.3">
      <c r="B18909" s="73"/>
    </row>
    <row r="18910" spans="2:2" x14ac:dyDescent="0.3">
      <c r="B18910" s="73"/>
    </row>
    <row r="18911" spans="2:2" x14ac:dyDescent="0.3">
      <c r="B18911" s="73"/>
    </row>
    <row r="18912" spans="2:2" x14ac:dyDescent="0.3">
      <c r="B18912" s="73"/>
    </row>
    <row r="18913" spans="2:2" x14ac:dyDescent="0.3">
      <c r="B18913" s="73"/>
    </row>
    <row r="18914" spans="2:2" x14ac:dyDescent="0.3">
      <c r="B18914" s="73"/>
    </row>
    <row r="18915" spans="2:2" x14ac:dyDescent="0.3">
      <c r="B18915" s="73"/>
    </row>
    <row r="18916" spans="2:2" x14ac:dyDescent="0.3">
      <c r="B18916" s="73"/>
    </row>
    <row r="18917" spans="2:2" x14ac:dyDescent="0.3">
      <c r="B18917" s="73"/>
    </row>
    <row r="18918" spans="2:2" x14ac:dyDescent="0.3">
      <c r="B18918" s="73"/>
    </row>
    <row r="18919" spans="2:2" x14ac:dyDescent="0.3">
      <c r="B18919" s="73"/>
    </row>
    <row r="18920" spans="2:2" x14ac:dyDescent="0.3">
      <c r="B18920" s="73"/>
    </row>
    <row r="18921" spans="2:2" x14ac:dyDescent="0.3">
      <c r="B18921" s="73"/>
    </row>
    <row r="18922" spans="2:2" x14ac:dyDescent="0.3">
      <c r="B18922" s="73"/>
    </row>
    <row r="18923" spans="2:2" x14ac:dyDescent="0.3">
      <c r="B18923" s="73"/>
    </row>
    <row r="18924" spans="2:2" x14ac:dyDescent="0.3">
      <c r="B18924" s="73"/>
    </row>
    <row r="18925" spans="2:2" x14ac:dyDescent="0.3">
      <c r="B18925" s="73"/>
    </row>
    <row r="18926" spans="2:2" x14ac:dyDescent="0.3">
      <c r="B18926" s="73"/>
    </row>
    <row r="18927" spans="2:2" x14ac:dyDescent="0.3">
      <c r="B18927" s="73"/>
    </row>
    <row r="18928" spans="2:2" x14ac:dyDescent="0.3">
      <c r="B18928" s="73"/>
    </row>
    <row r="18929" spans="2:2" x14ac:dyDescent="0.3">
      <c r="B18929" s="73"/>
    </row>
    <row r="18930" spans="2:2" x14ac:dyDescent="0.3">
      <c r="B18930" s="73"/>
    </row>
    <row r="18931" spans="2:2" x14ac:dyDescent="0.3">
      <c r="B18931" s="73"/>
    </row>
    <row r="18932" spans="2:2" x14ac:dyDescent="0.3">
      <c r="B18932" s="73"/>
    </row>
    <row r="18933" spans="2:2" x14ac:dyDescent="0.3">
      <c r="B18933" s="73"/>
    </row>
    <row r="18934" spans="2:2" x14ac:dyDescent="0.3">
      <c r="B18934" s="73"/>
    </row>
    <row r="18935" spans="2:2" x14ac:dyDescent="0.3">
      <c r="B18935" s="73"/>
    </row>
    <row r="18936" spans="2:2" x14ac:dyDescent="0.3">
      <c r="B18936" s="73"/>
    </row>
    <row r="18937" spans="2:2" x14ac:dyDescent="0.3">
      <c r="B18937" s="73"/>
    </row>
    <row r="18938" spans="2:2" x14ac:dyDescent="0.3">
      <c r="B18938" s="73"/>
    </row>
    <row r="18939" spans="2:2" x14ac:dyDescent="0.3">
      <c r="B18939" s="73"/>
    </row>
    <row r="18940" spans="2:2" x14ac:dyDescent="0.3">
      <c r="B18940" s="73"/>
    </row>
    <row r="18941" spans="2:2" x14ac:dyDescent="0.3">
      <c r="B18941" s="73"/>
    </row>
    <row r="18942" spans="2:2" x14ac:dyDescent="0.3">
      <c r="B18942" s="73"/>
    </row>
    <row r="18943" spans="2:2" x14ac:dyDescent="0.3">
      <c r="B18943" s="73"/>
    </row>
    <row r="18944" spans="2:2" x14ac:dyDescent="0.3">
      <c r="B18944" s="73"/>
    </row>
    <row r="18945" spans="2:2" x14ac:dyDescent="0.3">
      <c r="B18945" s="73"/>
    </row>
    <row r="18946" spans="2:2" x14ac:dyDescent="0.3">
      <c r="B18946" s="73"/>
    </row>
    <row r="18947" spans="2:2" x14ac:dyDescent="0.3">
      <c r="B18947" s="73"/>
    </row>
    <row r="18948" spans="2:2" x14ac:dyDescent="0.3">
      <c r="B18948" s="73"/>
    </row>
    <row r="18949" spans="2:2" x14ac:dyDescent="0.3">
      <c r="B18949" s="73"/>
    </row>
    <row r="18950" spans="2:2" x14ac:dyDescent="0.3">
      <c r="B18950" s="73"/>
    </row>
    <row r="18951" spans="2:2" x14ac:dyDescent="0.3">
      <c r="B18951" s="73"/>
    </row>
    <row r="18952" spans="2:2" x14ac:dyDescent="0.3">
      <c r="B18952" s="73"/>
    </row>
    <row r="18953" spans="2:2" x14ac:dyDescent="0.3">
      <c r="B18953" s="73"/>
    </row>
    <row r="18954" spans="2:2" x14ac:dyDescent="0.3">
      <c r="B18954" s="73"/>
    </row>
    <row r="18955" spans="2:2" x14ac:dyDescent="0.3">
      <c r="B18955" s="73"/>
    </row>
    <row r="18956" spans="2:2" x14ac:dyDescent="0.3">
      <c r="B18956" s="73"/>
    </row>
    <row r="18957" spans="2:2" x14ac:dyDescent="0.3">
      <c r="B18957" s="73"/>
    </row>
    <row r="18958" spans="2:2" x14ac:dyDescent="0.3">
      <c r="B18958" s="73"/>
    </row>
    <row r="18959" spans="2:2" x14ac:dyDescent="0.3">
      <c r="B18959" s="73"/>
    </row>
    <row r="18960" spans="2:2" x14ac:dyDescent="0.3">
      <c r="B18960" s="73"/>
    </row>
    <row r="18961" spans="2:2" x14ac:dyDescent="0.3">
      <c r="B18961" s="73"/>
    </row>
    <row r="18962" spans="2:2" x14ac:dyDescent="0.3">
      <c r="B18962" s="73"/>
    </row>
    <row r="18963" spans="2:2" x14ac:dyDescent="0.3">
      <c r="B18963" s="73"/>
    </row>
    <row r="18964" spans="2:2" x14ac:dyDescent="0.3">
      <c r="B18964" s="73"/>
    </row>
    <row r="18965" spans="2:2" x14ac:dyDescent="0.3">
      <c r="B18965" s="73"/>
    </row>
    <row r="18966" spans="2:2" x14ac:dyDescent="0.3">
      <c r="B18966" s="73"/>
    </row>
    <row r="18967" spans="2:2" x14ac:dyDescent="0.3">
      <c r="B18967" s="73"/>
    </row>
    <row r="18968" spans="2:2" x14ac:dyDescent="0.3">
      <c r="B18968" s="73"/>
    </row>
    <row r="18969" spans="2:2" x14ac:dyDescent="0.3">
      <c r="B18969" s="73"/>
    </row>
    <row r="18970" spans="2:2" x14ac:dyDescent="0.3">
      <c r="B18970" s="73"/>
    </row>
    <row r="18971" spans="2:2" x14ac:dyDescent="0.3">
      <c r="B18971" s="73"/>
    </row>
    <row r="18972" spans="2:2" x14ac:dyDescent="0.3">
      <c r="B18972" s="73"/>
    </row>
    <row r="18973" spans="2:2" x14ac:dyDescent="0.3">
      <c r="B18973" s="73"/>
    </row>
    <row r="18974" spans="2:2" x14ac:dyDescent="0.3">
      <c r="B18974" s="73"/>
    </row>
    <row r="18975" spans="2:2" x14ac:dyDescent="0.3">
      <c r="B18975" s="73"/>
    </row>
    <row r="18976" spans="2:2" x14ac:dyDescent="0.3">
      <c r="B18976" s="73"/>
    </row>
    <row r="18977" spans="2:2" x14ac:dyDescent="0.3">
      <c r="B18977" s="73"/>
    </row>
    <row r="18978" spans="2:2" x14ac:dyDescent="0.3">
      <c r="B18978" s="73"/>
    </row>
    <row r="18979" spans="2:2" x14ac:dyDescent="0.3">
      <c r="B18979" s="73"/>
    </row>
    <row r="18980" spans="2:2" x14ac:dyDescent="0.3">
      <c r="B18980" s="73"/>
    </row>
    <row r="18981" spans="2:2" x14ac:dyDescent="0.3">
      <c r="B18981" s="73"/>
    </row>
    <row r="18982" spans="2:2" x14ac:dyDescent="0.3">
      <c r="B18982" s="73"/>
    </row>
    <row r="18983" spans="2:2" x14ac:dyDescent="0.3">
      <c r="B18983" s="73"/>
    </row>
    <row r="18984" spans="2:2" x14ac:dyDescent="0.3">
      <c r="B18984" s="73"/>
    </row>
    <row r="18985" spans="2:2" x14ac:dyDescent="0.3">
      <c r="B18985" s="73"/>
    </row>
    <row r="18986" spans="2:2" x14ac:dyDescent="0.3">
      <c r="B18986" s="73"/>
    </row>
    <row r="18987" spans="2:2" x14ac:dyDescent="0.3">
      <c r="B18987" s="73"/>
    </row>
    <row r="18988" spans="2:2" x14ac:dyDescent="0.3">
      <c r="B18988" s="73"/>
    </row>
    <row r="18989" spans="2:2" x14ac:dyDescent="0.3">
      <c r="B18989" s="73"/>
    </row>
    <row r="18990" spans="2:2" x14ac:dyDescent="0.3">
      <c r="B18990" s="73"/>
    </row>
    <row r="18991" spans="2:2" x14ac:dyDescent="0.3">
      <c r="B18991" s="73"/>
    </row>
    <row r="18992" spans="2:2" x14ac:dyDescent="0.3">
      <c r="B18992" s="73"/>
    </row>
    <row r="18993" spans="2:2" x14ac:dyDescent="0.3">
      <c r="B18993" s="73"/>
    </row>
    <row r="18994" spans="2:2" x14ac:dyDescent="0.3">
      <c r="B18994" s="73"/>
    </row>
    <row r="18995" spans="2:2" x14ac:dyDescent="0.3">
      <c r="B18995" s="73"/>
    </row>
    <row r="18996" spans="2:2" x14ac:dyDescent="0.3">
      <c r="B18996" s="73"/>
    </row>
    <row r="18997" spans="2:2" x14ac:dyDescent="0.3">
      <c r="B18997" s="73"/>
    </row>
    <row r="18998" spans="2:2" x14ac:dyDescent="0.3">
      <c r="B18998" s="73"/>
    </row>
    <row r="18999" spans="2:2" x14ac:dyDescent="0.3">
      <c r="B18999" s="73"/>
    </row>
    <row r="19000" spans="2:2" x14ac:dyDescent="0.3">
      <c r="B19000" s="73"/>
    </row>
    <row r="19001" spans="2:2" x14ac:dyDescent="0.3">
      <c r="B19001" s="73"/>
    </row>
    <row r="19002" spans="2:2" x14ac:dyDescent="0.3">
      <c r="B19002" s="73"/>
    </row>
    <row r="19003" spans="2:2" x14ac:dyDescent="0.3">
      <c r="B19003" s="73"/>
    </row>
    <row r="19004" spans="2:2" x14ac:dyDescent="0.3">
      <c r="B19004" s="73"/>
    </row>
    <row r="19005" spans="2:2" x14ac:dyDescent="0.3">
      <c r="B19005" s="73"/>
    </row>
    <row r="19006" spans="2:2" x14ac:dyDescent="0.3">
      <c r="B19006" s="73"/>
    </row>
    <row r="19007" spans="2:2" x14ac:dyDescent="0.3">
      <c r="B19007" s="73"/>
    </row>
    <row r="19008" spans="2:2" x14ac:dyDescent="0.3">
      <c r="B19008" s="73"/>
    </row>
    <row r="19009" spans="2:2" x14ac:dyDescent="0.3">
      <c r="B19009" s="73"/>
    </row>
    <row r="19010" spans="2:2" x14ac:dyDescent="0.3">
      <c r="B19010" s="73"/>
    </row>
    <row r="19011" spans="2:2" x14ac:dyDescent="0.3">
      <c r="B19011" s="73"/>
    </row>
    <row r="19012" spans="2:2" x14ac:dyDescent="0.3">
      <c r="B19012" s="73"/>
    </row>
    <row r="19013" spans="2:2" x14ac:dyDescent="0.3">
      <c r="B19013" s="73"/>
    </row>
    <row r="19014" spans="2:2" x14ac:dyDescent="0.3">
      <c r="B19014" s="73"/>
    </row>
    <row r="19015" spans="2:2" x14ac:dyDescent="0.3">
      <c r="B19015" s="73"/>
    </row>
    <row r="19016" spans="2:2" x14ac:dyDescent="0.3">
      <c r="B19016" s="73"/>
    </row>
    <row r="19017" spans="2:2" x14ac:dyDescent="0.3">
      <c r="B19017" s="73"/>
    </row>
    <row r="19018" spans="2:2" x14ac:dyDescent="0.3">
      <c r="B19018" s="73"/>
    </row>
    <row r="19019" spans="2:2" x14ac:dyDescent="0.3">
      <c r="B19019" s="73"/>
    </row>
    <row r="19020" spans="2:2" x14ac:dyDescent="0.3">
      <c r="B19020" s="73"/>
    </row>
    <row r="19021" spans="2:2" x14ac:dyDescent="0.3">
      <c r="B19021" s="73"/>
    </row>
    <row r="19022" spans="2:2" x14ac:dyDescent="0.3">
      <c r="B19022" s="73"/>
    </row>
    <row r="19023" spans="2:2" x14ac:dyDescent="0.3">
      <c r="B19023" s="73"/>
    </row>
    <row r="19024" spans="2:2" x14ac:dyDescent="0.3">
      <c r="B19024" s="73"/>
    </row>
    <row r="19025" spans="2:2" x14ac:dyDescent="0.3">
      <c r="B19025" s="73"/>
    </row>
    <row r="19026" spans="2:2" x14ac:dyDescent="0.3">
      <c r="B19026" s="73"/>
    </row>
    <row r="19027" spans="2:2" x14ac:dyDescent="0.3">
      <c r="B19027" s="73"/>
    </row>
    <row r="19028" spans="2:2" x14ac:dyDescent="0.3">
      <c r="B19028" s="73"/>
    </row>
    <row r="19029" spans="2:2" x14ac:dyDescent="0.3">
      <c r="B19029" s="73"/>
    </row>
    <row r="19030" spans="2:2" x14ac:dyDescent="0.3">
      <c r="B19030" s="73"/>
    </row>
    <row r="19031" spans="2:2" x14ac:dyDescent="0.3">
      <c r="B19031" s="73"/>
    </row>
    <row r="19032" spans="2:2" x14ac:dyDescent="0.3">
      <c r="B19032" s="73"/>
    </row>
    <row r="19033" spans="2:2" x14ac:dyDescent="0.3">
      <c r="B19033" s="73"/>
    </row>
    <row r="19034" spans="2:2" x14ac:dyDescent="0.3">
      <c r="B19034" s="73"/>
    </row>
    <row r="19035" spans="2:2" x14ac:dyDescent="0.3">
      <c r="B19035" s="73"/>
    </row>
    <row r="19036" spans="2:2" x14ac:dyDescent="0.3">
      <c r="B19036" s="73"/>
    </row>
    <row r="19037" spans="2:2" x14ac:dyDescent="0.3">
      <c r="B19037" s="73"/>
    </row>
    <row r="19038" spans="2:2" x14ac:dyDescent="0.3">
      <c r="B19038" s="73"/>
    </row>
    <row r="19039" spans="2:2" x14ac:dyDescent="0.3">
      <c r="B19039" s="73"/>
    </row>
    <row r="19040" spans="2:2" x14ac:dyDescent="0.3">
      <c r="B19040" s="73"/>
    </row>
    <row r="19041" spans="2:2" x14ac:dyDescent="0.3">
      <c r="B19041" s="73"/>
    </row>
    <row r="19042" spans="2:2" x14ac:dyDescent="0.3">
      <c r="B19042" s="73"/>
    </row>
    <row r="19043" spans="2:2" x14ac:dyDescent="0.3">
      <c r="B19043" s="73"/>
    </row>
    <row r="19044" spans="2:2" x14ac:dyDescent="0.3">
      <c r="B19044" s="73"/>
    </row>
    <row r="19045" spans="2:2" x14ac:dyDescent="0.3">
      <c r="B19045" s="73"/>
    </row>
    <row r="19046" spans="2:2" x14ac:dyDescent="0.3">
      <c r="B19046" s="73"/>
    </row>
    <row r="19047" spans="2:2" x14ac:dyDescent="0.3">
      <c r="B19047" s="73"/>
    </row>
    <row r="19048" spans="2:2" x14ac:dyDescent="0.3">
      <c r="B19048" s="73"/>
    </row>
    <row r="19049" spans="2:2" x14ac:dyDescent="0.3">
      <c r="B19049" s="73"/>
    </row>
    <row r="19050" spans="2:2" x14ac:dyDescent="0.3">
      <c r="B19050" s="73"/>
    </row>
    <row r="19051" spans="2:2" x14ac:dyDescent="0.3">
      <c r="B19051" s="73"/>
    </row>
    <row r="19052" spans="2:2" x14ac:dyDescent="0.3">
      <c r="B19052" s="73"/>
    </row>
    <row r="19053" spans="2:2" x14ac:dyDescent="0.3">
      <c r="B19053" s="73"/>
    </row>
    <row r="19054" spans="2:2" x14ac:dyDescent="0.3">
      <c r="B19054" s="73"/>
    </row>
    <row r="19055" spans="2:2" x14ac:dyDescent="0.3">
      <c r="B19055" s="73"/>
    </row>
    <row r="19056" spans="2:2" x14ac:dyDescent="0.3">
      <c r="B19056" s="73"/>
    </row>
    <row r="19057" spans="2:2" x14ac:dyDescent="0.3">
      <c r="B19057" s="73"/>
    </row>
    <row r="19058" spans="2:2" x14ac:dyDescent="0.3">
      <c r="B19058" s="73"/>
    </row>
    <row r="19059" spans="2:2" x14ac:dyDescent="0.3">
      <c r="B19059" s="73"/>
    </row>
    <row r="19060" spans="2:2" x14ac:dyDescent="0.3">
      <c r="B19060" s="73"/>
    </row>
    <row r="19061" spans="2:2" x14ac:dyDescent="0.3">
      <c r="B19061" s="73"/>
    </row>
    <row r="19062" spans="2:2" x14ac:dyDescent="0.3">
      <c r="B19062" s="73"/>
    </row>
    <row r="19063" spans="2:2" x14ac:dyDescent="0.3">
      <c r="B19063" s="73"/>
    </row>
    <row r="19064" spans="2:2" x14ac:dyDescent="0.3">
      <c r="B19064" s="73"/>
    </row>
    <row r="19065" spans="2:2" x14ac:dyDescent="0.3">
      <c r="B19065" s="73"/>
    </row>
    <row r="19066" spans="2:2" x14ac:dyDescent="0.3">
      <c r="B19066" s="73"/>
    </row>
    <row r="19067" spans="2:2" x14ac:dyDescent="0.3">
      <c r="B19067" s="73"/>
    </row>
    <row r="19068" spans="2:2" x14ac:dyDescent="0.3">
      <c r="B19068" s="73"/>
    </row>
    <row r="19069" spans="2:2" x14ac:dyDescent="0.3">
      <c r="B19069" s="73"/>
    </row>
    <row r="19070" spans="2:2" x14ac:dyDescent="0.3">
      <c r="B19070" s="73"/>
    </row>
    <row r="19071" spans="2:2" x14ac:dyDescent="0.3">
      <c r="B19071" s="73"/>
    </row>
    <row r="19072" spans="2:2" x14ac:dyDescent="0.3">
      <c r="B19072" s="73"/>
    </row>
    <row r="19073" spans="2:2" x14ac:dyDescent="0.3">
      <c r="B19073" s="73"/>
    </row>
    <row r="19074" spans="2:2" x14ac:dyDescent="0.3">
      <c r="B19074" s="73"/>
    </row>
    <row r="19075" spans="2:2" x14ac:dyDescent="0.3">
      <c r="B19075" s="73"/>
    </row>
    <row r="19076" spans="2:2" x14ac:dyDescent="0.3">
      <c r="B19076" s="73"/>
    </row>
    <row r="19077" spans="2:2" x14ac:dyDescent="0.3">
      <c r="B19077" s="73"/>
    </row>
    <row r="19078" spans="2:2" x14ac:dyDescent="0.3">
      <c r="B19078" s="73"/>
    </row>
    <row r="19079" spans="2:2" x14ac:dyDescent="0.3">
      <c r="B19079" s="73"/>
    </row>
    <row r="19080" spans="2:2" x14ac:dyDescent="0.3">
      <c r="B19080" s="73"/>
    </row>
    <row r="19081" spans="2:2" x14ac:dyDescent="0.3">
      <c r="B19081" s="73"/>
    </row>
    <row r="19082" spans="2:2" x14ac:dyDescent="0.3">
      <c r="B19082" s="73"/>
    </row>
    <row r="19083" spans="2:2" x14ac:dyDescent="0.3">
      <c r="B19083" s="73"/>
    </row>
    <row r="19084" spans="2:2" x14ac:dyDescent="0.3">
      <c r="B19084" s="73"/>
    </row>
    <row r="19085" spans="2:2" x14ac:dyDescent="0.3">
      <c r="B19085" s="73"/>
    </row>
    <row r="19086" spans="2:2" x14ac:dyDescent="0.3">
      <c r="B19086" s="73"/>
    </row>
    <row r="19087" spans="2:2" x14ac:dyDescent="0.3">
      <c r="B19087" s="73"/>
    </row>
    <row r="19088" spans="2:2" x14ac:dyDescent="0.3">
      <c r="B19088" s="73"/>
    </row>
    <row r="19089" spans="2:2" x14ac:dyDescent="0.3">
      <c r="B19089" s="73"/>
    </row>
    <row r="19090" spans="2:2" x14ac:dyDescent="0.3">
      <c r="B19090" s="73"/>
    </row>
    <row r="19091" spans="2:2" x14ac:dyDescent="0.3">
      <c r="B19091" s="73"/>
    </row>
    <row r="19092" spans="2:2" x14ac:dyDescent="0.3">
      <c r="B19092" s="73"/>
    </row>
    <row r="19093" spans="2:2" x14ac:dyDescent="0.3">
      <c r="B19093" s="73"/>
    </row>
    <row r="19094" spans="2:2" x14ac:dyDescent="0.3">
      <c r="B19094" s="73"/>
    </row>
    <row r="19095" spans="2:2" x14ac:dyDescent="0.3">
      <c r="B19095" s="73"/>
    </row>
    <row r="19096" spans="2:2" x14ac:dyDescent="0.3">
      <c r="B19096" s="73"/>
    </row>
    <row r="19097" spans="2:2" x14ac:dyDescent="0.3">
      <c r="B19097" s="73"/>
    </row>
    <row r="19098" spans="2:2" x14ac:dyDescent="0.3">
      <c r="B19098" s="73"/>
    </row>
    <row r="19099" spans="2:2" x14ac:dyDescent="0.3">
      <c r="B19099" s="73"/>
    </row>
    <row r="19100" spans="2:2" x14ac:dyDescent="0.3">
      <c r="B19100" s="73"/>
    </row>
    <row r="19101" spans="2:2" x14ac:dyDescent="0.3">
      <c r="B19101" s="73"/>
    </row>
    <row r="19102" spans="2:2" x14ac:dyDescent="0.3">
      <c r="B19102" s="73"/>
    </row>
    <row r="19103" spans="2:2" x14ac:dyDescent="0.3">
      <c r="B19103" s="73"/>
    </row>
    <row r="19104" spans="2:2" x14ac:dyDescent="0.3">
      <c r="B19104" s="73"/>
    </row>
    <row r="19105" spans="2:2" x14ac:dyDescent="0.3">
      <c r="B19105" s="73"/>
    </row>
    <row r="19106" spans="2:2" x14ac:dyDescent="0.3">
      <c r="B19106" s="73"/>
    </row>
    <row r="19107" spans="2:2" x14ac:dyDescent="0.3">
      <c r="B19107" s="73"/>
    </row>
    <row r="19108" spans="2:2" x14ac:dyDescent="0.3">
      <c r="B19108" s="73"/>
    </row>
    <row r="19109" spans="2:2" x14ac:dyDescent="0.3">
      <c r="B19109" s="73"/>
    </row>
    <row r="19110" spans="2:2" x14ac:dyDescent="0.3">
      <c r="B19110" s="73"/>
    </row>
    <row r="19111" spans="2:2" x14ac:dyDescent="0.3">
      <c r="B19111" s="73"/>
    </row>
    <row r="19112" spans="2:2" x14ac:dyDescent="0.3">
      <c r="B19112" s="73"/>
    </row>
    <row r="19113" spans="2:2" x14ac:dyDescent="0.3">
      <c r="B19113" s="73"/>
    </row>
    <row r="19114" spans="2:2" x14ac:dyDescent="0.3">
      <c r="B19114" s="73"/>
    </row>
    <row r="19115" spans="2:2" x14ac:dyDescent="0.3">
      <c r="B19115" s="73"/>
    </row>
    <row r="19116" spans="2:2" x14ac:dyDescent="0.3">
      <c r="B19116" s="73"/>
    </row>
    <row r="19117" spans="2:2" x14ac:dyDescent="0.3">
      <c r="B19117" s="73"/>
    </row>
    <row r="19118" spans="2:2" x14ac:dyDescent="0.3">
      <c r="B19118" s="73"/>
    </row>
    <row r="19119" spans="2:2" x14ac:dyDescent="0.3">
      <c r="B19119" s="73"/>
    </row>
    <row r="19120" spans="2:2" x14ac:dyDescent="0.3">
      <c r="B19120" s="73"/>
    </row>
    <row r="19121" spans="2:2" x14ac:dyDescent="0.3">
      <c r="B19121" s="73"/>
    </row>
    <row r="19122" spans="2:2" x14ac:dyDescent="0.3">
      <c r="B19122" s="73"/>
    </row>
    <row r="19123" spans="2:2" x14ac:dyDescent="0.3">
      <c r="B19123" s="73"/>
    </row>
    <row r="19124" spans="2:2" x14ac:dyDescent="0.3">
      <c r="B19124" s="73"/>
    </row>
    <row r="19125" spans="2:2" x14ac:dyDescent="0.3">
      <c r="B19125" s="73"/>
    </row>
    <row r="19126" spans="2:2" x14ac:dyDescent="0.3">
      <c r="B19126" s="73"/>
    </row>
    <row r="19127" spans="2:2" x14ac:dyDescent="0.3">
      <c r="B19127" s="73"/>
    </row>
    <row r="19128" spans="2:2" x14ac:dyDescent="0.3">
      <c r="B19128" s="73"/>
    </row>
    <row r="19129" spans="2:2" x14ac:dyDescent="0.3">
      <c r="B19129" s="73"/>
    </row>
    <row r="19130" spans="2:2" x14ac:dyDescent="0.3">
      <c r="B19130" s="73"/>
    </row>
    <row r="19131" spans="2:2" x14ac:dyDescent="0.3">
      <c r="B19131" s="73"/>
    </row>
    <row r="19132" spans="2:2" x14ac:dyDescent="0.3">
      <c r="B19132" s="73"/>
    </row>
    <row r="19133" spans="2:2" x14ac:dyDescent="0.3">
      <c r="B19133" s="73"/>
    </row>
    <row r="19134" spans="2:2" x14ac:dyDescent="0.3">
      <c r="B19134" s="73"/>
    </row>
    <row r="19135" spans="2:2" x14ac:dyDescent="0.3">
      <c r="B19135" s="73"/>
    </row>
    <row r="19136" spans="2:2" x14ac:dyDescent="0.3">
      <c r="B19136" s="73"/>
    </row>
    <row r="19137" spans="2:2" x14ac:dyDescent="0.3">
      <c r="B19137" s="73"/>
    </row>
    <row r="19138" spans="2:2" x14ac:dyDescent="0.3">
      <c r="B19138" s="73"/>
    </row>
    <row r="19139" spans="2:2" x14ac:dyDescent="0.3">
      <c r="B19139" s="73"/>
    </row>
    <row r="19140" spans="2:2" x14ac:dyDescent="0.3">
      <c r="B19140" s="73"/>
    </row>
    <row r="19141" spans="2:2" x14ac:dyDescent="0.3">
      <c r="B19141" s="73"/>
    </row>
    <row r="19142" spans="2:2" x14ac:dyDescent="0.3">
      <c r="B19142" s="73"/>
    </row>
    <row r="19143" spans="2:2" x14ac:dyDescent="0.3">
      <c r="B19143" s="73"/>
    </row>
    <row r="19144" spans="2:2" x14ac:dyDescent="0.3">
      <c r="B19144" s="73"/>
    </row>
    <row r="19145" spans="2:2" x14ac:dyDescent="0.3">
      <c r="B19145" s="73"/>
    </row>
    <row r="19146" spans="2:2" x14ac:dyDescent="0.3">
      <c r="B19146" s="73"/>
    </row>
    <row r="19147" spans="2:2" x14ac:dyDescent="0.3">
      <c r="B19147" s="73"/>
    </row>
    <row r="19148" spans="2:2" x14ac:dyDescent="0.3">
      <c r="B19148" s="73"/>
    </row>
    <row r="19149" spans="2:2" x14ac:dyDescent="0.3">
      <c r="B19149" s="73"/>
    </row>
    <row r="19150" spans="2:2" x14ac:dyDescent="0.3">
      <c r="B19150" s="73"/>
    </row>
    <row r="19151" spans="2:2" x14ac:dyDescent="0.3">
      <c r="B19151" s="73"/>
    </row>
    <row r="19152" spans="2:2" x14ac:dyDescent="0.3">
      <c r="B19152" s="73"/>
    </row>
    <row r="19153" spans="2:2" x14ac:dyDescent="0.3">
      <c r="B19153" s="73"/>
    </row>
    <row r="19154" spans="2:2" x14ac:dyDescent="0.3">
      <c r="B19154" s="73"/>
    </row>
    <row r="19155" spans="2:2" x14ac:dyDescent="0.3">
      <c r="B19155" s="73"/>
    </row>
    <row r="19156" spans="2:2" x14ac:dyDescent="0.3">
      <c r="B19156" s="73"/>
    </row>
    <row r="19157" spans="2:2" x14ac:dyDescent="0.3">
      <c r="B19157" s="73"/>
    </row>
    <row r="19158" spans="2:2" x14ac:dyDescent="0.3">
      <c r="B19158" s="73"/>
    </row>
    <row r="19159" spans="2:2" x14ac:dyDescent="0.3">
      <c r="B19159" s="73"/>
    </row>
    <row r="19160" spans="2:2" x14ac:dyDescent="0.3">
      <c r="B19160" s="73"/>
    </row>
    <row r="19161" spans="2:2" x14ac:dyDescent="0.3">
      <c r="B19161" s="73"/>
    </row>
    <row r="19162" spans="2:2" x14ac:dyDescent="0.3">
      <c r="B19162" s="73"/>
    </row>
    <row r="19163" spans="2:2" x14ac:dyDescent="0.3">
      <c r="B19163" s="73"/>
    </row>
    <row r="19164" spans="2:2" x14ac:dyDescent="0.3">
      <c r="B19164" s="73"/>
    </row>
    <row r="19165" spans="2:2" x14ac:dyDescent="0.3">
      <c r="B19165" s="73"/>
    </row>
    <row r="19166" spans="2:2" x14ac:dyDescent="0.3">
      <c r="B19166" s="73"/>
    </row>
    <row r="19167" spans="2:2" x14ac:dyDescent="0.3">
      <c r="B19167" s="73"/>
    </row>
    <row r="19168" spans="2:2" x14ac:dyDescent="0.3">
      <c r="B19168" s="73"/>
    </row>
    <row r="19169" spans="2:2" x14ac:dyDescent="0.3">
      <c r="B19169" s="73"/>
    </row>
    <row r="19170" spans="2:2" x14ac:dyDescent="0.3">
      <c r="B19170" s="73"/>
    </row>
    <row r="19171" spans="2:2" x14ac:dyDescent="0.3">
      <c r="B19171" s="73"/>
    </row>
    <row r="19172" spans="2:2" x14ac:dyDescent="0.3">
      <c r="B19172" s="73"/>
    </row>
    <row r="19173" spans="2:2" x14ac:dyDescent="0.3">
      <c r="B19173" s="73"/>
    </row>
    <row r="19174" spans="2:2" x14ac:dyDescent="0.3">
      <c r="B19174" s="73"/>
    </row>
    <row r="19175" spans="2:2" x14ac:dyDescent="0.3">
      <c r="B19175" s="73"/>
    </row>
    <row r="19176" spans="2:2" x14ac:dyDescent="0.3">
      <c r="B19176" s="73"/>
    </row>
    <row r="19177" spans="2:2" x14ac:dyDescent="0.3">
      <c r="B19177" s="73"/>
    </row>
    <row r="19178" spans="2:2" x14ac:dyDescent="0.3">
      <c r="B19178" s="73"/>
    </row>
    <row r="19179" spans="2:2" x14ac:dyDescent="0.3">
      <c r="B19179" s="73"/>
    </row>
    <row r="19180" spans="2:2" x14ac:dyDescent="0.3">
      <c r="B19180" s="73"/>
    </row>
    <row r="19181" spans="2:2" x14ac:dyDescent="0.3">
      <c r="B19181" s="73"/>
    </row>
    <row r="19182" spans="2:2" x14ac:dyDescent="0.3">
      <c r="B19182" s="73"/>
    </row>
    <row r="19183" spans="2:2" x14ac:dyDescent="0.3">
      <c r="B19183" s="73"/>
    </row>
    <row r="19184" spans="2:2" x14ac:dyDescent="0.3">
      <c r="B19184" s="73"/>
    </row>
    <row r="19185" spans="2:2" x14ac:dyDescent="0.3">
      <c r="B19185" s="73"/>
    </row>
    <row r="19186" spans="2:2" x14ac:dyDescent="0.3">
      <c r="B19186" s="73"/>
    </row>
    <row r="19187" spans="2:2" x14ac:dyDescent="0.3">
      <c r="B19187" s="73"/>
    </row>
    <row r="19188" spans="2:2" x14ac:dyDescent="0.3">
      <c r="B19188" s="73"/>
    </row>
    <row r="19189" spans="2:2" x14ac:dyDescent="0.3">
      <c r="B19189" s="73"/>
    </row>
    <row r="19190" spans="2:2" x14ac:dyDescent="0.3">
      <c r="B19190" s="73"/>
    </row>
    <row r="19191" spans="2:2" x14ac:dyDescent="0.3">
      <c r="B19191" s="73"/>
    </row>
    <row r="19192" spans="2:2" x14ac:dyDescent="0.3">
      <c r="B19192" s="73"/>
    </row>
    <row r="19193" spans="2:2" x14ac:dyDescent="0.3">
      <c r="B19193" s="73"/>
    </row>
    <row r="19194" spans="2:2" x14ac:dyDescent="0.3">
      <c r="B19194" s="73"/>
    </row>
    <row r="19195" spans="2:2" x14ac:dyDescent="0.3">
      <c r="B19195" s="73"/>
    </row>
    <row r="19196" spans="2:2" x14ac:dyDescent="0.3">
      <c r="B19196" s="73"/>
    </row>
    <row r="19197" spans="2:2" x14ac:dyDescent="0.3">
      <c r="B19197" s="73"/>
    </row>
    <row r="19198" spans="2:2" x14ac:dyDescent="0.3">
      <c r="B19198" s="73"/>
    </row>
    <row r="19199" spans="2:2" x14ac:dyDescent="0.3">
      <c r="B19199" s="73"/>
    </row>
    <row r="19200" spans="2:2" x14ac:dyDescent="0.3">
      <c r="B19200" s="73"/>
    </row>
    <row r="19201" spans="2:2" x14ac:dyDescent="0.3">
      <c r="B19201" s="73"/>
    </row>
    <row r="19202" spans="2:2" x14ac:dyDescent="0.3">
      <c r="B19202" s="73"/>
    </row>
    <row r="19203" spans="2:2" x14ac:dyDescent="0.3">
      <c r="B19203" s="73"/>
    </row>
    <row r="19204" spans="2:2" x14ac:dyDescent="0.3">
      <c r="B19204" s="73"/>
    </row>
    <row r="19205" spans="2:2" x14ac:dyDescent="0.3">
      <c r="B19205" s="73"/>
    </row>
    <row r="19206" spans="2:2" x14ac:dyDescent="0.3">
      <c r="B19206" s="73"/>
    </row>
    <row r="19207" spans="2:2" x14ac:dyDescent="0.3">
      <c r="B19207" s="73"/>
    </row>
    <row r="19208" spans="2:2" x14ac:dyDescent="0.3">
      <c r="B19208" s="73"/>
    </row>
    <row r="19209" spans="2:2" x14ac:dyDescent="0.3">
      <c r="B19209" s="73"/>
    </row>
    <row r="19210" spans="2:2" x14ac:dyDescent="0.3">
      <c r="B19210" s="73"/>
    </row>
    <row r="19211" spans="2:2" x14ac:dyDescent="0.3">
      <c r="B19211" s="73"/>
    </row>
    <row r="19212" spans="2:2" x14ac:dyDescent="0.3">
      <c r="B19212" s="73"/>
    </row>
    <row r="19213" spans="2:2" x14ac:dyDescent="0.3">
      <c r="B19213" s="73"/>
    </row>
    <row r="19214" spans="2:2" x14ac:dyDescent="0.3">
      <c r="B19214" s="73"/>
    </row>
    <row r="19215" spans="2:2" x14ac:dyDescent="0.3">
      <c r="B19215" s="73"/>
    </row>
    <row r="19216" spans="2:2" x14ac:dyDescent="0.3">
      <c r="B19216" s="73"/>
    </row>
    <row r="19217" spans="2:2" x14ac:dyDescent="0.3">
      <c r="B19217" s="73"/>
    </row>
    <row r="19218" spans="2:2" x14ac:dyDescent="0.3">
      <c r="B19218" s="73"/>
    </row>
    <row r="19219" spans="2:2" x14ac:dyDescent="0.3">
      <c r="B19219" s="73"/>
    </row>
    <row r="19220" spans="2:2" x14ac:dyDescent="0.3">
      <c r="B19220" s="73"/>
    </row>
    <row r="19221" spans="2:2" x14ac:dyDescent="0.3">
      <c r="B19221" s="73"/>
    </row>
    <row r="19222" spans="2:2" x14ac:dyDescent="0.3">
      <c r="B19222" s="73"/>
    </row>
    <row r="19223" spans="2:2" x14ac:dyDescent="0.3">
      <c r="B19223" s="73"/>
    </row>
    <row r="19224" spans="2:2" x14ac:dyDescent="0.3">
      <c r="B19224" s="73"/>
    </row>
    <row r="19225" spans="2:2" x14ac:dyDescent="0.3">
      <c r="B19225" s="73"/>
    </row>
    <row r="19226" spans="2:2" x14ac:dyDescent="0.3">
      <c r="B19226" s="73"/>
    </row>
    <row r="19227" spans="2:2" x14ac:dyDescent="0.3">
      <c r="B19227" s="73"/>
    </row>
    <row r="19228" spans="2:2" x14ac:dyDescent="0.3">
      <c r="B19228" s="73"/>
    </row>
    <row r="19229" spans="2:2" x14ac:dyDescent="0.3">
      <c r="B19229" s="73"/>
    </row>
    <row r="19230" spans="2:2" x14ac:dyDescent="0.3">
      <c r="B19230" s="73"/>
    </row>
    <row r="19231" spans="2:2" x14ac:dyDescent="0.3">
      <c r="B19231" s="73"/>
    </row>
    <row r="19232" spans="2:2" x14ac:dyDescent="0.3">
      <c r="B19232" s="73"/>
    </row>
    <row r="19233" spans="2:2" x14ac:dyDescent="0.3">
      <c r="B19233" s="73"/>
    </row>
    <row r="19234" spans="2:2" x14ac:dyDescent="0.3">
      <c r="B19234" s="73"/>
    </row>
    <row r="19235" spans="2:2" x14ac:dyDescent="0.3">
      <c r="B19235" s="73"/>
    </row>
    <row r="19236" spans="2:2" x14ac:dyDescent="0.3">
      <c r="B19236" s="73"/>
    </row>
    <row r="19237" spans="2:2" x14ac:dyDescent="0.3">
      <c r="B19237" s="73"/>
    </row>
    <row r="19238" spans="2:2" x14ac:dyDescent="0.3">
      <c r="B19238" s="73"/>
    </row>
    <row r="19239" spans="2:2" x14ac:dyDescent="0.3">
      <c r="B19239" s="73"/>
    </row>
    <row r="19240" spans="2:2" x14ac:dyDescent="0.3">
      <c r="B19240" s="73"/>
    </row>
    <row r="19241" spans="2:2" x14ac:dyDescent="0.3">
      <c r="B19241" s="73"/>
    </row>
    <row r="19242" spans="2:2" x14ac:dyDescent="0.3">
      <c r="B19242" s="73"/>
    </row>
    <row r="19243" spans="2:2" x14ac:dyDescent="0.3">
      <c r="B19243" s="73"/>
    </row>
    <row r="19244" spans="2:2" x14ac:dyDescent="0.3">
      <c r="B19244" s="73"/>
    </row>
    <row r="19245" spans="2:2" x14ac:dyDescent="0.3">
      <c r="B19245" s="73"/>
    </row>
    <row r="19246" spans="2:2" x14ac:dyDescent="0.3">
      <c r="B19246" s="73"/>
    </row>
    <row r="19247" spans="2:2" x14ac:dyDescent="0.3">
      <c r="B19247" s="73"/>
    </row>
    <row r="19248" spans="2:2" x14ac:dyDescent="0.3">
      <c r="B19248" s="73"/>
    </row>
    <row r="19249" spans="2:2" x14ac:dyDescent="0.3">
      <c r="B19249" s="73"/>
    </row>
    <row r="19250" spans="2:2" x14ac:dyDescent="0.3">
      <c r="B19250" s="73"/>
    </row>
    <row r="19251" spans="2:2" x14ac:dyDescent="0.3">
      <c r="B19251" s="73"/>
    </row>
    <row r="19252" spans="2:2" x14ac:dyDescent="0.3">
      <c r="B19252" s="73"/>
    </row>
    <row r="19253" spans="2:2" x14ac:dyDescent="0.3">
      <c r="B19253" s="73"/>
    </row>
    <row r="19254" spans="2:2" x14ac:dyDescent="0.3">
      <c r="B19254" s="73"/>
    </row>
    <row r="19255" spans="2:2" x14ac:dyDescent="0.3">
      <c r="B19255" s="73"/>
    </row>
    <row r="19256" spans="2:2" x14ac:dyDescent="0.3">
      <c r="B19256" s="73"/>
    </row>
    <row r="19257" spans="2:2" x14ac:dyDescent="0.3">
      <c r="B19257" s="73"/>
    </row>
    <row r="19258" spans="2:2" x14ac:dyDescent="0.3">
      <c r="B19258" s="73"/>
    </row>
    <row r="19259" spans="2:2" x14ac:dyDescent="0.3">
      <c r="B19259" s="73"/>
    </row>
    <row r="19260" spans="2:2" x14ac:dyDescent="0.3">
      <c r="B19260" s="73"/>
    </row>
    <row r="19261" spans="2:2" x14ac:dyDescent="0.3">
      <c r="B19261" s="73"/>
    </row>
    <row r="19262" spans="2:2" x14ac:dyDescent="0.3">
      <c r="B19262" s="73"/>
    </row>
    <row r="19263" spans="2:2" x14ac:dyDescent="0.3">
      <c r="B19263" s="73"/>
    </row>
    <row r="19264" spans="2:2" x14ac:dyDescent="0.3">
      <c r="B19264" s="73"/>
    </row>
    <row r="19265" spans="2:2" x14ac:dyDescent="0.3">
      <c r="B19265" s="73"/>
    </row>
    <row r="19266" spans="2:2" x14ac:dyDescent="0.3">
      <c r="B19266" s="73"/>
    </row>
    <row r="19267" spans="2:2" x14ac:dyDescent="0.3">
      <c r="B19267" s="73"/>
    </row>
    <row r="19268" spans="2:2" x14ac:dyDescent="0.3">
      <c r="B19268" s="73"/>
    </row>
    <row r="19269" spans="2:2" x14ac:dyDescent="0.3">
      <c r="B19269" s="73"/>
    </row>
    <row r="19270" spans="2:2" x14ac:dyDescent="0.3">
      <c r="B19270" s="73"/>
    </row>
    <row r="19271" spans="2:2" x14ac:dyDescent="0.3">
      <c r="B19271" s="73"/>
    </row>
    <row r="19272" spans="2:2" x14ac:dyDescent="0.3">
      <c r="B19272" s="73"/>
    </row>
    <row r="19273" spans="2:2" x14ac:dyDescent="0.3">
      <c r="B19273" s="73"/>
    </row>
    <row r="19274" spans="2:2" x14ac:dyDescent="0.3">
      <c r="B19274" s="73"/>
    </row>
    <row r="19275" spans="2:2" x14ac:dyDescent="0.3">
      <c r="B19275" s="73"/>
    </row>
    <row r="19276" spans="2:2" x14ac:dyDescent="0.3">
      <c r="B19276" s="73"/>
    </row>
    <row r="19277" spans="2:2" x14ac:dyDescent="0.3">
      <c r="B19277" s="73"/>
    </row>
    <row r="19278" spans="2:2" x14ac:dyDescent="0.3">
      <c r="B19278" s="73"/>
    </row>
    <row r="19279" spans="2:2" x14ac:dyDescent="0.3">
      <c r="B19279" s="73"/>
    </row>
    <row r="19280" spans="2:2" x14ac:dyDescent="0.3">
      <c r="B19280" s="73"/>
    </row>
    <row r="19281" spans="2:2" x14ac:dyDescent="0.3">
      <c r="B19281" s="73"/>
    </row>
    <row r="19282" spans="2:2" x14ac:dyDescent="0.3">
      <c r="B19282" s="73"/>
    </row>
    <row r="19283" spans="2:2" x14ac:dyDescent="0.3">
      <c r="B19283" s="73"/>
    </row>
    <row r="19284" spans="2:2" x14ac:dyDescent="0.3">
      <c r="B19284" s="73"/>
    </row>
    <row r="19285" spans="2:2" x14ac:dyDescent="0.3">
      <c r="B19285" s="73"/>
    </row>
    <row r="19286" spans="2:2" x14ac:dyDescent="0.3">
      <c r="B19286" s="73"/>
    </row>
    <row r="19287" spans="2:2" x14ac:dyDescent="0.3">
      <c r="B19287" s="73"/>
    </row>
    <row r="19288" spans="2:2" x14ac:dyDescent="0.3">
      <c r="B19288" s="73"/>
    </row>
    <row r="19289" spans="2:2" x14ac:dyDescent="0.3">
      <c r="B19289" s="73"/>
    </row>
    <row r="19290" spans="2:2" x14ac:dyDescent="0.3">
      <c r="B19290" s="73"/>
    </row>
    <row r="19291" spans="2:2" x14ac:dyDescent="0.3">
      <c r="B19291" s="73"/>
    </row>
    <row r="19292" spans="2:2" x14ac:dyDescent="0.3">
      <c r="B19292" s="73"/>
    </row>
    <row r="19293" spans="2:2" x14ac:dyDescent="0.3">
      <c r="B19293" s="73"/>
    </row>
    <row r="19294" spans="2:2" x14ac:dyDescent="0.3">
      <c r="B19294" s="73"/>
    </row>
    <row r="19295" spans="2:2" x14ac:dyDescent="0.3">
      <c r="B19295" s="73"/>
    </row>
    <row r="19296" spans="2:2" x14ac:dyDescent="0.3">
      <c r="B19296" s="73"/>
    </row>
    <row r="19297" spans="2:2" x14ac:dyDescent="0.3">
      <c r="B19297" s="73"/>
    </row>
    <row r="19298" spans="2:2" x14ac:dyDescent="0.3">
      <c r="B19298" s="73"/>
    </row>
    <row r="19299" spans="2:2" x14ac:dyDescent="0.3">
      <c r="B19299" s="73"/>
    </row>
    <row r="19300" spans="2:2" x14ac:dyDescent="0.3">
      <c r="B19300" s="73"/>
    </row>
    <row r="19301" spans="2:2" x14ac:dyDescent="0.3">
      <c r="B19301" s="73"/>
    </row>
    <row r="19302" spans="2:2" x14ac:dyDescent="0.3">
      <c r="B19302" s="73"/>
    </row>
    <row r="19303" spans="2:2" x14ac:dyDescent="0.3">
      <c r="B19303" s="73"/>
    </row>
    <row r="19304" spans="2:2" x14ac:dyDescent="0.3">
      <c r="B19304" s="73"/>
    </row>
    <row r="19305" spans="2:2" x14ac:dyDescent="0.3">
      <c r="B19305" s="73"/>
    </row>
    <row r="19306" spans="2:2" x14ac:dyDescent="0.3">
      <c r="B19306" s="73"/>
    </row>
    <row r="19307" spans="2:2" x14ac:dyDescent="0.3">
      <c r="B19307" s="73"/>
    </row>
    <row r="19308" spans="2:2" x14ac:dyDescent="0.3">
      <c r="B19308" s="73"/>
    </row>
    <row r="19309" spans="2:2" x14ac:dyDescent="0.3">
      <c r="B19309" s="73"/>
    </row>
    <row r="19310" spans="2:2" x14ac:dyDescent="0.3">
      <c r="B19310" s="73"/>
    </row>
    <row r="19311" spans="2:2" x14ac:dyDescent="0.3">
      <c r="B19311" s="73"/>
    </row>
    <row r="19312" spans="2:2" x14ac:dyDescent="0.3">
      <c r="B19312" s="73"/>
    </row>
    <row r="19313" spans="2:2" x14ac:dyDescent="0.3">
      <c r="B19313" s="73"/>
    </row>
    <row r="19314" spans="2:2" x14ac:dyDescent="0.3">
      <c r="B19314" s="73"/>
    </row>
    <row r="19315" spans="2:2" x14ac:dyDescent="0.3">
      <c r="B19315" s="73"/>
    </row>
    <row r="19316" spans="2:2" x14ac:dyDescent="0.3">
      <c r="B19316" s="73"/>
    </row>
    <row r="19317" spans="2:2" x14ac:dyDescent="0.3">
      <c r="B19317" s="73"/>
    </row>
    <row r="19318" spans="2:2" x14ac:dyDescent="0.3">
      <c r="B19318" s="73"/>
    </row>
    <row r="19319" spans="2:2" x14ac:dyDescent="0.3">
      <c r="B19319" s="73"/>
    </row>
    <row r="19320" spans="2:2" x14ac:dyDescent="0.3">
      <c r="B19320" s="73"/>
    </row>
    <row r="19321" spans="2:2" x14ac:dyDescent="0.3">
      <c r="B19321" s="73"/>
    </row>
    <row r="19322" spans="2:2" x14ac:dyDescent="0.3">
      <c r="B19322" s="73"/>
    </row>
    <row r="19323" spans="2:2" x14ac:dyDescent="0.3">
      <c r="B19323" s="73"/>
    </row>
    <row r="19324" spans="2:2" x14ac:dyDescent="0.3">
      <c r="B19324" s="73"/>
    </row>
    <row r="19325" spans="2:2" x14ac:dyDescent="0.3">
      <c r="B19325" s="73"/>
    </row>
    <row r="19326" spans="2:2" x14ac:dyDescent="0.3">
      <c r="B19326" s="73"/>
    </row>
    <row r="19327" spans="2:2" x14ac:dyDescent="0.3">
      <c r="B19327" s="73"/>
    </row>
    <row r="19328" spans="2:2" x14ac:dyDescent="0.3">
      <c r="B19328" s="73"/>
    </row>
    <row r="19329" spans="2:2" x14ac:dyDescent="0.3">
      <c r="B19329" s="73"/>
    </row>
    <row r="19330" spans="2:2" x14ac:dyDescent="0.3">
      <c r="B19330" s="73"/>
    </row>
    <row r="19331" spans="2:2" x14ac:dyDescent="0.3">
      <c r="B19331" s="73"/>
    </row>
    <row r="19332" spans="2:2" x14ac:dyDescent="0.3">
      <c r="B19332" s="73"/>
    </row>
    <row r="19333" spans="2:2" x14ac:dyDescent="0.3">
      <c r="B19333" s="73"/>
    </row>
    <row r="19334" spans="2:2" x14ac:dyDescent="0.3">
      <c r="B19334" s="73"/>
    </row>
    <row r="19335" spans="2:2" x14ac:dyDescent="0.3">
      <c r="B19335" s="73"/>
    </row>
    <row r="19336" spans="2:2" x14ac:dyDescent="0.3">
      <c r="B19336" s="73"/>
    </row>
    <row r="19337" spans="2:2" x14ac:dyDescent="0.3">
      <c r="B19337" s="73"/>
    </row>
    <row r="19338" spans="2:2" x14ac:dyDescent="0.3">
      <c r="B19338" s="73"/>
    </row>
    <row r="19339" spans="2:2" x14ac:dyDescent="0.3">
      <c r="B19339" s="73"/>
    </row>
    <row r="19340" spans="2:2" x14ac:dyDescent="0.3">
      <c r="B19340" s="73"/>
    </row>
    <row r="19341" spans="2:2" x14ac:dyDescent="0.3">
      <c r="B19341" s="73"/>
    </row>
    <row r="19342" spans="2:2" x14ac:dyDescent="0.3">
      <c r="B19342" s="73"/>
    </row>
    <row r="19343" spans="2:2" x14ac:dyDescent="0.3">
      <c r="B19343" s="73"/>
    </row>
    <row r="19344" spans="2:2" x14ac:dyDescent="0.3">
      <c r="B19344" s="73"/>
    </row>
    <row r="19345" spans="2:2" x14ac:dyDescent="0.3">
      <c r="B19345" s="73"/>
    </row>
    <row r="19346" spans="2:2" x14ac:dyDescent="0.3">
      <c r="B19346" s="73"/>
    </row>
    <row r="19347" spans="2:2" x14ac:dyDescent="0.3">
      <c r="B19347" s="73"/>
    </row>
    <row r="19348" spans="2:2" x14ac:dyDescent="0.3">
      <c r="B19348" s="73"/>
    </row>
    <row r="19349" spans="2:2" x14ac:dyDescent="0.3">
      <c r="B19349" s="73"/>
    </row>
    <row r="19350" spans="2:2" x14ac:dyDescent="0.3">
      <c r="B19350" s="73"/>
    </row>
    <row r="19351" spans="2:2" x14ac:dyDescent="0.3">
      <c r="B19351" s="73"/>
    </row>
    <row r="19352" spans="2:2" x14ac:dyDescent="0.3">
      <c r="B19352" s="73"/>
    </row>
    <row r="19353" spans="2:2" x14ac:dyDescent="0.3">
      <c r="B19353" s="73"/>
    </row>
    <row r="19354" spans="2:2" x14ac:dyDescent="0.3">
      <c r="B19354" s="73"/>
    </row>
    <row r="19355" spans="2:2" x14ac:dyDescent="0.3">
      <c r="B19355" s="73"/>
    </row>
    <row r="19356" spans="2:2" x14ac:dyDescent="0.3">
      <c r="B19356" s="73"/>
    </row>
    <row r="19357" spans="2:2" x14ac:dyDescent="0.3">
      <c r="B19357" s="73"/>
    </row>
    <row r="19358" spans="2:2" x14ac:dyDescent="0.3">
      <c r="B19358" s="73"/>
    </row>
    <row r="19359" spans="2:2" x14ac:dyDescent="0.3">
      <c r="B19359" s="73"/>
    </row>
    <row r="19360" spans="2:2" x14ac:dyDescent="0.3">
      <c r="B19360" s="73"/>
    </row>
    <row r="19361" spans="2:2" x14ac:dyDescent="0.3">
      <c r="B19361" s="73"/>
    </row>
    <row r="19362" spans="2:2" x14ac:dyDescent="0.3">
      <c r="B19362" s="73"/>
    </row>
    <row r="19363" spans="2:2" x14ac:dyDescent="0.3">
      <c r="B19363" s="73"/>
    </row>
    <row r="19364" spans="2:2" x14ac:dyDescent="0.3">
      <c r="B19364" s="73"/>
    </row>
    <row r="19365" spans="2:2" x14ac:dyDescent="0.3">
      <c r="B19365" s="73"/>
    </row>
    <row r="19366" spans="2:2" x14ac:dyDescent="0.3">
      <c r="B19366" s="73"/>
    </row>
    <row r="19367" spans="2:2" x14ac:dyDescent="0.3">
      <c r="B19367" s="73"/>
    </row>
    <row r="19368" spans="2:2" x14ac:dyDescent="0.3">
      <c r="B19368" s="73"/>
    </row>
    <row r="19369" spans="2:2" x14ac:dyDescent="0.3">
      <c r="B19369" s="73"/>
    </row>
    <row r="19370" spans="2:2" x14ac:dyDescent="0.3">
      <c r="B19370" s="73"/>
    </row>
    <row r="19371" spans="2:2" x14ac:dyDescent="0.3">
      <c r="B19371" s="73"/>
    </row>
    <row r="19372" spans="2:2" x14ac:dyDescent="0.3">
      <c r="B19372" s="73"/>
    </row>
    <row r="19373" spans="2:2" x14ac:dyDescent="0.3">
      <c r="B19373" s="73"/>
    </row>
    <row r="19374" spans="2:2" x14ac:dyDescent="0.3">
      <c r="B19374" s="73"/>
    </row>
    <row r="19375" spans="2:2" x14ac:dyDescent="0.3">
      <c r="B19375" s="73"/>
    </row>
    <row r="19376" spans="2:2" x14ac:dyDescent="0.3">
      <c r="B19376" s="73"/>
    </row>
    <row r="19377" spans="2:2" x14ac:dyDescent="0.3">
      <c r="B19377" s="73"/>
    </row>
    <row r="19378" spans="2:2" x14ac:dyDescent="0.3">
      <c r="B19378" s="73"/>
    </row>
    <row r="19379" spans="2:2" x14ac:dyDescent="0.3">
      <c r="B19379" s="73"/>
    </row>
    <row r="19380" spans="2:2" x14ac:dyDescent="0.3">
      <c r="B19380" s="73"/>
    </row>
    <row r="19381" spans="2:2" x14ac:dyDescent="0.3">
      <c r="B19381" s="73"/>
    </row>
    <row r="19382" spans="2:2" x14ac:dyDescent="0.3">
      <c r="B19382" s="73"/>
    </row>
    <row r="19383" spans="2:2" x14ac:dyDescent="0.3">
      <c r="B19383" s="73"/>
    </row>
    <row r="19384" spans="2:2" x14ac:dyDescent="0.3">
      <c r="B19384" s="73"/>
    </row>
    <row r="19385" spans="2:2" x14ac:dyDescent="0.3">
      <c r="B19385" s="73"/>
    </row>
    <row r="19386" spans="2:2" x14ac:dyDescent="0.3">
      <c r="B19386" s="73"/>
    </row>
    <row r="19387" spans="2:2" x14ac:dyDescent="0.3">
      <c r="B19387" s="73"/>
    </row>
    <row r="19388" spans="2:2" x14ac:dyDescent="0.3">
      <c r="B19388" s="73"/>
    </row>
    <row r="19389" spans="2:2" x14ac:dyDescent="0.3">
      <c r="B19389" s="73"/>
    </row>
    <row r="19390" spans="2:2" x14ac:dyDescent="0.3">
      <c r="B19390" s="73"/>
    </row>
    <row r="19391" spans="2:2" x14ac:dyDescent="0.3">
      <c r="B19391" s="73"/>
    </row>
    <row r="19392" spans="2:2" x14ac:dyDescent="0.3">
      <c r="B19392" s="73"/>
    </row>
    <row r="19393" spans="2:2" x14ac:dyDescent="0.3">
      <c r="B19393" s="73"/>
    </row>
    <row r="19394" spans="2:2" x14ac:dyDescent="0.3">
      <c r="B19394" s="73"/>
    </row>
    <row r="19395" spans="2:2" x14ac:dyDescent="0.3">
      <c r="B19395" s="73"/>
    </row>
    <row r="19396" spans="2:2" x14ac:dyDescent="0.3">
      <c r="B19396" s="73"/>
    </row>
    <row r="19397" spans="2:2" x14ac:dyDescent="0.3">
      <c r="B19397" s="73"/>
    </row>
    <row r="19398" spans="2:2" x14ac:dyDescent="0.3">
      <c r="B19398" s="73"/>
    </row>
    <row r="19399" spans="2:2" x14ac:dyDescent="0.3">
      <c r="B19399" s="73"/>
    </row>
    <row r="19400" spans="2:2" x14ac:dyDescent="0.3">
      <c r="B19400" s="73"/>
    </row>
    <row r="19401" spans="2:2" x14ac:dyDescent="0.3">
      <c r="B19401" s="73"/>
    </row>
    <row r="19402" spans="2:2" x14ac:dyDescent="0.3">
      <c r="B19402" s="73"/>
    </row>
    <row r="19403" spans="2:2" x14ac:dyDescent="0.3">
      <c r="B19403" s="73"/>
    </row>
    <row r="19404" spans="2:2" x14ac:dyDescent="0.3">
      <c r="B19404" s="73"/>
    </row>
    <row r="19405" spans="2:2" x14ac:dyDescent="0.3">
      <c r="B19405" s="73"/>
    </row>
    <row r="19406" spans="2:2" x14ac:dyDescent="0.3">
      <c r="B19406" s="73"/>
    </row>
    <row r="19407" spans="2:2" x14ac:dyDescent="0.3">
      <c r="B19407" s="73"/>
    </row>
    <row r="19408" spans="2:2" x14ac:dyDescent="0.3">
      <c r="B19408" s="73"/>
    </row>
    <row r="19409" spans="2:2" x14ac:dyDescent="0.3">
      <c r="B19409" s="73"/>
    </row>
    <row r="19410" spans="2:2" x14ac:dyDescent="0.3">
      <c r="B19410" s="73"/>
    </row>
    <row r="19411" spans="2:2" x14ac:dyDescent="0.3">
      <c r="B19411" s="73"/>
    </row>
    <row r="19412" spans="2:2" x14ac:dyDescent="0.3">
      <c r="B19412" s="73"/>
    </row>
    <row r="19413" spans="2:2" x14ac:dyDescent="0.3">
      <c r="B19413" s="73"/>
    </row>
    <row r="19414" spans="2:2" x14ac:dyDescent="0.3">
      <c r="B19414" s="73"/>
    </row>
    <row r="19415" spans="2:2" x14ac:dyDescent="0.3">
      <c r="B19415" s="73"/>
    </row>
    <row r="19416" spans="2:2" x14ac:dyDescent="0.3">
      <c r="B19416" s="73"/>
    </row>
    <row r="19417" spans="2:2" x14ac:dyDescent="0.3">
      <c r="B19417" s="73"/>
    </row>
    <row r="19418" spans="2:2" x14ac:dyDescent="0.3">
      <c r="B19418" s="73"/>
    </row>
    <row r="19419" spans="2:2" x14ac:dyDescent="0.3">
      <c r="B19419" s="73"/>
    </row>
    <row r="19420" spans="2:2" x14ac:dyDescent="0.3">
      <c r="B19420" s="73"/>
    </row>
    <row r="19421" spans="2:2" x14ac:dyDescent="0.3">
      <c r="B19421" s="73"/>
    </row>
    <row r="19422" spans="2:2" x14ac:dyDescent="0.3">
      <c r="B19422" s="73"/>
    </row>
    <row r="19423" spans="2:2" x14ac:dyDescent="0.3">
      <c r="B19423" s="73"/>
    </row>
    <row r="19424" spans="2:2" x14ac:dyDescent="0.3">
      <c r="B19424" s="73"/>
    </row>
    <row r="19425" spans="2:2" x14ac:dyDescent="0.3">
      <c r="B19425" s="73"/>
    </row>
    <row r="19426" spans="2:2" x14ac:dyDescent="0.3">
      <c r="B19426" s="73"/>
    </row>
    <row r="19427" spans="2:2" x14ac:dyDescent="0.3">
      <c r="B19427" s="73"/>
    </row>
    <row r="19428" spans="2:2" x14ac:dyDescent="0.3">
      <c r="B19428" s="73"/>
    </row>
    <row r="19429" spans="2:2" x14ac:dyDescent="0.3">
      <c r="B19429" s="73"/>
    </row>
    <row r="19430" spans="2:2" x14ac:dyDescent="0.3">
      <c r="B19430" s="73"/>
    </row>
    <row r="19431" spans="2:2" x14ac:dyDescent="0.3">
      <c r="B19431" s="73"/>
    </row>
    <row r="19432" spans="2:2" x14ac:dyDescent="0.3">
      <c r="B19432" s="73"/>
    </row>
    <row r="19433" spans="2:2" x14ac:dyDescent="0.3">
      <c r="B19433" s="73"/>
    </row>
    <row r="19434" spans="2:2" x14ac:dyDescent="0.3">
      <c r="B19434" s="73"/>
    </row>
    <row r="19435" spans="2:2" x14ac:dyDescent="0.3">
      <c r="B19435" s="73"/>
    </row>
    <row r="19436" spans="2:2" x14ac:dyDescent="0.3">
      <c r="B19436" s="73"/>
    </row>
    <row r="19437" spans="2:2" x14ac:dyDescent="0.3">
      <c r="B19437" s="73"/>
    </row>
    <row r="19438" spans="2:2" x14ac:dyDescent="0.3">
      <c r="B19438" s="73"/>
    </row>
    <row r="19439" spans="2:2" x14ac:dyDescent="0.3">
      <c r="B19439" s="73"/>
    </row>
    <row r="19440" spans="2:2" x14ac:dyDescent="0.3">
      <c r="B19440" s="73"/>
    </row>
    <row r="19441" spans="2:2" x14ac:dyDescent="0.3">
      <c r="B19441" s="73"/>
    </row>
    <row r="19442" spans="2:2" x14ac:dyDescent="0.3">
      <c r="B19442" s="73"/>
    </row>
    <row r="19443" spans="2:2" x14ac:dyDescent="0.3">
      <c r="B19443" s="73"/>
    </row>
    <row r="19444" spans="2:2" x14ac:dyDescent="0.3">
      <c r="B19444" s="73"/>
    </row>
    <row r="19445" spans="2:2" x14ac:dyDescent="0.3">
      <c r="B19445" s="73"/>
    </row>
    <row r="19446" spans="2:2" x14ac:dyDescent="0.3">
      <c r="B19446" s="73"/>
    </row>
    <row r="19447" spans="2:2" x14ac:dyDescent="0.3">
      <c r="B19447" s="73"/>
    </row>
    <row r="19448" spans="2:2" x14ac:dyDescent="0.3">
      <c r="B19448" s="73"/>
    </row>
    <row r="19449" spans="2:2" x14ac:dyDescent="0.3">
      <c r="B19449" s="73"/>
    </row>
    <row r="19450" spans="2:2" x14ac:dyDescent="0.3">
      <c r="B19450" s="73"/>
    </row>
    <row r="19451" spans="2:2" x14ac:dyDescent="0.3">
      <c r="B19451" s="73"/>
    </row>
    <row r="19452" spans="2:2" x14ac:dyDescent="0.3">
      <c r="B19452" s="73"/>
    </row>
    <row r="19453" spans="2:2" x14ac:dyDescent="0.3">
      <c r="B19453" s="73"/>
    </row>
    <row r="19454" spans="2:2" x14ac:dyDescent="0.3">
      <c r="B19454" s="73"/>
    </row>
    <row r="19455" spans="2:2" x14ac:dyDescent="0.3">
      <c r="B19455" s="73"/>
    </row>
    <row r="19456" spans="2:2" x14ac:dyDescent="0.3">
      <c r="B19456" s="73"/>
    </row>
    <row r="19457" spans="2:2" x14ac:dyDescent="0.3">
      <c r="B19457" s="73"/>
    </row>
    <row r="19458" spans="2:2" x14ac:dyDescent="0.3">
      <c r="B19458" s="73"/>
    </row>
    <row r="19459" spans="2:2" x14ac:dyDescent="0.3">
      <c r="B19459" s="73"/>
    </row>
    <row r="19460" spans="2:2" x14ac:dyDescent="0.3">
      <c r="B19460" s="73"/>
    </row>
    <row r="19461" spans="2:2" x14ac:dyDescent="0.3">
      <c r="B19461" s="73"/>
    </row>
    <row r="19462" spans="2:2" x14ac:dyDescent="0.3">
      <c r="B19462" s="73"/>
    </row>
    <row r="19463" spans="2:2" x14ac:dyDescent="0.3">
      <c r="B19463" s="73"/>
    </row>
    <row r="19464" spans="2:2" x14ac:dyDescent="0.3">
      <c r="B19464" s="73"/>
    </row>
    <row r="19465" spans="2:2" x14ac:dyDescent="0.3">
      <c r="B19465" s="73"/>
    </row>
    <row r="19466" spans="2:2" x14ac:dyDescent="0.3">
      <c r="B19466" s="73"/>
    </row>
    <row r="19467" spans="2:2" x14ac:dyDescent="0.3">
      <c r="B19467" s="73"/>
    </row>
    <row r="19468" spans="2:2" x14ac:dyDescent="0.3">
      <c r="B19468" s="73"/>
    </row>
    <row r="19469" spans="2:2" x14ac:dyDescent="0.3">
      <c r="B19469" s="73"/>
    </row>
    <row r="19470" spans="2:2" x14ac:dyDescent="0.3">
      <c r="B19470" s="73"/>
    </row>
    <row r="19471" spans="2:2" x14ac:dyDescent="0.3">
      <c r="B19471" s="73"/>
    </row>
    <row r="19472" spans="2:2" x14ac:dyDescent="0.3">
      <c r="B19472" s="73"/>
    </row>
    <row r="19473" spans="2:2" x14ac:dyDescent="0.3">
      <c r="B19473" s="73"/>
    </row>
    <row r="19474" spans="2:2" x14ac:dyDescent="0.3">
      <c r="B19474" s="73"/>
    </row>
    <row r="19475" spans="2:2" x14ac:dyDescent="0.3">
      <c r="B19475" s="73"/>
    </row>
    <row r="19476" spans="2:2" x14ac:dyDescent="0.3">
      <c r="B19476" s="73"/>
    </row>
    <row r="19477" spans="2:2" x14ac:dyDescent="0.3">
      <c r="B19477" s="73"/>
    </row>
    <row r="19478" spans="2:2" x14ac:dyDescent="0.3">
      <c r="B19478" s="73"/>
    </row>
    <row r="19479" spans="2:2" x14ac:dyDescent="0.3">
      <c r="B19479" s="73"/>
    </row>
    <row r="19480" spans="2:2" x14ac:dyDescent="0.3">
      <c r="B19480" s="73"/>
    </row>
    <row r="19481" spans="2:2" x14ac:dyDescent="0.3">
      <c r="B19481" s="73"/>
    </row>
    <row r="19482" spans="2:2" x14ac:dyDescent="0.3">
      <c r="B19482" s="73"/>
    </row>
    <row r="19483" spans="2:2" x14ac:dyDescent="0.3">
      <c r="B19483" s="73"/>
    </row>
    <row r="19484" spans="2:2" x14ac:dyDescent="0.3">
      <c r="B19484" s="73"/>
    </row>
    <row r="19485" spans="2:2" x14ac:dyDescent="0.3">
      <c r="B19485" s="73"/>
    </row>
    <row r="19486" spans="2:2" x14ac:dyDescent="0.3">
      <c r="B19486" s="73"/>
    </row>
    <row r="19487" spans="2:2" x14ac:dyDescent="0.3">
      <c r="B19487" s="73"/>
    </row>
    <row r="19488" spans="2:2" x14ac:dyDescent="0.3">
      <c r="B19488" s="73"/>
    </row>
    <row r="19489" spans="2:2" x14ac:dyDescent="0.3">
      <c r="B19489" s="73"/>
    </row>
    <row r="19490" spans="2:2" x14ac:dyDescent="0.3">
      <c r="B19490" s="73"/>
    </row>
    <row r="19491" spans="2:2" x14ac:dyDescent="0.3">
      <c r="B19491" s="73"/>
    </row>
    <row r="19492" spans="2:2" x14ac:dyDescent="0.3">
      <c r="B19492" s="73"/>
    </row>
    <row r="19493" spans="2:2" x14ac:dyDescent="0.3">
      <c r="B19493" s="73"/>
    </row>
    <row r="19494" spans="2:2" x14ac:dyDescent="0.3">
      <c r="B19494" s="73"/>
    </row>
    <row r="19495" spans="2:2" x14ac:dyDescent="0.3">
      <c r="B19495" s="73"/>
    </row>
    <row r="19496" spans="2:2" x14ac:dyDescent="0.3">
      <c r="B19496" s="73"/>
    </row>
    <row r="19497" spans="2:2" x14ac:dyDescent="0.3">
      <c r="B19497" s="73"/>
    </row>
    <row r="19498" spans="2:2" x14ac:dyDescent="0.3">
      <c r="B19498" s="73"/>
    </row>
    <row r="19499" spans="2:2" x14ac:dyDescent="0.3">
      <c r="B19499" s="73"/>
    </row>
    <row r="19500" spans="2:2" x14ac:dyDescent="0.3">
      <c r="B19500" s="73"/>
    </row>
    <row r="19501" spans="2:2" x14ac:dyDescent="0.3">
      <c r="B19501" s="73"/>
    </row>
    <row r="19502" spans="2:2" x14ac:dyDescent="0.3">
      <c r="B19502" s="73"/>
    </row>
    <row r="19503" spans="2:2" x14ac:dyDescent="0.3">
      <c r="B19503" s="73"/>
    </row>
    <row r="19504" spans="2:2" x14ac:dyDescent="0.3">
      <c r="B19504" s="73"/>
    </row>
    <row r="19505" spans="2:2" x14ac:dyDescent="0.3">
      <c r="B19505" s="73"/>
    </row>
    <row r="19506" spans="2:2" x14ac:dyDescent="0.3">
      <c r="B19506" s="73"/>
    </row>
    <row r="19507" spans="2:2" x14ac:dyDescent="0.3">
      <c r="B19507" s="73"/>
    </row>
    <row r="19508" spans="2:2" x14ac:dyDescent="0.3">
      <c r="B19508" s="73"/>
    </row>
    <row r="19509" spans="2:2" x14ac:dyDescent="0.3">
      <c r="B19509" s="73"/>
    </row>
    <row r="19510" spans="2:2" x14ac:dyDescent="0.3">
      <c r="B19510" s="73"/>
    </row>
    <row r="19511" spans="2:2" x14ac:dyDescent="0.3">
      <c r="B19511" s="73"/>
    </row>
    <row r="19512" spans="2:2" x14ac:dyDescent="0.3">
      <c r="B19512" s="73"/>
    </row>
    <row r="19513" spans="2:2" x14ac:dyDescent="0.3">
      <c r="B19513" s="73"/>
    </row>
    <row r="19514" spans="2:2" x14ac:dyDescent="0.3">
      <c r="B19514" s="73"/>
    </row>
    <row r="19515" spans="2:2" x14ac:dyDescent="0.3">
      <c r="B19515" s="73"/>
    </row>
    <row r="19516" spans="2:2" x14ac:dyDescent="0.3">
      <c r="B19516" s="73"/>
    </row>
    <row r="19517" spans="2:2" x14ac:dyDescent="0.3">
      <c r="B19517" s="73"/>
    </row>
    <row r="19518" spans="2:2" x14ac:dyDescent="0.3">
      <c r="B19518" s="73"/>
    </row>
    <row r="19519" spans="2:2" x14ac:dyDescent="0.3">
      <c r="B19519" s="73"/>
    </row>
    <row r="19520" spans="2:2" x14ac:dyDescent="0.3">
      <c r="B19520" s="73"/>
    </row>
    <row r="19521" spans="2:2" x14ac:dyDescent="0.3">
      <c r="B19521" s="73"/>
    </row>
    <row r="19522" spans="2:2" x14ac:dyDescent="0.3">
      <c r="B19522" s="73"/>
    </row>
    <row r="19523" spans="2:2" x14ac:dyDescent="0.3">
      <c r="B19523" s="73"/>
    </row>
    <row r="19524" spans="2:2" x14ac:dyDescent="0.3">
      <c r="B19524" s="73"/>
    </row>
    <row r="19525" spans="2:2" x14ac:dyDescent="0.3">
      <c r="B19525" s="73"/>
    </row>
    <row r="19526" spans="2:2" x14ac:dyDescent="0.3">
      <c r="B19526" s="73"/>
    </row>
    <row r="19527" spans="2:2" x14ac:dyDescent="0.3">
      <c r="B19527" s="73"/>
    </row>
    <row r="19528" spans="2:2" x14ac:dyDescent="0.3">
      <c r="B19528" s="73"/>
    </row>
    <row r="19529" spans="2:2" x14ac:dyDescent="0.3">
      <c r="B19529" s="73"/>
    </row>
    <row r="19530" spans="2:2" x14ac:dyDescent="0.3">
      <c r="B19530" s="73"/>
    </row>
    <row r="19531" spans="2:2" x14ac:dyDescent="0.3">
      <c r="B19531" s="73"/>
    </row>
    <row r="19532" spans="2:2" x14ac:dyDescent="0.3">
      <c r="B19532" s="73"/>
    </row>
    <row r="19533" spans="2:2" x14ac:dyDescent="0.3">
      <c r="B19533" s="73"/>
    </row>
    <row r="19534" spans="2:2" x14ac:dyDescent="0.3">
      <c r="B19534" s="73"/>
    </row>
    <row r="19535" spans="2:2" x14ac:dyDescent="0.3">
      <c r="B19535" s="73"/>
    </row>
    <row r="19536" spans="2:2" x14ac:dyDescent="0.3">
      <c r="B19536" s="73"/>
    </row>
    <row r="19537" spans="2:2" x14ac:dyDescent="0.3">
      <c r="B19537" s="73"/>
    </row>
    <row r="19538" spans="2:2" x14ac:dyDescent="0.3">
      <c r="B19538" s="73"/>
    </row>
    <row r="19539" spans="2:2" x14ac:dyDescent="0.3">
      <c r="B19539" s="73"/>
    </row>
    <row r="19540" spans="2:2" x14ac:dyDescent="0.3">
      <c r="B19540" s="73"/>
    </row>
    <row r="19541" spans="2:2" x14ac:dyDescent="0.3">
      <c r="B19541" s="73"/>
    </row>
    <row r="19542" spans="2:2" x14ac:dyDescent="0.3">
      <c r="B19542" s="73"/>
    </row>
    <row r="19543" spans="2:2" x14ac:dyDescent="0.3">
      <c r="B19543" s="73"/>
    </row>
    <row r="19544" spans="2:2" x14ac:dyDescent="0.3">
      <c r="B19544" s="73"/>
    </row>
    <row r="19545" spans="2:2" x14ac:dyDescent="0.3">
      <c r="B19545" s="73"/>
    </row>
    <row r="19546" spans="2:2" x14ac:dyDescent="0.3">
      <c r="B19546" s="73"/>
    </row>
    <row r="19547" spans="2:2" x14ac:dyDescent="0.3">
      <c r="B19547" s="73"/>
    </row>
    <row r="19548" spans="2:2" x14ac:dyDescent="0.3">
      <c r="B19548" s="73"/>
    </row>
    <row r="19549" spans="2:2" x14ac:dyDescent="0.3">
      <c r="B19549" s="73"/>
    </row>
    <row r="19550" spans="2:2" x14ac:dyDescent="0.3">
      <c r="B19550" s="73"/>
    </row>
    <row r="19551" spans="2:2" x14ac:dyDescent="0.3">
      <c r="B19551" s="73"/>
    </row>
    <row r="19552" spans="2:2" x14ac:dyDescent="0.3">
      <c r="B19552" s="73"/>
    </row>
    <row r="19553" spans="2:2" x14ac:dyDescent="0.3">
      <c r="B19553" s="73"/>
    </row>
    <row r="19554" spans="2:2" x14ac:dyDescent="0.3">
      <c r="B19554" s="73"/>
    </row>
    <row r="19555" spans="2:2" x14ac:dyDescent="0.3">
      <c r="B19555" s="73"/>
    </row>
    <row r="19556" spans="2:2" x14ac:dyDescent="0.3">
      <c r="B19556" s="73"/>
    </row>
    <row r="19557" spans="2:2" x14ac:dyDescent="0.3">
      <c r="B19557" s="73"/>
    </row>
    <row r="19558" spans="2:2" x14ac:dyDescent="0.3">
      <c r="B19558" s="73"/>
    </row>
    <row r="19559" spans="2:2" x14ac:dyDescent="0.3">
      <c r="B19559" s="73"/>
    </row>
    <row r="19560" spans="2:2" x14ac:dyDescent="0.3">
      <c r="B19560" s="73"/>
    </row>
    <row r="19561" spans="2:2" x14ac:dyDescent="0.3">
      <c r="B19561" s="73"/>
    </row>
    <row r="19562" spans="2:2" x14ac:dyDescent="0.3">
      <c r="B19562" s="73"/>
    </row>
    <row r="19563" spans="2:2" x14ac:dyDescent="0.3">
      <c r="B19563" s="73"/>
    </row>
    <row r="19564" spans="2:2" x14ac:dyDescent="0.3">
      <c r="B19564" s="73"/>
    </row>
    <row r="19565" spans="2:2" x14ac:dyDescent="0.3">
      <c r="B19565" s="73"/>
    </row>
    <row r="19566" spans="2:2" x14ac:dyDescent="0.3">
      <c r="B19566" s="73"/>
    </row>
    <row r="19567" spans="2:2" x14ac:dyDescent="0.3">
      <c r="B19567" s="73"/>
    </row>
    <row r="19568" spans="2:2" x14ac:dyDescent="0.3">
      <c r="B19568" s="73"/>
    </row>
    <row r="19569" spans="2:2" x14ac:dyDescent="0.3">
      <c r="B19569" s="73"/>
    </row>
    <row r="19570" spans="2:2" x14ac:dyDescent="0.3">
      <c r="B19570" s="73"/>
    </row>
    <row r="19571" spans="2:2" x14ac:dyDescent="0.3">
      <c r="B19571" s="73"/>
    </row>
    <row r="19572" spans="2:2" x14ac:dyDescent="0.3">
      <c r="B19572" s="73"/>
    </row>
    <row r="19573" spans="2:2" x14ac:dyDescent="0.3">
      <c r="B19573" s="73"/>
    </row>
    <row r="19574" spans="2:2" x14ac:dyDescent="0.3">
      <c r="B19574" s="73"/>
    </row>
    <row r="19575" spans="2:2" x14ac:dyDescent="0.3">
      <c r="B19575" s="73"/>
    </row>
    <row r="19576" spans="2:2" x14ac:dyDescent="0.3">
      <c r="B19576" s="73"/>
    </row>
    <row r="19577" spans="2:2" x14ac:dyDescent="0.3">
      <c r="B19577" s="73"/>
    </row>
    <row r="19578" spans="2:2" x14ac:dyDescent="0.3">
      <c r="B19578" s="73"/>
    </row>
    <row r="19579" spans="2:2" x14ac:dyDescent="0.3">
      <c r="B19579" s="73"/>
    </row>
    <row r="19580" spans="2:2" x14ac:dyDescent="0.3">
      <c r="B19580" s="73"/>
    </row>
    <row r="19581" spans="2:2" x14ac:dyDescent="0.3">
      <c r="B19581" s="73"/>
    </row>
    <row r="19582" spans="2:2" x14ac:dyDescent="0.3">
      <c r="B19582" s="73"/>
    </row>
    <row r="19583" spans="2:2" x14ac:dyDescent="0.3">
      <c r="B19583" s="73"/>
    </row>
    <row r="19584" spans="2:2" x14ac:dyDescent="0.3">
      <c r="B19584" s="73"/>
    </row>
    <row r="19585" spans="2:2" x14ac:dyDescent="0.3">
      <c r="B19585" s="73"/>
    </row>
    <row r="19586" spans="2:2" x14ac:dyDescent="0.3">
      <c r="B19586" s="73"/>
    </row>
    <row r="19587" spans="2:2" x14ac:dyDescent="0.3">
      <c r="B19587" s="73"/>
    </row>
    <row r="19588" spans="2:2" x14ac:dyDescent="0.3">
      <c r="B19588" s="73"/>
    </row>
    <row r="19589" spans="2:2" x14ac:dyDescent="0.3">
      <c r="B19589" s="73"/>
    </row>
    <row r="19590" spans="2:2" x14ac:dyDescent="0.3">
      <c r="B19590" s="73"/>
    </row>
    <row r="19591" spans="2:2" x14ac:dyDescent="0.3">
      <c r="B19591" s="73"/>
    </row>
    <row r="19592" spans="2:2" x14ac:dyDescent="0.3">
      <c r="B19592" s="73"/>
    </row>
    <row r="19593" spans="2:2" x14ac:dyDescent="0.3">
      <c r="B19593" s="73"/>
    </row>
    <row r="19594" spans="2:2" x14ac:dyDescent="0.3">
      <c r="B19594" s="73"/>
    </row>
    <row r="19595" spans="2:2" x14ac:dyDescent="0.3">
      <c r="B19595" s="73"/>
    </row>
    <row r="19596" spans="2:2" x14ac:dyDescent="0.3">
      <c r="B19596" s="73"/>
    </row>
    <row r="19597" spans="2:2" x14ac:dyDescent="0.3">
      <c r="B19597" s="73"/>
    </row>
    <row r="19598" spans="2:2" x14ac:dyDescent="0.3">
      <c r="B19598" s="73"/>
    </row>
    <row r="19599" spans="2:2" x14ac:dyDescent="0.3">
      <c r="B19599" s="73"/>
    </row>
    <row r="19600" spans="2:2" x14ac:dyDescent="0.3">
      <c r="B19600" s="73"/>
    </row>
    <row r="19601" spans="2:2" x14ac:dyDescent="0.3">
      <c r="B19601" s="73"/>
    </row>
    <row r="19602" spans="2:2" x14ac:dyDescent="0.3">
      <c r="B19602" s="73"/>
    </row>
    <row r="19603" spans="2:2" x14ac:dyDescent="0.3">
      <c r="B19603" s="73"/>
    </row>
    <row r="19604" spans="2:2" x14ac:dyDescent="0.3">
      <c r="B19604" s="73"/>
    </row>
    <row r="19605" spans="2:2" x14ac:dyDescent="0.3">
      <c r="B19605" s="73"/>
    </row>
    <row r="19606" spans="2:2" x14ac:dyDescent="0.3">
      <c r="B19606" s="73"/>
    </row>
    <row r="19607" spans="2:2" x14ac:dyDescent="0.3">
      <c r="B19607" s="73"/>
    </row>
    <row r="19608" spans="2:2" x14ac:dyDescent="0.3">
      <c r="B19608" s="73"/>
    </row>
    <row r="19609" spans="2:2" x14ac:dyDescent="0.3">
      <c r="B19609" s="73"/>
    </row>
    <row r="19610" spans="2:2" x14ac:dyDescent="0.3">
      <c r="B19610" s="73"/>
    </row>
    <row r="19611" spans="2:2" x14ac:dyDescent="0.3">
      <c r="B19611" s="73"/>
    </row>
    <row r="19612" spans="2:2" x14ac:dyDescent="0.3">
      <c r="B19612" s="73"/>
    </row>
    <row r="19613" spans="2:2" x14ac:dyDescent="0.3">
      <c r="B19613" s="73"/>
    </row>
    <row r="19614" spans="2:2" x14ac:dyDescent="0.3">
      <c r="B19614" s="73"/>
    </row>
    <row r="19615" spans="2:2" x14ac:dyDescent="0.3">
      <c r="B19615" s="73"/>
    </row>
    <row r="19616" spans="2:2" x14ac:dyDescent="0.3">
      <c r="B19616" s="73"/>
    </row>
    <row r="19617" spans="2:2" x14ac:dyDescent="0.3">
      <c r="B19617" s="73"/>
    </row>
    <row r="19618" spans="2:2" x14ac:dyDescent="0.3">
      <c r="B19618" s="73"/>
    </row>
    <row r="19619" spans="2:2" x14ac:dyDescent="0.3">
      <c r="B19619" s="73"/>
    </row>
    <row r="19620" spans="2:2" x14ac:dyDescent="0.3">
      <c r="B19620" s="73"/>
    </row>
    <row r="19621" spans="2:2" x14ac:dyDescent="0.3">
      <c r="B19621" s="73"/>
    </row>
    <row r="19622" spans="2:2" x14ac:dyDescent="0.3">
      <c r="B19622" s="73"/>
    </row>
    <row r="19623" spans="2:2" x14ac:dyDescent="0.3">
      <c r="B19623" s="73"/>
    </row>
    <row r="19624" spans="2:2" x14ac:dyDescent="0.3">
      <c r="B19624" s="73"/>
    </row>
    <row r="19625" spans="2:2" x14ac:dyDescent="0.3">
      <c r="B19625" s="73"/>
    </row>
    <row r="19626" spans="2:2" x14ac:dyDescent="0.3">
      <c r="B19626" s="73"/>
    </row>
    <row r="19627" spans="2:2" x14ac:dyDescent="0.3">
      <c r="B19627" s="73"/>
    </row>
    <row r="19628" spans="2:2" x14ac:dyDescent="0.3">
      <c r="B19628" s="73"/>
    </row>
    <row r="19629" spans="2:2" x14ac:dyDescent="0.3">
      <c r="B19629" s="73"/>
    </row>
    <row r="19630" spans="2:2" x14ac:dyDescent="0.3">
      <c r="B19630" s="73"/>
    </row>
    <row r="19631" spans="2:2" x14ac:dyDescent="0.3">
      <c r="B19631" s="73"/>
    </row>
    <row r="19632" spans="2:2" x14ac:dyDescent="0.3">
      <c r="B19632" s="73"/>
    </row>
    <row r="19633" spans="2:2" x14ac:dyDescent="0.3">
      <c r="B19633" s="73"/>
    </row>
    <row r="19634" spans="2:2" x14ac:dyDescent="0.3">
      <c r="B19634" s="73"/>
    </row>
    <row r="19635" spans="2:2" x14ac:dyDescent="0.3">
      <c r="B19635" s="73"/>
    </row>
    <row r="19636" spans="2:2" x14ac:dyDescent="0.3">
      <c r="B19636" s="73"/>
    </row>
    <row r="19637" spans="2:2" x14ac:dyDescent="0.3">
      <c r="B19637" s="73"/>
    </row>
    <row r="19638" spans="2:2" x14ac:dyDescent="0.3">
      <c r="B19638" s="73"/>
    </row>
    <row r="19639" spans="2:2" x14ac:dyDescent="0.3">
      <c r="B19639" s="73"/>
    </row>
    <row r="19640" spans="2:2" x14ac:dyDescent="0.3">
      <c r="B19640" s="73"/>
    </row>
    <row r="19641" spans="2:2" x14ac:dyDescent="0.3">
      <c r="B19641" s="73"/>
    </row>
    <row r="19642" spans="2:2" x14ac:dyDescent="0.3">
      <c r="B19642" s="73"/>
    </row>
    <row r="19643" spans="2:2" x14ac:dyDescent="0.3">
      <c r="B19643" s="73"/>
    </row>
    <row r="19644" spans="2:2" x14ac:dyDescent="0.3">
      <c r="B19644" s="73"/>
    </row>
    <row r="19645" spans="2:2" x14ac:dyDescent="0.3">
      <c r="B19645" s="73"/>
    </row>
    <row r="19646" spans="2:2" x14ac:dyDescent="0.3">
      <c r="B19646" s="73"/>
    </row>
    <row r="19647" spans="2:2" x14ac:dyDescent="0.3">
      <c r="B19647" s="73"/>
    </row>
    <row r="19648" spans="2:2" x14ac:dyDescent="0.3">
      <c r="B19648" s="73"/>
    </row>
    <row r="19649" spans="2:2" x14ac:dyDescent="0.3">
      <c r="B19649" s="73"/>
    </row>
    <row r="19650" spans="2:2" x14ac:dyDescent="0.3">
      <c r="B19650" s="73"/>
    </row>
    <row r="19651" spans="2:2" x14ac:dyDescent="0.3">
      <c r="B19651" s="73"/>
    </row>
    <row r="19652" spans="2:2" x14ac:dyDescent="0.3">
      <c r="B19652" s="73"/>
    </row>
    <row r="19653" spans="2:2" x14ac:dyDescent="0.3">
      <c r="B19653" s="73"/>
    </row>
    <row r="19654" spans="2:2" x14ac:dyDescent="0.3">
      <c r="B19654" s="73"/>
    </row>
    <row r="19655" spans="2:2" x14ac:dyDescent="0.3">
      <c r="B19655" s="73"/>
    </row>
    <row r="19656" spans="2:2" x14ac:dyDescent="0.3">
      <c r="B19656" s="73"/>
    </row>
    <row r="19657" spans="2:2" x14ac:dyDescent="0.3">
      <c r="B19657" s="73"/>
    </row>
    <row r="19658" spans="2:2" x14ac:dyDescent="0.3">
      <c r="B19658" s="73"/>
    </row>
    <row r="19659" spans="2:2" x14ac:dyDescent="0.3">
      <c r="B19659" s="73"/>
    </row>
    <row r="19660" spans="2:2" x14ac:dyDescent="0.3">
      <c r="B19660" s="73"/>
    </row>
    <row r="19661" spans="2:2" x14ac:dyDescent="0.3">
      <c r="B19661" s="73"/>
    </row>
    <row r="19662" spans="2:2" x14ac:dyDescent="0.3">
      <c r="B19662" s="73"/>
    </row>
    <row r="19663" spans="2:2" x14ac:dyDescent="0.3">
      <c r="B19663" s="73"/>
    </row>
    <row r="19664" spans="2:2" x14ac:dyDescent="0.3">
      <c r="B19664" s="73"/>
    </row>
    <row r="19665" spans="2:2" x14ac:dyDescent="0.3">
      <c r="B19665" s="73"/>
    </row>
    <row r="19666" spans="2:2" x14ac:dyDescent="0.3">
      <c r="B19666" s="73"/>
    </row>
    <row r="19667" spans="2:2" x14ac:dyDescent="0.3">
      <c r="B19667" s="73"/>
    </row>
    <row r="19668" spans="2:2" x14ac:dyDescent="0.3">
      <c r="B19668" s="73"/>
    </row>
    <row r="19669" spans="2:2" x14ac:dyDescent="0.3">
      <c r="B19669" s="73"/>
    </row>
    <row r="19670" spans="2:2" x14ac:dyDescent="0.3">
      <c r="B19670" s="73"/>
    </row>
    <row r="19671" spans="2:2" x14ac:dyDescent="0.3">
      <c r="B19671" s="73"/>
    </row>
    <row r="19672" spans="2:2" x14ac:dyDescent="0.3">
      <c r="B19672" s="73"/>
    </row>
    <row r="19673" spans="2:2" x14ac:dyDescent="0.3">
      <c r="B19673" s="73"/>
    </row>
    <row r="19674" spans="2:2" x14ac:dyDescent="0.3">
      <c r="B19674" s="73"/>
    </row>
    <row r="19675" spans="2:2" x14ac:dyDescent="0.3">
      <c r="B19675" s="73"/>
    </row>
    <row r="19676" spans="2:2" x14ac:dyDescent="0.3">
      <c r="B19676" s="73"/>
    </row>
    <row r="19677" spans="2:2" x14ac:dyDescent="0.3">
      <c r="B19677" s="73"/>
    </row>
    <row r="19678" spans="2:2" x14ac:dyDescent="0.3">
      <c r="B19678" s="73"/>
    </row>
    <row r="19679" spans="2:2" x14ac:dyDescent="0.3">
      <c r="B19679" s="73"/>
    </row>
    <row r="19680" spans="2:2" x14ac:dyDescent="0.3">
      <c r="B19680" s="73"/>
    </row>
    <row r="19681" spans="2:2" x14ac:dyDescent="0.3">
      <c r="B19681" s="73"/>
    </row>
    <row r="19682" spans="2:2" x14ac:dyDescent="0.3">
      <c r="B19682" s="73"/>
    </row>
    <row r="19683" spans="2:2" x14ac:dyDescent="0.3">
      <c r="B19683" s="73"/>
    </row>
    <row r="19684" spans="2:2" x14ac:dyDescent="0.3">
      <c r="B19684" s="73"/>
    </row>
    <row r="19685" spans="2:2" x14ac:dyDescent="0.3">
      <c r="B19685" s="73"/>
    </row>
    <row r="19686" spans="2:2" x14ac:dyDescent="0.3">
      <c r="B19686" s="73"/>
    </row>
    <row r="19687" spans="2:2" x14ac:dyDescent="0.3">
      <c r="B19687" s="73"/>
    </row>
    <row r="19688" spans="2:2" x14ac:dyDescent="0.3">
      <c r="B19688" s="73"/>
    </row>
    <row r="19689" spans="2:2" x14ac:dyDescent="0.3">
      <c r="B19689" s="73"/>
    </row>
    <row r="19690" spans="2:2" x14ac:dyDescent="0.3">
      <c r="B19690" s="73"/>
    </row>
    <row r="19691" spans="2:2" x14ac:dyDescent="0.3">
      <c r="B19691" s="73"/>
    </row>
    <row r="19692" spans="2:2" x14ac:dyDescent="0.3">
      <c r="B19692" s="73"/>
    </row>
    <row r="19693" spans="2:2" x14ac:dyDescent="0.3">
      <c r="B19693" s="73"/>
    </row>
    <row r="19694" spans="2:2" x14ac:dyDescent="0.3">
      <c r="B19694" s="73"/>
    </row>
    <row r="19695" spans="2:2" x14ac:dyDescent="0.3">
      <c r="B19695" s="73"/>
    </row>
    <row r="19696" spans="2:2" x14ac:dyDescent="0.3">
      <c r="B19696" s="73"/>
    </row>
    <row r="19697" spans="2:2" x14ac:dyDescent="0.3">
      <c r="B19697" s="73"/>
    </row>
    <row r="19698" spans="2:2" x14ac:dyDescent="0.3">
      <c r="B19698" s="73"/>
    </row>
    <row r="19699" spans="2:2" x14ac:dyDescent="0.3">
      <c r="B19699" s="73"/>
    </row>
    <row r="19700" spans="2:2" x14ac:dyDescent="0.3">
      <c r="B19700" s="73"/>
    </row>
    <row r="19701" spans="2:2" x14ac:dyDescent="0.3">
      <c r="B19701" s="73"/>
    </row>
    <row r="19702" spans="2:2" x14ac:dyDescent="0.3">
      <c r="B19702" s="73"/>
    </row>
    <row r="19703" spans="2:2" x14ac:dyDescent="0.3">
      <c r="B19703" s="73"/>
    </row>
    <row r="19704" spans="2:2" x14ac:dyDescent="0.3">
      <c r="B19704" s="73"/>
    </row>
    <row r="19705" spans="2:2" x14ac:dyDescent="0.3">
      <c r="B19705" s="73"/>
    </row>
    <row r="19706" spans="2:2" x14ac:dyDescent="0.3">
      <c r="B19706" s="73"/>
    </row>
    <row r="19707" spans="2:2" x14ac:dyDescent="0.3">
      <c r="B19707" s="73"/>
    </row>
    <row r="19708" spans="2:2" x14ac:dyDescent="0.3">
      <c r="B19708" s="73"/>
    </row>
    <row r="19709" spans="2:2" x14ac:dyDescent="0.3">
      <c r="B19709" s="73"/>
    </row>
    <row r="19710" spans="2:2" x14ac:dyDescent="0.3">
      <c r="B19710" s="73"/>
    </row>
    <row r="19711" spans="2:2" x14ac:dyDescent="0.3">
      <c r="B19711" s="73"/>
    </row>
    <row r="19712" spans="2:2" x14ac:dyDescent="0.3">
      <c r="B19712" s="73"/>
    </row>
    <row r="19713" spans="2:2" x14ac:dyDescent="0.3">
      <c r="B19713" s="73"/>
    </row>
    <row r="19714" spans="2:2" x14ac:dyDescent="0.3">
      <c r="B19714" s="73"/>
    </row>
    <row r="19715" spans="2:2" x14ac:dyDescent="0.3">
      <c r="B19715" s="73"/>
    </row>
    <row r="19716" spans="2:2" x14ac:dyDescent="0.3">
      <c r="B19716" s="73"/>
    </row>
    <row r="19717" spans="2:2" x14ac:dyDescent="0.3">
      <c r="B19717" s="73"/>
    </row>
    <row r="19718" spans="2:2" x14ac:dyDescent="0.3">
      <c r="B19718" s="73"/>
    </row>
    <row r="19719" spans="2:2" x14ac:dyDescent="0.3">
      <c r="B19719" s="73"/>
    </row>
    <row r="19720" spans="2:2" x14ac:dyDescent="0.3">
      <c r="B19720" s="73"/>
    </row>
    <row r="19721" spans="2:2" x14ac:dyDescent="0.3">
      <c r="B19721" s="73"/>
    </row>
    <row r="19722" spans="2:2" x14ac:dyDescent="0.3">
      <c r="B19722" s="73"/>
    </row>
    <row r="19723" spans="2:2" x14ac:dyDescent="0.3">
      <c r="B19723" s="73"/>
    </row>
    <row r="19724" spans="2:2" x14ac:dyDescent="0.3">
      <c r="B19724" s="73"/>
    </row>
    <row r="19725" spans="2:2" x14ac:dyDescent="0.3">
      <c r="B19725" s="73"/>
    </row>
    <row r="19726" spans="2:2" x14ac:dyDescent="0.3">
      <c r="B19726" s="73"/>
    </row>
    <row r="19727" spans="2:2" x14ac:dyDescent="0.3">
      <c r="B19727" s="73"/>
    </row>
    <row r="19728" spans="2:2" x14ac:dyDescent="0.3">
      <c r="B19728" s="73"/>
    </row>
    <row r="19729" spans="2:2" x14ac:dyDescent="0.3">
      <c r="B19729" s="73"/>
    </row>
    <row r="19730" spans="2:2" x14ac:dyDescent="0.3">
      <c r="B19730" s="73"/>
    </row>
    <row r="19731" spans="2:2" x14ac:dyDescent="0.3">
      <c r="B19731" s="73"/>
    </row>
    <row r="19732" spans="2:2" x14ac:dyDescent="0.3">
      <c r="B19732" s="73"/>
    </row>
    <row r="19733" spans="2:2" x14ac:dyDescent="0.3">
      <c r="B19733" s="73"/>
    </row>
    <row r="19734" spans="2:2" x14ac:dyDescent="0.3">
      <c r="B19734" s="73"/>
    </row>
    <row r="19735" spans="2:2" x14ac:dyDescent="0.3">
      <c r="B19735" s="73"/>
    </row>
    <row r="19736" spans="2:2" x14ac:dyDescent="0.3">
      <c r="B19736" s="73"/>
    </row>
    <row r="19737" spans="2:2" x14ac:dyDescent="0.3">
      <c r="B19737" s="73"/>
    </row>
    <row r="19738" spans="2:2" x14ac:dyDescent="0.3">
      <c r="B19738" s="73"/>
    </row>
    <row r="19739" spans="2:2" x14ac:dyDescent="0.3">
      <c r="B19739" s="73"/>
    </row>
    <row r="19740" spans="2:2" x14ac:dyDescent="0.3">
      <c r="B19740" s="73"/>
    </row>
    <row r="19741" spans="2:2" x14ac:dyDescent="0.3">
      <c r="B19741" s="73"/>
    </row>
    <row r="19742" spans="2:2" x14ac:dyDescent="0.3">
      <c r="B19742" s="73"/>
    </row>
    <row r="19743" spans="2:2" x14ac:dyDescent="0.3">
      <c r="B19743" s="73"/>
    </row>
    <row r="19744" spans="2:2" x14ac:dyDescent="0.3">
      <c r="B19744" s="73"/>
    </row>
    <row r="19745" spans="2:2" x14ac:dyDescent="0.3">
      <c r="B19745" s="73"/>
    </row>
    <row r="19746" spans="2:2" x14ac:dyDescent="0.3">
      <c r="B19746" s="73"/>
    </row>
    <row r="19747" spans="2:2" x14ac:dyDescent="0.3">
      <c r="B19747" s="73"/>
    </row>
    <row r="19748" spans="2:2" x14ac:dyDescent="0.3">
      <c r="B19748" s="73"/>
    </row>
    <row r="19749" spans="2:2" x14ac:dyDescent="0.3">
      <c r="B19749" s="73"/>
    </row>
    <row r="19750" spans="2:2" x14ac:dyDescent="0.3">
      <c r="B19750" s="73"/>
    </row>
    <row r="19751" spans="2:2" x14ac:dyDescent="0.3">
      <c r="B19751" s="73"/>
    </row>
    <row r="19752" spans="2:2" x14ac:dyDescent="0.3">
      <c r="B19752" s="73"/>
    </row>
    <row r="19753" spans="2:2" x14ac:dyDescent="0.3">
      <c r="B19753" s="73"/>
    </row>
    <row r="19754" spans="2:2" x14ac:dyDescent="0.3">
      <c r="B19754" s="73"/>
    </row>
    <row r="19755" spans="2:2" x14ac:dyDescent="0.3">
      <c r="B19755" s="73"/>
    </row>
    <row r="19756" spans="2:2" x14ac:dyDescent="0.3">
      <c r="B19756" s="73"/>
    </row>
    <row r="19757" spans="2:2" x14ac:dyDescent="0.3">
      <c r="B19757" s="73"/>
    </row>
    <row r="19758" spans="2:2" x14ac:dyDescent="0.3">
      <c r="B19758" s="73"/>
    </row>
    <row r="19759" spans="2:2" x14ac:dyDescent="0.3">
      <c r="B19759" s="73"/>
    </row>
    <row r="19760" spans="2:2" x14ac:dyDescent="0.3">
      <c r="B19760" s="73"/>
    </row>
    <row r="19761" spans="2:2" x14ac:dyDescent="0.3">
      <c r="B19761" s="73"/>
    </row>
    <row r="19762" spans="2:2" x14ac:dyDescent="0.3">
      <c r="B19762" s="73"/>
    </row>
    <row r="19763" spans="2:2" x14ac:dyDescent="0.3">
      <c r="B19763" s="73"/>
    </row>
    <row r="19764" spans="2:2" x14ac:dyDescent="0.3">
      <c r="B19764" s="73"/>
    </row>
    <row r="19765" spans="2:2" x14ac:dyDescent="0.3">
      <c r="B19765" s="73"/>
    </row>
    <row r="19766" spans="2:2" x14ac:dyDescent="0.3">
      <c r="B19766" s="73"/>
    </row>
    <row r="19767" spans="2:2" x14ac:dyDescent="0.3">
      <c r="B19767" s="73"/>
    </row>
    <row r="19768" spans="2:2" x14ac:dyDescent="0.3">
      <c r="B19768" s="73"/>
    </row>
    <row r="19769" spans="2:2" x14ac:dyDescent="0.3">
      <c r="B19769" s="73"/>
    </row>
    <row r="19770" spans="2:2" x14ac:dyDescent="0.3">
      <c r="B19770" s="73"/>
    </row>
    <row r="19771" spans="2:2" x14ac:dyDescent="0.3">
      <c r="B19771" s="73"/>
    </row>
    <row r="19772" spans="2:2" x14ac:dyDescent="0.3">
      <c r="B19772" s="73"/>
    </row>
    <row r="19773" spans="2:2" x14ac:dyDescent="0.3">
      <c r="B19773" s="73"/>
    </row>
    <row r="19774" spans="2:2" x14ac:dyDescent="0.3">
      <c r="B19774" s="73"/>
    </row>
    <row r="19775" spans="2:2" x14ac:dyDescent="0.3">
      <c r="B19775" s="73"/>
    </row>
    <row r="19776" spans="2:2" x14ac:dyDescent="0.3">
      <c r="B19776" s="73"/>
    </row>
    <row r="19777" spans="2:2" x14ac:dyDescent="0.3">
      <c r="B19777" s="73"/>
    </row>
    <row r="19778" spans="2:2" x14ac:dyDescent="0.3">
      <c r="B19778" s="73"/>
    </row>
    <row r="19779" spans="2:2" x14ac:dyDescent="0.3">
      <c r="B19779" s="73"/>
    </row>
    <row r="19780" spans="2:2" x14ac:dyDescent="0.3">
      <c r="B19780" s="73"/>
    </row>
    <row r="19781" spans="2:2" x14ac:dyDescent="0.3">
      <c r="B19781" s="73"/>
    </row>
    <row r="19782" spans="2:2" x14ac:dyDescent="0.3">
      <c r="B19782" s="73"/>
    </row>
    <row r="19783" spans="2:2" x14ac:dyDescent="0.3">
      <c r="B19783" s="73"/>
    </row>
    <row r="19784" spans="2:2" x14ac:dyDescent="0.3">
      <c r="B19784" s="73"/>
    </row>
    <row r="19785" spans="2:2" x14ac:dyDescent="0.3">
      <c r="B19785" s="73"/>
    </row>
    <row r="19786" spans="2:2" x14ac:dyDescent="0.3">
      <c r="B19786" s="73"/>
    </row>
    <row r="19787" spans="2:2" x14ac:dyDescent="0.3">
      <c r="B19787" s="73"/>
    </row>
    <row r="19788" spans="2:2" x14ac:dyDescent="0.3">
      <c r="B19788" s="73"/>
    </row>
    <row r="19789" spans="2:2" x14ac:dyDescent="0.3">
      <c r="B19789" s="73"/>
    </row>
    <row r="19790" spans="2:2" x14ac:dyDescent="0.3">
      <c r="B19790" s="73"/>
    </row>
    <row r="19791" spans="2:2" x14ac:dyDescent="0.3">
      <c r="B19791" s="73"/>
    </row>
    <row r="19792" spans="2:2" x14ac:dyDescent="0.3">
      <c r="B19792" s="73"/>
    </row>
    <row r="19793" spans="2:2" x14ac:dyDescent="0.3">
      <c r="B19793" s="73"/>
    </row>
    <row r="19794" spans="2:2" x14ac:dyDescent="0.3">
      <c r="B19794" s="73"/>
    </row>
    <row r="19795" spans="2:2" x14ac:dyDescent="0.3">
      <c r="B19795" s="73"/>
    </row>
    <row r="19796" spans="2:2" x14ac:dyDescent="0.3">
      <c r="B19796" s="73"/>
    </row>
    <row r="19797" spans="2:2" x14ac:dyDescent="0.3">
      <c r="B19797" s="73"/>
    </row>
    <row r="19798" spans="2:2" x14ac:dyDescent="0.3">
      <c r="B19798" s="73"/>
    </row>
    <row r="19799" spans="2:2" x14ac:dyDescent="0.3">
      <c r="B19799" s="73"/>
    </row>
    <row r="19800" spans="2:2" x14ac:dyDescent="0.3">
      <c r="B19800" s="73"/>
    </row>
    <row r="19801" spans="2:2" x14ac:dyDescent="0.3">
      <c r="B19801" s="73"/>
    </row>
    <row r="19802" spans="2:2" x14ac:dyDescent="0.3">
      <c r="B19802" s="73"/>
    </row>
    <row r="19803" spans="2:2" x14ac:dyDescent="0.3">
      <c r="B19803" s="73"/>
    </row>
    <row r="19804" spans="2:2" x14ac:dyDescent="0.3">
      <c r="B19804" s="73"/>
    </row>
    <row r="19805" spans="2:2" x14ac:dyDescent="0.3">
      <c r="B19805" s="73"/>
    </row>
    <row r="19806" spans="2:2" x14ac:dyDescent="0.3">
      <c r="B19806" s="73"/>
    </row>
    <row r="19807" spans="2:2" x14ac:dyDescent="0.3">
      <c r="B19807" s="73"/>
    </row>
    <row r="19808" spans="2:2" x14ac:dyDescent="0.3">
      <c r="B19808" s="73"/>
    </row>
    <row r="19809" spans="2:2" x14ac:dyDescent="0.3">
      <c r="B19809" s="73"/>
    </row>
    <row r="19810" spans="2:2" x14ac:dyDescent="0.3">
      <c r="B19810" s="73"/>
    </row>
    <row r="19811" spans="2:2" x14ac:dyDescent="0.3">
      <c r="B19811" s="73"/>
    </row>
    <row r="19812" spans="2:2" x14ac:dyDescent="0.3">
      <c r="B19812" s="73"/>
    </row>
    <row r="19813" spans="2:2" x14ac:dyDescent="0.3">
      <c r="B19813" s="73"/>
    </row>
    <row r="19814" spans="2:2" x14ac:dyDescent="0.3">
      <c r="B19814" s="73"/>
    </row>
    <row r="19815" spans="2:2" x14ac:dyDescent="0.3">
      <c r="B19815" s="73"/>
    </row>
    <row r="19816" spans="2:2" x14ac:dyDescent="0.3">
      <c r="B19816" s="73"/>
    </row>
    <row r="19817" spans="2:2" x14ac:dyDescent="0.3">
      <c r="B19817" s="73"/>
    </row>
    <row r="19818" spans="2:2" x14ac:dyDescent="0.3">
      <c r="B19818" s="73"/>
    </row>
    <row r="19819" spans="2:2" x14ac:dyDescent="0.3">
      <c r="B19819" s="73"/>
    </row>
    <row r="19820" spans="2:2" x14ac:dyDescent="0.3">
      <c r="B19820" s="73"/>
    </row>
    <row r="19821" spans="2:2" x14ac:dyDescent="0.3">
      <c r="B19821" s="73"/>
    </row>
    <row r="19822" spans="2:2" x14ac:dyDescent="0.3">
      <c r="B19822" s="73"/>
    </row>
    <row r="19823" spans="2:2" x14ac:dyDescent="0.3">
      <c r="B19823" s="73"/>
    </row>
    <row r="19824" spans="2:2" x14ac:dyDescent="0.3">
      <c r="B19824" s="73"/>
    </row>
    <row r="19825" spans="2:2" x14ac:dyDescent="0.3">
      <c r="B19825" s="73"/>
    </row>
    <row r="19826" spans="2:2" x14ac:dyDescent="0.3">
      <c r="B19826" s="73"/>
    </row>
    <row r="19827" spans="2:2" x14ac:dyDescent="0.3">
      <c r="B19827" s="73"/>
    </row>
    <row r="19828" spans="2:2" x14ac:dyDescent="0.3">
      <c r="B19828" s="73"/>
    </row>
    <row r="19829" spans="2:2" x14ac:dyDescent="0.3">
      <c r="B19829" s="73"/>
    </row>
    <row r="19830" spans="2:2" x14ac:dyDescent="0.3">
      <c r="B19830" s="73"/>
    </row>
    <row r="19831" spans="2:2" x14ac:dyDescent="0.3">
      <c r="B19831" s="73"/>
    </row>
    <row r="19832" spans="2:2" x14ac:dyDescent="0.3">
      <c r="B19832" s="73"/>
    </row>
    <row r="19833" spans="2:2" x14ac:dyDescent="0.3">
      <c r="B19833" s="73"/>
    </row>
    <row r="19834" spans="2:2" x14ac:dyDescent="0.3">
      <c r="B19834" s="73"/>
    </row>
    <row r="19835" spans="2:2" x14ac:dyDescent="0.3">
      <c r="B19835" s="73"/>
    </row>
    <row r="19836" spans="2:2" x14ac:dyDescent="0.3">
      <c r="B19836" s="73"/>
    </row>
    <row r="19837" spans="2:2" x14ac:dyDescent="0.3">
      <c r="B19837" s="73"/>
    </row>
    <row r="19838" spans="2:2" x14ac:dyDescent="0.3">
      <c r="B19838" s="73"/>
    </row>
    <row r="19839" spans="2:2" x14ac:dyDescent="0.3">
      <c r="B19839" s="73"/>
    </row>
    <row r="19840" spans="2:2" x14ac:dyDescent="0.3">
      <c r="B19840" s="73"/>
    </row>
    <row r="19841" spans="2:2" x14ac:dyDescent="0.3">
      <c r="B19841" s="73"/>
    </row>
    <row r="19842" spans="2:2" x14ac:dyDescent="0.3">
      <c r="B19842" s="73"/>
    </row>
    <row r="19843" spans="2:2" x14ac:dyDescent="0.3">
      <c r="B19843" s="73"/>
    </row>
    <row r="19844" spans="2:2" x14ac:dyDescent="0.3">
      <c r="B19844" s="73"/>
    </row>
    <row r="19845" spans="2:2" x14ac:dyDescent="0.3">
      <c r="B19845" s="73"/>
    </row>
    <row r="19846" spans="2:2" x14ac:dyDescent="0.3">
      <c r="B19846" s="73"/>
    </row>
    <row r="19847" spans="2:2" x14ac:dyDescent="0.3">
      <c r="B19847" s="73"/>
    </row>
    <row r="19848" spans="2:2" x14ac:dyDescent="0.3">
      <c r="B19848" s="73"/>
    </row>
    <row r="19849" spans="2:2" x14ac:dyDescent="0.3">
      <c r="B19849" s="73"/>
    </row>
    <row r="19850" spans="2:2" x14ac:dyDescent="0.3">
      <c r="B19850" s="73"/>
    </row>
    <row r="19851" spans="2:2" x14ac:dyDescent="0.3">
      <c r="B19851" s="73"/>
    </row>
    <row r="19852" spans="2:2" x14ac:dyDescent="0.3">
      <c r="B19852" s="73"/>
    </row>
    <row r="19853" spans="2:2" x14ac:dyDescent="0.3">
      <c r="B19853" s="73"/>
    </row>
    <row r="19854" spans="2:2" x14ac:dyDescent="0.3">
      <c r="B19854" s="73"/>
    </row>
    <row r="19855" spans="2:2" x14ac:dyDescent="0.3">
      <c r="B19855" s="73"/>
    </row>
    <row r="19856" spans="2:2" x14ac:dyDescent="0.3">
      <c r="B19856" s="73"/>
    </row>
    <row r="19857" spans="2:2" x14ac:dyDescent="0.3">
      <c r="B19857" s="73"/>
    </row>
    <row r="19858" spans="2:2" x14ac:dyDescent="0.3">
      <c r="B19858" s="73"/>
    </row>
    <row r="19859" spans="2:2" x14ac:dyDescent="0.3">
      <c r="B19859" s="73"/>
    </row>
    <row r="19860" spans="2:2" x14ac:dyDescent="0.3">
      <c r="B19860" s="73"/>
    </row>
    <row r="19861" spans="2:2" x14ac:dyDescent="0.3">
      <c r="B19861" s="73"/>
    </row>
    <row r="19862" spans="2:2" x14ac:dyDescent="0.3">
      <c r="B19862" s="73"/>
    </row>
    <row r="19863" spans="2:2" x14ac:dyDescent="0.3">
      <c r="B19863" s="73"/>
    </row>
    <row r="19864" spans="2:2" x14ac:dyDescent="0.3">
      <c r="B19864" s="73"/>
    </row>
    <row r="19865" spans="2:2" x14ac:dyDescent="0.3">
      <c r="B19865" s="73"/>
    </row>
    <row r="19866" spans="2:2" x14ac:dyDescent="0.3">
      <c r="B19866" s="73"/>
    </row>
    <row r="19867" spans="2:2" x14ac:dyDescent="0.3">
      <c r="B19867" s="73"/>
    </row>
    <row r="19868" spans="2:2" x14ac:dyDescent="0.3">
      <c r="B19868" s="73"/>
    </row>
    <row r="19869" spans="2:2" x14ac:dyDescent="0.3">
      <c r="B19869" s="73"/>
    </row>
    <row r="19870" spans="2:2" x14ac:dyDescent="0.3">
      <c r="B19870" s="73"/>
    </row>
    <row r="19871" spans="2:2" x14ac:dyDescent="0.3">
      <c r="B19871" s="73"/>
    </row>
    <row r="19872" spans="2:2" x14ac:dyDescent="0.3">
      <c r="B19872" s="73"/>
    </row>
    <row r="19873" spans="2:2" x14ac:dyDescent="0.3">
      <c r="B19873" s="73"/>
    </row>
    <row r="19874" spans="2:2" x14ac:dyDescent="0.3">
      <c r="B19874" s="73"/>
    </row>
    <row r="19875" spans="2:2" x14ac:dyDescent="0.3">
      <c r="B19875" s="73"/>
    </row>
    <row r="19876" spans="2:2" x14ac:dyDescent="0.3">
      <c r="B19876" s="73"/>
    </row>
    <row r="19877" spans="2:2" x14ac:dyDescent="0.3">
      <c r="B19877" s="73"/>
    </row>
    <row r="19878" spans="2:2" x14ac:dyDescent="0.3">
      <c r="B19878" s="73"/>
    </row>
    <row r="19879" spans="2:2" x14ac:dyDescent="0.3">
      <c r="B19879" s="73"/>
    </row>
    <row r="19880" spans="2:2" x14ac:dyDescent="0.3">
      <c r="B19880" s="73"/>
    </row>
    <row r="19881" spans="2:2" x14ac:dyDescent="0.3">
      <c r="B19881" s="73"/>
    </row>
    <row r="19882" spans="2:2" x14ac:dyDescent="0.3">
      <c r="B19882" s="73"/>
    </row>
    <row r="19883" spans="2:2" x14ac:dyDescent="0.3">
      <c r="B19883" s="73"/>
    </row>
    <row r="19884" spans="2:2" x14ac:dyDescent="0.3">
      <c r="B19884" s="73"/>
    </row>
    <row r="19885" spans="2:2" x14ac:dyDescent="0.3">
      <c r="B19885" s="73"/>
    </row>
    <row r="19886" spans="2:2" x14ac:dyDescent="0.3">
      <c r="B19886" s="73"/>
    </row>
    <row r="19887" spans="2:2" x14ac:dyDescent="0.3">
      <c r="B19887" s="73"/>
    </row>
    <row r="19888" spans="2:2" x14ac:dyDescent="0.3">
      <c r="B19888" s="73"/>
    </row>
    <row r="19889" spans="2:2" x14ac:dyDescent="0.3">
      <c r="B19889" s="73"/>
    </row>
    <row r="19890" spans="2:2" x14ac:dyDescent="0.3">
      <c r="B19890" s="73"/>
    </row>
    <row r="19891" spans="2:2" x14ac:dyDescent="0.3">
      <c r="B19891" s="73"/>
    </row>
    <row r="19892" spans="2:2" x14ac:dyDescent="0.3">
      <c r="B19892" s="73"/>
    </row>
    <row r="19893" spans="2:2" x14ac:dyDescent="0.3">
      <c r="B19893" s="73"/>
    </row>
    <row r="19894" spans="2:2" x14ac:dyDescent="0.3">
      <c r="B19894" s="73"/>
    </row>
    <row r="19895" spans="2:2" x14ac:dyDescent="0.3">
      <c r="B19895" s="73"/>
    </row>
    <row r="19896" spans="2:2" x14ac:dyDescent="0.3">
      <c r="B19896" s="73"/>
    </row>
    <row r="19897" spans="2:2" x14ac:dyDescent="0.3">
      <c r="B19897" s="73"/>
    </row>
    <row r="19898" spans="2:2" x14ac:dyDescent="0.3">
      <c r="B19898" s="73"/>
    </row>
    <row r="19899" spans="2:2" x14ac:dyDescent="0.3">
      <c r="B19899" s="73"/>
    </row>
    <row r="19900" spans="2:2" x14ac:dyDescent="0.3">
      <c r="B19900" s="73"/>
    </row>
    <row r="19901" spans="2:2" x14ac:dyDescent="0.3">
      <c r="B19901" s="73"/>
    </row>
    <row r="19902" spans="2:2" x14ac:dyDescent="0.3">
      <c r="B19902" s="73"/>
    </row>
    <row r="19903" spans="2:2" x14ac:dyDescent="0.3">
      <c r="B19903" s="73"/>
    </row>
    <row r="19904" spans="2:2" x14ac:dyDescent="0.3">
      <c r="B19904" s="73"/>
    </row>
    <row r="19905" spans="2:2" x14ac:dyDescent="0.3">
      <c r="B19905" s="73"/>
    </row>
    <row r="19906" spans="2:2" x14ac:dyDescent="0.3">
      <c r="B19906" s="73"/>
    </row>
    <row r="19907" spans="2:2" x14ac:dyDescent="0.3">
      <c r="B19907" s="73"/>
    </row>
    <row r="19908" spans="2:2" x14ac:dyDescent="0.3">
      <c r="B19908" s="73"/>
    </row>
    <row r="19909" spans="2:2" x14ac:dyDescent="0.3">
      <c r="B19909" s="73"/>
    </row>
    <row r="19910" spans="2:2" x14ac:dyDescent="0.3">
      <c r="B19910" s="73"/>
    </row>
    <row r="19911" spans="2:2" x14ac:dyDescent="0.3">
      <c r="B19911" s="73"/>
    </row>
    <row r="19912" spans="2:2" x14ac:dyDescent="0.3">
      <c r="B19912" s="73"/>
    </row>
    <row r="19913" spans="2:2" x14ac:dyDescent="0.3">
      <c r="B19913" s="73"/>
    </row>
    <row r="19914" spans="2:2" x14ac:dyDescent="0.3">
      <c r="B19914" s="73"/>
    </row>
    <row r="19915" spans="2:2" x14ac:dyDescent="0.3">
      <c r="B19915" s="73"/>
    </row>
    <row r="19916" spans="2:2" x14ac:dyDescent="0.3">
      <c r="B19916" s="73"/>
    </row>
    <row r="19917" spans="2:2" x14ac:dyDescent="0.3">
      <c r="B19917" s="73"/>
    </row>
    <row r="19918" spans="2:2" x14ac:dyDescent="0.3">
      <c r="B19918" s="73"/>
    </row>
    <row r="19919" spans="2:2" x14ac:dyDescent="0.3">
      <c r="B19919" s="73"/>
    </row>
    <row r="19920" spans="2:2" x14ac:dyDescent="0.3">
      <c r="B19920" s="73"/>
    </row>
    <row r="19921" spans="2:2" x14ac:dyDescent="0.3">
      <c r="B19921" s="73"/>
    </row>
    <row r="19922" spans="2:2" x14ac:dyDescent="0.3">
      <c r="B19922" s="73"/>
    </row>
    <row r="19923" spans="2:2" x14ac:dyDescent="0.3">
      <c r="B19923" s="73"/>
    </row>
    <row r="19924" spans="2:2" x14ac:dyDescent="0.3">
      <c r="B19924" s="73"/>
    </row>
    <row r="19925" spans="2:2" x14ac:dyDescent="0.3">
      <c r="B19925" s="73"/>
    </row>
    <row r="19926" spans="2:2" x14ac:dyDescent="0.3">
      <c r="B19926" s="73"/>
    </row>
    <row r="19927" spans="2:2" x14ac:dyDescent="0.3">
      <c r="B19927" s="73"/>
    </row>
    <row r="19928" spans="2:2" x14ac:dyDescent="0.3">
      <c r="B19928" s="73"/>
    </row>
    <row r="19929" spans="2:2" x14ac:dyDescent="0.3">
      <c r="B19929" s="73"/>
    </row>
    <row r="19930" spans="2:2" x14ac:dyDescent="0.3">
      <c r="B19930" s="73"/>
    </row>
    <row r="19931" spans="2:2" x14ac:dyDescent="0.3">
      <c r="B19931" s="73"/>
    </row>
    <row r="19932" spans="2:2" x14ac:dyDescent="0.3">
      <c r="B19932" s="73"/>
    </row>
    <row r="19933" spans="2:2" x14ac:dyDescent="0.3">
      <c r="B19933" s="73"/>
    </row>
    <row r="19934" spans="2:2" x14ac:dyDescent="0.3">
      <c r="B19934" s="73"/>
    </row>
    <row r="19935" spans="2:2" x14ac:dyDescent="0.3">
      <c r="B19935" s="73"/>
    </row>
    <row r="19936" spans="2:2" x14ac:dyDescent="0.3">
      <c r="B19936" s="73"/>
    </row>
    <row r="19937" spans="2:2" x14ac:dyDescent="0.3">
      <c r="B19937" s="73"/>
    </row>
    <row r="19938" spans="2:2" x14ac:dyDescent="0.3">
      <c r="B19938" s="73"/>
    </row>
    <row r="19939" spans="2:2" x14ac:dyDescent="0.3">
      <c r="B19939" s="73"/>
    </row>
    <row r="19940" spans="2:2" x14ac:dyDescent="0.3">
      <c r="B19940" s="73"/>
    </row>
    <row r="19941" spans="2:2" x14ac:dyDescent="0.3">
      <c r="B19941" s="73"/>
    </row>
    <row r="19942" spans="2:2" x14ac:dyDescent="0.3">
      <c r="B19942" s="73"/>
    </row>
    <row r="19943" spans="2:2" x14ac:dyDescent="0.3">
      <c r="B19943" s="73"/>
    </row>
    <row r="19944" spans="2:2" x14ac:dyDescent="0.3">
      <c r="B19944" s="73"/>
    </row>
    <row r="19945" spans="2:2" x14ac:dyDescent="0.3">
      <c r="B19945" s="73"/>
    </row>
    <row r="19946" spans="2:2" x14ac:dyDescent="0.3">
      <c r="B19946" s="73"/>
    </row>
    <row r="19947" spans="2:2" x14ac:dyDescent="0.3">
      <c r="B19947" s="73"/>
    </row>
    <row r="19948" spans="2:2" x14ac:dyDescent="0.3">
      <c r="B19948" s="73"/>
    </row>
    <row r="19949" spans="2:2" x14ac:dyDescent="0.3">
      <c r="B19949" s="73"/>
    </row>
    <row r="19950" spans="2:2" x14ac:dyDescent="0.3">
      <c r="B19950" s="73"/>
    </row>
    <row r="19951" spans="2:2" x14ac:dyDescent="0.3">
      <c r="B19951" s="73"/>
    </row>
    <row r="19952" spans="2:2" x14ac:dyDescent="0.3">
      <c r="B19952" s="73"/>
    </row>
    <row r="19953" spans="2:2" x14ac:dyDescent="0.3">
      <c r="B19953" s="73"/>
    </row>
    <row r="19954" spans="2:2" x14ac:dyDescent="0.3">
      <c r="B19954" s="73"/>
    </row>
    <row r="19955" spans="2:2" x14ac:dyDescent="0.3">
      <c r="B19955" s="73"/>
    </row>
    <row r="19956" spans="2:2" x14ac:dyDescent="0.3">
      <c r="B19956" s="73"/>
    </row>
    <row r="19957" spans="2:2" x14ac:dyDescent="0.3">
      <c r="B19957" s="73"/>
    </row>
    <row r="19958" spans="2:2" x14ac:dyDescent="0.3">
      <c r="B19958" s="73"/>
    </row>
    <row r="19959" spans="2:2" x14ac:dyDescent="0.3">
      <c r="B19959" s="73"/>
    </row>
    <row r="19960" spans="2:2" x14ac:dyDescent="0.3">
      <c r="B19960" s="73"/>
    </row>
    <row r="19961" spans="2:2" x14ac:dyDescent="0.3">
      <c r="B19961" s="73"/>
    </row>
    <row r="19962" spans="2:2" x14ac:dyDescent="0.3">
      <c r="B19962" s="73"/>
    </row>
    <row r="19963" spans="2:2" x14ac:dyDescent="0.3">
      <c r="B19963" s="73"/>
    </row>
    <row r="19964" spans="2:2" x14ac:dyDescent="0.3">
      <c r="B19964" s="73"/>
    </row>
    <row r="19965" spans="2:2" x14ac:dyDescent="0.3">
      <c r="B19965" s="73"/>
    </row>
    <row r="19966" spans="2:2" x14ac:dyDescent="0.3">
      <c r="B19966" s="73"/>
    </row>
    <row r="19967" spans="2:2" x14ac:dyDescent="0.3">
      <c r="B19967" s="73"/>
    </row>
    <row r="19968" spans="2:2" x14ac:dyDescent="0.3">
      <c r="B19968" s="73"/>
    </row>
    <row r="19969" spans="2:2" x14ac:dyDescent="0.3">
      <c r="B19969" s="73"/>
    </row>
    <row r="19970" spans="2:2" x14ac:dyDescent="0.3">
      <c r="B19970" s="73"/>
    </row>
    <row r="19971" spans="2:2" x14ac:dyDescent="0.3">
      <c r="B19971" s="73"/>
    </row>
    <row r="19972" spans="2:2" x14ac:dyDescent="0.3">
      <c r="B19972" s="73"/>
    </row>
    <row r="19973" spans="2:2" x14ac:dyDescent="0.3">
      <c r="B19973" s="73"/>
    </row>
    <row r="19974" spans="2:2" x14ac:dyDescent="0.3">
      <c r="B19974" s="73"/>
    </row>
    <row r="19975" spans="2:2" x14ac:dyDescent="0.3">
      <c r="B19975" s="73"/>
    </row>
    <row r="19976" spans="2:2" x14ac:dyDescent="0.3">
      <c r="B19976" s="73"/>
    </row>
    <row r="19977" spans="2:2" x14ac:dyDescent="0.3">
      <c r="B19977" s="73"/>
    </row>
    <row r="19978" spans="2:2" x14ac:dyDescent="0.3">
      <c r="B19978" s="73"/>
    </row>
    <row r="19979" spans="2:2" x14ac:dyDescent="0.3">
      <c r="B19979" s="73"/>
    </row>
    <row r="19980" spans="2:2" x14ac:dyDescent="0.3">
      <c r="B19980" s="73"/>
    </row>
    <row r="19981" spans="2:2" x14ac:dyDescent="0.3">
      <c r="B19981" s="73"/>
    </row>
    <row r="19982" spans="2:2" x14ac:dyDescent="0.3">
      <c r="B19982" s="73"/>
    </row>
    <row r="19983" spans="2:2" x14ac:dyDescent="0.3">
      <c r="B19983" s="73"/>
    </row>
    <row r="19984" spans="2:2" x14ac:dyDescent="0.3">
      <c r="B19984" s="73"/>
    </row>
    <row r="19985" spans="2:2" x14ac:dyDescent="0.3">
      <c r="B19985" s="73"/>
    </row>
    <row r="19986" spans="2:2" x14ac:dyDescent="0.3">
      <c r="B19986" s="73"/>
    </row>
    <row r="19987" spans="2:2" x14ac:dyDescent="0.3">
      <c r="B19987" s="73"/>
    </row>
    <row r="19988" spans="2:2" x14ac:dyDescent="0.3">
      <c r="B19988" s="73"/>
    </row>
    <row r="19989" spans="2:2" x14ac:dyDescent="0.3">
      <c r="B19989" s="73"/>
    </row>
    <row r="19990" spans="2:2" x14ac:dyDescent="0.3">
      <c r="B19990" s="73"/>
    </row>
    <row r="19991" spans="2:2" x14ac:dyDescent="0.3">
      <c r="B19991" s="73"/>
    </row>
    <row r="19992" spans="2:2" x14ac:dyDescent="0.3">
      <c r="B19992" s="73"/>
    </row>
    <row r="19993" spans="2:2" x14ac:dyDescent="0.3">
      <c r="B19993" s="73"/>
    </row>
    <row r="19994" spans="2:2" x14ac:dyDescent="0.3">
      <c r="B19994" s="73"/>
    </row>
    <row r="19995" spans="2:2" x14ac:dyDescent="0.3">
      <c r="B19995" s="73"/>
    </row>
    <row r="19996" spans="2:2" x14ac:dyDescent="0.3">
      <c r="B19996" s="73"/>
    </row>
    <row r="19997" spans="2:2" x14ac:dyDescent="0.3">
      <c r="B19997" s="73"/>
    </row>
    <row r="19998" spans="2:2" x14ac:dyDescent="0.3">
      <c r="B19998" s="73"/>
    </row>
    <row r="19999" spans="2:2" x14ac:dyDescent="0.3">
      <c r="B19999" s="73"/>
    </row>
    <row r="20000" spans="2:2" x14ac:dyDescent="0.3">
      <c r="B20000" s="73"/>
    </row>
    <row r="20001" spans="2:2" x14ac:dyDescent="0.3">
      <c r="B20001" s="73"/>
    </row>
    <row r="20002" spans="2:2" x14ac:dyDescent="0.3">
      <c r="B20002" s="73"/>
    </row>
    <row r="20003" spans="2:2" x14ac:dyDescent="0.3">
      <c r="B20003" s="73"/>
    </row>
    <row r="20004" spans="2:2" x14ac:dyDescent="0.3">
      <c r="B20004" s="73"/>
    </row>
    <row r="20005" spans="2:2" x14ac:dyDescent="0.3">
      <c r="B20005" s="73"/>
    </row>
    <row r="20006" spans="2:2" x14ac:dyDescent="0.3">
      <c r="B20006" s="73"/>
    </row>
    <row r="20007" spans="2:2" x14ac:dyDescent="0.3">
      <c r="B20007" s="73"/>
    </row>
    <row r="20008" spans="2:2" x14ac:dyDescent="0.3">
      <c r="B20008" s="73"/>
    </row>
    <row r="20009" spans="2:2" x14ac:dyDescent="0.3">
      <c r="B20009" s="73"/>
    </row>
    <row r="20010" spans="2:2" x14ac:dyDescent="0.3">
      <c r="B20010" s="73"/>
    </row>
    <row r="20011" spans="2:2" x14ac:dyDescent="0.3">
      <c r="B20011" s="73"/>
    </row>
    <row r="20012" spans="2:2" x14ac:dyDescent="0.3">
      <c r="B20012" s="73"/>
    </row>
    <row r="20013" spans="2:2" x14ac:dyDescent="0.3">
      <c r="B20013" s="73"/>
    </row>
    <row r="20014" spans="2:2" x14ac:dyDescent="0.3">
      <c r="B20014" s="73"/>
    </row>
    <row r="20015" spans="2:2" x14ac:dyDescent="0.3">
      <c r="B20015" s="73"/>
    </row>
    <row r="20016" spans="2:2" x14ac:dyDescent="0.3">
      <c r="B20016" s="73"/>
    </row>
    <row r="20017" spans="2:2" x14ac:dyDescent="0.3">
      <c r="B20017" s="73"/>
    </row>
    <row r="20018" spans="2:2" x14ac:dyDescent="0.3">
      <c r="B20018" s="73"/>
    </row>
    <row r="20019" spans="2:2" x14ac:dyDescent="0.3">
      <c r="B20019" s="73"/>
    </row>
    <row r="20020" spans="2:2" x14ac:dyDescent="0.3">
      <c r="B20020" s="73"/>
    </row>
    <row r="20021" spans="2:2" x14ac:dyDescent="0.3">
      <c r="B20021" s="73"/>
    </row>
    <row r="20022" spans="2:2" x14ac:dyDescent="0.3">
      <c r="B20022" s="73"/>
    </row>
    <row r="20023" spans="2:2" x14ac:dyDescent="0.3">
      <c r="B20023" s="73"/>
    </row>
    <row r="20024" spans="2:2" x14ac:dyDescent="0.3">
      <c r="B20024" s="73"/>
    </row>
    <row r="20025" spans="2:2" x14ac:dyDescent="0.3">
      <c r="B20025" s="73"/>
    </row>
    <row r="20026" spans="2:2" x14ac:dyDescent="0.3">
      <c r="B20026" s="73"/>
    </row>
    <row r="20027" spans="2:2" x14ac:dyDescent="0.3">
      <c r="B20027" s="73"/>
    </row>
    <row r="20028" spans="2:2" x14ac:dyDescent="0.3">
      <c r="B20028" s="73"/>
    </row>
    <row r="20029" spans="2:2" x14ac:dyDescent="0.3">
      <c r="B20029" s="73"/>
    </row>
    <row r="20030" spans="2:2" x14ac:dyDescent="0.3">
      <c r="B20030" s="73"/>
    </row>
    <row r="20031" spans="2:2" x14ac:dyDescent="0.3">
      <c r="B20031" s="73"/>
    </row>
    <row r="20032" spans="2:2" x14ac:dyDescent="0.3">
      <c r="B20032" s="73"/>
    </row>
    <row r="20033" spans="2:2" x14ac:dyDescent="0.3">
      <c r="B20033" s="73"/>
    </row>
    <row r="20034" spans="2:2" x14ac:dyDescent="0.3">
      <c r="B20034" s="73"/>
    </row>
    <row r="20035" spans="2:2" x14ac:dyDescent="0.3">
      <c r="B20035" s="73"/>
    </row>
    <row r="20036" spans="2:2" x14ac:dyDescent="0.3">
      <c r="B20036" s="73"/>
    </row>
    <row r="20037" spans="2:2" x14ac:dyDescent="0.3">
      <c r="B20037" s="73"/>
    </row>
    <row r="20038" spans="2:2" x14ac:dyDescent="0.3">
      <c r="B20038" s="73"/>
    </row>
    <row r="20039" spans="2:2" x14ac:dyDescent="0.3">
      <c r="B20039" s="73"/>
    </row>
    <row r="20040" spans="2:2" x14ac:dyDescent="0.3">
      <c r="B20040" s="73"/>
    </row>
    <row r="20041" spans="2:2" x14ac:dyDescent="0.3">
      <c r="B20041" s="73"/>
    </row>
    <row r="20042" spans="2:2" x14ac:dyDescent="0.3">
      <c r="B20042" s="73"/>
    </row>
    <row r="20043" spans="2:2" x14ac:dyDescent="0.3">
      <c r="B20043" s="73"/>
    </row>
    <row r="20044" spans="2:2" x14ac:dyDescent="0.3">
      <c r="B20044" s="73"/>
    </row>
    <row r="20045" spans="2:2" x14ac:dyDescent="0.3">
      <c r="B20045" s="73"/>
    </row>
    <row r="20046" spans="2:2" x14ac:dyDescent="0.3">
      <c r="B20046" s="73"/>
    </row>
    <row r="20047" spans="2:2" x14ac:dyDescent="0.3">
      <c r="B20047" s="73"/>
    </row>
    <row r="20048" spans="2:2" x14ac:dyDescent="0.3">
      <c r="B20048" s="73"/>
    </row>
    <row r="20049" spans="2:2" x14ac:dyDescent="0.3">
      <c r="B20049" s="73"/>
    </row>
    <row r="20050" spans="2:2" x14ac:dyDescent="0.3">
      <c r="B20050" s="73"/>
    </row>
    <row r="20051" spans="2:2" x14ac:dyDescent="0.3">
      <c r="B20051" s="73"/>
    </row>
    <row r="20052" spans="2:2" x14ac:dyDescent="0.3">
      <c r="B20052" s="73"/>
    </row>
    <row r="20053" spans="2:2" x14ac:dyDescent="0.3">
      <c r="B20053" s="73"/>
    </row>
    <row r="20054" spans="2:2" x14ac:dyDescent="0.3">
      <c r="B20054" s="73"/>
    </row>
    <row r="20055" spans="2:2" x14ac:dyDescent="0.3">
      <c r="B20055" s="73"/>
    </row>
    <row r="20056" spans="2:2" x14ac:dyDescent="0.3">
      <c r="B20056" s="73"/>
    </row>
    <row r="20057" spans="2:2" x14ac:dyDescent="0.3">
      <c r="B20057" s="73"/>
    </row>
    <row r="20058" spans="2:2" x14ac:dyDescent="0.3">
      <c r="B20058" s="73"/>
    </row>
    <row r="20059" spans="2:2" x14ac:dyDescent="0.3">
      <c r="B20059" s="73"/>
    </row>
    <row r="20060" spans="2:2" x14ac:dyDescent="0.3">
      <c r="B20060" s="73"/>
    </row>
    <row r="20061" spans="2:2" x14ac:dyDescent="0.3">
      <c r="B20061" s="73"/>
    </row>
    <row r="20062" spans="2:2" x14ac:dyDescent="0.3">
      <c r="B20062" s="73"/>
    </row>
    <row r="20063" spans="2:2" x14ac:dyDescent="0.3">
      <c r="B20063" s="73"/>
    </row>
    <row r="20064" spans="2:2" x14ac:dyDescent="0.3">
      <c r="B20064" s="73"/>
    </row>
    <row r="20065" spans="2:2" x14ac:dyDescent="0.3">
      <c r="B20065" s="73"/>
    </row>
    <row r="20066" spans="2:2" x14ac:dyDescent="0.3">
      <c r="B20066" s="73"/>
    </row>
    <row r="20067" spans="2:2" x14ac:dyDescent="0.3">
      <c r="B20067" s="73"/>
    </row>
    <row r="20068" spans="2:2" x14ac:dyDescent="0.3">
      <c r="B20068" s="73"/>
    </row>
    <row r="20069" spans="2:2" x14ac:dyDescent="0.3">
      <c r="B20069" s="73"/>
    </row>
    <row r="20070" spans="2:2" x14ac:dyDescent="0.3">
      <c r="B20070" s="73"/>
    </row>
    <row r="20071" spans="2:2" x14ac:dyDescent="0.3">
      <c r="B20071" s="73"/>
    </row>
    <row r="20072" spans="2:2" x14ac:dyDescent="0.3">
      <c r="B20072" s="73"/>
    </row>
    <row r="20073" spans="2:2" x14ac:dyDescent="0.3">
      <c r="B20073" s="73"/>
    </row>
    <row r="20074" spans="2:2" x14ac:dyDescent="0.3">
      <c r="B20074" s="73"/>
    </row>
    <row r="20075" spans="2:2" x14ac:dyDescent="0.3">
      <c r="B20075" s="73"/>
    </row>
    <row r="20076" spans="2:2" x14ac:dyDescent="0.3">
      <c r="B20076" s="73"/>
    </row>
    <row r="20077" spans="2:2" x14ac:dyDescent="0.3">
      <c r="B20077" s="73"/>
    </row>
    <row r="20078" spans="2:2" x14ac:dyDescent="0.3">
      <c r="B20078" s="73"/>
    </row>
    <row r="20079" spans="2:2" x14ac:dyDescent="0.3">
      <c r="B20079" s="73"/>
    </row>
    <row r="20080" spans="2:2" x14ac:dyDescent="0.3">
      <c r="B20080" s="73"/>
    </row>
    <row r="20081" spans="2:2" x14ac:dyDescent="0.3">
      <c r="B20081" s="73"/>
    </row>
    <row r="20082" spans="2:2" x14ac:dyDescent="0.3">
      <c r="B20082" s="73"/>
    </row>
    <row r="20083" spans="2:2" x14ac:dyDescent="0.3">
      <c r="B20083" s="73"/>
    </row>
    <row r="20084" spans="2:2" x14ac:dyDescent="0.3">
      <c r="B20084" s="73"/>
    </row>
    <row r="20085" spans="2:2" x14ac:dyDescent="0.3">
      <c r="B20085" s="73"/>
    </row>
    <row r="20086" spans="2:2" x14ac:dyDescent="0.3">
      <c r="B20086" s="73"/>
    </row>
    <row r="20087" spans="2:2" x14ac:dyDescent="0.3">
      <c r="B20087" s="73"/>
    </row>
    <row r="20088" spans="2:2" x14ac:dyDescent="0.3">
      <c r="B20088" s="73"/>
    </row>
    <row r="20089" spans="2:2" x14ac:dyDescent="0.3">
      <c r="B20089" s="73"/>
    </row>
    <row r="20090" spans="2:2" x14ac:dyDescent="0.3">
      <c r="B20090" s="73"/>
    </row>
    <row r="20091" spans="2:2" x14ac:dyDescent="0.3">
      <c r="B20091" s="73"/>
    </row>
    <row r="20092" spans="2:2" x14ac:dyDescent="0.3">
      <c r="B20092" s="73"/>
    </row>
    <row r="20093" spans="2:2" x14ac:dyDescent="0.3">
      <c r="B20093" s="73"/>
    </row>
    <row r="20094" spans="2:2" x14ac:dyDescent="0.3">
      <c r="B20094" s="73"/>
    </row>
    <row r="20095" spans="2:2" x14ac:dyDescent="0.3">
      <c r="B20095" s="73"/>
    </row>
    <row r="20096" spans="2:2" x14ac:dyDescent="0.3">
      <c r="B20096" s="73"/>
    </row>
    <row r="20097" spans="2:2" x14ac:dyDescent="0.3">
      <c r="B20097" s="73"/>
    </row>
    <row r="20098" spans="2:2" x14ac:dyDescent="0.3">
      <c r="B20098" s="73"/>
    </row>
    <row r="20099" spans="2:2" x14ac:dyDescent="0.3">
      <c r="B20099" s="73"/>
    </row>
    <row r="20100" spans="2:2" x14ac:dyDescent="0.3">
      <c r="B20100" s="73"/>
    </row>
    <row r="20101" spans="2:2" x14ac:dyDescent="0.3">
      <c r="B20101" s="73"/>
    </row>
    <row r="20102" spans="2:2" x14ac:dyDescent="0.3">
      <c r="B20102" s="73"/>
    </row>
    <row r="20103" spans="2:2" x14ac:dyDescent="0.3">
      <c r="B20103" s="73"/>
    </row>
    <row r="20104" spans="2:2" x14ac:dyDescent="0.3">
      <c r="B20104" s="73"/>
    </row>
    <row r="20105" spans="2:2" x14ac:dyDescent="0.3">
      <c r="B20105" s="73"/>
    </row>
    <row r="20106" spans="2:2" x14ac:dyDescent="0.3">
      <c r="B20106" s="73"/>
    </row>
    <row r="20107" spans="2:2" x14ac:dyDescent="0.3">
      <c r="B20107" s="73"/>
    </row>
    <row r="20108" spans="2:2" x14ac:dyDescent="0.3">
      <c r="B20108" s="73"/>
    </row>
    <row r="20109" spans="2:2" x14ac:dyDescent="0.3">
      <c r="B20109" s="73"/>
    </row>
    <row r="20110" spans="2:2" x14ac:dyDescent="0.3">
      <c r="B20110" s="73"/>
    </row>
    <row r="20111" spans="2:2" x14ac:dyDescent="0.3">
      <c r="B20111" s="73"/>
    </row>
    <row r="20112" spans="2:2" x14ac:dyDescent="0.3">
      <c r="B20112" s="73"/>
    </row>
    <row r="20113" spans="2:2" x14ac:dyDescent="0.3">
      <c r="B20113" s="73"/>
    </row>
    <row r="20114" spans="2:2" x14ac:dyDescent="0.3">
      <c r="B20114" s="73"/>
    </row>
    <row r="20115" spans="2:2" x14ac:dyDescent="0.3">
      <c r="B20115" s="73"/>
    </row>
    <row r="20116" spans="2:2" x14ac:dyDescent="0.3">
      <c r="B20116" s="73"/>
    </row>
    <row r="20117" spans="2:2" x14ac:dyDescent="0.3">
      <c r="B20117" s="73"/>
    </row>
    <row r="20118" spans="2:2" x14ac:dyDescent="0.3">
      <c r="B20118" s="73"/>
    </row>
    <row r="20119" spans="2:2" x14ac:dyDescent="0.3">
      <c r="B20119" s="73"/>
    </row>
    <row r="20120" spans="2:2" x14ac:dyDescent="0.3">
      <c r="B20120" s="73"/>
    </row>
    <row r="20121" spans="2:2" x14ac:dyDescent="0.3">
      <c r="B20121" s="73"/>
    </row>
    <row r="20122" spans="2:2" x14ac:dyDescent="0.3">
      <c r="B20122" s="73"/>
    </row>
    <row r="20123" spans="2:2" x14ac:dyDescent="0.3">
      <c r="B20123" s="73"/>
    </row>
    <row r="20124" spans="2:2" x14ac:dyDescent="0.3">
      <c r="B20124" s="73"/>
    </row>
    <row r="20125" spans="2:2" x14ac:dyDescent="0.3">
      <c r="B20125" s="73"/>
    </row>
    <row r="20126" spans="2:2" x14ac:dyDescent="0.3">
      <c r="B20126" s="73"/>
    </row>
    <row r="20127" spans="2:2" x14ac:dyDescent="0.3">
      <c r="B20127" s="73"/>
    </row>
    <row r="20128" spans="2:2" x14ac:dyDescent="0.3">
      <c r="B20128" s="73"/>
    </row>
    <row r="20129" spans="2:2" x14ac:dyDescent="0.3">
      <c r="B20129" s="73"/>
    </row>
    <row r="20130" spans="2:2" x14ac:dyDescent="0.3">
      <c r="B20130" s="73"/>
    </row>
    <row r="20131" spans="2:2" x14ac:dyDescent="0.3">
      <c r="B20131" s="73"/>
    </row>
    <row r="20132" spans="2:2" x14ac:dyDescent="0.3">
      <c r="B20132" s="73"/>
    </row>
    <row r="20133" spans="2:2" x14ac:dyDescent="0.3">
      <c r="B20133" s="73"/>
    </row>
    <row r="20134" spans="2:2" x14ac:dyDescent="0.3">
      <c r="B20134" s="73"/>
    </row>
    <row r="20135" spans="2:2" x14ac:dyDescent="0.3">
      <c r="B20135" s="73"/>
    </row>
    <row r="20136" spans="2:2" x14ac:dyDescent="0.3">
      <c r="B20136" s="73"/>
    </row>
    <row r="20137" spans="2:2" x14ac:dyDescent="0.3">
      <c r="B20137" s="73"/>
    </row>
    <row r="20138" spans="2:2" x14ac:dyDescent="0.3">
      <c r="B20138" s="73"/>
    </row>
    <row r="20139" spans="2:2" x14ac:dyDescent="0.3">
      <c r="B20139" s="73"/>
    </row>
    <row r="20140" spans="2:2" x14ac:dyDescent="0.3">
      <c r="B20140" s="73"/>
    </row>
    <row r="20141" spans="2:2" x14ac:dyDescent="0.3">
      <c r="B20141" s="73"/>
    </row>
    <row r="20142" spans="2:2" x14ac:dyDescent="0.3">
      <c r="B20142" s="73"/>
    </row>
    <row r="20143" spans="2:2" x14ac:dyDescent="0.3">
      <c r="B20143" s="73"/>
    </row>
    <row r="20144" spans="2:2" x14ac:dyDescent="0.3">
      <c r="B20144" s="73"/>
    </row>
    <row r="20145" spans="2:2" x14ac:dyDescent="0.3">
      <c r="B20145" s="73"/>
    </row>
    <row r="20146" spans="2:2" x14ac:dyDescent="0.3">
      <c r="B20146" s="73"/>
    </row>
    <row r="20147" spans="2:2" x14ac:dyDescent="0.3">
      <c r="B20147" s="73"/>
    </row>
    <row r="20148" spans="2:2" x14ac:dyDescent="0.3">
      <c r="B20148" s="73"/>
    </row>
    <row r="20149" spans="2:2" x14ac:dyDescent="0.3">
      <c r="B20149" s="73"/>
    </row>
    <row r="20150" spans="2:2" x14ac:dyDescent="0.3">
      <c r="B20150" s="73"/>
    </row>
    <row r="20151" spans="2:2" x14ac:dyDescent="0.3">
      <c r="B20151" s="73"/>
    </row>
    <row r="20152" spans="2:2" x14ac:dyDescent="0.3">
      <c r="B20152" s="73"/>
    </row>
    <row r="20153" spans="2:2" x14ac:dyDescent="0.3">
      <c r="B20153" s="73"/>
    </row>
    <row r="20154" spans="2:2" x14ac:dyDescent="0.3">
      <c r="B20154" s="73"/>
    </row>
    <row r="20155" spans="2:2" x14ac:dyDescent="0.3">
      <c r="B20155" s="73"/>
    </row>
    <row r="20156" spans="2:2" x14ac:dyDescent="0.3">
      <c r="B20156" s="73"/>
    </row>
    <row r="20157" spans="2:2" x14ac:dyDescent="0.3">
      <c r="B20157" s="73"/>
    </row>
    <row r="20158" spans="2:2" x14ac:dyDescent="0.3">
      <c r="B20158" s="73"/>
    </row>
    <row r="20159" spans="2:2" x14ac:dyDescent="0.3">
      <c r="B20159" s="73"/>
    </row>
    <row r="20160" spans="2:2" x14ac:dyDescent="0.3">
      <c r="B20160" s="73"/>
    </row>
    <row r="20161" spans="2:2" x14ac:dyDescent="0.3">
      <c r="B20161" s="73"/>
    </row>
    <row r="20162" spans="2:2" x14ac:dyDescent="0.3">
      <c r="B20162" s="73"/>
    </row>
    <row r="20163" spans="2:2" x14ac:dyDescent="0.3">
      <c r="B20163" s="73"/>
    </row>
    <row r="20164" spans="2:2" x14ac:dyDescent="0.3">
      <c r="B20164" s="73"/>
    </row>
    <row r="20165" spans="2:2" x14ac:dyDescent="0.3">
      <c r="B20165" s="73"/>
    </row>
    <row r="20166" spans="2:2" x14ac:dyDescent="0.3">
      <c r="B20166" s="73"/>
    </row>
    <row r="20167" spans="2:2" x14ac:dyDescent="0.3">
      <c r="B20167" s="73"/>
    </row>
    <row r="20168" spans="2:2" x14ac:dyDescent="0.3">
      <c r="B20168" s="73"/>
    </row>
    <row r="20169" spans="2:2" x14ac:dyDescent="0.3">
      <c r="B20169" s="73"/>
    </row>
    <row r="20170" spans="2:2" x14ac:dyDescent="0.3">
      <c r="B20170" s="73"/>
    </row>
    <row r="20171" spans="2:2" x14ac:dyDescent="0.3">
      <c r="B20171" s="73"/>
    </row>
    <row r="20172" spans="2:2" x14ac:dyDescent="0.3">
      <c r="B20172" s="73"/>
    </row>
    <row r="20173" spans="2:2" x14ac:dyDescent="0.3">
      <c r="B20173" s="73"/>
    </row>
    <row r="20174" spans="2:2" x14ac:dyDescent="0.3">
      <c r="B20174" s="73"/>
    </row>
    <row r="20175" spans="2:2" x14ac:dyDescent="0.3">
      <c r="B20175" s="73"/>
    </row>
    <row r="20176" spans="2:2" x14ac:dyDescent="0.3">
      <c r="B20176" s="73"/>
    </row>
    <row r="20177" spans="2:2" x14ac:dyDescent="0.3">
      <c r="B20177" s="73"/>
    </row>
    <row r="20178" spans="2:2" x14ac:dyDescent="0.3">
      <c r="B20178" s="73"/>
    </row>
    <row r="20179" spans="2:2" x14ac:dyDescent="0.3">
      <c r="B20179" s="73"/>
    </row>
    <row r="20180" spans="2:2" x14ac:dyDescent="0.3">
      <c r="B20180" s="73"/>
    </row>
    <row r="20181" spans="2:2" x14ac:dyDescent="0.3">
      <c r="B20181" s="73"/>
    </row>
    <row r="20182" spans="2:2" x14ac:dyDescent="0.3">
      <c r="B20182" s="73"/>
    </row>
    <row r="20183" spans="2:2" x14ac:dyDescent="0.3">
      <c r="B20183" s="73"/>
    </row>
    <row r="20184" spans="2:2" x14ac:dyDescent="0.3">
      <c r="B20184" s="73"/>
    </row>
    <row r="20185" spans="2:2" x14ac:dyDescent="0.3">
      <c r="B20185" s="73"/>
    </row>
    <row r="20186" spans="2:2" x14ac:dyDescent="0.3">
      <c r="B20186" s="73"/>
    </row>
    <row r="20187" spans="2:2" x14ac:dyDescent="0.3">
      <c r="B20187" s="73"/>
    </row>
    <row r="20188" spans="2:2" x14ac:dyDescent="0.3">
      <c r="B20188" s="73"/>
    </row>
    <row r="20189" spans="2:2" x14ac:dyDescent="0.3">
      <c r="B20189" s="73"/>
    </row>
    <row r="20190" spans="2:2" x14ac:dyDescent="0.3">
      <c r="B20190" s="73"/>
    </row>
    <row r="20191" spans="2:2" x14ac:dyDescent="0.3">
      <c r="B20191" s="73"/>
    </row>
    <row r="20192" spans="2:2" x14ac:dyDescent="0.3">
      <c r="B20192" s="73"/>
    </row>
    <row r="20193" spans="2:2" x14ac:dyDescent="0.3">
      <c r="B20193" s="73"/>
    </row>
    <row r="20194" spans="2:2" x14ac:dyDescent="0.3">
      <c r="B20194" s="73"/>
    </row>
    <row r="20195" spans="2:2" x14ac:dyDescent="0.3">
      <c r="B20195" s="73"/>
    </row>
    <row r="20196" spans="2:2" x14ac:dyDescent="0.3">
      <c r="B20196" s="73"/>
    </row>
    <row r="20197" spans="2:2" x14ac:dyDescent="0.3">
      <c r="B20197" s="73"/>
    </row>
    <row r="20198" spans="2:2" x14ac:dyDescent="0.3">
      <c r="B20198" s="73"/>
    </row>
    <row r="20199" spans="2:2" x14ac:dyDescent="0.3">
      <c r="B20199" s="73"/>
    </row>
    <row r="20200" spans="2:2" x14ac:dyDescent="0.3">
      <c r="B20200" s="73"/>
    </row>
    <row r="20201" spans="2:2" x14ac:dyDescent="0.3">
      <c r="B20201" s="73"/>
    </row>
    <row r="20202" spans="2:2" x14ac:dyDescent="0.3">
      <c r="B20202" s="73"/>
    </row>
    <row r="20203" spans="2:2" x14ac:dyDescent="0.3">
      <c r="B20203" s="73"/>
    </row>
    <row r="20204" spans="2:2" x14ac:dyDescent="0.3">
      <c r="B20204" s="73"/>
    </row>
    <row r="20205" spans="2:2" x14ac:dyDescent="0.3">
      <c r="B20205" s="73"/>
    </row>
    <row r="20206" spans="2:2" x14ac:dyDescent="0.3">
      <c r="B20206" s="73"/>
    </row>
    <row r="20207" spans="2:2" x14ac:dyDescent="0.3">
      <c r="B20207" s="73"/>
    </row>
    <row r="20208" spans="2:2" x14ac:dyDescent="0.3">
      <c r="B20208" s="73"/>
    </row>
    <row r="20209" spans="2:2" x14ac:dyDescent="0.3">
      <c r="B20209" s="73"/>
    </row>
    <row r="20210" spans="2:2" x14ac:dyDescent="0.3">
      <c r="B20210" s="73"/>
    </row>
    <row r="20211" spans="2:2" x14ac:dyDescent="0.3">
      <c r="B20211" s="73"/>
    </row>
    <row r="20212" spans="2:2" x14ac:dyDescent="0.3">
      <c r="B20212" s="73"/>
    </row>
    <row r="20213" spans="2:2" x14ac:dyDescent="0.3">
      <c r="B20213" s="73"/>
    </row>
    <row r="20214" spans="2:2" x14ac:dyDescent="0.3">
      <c r="B20214" s="73"/>
    </row>
    <row r="20215" spans="2:2" x14ac:dyDescent="0.3">
      <c r="B20215" s="73"/>
    </row>
    <row r="20216" spans="2:2" x14ac:dyDescent="0.3">
      <c r="B20216" s="73"/>
    </row>
    <row r="20217" spans="2:2" x14ac:dyDescent="0.3">
      <c r="B20217" s="73"/>
    </row>
    <row r="20218" spans="2:2" x14ac:dyDescent="0.3">
      <c r="B20218" s="73"/>
    </row>
    <row r="20219" spans="2:2" x14ac:dyDescent="0.3">
      <c r="B20219" s="73"/>
    </row>
    <row r="20220" spans="2:2" x14ac:dyDescent="0.3">
      <c r="B20220" s="73"/>
    </row>
    <row r="20221" spans="2:2" x14ac:dyDescent="0.3">
      <c r="B20221" s="73"/>
    </row>
    <row r="20222" spans="2:2" x14ac:dyDescent="0.3">
      <c r="B20222" s="73"/>
    </row>
    <row r="20223" spans="2:2" x14ac:dyDescent="0.3">
      <c r="B20223" s="73"/>
    </row>
    <row r="20224" spans="2:2" x14ac:dyDescent="0.3">
      <c r="B20224" s="73"/>
    </row>
    <row r="20225" spans="2:2" x14ac:dyDescent="0.3">
      <c r="B20225" s="73"/>
    </row>
    <row r="20226" spans="2:2" x14ac:dyDescent="0.3">
      <c r="B20226" s="73"/>
    </row>
    <row r="20227" spans="2:2" x14ac:dyDescent="0.3">
      <c r="B20227" s="73"/>
    </row>
    <row r="20228" spans="2:2" x14ac:dyDescent="0.3">
      <c r="B20228" s="73"/>
    </row>
    <row r="20229" spans="2:2" x14ac:dyDescent="0.3">
      <c r="B20229" s="73"/>
    </row>
    <row r="20230" spans="2:2" x14ac:dyDescent="0.3">
      <c r="B20230" s="73"/>
    </row>
    <row r="20231" spans="2:2" x14ac:dyDescent="0.3">
      <c r="B20231" s="73"/>
    </row>
    <row r="20232" spans="2:2" x14ac:dyDescent="0.3">
      <c r="B20232" s="73"/>
    </row>
    <row r="20233" spans="2:2" x14ac:dyDescent="0.3">
      <c r="B20233" s="73"/>
    </row>
    <row r="20234" spans="2:2" x14ac:dyDescent="0.3">
      <c r="B20234" s="73"/>
    </row>
    <row r="20235" spans="2:2" x14ac:dyDescent="0.3">
      <c r="B20235" s="73"/>
    </row>
    <row r="20236" spans="2:2" x14ac:dyDescent="0.3">
      <c r="B20236" s="73"/>
    </row>
    <row r="20237" spans="2:2" x14ac:dyDescent="0.3">
      <c r="B20237" s="73"/>
    </row>
    <row r="20238" spans="2:2" x14ac:dyDescent="0.3">
      <c r="B20238" s="73"/>
    </row>
    <row r="20239" spans="2:2" x14ac:dyDescent="0.3">
      <c r="B20239" s="73"/>
    </row>
    <row r="20240" spans="2:2" x14ac:dyDescent="0.3">
      <c r="B20240" s="73"/>
    </row>
    <row r="20241" spans="2:2" x14ac:dyDescent="0.3">
      <c r="B20241" s="73"/>
    </row>
    <row r="20242" spans="2:2" x14ac:dyDescent="0.3">
      <c r="B20242" s="73"/>
    </row>
    <row r="20243" spans="2:2" x14ac:dyDescent="0.3">
      <c r="B20243" s="73"/>
    </row>
    <row r="20244" spans="2:2" x14ac:dyDescent="0.3">
      <c r="B20244" s="73"/>
    </row>
    <row r="20245" spans="2:2" x14ac:dyDescent="0.3">
      <c r="B20245" s="73"/>
    </row>
    <row r="20246" spans="2:2" x14ac:dyDescent="0.3">
      <c r="B20246" s="73"/>
    </row>
    <row r="20247" spans="2:2" x14ac:dyDescent="0.3">
      <c r="B20247" s="73"/>
    </row>
    <row r="20248" spans="2:2" x14ac:dyDescent="0.3">
      <c r="B20248" s="73"/>
    </row>
    <row r="20249" spans="2:2" x14ac:dyDescent="0.3">
      <c r="B20249" s="73"/>
    </row>
    <row r="20250" spans="2:2" x14ac:dyDescent="0.3">
      <c r="B20250" s="73"/>
    </row>
    <row r="20251" spans="2:2" x14ac:dyDescent="0.3">
      <c r="B20251" s="73"/>
    </row>
    <row r="20252" spans="2:2" x14ac:dyDescent="0.3">
      <c r="B20252" s="73"/>
    </row>
    <row r="20253" spans="2:2" x14ac:dyDescent="0.3">
      <c r="B20253" s="73"/>
    </row>
    <row r="20254" spans="2:2" x14ac:dyDescent="0.3">
      <c r="B20254" s="73"/>
    </row>
    <row r="20255" spans="2:2" x14ac:dyDescent="0.3">
      <c r="B20255" s="73"/>
    </row>
    <row r="20256" spans="2:2" x14ac:dyDescent="0.3">
      <c r="B20256" s="73"/>
    </row>
    <row r="20257" spans="2:2" x14ac:dyDescent="0.3">
      <c r="B20257" s="73"/>
    </row>
    <row r="20258" spans="2:2" x14ac:dyDescent="0.3">
      <c r="B20258" s="73"/>
    </row>
    <row r="20259" spans="2:2" x14ac:dyDescent="0.3">
      <c r="B20259" s="73"/>
    </row>
    <row r="20260" spans="2:2" x14ac:dyDescent="0.3">
      <c r="B20260" s="73"/>
    </row>
    <row r="20261" spans="2:2" x14ac:dyDescent="0.3">
      <c r="B20261" s="73"/>
    </row>
    <row r="20262" spans="2:2" x14ac:dyDescent="0.3">
      <c r="B20262" s="73"/>
    </row>
    <row r="20263" spans="2:2" x14ac:dyDescent="0.3">
      <c r="B20263" s="73"/>
    </row>
    <row r="20264" spans="2:2" x14ac:dyDescent="0.3">
      <c r="B20264" s="73"/>
    </row>
    <row r="20265" spans="2:2" x14ac:dyDescent="0.3">
      <c r="B20265" s="73"/>
    </row>
    <row r="20266" spans="2:2" x14ac:dyDescent="0.3">
      <c r="B20266" s="73"/>
    </row>
    <row r="20267" spans="2:2" x14ac:dyDescent="0.3">
      <c r="B20267" s="73"/>
    </row>
    <row r="20268" spans="2:2" x14ac:dyDescent="0.3">
      <c r="B20268" s="73"/>
    </row>
    <row r="20269" spans="2:2" x14ac:dyDescent="0.3">
      <c r="B20269" s="73"/>
    </row>
    <row r="20270" spans="2:2" x14ac:dyDescent="0.3">
      <c r="B20270" s="73"/>
    </row>
    <row r="20271" spans="2:2" x14ac:dyDescent="0.3">
      <c r="B20271" s="73"/>
    </row>
    <row r="20272" spans="2:2" x14ac:dyDescent="0.3">
      <c r="B20272" s="73"/>
    </row>
    <row r="20273" spans="2:2" x14ac:dyDescent="0.3">
      <c r="B20273" s="73"/>
    </row>
    <row r="20274" spans="2:2" x14ac:dyDescent="0.3">
      <c r="B20274" s="73"/>
    </row>
    <row r="20275" spans="2:2" x14ac:dyDescent="0.3">
      <c r="B20275" s="73"/>
    </row>
    <row r="20276" spans="2:2" x14ac:dyDescent="0.3">
      <c r="B20276" s="73"/>
    </row>
    <row r="20277" spans="2:2" x14ac:dyDescent="0.3">
      <c r="B20277" s="73"/>
    </row>
    <row r="20278" spans="2:2" x14ac:dyDescent="0.3">
      <c r="B20278" s="73"/>
    </row>
    <row r="20279" spans="2:2" x14ac:dyDescent="0.3">
      <c r="B20279" s="73"/>
    </row>
    <row r="20280" spans="2:2" x14ac:dyDescent="0.3">
      <c r="B20280" s="73"/>
    </row>
    <row r="20281" spans="2:2" x14ac:dyDescent="0.3">
      <c r="B20281" s="73"/>
    </row>
    <row r="20282" spans="2:2" x14ac:dyDescent="0.3">
      <c r="B20282" s="73"/>
    </row>
    <row r="20283" spans="2:2" x14ac:dyDescent="0.3">
      <c r="B20283" s="73"/>
    </row>
    <row r="20284" spans="2:2" x14ac:dyDescent="0.3">
      <c r="B20284" s="73"/>
    </row>
    <row r="20285" spans="2:2" x14ac:dyDescent="0.3">
      <c r="B20285" s="73"/>
    </row>
    <row r="20286" spans="2:2" x14ac:dyDescent="0.3">
      <c r="B20286" s="73"/>
    </row>
    <row r="20287" spans="2:2" x14ac:dyDescent="0.3">
      <c r="B20287" s="73"/>
    </row>
    <row r="20288" spans="2:2" x14ac:dyDescent="0.3">
      <c r="B20288" s="73"/>
    </row>
    <row r="20289" spans="2:2" x14ac:dyDescent="0.3">
      <c r="B20289" s="73"/>
    </row>
    <row r="20290" spans="2:2" x14ac:dyDescent="0.3">
      <c r="B20290" s="73"/>
    </row>
    <row r="20291" spans="2:2" x14ac:dyDescent="0.3">
      <c r="B20291" s="73"/>
    </row>
    <row r="20292" spans="2:2" x14ac:dyDescent="0.3">
      <c r="B20292" s="73"/>
    </row>
    <row r="20293" spans="2:2" x14ac:dyDescent="0.3">
      <c r="B20293" s="73"/>
    </row>
    <row r="20294" spans="2:2" x14ac:dyDescent="0.3">
      <c r="B20294" s="73"/>
    </row>
    <row r="20295" spans="2:2" x14ac:dyDescent="0.3">
      <c r="B20295" s="73"/>
    </row>
    <row r="20296" spans="2:2" x14ac:dyDescent="0.3">
      <c r="B20296" s="73"/>
    </row>
    <row r="20297" spans="2:2" x14ac:dyDescent="0.3">
      <c r="B20297" s="73"/>
    </row>
    <row r="20298" spans="2:2" x14ac:dyDescent="0.3">
      <c r="B20298" s="73"/>
    </row>
    <row r="20299" spans="2:2" x14ac:dyDescent="0.3">
      <c r="B20299" s="73"/>
    </row>
    <row r="20300" spans="2:2" x14ac:dyDescent="0.3">
      <c r="B20300" s="73"/>
    </row>
    <row r="20301" spans="2:2" x14ac:dyDescent="0.3">
      <c r="B20301" s="73"/>
    </row>
    <row r="20302" spans="2:2" x14ac:dyDescent="0.3">
      <c r="B20302" s="73"/>
    </row>
    <row r="20303" spans="2:2" x14ac:dyDescent="0.3">
      <c r="B20303" s="73"/>
    </row>
    <row r="20304" spans="2:2" x14ac:dyDescent="0.3">
      <c r="B20304" s="73"/>
    </row>
    <row r="20305" spans="2:2" x14ac:dyDescent="0.3">
      <c r="B20305" s="73"/>
    </row>
    <row r="20306" spans="2:2" x14ac:dyDescent="0.3">
      <c r="B20306" s="73"/>
    </row>
    <row r="20307" spans="2:2" x14ac:dyDescent="0.3">
      <c r="B20307" s="73"/>
    </row>
    <row r="20308" spans="2:2" x14ac:dyDescent="0.3">
      <c r="B20308" s="73"/>
    </row>
    <row r="20309" spans="2:2" x14ac:dyDescent="0.3">
      <c r="B20309" s="73"/>
    </row>
    <row r="20310" spans="2:2" x14ac:dyDescent="0.3">
      <c r="B20310" s="73"/>
    </row>
    <row r="20311" spans="2:2" x14ac:dyDescent="0.3">
      <c r="B20311" s="73"/>
    </row>
    <row r="20312" spans="2:2" x14ac:dyDescent="0.3">
      <c r="B20312" s="73"/>
    </row>
    <row r="20313" spans="2:2" x14ac:dyDescent="0.3">
      <c r="B20313" s="73"/>
    </row>
    <row r="20314" spans="2:2" x14ac:dyDescent="0.3">
      <c r="B20314" s="73"/>
    </row>
    <row r="20315" spans="2:2" x14ac:dyDescent="0.3">
      <c r="B20315" s="73"/>
    </row>
    <row r="20316" spans="2:2" x14ac:dyDescent="0.3">
      <c r="B20316" s="73"/>
    </row>
    <row r="20317" spans="2:2" x14ac:dyDescent="0.3">
      <c r="B20317" s="73"/>
    </row>
    <row r="20318" spans="2:2" x14ac:dyDescent="0.3">
      <c r="B20318" s="73"/>
    </row>
    <row r="20319" spans="2:2" x14ac:dyDescent="0.3">
      <c r="B20319" s="73"/>
    </row>
    <row r="20320" spans="2:2" x14ac:dyDescent="0.3">
      <c r="B20320" s="73"/>
    </row>
    <row r="20321" spans="2:2" x14ac:dyDescent="0.3">
      <c r="B20321" s="73"/>
    </row>
    <row r="20322" spans="2:2" x14ac:dyDescent="0.3">
      <c r="B20322" s="73"/>
    </row>
    <row r="20323" spans="2:2" x14ac:dyDescent="0.3">
      <c r="B20323" s="73"/>
    </row>
    <row r="20324" spans="2:2" x14ac:dyDescent="0.3">
      <c r="B20324" s="73"/>
    </row>
    <row r="20325" spans="2:2" x14ac:dyDescent="0.3">
      <c r="B20325" s="73"/>
    </row>
    <row r="20326" spans="2:2" x14ac:dyDescent="0.3">
      <c r="B20326" s="73"/>
    </row>
    <row r="20327" spans="2:2" x14ac:dyDescent="0.3">
      <c r="B20327" s="73"/>
    </row>
    <row r="20328" spans="2:2" x14ac:dyDescent="0.3">
      <c r="B20328" s="73"/>
    </row>
    <row r="20329" spans="2:2" x14ac:dyDescent="0.3">
      <c r="B20329" s="73"/>
    </row>
    <row r="20330" spans="2:2" x14ac:dyDescent="0.3">
      <c r="B20330" s="73"/>
    </row>
    <row r="20331" spans="2:2" x14ac:dyDescent="0.3">
      <c r="B20331" s="73"/>
    </row>
    <row r="20332" spans="2:2" x14ac:dyDescent="0.3">
      <c r="B20332" s="73"/>
    </row>
    <row r="20333" spans="2:2" x14ac:dyDescent="0.3">
      <c r="B20333" s="73"/>
    </row>
    <row r="20334" spans="2:2" x14ac:dyDescent="0.3">
      <c r="B20334" s="73"/>
    </row>
    <row r="20335" spans="2:2" x14ac:dyDescent="0.3">
      <c r="B20335" s="73"/>
    </row>
    <row r="20336" spans="2:2" x14ac:dyDescent="0.3">
      <c r="B20336" s="73"/>
    </row>
    <row r="20337" spans="2:2" x14ac:dyDescent="0.3">
      <c r="B20337" s="73"/>
    </row>
    <row r="20338" spans="2:2" x14ac:dyDescent="0.3">
      <c r="B20338" s="73"/>
    </row>
    <row r="20339" spans="2:2" x14ac:dyDescent="0.3">
      <c r="B20339" s="73"/>
    </row>
    <row r="20340" spans="2:2" x14ac:dyDescent="0.3">
      <c r="B20340" s="73"/>
    </row>
    <row r="20341" spans="2:2" x14ac:dyDescent="0.3">
      <c r="B20341" s="73"/>
    </row>
    <row r="20342" spans="2:2" x14ac:dyDescent="0.3">
      <c r="B20342" s="73"/>
    </row>
    <row r="20343" spans="2:2" x14ac:dyDescent="0.3">
      <c r="B20343" s="73"/>
    </row>
    <row r="20344" spans="2:2" x14ac:dyDescent="0.3">
      <c r="B20344" s="73"/>
    </row>
    <row r="20345" spans="2:2" x14ac:dyDescent="0.3">
      <c r="B20345" s="73"/>
    </row>
    <row r="20346" spans="2:2" x14ac:dyDescent="0.3">
      <c r="B20346" s="73"/>
    </row>
    <row r="20347" spans="2:2" x14ac:dyDescent="0.3">
      <c r="B20347" s="73"/>
    </row>
    <row r="20348" spans="2:2" x14ac:dyDescent="0.3">
      <c r="B20348" s="73"/>
    </row>
    <row r="20349" spans="2:2" x14ac:dyDescent="0.3">
      <c r="B20349" s="73"/>
    </row>
    <row r="20350" spans="2:2" x14ac:dyDescent="0.3">
      <c r="B20350" s="73"/>
    </row>
    <row r="20351" spans="2:2" x14ac:dyDescent="0.3">
      <c r="B20351" s="73"/>
    </row>
    <row r="20352" spans="2:2" x14ac:dyDescent="0.3">
      <c r="B20352" s="73"/>
    </row>
    <row r="20353" spans="2:2" x14ac:dyDescent="0.3">
      <c r="B20353" s="73"/>
    </row>
    <row r="20354" spans="2:2" x14ac:dyDescent="0.3">
      <c r="B20354" s="73"/>
    </row>
    <row r="20355" spans="2:2" x14ac:dyDescent="0.3">
      <c r="B20355" s="73"/>
    </row>
    <row r="20356" spans="2:2" x14ac:dyDescent="0.3">
      <c r="B20356" s="73"/>
    </row>
    <row r="20357" spans="2:2" x14ac:dyDescent="0.3">
      <c r="B20357" s="73"/>
    </row>
    <row r="20358" spans="2:2" x14ac:dyDescent="0.3">
      <c r="B20358" s="73"/>
    </row>
    <row r="20359" spans="2:2" x14ac:dyDescent="0.3">
      <c r="B20359" s="73"/>
    </row>
    <row r="20360" spans="2:2" x14ac:dyDescent="0.3">
      <c r="B20360" s="73"/>
    </row>
    <row r="20361" spans="2:2" x14ac:dyDescent="0.3">
      <c r="B20361" s="73"/>
    </row>
    <row r="20362" spans="2:2" x14ac:dyDescent="0.3">
      <c r="B20362" s="73"/>
    </row>
    <row r="20363" spans="2:2" x14ac:dyDescent="0.3">
      <c r="B20363" s="73"/>
    </row>
    <row r="20364" spans="2:2" x14ac:dyDescent="0.3">
      <c r="B20364" s="73"/>
    </row>
    <row r="20365" spans="2:2" x14ac:dyDescent="0.3">
      <c r="B20365" s="73"/>
    </row>
    <row r="20366" spans="2:2" x14ac:dyDescent="0.3">
      <c r="B20366" s="73"/>
    </row>
    <row r="20367" spans="2:2" x14ac:dyDescent="0.3">
      <c r="B20367" s="73"/>
    </row>
    <row r="20368" spans="2:2" x14ac:dyDescent="0.3">
      <c r="B20368" s="73"/>
    </row>
    <row r="20369" spans="2:2" x14ac:dyDescent="0.3">
      <c r="B20369" s="73"/>
    </row>
    <row r="20370" spans="2:2" x14ac:dyDescent="0.3">
      <c r="B20370" s="73"/>
    </row>
    <row r="20371" spans="2:2" x14ac:dyDescent="0.3">
      <c r="B20371" s="73"/>
    </row>
    <row r="20372" spans="2:2" x14ac:dyDescent="0.3">
      <c r="B20372" s="73"/>
    </row>
    <row r="20373" spans="2:2" x14ac:dyDescent="0.3">
      <c r="B20373" s="73"/>
    </row>
    <row r="20374" spans="2:2" x14ac:dyDescent="0.3">
      <c r="B20374" s="73"/>
    </row>
    <row r="20375" spans="2:2" x14ac:dyDescent="0.3">
      <c r="B20375" s="73"/>
    </row>
    <row r="20376" spans="2:2" x14ac:dyDescent="0.3">
      <c r="B20376" s="73"/>
    </row>
    <row r="20377" spans="2:2" x14ac:dyDescent="0.3">
      <c r="B20377" s="73"/>
    </row>
    <row r="20378" spans="2:2" x14ac:dyDescent="0.3">
      <c r="B20378" s="73"/>
    </row>
    <row r="20379" spans="2:2" x14ac:dyDescent="0.3">
      <c r="B20379" s="73"/>
    </row>
    <row r="20380" spans="2:2" x14ac:dyDescent="0.3">
      <c r="B20380" s="73"/>
    </row>
    <row r="20381" spans="2:2" x14ac:dyDescent="0.3">
      <c r="B20381" s="73"/>
    </row>
    <row r="20382" spans="2:2" x14ac:dyDescent="0.3">
      <c r="B20382" s="73"/>
    </row>
    <row r="20383" spans="2:2" x14ac:dyDescent="0.3">
      <c r="B20383" s="73"/>
    </row>
    <row r="20384" spans="2:2" x14ac:dyDescent="0.3">
      <c r="B20384" s="73"/>
    </row>
    <row r="20385" spans="2:2" x14ac:dyDescent="0.3">
      <c r="B20385" s="73"/>
    </row>
    <row r="20386" spans="2:2" x14ac:dyDescent="0.3">
      <c r="B20386" s="73"/>
    </row>
    <row r="20387" spans="2:2" x14ac:dyDescent="0.3">
      <c r="B20387" s="73"/>
    </row>
    <row r="20388" spans="2:2" x14ac:dyDescent="0.3">
      <c r="B20388" s="73"/>
    </row>
    <row r="20389" spans="2:2" x14ac:dyDescent="0.3">
      <c r="B20389" s="73"/>
    </row>
    <row r="20390" spans="2:2" x14ac:dyDescent="0.3">
      <c r="B20390" s="73"/>
    </row>
    <row r="20391" spans="2:2" x14ac:dyDescent="0.3">
      <c r="B20391" s="73"/>
    </row>
    <row r="20392" spans="2:2" x14ac:dyDescent="0.3">
      <c r="B20392" s="73"/>
    </row>
    <row r="20393" spans="2:2" x14ac:dyDescent="0.3">
      <c r="B20393" s="73"/>
    </row>
    <row r="20394" spans="2:2" x14ac:dyDescent="0.3">
      <c r="B20394" s="73"/>
    </row>
    <row r="20395" spans="2:2" x14ac:dyDescent="0.3">
      <c r="B20395" s="73"/>
    </row>
    <row r="20396" spans="2:2" x14ac:dyDescent="0.3">
      <c r="B20396" s="73"/>
    </row>
    <row r="20397" spans="2:2" x14ac:dyDescent="0.3">
      <c r="B20397" s="73"/>
    </row>
    <row r="20398" spans="2:2" x14ac:dyDescent="0.3">
      <c r="B20398" s="73"/>
    </row>
    <row r="20399" spans="2:2" x14ac:dyDescent="0.3">
      <c r="B20399" s="73"/>
    </row>
    <row r="20400" spans="2:2" x14ac:dyDescent="0.3">
      <c r="B20400" s="73"/>
    </row>
    <row r="20401" spans="2:2" x14ac:dyDescent="0.3">
      <c r="B20401" s="73"/>
    </row>
    <row r="20402" spans="2:2" x14ac:dyDescent="0.3">
      <c r="B20402" s="73"/>
    </row>
    <row r="20403" spans="2:2" x14ac:dyDescent="0.3">
      <c r="B20403" s="73"/>
    </row>
    <row r="20404" spans="2:2" x14ac:dyDescent="0.3">
      <c r="B20404" s="73"/>
    </row>
    <row r="20405" spans="2:2" x14ac:dyDescent="0.3">
      <c r="B20405" s="73"/>
    </row>
    <row r="20406" spans="2:2" x14ac:dyDescent="0.3">
      <c r="B20406" s="73"/>
    </row>
    <row r="20407" spans="2:2" x14ac:dyDescent="0.3">
      <c r="B20407" s="73"/>
    </row>
    <row r="20408" spans="2:2" x14ac:dyDescent="0.3">
      <c r="B20408" s="73"/>
    </row>
    <row r="20409" spans="2:2" x14ac:dyDescent="0.3">
      <c r="B20409" s="73"/>
    </row>
    <row r="20410" spans="2:2" x14ac:dyDescent="0.3">
      <c r="B20410" s="73"/>
    </row>
    <row r="20411" spans="2:2" x14ac:dyDescent="0.3">
      <c r="B20411" s="73"/>
    </row>
    <row r="20412" spans="2:2" x14ac:dyDescent="0.3">
      <c r="B20412" s="73"/>
    </row>
    <row r="20413" spans="2:2" x14ac:dyDescent="0.3">
      <c r="B20413" s="73"/>
    </row>
    <row r="20414" spans="2:2" x14ac:dyDescent="0.3">
      <c r="B20414" s="73"/>
    </row>
    <row r="20415" spans="2:2" x14ac:dyDescent="0.3">
      <c r="B20415" s="73"/>
    </row>
    <row r="20416" spans="2:2" x14ac:dyDescent="0.3">
      <c r="B20416" s="73"/>
    </row>
    <row r="20417" spans="2:2" x14ac:dyDescent="0.3">
      <c r="B20417" s="73"/>
    </row>
    <row r="20418" spans="2:2" x14ac:dyDescent="0.3">
      <c r="B20418" s="73"/>
    </row>
    <row r="20419" spans="2:2" x14ac:dyDescent="0.3">
      <c r="B20419" s="73"/>
    </row>
    <row r="20420" spans="2:2" x14ac:dyDescent="0.3">
      <c r="B20420" s="73"/>
    </row>
    <row r="20421" spans="2:2" x14ac:dyDescent="0.3">
      <c r="B20421" s="73"/>
    </row>
    <row r="20422" spans="2:2" x14ac:dyDescent="0.3">
      <c r="B20422" s="73"/>
    </row>
    <row r="20423" spans="2:2" x14ac:dyDescent="0.3">
      <c r="B20423" s="73"/>
    </row>
    <row r="20424" spans="2:2" x14ac:dyDescent="0.3">
      <c r="B20424" s="73"/>
    </row>
    <row r="20425" spans="2:2" x14ac:dyDescent="0.3">
      <c r="B20425" s="73"/>
    </row>
    <row r="20426" spans="2:2" x14ac:dyDescent="0.3">
      <c r="B20426" s="73"/>
    </row>
    <row r="20427" spans="2:2" x14ac:dyDescent="0.3">
      <c r="B20427" s="73"/>
    </row>
    <row r="20428" spans="2:2" x14ac:dyDescent="0.3">
      <c r="B20428" s="73"/>
    </row>
    <row r="20429" spans="2:2" x14ac:dyDescent="0.3">
      <c r="B20429" s="73"/>
    </row>
    <row r="20430" spans="2:2" x14ac:dyDescent="0.3">
      <c r="B20430" s="73"/>
    </row>
    <row r="20431" spans="2:2" x14ac:dyDescent="0.3">
      <c r="B20431" s="73"/>
    </row>
    <row r="20432" spans="2:2" x14ac:dyDescent="0.3">
      <c r="B20432" s="73"/>
    </row>
    <row r="20433" spans="2:2" x14ac:dyDescent="0.3">
      <c r="B20433" s="73"/>
    </row>
    <row r="20434" spans="2:2" x14ac:dyDescent="0.3">
      <c r="B20434" s="73"/>
    </row>
    <row r="20435" spans="2:2" x14ac:dyDescent="0.3">
      <c r="B20435" s="73"/>
    </row>
    <row r="20436" spans="2:2" x14ac:dyDescent="0.3">
      <c r="B20436" s="73"/>
    </row>
    <row r="20437" spans="2:2" x14ac:dyDescent="0.3">
      <c r="B20437" s="73"/>
    </row>
    <row r="20438" spans="2:2" x14ac:dyDescent="0.3">
      <c r="B20438" s="73"/>
    </row>
    <row r="20439" spans="2:2" x14ac:dyDescent="0.3">
      <c r="B20439" s="73"/>
    </row>
    <row r="20440" spans="2:2" x14ac:dyDescent="0.3">
      <c r="B20440" s="73"/>
    </row>
    <row r="20441" spans="2:2" x14ac:dyDescent="0.3">
      <c r="B20441" s="73"/>
    </row>
    <row r="20442" spans="2:2" x14ac:dyDescent="0.3">
      <c r="B20442" s="73"/>
    </row>
    <row r="20443" spans="2:2" x14ac:dyDescent="0.3">
      <c r="B20443" s="73"/>
    </row>
    <row r="20444" spans="2:2" x14ac:dyDescent="0.3">
      <c r="B20444" s="73"/>
    </row>
    <row r="20445" spans="2:2" x14ac:dyDescent="0.3">
      <c r="B20445" s="73"/>
    </row>
    <row r="20446" spans="2:2" x14ac:dyDescent="0.3">
      <c r="B20446" s="73"/>
    </row>
    <row r="20447" spans="2:2" x14ac:dyDescent="0.3">
      <c r="B20447" s="73"/>
    </row>
    <row r="20448" spans="2:2" x14ac:dyDescent="0.3">
      <c r="B20448" s="73"/>
    </row>
    <row r="20449" spans="2:2" x14ac:dyDescent="0.3">
      <c r="B20449" s="73"/>
    </row>
    <row r="20450" spans="2:2" x14ac:dyDescent="0.3">
      <c r="B20450" s="73"/>
    </row>
    <row r="20451" spans="2:2" x14ac:dyDescent="0.3">
      <c r="B20451" s="73"/>
    </row>
    <row r="20452" spans="2:2" x14ac:dyDescent="0.3">
      <c r="B20452" s="73"/>
    </row>
    <row r="20453" spans="2:2" x14ac:dyDescent="0.3">
      <c r="B20453" s="73"/>
    </row>
    <row r="20454" spans="2:2" x14ac:dyDescent="0.3">
      <c r="B20454" s="73"/>
    </row>
    <row r="20455" spans="2:2" x14ac:dyDescent="0.3">
      <c r="B20455" s="73"/>
    </row>
    <row r="20456" spans="2:2" x14ac:dyDescent="0.3">
      <c r="B20456" s="73"/>
    </row>
    <row r="20457" spans="2:2" x14ac:dyDescent="0.3">
      <c r="B20457" s="73"/>
    </row>
    <row r="20458" spans="2:2" x14ac:dyDescent="0.3">
      <c r="B20458" s="73"/>
    </row>
    <row r="20459" spans="2:2" x14ac:dyDescent="0.3">
      <c r="B20459" s="73"/>
    </row>
    <row r="20460" spans="2:2" x14ac:dyDescent="0.3">
      <c r="B20460" s="73"/>
    </row>
    <row r="20461" spans="2:2" x14ac:dyDescent="0.3">
      <c r="B20461" s="73"/>
    </row>
    <row r="20462" spans="2:2" x14ac:dyDescent="0.3">
      <c r="B20462" s="73"/>
    </row>
    <row r="20463" spans="2:2" x14ac:dyDescent="0.3">
      <c r="B20463" s="73"/>
    </row>
    <row r="20464" spans="2:2" x14ac:dyDescent="0.3">
      <c r="B20464" s="73"/>
    </row>
    <row r="20465" spans="2:2" x14ac:dyDescent="0.3">
      <c r="B20465" s="73"/>
    </row>
    <row r="20466" spans="2:2" x14ac:dyDescent="0.3">
      <c r="B20466" s="73"/>
    </row>
    <row r="20467" spans="2:2" x14ac:dyDescent="0.3">
      <c r="B20467" s="73"/>
    </row>
    <row r="20468" spans="2:2" x14ac:dyDescent="0.3">
      <c r="B20468" s="73"/>
    </row>
    <row r="20469" spans="2:2" x14ac:dyDescent="0.3">
      <c r="B20469" s="73"/>
    </row>
    <row r="20470" spans="2:2" x14ac:dyDescent="0.3">
      <c r="B20470" s="73"/>
    </row>
    <row r="20471" spans="2:2" x14ac:dyDescent="0.3">
      <c r="B20471" s="73"/>
    </row>
    <row r="20472" spans="2:2" x14ac:dyDescent="0.3">
      <c r="B20472" s="73"/>
    </row>
    <row r="20473" spans="2:2" x14ac:dyDescent="0.3">
      <c r="B20473" s="73"/>
    </row>
    <row r="20474" spans="2:2" x14ac:dyDescent="0.3">
      <c r="B20474" s="73"/>
    </row>
    <row r="20475" spans="2:2" x14ac:dyDescent="0.3">
      <c r="B20475" s="73"/>
    </row>
    <row r="20476" spans="2:2" x14ac:dyDescent="0.3">
      <c r="B20476" s="73"/>
    </row>
    <row r="20477" spans="2:2" x14ac:dyDescent="0.3">
      <c r="B20477" s="73"/>
    </row>
    <row r="20478" spans="2:2" x14ac:dyDescent="0.3">
      <c r="B20478" s="73"/>
    </row>
    <row r="20479" spans="2:2" x14ac:dyDescent="0.3">
      <c r="B20479" s="73"/>
    </row>
    <row r="20480" spans="2:2" x14ac:dyDescent="0.3">
      <c r="B20480" s="73"/>
    </row>
    <row r="20481" spans="2:2" x14ac:dyDescent="0.3">
      <c r="B20481" s="73"/>
    </row>
    <row r="20482" spans="2:2" x14ac:dyDescent="0.3">
      <c r="B20482" s="73"/>
    </row>
    <row r="20483" spans="2:2" x14ac:dyDescent="0.3">
      <c r="B20483" s="73"/>
    </row>
    <row r="20484" spans="2:2" x14ac:dyDescent="0.3">
      <c r="B20484" s="73"/>
    </row>
    <row r="20485" spans="2:2" x14ac:dyDescent="0.3">
      <c r="B20485" s="73"/>
    </row>
    <row r="20486" spans="2:2" x14ac:dyDescent="0.3">
      <c r="B20486" s="73"/>
    </row>
    <row r="20487" spans="2:2" x14ac:dyDescent="0.3">
      <c r="B20487" s="73"/>
    </row>
    <row r="20488" spans="2:2" x14ac:dyDescent="0.3">
      <c r="B20488" s="73"/>
    </row>
    <row r="20489" spans="2:2" x14ac:dyDescent="0.3">
      <c r="B20489" s="73"/>
    </row>
    <row r="20490" spans="2:2" x14ac:dyDescent="0.3">
      <c r="B20490" s="73"/>
    </row>
    <row r="20491" spans="2:2" x14ac:dyDescent="0.3">
      <c r="B20491" s="73"/>
    </row>
    <row r="20492" spans="2:2" x14ac:dyDescent="0.3">
      <c r="B20492" s="73"/>
    </row>
    <row r="20493" spans="2:2" x14ac:dyDescent="0.3">
      <c r="B20493" s="73"/>
    </row>
    <row r="20494" spans="2:2" x14ac:dyDescent="0.3">
      <c r="B20494" s="73"/>
    </row>
    <row r="20495" spans="2:2" x14ac:dyDescent="0.3">
      <c r="B20495" s="73"/>
    </row>
    <row r="20496" spans="2:2" x14ac:dyDescent="0.3">
      <c r="B20496" s="73"/>
    </row>
    <row r="20497" spans="2:2" x14ac:dyDescent="0.3">
      <c r="B20497" s="73"/>
    </row>
    <row r="20498" spans="2:2" x14ac:dyDescent="0.3">
      <c r="B20498" s="73"/>
    </row>
    <row r="20499" spans="2:2" x14ac:dyDescent="0.3">
      <c r="B20499" s="73"/>
    </row>
    <row r="20500" spans="2:2" x14ac:dyDescent="0.3">
      <c r="B20500" s="73"/>
    </row>
    <row r="20501" spans="2:2" x14ac:dyDescent="0.3">
      <c r="B20501" s="73"/>
    </row>
    <row r="20502" spans="2:2" x14ac:dyDescent="0.3">
      <c r="B20502" s="73"/>
    </row>
    <row r="20503" spans="2:2" x14ac:dyDescent="0.3">
      <c r="B20503" s="73"/>
    </row>
    <row r="20504" spans="2:2" x14ac:dyDescent="0.3">
      <c r="B20504" s="73"/>
    </row>
    <row r="20505" spans="2:2" x14ac:dyDescent="0.3">
      <c r="B20505" s="73"/>
    </row>
    <row r="20506" spans="2:2" x14ac:dyDescent="0.3">
      <c r="B20506" s="73"/>
    </row>
    <row r="20507" spans="2:2" x14ac:dyDescent="0.3">
      <c r="B20507" s="73"/>
    </row>
    <row r="20508" spans="2:2" x14ac:dyDescent="0.3">
      <c r="B20508" s="73"/>
    </row>
    <row r="20509" spans="2:2" x14ac:dyDescent="0.3">
      <c r="B20509" s="73"/>
    </row>
    <row r="20510" spans="2:2" x14ac:dyDescent="0.3">
      <c r="B20510" s="73"/>
    </row>
    <row r="20511" spans="2:2" x14ac:dyDescent="0.3">
      <c r="B20511" s="73"/>
    </row>
    <row r="20512" spans="2:2" x14ac:dyDescent="0.3">
      <c r="B20512" s="73"/>
    </row>
    <row r="20513" spans="2:2" x14ac:dyDescent="0.3">
      <c r="B20513" s="73"/>
    </row>
    <row r="20514" spans="2:2" x14ac:dyDescent="0.3">
      <c r="B20514" s="73"/>
    </row>
    <row r="20515" spans="2:2" x14ac:dyDescent="0.3">
      <c r="B20515" s="73"/>
    </row>
    <row r="20516" spans="2:2" x14ac:dyDescent="0.3">
      <c r="B20516" s="73"/>
    </row>
    <row r="20517" spans="2:2" x14ac:dyDescent="0.3">
      <c r="B20517" s="73"/>
    </row>
    <row r="20518" spans="2:2" x14ac:dyDescent="0.3">
      <c r="B20518" s="73"/>
    </row>
    <row r="20519" spans="2:2" x14ac:dyDescent="0.3">
      <c r="B20519" s="73"/>
    </row>
    <row r="20520" spans="2:2" x14ac:dyDescent="0.3">
      <c r="B20520" s="73"/>
    </row>
    <row r="20521" spans="2:2" x14ac:dyDescent="0.3">
      <c r="B20521" s="73"/>
    </row>
    <row r="20522" spans="2:2" x14ac:dyDescent="0.3">
      <c r="B20522" s="73"/>
    </row>
    <row r="20523" spans="2:2" x14ac:dyDescent="0.3">
      <c r="B20523" s="73"/>
    </row>
    <row r="20524" spans="2:2" x14ac:dyDescent="0.3">
      <c r="B20524" s="73"/>
    </row>
    <row r="20525" spans="2:2" x14ac:dyDescent="0.3">
      <c r="B20525" s="73"/>
    </row>
    <row r="20526" spans="2:2" x14ac:dyDescent="0.3">
      <c r="B20526" s="73"/>
    </row>
    <row r="20527" spans="2:2" x14ac:dyDescent="0.3">
      <c r="B20527" s="73"/>
    </row>
    <row r="20528" spans="2:2" x14ac:dyDescent="0.3">
      <c r="B20528" s="73"/>
    </row>
    <row r="20529" spans="2:2" x14ac:dyDescent="0.3">
      <c r="B20529" s="73"/>
    </row>
    <row r="20530" spans="2:2" x14ac:dyDescent="0.3">
      <c r="B20530" s="73"/>
    </row>
    <row r="20531" spans="2:2" x14ac:dyDescent="0.3">
      <c r="B20531" s="73"/>
    </row>
    <row r="20532" spans="2:2" x14ac:dyDescent="0.3">
      <c r="B20532" s="73"/>
    </row>
    <row r="20533" spans="2:2" x14ac:dyDescent="0.3">
      <c r="B20533" s="73"/>
    </row>
    <row r="20534" spans="2:2" x14ac:dyDescent="0.3">
      <c r="B20534" s="73"/>
    </row>
    <row r="20535" spans="2:2" x14ac:dyDescent="0.3">
      <c r="B20535" s="73"/>
    </row>
    <row r="20536" spans="2:2" x14ac:dyDescent="0.3">
      <c r="B20536" s="73"/>
    </row>
    <row r="20537" spans="2:2" x14ac:dyDescent="0.3">
      <c r="B20537" s="73"/>
    </row>
    <row r="20538" spans="2:2" x14ac:dyDescent="0.3">
      <c r="B20538" s="73"/>
    </row>
    <row r="20539" spans="2:2" x14ac:dyDescent="0.3">
      <c r="B20539" s="73"/>
    </row>
    <row r="20540" spans="2:2" x14ac:dyDescent="0.3">
      <c r="B20540" s="73"/>
    </row>
    <row r="20541" spans="2:2" x14ac:dyDescent="0.3">
      <c r="B20541" s="73"/>
    </row>
    <row r="20542" spans="2:2" x14ac:dyDescent="0.3">
      <c r="B20542" s="73"/>
    </row>
    <row r="20543" spans="2:2" x14ac:dyDescent="0.3">
      <c r="B20543" s="73"/>
    </row>
    <row r="20544" spans="2:2" x14ac:dyDescent="0.3">
      <c r="B20544" s="73"/>
    </row>
    <row r="20545" spans="2:2" x14ac:dyDescent="0.3">
      <c r="B20545" s="73"/>
    </row>
    <row r="20546" spans="2:2" x14ac:dyDescent="0.3">
      <c r="B20546" s="73"/>
    </row>
    <row r="20547" spans="2:2" x14ac:dyDescent="0.3">
      <c r="B20547" s="73"/>
    </row>
    <row r="20548" spans="2:2" x14ac:dyDescent="0.3">
      <c r="B20548" s="73"/>
    </row>
    <row r="20549" spans="2:2" x14ac:dyDescent="0.3">
      <c r="B20549" s="73"/>
    </row>
    <row r="20550" spans="2:2" x14ac:dyDescent="0.3">
      <c r="B20550" s="73"/>
    </row>
    <row r="20551" spans="2:2" x14ac:dyDescent="0.3">
      <c r="B20551" s="73"/>
    </row>
    <row r="20552" spans="2:2" x14ac:dyDescent="0.3">
      <c r="B20552" s="73"/>
    </row>
    <row r="20553" spans="2:2" x14ac:dyDescent="0.3">
      <c r="B20553" s="73"/>
    </row>
    <row r="20554" spans="2:2" x14ac:dyDescent="0.3">
      <c r="B20554" s="73"/>
    </row>
    <row r="20555" spans="2:2" x14ac:dyDescent="0.3">
      <c r="B20555" s="73"/>
    </row>
    <row r="20556" spans="2:2" x14ac:dyDescent="0.3">
      <c r="B20556" s="73"/>
    </row>
    <row r="20557" spans="2:2" x14ac:dyDescent="0.3">
      <c r="B20557" s="73"/>
    </row>
    <row r="20558" spans="2:2" x14ac:dyDescent="0.3">
      <c r="B20558" s="73"/>
    </row>
    <row r="20559" spans="2:2" x14ac:dyDescent="0.3">
      <c r="B20559" s="73"/>
    </row>
    <row r="20560" spans="2:2" x14ac:dyDescent="0.3">
      <c r="B20560" s="73"/>
    </row>
    <row r="20561" spans="2:2" x14ac:dyDescent="0.3">
      <c r="B20561" s="73"/>
    </row>
    <row r="20562" spans="2:2" x14ac:dyDescent="0.3">
      <c r="B20562" s="73"/>
    </row>
    <row r="20563" spans="2:2" x14ac:dyDescent="0.3">
      <c r="B20563" s="73"/>
    </row>
    <row r="20564" spans="2:2" x14ac:dyDescent="0.3">
      <c r="B20564" s="73"/>
    </row>
    <row r="20565" spans="2:2" x14ac:dyDescent="0.3">
      <c r="B20565" s="73"/>
    </row>
    <row r="20566" spans="2:2" x14ac:dyDescent="0.3">
      <c r="B20566" s="73"/>
    </row>
    <row r="20567" spans="2:2" x14ac:dyDescent="0.3">
      <c r="B20567" s="73"/>
    </row>
    <row r="20568" spans="2:2" x14ac:dyDescent="0.3">
      <c r="B20568" s="73"/>
    </row>
    <row r="20569" spans="2:2" x14ac:dyDescent="0.3">
      <c r="B20569" s="73"/>
    </row>
    <row r="20570" spans="2:2" x14ac:dyDescent="0.3">
      <c r="B20570" s="73"/>
    </row>
    <row r="20571" spans="2:2" x14ac:dyDescent="0.3">
      <c r="B20571" s="73"/>
    </row>
    <row r="20572" spans="2:2" x14ac:dyDescent="0.3">
      <c r="B20572" s="73"/>
    </row>
    <row r="20573" spans="2:2" x14ac:dyDescent="0.3">
      <c r="B20573" s="73"/>
    </row>
    <row r="20574" spans="2:2" x14ac:dyDescent="0.3">
      <c r="B20574" s="73"/>
    </row>
    <row r="20575" spans="2:2" x14ac:dyDescent="0.3">
      <c r="B20575" s="73"/>
    </row>
    <row r="20576" spans="2:2" x14ac:dyDescent="0.3">
      <c r="B20576" s="73"/>
    </row>
    <row r="20577" spans="2:2" x14ac:dyDescent="0.3">
      <c r="B20577" s="73"/>
    </row>
    <row r="20578" spans="2:2" x14ac:dyDescent="0.3">
      <c r="B20578" s="73"/>
    </row>
    <row r="20579" spans="2:2" x14ac:dyDescent="0.3">
      <c r="B20579" s="73"/>
    </row>
    <row r="20580" spans="2:2" x14ac:dyDescent="0.3">
      <c r="B20580" s="73"/>
    </row>
    <row r="20581" spans="2:2" x14ac:dyDescent="0.3">
      <c r="B20581" s="73"/>
    </row>
    <row r="20582" spans="2:2" x14ac:dyDescent="0.3">
      <c r="B20582" s="73"/>
    </row>
    <row r="20583" spans="2:2" x14ac:dyDescent="0.3">
      <c r="B20583" s="73"/>
    </row>
    <row r="20584" spans="2:2" x14ac:dyDescent="0.3">
      <c r="B20584" s="73"/>
    </row>
    <row r="20585" spans="2:2" x14ac:dyDescent="0.3">
      <c r="B20585" s="73"/>
    </row>
    <row r="20586" spans="2:2" x14ac:dyDescent="0.3">
      <c r="B20586" s="73"/>
    </row>
    <row r="20587" spans="2:2" x14ac:dyDescent="0.3">
      <c r="B20587" s="73"/>
    </row>
    <row r="20588" spans="2:2" x14ac:dyDescent="0.3">
      <c r="B20588" s="73"/>
    </row>
    <row r="20589" spans="2:2" x14ac:dyDescent="0.3">
      <c r="B20589" s="73"/>
    </row>
    <row r="20590" spans="2:2" x14ac:dyDescent="0.3">
      <c r="B20590" s="73"/>
    </row>
    <row r="20591" spans="2:2" x14ac:dyDescent="0.3">
      <c r="B20591" s="73"/>
    </row>
    <row r="20592" spans="2:2" x14ac:dyDescent="0.3">
      <c r="B20592" s="73"/>
    </row>
    <row r="20593" spans="2:2" x14ac:dyDescent="0.3">
      <c r="B20593" s="73"/>
    </row>
    <row r="20594" spans="2:2" x14ac:dyDescent="0.3">
      <c r="B20594" s="73"/>
    </row>
    <row r="20595" spans="2:2" x14ac:dyDescent="0.3">
      <c r="B20595" s="73"/>
    </row>
    <row r="20596" spans="2:2" x14ac:dyDescent="0.3">
      <c r="B20596" s="73"/>
    </row>
    <row r="20597" spans="2:2" x14ac:dyDescent="0.3">
      <c r="B20597" s="73"/>
    </row>
    <row r="20598" spans="2:2" x14ac:dyDescent="0.3">
      <c r="B20598" s="73"/>
    </row>
    <row r="20599" spans="2:2" x14ac:dyDescent="0.3">
      <c r="B20599" s="73"/>
    </row>
    <row r="20600" spans="2:2" x14ac:dyDescent="0.3">
      <c r="B20600" s="73"/>
    </row>
    <row r="20601" spans="2:2" x14ac:dyDescent="0.3">
      <c r="B20601" s="73"/>
    </row>
    <row r="20602" spans="2:2" x14ac:dyDescent="0.3">
      <c r="B20602" s="73"/>
    </row>
    <row r="20603" spans="2:2" x14ac:dyDescent="0.3">
      <c r="B20603" s="73"/>
    </row>
    <row r="20604" spans="2:2" x14ac:dyDescent="0.3">
      <c r="B20604" s="73"/>
    </row>
    <row r="20605" spans="2:2" x14ac:dyDescent="0.3">
      <c r="B20605" s="73"/>
    </row>
    <row r="20606" spans="2:2" x14ac:dyDescent="0.3">
      <c r="B20606" s="73"/>
    </row>
    <row r="20607" spans="2:2" x14ac:dyDescent="0.3">
      <c r="B20607" s="73"/>
    </row>
    <row r="20608" spans="2:2" x14ac:dyDescent="0.3">
      <c r="B20608" s="73"/>
    </row>
    <row r="20609" spans="2:2" x14ac:dyDescent="0.3">
      <c r="B20609" s="73"/>
    </row>
    <row r="20610" spans="2:2" x14ac:dyDescent="0.3">
      <c r="B20610" s="73"/>
    </row>
    <row r="20611" spans="2:2" x14ac:dyDescent="0.3">
      <c r="B20611" s="73"/>
    </row>
    <row r="20612" spans="2:2" x14ac:dyDescent="0.3">
      <c r="B20612" s="73"/>
    </row>
    <row r="20613" spans="2:2" x14ac:dyDescent="0.3">
      <c r="B20613" s="73"/>
    </row>
    <row r="20614" spans="2:2" x14ac:dyDescent="0.3">
      <c r="B20614" s="73"/>
    </row>
    <row r="20615" spans="2:2" x14ac:dyDescent="0.3">
      <c r="B20615" s="73"/>
    </row>
    <row r="20616" spans="2:2" x14ac:dyDescent="0.3">
      <c r="B20616" s="73"/>
    </row>
    <row r="20617" spans="2:2" x14ac:dyDescent="0.3">
      <c r="B20617" s="73"/>
    </row>
    <row r="20618" spans="2:2" x14ac:dyDescent="0.3">
      <c r="B20618" s="73"/>
    </row>
    <row r="20619" spans="2:2" x14ac:dyDescent="0.3">
      <c r="B20619" s="73"/>
    </row>
    <row r="20620" spans="2:2" x14ac:dyDescent="0.3">
      <c r="B20620" s="73"/>
    </row>
    <row r="20621" spans="2:2" x14ac:dyDescent="0.3">
      <c r="B20621" s="73"/>
    </row>
    <row r="20622" spans="2:2" x14ac:dyDescent="0.3">
      <c r="B20622" s="73"/>
    </row>
    <row r="20623" spans="2:2" x14ac:dyDescent="0.3">
      <c r="B20623" s="73"/>
    </row>
    <row r="20624" spans="2:2" x14ac:dyDescent="0.3">
      <c r="B20624" s="73"/>
    </row>
    <row r="20625" spans="2:2" x14ac:dyDescent="0.3">
      <c r="B20625" s="73"/>
    </row>
    <row r="20626" spans="2:2" x14ac:dyDescent="0.3">
      <c r="B20626" s="73"/>
    </row>
    <row r="20627" spans="2:2" x14ac:dyDescent="0.3">
      <c r="B20627" s="73"/>
    </row>
    <row r="20628" spans="2:2" x14ac:dyDescent="0.3">
      <c r="B20628" s="73"/>
    </row>
    <row r="20629" spans="2:2" x14ac:dyDescent="0.3">
      <c r="B20629" s="73"/>
    </row>
    <row r="20630" spans="2:2" x14ac:dyDescent="0.3">
      <c r="B20630" s="73"/>
    </row>
    <row r="20631" spans="2:2" x14ac:dyDescent="0.3">
      <c r="B20631" s="73"/>
    </row>
    <row r="20632" spans="2:2" x14ac:dyDescent="0.3">
      <c r="B20632" s="73"/>
    </row>
    <row r="20633" spans="2:2" x14ac:dyDescent="0.3">
      <c r="B20633" s="73"/>
    </row>
    <row r="20634" spans="2:2" x14ac:dyDescent="0.3">
      <c r="B20634" s="73"/>
    </row>
    <row r="20635" spans="2:2" x14ac:dyDescent="0.3">
      <c r="B20635" s="73"/>
    </row>
    <row r="20636" spans="2:2" x14ac:dyDescent="0.3">
      <c r="B20636" s="73"/>
    </row>
    <row r="20637" spans="2:2" x14ac:dyDescent="0.3">
      <c r="B20637" s="73"/>
    </row>
    <row r="20638" spans="2:2" x14ac:dyDescent="0.3">
      <c r="B20638" s="73"/>
    </row>
    <row r="20639" spans="2:2" x14ac:dyDescent="0.3">
      <c r="B20639" s="73"/>
    </row>
    <row r="20640" spans="2:2" x14ac:dyDescent="0.3">
      <c r="B20640" s="73"/>
    </row>
    <row r="20641" spans="2:2" x14ac:dyDescent="0.3">
      <c r="B20641" s="73"/>
    </row>
    <row r="20642" spans="2:2" x14ac:dyDescent="0.3">
      <c r="B20642" s="73"/>
    </row>
    <row r="20643" spans="2:2" x14ac:dyDescent="0.3">
      <c r="B20643" s="73"/>
    </row>
    <row r="20644" spans="2:2" x14ac:dyDescent="0.3">
      <c r="B20644" s="73"/>
    </row>
    <row r="20645" spans="2:2" x14ac:dyDescent="0.3">
      <c r="B20645" s="73"/>
    </row>
    <row r="20646" spans="2:2" x14ac:dyDescent="0.3">
      <c r="B20646" s="73"/>
    </row>
    <row r="20647" spans="2:2" x14ac:dyDescent="0.3">
      <c r="B20647" s="73"/>
    </row>
    <row r="20648" spans="2:2" x14ac:dyDescent="0.3">
      <c r="B20648" s="73"/>
    </row>
    <row r="20649" spans="2:2" x14ac:dyDescent="0.3">
      <c r="B20649" s="73"/>
    </row>
    <row r="20650" spans="2:2" x14ac:dyDescent="0.3">
      <c r="B20650" s="73"/>
    </row>
    <row r="20651" spans="2:2" x14ac:dyDescent="0.3">
      <c r="B20651" s="73"/>
    </row>
    <row r="20652" spans="2:2" x14ac:dyDescent="0.3">
      <c r="B20652" s="73"/>
    </row>
    <row r="20653" spans="2:2" x14ac:dyDescent="0.3">
      <c r="B20653" s="73"/>
    </row>
    <row r="20654" spans="2:2" x14ac:dyDescent="0.3">
      <c r="B20654" s="73"/>
    </row>
    <row r="20655" spans="2:2" x14ac:dyDescent="0.3">
      <c r="B20655" s="73"/>
    </row>
    <row r="20656" spans="2:2" x14ac:dyDescent="0.3">
      <c r="B20656" s="73"/>
    </row>
    <row r="20657" spans="2:2" x14ac:dyDescent="0.3">
      <c r="B20657" s="73"/>
    </row>
    <row r="20658" spans="2:2" x14ac:dyDescent="0.3">
      <c r="B20658" s="73"/>
    </row>
    <row r="20659" spans="2:2" x14ac:dyDescent="0.3">
      <c r="B20659" s="73"/>
    </row>
    <row r="20660" spans="2:2" x14ac:dyDescent="0.3">
      <c r="B20660" s="73"/>
    </row>
    <row r="20661" spans="2:2" x14ac:dyDescent="0.3">
      <c r="B20661" s="73"/>
    </row>
    <row r="20662" spans="2:2" x14ac:dyDescent="0.3">
      <c r="B20662" s="73"/>
    </row>
    <row r="20663" spans="2:2" x14ac:dyDescent="0.3">
      <c r="B20663" s="73"/>
    </row>
    <row r="20664" spans="2:2" x14ac:dyDescent="0.3">
      <c r="B20664" s="73"/>
    </row>
    <row r="20665" spans="2:2" x14ac:dyDescent="0.3">
      <c r="B20665" s="73"/>
    </row>
    <row r="20666" spans="2:2" x14ac:dyDescent="0.3">
      <c r="B20666" s="73"/>
    </row>
    <row r="20667" spans="2:2" x14ac:dyDescent="0.3">
      <c r="B20667" s="73"/>
    </row>
    <row r="20668" spans="2:2" x14ac:dyDescent="0.3">
      <c r="B20668" s="73"/>
    </row>
    <row r="20669" spans="2:2" x14ac:dyDescent="0.3">
      <c r="B20669" s="73"/>
    </row>
    <row r="20670" spans="2:2" x14ac:dyDescent="0.3">
      <c r="B20670" s="73"/>
    </row>
    <row r="20671" spans="2:2" x14ac:dyDescent="0.3">
      <c r="B20671" s="73"/>
    </row>
    <row r="20672" spans="2:2" x14ac:dyDescent="0.3">
      <c r="B20672" s="73"/>
    </row>
    <row r="20673" spans="2:2" x14ac:dyDescent="0.3">
      <c r="B20673" s="73"/>
    </row>
    <row r="20674" spans="2:2" x14ac:dyDescent="0.3">
      <c r="B20674" s="73"/>
    </row>
    <row r="20675" spans="2:2" x14ac:dyDescent="0.3">
      <c r="B20675" s="73"/>
    </row>
    <row r="20676" spans="2:2" x14ac:dyDescent="0.3">
      <c r="B20676" s="73"/>
    </row>
    <row r="20677" spans="2:2" x14ac:dyDescent="0.3">
      <c r="B20677" s="73"/>
    </row>
    <row r="20678" spans="2:2" x14ac:dyDescent="0.3">
      <c r="B20678" s="73"/>
    </row>
    <row r="20679" spans="2:2" x14ac:dyDescent="0.3">
      <c r="B20679" s="73"/>
    </row>
    <row r="20680" spans="2:2" x14ac:dyDescent="0.3">
      <c r="B20680" s="73"/>
    </row>
    <row r="20681" spans="2:2" x14ac:dyDescent="0.3">
      <c r="B20681" s="73"/>
    </row>
    <row r="20682" spans="2:2" x14ac:dyDescent="0.3">
      <c r="B20682" s="73"/>
    </row>
    <row r="20683" spans="2:2" x14ac:dyDescent="0.3">
      <c r="B20683" s="73"/>
    </row>
    <row r="20684" spans="2:2" x14ac:dyDescent="0.3">
      <c r="B20684" s="73"/>
    </row>
    <row r="20685" spans="2:2" x14ac:dyDescent="0.3">
      <c r="B20685" s="73"/>
    </row>
    <row r="20686" spans="2:2" x14ac:dyDescent="0.3">
      <c r="B20686" s="73"/>
    </row>
    <row r="20687" spans="2:2" x14ac:dyDescent="0.3">
      <c r="B20687" s="73"/>
    </row>
    <row r="20688" spans="2:2" x14ac:dyDescent="0.3">
      <c r="B20688" s="73"/>
    </row>
    <row r="20689" spans="2:2" x14ac:dyDescent="0.3">
      <c r="B20689" s="73"/>
    </row>
    <row r="20690" spans="2:2" x14ac:dyDescent="0.3">
      <c r="B20690" s="73"/>
    </row>
    <row r="20691" spans="2:2" x14ac:dyDescent="0.3">
      <c r="B20691" s="73"/>
    </row>
    <row r="20692" spans="2:2" x14ac:dyDescent="0.3">
      <c r="B20692" s="73"/>
    </row>
    <row r="20693" spans="2:2" x14ac:dyDescent="0.3">
      <c r="B20693" s="73"/>
    </row>
    <row r="20694" spans="2:2" x14ac:dyDescent="0.3">
      <c r="B20694" s="73"/>
    </row>
    <row r="20695" spans="2:2" x14ac:dyDescent="0.3">
      <c r="B20695" s="73"/>
    </row>
    <row r="20696" spans="2:2" x14ac:dyDescent="0.3">
      <c r="B20696" s="73"/>
    </row>
    <row r="20697" spans="2:2" x14ac:dyDescent="0.3">
      <c r="B20697" s="73"/>
    </row>
    <row r="20698" spans="2:2" x14ac:dyDescent="0.3">
      <c r="B20698" s="73"/>
    </row>
    <row r="20699" spans="2:2" x14ac:dyDescent="0.3">
      <c r="B20699" s="73"/>
    </row>
    <row r="20700" spans="2:2" x14ac:dyDescent="0.3">
      <c r="B20700" s="73"/>
    </row>
    <row r="20701" spans="2:2" x14ac:dyDescent="0.3">
      <c r="B20701" s="73"/>
    </row>
    <row r="20702" spans="2:2" x14ac:dyDescent="0.3">
      <c r="B20702" s="73"/>
    </row>
    <row r="20703" spans="2:2" x14ac:dyDescent="0.3">
      <c r="B20703" s="73"/>
    </row>
    <row r="20704" spans="2:2" x14ac:dyDescent="0.3">
      <c r="B20704" s="73"/>
    </row>
    <row r="20705" spans="2:2" x14ac:dyDescent="0.3">
      <c r="B20705" s="73"/>
    </row>
    <row r="20706" spans="2:2" x14ac:dyDescent="0.3">
      <c r="B20706" s="73"/>
    </row>
    <row r="20707" spans="2:2" x14ac:dyDescent="0.3">
      <c r="B20707" s="73"/>
    </row>
    <row r="20708" spans="2:2" x14ac:dyDescent="0.3">
      <c r="B20708" s="73"/>
    </row>
    <row r="20709" spans="2:2" x14ac:dyDescent="0.3">
      <c r="B20709" s="73"/>
    </row>
    <row r="20710" spans="2:2" x14ac:dyDescent="0.3">
      <c r="B20710" s="73"/>
    </row>
    <row r="20711" spans="2:2" x14ac:dyDescent="0.3">
      <c r="B20711" s="73"/>
    </row>
    <row r="20712" spans="2:2" x14ac:dyDescent="0.3">
      <c r="B20712" s="73"/>
    </row>
    <row r="20713" spans="2:2" x14ac:dyDescent="0.3">
      <c r="B20713" s="73"/>
    </row>
    <row r="20714" spans="2:2" x14ac:dyDescent="0.3">
      <c r="B20714" s="73"/>
    </row>
    <row r="20715" spans="2:2" x14ac:dyDescent="0.3">
      <c r="B20715" s="73"/>
    </row>
    <row r="20716" spans="2:2" x14ac:dyDescent="0.3">
      <c r="B20716" s="73"/>
    </row>
    <row r="20717" spans="2:2" x14ac:dyDescent="0.3">
      <c r="B20717" s="73"/>
    </row>
    <row r="20718" spans="2:2" x14ac:dyDescent="0.3">
      <c r="B20718" s="73"/>
    </row>
    <row r="20719" spans="2:2" x14ac:dyDescent="0.3">
      <c r="B20719" s="73"/>
    </row>
    <row r="20720" spans="2:2" x14ac:dyDescent="0.3">
      <c r="B20720" s="73"/>
    </row>
    <row r="20721" spans="2:2" x14ac:dyDescent="0.3">
      <c r="B20721" s="73"/>
    </row>
    <row r="20722" spans="2:2" x14ac:dyDescent="0.3">
      <c r="B20722" s="73"/>
    </row>
    <row r="20723" spans="2:2" x14ac:dyDescent="0.3">
      <c r="B20723" s="73"/>
    </row>
    <row r="20724" spans="2:2" x14ac:dyDescent="0.3">
      <c r="B20724" s="73"/>
    </row>
    <row r="20725" spans="2:2" x14ac:dyDescent="0.3">
      <c r="B20725" s="73"/>
    </row>
    <row r="20726" spans="2:2" x14ac:dyDescent="0.3">
      <c r="B20726" s="73"/>
    </row>
    <row r="20727" spans="2:2" x14ac:dyDescent="0.3">
      <c r="B20727" s="73"/>
    </row>
    <row r="20728" spans="2:2" x14ac:dyDescent="0.3">
      <c r="B20728" s="73"/>
    </row>
    <row r="20729" spans="2:2" x14ac:dyDescent="0.3">
      <c r="B20729" s="73"/>
    </row>
    <row r="20730" spans="2:2" x14ac:dyDescent="0.3">
      <c r="B20730" s="73"/>
    </row>
    <row r="20731" spans="2:2" x14ac:dyDescent="0.3">
      <c r="B20731" s="73"/>
    </row>
    <row r="20732" spans="2:2" x14ac:dyDescent="0.3">
      <c r="B20732" s="73"/>
    </row>
    <row r="20733" spans="2:2" x14ac:dyDescent="0.3">
      <c r="B20733" s="73"/>
    </row>
    <row r="20734" spans="2:2" x14ac:dyDescent="0.3">
      <c r="B20734" s="73"/>
    </row>
    <row r="20735" spans="2:2" x14ac:dyDescent="0.3">
      <c r="B20735" s="73"/>
    </row>
    <row r="20736" spans="2:2" x14ac:dyDescent="0.3">
      <c r="B20736" s="73"/>
    </row>
    <row r="20737" spans="2:2" x14ac:dyDescent="0.3">
      <c r="B20737" s="73"/>
    </row>
    <row r="20738" spans="2:2" x14ac:dyDescent="0.3">
      <c r="B20738" s="73"/>
    </row>
    <row r="20739" spans="2:2" x14ac:dyDescent="0.3">
      <c r="B20739" s="73"/>
    </row>
    <row r="20740" spans="2:2" x14ac:dyDescent="0.3">
      <c r="B20740" s="73"/>
    </row>
    <row r="20741" spans="2:2" x14ac:dyDescent="0.3">
      <c r="B20741" s="73"/>
    </row>
    <row r="20742" spans="2:2" x14ac:dyDescent="0.3">
      <c r="B20742" s="73"/>
    </row>
    <row r="20743" spans="2:2" x14ac:dyDescent="0.3">
      <c r="B20743" s="73"/>
    </row>
    <row r="20744" spans="2:2" x14ac:dyDescent="0.3">
      <c r="B20744" s="73"/>
    </row>
    <row r="20745" spans="2:2" x14ac:dyDescent="0.3">
      <c r="B20745" s="73"/>
    </row>
    <row r="20746" spans="2:2" x14ac:dyDescent="0.3">
      <c r="B20746" s="73"/>
    </row>
    <row r="20747" spans="2:2" x14ac:dyDescent="0.3">
      <c r="B20747" s="73"/>
    </row>
    <row r="20748" spans="2:2" x14ac:dyDescent="0.3">
      <c r="B20748" s="73"/>
    </row>
    <row r="20749" spans="2:2" x14ac:dyDescent="0.3">
      <c r="B20749" s="73"/>
    </row>
    <row r="20750" spans="2:2" x14ac:dyDescent="0.3">
      <c r="B20750" s="73"/>
    </row>
    <row r="20751" spans="2:2" x14ac:dyDescent="0.3">
      <c r="B20751" s="73"/>
    </row>
    <row r="20752" spans="2:2" x14ac:dyDescent="0.3">
      <c r="B20752" s="73"/>
    </row>
    <row r="20753" spans="2:2" x14ac:dyDescent="0.3">
      <c r="B20753" s="73"/>
    </row>
    <row r="20754" spans="2:2" x14ac:dyDescent="0.3">
      <c r="B20754" s="73"/>
    </row>
    <row r="20755" spans="2:2" x14ac:dyDescent="0.3">
      <c r="B20755" s="73"/>
    </row>
    <row r="20756" spans="2:2" x14ac:dyDescent="0.3">
      <c r="B20756" s="73"/>
    </row>
    <row r="20757" spans="2:2" x14ac:dyDescent="0.3">
      <c r="B20757" s="73"/>
    </row>
    <row r="20758" spans="2:2" x14ac:dyDescent="0.3">
      <c r="B20758" s="73"/>
    </row>
    <row r="20759" spans="2:2" x14ac:dyDescent="0.3">
      <c r="B20759" s="73"/>
    </row>
    <row r="20760" spans="2:2" x14ac:dyDescent="0.3">
      <c r="B20760" s="73"/>
    </row>
    <row r="20761" spans="2:2" x14ac:dyDescent="0.3">
      <c r="B20761" s="73"/>
    </row>
    <row r="20762" spans="2:2" x14ac:dyDescent="0.3">
      <c r="B20762" s="73"/>
    </row>
    <row r="20763" spans="2:2" x14ac:dyDescent="0.3">
      <c r="B20763" s="73"/>
    </row>
    <row r="20764" spans="2:2" x14ac:dyDescent="0.3">
      <c r="B20764" s="73"/>
    </row>
    <row r="20765" spans="2:2" x14ac:dyDescent="0.3">
      <c r="B20765" s="73"/>
    </row>
    <row r="20766" spans="2:2" x14ac:dyDescent="0.3">
      <c r="B20766" s="73"/>
    </row>
    <row r="20767" spans="2:2" x14ac:dyDescent="0.3">
      <c r="B20767" s="73"/>
    </row>
    <row r="20768" spans="2:2" x14ac:dyDescent="0.3">
      <c r="B20768" s="73"/>
    </row>
    <row r="20769" spans="2:2" x14ac:dyDescent="0.3">
      <c r="B20769" s="73"/>
    </row>
    <row r="20770" spans="2:2" x14ac:dyDescent="0.3">
      <c r="B20770" s="73"/>
    </row>
    <row r="20771" spans="2:2" x14ac:dyDescent="0.3">
      <c r="B20771" s="73"/>
    </row>
    <row r="20772" spans="2:2" x14ac:dyDescent="0.3">
      <c r="B20772" s="73"/>
    </row>
    <row r="20773" spans="2:2" x14ac:dyDescent="0.3">
      <c r="B20773" s="73"/>
    </row>
    <row r="20774" spans="2:2" x14ac:dyDescent="0.3">
      <c r="B20774" s="73"/>
    </row>
    <row r="20775" spans="2:2" x14ac:dyDescent="0.3">
      <c r="B20775" s="73"/>
    </row>
    <row r="20776" spans="2:2" x14ac:dyDescent="0.3">
      <c r="B20776" s="73"/>
    </row>
    <row r="20777" spans="2:2" x14ac:dyDescent="0.3">
      <c r="B20777" s="73"/>
    </row>
    <row r="20778" spans="2:2" x14ac:dyDescent="0.3">
      <c r="B20778" s="73"/>
    </row>
    <row r="20779" spans="2:2" x14ac:dyDescent="0.3">
      <c r="B20779" s="73"/>
    </row>
    <row r="20780" spans="2:2" x14ac:dyDescent="0.3">
      <c r="B20780" s="73"/>
    </row>
    <row r="20781" spans="2:2" x14ac:dyDescent="0.3">
      <c r="B20781" s="73"/>
    </row>
    <row r="20782" spans="2:2" x14ac:dyDescent="0.3">
      <c r="B20782" s="73"/>
    </row>
    <row r="20783" spans="2:2" x14ac:dyDescent="0.3">
      <c r="B20783" s="73"/>
    </row>
    <row r="20784" spans="2:2" x14ac:dyDescent="0.3">
      <c r="B20784" s="73"/>
    </row>
    <row r="20785" spans="2:2" x14ac:dyDescent="0.3">
      <c r="B20785" s="73"/>
    </row>
    <row r="20786" spans="2:2" x14ac:dyDescent="0.3">
      <c r="B20786" s="73"/>
    </row>
    <row r="20787" spans="2:2" x14ac:dyDescent="0.3">
      <c r="B20787" s="73"/>
    </row>
    <row r="20788" spans="2:2" x14ac:dyDescent="0.3">
      <c r="B20788" s="73"/>
    </row>
    <row r="20789" spans="2:2" x14ac:dyDescent="0.3">
      <c r="B20789" s="73"/>
    </row>
    <row r="20790" spans="2:2" x14ac:dyDescent="0.3">
      <c r="B20790" s="73"/>
    </row>
    <row r="20791" spans="2:2" x14ac:dyDescent="0.3">
      <c r="B20791" s="73"/>
    </row>
    <row r="20792" spans="2:2" x14ac:dyDescent="0.3">
      <c r="B20792" s="73"/>
    </row>
    <row r="20793" spans="2:2" x14ac:dyDescent="0.3">
      <c r="B20793" s="73"/>
    </row>
    <row r="20794" spans="2:2" x14ac:dyDescent="0.3">
      <c r="B20794" s="73"/>
    </row>
    <row r="20795" spans="2:2" x14ac:dyDescent="0.3">
      <c r="B20795" s="73"/>
    </row>
    <row r="20796" spans="2:2" x14ac:dyDescent="0.3">
      <c r="B20796" s="73"/>
    </row>
    <row r="20797" spans="2:2" x14ac:dyDescent="0.3">
      <c r="B20797" s="73"/>
    </row>
    <row r="20798" spans="2:2" x14ac:dyDescent="0.3">
      <c r="B20798" s="73"/>
    </row>
    <row r="20799" spans="2:2" x14ac:dyDescent="0.3">
      <c r="B20799" s="73"/>
    </row>
    <row r="20800" spans="2:2" x14ac:dyDescent="0.3">
      <c r="B20800" s="73"/>
    </row>
    <row r="20801" spans="2:2" x14ac:dyDescent="0.3">
      <c r="B20801" s="73"/>
    </row>
    <row r="20802" spans="2:2" x14ac:dyDescent="0.3">
      <c r="B20802" s="73"/>
    </row>
    <row r="20803" spans="2:2" x14ac:dyDescent="0.3">
      <c r="B20803" s="73"/>
    </row>
    <row r="20804" spans="2:2" x14ac:dyDescent="0.3">
      <c r="B20804" s="73"/>
    </row>
    <row r="20805" spans="2:2" x14ac:dyDescent="0.3">
      <c r="B20805" s="73"/>
    </row>
    <row r="20806" spans="2:2" x14ac:dyDescent="0.3">
      <c r="B20806" s="73"/>
    </row>
    <row r="20807" spans="2:2" x14ac:dyDescent="0.3">
      <c r="B20807" s="73"/>
    </row>
    <row r="20808" spans="2:2" x14ac:dyDescent="0.3">
      <c r="B20808" s="73"/>
    </row>
    <row r="20809" spans="2:2" x14ac:dyDescent="0.3">
      <c r="B20809" s="73"/>
    </row>
  </sheetData>
  <autoFilter ref="B12:AZ12" xr:uid="{41F10707-E3F4-47A0-A8E0-1766752A3979}"/>
  <mergeCells count="6">
    <mergeCell ref="B8:B12"/>
    <mergeCell ref="B3:AZ3"/>
    <mergeCell ref="C7:D7"/>
    <mergeCell ref="B5:D5"/>
    <mergeCell ref="B4:Q4"/>
    <mergeCell ref="B6:D6"/>
  </mergeCells>
  <conditionalFormatting sqref="C8:AZ8">
    <cfRule type="containsText" dxfId="2" priority="1" operator="containsText" text="ok">
      <formula>NOT(ISERROR(SEARCH("ok",C8)))</formula>
    </cfRule>
    <cfRule type="containsText" dxfId="1" priority="4" operator="containsText" text="Há">
      <formula>NOT(ISERROR(SEARCH("Há",C8)))</formula>
    </cfRule>
  </conditionalFormatting>
  <conditionalFormatting sqref="D8:AZ8">
    <cfRule type="containsText" dxfId="0" priority="3" operator="containsText" text="ok!">
      <formula>NOT(ISERROR(SEARCH("ok!",D8)))</formula>
    </cfRule>
  </conditionalFormatting>
  <dataValidations count="1">
    <dataValidation type="list" allowBlank="1" showInputMessage="1" showErrorMessage="1" sqref="E5:E6" xr:uid="{ECA0D33C-AFA2-4EB6-AF97-B939F4412D88}">
      <formula1>"7,15,30,60,90,180,365"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B268-EE98-4217-B836-6BBFB9669157}">
  <dimension ref="B1:T224"/>
  <sheetViews>
    <sheetView workbookViewId="0">
      <selection activeCell="C2" sqref="C2"/>
    </sheetView>
  </sheetViews>
  <sheetFormatPr defaultRowHeight="14.4" x14ac:dyDescent="0.3"/>
  <cols>
    <col min="1" max="1" width="1.77734375" customWidth="1"/>
    <col min="2" max="2" width="32.33203125" customWidth="1"/>
    <col min="3" max="3" width="29" customWidth="1"/>
    <col min="4" max="4" width="11.33203125" customWidth="1"/>
    <col min="5" max="5" width="2.77734375" customWidth="1"/>
    <col min="6" max="6" width="32.33203125" customWidth="1"/>
    <col min="7" max="7" width="29" customWidth="1"/>
    <col min="8" max="8" width="11.33203125" customWidth="1"/>
    <col min="9" max="9" width="2.88671875" customWidth="1"/>
    <col min="10" max="10" width="32.33203125" customWidth="1"/>
    <col min="11" max="11" width="29" customWidth="1"/>
    <col min="12" max="12" width="11.33203125" customWidth="1"/>
    <col min="13" max="13" width="2.77734375" customWidth="1"/>
    <col min="14" max="14" width="32.33203125" customWidth="1"/>
    <col min="15" max="15" width="29" customWidth="1"/>
    <col min="16" max="16" width="11.33203125" customWidth="1"/>
    <col min="17" max="17" width="2.77734375" customWidth="1"/>
    <col min="18" max="18" width="32.33203125" customWidth="1"/>
    <col min="19" max="19" width="29" customWidth="1"/>
    <col min="20" max="20" width="11.33203125" customWidth="1"/>
  </cols>
  <sheetData>
    <row r="1" spans="2:20" x14ac:dyDescent="0.3">
      <c r="B1" s="8" t="s">
        <v>99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2:20" x14ac:dyDescent="0.3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2:20" ht="21" x14ac:dyDescent="0.3">
      <c r="B3" s="122" t="s">
        <v>153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</row>
    <row r="4" spans="2:20" ht="21" x14ac:dyDescent="0.3">
      <c r="B4" s="98" t="str">
        <f>HYPERLINK("#Configurações!A1","Para definir equipes e membros vá para as Configurações.")</f>
        <v>Para definir equipes e membros vá para as Configurações.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2:20" ht="15" thickBot="1" x14ac:dyDescent="0.3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2:20" ht="15.6" x14ac:dyDescent="0.3">
      <c r="B6" s="134" t="str">
        <f>_xlfn.LET(_xlpm.equipe,Configurações!$B$9,_xlpm.numero,1,"EQUIPE " &amp; IF(_xlpm.equipe="",_xlpm.numero,UPPER(_xlpm.equipe)) &amp; " (" &amp; IF(_xlpm.equipe="","NÃO CONFIGURADA",COUNTIF(Configurações!$L$9:$L$58,_xlpm.equipe)) &amp; ")")</f>
        <v>EQUIPE PADRÃO (1)</v>
      </c>
      <c r="C6" s="135"/>
      <c r="D6" s="136"/>
      <c r="E6" s="56"/>
      <c r="F6" s="134" t="str">
        <f>_xlfn.LET(_xlpm.equipe,Configurações!$B$10,_xlpm.numero,2,"EQUIPE " &amp; IF(_xlpm.equipe="",_xlpm.numero,UPPER(_xlpm.equipe)) &amp; " (" &amp; IF(_xlpm.equipe="","NÃO CONFIGURADA",COUNTIF(Configurações!$L$9:$L$58,_xlpm.equipe)) &amp; ")")</f>
        <v>EQUIPE DP (0)</v>
      </c>
      <c r="G6" s="135"/>
      <c r="H6" s="136"/>
      <c r="I6" s="56"/>
      <c r="J6" s="134" t="str">
        <f>_xlfn.LET(_xlpm.equipe,Configurações!$B$11,_xlpm.numero,3,"EQUIPE " &amp; IF(_xlpm.equipe="",_xlpm.numero,UPPER(_xlpm.equipe)) &amp; " (" &amp; IF(_xlpm.equipe="","NÃO CONFIGURADA",COUNTIF(Configurações!$L$9:$L$58,_xlpm.equipe)) &amp; ")")</f>
        <v>EQUIPE 3 (NÃO CONFIGURADA)</v>
      </c>
      <c r="K6" s="135"/>
      <c r="L6" s="136"/>
      <c r="M6" s="56"/>
      <c r="N6" s="134" t="str">
        <f>_xlfn.LET(_xlpm.equipe,Configurações!$B$12,_xlpm.numero,4,"EQUIPE " &amp; IF(_xlpm.equipe="",_xlpm.numero,UPPER(_xlpm.equipe)) &amp; " (" &amp; IF(_xlpm.equipe="","NÃO CONFIGURADA",COUNTIF(Configurações!$L$9:$L$58,_xlpm.equipe)) &amp; ")")</f>
        <v>EQUIPE 4 (NÃO CONFIGURADA)</v>
      </c>
      <c r="O6" s="135"/>
      <c r="P6" s="136"/>
      <c r="Q6" s="56"/>
      <c r="R6" s="134" t="str">
        <f>_xlfn.LET(_xlpm.equipe,Configurações!$B$13,_xlpm.numero,5,"EQUIPE " &amp; IF(_xlpm.equipe="",_xlpm.numero,UPPER(_xlpm.equipe)) &amp; " (" &amp; IF(_xlpm.equipe="","NÃO CONFIGURADA",COUNTIF(Configurações!$L$9:$L$58,_xlpm.equipe)) &amp; ")")</f>
        <v>EQUIPE 5 (NÃO CONFIGURADA)</v>
      </c>
      <c r="S6" s="135"/>
      <c r="T6" s="136"/>
    </row>
    <row r="7" spans="2:20" ht="6" customHeight="1" x14ac:dyDescent="0.3">
      <c r="B7" s="59"/>
      <c r="C7" s="56"/>
      <c r="D7" s="60"/>
      <c r="E7" s="56"/>
      <c r="F7" s="59"/>
      <c r="G7" s="56"/>
      <c r="H7" s="60"/>
      <c r="I7" s="56"/>
      <c r="J7" s="59"/>
      <c r="K7" s="56"/>
      <c r="L7" s="60"/>
      <c r="M7" s="56"/>
      <c r="N7" s="59"/>
      <c r="O7" s="56"/>
      <c r="P7" s="60"/>
      <c r="Q7" s="56"/>
      <c r="R7" s="59"/>
      <c r="S7" s="56"/>
      <c r="T7" s="60"/>
    </row>
    <row r="8" spans="2:20" x14ac:dyDescent="0.3">
      <c r="B8" s="61" t="s">
        <v>142</v>
      </c>
      <c r="C8" s="57" t="s">
        <v>151</v>
      </c>
      <c r="D8" s="70">
        <f>SUM(D10:D59)</f>
        <v>240</v>
      </c>
      <c r="E8" s="56"/>
      <c r="F8" s="61" t="s">
        <v>142</v>
      </c>
      <c r="G8" s="57" t="s">
        <v>151</v>
      </c>
      <c r="H8" s="70">
        <f>SUM(H10:H59)</f>
        <v>0</v>
      </c>
      <c r="I8" s="56"/>
      <c r="J8" s="61" t="s">
        <v>142</v>
      </c>
      <c r="K8" s="57" t="s">
        <v>151</v>
      </c>
      <c r="L8" s="70">
        <f>SUM(L10:L59)</f>
        <v>0</v>
      </c>
      <c r="M8" s="56"/>
      <c r="N8" s="61" t="s">
        <v>142</v>
      </c>
      <c r="O8" s="57" t="s">
        <v>151</v>
      </c>
      <c r="P8" s="70">
        <f>SUM(P10:P59)</f>
        <v>0</v>
      </c>
      <c r="Q8" s="56"/>
      <c r="R8" s="61" t="s">
        <v>142</v>
      </c>
      <c r="S8" s="57" t="s">
        <v>151</v>
      </c>
      <c r="T8" s="70">
        <f>SUM(T10:T59)</f>
        <v>0</v>
      </c>
    </row>
    <row r="9" spans="2:20" ht="28.8" x14ac:dyDescent="0.3">
      <c r="B9" s="62" t="s">
        <v>143</v>
      </c>
      <c r="C9" s="58" t="s">
        <v>144</v>
      </c>
      <c r="D9" s="63" t="s">
        <v>152</v>
      </c>
      <c r="E9" s="56"/>
      <c r="F9" s="62" t="s">
        <v>143</v>
      </c>
      <c r="G9" s="58" t="s">
        <v>144</v>
      </c>
      <c r="H9" s="63" t="s">
        <v>152</v>
      </c>
      <c r="I9" s="56"/>
      <c r="J9" s="62" t="s">
        <v>143</v>
      </c>
      <c r="K9" s="58" t="s">
        <v>144</v>
      </c>
      <c r="L9" s="63" t="s">
        <v>152</v>
      </c>
      <c r="M9" s="56"/>
      <c r="N9" s="62" t="s">
        <v>143</v>
      </c>
      <c r="O9" s="58" t="s">
        <v>144</v>
      </c>
      <c r="P9" s="63" t="s">
        <v>152</v>
      </c>
      <c r="Q9" s="56"/>
      <c r="R9" s="62" t="s">
        <v>143</v>
      </c>
      <c r="S9" s="58" t="s">
        <v>144</v>
      </c>
      <c r="T9" s="63" t="s">
        <v>152</v>
      </c>
    </row>
    <row r="10" spans="2:20" x14ac:dyDescent="0.3">
      <c r="B10" s="64" t="str" cm="1">
        <f t="array" ref="B10:D10">_xlfn.LET(_xlpm.equipe,Configurações!$B$9,_xlpm.membros,IF(_xlpm.equipe="","-",_xlfn._xlws.FILTER(Configurações!$K$9:$N$58,(Configurações!$L$9:$L$58=_xlpm.equipe),"-")),IF(_xlfn.ARRAYTOTEXT(_xlpm.membros)="-",IF(_xlpm.equipe="","","Não há membros."),_xlfn.CHOOSECOLS(_xlpm.membros,1,3,4)))</f>
        <v>Pedro Barros</v>
      </c>
      <c r="C10" s="55" t="str">
        <v>Desenvolvedor</v>
      </c>
      <c r="D10" s="65">
        <v>240</v>
      </c>
      <c r="E10" s="14"/>
      <c r="F10" s="64" t="str" cm="1">
        <f t="array" ref="F10">_xlfn.LET(_xlpm.equipe,Configurações!$B$10,_xlpm.membros,IF(_xlpm.equipe="","-",_xlfn._xlws.FILTER(Configurações!$K$9:$N$58,(Configurações!$L$9:$L$58=_xlpm.equipe),"-")),IF(_xlfn.ARRAYTOTEXT(_xlpm.membros)="-",IF(_xlpm.equipe="","","Não há membros."),_xlfn.CHOOSECOLS(_xlpm.membros,1,3,4)))</f>
        <v>Não há membros.</v>
      </c>
      <c r="G10" s="55"/>
      <c r="H10" s="65"/>
      <c r="I10" s="14"/>
      <c r="J10" s="64" t="str" cm="1">
        <f t="array" ref="J10">_xlfn.LET(_xlpm.equipe,Configurações!$B$11,_xlpm.membros,IF(_xlpm.equipe="","-",_xlfn._xlws.FILTER(Configurações!$K$9:$N$58,(Configurações!$L$9:$L$58=_xlpm.equipe),"-")),IF(_xlfn.ARRAYTOTEXT(_xlpm.membros)="-",IF(_xlpm.equipe="","","Não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K10" s="55"/>
      <c r="L10" s="65"/>
      <c r="M10" s="14"/>
      <c r="N10" s="64" t="str" cm="1">
        <f t="array" ref="N10">_xlfn.LET(_xlpm.equipe,Configurações!$B$12,_xlpm.membros,IF(_xlpm.equipe="","-",_xlfn._xlws.FILTER(Configurações!$K$9:$N$58,(Configurações!$L$9:$L$58=_xlpm.equipe),"-")),IF(_xlfn.ARRAYTOTEXT(_xlpm.membros)="-",IF(_xlpm.equipe="","","Não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O10" s="55"/>
      <c r="P10" s="65"/>
      <c r="Q10" s="14"/>
      <c r="R10" s="64" t="str" cm="1">
        <f t="array" ref="R10">_xlfn.LET(_xlpm.equipe,Configurações!$B$13,_xlpm.membros,IF(_xlpm.equipe="","-",_xlfn._xlws.FILTER(Configurações!$K$9:$N$58,(Configurações!$L$9:$L$58=_xlpm.equipe),"-")),IF(_xlfn.ARRAYTOTEXT(_xlpm.membros)="-",IF(_xlpm.equipe="","","Não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S10" s="55"/>
      <c r="T10" s="65"/>
    </row>
    <row r="11" spans="2:20" x14ac:dyDescent="0.3">
      <c r="B11" s="66"/>
      <c r="C11" s="55"/>
      <c r="D11" s="65"/>
      <c r="E11" s="14"/>
      <c r="F11" s="66"/>
      <c r="G11" s="55"/>
      <c r="H11" s="65"/>
      <c r="I11" s="14"/>
      <c r="J11" s="66"/>
      <c r="K11" s="55"/>
      <c r="L11" s="65"/>
      <c r="M11" s="14"/>
      <c r="N11" s="66"/>
      <c r="O11" s="55"/>
      <c r="P11" s="65"/>
      <c r="Q11" s="14"/>
      <c r="R11" s="66"/>
      <c r="S11" s="55"/>
      <c r="T11" s="65"/>
    </row>
    <row r="12" spans="2:20" x14ac:dyDescent="0.3">
      <c r="B12" s="66"/>
      <c r="C12" s="55"/>
      <c r="D12" s="65"/>
      <c r="E12" s="14"/>
      <c r="F12" s="66"/>
      <c r="G12" s="55"/>
      <c r="H12" s="65"/>
      <c r="I12" s="14"/>
      <c r="J12" s="66"/>
      <c r="K12" s="55"/>
      <c r="L12" s="65"/>
      <c r="M12" s="14"/>
      <c r="N12" s="66"/>
      <c r="O12" s="55"/>
      <c r="P12" s="65"/>
      <c r="Q12" s="14"/>
      <c r="R12" s="66"/>
      <c r="S12" s="55"/>
      <c r="T12" s="65"/>
    </row>
    <row r="13" spans="2:20" x14ac:dyDescent="0.3">
      <c r="B13" s="66"/>
      <c r="C13" s="55"/>
      <c r="D13" s="65"/>
      <c r="E13" s="14"/>
      <c r="F13" s="66"/>
      <c r="G13" s="55"/>
      <c r="H13" s="65"/>
      <c r="I13" s="14"/>
      <c r="J13" s="66"/>
      <c r="K13" s="55"/>
      <c r="L13" s="65"/>
      <c r="M13" s="14"/>
      <c r="N13" s="66"/>
      <c r="O13" s="55"/>
      <c r="P13" s="65"/>
      <c r="Q13" s="14"/>
      <c r="R13" s="66"/>
      <c r="S13" s="55"/>
      <c r="T13" s="65"/>
    </row>
    <row r="14" spans="2:20" x14ac:dyDescent="0.3">
      <c r="B14" s="66"/>
      <c r="C14" s="55"/>
      <c r="D14" s="65"/>
      <c r="E14" s="14"/>
      <c r="F14" s="66"/>
      <c r="G14" s="55"/>
      <c r="H14" s="65"/>
      <c r="I14" s="14"/>
      <c r="J14" s="66"/>
      <c r="K14" s="55"/>
      <c r="L14" s="65"/>
      <c r="M14" s="14"/>
      <c r="N14" s="66"/>
      <c r="O14" s="55"/>
      <c r="P14" s="65"/>
      <c r="Q14" s="14"/>
      <c r="R14" s="66"/>
      <c r="S14" s="55"/>
      <c r="T14" s="65"/>
    </row>
    <row r="15" spans="2:20" x14ac:dyDescent="0.3">
      <c r="B15" s="66"/>
      <c r="C15" s="55"/>
      <c r="D15" s="65"/>
      <c r="E15" s="14"/>
      <c r="F15" s="66"/>
      <c r="G15" s="55"/>
      <c r="H15" s="65"/>
      <c r="I15" s="14"/>
      <c r="J15" s="66"/>
      <c r="K15" s="55"/>
      <c r="L15" s="65"/>
      <c r="M15" s="14"/>
      <c r="N15" s="66"/>
      <c r="O15" s="55"/>
      <c r="P15" s="65"/>
      <c r="Q15" s="14"/>
      <c r="R15" s="66"/>
      <c r="S15" s="55"/>
      <c r="T15" s="65"/>
    </row>
    <row r="16" spans="2:20" x14ac:dyDescent="0.3">
      <c r="B16" s="66"/>
      <c r="C16" s="55"/>
      <c r="D16" s="65"/>
      <c r="E16" s="14"/>
      <c r="F16" s="66"/>
      <c r="G16" s="55"/>
      <c r="H16" s="65"/>
      <c r="I16" s="14"/>
      <c r="J16" s="66"/>
      <c r="K16" s="55"/>
      <c r="L16" s="65"/>
      <c r="M16" s="14"/>
      <c r="N16" s="66"/>
      <c r="O16" s="55"/>
      <c r="P16" s="65"/>
      <c r="Q16" s="14"/>
      <c r="R16" s="66"/>
      <c r="S16" s="55"/>
      <c r="T16" s="65"/>
    </row>
    <row r="17" spans="2:20" x14ac:dyDescent="0.3">
      <c r="B17" s="66"/>
      <c r="C17" s="55"/>
      <c r="D17" s="65"/>
      <c r="E17" s="14"/>
      <c r="F17" s="66"/>
      <c r="G17" s="55"/>
      <c r="H17" s="65"/>
      <c r="I17" s="14"/>
      <c r="J17" s="66"/>
      <c r="K17" s="55"/>
      <c r="L17" s="65"/>
      <c r="M17" s="14"/>
      <c r="N17" s="66"/>
      <c r="O17" s="55"/>
      <c r="P17" s="65"/>
      <c r="Q17" s="14"/>
      <c r="R17" s="66"/>
      <c r="S17" s="55"/>
      <c r="T17" s="65"/>
    </row>
    <row r="18" spans="2:20" x14ac:dyDescent="0.3">
      <c r="B18" s="66"/>
      <c r="C18" s="55"/>
      <c r="D18" s="65"/>
      <c r="E18" s="14"/>
      <c r="F18" s="66"/>
      <c r="G18" s="55"/>
      <c r="H18" s="65"/>
      <c r="I18" s="14"/>
      <c r="J18" s="66"/>
      <c r="K18" s="55"/>
      <c r="L18" s="65"/>
      <c r="M18" s="14"/>
      <c r="N18" s="66"/>
      <c r="O18" s="55"/>
      <c r="P18" s="65"/>
      <c r="Q18" s="14"/>
      <c r="R18" s="66"/>
      <c r="S18" s="55"/>
      <c r="T18" s="65"/>
    </row>
    <row r="19" spans="2:20" x14ac:dyDescent="0.3">
      <c r="B19" s="66"/>
      <c r="C19" s="55"/>
      <c r="D19" s="65"/>
      <c r="E19" s="14"/>
      <c r="F19" s="66"/>
      <c r="G19" s="55"/>
      <c r="H19" s="65"/>
      <c r="I19" s="14"/>
      <c r="J19" s="66"/>
      <c r="K19" s="55"/>
      <c r="L19" s="65"/>
      <c r="M19" s="14"/>
      <c r="N19" s="66"/>
      <c r="O19" s="55"/>
      <c r="P19" s="65"/>
      <c r="Q19" s="14"/>
      <c r="R19" s="66"/>
      <c r="S19" s="55"/>
      <c r="T19" s="65"/>
    </row>
    <row r="20" spans="2:20" x14ac:dyDescent="0.3">
      <c r="B20" s="66"/>
      <c r="C20" s="55"/>
      <c r="D20" s="65"/>
      <c r="E20" s="14"/>
      <c r="F20" s="66"/>
      <c r="G20" s="55"/>
      <c r="H20" s="65"/>
      <c r="I20" s="14"/>
      <c r="J20" s="66"/>
      <c r="K20" s="55"/>
      <c r="L20" s="65"/>
      <c r="M20" s="14"/>
      <c r="N20" s="66"/>
      <c r="O20" s="55"/>
      <c r="P20" s="65"/>
      <c r="Q20" s="14"/>
      <c r="R20" s="66"/>
      <c r="S20" s="55"/>
      <c r="T20" s="65"/>
    </row>
    <row r="21" spans="2:20" x14ac:dyDescent="0.3">
      <c r="B21" s="66"/>
      <c r="C21" s="55"/>
      <c r="D21" s="65"/>
      <c r="E21" s="14"/>
      <c r="F21" s="66"/>
      <c r="G21" s="55"/>
      <c r="H21" s="65"/>
      <c r="I21" s="14"/>
      <c r="J21" s="66"/>
      <c r="K21" s="55"/>
      <c r="L21" s="65"/>
      <c r="M21" s="14"/>
      <c r="N21" s="66"/>
      <c r="O21" s="55"/>
      <c r="P21" s="65"/>
      <c r="Q21" s="14"/>
      <c r="R21" s="66"/>
      <c r="S21" s="55"/>
      <c r="T21" s="65"/>
    </row>
    <row r="22" spans="2:20" x14ac:dyDescent="0.3">
      <c r="B22" s="66"/>
      <c r="C22" s="55"/>
      <c r="D22" s="65"/>
      <c r="E22" s="14"/>
      <c r="F22" s="66"/>
      <c r="G22" s="55"/>
      <c r="H22" s="65"/>
      <c r="I22" s="14"/>
      <c r="J22" s="66"/>
      <c r="K22" s="55"/>
      <c r="L22" s="65"/>
      <c r="M22" s="14"/>
      <c r="N22" s="66"/>
      <c r="O22" s="55"/>
      <c r="P22" s="65"/>
      <c r="Q22" s="14"/>
      <c r="R22" s="66"/>
      <c r="S22" s="55"/>
      <c r="T22" s="65"/>
    </row>
    <row r="23" spans="2:20" x14ac:dyDescent="0.3">
      <c r="B23" s="66"/>
      <c r="C23" s="55"/>
      <c r="D23" s="65"/>
      <c r="E23" s="14"/>
      <c r="F23" s="66"/>
      <c r="G23" s="55"/>
      <c r="H23" s="65"/>
      <c r="I23" s="14"/>
      <c r="J23" s="66"/>
      <c r="K23" s="55"/>
      <c r="L23" s="65"/>
      <c r="M23" s="14"/>
      <c r="N23" s="66"/>
      <c r="O23" s="55"/>
      <c r="P23" s="65"/>
      <c r="Q23" s="14"/>
      <c r="R23" s="66"/>
      <c r="S23" s="55"/>
      <c r="T23" s="65"/>
    </row>
    <row r="24" spans="2:20" x14ac:dyDescent="0.3">
      <c r="B24" s="66"/>
      <c r="C24" s="55"/>
      <c r="D24" s="65"/>
      <c r="E24" s="14"/>
      <c r="F24" s="66"/>
      <c r="G24" s="55"/>
      <c r="H24" s="65"/>
      <c r="I24" s="14"/>
      <c r="J24" s="66"/>
      <c r="K24" s="55"/>
      <c r="L24" s="65"/>
      <c r="M24" s="14"/>
      <c r="N24" s="66"/>
      <c r="O24" s="55"/>
      <c r="P24" s="65"/>
      <c r="Q24" s="14"/>
      <c r="R24" s="66"/>
      <c r="S24" s="55"/>
      <c r="T24" s="65"/>
    </row>
    <row r="25" spans="2:20" x14ac:dyDescent="0.3">
      <c r="B25" s="66"/>
      <c r="C25" s="55"/>
      <c r="D25" s="65"/>
      <c r="E25" s="14"/>
      <c r="F25" s="66"/>
      <c r="G25" s="55"/>
      <c r="H25" s="65"/>
      <c r="I25" s="14"/>
      <c r="J25" s="66"/>
      <c r="K25" s="55"/>
      <c r="L25" s="65"/>
      <c r="M25" s="14"/>
      <c r="N25" s="66"/>
      <c r="O25" s="55"/>
      <c r="P25" s="65"/>
      <c r="Q25" s="14"/>
      <c r="R25" s="66"/>
      <c r="S25" s="55"/>
      <c r="T25" s="65"/>
    </row>
    <row r="26" spans="2:20" x14ac:dyDescent="0.3">
      <c r="B26" s="66"/>
      <c r="C26" s="55"/>
      <c r="D26" s="65"/>
      <c r="E26" s="14"/>
      <c r="F26" s="66"/>
      <c r="G26" s="55"/>
      <c r="H26" s="65"/>
      <c r="I26" s="14"/>
      <c r="J26" s="66"/>
      <c r="K26" s="55"/>
      <c r="L26" s="65"/>
      <c r="M26" s="14"/>
      <c r="N26" s="66"/>
      <c r="O26" s="55"/>
      <c r="P26" s="65"/>
      <c r="Q26" s="14"/>
      <c r="R26" s="66"/>
      <c r="S26" s="55"/>
      <c r="T26" s="65"/>
    </row>
    <row r="27" spans="2:20" x14ac:dyDescent="0.3">
      <c r="B27" s="66"/>
      <c r="C27" s="55"/>
      <c r="D27" s="65"/>
      <c r="E27" s="14"/>
      <c r="F27" s="66"/>
      <c r="G27" s="55"/>
      <c r="H27" s="65"/>
      <c r="I27" s="14"/>
      <c r="J27" s="66"/>
      <c r="K27" s="55"/>
      <c r="L27" s="65"/>
      <c r="M27" s="14"/>
      <c r="N27" s="66"/>
      <c r="O27" s="55"/>
      <c r="P27" s="65"/>
      <c r="Q27" s="14"/>
      <c r="R27" s="66"/>
      <c r="S27" s="55"/>
      <c r="T27" s="65"/>
    </row>
    <row r="28" spans="2:20" x14ac:dyDescent="0.3">
      <c r="B28" s="66"/>
      <c r="C28" s="55"/>
      <c r="D28" s="65"/>
      <c r="E28" s="14"/>
      <c r="F28" s="66"/>
      <c r="G28" s="55"/>
      <c r="H28" s="65"/>
      <c r="I28" s="14"/>
      <c r="J28" s="66"/>
      <c r="K28" s="55"/>
      <c r="L28" s="65"/>
      <c r="M28" s="14"/>
      <c r="N28" s="66"/>
      <c r="O28" s="55"/>
      <c r="P28" s="65"/>
      <c r="Q28" s="14"/>
      <c r="R28" s="66"/>
      <c r="S28" s="55"/>
      <c r="T28" s="65"/>
    </row>
    <row r="29" spans="2:20" x14ac:dyDescent="0.3">
      <c r="B29" s="66"/>
      <c r="C29" s="55"/>
      <c r="D29" s="65"/>
      <c r="E29" s="14"/>
      <c r="F29" s="66"/>
      <c r="G29" s="55"/>
      <c r="H29" s="65"/>
      <c r="I29" s="14"/>
      <c r="J29" s="66"/>
      <c r="K29" s="55"/>
      <c r="L29" s="65"/>
      <c r="M29" s="14"/>
      <c r="N29" s="66"/>
      <c r="O29" s="55"/>
      <c r="P29" s="65"/>
      <c r="Q29" s="14"/>
      <c r="R29" s="66"/>
      <c r="S29" s="55"/>
      <c r="T29" s="65"/>
    </row>
    <row r="30" spans="2:20" x14ac:dyDescent="0.3">
      <c r="B30" s="66"/>
      <c r="C30" s="55"/>
      <c r="D30" s="65"/>
      <c r="E30" s="14"/>
      <c r="F30" s="66"/>
      <c r="G30" s="55"/>
      <c r="H30" s="65"/>
      <c r="I30" s="14"/>
      <c r="J30" s="66"/>
      <c r="K30" s="55"/>
      <c r="L30" s="65"/>
      <c r="M30" s="14"/>
      <c r="N30" s="66"/>
      <c r="O30" s="55"/>
      <c r="P30" s="65"/>
      <c r="Q30" s="14"/>
      <c r="R30" s="66"/>
      <c r="S30" s="55"/>
      <c r="T30" s="65"/>
    </row>
    <row r="31" spans="2:20" x14ac:dyDescent="0.3">
      <c r="B31" s="66"/>
      <c r="C31" s="55"/>
      <c r="D31" s="65"/>
      <c r="E31" s="14"/>
      <c r="F31" s="66"/>
      <c r="G31" s="55"/>
      <c r="H31" s="65"/>
      <c r="I31" s="14"/>
      <c r="J31" s="66"/>
      <c r="K31" s="55"/>
      <c r="L31" s="65"/>
      <c r="M31" s="14"/>
      <c r="N31" s="66"/>
      <c r="O31" s="55"/>
      <c r="P31" s="65"/>
      <c r="Q31" s="14"/>
      <c r="R31" s="66"/>
      <c r="S31" s="55"/>
      <c r="T31" s="65"/>
    </row>
    <row r="32" spans="2:20" x14ac:dyDescent="0.3">
      <c r="B32" s="66"/>
      <c r="C32" s="55"/>
      <c r="D32" s="65"/>
      <c r="E32" s="14"/>
      <c r="F32" s="66"/>
      <c r="G32" s="55"/>
      <c r="H32" s="65"/>
      <c r="I32" s="14"/>
      <c r="J32" s="66"/>
      <c r="K32" s="55"/>
      <c r="L32" s="65"/>
      <c r="M32" s="14"/>
      <c r="N32" s="66"/>
      <c r="O32" s="55"/>
      <c r="P32" s="65"/>
      <c r="Q32" s="14"/>
      <c r="R32" s="66"/>
      <c r="S32" s="55"/>
      <c r="T32" s="65"/>
    </row>
    <row r="33" spans="2:20" x14ac:dyDescent="0.3">
      <c r="B33" s="66"/>
      <c r="C33" s="55"/>
      <c r="D33" s="65"/>
      <c r="E33" s="14"/>
      <c r="F33" s="66"/>
      <c r="G33" s="55"/>
      <c r="H33" s="65"/>
      <c r="I33" s="14"/>
      <c r="J33" s="66"/>
      <c r="K33" s="55"/>
      <c r="L33" s="65"/>
      <c r="M33" s="14"/>
      <c r="N33" s="66"/>
      <c r="O33" s="55"/>
      <c r="P33" s="65"/>
      <c r="Q33" s="14"/>
      <c r="R33" s="66"/>
      <c r="S33" s="55"/>
      <c r="T33" s="65"/>
    </row>
    <row r="34" spans="2:20" x14ac:dyDescent="0.3">
      <c r="B34" s="66"/>
      <c r="C34" s="55"/>
      <c r="D34" s="65"/>
      <c r="E34" s="14"/>
      <c r="F34" s="66"/>
      <c r="G34" s="55"/>
      <c r="H34" s="65"/>
      <c r="I34" s="14"/>
      <c r="J34" s="66"/>
      <c r="K34" s="55"/>
      <c r="L34" s="65"/>
      <c r="M34" s="14"/>
      <c r="N34" s="66"/>
      <c r="O34" s="55"/>
      <c r="P34" s="65"/>
      <c r="Q34" s="14"/>
      <c r="R34" s="66"/>
      <c r="S34" s="55"/>
      <c r="T34" s="65"/>
    </row>
    <row r="35" spans="2:20" x14ac:dyDescent="0.3">
      <c r="B35" s="66"/>
      <c r="C35" s="55"/>
      <c r="D35" s="65"/>
      <c r="E35" s="14"/>
      <c r="F35" s="66"/>
      <c r="G35" s="55"/>
      <c r="H35" s="65"/>
      <c r="I35" s="14"/>
      <c r="J35" s="66"/>
      <c r="K35" s="55"/>
      <c r="L35" s="65"/>
      <c r="M35" s="14"/>
      <c r="N35" s="66"/>
      <c r="O35" s="55"/>
      <c r="P35" s="65"/>
      <c r="Q35" s="14"/>
      <c r="R35" s="66"/>
      <c r="S35" s="55"/>
      <c r="T35" s="65"/>
    </row>
    <row r="36" spans="2:20" x14ac:dyDescent="0.3">
      <c r="B36" s="66"/>
      <c r="C36" s="55"/>
      <c r="D36" s="65"/>
      <c r="E36" s="14"/>
      <c r="F36" s="66"/>
      <c r="G36" s="55"/>
      <c r="H36" s="65"/>
      <c r="I36" s="14"/>
      <c r="J36" s="66"/>
      <c r="K36" s="55"/>
      <c r="L36" s="65"/>
      <c r="M36" s="14"/>
      <c r="N36" s="66"/>
      <c r="O36" s="55"/>
      <c r="P36" s="65"/>
      <c r="Q36" s="14"/>
      <c r="R36" s="66"/>
      <c r="S36" s="55"/>
      <c r="T36" s="65"/>
    </row>
    <row r="37" spans="2:20" x14ac:dyDescent="0.3">
      <c r="B37" s="66"/>
      <c r="C37" s="55"/>
      <c r="D37" s="65"/>
      <c r="E37" s="14"/>
      <c r="F37" s="66"/>
      <c r="G37" s="55"/>
      <c r="H37" s="65"/>
      <c r="I37" s="14"/>
      <c r="J37" s="66"/>
      <c r="K37" s="55"/>
      <c r="L37" s="65"/>
      <c r="M37" s="14"/>
      <c r="N37" s="66"/>
      <c r="O37" s="55"/>
      <c r="P37" s="65"/>
      <c r="Q37" s="14"/>
      <c r="R37" s="66"/>
      <c r="S37" s="55"/>
      <c r="T37" s="65"/>
    </row>
    <row r="38" spans="2:20" x14ac:dyDescent="0.3">
      <c r="B38" s="66"/>
      <c r="C38" s="55"/>
      <c r="D38" s="65"/>
      <c r="E38" s="14"/>
      <c r="F38" s="66"/>
      <c r="G38" s="55"/>
      <c r="H38" s="65"/>
      <c r="I38" s="14"/>
      <c r="J38" s="66"/>
      <c r="K38" s="55"/>
      <c r="L38" s="65"/>
      <c r="M38" s="14"/>
      <c r="N38" s="66"/>
      <c r="O38" s="55"/>
      <c r="P38" s="65"/>
      <c r="Q38" s="14"/>
      <c r="R38" s="66"/>
      <c r="S38" s="55"/>
      <c r="T38" s="65"/>
    </row>
    <row r="39" spans="2:20" x14ac:dyDescent="0.3">
      <c r="B39" s="66"/>
      <c r="C39" s="55"/>
      <c r="D39" s="65"/>
      <c r="E39" s="14"/>
      <c r="F39" s="66"/>
      <c r="G39" s="55"/>
      <c r="H39" s="65"/>
      <c r="I39" s="14"/>
      <c r="J39" s="66"/>
      <c r="K39" s="55"/>
      <c r="L39" s="65"/>
      <c r="M39" s="14"/>
      <c r="N39" s="66"/>
      <c r="O39" s="55"/>
      <c r="P39" s="65"/>
      <c r="Q39" s="14"/>
      <c r="R39" s="66"/>
      <c r="S39" s="55"/>
      <c r="T39" s="65"/>
    </row>
    <row r="40" spans="2:20" x14ac:dyDescent="0.3">
      <c r="B40" s="66"/>
      <c r="C40" s="55"/>
      <c r="D40" s="65"/>
      <c r="E40" s="14"/>
      <c r="F40" s="66"/>
      <c r="G40" s="55"/>
      <c r="H40" s="65"/>
      <c r="I40" s="14"/>
      <c r="J40" s="66"/>
      <c r="K40" s="55"/>
      <c r="L40" s="65"/>
      <c r="M40" s="14"/>
      <c r="N40" s="66"/>
      <c r="O40" s="55"/>
      <c r="P40" s="65"/>
      <c r="Q40" s="14"/>
      <c r="R40" s="66"/>
      <c r="S40" s="55"/>
      <c r="T40" s="65"/>
    </row>
    <row r="41" spans="2:20" x14ac:dyDescent="0.3">
      <c r="B41" s="66"/>
      <c r="C41" s="55"/>
      <c r="D41" s="65"/>
      <c r="E41" s="14"/>
      <c r="F41" s="66"/>
      <c r="G41" s="55"/>
      <c r="H41" s="65"/>
      <c r="I41" s="14"/>
      <c r="J41" s="66"/>
      <c r="K41" s="55"/>
      <c r="L41" s="65"/>
      <c r="M41" s="14"/>
      <c r="N41" s="66"/>
      <c r="O41" s="55"/>
      <c r="P41" s="65"/>
      <c r="Q41" s="14"/>
      <c r="R41" s="66"/>
      <c r="S41" s="55"/>
      <c r="T41" s="65"/>
    </row>
    <row r="42" spans="2:20" x14ac:dyDescent="0.3">
      <c r="B42" s="66"/>
      <c r="C42" s="55"/>
      <c r="D42" s="65"/>
      <c r="E42" s="14"/>
      <c r="F42" s="66"/>
      <c r="G42" s="55"/>
      <c r="H42" s="65"/>
      <c r="I42" s="14"/>
      <c r="J42" s="66"/>
      <c r="K42" s="55"/>
      <c r="L42" s="65"/>
      <c r="M42" s="14"/>
      <c r="N42" s="66"/>
      <c r="O42" s="55"/>
      <c r="P42" s="65"/>
      <c r="Q42" s="14"/>
      <c r="R42" s="66"/>
      <c r="S42" s="55"/>
      <c r="T42" s="65"/>
    </row>
    <row r="43" spans="2:20" x14ac:dyDescent="0.3">
      <c r="B43" s="66"/>
      <c r="C43" s="55"/>
      <c r="D43" s="65"/>
      <c r="E43" s="14"/>
      <c r="F43" s="66"/>
      <c r="G43" s="55"/>
      <c r="H43" s="65"/>
      <c r="I43" s="14"/>
      <c r="J43" s="66"/>
      <c r="K43" s="55"/>
      <c r="L43" s="65"/>
      <c r="M43" s="14"/>
      <c r="N43" s="66"/>
      <c r="O43" s="55"/>
      <c r="P43" s="65"/>
      <c r="Q43" s="14"/>
      <c r="R43" s="66"/>
      <c r="S43" s="55"/>
      <c r="T43" s="65"/>
    </row>
    <row r="44" spans="2:20" x14ac:dyDescent="0.3">
      <c r="B44" s="66"/>
      <c r="C44" s="55"/>
      <c r="D44" s="65"/>
      <c r="E44" s="14"/>
      <c r="F44" s="66"/>
      <c r="G44" s="55"/>
      <c r="H44" s="65"/>
      <c r="I44" s="14"/>
      <c r="J44" s="66"/>
      <c r="K44" s="55"/>
      <c r="L44" s="65"/>
      <c r="M44" s="14"/>
      <c r="N44" s="66"/>
      <c r="O44" s="55"/>
      <c r="P44" s="65"/>
      <c r="Q44" s="14"/>
      <c r="R44" s="66"/>
      <c r="S44" s="55"/>
      <c r="T44" s="65"/>
    </row>
    <row r="45" spans="2:20" x14ac:dyDescent="0.3">
      <c r="B45" s="66"/>
      <c r="C45" s="55"/>
      <c r="D45" s="65"/>
      <c r="E45" s="14"/>
      <c r="F45" s="66"/>
      <c r="G45" s="55"/>
      <c r="H45" s="65"/>
      <c r="I45" s="14"/>
      <c r="J45" s="66"/>
      <c r="K45" s="55"/>
      <c r="L45" s="65"/>
      <c r="M45" s="14"/>
      <c r="N45" s="66"/>
      <c r="O45" s="55"/>
      <c r="P45" s="65"/>
      <c r="Q45" s="14"/>
      <c r="R45" s="66"/>
      <c r="S45" s="55"/>
      <c r="T45" s="65"/>
    </row>
    <row r="46" spans="2:20" x14ac:dyDescent="0.3">
      <c r="B46" s="66"/>
      <c r="C46" s="55"/>
      <c r="D46" s="65"/>
      <c r="E46" s="14"/>
      <c r="F46" s="66"/>
      <c r="G46" s="55"/>
      <c r="H46" s="65"/>
      <c r="I46" s="14"/>
      <c r="J46" s="66"/>
      <c r="K46" s="55"/>
      <c r="L46" s="65"/>
      <c r="M46" s="14"/>
      <c r="N46" s="66"/>
      <c r="O46" s="55"/>
      <c r="P46" s="65"/>
      <c r="Q46" s="14"/>
      <c r="R46" s="66"/>
      <c r="S46" s="55"/>
      <c r="T46" s="65"/>
    </row>
    <row r="47" spans="2:20" x14ac:dyDescent="0.3">
      <c r="B47" s="66"/>
      <c r="C47" s="55"/>
      <c r="D47" s="65"/>
      <c r="E47" s="14"/>
      <c r="F47" s="66"/>
      <c r="G47" s="55"/>
      <c r="H47" s="65"/>
      <c r="I47" s="14"/>
      <c r="J47" s="66"/>
      <c r="K47" s="55"/>
      <c r="L47" s="65"/>
      <c r="M47" s="14"/>
      <c r="N47" s="66"/>
      <c r="O47" s="55"/>
      <c r="P47" s="65"/>
      <c r="Q47" s="14"/>
      <c r="R47" s="66"/>
      <c r="S47" s="55"/>
      <c r="T47" s="65"/>
    </row>
    <row r="48" spans="2:20" x14ac:dyDescent="0.3">
      <c r="B48" s="66"/>
      <c r="C48" s="55"/>
      <c r="D48" s="65"/>
      <c r="E48" s="14"/>
      <c r="F48" s="66"/>
      <c r="G48" s="55"/>
      <c r="H48" s="65"/>
      <c r="I48" s="14"/>
      <c r="J48" s="66"/>
      <c r="K48" s="55"/>
      <c r="L48" s="65"/>
      <c r="M48" s="14"/>
      <c r="N48" s="66"/>
      <c r="O48" s="55"/>
      <c r="P48" s="65"/>
      <c r="Q48" s="14"/>
      <c r="R48" s="66"/>
      <c r="S48" s="55"/>
      <c r="T48" s="65"/>
    </row>
    <row r="49" spans="2:20" x14ac:dyDescent="0.3">
      <c r="B49" s="66"/>
      <c r="C49" s="55"/>
      <c r="D49" s="65"/>
      <c r="E49" s="14"/>
      <c r="F49" s="66"/>
      <c r="G49" s="55"/>
      <c r="H49" s="65"/>
      <c r="I49" s="14"/>
      <c r="J49" s="66"/>
      <c r="K49" s="55"/>
      <c r="L49" s="65"/>
      <c r="M49" s="14"/>
      <c r="N49" s="66"/>
      <c r="O49" s="55"/>
      <c r="P49" s="65"/>
      <c r="Q49" s="14"/>
      <c r="R49" s="66"/>
      <c r="S49" s="55"/>
      <c r="T49" s="65"/>
    </row>
    <row r="50" spans="2:20" x14ac:dyDescent="0.3">
      <c r="B50" s="66"/>
      <c r="C50" s="55"/>
      <c r="D50" s="65"/>
      <c r="E50" s="14"/>
      <c r="F50" s="66"/>
      <c r="G50" s="55"/>
      <c r="H50" s="65"/>
      <c r="I50" s="14"/>
      <c r="J50" s="66"/>
      <c r="K50" s="55"/>
      <c r="L50" s="65"/>
      <c r="M50" s="14"/>
      <c r="N50" s="66"/>
      <c r="O50" s="55"/>
      <c r="P50" s="65"/>
      <c r="Q50" s="14"/>
      <c r="R50" s="66"/>
      <c r="S50" s="55"/>
      <c r="T50" s="65"/>
    </row>
    <row r="51" spans="2:20" x14ac:dyDescent="0.3">
      <c r="B51" s="66"/>
      <c r="C51" s="55"/>
      <c r="D51" s="65"/>
      <c r="E51" s="14"/>
      <c r="F51" s="66"/>
      <c r="G51" s="55"/>
      <c r="H51" s="65"/>
      <c r="I51" s="14"/>
      <c r="J51" s="66"/>
      <c r="K51" s="55"/>
      <c r="L51" s="65"/>
      <c r="M51" s="14"/>
      <c r="N51" s="66"/>
      <c r="O51" s="55"/>
      <c r="P51" s="65"/>
      <c r="Q51" s="14"/>
      <c r="R51" s="66"/>
      <c r="S51" s="55"/>
      <c r="T51" s="65"/>
    </row>
    <row r="52" spans="2:20" x14ac:dyDescent="0.3">
      <c r="B52" s="66"/>
      <c r="C52" s="55"/>
      <c r="D52" s="65"/>
      <c r="E52" s="14"/>
      <c r="F52" s="66"/>
      <c r="G52" s="55"/>
      <c r="H52" s="65"/>
      <c r="I52" s="14"/>
      <c r="J52" s="66"/>
      <c r="K52" s="55"/>
      <c r="L52" s="65"/>
      <c r="M52" s="14"/>
      <c r="N52" s="66"/>
      <c r="O52" s="55"/>
      <c r="P52" s="65"/>
      <c r="Q52" s="14"/>
      <c r="R52" s="66"/>
      <c r="S52" s="55"/>
      <c r="T52" s="65"/>
    </row>
    <row r="53" spans="2:20" x14ac:dyDescent="0.3">
      <c r="B53" s="66"/>
      <c r="C53" s="55"/>
      <c r="D53" s="65"/>
      <c r="E53" s="14"/>
      <c r="F53" s="66"/>
      <c r="G53" s="55"/>
      <c r="H53" s="65"/>
      <c r="I53" s="14"/>
      <c r="J53" s="66"/>
      <c r="K53" s="55"/>
      <c r="L53" s="65"/>
      <c r="M53" s="14"/>
      <c r="N53" s="66"/>
      <c r="O53" s="55"/>
      <c r="P53" s="65"/>
      <c r="Q53" s="14"/>
      <c r="R53" s="66"/>
      <c r="S53" s="55"/>
      <c r="T53" s="65"/>
    </row>
    <row r="54" spans="2:20" x14ac:dyDescent="0.3">
      <c r="B54" s="66"/>
      <c r="C54" s="55"/>
      <c r="D54" s="65"/>
      <c r="E54" s="14"/>
      <c r="F54" s="66"/>
      <c r="G54" s="55"/>
      <c r="H54" s="65"/>
      <c r="I54" s="14"/>
      <c r="J54" s="66"/>
      <c r="K54" s="55"/>
      <c r="L54" s="65"/>
      <c r="M54" s="14"/>
      <c r="N54" s="66"/>
      <c r="O54" s="55"/>
      <c r="P54" s="65"/>
      <c r="Q54" s="14"/>
      <c r="R54" s="66"/>
      <c r="S54" s="55"/>
      <c r="T54" s="65"/>
    </row>
    <row r="55" spans="2:20" x14ac:dyDescent="0.3">
      <c r="B55" s="66"/>
      <c r="C55" s="55"/>
      <c r="D55" s="65"/>
      <c r="E55" s="14"/>
      <c r="F55" s="66"/>
      <c r="G55" s="55"/>
      <c r="H55" s="65"/>
      <c r="I55" s="14"/>
      <c r="J55" s="66"/>
      <c r="K55" s="55"/>
      <c r="L55" s="65"/>
      <c r="M55" s="14"/>
      <c r="N55" s="66"/>
      <c r="O55" s="55"/>
      <c r="P55" s="65"/>
      <c r="Q55" s="14"/>
      <c r="R55" s="66"/>
      <c r="S55" s="55"/>
      <c r="T55" s="65"/>
    </row>
    <row r="56" spans="2:20" x14ac:dyDescent="0.3">
      <c r="B56" s="66"/>
      <c r="C56" s="55"/>
      <c r="D56" s="65"/>
      <c r="E56" s="14"/>
      <c r="F56" s="66"/>
      <c r="G56" s="55"/>
      <c r="H56" s="65"/>
      <c r="I56" s="14"/>
      <c r="J56" s="66"/>
      <c r="K56" s="55"/>
      <c r="L56" s="65"/>
      <c r="M56" s="14"/>
      <c r="N56" s="66"/>
      <c r="O56" s="55"/>
      <c r="P56" s="65"/>
      <c r="Q56" s="14"/>
      <c r="R56" s="66"/>
      <c r="S56" s="55"/>
      <c r="T56" s="65"/>
    </row>
    <row r="57" spans="2:20" x14ac:dyDescent="0.3">
      <c r="B57" s="66"/>
      <c r="C57" s="55"/>
      <c r="D57" s="65"/>
      <c r="E57" s="14"/>
      <c r="F57" s="66"/>
      <c r="G57" s="55"/>
      <c r="H57" s="65"/>
      <c r="I57" s="14"/>
      <c r="J57" s="66"/>
      <c r="K57" s="55"/>
      <c r="L57" s="65"/>
      <c r="M57" s="14"/>
      <c r="N57" s="66"/>
      <c r="O57" s="55"/>
      <c r="P57" s="65"/>
      <c r="Q57" s="14"/>
      <c r="R57" s="66"/>
      <c r="S57" s="55"/>
      <c r="T57" s="65"/>
    </row>
    <row r="58" spans="2:20" x14ac:dyDescent="0.3">
      <c r="B58" s="66"/>
      <c r="C58" s="55"/>
      <c r="D58" s="65"/>
      <c r="E58" s="14"/>
      <c r="F58" s="66"/>
      <c r="G58" s="55"/>
      <c r="H58" s="65"/>
      <c r="I58" s="14"/>
      <c r="J58" s="66"/>
      <c r="K58" s="55"/>
      <c r="L58" s="65"/>
      <c r="M58" s="14"/>
      <c r="N58" s="66"/>
      <c r="O58" s="55"/>
      <c r="P58" s="65"/>
      <c r="Q58" s="14"/>
      <c r="R58" s="66"/>
      <c r="S58" s="55"/>
      <c r="T58" s="65"/>
    </row>
    <row r="59" spans="2:20" ht="15" thickBot="1" x14ac:dyDescent="0.35">
      <c r="B59" s="67"/>
      <c r="C59" s="68"/>
      <c r="D59" s="69"/>
      <c r="E59" s="14"/>
      <c r="F59" s="67"/>
      <c r="G59" s="68"/>
      <c r="H59" s="69"/>
      <c r="I59" s="14"/>
      <c r="J59" s="67"/>
      <c r="K59" s="68"/>
      <c r="L59" s="69"/>
      <c r="M59" s="14"/>
      <c r="N59" s="67"/>
      <c r="O59" s="68"/>
      <c r="P59" s="69"/>
      <c r="Q59" s="14"/>
      <c r="R59" s="67"/>
      <c r="S59" s="68"/>
      <c r="T59" s="69"/>
    </row>
    <row r="60" spans="2:20" ht="15" thickBot="1" x14ac:dyDescent="0.35">
      <c r="E60" s="14"/>
      <c r="I60" s="14"/>
      <c r="M60" s="14"/>
      <c r="Q60" s="14"/>
    </row>
    <row r="61" spans="2:20" ht="15.6" x14ac:dyDescent="0.3">
      <c r="B61" s="134" t="str">
        <f>_xlfn.LET(_xlpm.equipe,Configurações!$B$14,_xlpm.numero,6,"EQUIPE " &amp; IF(_xlpm.equipe="",_xlpm.numero,UPPER(_xlpm.equipe)) &amp; " (" &amp; IF(_xlpm.equipe="","NÃO CONFIGURADA",COUNTIF(Configurações!$L$9:$L$58,_xlpm.equipe)) &amp; ")")</f>
        <v>EQUIPE 6 (NÃO CONFIGURADA)</v>
      </c>
      <c r="C61" s="135"/>
      <c r="D61" s="136"/>
      <c r="E61" s="56"/>
      <c r="F61" s="134" t="str">
        <f>_xlfn.LET(_xlpm.equipe,Configurações!$B$15,_xlpm.numero,7,"EQUIPE " &amp; IF(_xlpm.equipe="",_xlpm.numero,UPPER(_xlpm.equipe)) &amp; " (" &amp; IF(_xlpm.equipe="","NÃO CONFIGURADA",COUNTIF(Configurações!$L$9:$L$58,_xlpm.equipe)) &amp; ")")</f>
        <v>EQUIPE 7 (NÃO CONFIGURADA)</v>
      </c>
      <c r="G61" s="135"/>
      <c r="H61" s="136"/>
      <c r="I61" s="56"/>
      <c r="J61" s="134" t="str">
        <f>_xlfn.LET(_xlpm.equipe,Configurações!$B$16,_xlpm.numero,8,"EQUIPE " &amp; IF(_xlpm.equipe="",_xlpm.numero,UPPER(_xlpm.equipe)) &amp; " (" &amp; IF(_xlpm.equipe="","NÃO CONFIGURADA",COUNTIF(Configurações!$L$9:$L$58,_xlpm.equipe)) &amp; ")")</f>
        <v>EQUIPE 8 (NÃO CONFIGURADA)</v>
      </c>
      <c r="K61" s="135"/>
      <c r="L61" s="136"/>
      <c r="M61" s="56"/>
      <c r="N61" s="134" t="str">
        <f>_xlfn.LET(_xlpm.equipe,Configurações!$B$17,_xlpm.numero,9,"EQUIPE " &amp; IF(_xlpm.equipe="",_xlpm.numero,UPPER(_xlpm.equipe)) &amp; " (" &amp; IF(_xlpm.equipe="","NÃO CONFIGURADA",COUNTIF(Configurações!$L$9:$L$58,_xlpm.equipe)) &amp; ")")</f>
        <v>EQUIPE 9 (NÃO CONFIGURADA)</v>
      </c>
      <c r="O61" s="135"/>
      <c r="P61" s="136"/>
      <c r="Q61" s="56"/>
      <c r="R61" s="134" t="str">
        <f>_xlfn.LET(_xlpm.equipe,Configurações!$B$18,_xlpm.numero,10,"EQUIPE " &amp; IF(_xlpm.equipe="",_xlpm.numero,UPPER(_xlpm.equipe)) &amp; " (" &amp; IF(_xlpm.equipe="","NÃO CONFIGURADA",COUNTIF(Configurações!$L$9:$L$58,_xlpm.equipe)) &amp; ")")</f>
        <v>EQUIPE 10 (NÃO CONFIGURADA)</v>
      </c>
      <c r="S61" s="135"/>
      <c r="T61" s="136"/>
    </row>
    <row r="62" spans="2:20" x14ac:dyDescent="0.3">
      <c r="B62" s="59"/>
      <c r="C62" s="56"/>
      <c r="D62" s="60"/>
      <c r="E62" s="56"/>
      <c r="F62" s="59"/>
      <c r="G62" s="56"/>
      <c r="H62" s="60"/>
      <c r="I62" s="56"/>
      <c r="J62" s="59"/>
      <c r="K62" s="56"/>
      <c r="L62" s="60"/>
      <c r="M62" s="56"/>
      <c r="N62" s="59"/>
      <c r="O62" s="56"/>
      <c r="P62" s="60"/>
      <c r="Q62" s="56"/>
      <c r="R62" s="59"/>
      <c r="S62" s="56"/>
      <c r="T62" s="60"/>
    </row>
    <row r="63" spans="2:20" x14ac:dyDescent="0.3">
      <c r="B63" s="61" t="s">
        <v>142</v>
      </c>
      <c r="C63" s="57" t="s">
        <v>151</v>
      </c>
      <c r="D63" s="70">
        <f>SUM(D65:D114)</f>
        <v>0</v>
      </c>
      <c r="E63" s="56"/>
      <c r="F63" s="61" t="s">
        <v>142</v>
      </c>
      <c r="G63" s="57" t="s">
        <v>151</v>
      </c>
      <c r="H63" s="70">
        <f>SUM(H65:H114)</f>
        <v>0</v>
      </c>
      <c r="I63" s="56"/>
      <c r="J63" s="61" t="s">
        <v>142</v>
      </c>
      <c r="K63" s="57" t="s">
        <v>151</v>
      </c>
      <c r="L63" s="70">
        <f>SUM(L65:L114)</f>
        <v>0</v>
      </c>
      <c r="M63" s="56"/>
      <c r="N63" s="61" t="s">
        <v>142</v>
      </c>
      <c r="O63" s="57" t="s">
        <v>151</v>
      </c>
      <c r="P63" s="70">
        <f>SUM(P65:P114)</f>
        <v>0</v>
      </c>
      <c r="Q63" s="56"/>
      <c r="R63" s="61" t="s">
        <v>142</v>
      </c>
      <c r="S63" s="57" t="s">
        <v>151</v>
      </c>
      <c r="T63" s="70">
        <f>SUM(T65:T114)</f>
        <v>0</v>
      </c>
    </row>
    <row r="64" spans="2:20" ht="28.8" x14ac:dyDescent="0.3">
      <c r="B64" s="62" t="s">
        <v>143</v>
      </c>
      <c r="C64" s="58" t="s">
        <v>144</v>
      </c>
      <c r="D64" s="63" t="s">
        <v>152</v>
      </c>
      <c r="E64" s="56"/>
      <c r="F64" s="62" t="s">
        <v>143</v>
      </c>
      <c r="G64" s="58" t="s">
        <v>144</v>
      </c>
      <c r="H64" s="63" t="s">
        <v>152</v>
      </c>
      <c r="I64" s="56"/>
      <c r="J64" s="62" t="s">
        <v>143</v>
      </c>
      <c r="K64" s="58" t="s">
        <v>144</v>
      </c>
      <c r="L64" s="63" t="s">
        <v>152</v>
      </c>
      <c r="M64" s="56"/>
      <c r="N64" s="62" t="s">
        <v>143</v>
      </c>
      <c r="O64" s="58" t="s">
        <v>144</v>
      </c>
      <c r="P64" s="63" t="s">
        <v>152</v>
      </c>
      <c r="Q64" s="56"/>
      <c r="R64" s="62" t="s">
        <v>143</v>
      </c>
      <c r="S64" s="58" t="s">
        <v>144</v>
      </c>
      <c r="T64" s="63" t="s">
        <v>152</v>
      </c>
    </row>
    <row r="65" spans="2:20" x14ac:dyDescent="0.3">
      <c r="B65" s="64" t="str" cm="1">
        <f t="array" ref="B65">_xlfn.LET(_xlpm.equipe,Configurações!$B$14,_xlpm.membros,IF(_xlpm.equipe="","-",_xlfn._xlws.FILTER(Configurações!$K$9:$N$58,(Configurações!$L$9:$L$58=_xlpm.equipe),"-")),IF(_xlfn.ARRAYTOTEXT(_xlpm.membros)="-",IF(_xlpm.equipe="","","Não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C65" s="55"/>
      <c r="D65" s="65"/>
      <c r="E65" s="14"/>
      <c r="F65" s="64" t="str" cm="1">
        <f t="array" ref="F65">_xlfn.LET(_xlpm.equipe,Configurações!$B$15,_xlpm.membros,IF(_xlpm.equipe="","-",_xlfn._xlws.FILTER(Configurações!$K$9:$N$58,(Configurações!$L$9:$L$58=_xlpm.equipe),"-")),IF(_xlfn.ARRAYTOTEXT(_xlpm.membros)="-",IF(_xlpm.equipe="","","Não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G65" s="55"/>
      <c r="H65" s="65"/>
      <c r="I65" s="14"/>
      <c r="J65" s="64" t="str" cm="1">
        <f t="array" ref="J65">_xlfn.LET(_xlpm.equipe,Configurações!$B$16,_xlpm.membros,IF(_xlpm.equipe="","-",_xlfn._xlws.FILTER(Configurações!$K$9:$N$58,(Configurações!$L$9:$L$58=_xlpm.equipe),"-")),IF(_xlfn.ARRAYTOTEXT(_xlpm.membros)="-",IF(_xlpm.equipe="","","Não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K65" s="55"/>
      <c r="L65" s="65"/>
      <c r="M65" s="14"/>
      <c r="N65" s="64" t="str" cm="1">
        <f t="array" ref="N65">_xlfn.LET(_xlpm.equipe,Configurações!$B$17,_xlpm.membros,IF(_xlpm.equipe="","-",_xlfn._xlws.FILTER(Configurações!$K$9:$N$58,(Configurações!$L$9:$L$58=_xlpm.equipe),"-")),IF(_xlfn.ARRAYTOTEXT(_xlpm.membros)="-",IF(_xlpm.equipe="","","Não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O65" s="55"/>
      <c r="P65" s="65"/>
      <c r="Q65" s="14"/>
      <c r="R65" s="64" t="str" cm="1">
        <f t="array" ref="R65">_xlfn.LET(_xlpm.equipe,Configurações!$B$18,_xlpm.membros,IF(_xlpm.equipe="","-",_xlfn._xlws.FILTER(Configurações!$K$9:$N$58,(Configurações!$L$9:$L$58=_xlpm.equipe),"-")),IF(_xlfn.ARRAYTOTEXT(_xlpm.membros)="-",IF(_xlpm.equipe="","","Não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S65" s="55"/>
      <c r="T65" s="65"/>
    </row>
    <row r="66" spans="2:20" x14ac:dyDescent="0.3">
      <c r="B66" s="66"/>
      <c r="C66" s="55"/>
      <c r="D66" s="65"/>
      <c r="E66" s="14"/>
      <c r="F66" s="66"/>
      <c r="G66" s="55"/>
      <c r="H66" s="65"/>
      <c r="I66" s="14"/>
      <c r="J66" s="66"/>
      <c r="K66" s="55"/>
      <c r="L66" s="65"/>
      <c r="M66" s="14"/>
      <c r="N66" s="66"/>
      <c r="O66" s="55"/>
      <c r="P66" s="65"/>
      <c r="Q66" s="14"/>
      <c r="R66" s="66"/>
      <c r="S66" s="55"/>
      <c r="T66" s="65"/>
    </row>
    <row r="67" spans="2:20" x14ac:dyDescent="0.3">
      <c r="B67" s="66"/>
      <c r="C67" s="55"/>
      <c r="D67" s="65"/>
      <c r="E67" s="14"/>
      <c r="F67" s="66"/>
      <c r="G67" s="55"/>
      <c r="H67" s="65"/>
      <c r="I67" s="14"/>
      <c r="J67" s="66"/>
      <c r="K67" s="55"/>
      <c r="L67" s="65"/>
      <c r="M67" s="14"/>
      <c r="N67" s="66"/>
      <c r="O67" s="55"/>
      <c r="P67" s="65"/>
      <c r="Q67" s="14"/>
      <c r="R67" s="66"/>
      <c r="S67" s="55"/>
      <c r="T67" s="65"/>
    </row>
    <row r="68" spans="2:20" x14ac:dyDescent="0.3">
      <c r="B68" s="66"/>
      <c r="C68" s="55"/>
      <c r="D68" s="65"/>
      <c r="E68" s="14"/>
      <c r="F68" s="66"/>
      <c r="G68" s="55"/>
      <c r="H68" s="65"/>
      <c r="I68" s="14"/>
      <c r="J68" s="66"/>
      <c r="K68" s="55"/>
      <c r="L68" s="65"/>
      <c r="M68" s="14"/>
      <c r="N68" s="66"/>
      <c r="O68" s="55"/>
      <c r="P68" s="65"/>
      <c r="Q68" s="14"/>
      <c r="R68" s="66"/>
      <c r="S68" s="55"/>
      <c r="T68" s="65"/>
    </row>
    <row r="69" spans="2:20" x14ac:dyDescent="0.3">
      <c r="B69" s="66"/>
      <c r="C69" s="55"/>
      <c r="D69" s="65"/>
      <c r="E69" s="14"/>
      <c r="F69" s="66"/>
      <c r="G69" s="55"/>
      <c r="H69" s="65"/>
      <c r="I69" s="14"/>
      <c r="J69" s="66"/>
      <c r="K69" s="55"/>
      <c r="L69" s="65"/>
      <c r="M69" s="14"/>
      <c r="N69" s="66"/>
      <c r="O69" s="55"/>
      <c r="P69" s="65"/>
      <c r="Q69" s="14"/>
      <c r="R69" s="66"/>
      <c r="S69" s="55"/>
      <c r="T69" s="65"/>
    </row>
    <row r="70" spans="2:20" x14ac:dyDescent="0.3">
      <c r="B70" s="66"/>
      <c r="C70" s="55"/>
      <c r="D70" s="65"/>
      <c r="E70" s="14"/>
      <c r="F70" s="66"/>
      <c r="G70" s="55"/>
      <c r="H70" s="65"/>
      <c r="I70" s="14"/>
      <c r="J70" s="66"/>
      <c r="K70" s="55"/>
      <c r="L70" s="65"/>
      <c r="M70" s="14"/>
      <c r="N70" s="66"/>
      <c r="O70" s="55"/>
      <c r="P70" s="65"/>
      <c r="Q70" s="14"/>
      <c r="R70" s="66"/>
      <c r="S70" s="55"/>
      <c r="T70" s="65"/>
    </row>
    <row r="71" spans="2:20" x14ac:dyDescent="0.3">
      <c r="B71" s="66"/>
      <c r="C71" s="55"/>
      <c r="D71" s="65"/>
      <c r="E71" s="14"/>
      <c r="F71" s="66"/>
      <c r="G71" s="55"/>
      <c r="H71" s="65"/>
      <c r="I71" s="14"/>
      <c r="J71" s="66"/>
      <c r="K71" s="55"/>
      <c r="L71" s="65"/>
      <c r="M71" s="14"/>
      <c r="N71" s="66"/>
      <c r="O71" s="55"/>
      <c r="P71" s="65"/>
      <c r="Q71" s="14"/>
      <c r="R71" s="66"/>
      <c r="S71" s="55"/>
      <c r="T71" s="65"/>
    </row>
    <row r="72" spans="2:20" x14ac:dyDescent="0.3">
      <c r="B72" s="66"/>
      <c r="C72" s="55"/>
      <c r="D72" s="65"/>
      <c r="E72" s="14"/>
      <c r="F72" s="66"/>
      <c r="G72" s="55"/>
      <c r="H72" s="65"/>
      <c r="I72" s="14"/>
      <c r="J72" s="66"/>
      <c r="K72" s="55"/>
      <c r="L72" s="65"/>
      <c r="M72" s="14"/>
      <c r="N72" s="66"/>
      <c r="O72" s="55"/>
      <c r="P72" s="65"/>
      <c r="Q72" s="14"/>
      <c r="R72" s="66"/>
      <c r="S72" s="55"/>
      <c r="T72" s="65"/>
    </row>
    <row r="73" spans="2:20" x14ac:dyDescent="0.3">
      <c r="B73" s="66"/>
      <c r="C73" s="55"/>
      <c r="D73" s="65"/>
      <c r="E73" s="14"/>
      <c r="F73" s="66"/>
      <c r="G73" s="55"/>
      <c r="H73" s="65"/>
      <c r="I73" s="14"/>
      <c r="J73" s="66"/>
      <c r="K73" s="55"/>
      <c r="L73" s="65"/>
      <c r="M73" s="14"/>
      <c r="N73" s="66"/>
      <c r="O73" s="55"/>
      <c r="P73" s="65"/>
      <c r="Q73" s="14"/>
      <c r="R73" s="66"/>
      <c r="S73" s="55"/>
      <c r="T73" s="65"/>
    </row>
    <row r="74" spans="2:20" x14ac:dyDescent="0.3">
      <c r="B74" s="66"/>
      <c r="C74" s="55"/>
      <c r="D74" s="65"/>
      <c r="E74" s="14"/>
      <c r="F74" s="66"/>
      <c r="G74" s="55"/>
      <c r="H74" s="65"/>
      <c r="I74" s="14"/>
      <c r="J74" s="66"/>
      <c r="K74" s="55"/>
      <c r="L74" s="65"/>
      <c r="M74" s="14"/>
      <c r="N74" s="66"/>
      <c r="O74" s="55"/>
      <c r="P74" s="65"/>
      <c r="Q74" s="14"/>
      <c r="R74" s="66"/>
      <c r="S74" s="55"/>
      <c r="T74" s="65"/>
    </row>
    <row r="75" spans="2:20" x14ac:dyDescent="0.3">
      <c r="B75" s="66"/>
      <c r="C75" s="55"/>
      <c r="D75" s="65"/>
      <c r="E75" s="14"/>
      <c r="F75" s="66"/>
      <c r="G75" s="55"/>
      <c r="H75" s="65"/>
      <c r="I75" s="14"/>
      <c r="J75" s="66"/>
      <c r="K75" s="55"/>
      <c r="L75" s="65"/>
      <c r="M75" s="14"/>
      <c r="N75" s="66"/>
      <c r="O75" s="55"/>
      <c r="P75" s="65"/>
      <c r="Q75" s="14"/>
      <c r="R75" s="66"/>
      <c r="S75" s="55"/>
      <c r="T75" s="65"/>
    </row>
    <row r="76" spans="2:20" x14ac:dyDescent="0.3">
      <c r="B76" s="66"/>
      <c r="C76" s="55"/>
      <c r="D76" s="65"/>
      <c r="E76" s="14"/>
      <c r="F76" s="66"/>
      <c r="G76" s="55"/>
      <c r="H76" s="65"/>
      <c r="I76" s="14"/>
      <c r="J76" s="66"/>
      <c r="K76" s="55"/>
      <c r="L76" s="65"/>
      <c r="M76" s="14"/>
      <c r="N76" s="66"/>
      <c r="O76" s="55"/>
      <c r="P76" s="65"/>
      <c r="Q76" s="14"/>
      <c r="R76" s="66"/>
      <c r="S76" s="55"/>
      <c r="T76" s="65"/>
    </row>
    <row r="77" spans="2:20" x14ac:dyDescent="0.3">
      <c r="B77" s="66"/>
      <c r="C77" s="55"/>
      <c r="D77" s="65"/>
      <c r="E77" s="14"/>
      <c r="F77" s="66"/>
      <c r="G77" s="55"/>
      <c r="H77" s="65"/>
      <c r="I77" s="14"/>
      <c r="J77" s="66"/>
      <c r="K77" s="55"/>
      <c r="L77" s="65"/>
      <c r="M77" s="14"/>
      <c r="N77" s="66"/>
      <c r="O77" s="55"/>
      <c r="P77" s="65"/>
      <c r="Q77" s="14"/>
      <c r="R77" s="66"/>
      <c r="S77" s="55"/>
      <c r="T77" s="65"/>
    </row>
    <row r="78" spans="2:20" x14ac:dyDescent="0.3">
      <c r="B78" s="66"/>
      <c r="C78" s="55"/>
      <c r="D78" s="65"/>
      <c r="E78" s="14"/>
      <c r="F78" s="66"/>
      <c r="G78" s="55"/>
      <c r="H78" s="65"/>
      <c r="I78" s="14"/>
      <c r="J78" s="66"/>
      <c r="K78" s="55"/>
      <c r="L78" s="65"/>
      <c r="M78" s="14"/>
      <c r="N78" s="66"/>
      <c r="O78" s="55"/>
      <c r="P78" s="65"/>
      <c r="Q78" s="14"/>
      <c r="R78" s="66"/>
      <c r="S78" s="55"/>
      <c r="T78" s="65"/>
    </row>
    <row r="79" spans="2:20" x14ac:dyDescent="0.3">
      <c r="B79" s="66"/>
      <c r="C79" s="55"/>
      <c r="D79" s="65"/>
      <c r="E79" s="14"/>
      <c r="F79" s="66"/>
      <c r="G79" s="55"/>
      <c r="H79" s="65"/>
      <c r="I79" s="14"/>
      <c r="J79" s="66"/>
      <c r="K79" s="55"/>
      <c r="L79" s="65"/>
      <c r="M79" s="14"/>
      <c r="N79" s="66"/>
      <c r="O79" s="55"/>
      <c r="P79" s="65"/>
      <c r="Q79" s="14"/>
      <c r="R79" s="66"/>
      <c r="S79" s="55"/>
      <c r="T79" s="65"/>
    </row>
    <row r="80" spans="2:20" x14ac:dyDescent="0.3">
      <c r="B80" s="66"/>
      <c r="C80" s="55"/>
      <c r="D80" s="65"/>
      <c r="E80" s="14"/>
      <c r="F80" s="66"/>
      <c r="G80" s="55"/>
      <c r="H80" s="65"/>
      <c r="I80" s="14"/>
      <c r="J80" s="66"/>
      <c r="K80" s="55"/>
      <c r="L80" s="65"/>
      <c r="M80" s="14"/>
      <c r="N80" s="66"/>
      <c r="O80" s="55"/>
      <c r="P80" s="65"/>
      <c r="Q80" s="14"/>
      <c r="R80" s="66"/>
      <c r="S80" s="55"/>
      <c r="T80" s="65"/>
    </row>
    <row r="81" spans="2:20" x14ac:dyDescent="0.3">
      <c r="B81" s="66"/>
      <c r="C81" s="55"/>
      <c r="D81" s="65"/>
      <c r="E81" s="14"/>
      <c r="F81" s="66"/>
      <c r="G81" s="55"/>
      <c r="H81" s="65"/>
      <c r="I81" s="14"/>
      <c r="J81" s="66"/>
      <c r="K81" s="55"/>
      <c r="L81" s="65"/>
      <c r="M81" s="14"/>
      <c r="N81" s="66"/>
      <c r="O81" s="55"/>
      <c r="P81" s="65"/>
      <c r="Q81" s="14"/>
      <c r="R81" s="66"/>
      <c r="S81" s="55"/>
      <c r="T81" s="65"/>
    </row>
    <row r="82" spans="2:20" x14ac:dyDescent="0.3">
      <c r="B82" s="66"/>
      <c r="C82" s="55"/>
      <c r="D82" s="65"/>
      <c r="E82" s="14"/>
      <c r="F82" s="66"/>
      <c r="G82" s="55"/>
      <c r="H82" s="65"/>
      <c r="I82" s="14"/>
      <c r="J82" s="66"/>
      <c r="K82" s="55"/>
      <c r="L82" s="65"/>
      <c r="M82" s="14"/>
      <c r="N82" s="66"/>
      <c r="O82" s="55"/>
      <c r="P82" s="65"/>
      <c r="Q82" s="14"/>
      <c r="R82" s="66"/>
      <c r="S82" s="55"/>
      <c r="T82" s="65"/>
    </row>
    <row r="83" spans="2:20" x14ac:dyDescent="0.3">
      <c r="B83" s="66"/>
      <c r="C83" s="55"/>
      <c r="D83" s="65"/>
      <c r="E83" s="14"/>
      <c r="F83" s="66"/>
      <c r="G83" s="55"/>
      <c r="H83" s="65"/>
      <c r="I83" s="14"/>
      <c r="J83" s="66"/>
      <c r="K83" s="55"/>
      <c r="L83" s="65"/>
      <c r="M83" s="14"/>
      <c r="N83" s="66"/>
      <c r="O83" s="55"/>
      <c r="P83" s="65"/>
      <c r="Q83" s="14"/>
      <c r="R83" s="66"/>
      <c r="S83" s="55"/>
      <c r="T83" s="65"/>
    </row>
    <row r="84" spans="2:20" x14ac:dyDescent="0.3">
      <c r="B84" s="66"/>
      <c r="C84" s="55"/>
      <c r="D84" s="65"/>
      <c r="E84" s="14"/>
      <c r="F84" s="66"/>
      <c r="G84" s="55"/>
      <c r="H84" s="65"/>
      <c r="I84" s="14"/>
      <c r="J84" s="66"/>
      <c r="K84" s="55"/>
      <c r="L84" s="65"/>
      <c r="M84" s="14"/>
      <c r="N84" s="66"/>
      <c r="O84" s="55"/>
      <c r="P84" s="65"/>
      <c r="Q84" s="14"/>
      <c r="R84" s="66"/>
      <c r="S84" s="55"/>
      <c r="T84" s="65"/>
    </row>
    <row r="85" spans="2:20" x14ac:dyDescent="0.3">
      <c r="B85" s="66"/>
      <c r="C85" s="55"/>
      <c r="D85" s="65"/>
      <c r="E85" s="14"/>
      <c r="F85" s="66"/>
      <c r="G85" s="55"/>
      <c r="H85" s="65"/>
      <c r="I85" s="14"/>
      <c r="J85" s="66"/>
      <c r="K85" s="55"/>
      <c r="L85" s="65"/>
      <c r="M85" s="14"/>
      <c r="N85" s="66"/>
      <c r="O85" s="55"/>
      <c r="P85" s="65"/>
      <c r="Q85" s="14"/>
      <c r="R85" s="66"/>
      <c r="S85" s="55"/>
      <c r="T85" s="65"/>
    </row>
    <row r="86" spans="2:20" x14ac:dyDescent="0.3">
      <c r="B86" s="66"/>
      <c r="C86" s="55"/>
      <c r="D86" s="65"/>
      <c r="E86" s="14"/>
      <c r="F86" s="66"/>
      <c r="G86" s="55"/>
      <c r="H86" s="65"/>
      <c r="I86" s="14"/>
      <c r="J86" s="66"/>
      <c r="K86" s="55"/>
      <c r="L86" s="65"/>
      <c r="M86" s="14"/>
      <c r="N86" s="66"/>
      <c r="O86" s="55"/>
      <c r="P86" s="65"/>
      <c r="Q86" s="14"/>
      <c r="R86" s="66"/>
      <c r="S86" s="55"/>
      <c r="T86" s="65"/>
    </row>
    <row r="87" spans="2:20" x14ac:dyDescent="0.3">
      <c r="B87" s="66"/>
      <c r="C87" s="55"/>
      <c r="D87" s="65"/>
      <c r="E87" s="14"/>
      <c r="F87" s="66"/>
      <c r="G87" s="55"/>
      <c r="H87" s="65"/>
      <c r="I87" s="14"/>
      <c r="J87" s="66"/>
      <c r="K87" s="55"/>
      <c r="L87" s="65"/>
      <c r="M87" s="14"/>
      <c r="N87" s="66"/>
      <c r="O87" s="55"/>
      <c r="P87" s="65"/>
      <c r="Q87" s="14"/>
      <c r="R87" s="66"/>
      <c r="S87" s="55"/>
      <c r="T87" s="65"/>
    </row>
    <row r="88" spans="2:20" x14ac:dyDescent="0.3">
      <c r="B88" s="66"/>
      <c r="C88" s="55"/>
      <c r="D88" s="65"/>
      <c r="E88" s="14"/>
      <c r="F88" s="66"/>
      <c r="G88" s="55"/>
      <c r="H88" s="65"/>
      <c r="I88" s="14"/>
      <c r="J88" s="66"/>
      <c r="K88" s="55"/>
      <c r="L88" s="65"/>
      <c r="M88" s="14"/>
      <c r="N88" s="66"/>
      <c r="O88" s="55"/>
      <c r="P88" s="65"/>
      <c r="Q88" s="14"/>
      <c r="R88" s="66"/>
      <c r="S88" s="55"/>
      <c r="T88" s="65"/>
    </row>
    <row r="89" spans="2:20" x14ac:dyDescent="0.3">
      <c r="B89" s="66"/>
      <c r="C89" s="55"/>
      <c r="D89" s="65"/>
      <c r="E89" s="14"/>
      <c r="F89" s="66"/>
      <c r="G89" s="55"/>
      <c r="H89" s="65"/>
      <c r="I89" s="14"/>
      <c r="J89" s="66"/>
      <c r="K89" s="55"/>
      <c r="L89" s="65"/>
      <c r="M89" s="14"/>
      <c r="N89" s="66"/>
      <c r="O89" s="55"/>
      <c r="P89" s="65"/>
      <c r="Q89" s="14"/>
      <c r="R89" s="66"/>
      <c r="S89" s="55"/>
      <c r="T89" s="65"/>
    </row>
    <row r="90" spans="2:20" x14ac:dyDescent="0.3">
      <c r="B90" s="66"/>
      <c r="C90" s="55"/>
      <c r="D90" s="65"/>
      <c r="E90" s="14"/>
      <c r="F90" s="66"/>
      <c r="G90" s="55"/>
      <c r="H90" s="65"/>
      <c r="I90" s="14"/>
      <c r="J90" s="66"/>
      <c r="K90" s="55"/>
      <c r="L90" s="65"/>
      <c r="M90" s="14"/>
      <c r="N90" s="66"/>
      <c r="O90" s="55"/>
      <c r="P90" s="65"/>
      <c r="Q90" s="14"/>
      <c r="R90" s="66"/>
      <c r="S90" s="55"/>
      <c r="T90" s="65"/>
    </row>
    <row r="91" spans="2:20" x14ac:dyDescent="0.3">
      <c r="B91" s="66"/>
      <c r="C91" s="55"/>
      <c r="D91" s="65"/>
      <c r="E91" s="14"/>
      <c r="F91" s="66"/>
      <c r="G91" s="55"/>
      <c r="H91" s="65"/>
      <c r="I91" s="14"/>
      <c r="J91" s="66"/>
      <c r="K91" s="55"/>
      <c r="L91" s="65"/>
      <c r="M91" s="14"/>
      <c r="N91" s="66"/>
      <c r="O91" s="55"/>
      <c r="P91" s="65"/>
      <c r="Q91" s="14"/>
      <c r="R91" s="66"/>
      <c r="S91" s="55"/>
      <c r="T91" s="65"/>
    </row>
    <row r="92" spans="2:20" x14ac:dyDescent="0.3">
      <c r="B92" s="66"/>
      <c r="C92" s="55"/>
      <c r="D92" s="65"/>
      <c r="E92" s="14"/>
      <c r="F92" s="66"/>
      <c r="G92" s="55"/>
      <c r="H92" s="65"/>
      <c r="I92" s="14"/>
      <c r="J92" s="66"/>
      <c r="K92" s="55"/>
      <c r="L92" s="65"/>
      <c r="M92" s="14"/>
      <c r="N92" s="66"/>
      <c r="O92" s="55"/>
      <c r="P92" s="65"/>
      <c r="Q92" s="14"/>
      <c r="R92" s="66"/>
      <c r="S92" s="55"/>
      <c r="T92" s="65"/>
    </row>
    <row r="93" spans="2:20" x14ac:dyDescent="0.3">
      <c r="B93" s="66"/>
      <c r="C93" s="55"/>
      <c r="D93" s="65"/>
      <c r="E93" s="14"/>
      <c r="F93" s="66"/>
      <c r="G93" s="55"/>
      <c r="H93" s="65"/>
      <c r="I93" s="14"/>
      <c r="J93" s="66"/>
      <c r="K93" s="55"/>
      <c r="L93" s="65"/>
      <c r="M93" s="14"/>
      <c r="N93" s="66"/>
      <c r="O93" s="55"/>
      <c r="P93" s="65"/>
      <c r="Q93" s="14"/>
      <c r="R93" s="66"/>
      <c r="S93" s="55"/>
      <c r="T93" s="65"/>
    </row>
    <row r="94" spans="2:20" x14ac:dyDescent="0.3">
      <c r="B94" s="66"/>
      <c r="C94" s="55"/>
      <c r="D94" s="65"/>
      <c r="E94" s="14"/>
      <c r="F94" s="66"/>
      <c r="G94" s="55"/>
      <c r="H94" s="65"/>
      <c r="I94" s="14"/>
      <c r="J94" s="66"/>
      <c r="K94" s="55"/>
      <c r="L94" s="65"/>
      <c r="M94" s="14"/>
      <c r="N94" s="66"/>
      <c r="O94" s="55"/>
      <c r="P94" s="65"/>
      <c r="Q94" s="14"/>
      <c r="R94" s="66"/>
      <c r="S94" s="55"/>
      <c r="T94" s="65"/>
    </row>
    <row r="95" spans="2:20" x14ac:dyDescent="0.3">
      <c r="B95" s="66"/>
      <c r="C95" s="55"/>
      <c r="D95" s="65"/>
      <c r="E95" s="14"/>
      <c r="F95" s="66"/>
      <c r="G95" s="55"/>
      <c r="H95" s="65"/>
      <c r="I95" s="14"/>
      <c r="J95" s="66"/>
      <c r="K95" s="55"/>
      <c r="L95" s="65"/>
      <c r="M95" s="14"/>
      <c r="N95" s="66"/>
      <c r="O95" s="55"/>
      <c r="P95" s="65"/>
      <c r="Q95" s="14"/>
      <c r="R95" s="66"/>
      <c r="S95" s="55"/>
      <c r="T95" s="65"/>
    </row>
    <row r="96" spans="2:20" x14ac:dyDescent="0.3">
      <c r="B96" s="66"/>
      <c r="C96" s="55"/>
      <c r="D96" s="65"/>
      <c r="E96" s="14"/>
      <c r="F96" s="66"/>
      <c r="G96" s="55"/>
      <c r="H96" s="65"/>
      <c r="I96" s="14"/>
      <c r="J96" s="66"/>
      <c r="K96" s="55"/>
      <c r="L96" s="65"/>
      <c r="M96" s="14"/>
      <c r="N96" s="66"/>
      <c r="O96" s="55"/>
      <c r="P96" s="65"/>
      <c r="Q96" s="14"/>
      <c r="R96" s="66"/>
      <c r="S96" s="55"/>
      <c r="T96" s="65"/>
    </row>
    <row r="97" spans="2:20" x14ac:dyDescent="0.3">
      <c r="B97" s="66"/>
      <c r="C97" s="55"/>
      <c r="D97" s="65"/>
      <c r="E97" s="14"/>
      <c r="F97" s="66"/>
      <c r="G97" s="55"/>
      <c r="H97" s="65"/>
      <c r="I97" s="14"/>
      <c r="J97" s="66"/>
      <c r="K97" s="55"/>
      <c r="L97" s="65"/>
      <c r="M97" s="14"/>
      <c r="N97" s="66"/>
      <c r="O97" s="55"/>
      <c r="P97" s="65"/>
      <c r="Q97" s="14"/>
      <c r="R97" s="66"/>
      <c r="S97" s="55"/>
      <c r="T97" s="65"/>
    </row>
    <row r="98" spans="2:20" x14ac:dyDescent="0.3">
      <c r="B98" s="66"/>
      <c r="C98" s="55"/>
      <c r="D98" s="65"/>
      <c r="E98" s="14"/>
      <c r="F98" s="66"/>
      <c r="G98" s="55"/>
      <c r="H98" s="65"/>
      <c r="I98" s="14"/>
      <c r="J98" s="66"/>
      <c r="K98" s="55"/>
      <c r="L98" s="65"/>
      <c r="M98" s="14"/>
      <c r="N98" s="66"/>
      <c r="O98" s="55"/>
      <c r="P98" s="65"/>
      <c r="Q98" s="14"/>
      <c r="R98" s="66"/>
      <c r="S98" s="55"/>
      <c r="T98" s="65"/>
    </row>
    <row r="99" spans="2:20" x14ac:dyDescent="0.3">
      <c r="B99" s="66"/>
      <c r="C99" s="55"/>
      <c r="D99" s="65"/>
      <c r="E99" s="14"/>
      <c r="F99" s="66"/>
      <c r="G99" s="55"/>
      <c r="H99" s="65"/>
      <c r="I99" s="14"/>
      <c r="J99" s="66"/>
      <c r="K99" s="55"/>
      <c r="L99" s="65"/>
      <c r="M99" s="14"/>
      <c r="N99" s="66"/>
      <c r="O99" s="55"/>
      <c r="P99" s="65"/>
      <c r="Q99" s="14"/>
      <c r="R99" s="66"/>
      <c r="S99" s="55"/>
      <c r="T99" s="65"/>
    </row>
    <row r="100" spans="2:20" x14ac:dyDescent="0.3">
      <c r="B100" s="66"/>
      <c r="C100" s="55"/>
      <c r="D100" s="65"/>
      <c r="E100" s="14"/>
      <c r="F100" s="66"/>
      <c r="G100" s="55"/>
      <c r="H100" s="65"/>
      <c r="I100" s="14"/>
      <c r="J100" s="66"/>
      <c r="K100" s="55"/>
      <c r="L100" s="65"/>
      <c r="M100" s="14"/>
      <c r="N100" s="66"/>
      <c r="O100" s="55"/>
      <c r="P100" s="65"/>
      <c r="Q100" s="14"/>
      <c r="R100" s="66"/>
      <c r="S100" s="55"/>
      <c r="T100" s="65"/>
    </row>
    <row r="101" spans="2:20" x14ac:dyDescent="0.3">
      <c r="B101" s="66"/>
      <c r="C101" s="55"/>
      <c r="D101" s="65"/>
      <c r="E101" s="14"/>
      <c r="F101" s="66"/>
      <c r="G101" s="55"/>
      <c r="H101" s="65"/>
      <c r="I101" s="14"/>
      <c r="J101" s="66"/>
      <c r="K101" s="55"/>
      <c r="L101" s="65"/>
      <c r="M101" s="14"/>
      <c r="N101" s="66"/>
      <c r="O101" s="55"/>
      <c r="P101" s="65"/>
      <c r="Q101" s="14"/>
      <c r="R101" s="66"/>
      <c r="S101" s="55"/>
      <c r="T101" s="65"/>
    </row>
    <row r="102" spans="2:20" x14ac:dyDescent="0.3">
      <c r="B102" s="66"/>
      <c r="C102" s="55"/>
      <c r="D102" s="65"/>
      <c r="E102" s="14"/>
      <c r="F102" s="66"/>
      <c r="G102" s="55"/>
      <c r="H102" s="65"/>
      <c r="I102" s="14"/>
      <c r="J102" s="66"/>
      <c r="K102" s="55"/>
      <c r="L102" s="65"/>
      <c r="M102" s="14"/>
      <c r="N102" s="66"/>
      <c r="O102" s="55"/>
      <c r="P102" s="65"/>
      <c r="Q102" s="14"/>
      <c r="R102" s="66"/>
      <c r="S102" s="55"/>
      <c r="T102" s="65"/>
    </row>
    <row r="103" spans="2:20" x14ac:dyDescent="0.3">
      <c r="B103" s="66"/>
      <c r="C103" s="55"/>
      <c r="D103" s="65"/>
      <c r="E103" s="14"/>
      <c r="F103" s="66"/>
      <c r="G103" s="55"/>
      <c r="H103" s="65"/>
      <c r="I103" s="14"/>
      <c r="J103" s="66"/>
      <c r="K103" s="55"/>
      <c r="L103" s="65"/>
      <c r="M103" s="14"/>
      <c r="N103" s="66"/>
      <c r="O103" s="55"/>
      <c r="P103" s="65"/>
      <c r="Q103" s="14"/>
      <c r="R103" s="66"/>
      <c r="S103" s="55"/>
      <c r="T103" s="65"/>
    </row>
    <row r="104" spans="2:20" x14ac:dyDescent="0.3">
      <c r="B104" s="66"/>
      <c r="C104" s="55"/>
      <c r="D104" s="65"/>
      <c r="E104" s="14"/>
      <c r="F104" s="66"/>
      <c r="G104" s="55"/>
      <c r="H104" s="65"/>
      <c r="I104" s="14"/>
      <c r="J104" s="66"/>
      <c r="K104" s="55"/>
      <c r="L104" s="65"/>
      <c r="M104" s="14"/>
      <c r="N104" s="66"/>
      <c r="O104" s="55"/>
      <c r="P104" s="65"/>
      <c r="Q104" s="14"/>
      <c r="R104" s="66"/>
      <c r="S104" s="55"/>
      <c r="T104" s="65"/>
    </row>
    <row r="105" spans="2:20" x14ac:dyDescent="0.3">
      <c r="B105" s="66"/>
      <c r="C105" s="55"/>
      <c r="D105" s="65"/>
      <c r="E105" s="14"/>
      <c r="F105" s="66"/>
      <c r="G105" s="55"/>
      <c r="H105" s="65"/>
      <c r="I105" s="14"/>
      <c r="J105" s="66"/>
      <c r="K105" s="55"/>
      <c r="L105" s="65"/>
      <c r="M105" s="14"/>
      <c r="N105" s="66"/>
      <c r="O105" s="55"/>
      <c r="P105" s="65"/>
      <c r="Q105" s="14"/>
      <c r="R105" s="66"/>
      <c r="S105" s="55"/>
      <c r="T105" s="65"/>
    </row>
    <row r="106" spans="2:20" x14ac:dyDescent="0.3">
      <c r="B106" s="66"/>
      <c r="C106" s="55"/>
      <c r="D106" s="65"/>
      <c r="E106" s="14"/>
      <c r="F106" s="66"/>
      <c r="G106" s="55"/>
      <c r="H106" s="65"/>
      <c r="I106" s="14"/>
      <c r="J106" s="66"/>
      <c r="K106" s="55"/>
      <c r="L106" s="65"/>
      <c r="M106" s="14"/>
      <c r="N106" s="66"/>
      <c r="O106" s="55"/>
      <c r="P106" s="65"/>
      <c r="Q106" s="14"/>
      <c r="R106" s="66"/>
      <c r="S106" s="55"/>
      <c r="T106" s="65"/>
    </row>
    <row r="107" spans="2:20" x14ac:dyDescent="0.3">
      <c r="B107" s="66"/>
      <c r="C107" s="55"/>
      <c r="D107" s="65"/>
      <c r="E107" s="14"/>
      <c r="F107" s="66"/>
      <c r="G107" s="55"/>
      <c r="H107" s="65"/>
      <c r="I107" s="14"/>
      <c r="J107" s="66"/>
      <c r="K107" s="55"/>
      <c r="L107" s="65"/>
      <c r="M107" s="14"/>
      <c r="N107" s="66"/>
      <c r="O107" s="55"/>
      <c r="P107" s="65"/>
      <c r="Q107" s="14"/>
      <c r="R107" s="66"/>
      <c r="S107" s="55"/>
      <c r="T107" s="65"/>
    </row>
    <row r="108" spans="2:20" x14ac:dyDescent="0.3">
      <c r="B108" s="66"/>
      <c r="C108" s="55"/>
      <c r="D108" s="65"/>
      <c r="E108" s="14"/>
      <c r="F108" s="66"/>
      <c r="G108" s="55"/>
      <c r="H108" s="65"/>
      <c r="I108" s="14"/>
      <c r="J108" s="66"/>
      <c r="K108" s="55"/>
      <c r="L108" s="65"/>
      <c r="M108" s="14"/>
      <c r="N108" s="66"/>
      <c r="O108" s="55"/>
      <c r="P108" s="65"/>
      <c r="Q108" s="14"/>
      <c r="R108" s="66"/>
      <c r="S108" s="55"/>
      <c r="T108" s="65"/>
    </row>
    <row r="109" spans="2:20" x14ac:dyDescent="0.3">
      <c r="B109" s="66"/>
      <c r="C109" s="55"/>
      <c r="D109" s="65"/>
      <c r="E109" s="14"/>
      <c r="F109" s="66"/>
      <c r="G109" s="55"/>
      <c r="H109" s="65"/>
      <c r="I109" s="14"/>
      <c r="J109" s="66"/>
      <c r="K109" s="55"/>
      <c r="L109" s="65"/>
      <c r="M109" s="14"/>
      <c r="N109" s="66"/>
      <c r="O109" s="55"/>
      <c r="P109" s="65"/>
      <c r="Q109" s="14"/>
      <c r="R109" s="66"/>
      <c r="S109" s="55"/>
      <c r="T109" s="65"/>
    </row>
    <row r="110" spans="2:20" x14ac:dyDescent="0.3">
      <c r="B110" s="66"/>
      <c r="C110" s="55"/>
      <c r="D110" s="65"/>
      <c r="E110" s="14"/>
      <c r="F110" s="66"/>
      <c r="G110" s="55"/>
      <c r="H110" s="65"/>
      <c r="I110" s="14"/>
      <c r="J110" s="66"/>
      <c r="K110" s="55"/>
      <c r="L110" s="65"/>
      <c r="M110" s="14"/>
      <c r="N110" s="66"/>
      <c r="O110" s="55"/>
      <c r="P110" s="65"/>
      <c r="Q110" s="14"/>
      <c r="R110" s="66"/>
      <c r="S110" s="55"/>
      <c r="T110" s="65"/>
    </row>
    <row r="111" spans="2:20" x14ac:dyDescent="0.3">
      <c r="B111" s="66"/>
      <c r="C111" s="55"/>
      <c r="D111" s="65"/>
      <c r="E111" s="14"/>
      <c r="F111" s="66"/>
      <c r="G111" s="55"/>
      <c r="H111" s="65"/>
      <c r="I111" s="14"/>
      <c r="J111" s="66"/>
      <c r="K111" s="55"/>
      <c r="L111" s="65"/>
      <c r="M111" s="14"/>
      <c r="N111" s="66"/>
      <c r="O111" s="55"/>
      <c r="P111" s="65"/>
      <c r="Q111" s="14"/>
      <c r="R111" s="66"/>
      <c r="S111" s="55"/>
      <c r="T111" s="65"/>
    </row>
    <row r="112" spans="2:20" x14ac:dyDescent="0.3">
      <c r="B112" s="66"/>
      <c r="C112" s="55"/>
      <c r="D112" s="65"/>
      <c r="E112" s="14"/>
      <c r="F112" s="66"/>
      <c r="G112" s="55"/>
      <c r="H112" s="65"/>
      <c r="I112" s="14"/>
      <c r="J112" s="66"/>
      <c r="K112" s="55"/>
      <c r="L112" s="65"/>
      <c r="M112" s="14"/>
      <c r="N112" s="66"/>
      <c r="O112" s="55"/>
      <c r="P112" s="65"/>
      <c r="Q112" s="14"/>
      <c r="R112" s="66"/>
      <c r="S112" s="55"/>
      <c r="T112" s="65"/>
    </row>
    <row r="113" spans="2:20" x14ac:dyDescent="0.3">
      <c r="B113" s="66"/>
      <c r="C113" s="55"/>
      <c r="D113" s="65"/>
      <c r="E113" s="14"/>
      <c r="F113" s="66"/>
      <c r="G113" s="55"/>
      <c r="H113" s="65"/>
      <c r="I113" s="14"/>
      <c r="J113" s="66"/>
      <c r="K113" s="55"/>
      <c r="L113" s="65"/>
      <c r="M113" s="14"/>
      <c r="N113" s="66"/>
      <c r="O113" s="55"/>
      <c r="P113" s="65"/>
      <c r="Q113" s="14"/>
      <c r="R113" s="66"/>
      <c r="S113" s="55"/>
      <c r="T113" s="65"/>
    </row>
    <row r="114" spans="2:20" ht="15" thickBot="1" x14ac:dyDescent="0.35">
      <c r="B114" s="67"/>
      <c r="C114" s="68"/>
      <c r="D114" s="69"/>
      <c r="E114" s="14"/>
      <c r="F114" s="67"/>
      <c r="G114" s="68"/>
      <c r="H114" s="69"/>
      <c r="I114" s="14"/>
      <c r="J114" s="67"/>
      <c r="K114" s="68"/>
      <c r="L114" s="69"/>
      <c r="M114" s="14"/>
      <c r="N114" s="67"/>
      <c r="O114" s="68"/>
      <c r="P114" s="69"/>
      <c r="Q114" s="14"/>
      <c r="R114" s="67"/>
      <c r="S114" s="68"/>
      <c r="T114" s="69"/>
    </row>
    <row r="115" spans="2:20" ht="15" thickBot="1" x14ac:dyDescent="0.35">
      <c r="E115" s="14"/>
      <c r="I115" s="14"/>
      <c r="M115" s="14"/>
      <c r="Q115" s="14"/>
    </row>
    <row r="116" spans="2:20" ht="15.6" x14ac:dyDescent="0.3">
      <c r="B116" s="134" t="str">
        <f>_xlfn.LET(_xlpm.equipe,Configurações!$B$19,_xlpm.numero,11,"EQUIPE " &amp; IF(_xlpm.equipe="",_xlpm.numero,UPPER(_xlpm.equipe)) &amp; " (" &amp; IF(_xlpm.equipe="","NÃO CONFIGURADA",COUNTIF(Configurações!$L$9:$L$58,_xlpm.equipe)) &amp; ")")</f>
        <v>EQUIPE 11 (NÃO CONFIGURADA)</v>
      </c>
      <c r="C116" s="135"/>
      <c r="D116" s="136"/>
      <c r="E116" s="56"/>
      <c r="F116" s="134" t="str">
        <f>_xlfn.LET(_xlpm.equipe,Configurações!$B$20,_xlpm.numero,12,"EQUIPE " &amp; IF(_xlpm.equipe="",_xlpm.numero,UPPER(_xlpm.equipe)) &amp; " (" &amp; IF(_xlpm.equipe="","NÃO CONFIGURADA",COUNTIF(Configurações!$L$9:$L$58,_xlpm.equipe)) &amp; ")")</f>
        <v>EQUIPE 12 (NÃO CONFIGURADA)</v>
      </c>
      <c r="G116" s="135"/>
      <c r="H116" s="136"/>
      <c r="I116" s="56"/>
      <c r="J116" s="134" t="str">
        <f>_xlfn.LET(_xlpm.equipe,Configurações!$B$21,_xlpm.numero,13,"EQUIPE " &amp; IF(_xlpm.equipe="",_xlpm.numero,UPPER(_xlpm.equipe)) &amp; " (" &amp; IF(_xlpm.equipe="","NÃO CONFIGURADA",COUNTIF(Configurações!$L$9:$L$58,_xlpm.equipe)) &amp; ")")</f>
        <v>EQUIPE 13 (NÃO CONFIGURADA)</v>
      </c>
      <c r="K116" s="135"/>
      <c r="L116" s="136"/>
      <c r="M116" s="56"/>
      <c r="N116" s="134" t="str">
        <f>_xlfn.LET(_xlpm.equipe,Configurações!$B$22,_xlpm.numero,14,"EQUIPE " &amp; IF(_xlpm.equipe="",_xlpm.numero,UPPER(_xlpm.equipe)) &amp; " (" &amp; IF(_xlpm.equipe="","NÃO CONFIGURADA",COUNTIF(Configurações!$L$9:$L$58,_xlpm.equipe)) &amp; ")")</f>
        <v>EQUIPE 14 (NÃO CONFIGURADA)</v>
      </c>
      <c r="O116" s="135"/>
      <c r="P116" s="136"/>
      <c r="Q116" s="56"/>
      <c r="R116" s="134" t="str">
        <f>_xlfn.LET(_xlpm.equipe,Configurações!$B$23,_xlpm.numero,15,"EQUIPE " &amp; IF(_xlpm.equipe="",_xlpm.numero,UPPER(_xlpm.equipe)) &amp; " (" &amp; IF(_xlpm.equipe="","NÃO CONFIGURADA",COUNTIF(Configurações!$L$9:$L$58,_xlpm.equipe)) &amp; ")")</f>
        <v>EQUIPE 15 (NÃO CONFIGURADA)</v>
      </c>
      <c r="S116" s="135"/>
      <c r="T116" s="136"/>
    </row>
    <row r="117" spans="2:20" x14ac:dyDescent="0.3">
      <c r="B117" s="59"/>
      <c r="C117" s="56"/>
      <c r="D117" s="60"/>
      <c r="E117" s="56"/>
      <c r="F117" s="59"/>
      <c r="G117" s="56"/>
      <c r="H117" s="60"/>
      <c r="I117" s="56"/>
      <c r="J117" s="59"/>
      <c r="K117" s="56"/>
      <c r="L117" s="60"/>
      <c r="M117" s="56"/>
      <c r="N117" s="59"/>
      <c r="O117" s="56"/>
      <c r="P117" s="60"/>
      <c r="Q117" s="56"/>
      <c r="R117" s="59"/>
      <c r="S117" s="56"/>
      <c r="T117" s="60"/>
    </row>
    <row r="118" spans="2:20" x14ac:dyDescent="0.3">
      <c r="B118" s="61" t="s">
        <v>142</v>
      </c>
      <c r="C118" s="57" t="s">
        <v>151</v>
      </c>
      <c r="D118" s="70">
        <f>SUM(D120:D169)</f>
        <v>0</v>
      </c>
      <c r="E118" s="56"/>
      <c r="F118" s="61" t="s">
        <v>142</v>
      </c>
      <c r="G118" s="57" t="s">
        <v>151</v>
      </c>
      <c r="H118" s="70">
        <f>SUM(H120:H169)</f>
        <v>0</v>
      </c>
      <c r="I118" s="56"/>
      <c r="J118" s="61" t="s">
        <v>142</v>
      </c>
      <c r="K118" s="57" t="s">
        <v>151</v>
      </c>
      <c r="L118" s="70">
        <f>SUM(L120:L169)</f>
        <v>0</v>
      </c>
      <c r="M118" s="56"/>
      <c r="N118" s="61" t="s">
        <v>142</v>
      </c>
      <c r="O118" s="57" t="s">
        <v>151</v>
      </c>
      <c r="P118" s="70">
        <f>SUM(P120:P169)</f>
        <v>0</v>
      </c>
      <c r="Q118" s="56"/>
      <c r="R118" s="61" t="s">
        <v>142</v>
      </c>
      <c r="S118" s="57" t="s">
        <v>151</v>
      </c>
      <c r="T118" s="70">
        <f>SUM(T120:T169)</f>
        <v>0</v>
      </c>
    </row>
    <row r="119" spans="2:20" ht="28.8" x14ac:dyDescent="0.3">
      <c r="B119" s="62" t="s">
        <v>143</v>
      </c>
      <c r="C119" s="58" t="s">
        <v>144</v>
      </c>
      <c r="D119" s="63" t="s">
        <v>152</v>
      </c>
      <c r="E119" s="56"/>
      <c r="F119" s="62" t="s">
        <v>143</v>
      </c>
      <c r="G119" s="58" t="s">
        <v>144</v>
      </c>
      <c r="H119" s="63" t="s">
        <v>152</v>
      </c>
      <c r="I119" s="56"/>
      <c r="J119" s="62" t="s">
        <v>143</v>
      </c>
      <c r="K119" s="58" t="s">
        <v>144</v>
      </c>
      <c r="L119" s="63" t="s">
        <v>152</v>
      </c>
      <c r="M119" s="56"/>
      <c r="N119" s="62" t="s">
        <v>143</v>
      </c>
      <c r="O119" s="58" t="s">
        <v>144</v>
      </c>
      <c r="P119" s="63" t="s">
        <v>152</v>
      </c>
      <c r="Q119" s="56"/>
      <c r="R119" s="62" t="s">
        <v>143</v>
      </c>
      <c r="S119" s="58" t="s">
        <v>144</v>
      </c>
      <c r="T119" s="63" t="s">
        <v>152</v>
      </c>
    </row>
    <row r="120" spans="2:20" x14ac:dyDescent="0.3">
      <c r="B120" s="64" t="str" cm="1">
        <f t="array" ref="B120">_xlfn.LET(_xlpm.equipe,Configurações!$B$19,_xlpm.membros,IF(_xlpm.equipe="","-",_xlfn._xlws.FILTER(Configurações!$K$9:$N$58,(Configurações!$L$9:$L$58=_xlpm.equipe),"-")),IF(_xlfn.ARRAYTOTEXT(_xlpm.membros)="-",IF(_xlpm.equipe="","","Não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C120" s="55"/>
      <c r="D120" s="65"/>
      <c r="E120" s="14"/>
      <c r="F120" s="64" t="str" cm="1">
        <f t="array" ref="F120">_xlfn.LET(_xlpm.equipe,Configurações!$B$20,_xlpm.membros,IF(_xlpm.equipe="","-",_xlfn._xlws.FILTER(Configurações!$K$9:$N$58,(Configurações!$L$9:$L$58=_xlpm.equipe),"-")),IF(_xlfn.ARRAYTOTEXT(_xlpm.membros)="-",IF(_xlpm.equipe="","","Não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G120" s="55"/>
      <c r="H120" s="65"/>
      <c r="I120" s="14"/>
      <c r="J120" s="64" t="str" cm="1">
        <f t="array" ref="J120">_xlfn.LET(_xlpm.equipe,Configurações!$B$21,_xlpm.membros,IF(_xlpm.equipe="","-",_xlfn._xlws.FILTER(Configurações!$K$9:$N$58,(Configurações!$L$9:$L$58=_xlpm.equipe),"-")),IF(_xlfn.ARRAYTOTEXT(_xlpm.membros)="-",IF(_xlpm.equipe="","","Não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K120" s="55"/>
      <c r="L120" s="65"/>
      <c r="M120" s="14"/>
      <c r="N120" s="64" t="str" cm="1">
        <f t="array" ref="N120">_xlfn.LET(_xlpm.equipe,Configurações!$B$22,_xlpm.membros,IF(_xlpm.equipe="","-",_xlfn._xlws.FILTER(Configurações!$K$9:$N$58,(Configurações!$L$9:$L$58=_xlpm.equipe),"-")),IF(_xlfn.ARRAYTOTEXT(_xlpm.membros)="-",IF(_xlpm.equipe="","","Não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O120" s="55"/>
      <c r="P120" s="65"/>
      <c r="Q120" s="14"/>
      <c r="R120" s="64" t="str" cm="1">
        <f t="array" ref="R120">_xlfn.LET(_xlpm.equipe,Configurações!$B$23,_xlpm.membros,IF(_xlpm.equipe="","-",_xlfn._xlws.FILTER(Configurações!$K$9:$N$58,(Configurações!$L$9:$L$58=_xlpm.equipe),"-")),IF(_xlfn.ARRAYTOTEXT(_xlpm.membros)="-",IF(_xlpm.equipe="","","Não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S120" s="55"/>
      <c r="T120" s="65"/>
    </row>
    <row r="121" spans="2:20" x14ac:dyDescent="0.3">
      <c r="B121" s="66"/>
      <c r="C121" s="55"/>
      <c r="D121" s="65"/>
      <c r="E121" s="14"/>
      <c r="F121" s="66"/>
      <c r="G121" s="55"/>
      <c r="H121" s="65"/>
      <c r="I121" s="14"/>
      <c r="J121" s="66"/>
      <c r="K121" s="55"/>
      <c r="L121" s="65"/>
      <c r="M121" s="14"/>
      <c r="N121" s="66"/>
      <c r="O121" s="55"/>
      <c r="P121" s="65"/>
      <c r="Q121" s="14"/>
      <c r="R121" s="66"/>
      <c r="S121" s="55"/>
      <c r="T121" s="65"/>
    </row>
    <row r="122" spans="2:20" x14ac:dyDescent="0.3">
      <c r="B122" s="66"/>
      <c r="C122" s="55"/>
      <c r="D122" s="65"/>
      <c r="E122" s="14"/>
      <c r="F122" s="66"/>
      <c r="G122" s="55"/>
      <c r="H122" s="65"/>
      <c r="I122" s="14"/>
      <c r="J122" s="66"/>
      <c r="K122" s="55"/>
      <c r="L122" s="65"/>
      <c r="M122" s="14"/>
      <c r="N122" s="66"/>
      <c r="O122" s="55"/>
      <c r="P122" s="65"/>
      <c r="Q122" s="14"/>
      <c r="R122" s="66"/>
      <c r="S122" s="55"/>
      <c r="T122" s="65"/>
    </row>
    <row r="123" spans="2:20" x14ac:dyDescent="0.3">
      <c r="B123" s="66"/>
      <c r="C123" s="55"/>
      <c r="D123" s="65"/>
      <c r="E123" s="14"/>
      <c r="F123" s="66"/>
      <c r="G123" s="55"/>
      <c r="H123" s="65"/>
      <c r="I123" s="14"/>
      <c r="J123" s="66"/>
      <c r="K123" s="55"/>
      <c r="L123" s="65"/>
      <c r="M123" s="14"/>
      <c r="N123" s="66"/>
      <c r="O123" s="55"/>
      <c r="P123" s="65"/>
      <c r="Q123" s="14"/>
      <c r="R123" s="66"/>
      <c r="S123" s="55"/>
      <c r="T123" s="65"/>
    </row>
    <row r="124" spans="2:20" x14ac:dyDescent="0.3">
      <c r="B124" s="66"/>
      <c r="C124" s="55"/>
      <c r="D124" s="65"/>
      <c r="E124" s="14"/>
      <c r="F124" s="66"/>
      <c r="G124" s="55"/>
      <c r="H124" s="65"/>
      <c r="I124" s="14"/>
      <c r="J124" s="66"/>
      <c r="K124" s="55"/>
      <c r="L124" s="65"/>
      <c r="M124" s="14"/>
      <c r="N124" s="66"/>
      <c r="O124" s="55"/>
      <c r="P124" s="65"/>
      <c r="Q124" s="14"/>
      <c r="R124" s="66"/>
      <c r="S124" s="55"/>
      <c r="T124" s="65"/>
    </row>
    <row r="125" spans="2:20" x14ac:dyDescent="0.3">
      <c r="B125" s="66"/>
      <c r="C125" s="55"/>
      <c r="D125" s="65"/>
      <c r="E125" s="14"/>
      <c r="F125" s="66"/>
      <c r="G125" s="55"/>
      <c r="H125" s="65"/>
      <c r="I125" s="14"/>
      <c r="J125" s="66"/>
      <c r="K125" s="55"/>
      <c r="L125" s="65"/>
      <c r="M125" s="14"/>
      <c r="N125" s="66"/>
      <c r="O125" s="55"/>
      <c r="P125" s="65"/>
      <c r="Q125" s="14"/>
      <c r="R125" s="66"/>
      <c r="S125" s="55"/>
      <c r="T125" s="65"/>
    </row>
    <row r="126" spans="2:20" x14ac:dyDescent="0.3">
      <c r="B126" s="66"/>
      <c r="C126" s="55"/>
      <c r="D126" s="65"/>
      <c r="E126" s="14"/>
      <c r="F126" s="66"/>
      <c r="G126" s="55"/>
      <c r="H126" s="65"/>
      <c r="I126" s="14"/>
      <c r="J126" s="66"/>
      <c r="K126" s="55"/>
      <c r="L126" s="65"/>
      <c r="M126" s="14"/>
      <c r="N126" s="66"/>
      <c r="O126" s="55"/>
      <c r="P126" s="65"/>
      <c r="Q126" s="14"/>
      <c r="R126" s="66"/>
      <c r="S126" s="55"/>
      <c r="T126" s="65"/>
    </row>
    <row r="127" spans="2:20" x14ac:dyDescent="0.3">
      <c r="B127" s="66"/>
      <c r="C127" s="55"/>
      <c r="D127" s="65"/>
      <c r="E127" s="14"/>
      <c r="F127" s="66"/>
      <c r="G127" s="55"/>
      <c r="H127" s="65"/>
      <c r="I127" s="14"/>
      <c r="J127" s="66"/>
      <c r="K127" s="55"/>
      <c r="L127" s="65"/>
      <c r="M127" s="14"/>
      <c r="N127" s="66"/>
      <c r="O127" s="55"/>
      <c r="P127" s="65"/>
      <c r="Q127" s="14"/>
      <c r="R127" s="66"/>
      <c r="S127" s="55"/>
      <c r="T127" s="65"/>
    </row>
    <row r="128" spans="2:20" x14ac:dyDescent="0.3">
      <c r="B128" s="66"/>
      <c r="C128" s="55"/>
      <c r="D128" s="65"/>
      <c r="E128" s="14"/>
      <c r="F128" s="66"/>
      <c r="G128" s="55"/>
      <c r="H128" s="65"/>
      <c r="I128" s="14"/>
      <c r="J128" s="66"/>
      <c r="K128" s="55"/>
      <c r="L128" s="65"/>
      <c r="M128" s="14"/>
      <c r="N128" s="66"/>
      <c r="O128" s="55"/>
      <c r="P128" s="65"/>
      <c r="Q128" s="14"/>
      <c r="R128" s="66"/>
      <c r="S128" s="55"/>
      <c r="T128" s="65"/>
    </row>
    <row r="129" spans="2:20" x14ac:dyDescent="0.3">
      <c r="B129" s="66"/>
      <c r="C129" s="55"/>
      <c r="D129" s="65"/>
      <c r="E129" s="14"/>
      <c r="F129" s="66"/>
      <c r="G129" s="55"/>
      <c r="H129" s="65"/>
      <c r="I129" s="14"/>
      <c r="J129" s="66"/>
      <c r="K129" s="55"/>
      <c r="L129" s="65"/>
      <c r="M129" s="14"/>
      <c r="N129" s="66"/>
      <c r="O129" s="55"/>
      <c r="P129" s="65"/>
      <c r="Q129" s="14"/>
      <c r="R129" s="66"/>
      <c r="S129" s="55"/>
      <c r="T129" s="65"/>
    </row>
    <row r="130" spans="2:20" x14ac:dyDescent="0.3">
      <c r="B130" s="66"/>
      <c r="C130" s="55"/>
      <c r="D130" s="65"/>
      <c r="E130" s="14"/>
      <c r="F130" s="66"/>
      <c r="G130" s="55"/>
      <c r="H130" s="65"/>
      <c r="I130" s="14"/>
      <c r="J130" s="66"/>
      <c r="K130" s="55"/>
      <c r="L130" s="65"/>
      <c r="M130" s="14"/>
      <c r="N130" s="66"/>
      <c r="O130" s="55"/>
      <c r="P130" s="65"/>
      <c r="Q130" s="14"/>
      <c r="R130" s="66"/>
      <c r="S130" s="55"/>
      <c r="T130" s="65"/>
    </row>
    <row r="131" spans="2:20" x14ac:dyDescent="0.3">
      <c r="B131" s="66"/>
      <c r="C131" s="55"/>
      <c r="D131" s="65"/>
      <c r="E131" s="14"/>
      <c r="F131" s="66"/>
      <c r="G131" s="55"/>
      <c r="H131" s="65"/>
      <c r="I131" s="14"/>
      <c r="J131" s="66"/>
      <c r="K131" s="55"/>
      <c r="L131" s="65"/>
      <c r="M131" s="14"/>
      <c r="N131" s="66"/>
      <c r="O131" s="55"/>
      <c r="P131" s="65"/>
      <c r="Q131" s="14"/>
      <c r="R131" s="66"/>
      <c r="S131" s="55"/>
      <c r="T131" s="65"/>
    </row>
    <row r="132" spans="2:20" x14ac:dyDescent="0.3">
      <c r="B132" s="66"/>
      <c r="C132" s="55"/>
      <c r="D132" s="65"/>
      <c r="E132" s="14"/>
      <c r="F132" s="66"/>
      <c r="G132" s="55"/>
      <c r="H132" s="65"/>
      <c r="I132" s="14"/>
      <c r="J132" s="66"/>
      <c r="K132" s="55"/>
      <c r="L132" s="65"/>
      <c r="M132" s="14"/>
      <c r="N132" s="66"/>
      <c r="O132" s="55"/>
      <c r="P132" s="65"/>
      <c r="Q132" s="14"/>
      <c r="R132" s="66"/>
      <c r="S132" s="55"/>
      <c r="T132" s="65"/>
    </row>
    <row r="133" spans="2:20" x14ac:dyDescent="0.3">
      <c r="B133" s="66"/>
      <c r="C133" s="55"/>
      <c r="D133" s="65"/>
      <c r="E133" s="14"/>
      <c r="F133" s="66"/>
      <c r="G133" s="55"/>
      <c r="H133" s="65"/>
      <c r="I133" s="14"/>
      <c r="J133" s="66"/>
      <c r="K133" s="55"/>
      <c r="L133" s="65"/>
      <c r="M133" s="14"/>
      <c r="N133" s="66"/>
      <c r="O133" s="55"/>
      <c r="P133" s="65"/>
      <c r="Q133" s="14"/>
      <c r="R133" s="66"/>
      <c r="S133" s="55"/>
      <c r="T133" s="65"/>
    </row>
    <row r="134" spans="2:20" x14ac:dyDescent="0.3">
      <c r="B134" s="66"/>
      <c r="C134" s="55"/>
      <c r="D134" s="65"/>
      <c r="E134" s="14"/>
      <c r="F134" s="66"/>
      <c r="G134" s="55"/>
      <c r="H134" s="65"/>
      <c r="I134" s="14"/>
      <c r="J134" s="66"/>
      <c r="K134" s="55"/>
      <c r="L134" s="65"/>
      <c r="M134" s="14"/>
      <c r="N134" s="66"/>
      <c r="O134" s="55"/>
      <c r="P134" s="65"/>
      <c r="Q134" s="14"/>
      <c r="R134" s="66"/>
      <c r="S134" s="55"/>
      <c r="T134" s="65"/>
    </row>
    <row r="135" spans="2:20" x14ac:dyDescent="0.3">
      <c r="B135" s="66"/>
      <c r="C135" s="55"/>
      <c r="D135" s="65"/>
      <c r="E135" s="14"/>
      <c r="F135" s="66"/>
      <c r="G135" s="55"/>
      <c r="H135" s="65"/>
      <c r="I135" s="14"/>
      <c r="J135" s="66"/>
      <c r="K135" s="55"/>
      <c r="L135" s="65"/>
      <c r="M135" s="14"/>
      <c r="N135" s="66"/>
      <c r="O135" s="55"/>
      <c r="P135" s="65"/>
      <c r="Q135" s="14"/>
      <c r="R135" s="66"/>
      <c r="S135" s="55"/>
      <c r="T135" s="65"/>
    </row>
    <row r="136" spans="2:20" x14ac:dyDescent="0.3">
      <c r="B136" s="66"/>
      <c r="C136" s="55"/>
      <c r="D136" s="65"/>
      <c r="E136" s="14"/>
      <c r="F136" s="66"/>
      <c r="G136" s="55"/>
      <c r="H136" s="65"/>
      <c r="I136" s="14"/>
      <c r="J136" s="66"/>
      <c r="K136" s="55"/>
      <c r="L136" s="65"/>
      <c r="M136" s="14"/>
      <c r="N136" s="66"/>
      <c r="O136" s="55"/>
      <c r="P136" s="65"/>
      <c r="Q136" s="14"/>
      <c r="R136" s="66"/>
      <c r="S136" s="55"/>
      <c r="T136" s="65"/>
    </row>
    <row r="137" spans="2:20" x14ac:dyDescent="0.3">
      <c r="B137" s="66"/>
      <c r="C137" s="55"/>
      <c r="D137" s="65"/>
      <c r="E137" s="14"/>
      <c r="F137" s="66"/>
      <c r="G137" s="55"/>
      <c r="H137" s="65"/>
      <c r="I137" s="14"/>
      <c r="J137" s="66"/>
      <c r="K137" s="55"/>
      <c r="L137" s="65"/>
      <c r="M137" s="14"/>
      <c r="N137" s="66"/>
      <c r="O137" s="55"/>
      <c r="P137" s="65"/>
      <c r="Q137" s="14"/>
      <c r="R137" s="66"/>
      <c r="S137" s="55"/>
      <c r="T137" s="65"/>
    </row>
    <row r="138" spans="2:20" x14ac:dyDescent="0.3">
      <c r="B138" s="66"/>
      <c r="C138" s="55"/>
      <c r="D138" s="65"/>
      <c r="E138" s="14"/>
      <c r="F138" s="66"/>
      <c r="G138" s="55"/>
      <c r="H138" s="65"/>
      <c r="I138" s="14"/>
      <c r="J138" s="66"/>
      <c r="K138" s="55"/>
      <c r="L138" s="65"/>
      <c r="M138" s="14"/>
      <c r="N138" s="66"/>
      <c r="O138" s="55"/>
      <c r="P138" s="65"/>
      <c r="Q138" s="14"/>
      <c r="R138" s="66"/>
      <c r="S138" s="55"/>
      <c r="T138" s="65"/>
    </row>
    <row r="139" spans="2:20" x14ac:dyDescent="0.3">
      <c r="B139" s="66"/>
      <c r="C139" s="55"/>
      <c r="D139" s="65"/>
      <c r="E139" s="14"/>
      <c r="F139" s="66"/>
      <c r="G139" s="55"/>
      <c r="H139" s="65"/>
      <c r="I139" s="14"/>
      <c r="J139" s="66"/>
      <c r="K139" s="55"/>
      <c r="L139" s="65"/>
      <c r="M139" s="14"/>
      <c r="N139" s="66"/>
      <c r="O139" s="55"/>
      <c r="P139" s="65"/>
      <c r="Q139" s="14"/>
      <c r="R139" s="66"/>
      <c r="S139" s="55"/>
      <c r="T139" s="65"/>
    </row>
    <row r="140" spans="2:20" x14ac:dyDescent="0.3">
      <c r="B140" s="66"/>
      <c r="C140" s="55"/>
      <c r="D140" s="65"/>
      <c r="E140" s="14"/>
      <c r="F140" s="66"/>
      <c r="G140" s="55"/>
      <c r="H140" s="65"/>
      <c r="I140" s="14"/>
      <c r="J140" s="66"/>
      <c r="K140" s="55"/>
      <c r="L140" s="65"/>
      <c r="M140" s="14"/>
      <c r="N140" s="66"/>
      <c r="O140" s="55"/>
      <c r="P140" s="65"/>
      <c r="Q140" s="14"/>
      <c r="R140" s="66"/>
      <c r="S140" s="55"/>
      <c r="T140" s="65"/>
    </row>
    <row r="141" spans="2:20" x14ac:dyDescent="0.3">
      <c r="B141" s="66"/>
      <c r="C141" s="55"/>
      <c r="D141" s="65"/>
      <c r="E141" s="14"/>
      <c r="F141" s="66"/>
      <c r="G141" s="55"/>
      <c r="H141" s="65"/>
      <c r="I141" s="14"/>
      <c r="J141" s="66"/>
      <c r="K141" s="55"/>
      <c r="L141" s="65"/>
      <c r="M141" s="14"/>
      <c r="N141" s="66"/>
      <c r="O141" s="55"/>
      <c r="P141" s="65"/>
      <c r="Q141" s="14"/>
      <c r="R141" s="66"/>
      <c r="S141" s="55"/>
      <c r="T141" s="65"/>
    </row>
    <row r="142" spans="2:20" x14ac:dyDescent="0.3">
      <c r="B142" s="66"/>
      <c r="C142" s="55"/>
      <c r="D142" s="65"/>
      <c r="E142" s="14"/>
      <c r="F142" s="66"/>
      <c r="G142" s="55"/>
      <c r="H142" s="65"/>
      <c r="I142" s="14"/>
      <c r="J142" s="66"/>
      <c r="K142" s="55"/>
      <c r="L142" s="65"/>
      <c r="M142" s="14"/>
      <c r="N142" s="66"/>
      <c r="O142" s="55"/>
      <c r="P142" s="65"/>
      <c r="Q142" s="14"/>
      <c r="R142" s="66"/>
      <c r="S142" s="55"/>
      <c r="T142" s="65"/>
    </row>
    <row r="143" spans="2:20" x14ac:dyDescent="0.3">
      <c r="B143" s="66"/>
      <c r="C143" s="55"/>
      <c r="D143" s="65"/>
      <c r="E143" s="14"/>
      <c r="F143" s="66"/>
      <c r="G143" s="55"/>
      <c r="H143" s="65"/>
      <c r="I143" s="14"/>
      <c r="J143" s="66"/>
      <c r="K143" s="55"/>
      <c r="L143" s="65"/>
      <c r="M143" s="14"/>
      <c r="N143" s="66"/>
      <c r="O143" s="55"/>
      <c r="P143" s="65"/>
      <c r="Q143" s="14"/>
      <c r="R143" s="66"/>
      <c r="S143" s="55"/>
      <c r="T143" s="65"/>
    </row>
    <row r="144" spans="2:20" x14ac:dyDescent="0.3">
      <c r="B144" s="66"/>
      <c r="C144" s="55"/>
      <c r="D144" s="65"/>
      <c r="E144" s="14"/>
      <c r="F144" s="66"/>
      <c r="G144" s="55"/>
      <c r="H144" s="65"/>
      <c r="I144" s="14"/>
      <c r="J144" s="66"/>
      <c r="K144" s="55"/>
      <c r="L144" s="65"/>
      <c r="M144" s="14"/>
      <c r="N144" s="66"/>
      <c r="O144" s="55"/>
      <c r="P144" s="65"/>
      <c r="Q144" s="14"/>
      <c r="R144" s="66"/>
      <c r="S144" s="55"/>
      <c r="T144" s="65"/>
    </row>
    <row r="145" spans="2:20" x14ac:dyDescent="0.3">
      <c r="B145" s="66"/>
      <c r="C145" s="55"/>
      <c r="D145" s="65"/>
      <c r="E145" s="14"/>
      <c r="F145" s="66"/>
      <c r="G145" s="55"/>
      <c r="H145" s="65"/>
      <c r="I145" s="14"/>
      <c r="J145" s="66"/>
      <c r="K145" s="55"/>
      <c r="L145" s="65"/>
      <c r="M145" s="14"/>
      <c r="N145" s="66"/>
      <c r="O145" s="55"/>
      <c r="P145" s="65"/>
      <c r="Q145" s="14"/>
      <c r="R145" s="66"/>
      <c r="S145" s="55"/>
      <c r="T145" s="65"/>
    </row>
    <row r="146" spans="2:20" x14ac:dyDescent="0.3">
      <c r="B146" s="66"/>
      <c r="C146" s="55"/>
      <c r="D146" s="65"/>
      <c r="E146" s="14"/>
      <c r="F146" s="66"/>
      <c r="G146" s="55"/>
      <c r="H146" s="65"/>
      <c r="I146" s="14"/>
      <c r="J146" s="66"/>
      <c r="K146" s="55"/>
      <c r="L146" s="65"/>
      <c r="M146" s="14"/>
      <c r="N146" s="66"/>
      <c r="O146" s="55"/>
      <c r="P146" s="65"/>
      <c r="Q146" s="14"/>
      <c r="R146" s="66"/>
      <c r="S146" s="55"/>
      <c r="T146" s="65"/>
    </row>
    <row r="147" spans="2:20" x14ac:dyDescent="0.3">
      <c r="B147" s="66"/>
      <c r="C147" s="55"/>
      <c r="D147" s="65"/>
      <c r="E147" s="14"/>
      <c r="F147" s="66"/>
      <c r="G147" s="55"/>
      <c r="H147" s="65"/>
      <c r="I147" s="14"/>
      <c r="J147" s="66"/>
      <c r="K147" s="55"/>
      <c r="L147" s="65"/>
      <c r="M147" s="14"/>
      <c r="N147" s="66"/>
      <c r="O147" s="55"/>
      <c r="P147" s="65"/>
      <c r="Q147" s="14"/>
      <c r="R147" s="66"/>
      <c r="S147" s="55"/>
      <c r="T147" s="65"/>
    </row>
    <row r="148" spans="2:20" x14ac:dyDescent="0.3">
      <c r="B148" s="66"/>
      <c r="C148" s="55"/>
      <c r="D148" s="65"/>
      <c r="E148" s="14"/>
      <c r="F148" s="66"/>
      <c r="G148" s="55"/>
      <c r="H148" s="65"/>
      <c r="I148" s="14"/>
      <c r="J148" s="66"/>
      <c r="K148" s="55"/>
      <c r="L148" s="65"/>
      <c r="M148" s="14"/>
      <c r="N148" s="66"/>
      <c r="O148" s="55"/>
      <c r="P148" s="65"/>
      <c r="Q148" s="14"/>
      <c r="R148" s="66"/>
      <c r="S148" s="55"/>
      <c r="T148" s="65"/>
    </row>
    <row r="149" spans="2:20" x14ac:dyDescent="0.3">
      <c r="B149" s="66"/>
      <c r="C149" s="55"/>
      <c r="D149" s="65"/>
      <c r="E149" s="14"/>
      <c r="F149" s="66"/>
      <c r="G149" s="55"/>
      <c r="H149" s="65"/>
      <c r="I149" s="14"/>
      <c r="J149" s="66"/>
      <c r="K149" s="55"/>
      <c r="L149" s="65"/>
      <c r="M149" s="14"/>
      <c r="N149" s="66"/>
      <c r="O149" s="55"/>
      <c r="P149" s="65"/>
      <c r="Q149" s="14"/>
      <c r="R149" s="66"/>
      <c r="S149" s="55"/>
      <c r="T149" s="65"/>
    </row>
    <row r="150" spans="2:20" x14ac:dyDescent="0.3">
      <c r="B150" s="66"/>
      <c r="C150" s="55"/>
      <c r="D150" s="65"/>
      <c r="E150" s="14"/>
      <c r="F150" s="66"/>
      <c r="G150" s="55"/>
      <c r="H150" s="65"/>
      <c r="I150" s="14"/>
      <c r="J150" s="66"/>
      <c r="K150" s="55"/>
      <c r="L150" s="65"/>
      <c r="M150" s="14"/>
      <c r="N150" s="66"/>
      <c r="O150" s="55"/>
      <c r="P150" s="65"/>
      <c r="Q150" s="14"/>
      <c r="R150" s="66"/>
      <c r="S150" s="55"/>
      <c r="T150" s="65"/>
    </row>
    <row r="151" spans="2:20" x14ac:dyDescent="0.3">
      <c r="B151" s="66"/>
      <c r="C151" s="55"/>
      <c r="D151" s="65"/>
      <c r="E151" s="14"/>
      <c r="F151" s="66"/>
      <c r="G151" s="55"/>
      <c r="H151" s="65"/>
      <c r="I151" s="14"/>
      <c r="J151" s="66"/>
      <c r="K151" s="55"/>
      <c r="L151" s="65"/>
      <c r="M151" s="14"/>
      <c r="N151" s="66"/>
      <c r="O151" s="55"/>
      <c r="P151" s="65"/>
      <c r="Q151" s="14"/>
      <c r="R151" s="66"/>
      <c r="S151" s="55"/>
      <c r="T151" s="65"/>
    </row>
    <row r="152" spans="2:20" x14ac:dyDescent="0.3">
      <c r="B152" s="66"/>
      <c r="C152" s="55"/>
      <c r="D152" s="65"/>
      <c r="E152" s="14"/>
      <c r="F152" s="66"/>
      <c r="G152" s="55"/>
      <c r="H152" s="65"/>
      <c r="I152" s="14"/>
      <c r="J152" s="66"/>
      <c r="K152" s="55"/>
      <c r="L152" s="65"/>
      <c r="M152" s="14"/>
      <c r="N152" s="66"/>
      <c r="O152" s="55"/>
      <c r="P152" s="65"/>
      <c r="Q152" s="14"/>
      <c r="R152" s="66"/>
      <c r="S152" s="55"/>
      <c r="T152" s="65"/>
    </row>
    <row r="153" spans="2:20" x14ac:dyDescent="0.3">
      <c r="B153" s="66"/>
      <c r="C153" s="55"/>
      <c r="D153" s="65"/>
      <c r="E153" s="14"/>
      <c r="F153" s="66"/>
      <c r="G153" s="55"/>
      <c r="H153" s="65"/>
      <c r="I153" s="14"/>
      <c r="J153" s="66"/>
      <c r="K153" s="55"/>
      <c r="L153" s="65"/>
      <c r="M153" s="14"/>
      <c r="N153" s="66"/>
      <c r="O153" s="55"/>
      <c r="P153" s="65"/>
      <c r="Q153" s="14"/>
      <c r="R153" s="66"/>
      <c r="S153" s="55"/>
      <c r="T153" s="65"/>
    </row>
    <row r="154" spans="2:20" x14ac:dyDescent="0.3">
      <c r="B154" s="66"/>
      <c r="C154" s="55"/>
      <c r="D154" s="65"/>
      <c r="E154" s="14"/>
      <c r="F154" s="66"/>
      <c r="G154" s="55"/>
      <c r="H154" s="65"/>
      <c r="I154" s="14"/>
      <c r="J154" s="66"/>
      <c r="K154" s="55"/>
      <c r="L154" s="65"/>
      <c r="M154" s="14"/>
      <c r="N154" s="66"/>
      <c r="O154" s="55"/>
      <c r="P154" s="65"/>
      <c r="Q154" s="14"/>
      <c r="R154" s="66"/>
      <c r="S154" s="55"/>
      <c r="T154" s="65"/>
    </row>
    <row r="155" spans="2:20" x14ac:dyDescent="0.3">
      <c r="B155" s="66"/>
      <c r="C155" s="55"/>
      <c r="D155" s="65"/>
      <c r="E155" s="14"/>
      <c r="F155" s="66"/>
      <c r="G155" s="55"/>
      <c r="H155" s="65"/>
      <c r="I155" s="14"/>
      <c r="J155" s="66"/>
      <c r="K155" s="55"/>
      <c r="L155" s="65"/>
      <c r="M155" s="14"/>
      <c r="N155" s="66"/>
      <c r="O155" s="55"/>
      <c r="P155" s="65"/>
      <c r="Q155" s="14"/>
      <c r="R155" s="66"/>
      <c r="S155" s="55"/>
      <c r="T155" s="65"/>
    </row>
    <row r="156" spans="2:20" x14ac:dyDescent="0.3">
      <c r="B156" s="66"/>
      <c r="C156" s="55"/>
      <c r="D156" s="65"/>
      <c r="E156" s="14"/>
      <c r="F156" s="66"/>
      <c r="G156" s="55"/>
      <c r="H156" s="65"/>
      <c r="I156" s="14"/>
      <c r="J156" s="66"/>
      <c r="K156" s="55"/>
      <c r="L156" s="65"/>
      <c r="M156" s="14"/>
      <c r="N156" s="66"/>
      <c r="O156" s="55"/>
      <c r="P156" s="65"/>
      <c r="Q156" s="14"/>
      <c r="R156" s="66"/>
      <c r="S156" s="55"/>
      <c r="T156" s="65"/>
    </row>
    <row r="157" spans="2:20" x14ac:dyDescent="0.3">
      <c r="B157" s="66"/>
      <c r="C157" s="55"/>
      <c r="D157" s="65"/>
      <c r="E157" s="14"/>
      <c r="F157" s="66"/>
      <c r="G157" s="55"/>
      <c r="H157" s="65"/>
      <c r="I157" s="14"/>
      <c r="J157" s="66"/>
      <c r="K157" s="55"/>
      <c r="L157" s="65"/>
      <c r="M157" s="14"/>
      <c r="N157" s="66"/>
      <c r="O157" s="55"/>
      <c r="P157" s="65"/>
      <c r="Q157" s="14"/>
      <c r="R157" s="66"/>
      <c r="S157" s="55"/>
      <c r="T157" s="65"/>
    </row>
    <row r="158" spans="2:20" x14ac:dyDescent="0.3">
      <c r="B158" s="66"/>
      <c r="C158" s="55"/>
      <c r="D158" s="65"/>
      <c r="E158" s="14"/>
      <c r="F158" s="66"/>
      <c r="G158" s="55"/>
      <c r="H158" s="65"/>
      <c r="I158" s="14"/>
      <c r="J158" s="66"/>
      <c r="K158" s="55"/>
      <c r="L158" s="65"/>
      <c r="M158" s="14"/>
      <c r="N158" s="66"/>
      <c r="O158" s="55"/>
      <c r="P158" s="65"/>
      <c r="Q158" s="14"/>
      <c r="R158" s="66"/>
      <c r="S158" s="55"/>
      <c r="T158" s="65"/>
    </row>
    <row r="159" spans="2:20" x14ac:dyDescent="0.3">
      <c r="B159" s="66"/>
      <c r="C159" s="55"/>
      <c r="D159" s="65"/>
      <c r="E159" s="14"/>
      <c r="F159" s="66"/>
      <c r="G159" s="55"/>
      <c r="H159" s="65"/>
      <c r="I159" s="14"/>
      <c r="J159" s="66"/>
      <c r="K159" s="55"/>
      <c r="L159" s="65"/>
      <c r="M159" s="14"/>
      <c r="N159" s="66"/>
      <c r="O159" s="55"/>
      <c r="P159" s="65"/>
      <c r="Q159" s="14"/>
      <c r="R159" s="66"/>
      <c r="S159" s="55"/>
      <c r="T159" s="65"/>
    </row>
    <row r="160" spans="2:20" x14ac:dyDescent="0.3">
      <c r="B160" s="66"/>
      <c r="C160" s="55"/>
      <c r="D160" s="65"/>
      <c r="E160" s="14"/>
      <c r="F160" s="66"/>
      <c r="G160" s="55"/>
      <c r="H160" s="65"/>
      <c r="I160" s="14"/>
      <c r="J160" s="66"/>
      <c r="K160" s="55"/>
      <c r="L160" s="65"/>
      <c r="M160" s="14"/>
      <c r="N160" s="66"/>
      <c r="O160" s="55"/>
      <c r="P160" s="65"/>
      <c r="Q160" s="14"/>
      <c r="R160" s="66"/>
      <c r="S160" s="55"/>
      <c r="T160" s="65"/>
    </row>
    <row r="161" spans="2:20" x14ac:dyDescent="0.3">
      <c r="B161" s="66"/>
      <c r="C161" s="55"/>
      <c r="D161" s="65"/>
      <c r="E161" s="14"/>
      <c r="F161" s="66"/>
      <c r="G161" s="55"/>
      <c r="H161" s="65"/>
      <c r="I161" s="14"/>
      <c r="J161" s="66"/>
      <c r="K161" s="55"/>
      <c r="L161" s="65"/>
      <c r="M161" s="14"/>
      <c r="N161" s="66"/>
      <c r="O161" s="55"/>
      <c r="P161" s="65"/>
      <c r="Q161" s="14"/>
      <c r="R161" s="66"/>
      <c r="S161" s="55"/>
      <c r="T161" s="65"/>
    </row>
    <row r="162" spans="2:20" x14ac:dyDescent="0.3">
      <c r="B162" s="66"/>
      <c r="C162" s="55"/>
      <c r="D162" s="65"/>
      <c r="E162" s="14"/>
      <c r="F162" s="66"/>
      <c r="G162" s="55"/>
      <c r="H162" s="65"/>
      <c r="I162" s="14"/>
      <c r="J162" s="66"/>
      <c r="K162" s="55"/>
      <c r="L162" s="65"/>
      <c r="M162" s="14"/>
      <c r="N162" s="66"/>
      <c r="O162" s="55"/>
      <c r="P162" s="65"/>
      <c r="Q162" s="14"/>
      <c r="R162" s="66"/>
      <c r="S162" s="55"/>
      <c r="T162" s="65"/>
    </row>
    <row r="163" spans="2:20" x14ac:dyDescent="0.3">
      <c r="B163" s="66"/>
      <c r="C163" s="55"/>
      <c r="D163" s="65"/>
      <c r="E163" s="14"/>
      <c r="F163" s="66"/>
      <c r="G163" s="55"/>
      <c r="H163" s="65"/>
      <c r="I163" s="14"/>
      <c r="J163" s="66"/>
      <c r="K163" s="55"/>
      <c r="L163" s="65"/>
      <c r="M163" s="14"/>
      <c r="N163" s="66"/>
      <c r="O163" s="55"/>
      <c r="P163" s="65"/>
      <c r="Q163" s="14"/>
      <c r="R163" s="66"/>
      <c r="S163" s="55"/>
      <c r="T163" s="65"/>
    </row>
    <row r="164" spans="2:20" x14ac:dyDescent="0.3">
      <c r="B164" s="66"/>
      <c r="C164" s="55"/>
      <c r="D164" s="65"/>
      <c r="E164" s="14"/>
      <c r="F164" s="66"/>
      <c r="G164" s="55"/>
      <c r="H164" s="65"/>
      <c r="I164" s="14"/>
      <c r="J164" s="66"/>
      <c r="K164" s="55"/>
      <c r="L164" s="65"/>
      <c r="M164" s="14"/>
      <c r="N164" s="66"/>
      <c r="O164" s="55"/>
      <c r="P164" s="65"/>
      <c r="Q164" s="14"/>
      <c r="R164" s="66"/>
      <c r="S164" s="55"/>
      <c r="T164" s="65"/>
    </row>
    <row r="165" spans="2:20" x14ac:dyDescent="0.3">
      <c r="B165" s="66"/>
      <c r="C165" s="55"/>
      <c r="D165" s="65"/>
      <c r="E165" s="14"/>
      <c r="F165" s="66"/>
      <c r="G165" s="55"/>
      <c r="H165" s="65"/>
      <c r="I165" s="14"/>
      <c r="J165" s="66"/>
      <c r="K165" s="55"/>
      <c r="L165" s="65"/>
      <c r="M165" s="14"/>
      <c r="N165" s="66"/>
      <c r="O165" s="55"/>
      <c r="P165" s="65"/>
      <c r="Q165" s="14"/>
      <c r="R165" s="66"/>
      <c r="S165" s="55"/>
      <c r="T165" s="65"/>
    </row>
    <row r="166" spans="2:20" x14ac:dyDescent="0.3">
      <c r="B166" s="66"/>
      <c r="C166" s="55"/>
      <c r="D166" s="65"/>
      <c r="E166" s="14"/>
      <c r="F166" s="66"/>
      <c r="G166" s="55"/>
      <c r="H166" s="65"/>
      <c r="I166" s="14"/>
      <c r="J166" s="66"/>
      <c r="K166" s="55"/>
      <c r="L166" s="65"/>
      <c r="M166" s="14"/>
      <c r="N166" s="66"/>
      <c r="O166" s="55"/>
      <c r="P166" s="65"/>
      <c r="Q166" s="14"/>
      <c r="R166" s="66"/>
      <c r="S166" s="55"/>
      <c r="T166" s="65"/>
    </row>
    <row r="167" spans="2:20" x14ac:dyDescent="0.3">
      <c r="B167" s="66"/>
      <c r="C167" s="55"/>
      <c r="D167" s="65"/>
      <c r="E167" s="14"/>
      <c r="F167" s="66"/>
      <c r="G167" s="55"/>
      <c r="H167" s="65"/>
      <c r="I167" s="14"/>
      <c r="J167" s="66"/>
      <c r="K167" s="55"/>
      <c r="L167" s="65"/>
      <c r="M167" s="14"/>
      <c r="N167" s="66"/>
      <c r="O167" s="55"/>
      <c r="P167" s="65"/>
      <c r="Q167" s="14"/>
      <c r="R167" s="66"/>
      <c r="S167" s="55"/>
      <c r="T167" s="65"/>
    </row>
    <row r="168" spans="2:20" x14ac:dyDescent="0.3">
      <c r="B168" s="66"/>
      <c r="C168" s="55"/>
      <c r="D168" s="65"/>
      <c r="E168" s="14"/>
      <c r="F168" s="66"/>
      <c r="G168" s="55"/>
      <c r="H168" s="65"/>
      <c r="I168" s="14"/>
      <c r="J168" s="66"/>
      <c r="K168" s="55"/>
      <c r="L168" s="65"/>
      <c r="M168" s="14"/>
      <c r="N168" s="66"/>
      <c r="O168" s="55"/>
      <c r="P168" s="65"/>
      <c r="Q168" s="14"/>
      <c r="R168" s="66"/>
      <c r="S168" s="55"/>
      <c r="T168" s="65"/>
    </row>
    <row r="169" spans="2:20" ht="15" thickBot="1" x14ac:dyDescent="0.35">
      <c r="B169" s="67"/>
      <c r="C169" s="68"/>
      <c r="D169" s="69"/>
      <c r="E169" s="14"/>
      <c r="F169" s="67"/>
      <c r="G169" s="68"/>
      <c r="H169" s="69"/>
      <c r="I169" s="14"/>
      <c r="J169" s="67"/>
      <c r="K169" s="68"/>
      <c r="L169" s="69"/>
      <c r="M169" s="14"/>
      <c r="N169" s="67"/>
      <c r="O169" s="68"/>
      <c r="P169" s="69"/>
      <c r="Q169" s="14"/>
      <c r="R169" s="67"/>
      <c r="S169" s="68"/>
      <c r="T169" s="69"/>
    </row>
    <row r="170" spans="2:20" ht="15" thickBot="1" x14ac:dyDescent="0.35">
      <c r="E170" s="14"/>
      <c r="I170" s="14"/>
      <c r="M170" s="14"/>
      <c r="Q170" s="14"/>
    </row>
    <row r="171" spans="2:20" ht="15.6" x14ac:dyDescent="0.3">
      <c r="B171" s="134" t="str">
        <f>_xlfn.LET(_xlpm.equipe,Configurações!$B$24,_xlpm.numero,16,"EQUIPE " &amp; IF(_xlpm.equipe="",_xlpm.numero,UPPER(_xlpm.equipe)) &amp; " (" &amp; IF(_xlpm.equipe="","NÃO CONFIGURADA",COUNTIF(Configurações!$L$9:$L$58,_xlpm.equipe)) &amp; ")")</f>
        <v>EQUIPE 16 (NÃO CONFIGURADA)</v>
      </c>
      <c r="C171" s="135"/>
      <c r="D171" s="136"/>
      <c r="E171" s="56"/>
      <c r="F171" s="134" t="str">
        <f>_xlfn.LET(_xlpm.equipe,Configurações!$B$25,_xlpm.numero,17,"EQUIPE " &amp; IF(_xlpm.equipe="",_xlpm.numero,UPPER(_xlpm.equipe)) &amp; " (" &amp; IF(_xlpm.equipe="","NÃO CONFIGURADA",COUNTIF(Configurações!$L$9:$L$58,_xlpm.equipe)) &amp; ")")</f>
        <v>EQUIPE 17 (NÃO CONFIGURADA)</v>
      </c>
      <c r="G171" s="135"/>
      <c r="H171" s="136"/>
      <c r="I171" s="56"/>
      <c r="J171" s="134" t="str">
        <f>_xlfn.LET(_xlpm.equipe,Configurações!$B$26,_xlpm.numero,18,"EQUIPE " &amp; IF(_xlpm.equipe="",_xlpm.numero,UPPER(_xlpm.equipe)) &amp; " (" &amp; IF(_xlpm.equipe="","NÃO CONFIGURADA",COUNTIF(Configurações!$L$9:$L$58,_xlpm.equipe)) &amp; ")")</f>
        <v>EQUIPE 18 (NÃO CONFIGURADA)</v>
      </c>
      <c r="K171" s="135"/>
      <c r="L171" s="136"/>
      <c r="M171" s="56"/>
      <c r="N171" s="134" t="str">
        <f>_xlfn.LET(_xlpm.equipe,Configurações!$B$27,_xlpm.numero,19,"EQUIPE " &amp; IF(_xlpm.equipe="",_xlpm.numero,UPPER(_xlpm.equipe)) &amp; " (" &amp; IF(_xlpm.equipe="","NÃO CONFIGURADA",COUNTIF(Configurações!$L$9:$L$58,_xlpm.equipe)) &amp; ")")</f>
        <v>EQUIPE 19 (NÃO CONFIGURADA)</v>
      </c>
      <c r="O171" s="135"/>
      <c r="P171" s="136"/>
      <c r="Q171" s="56"/>
      <c r="R171" s="134" t="str">
        <f>_xlfn.LET(_xlpm.equipe,Configurações!$B$28,_xlpm.numero,20,"EQUIPE " &amp; IF(_xlpm.equipe="",_xlpm.numero,UPPER(_xlpm.equipe)) &amp; " (" &amp; IF(_xlpm.equipe="","NÃO CONFIGURADA",COUNTIF(Configurações!$L$9:$L$58,_xlpm.equipe)) &amp; ")")</f>
        <v>EQUIPE 20 (NÃO CONFIGURADA)</v>
      </c>
      <c r="S171" s="135"/>
      <c r="T171" s="136"/>
    </row>
    <row r="172" spans="2:20" x14ac:dyDescent="0.3">
      <c r="B172" s="59"/>
      <c r="C172" s="56"/>
      <c r="D172" s="60"/>
      <c r="E172" s="56"/>
      <c r="F172" s="59"/>
      <c r="G172" s="56"/>
      <c r="H172" s="60"/>
      <c r="I172" s="56"/>
      <c r="J172" s="59"/>
      <c r="K172" s="56"/>
      <c r="L172" s="60"/>
      <c r="M172" s="56"/>
      <c r="N172" s="59"/>
      <c r="O172" s="56"/>
      <c r="P172" s="60"/>
      <c r="Q172" s="56"/>
      <c r="R172" s="59"/>
      <c r="S172" s="56"/>
      <c r="T172" s="60"/>
    </row>
    <row r="173" spans="2:20" x14ac:dyDescent="0.3">
      <c r="B173" s="61" t="s">
        <v>142</v>
      </c>
      <c r="C173" s="57" t="s">
        <v>151</v>
      </c>
      <c r="D173" s="70">
        <f>SUM(D175:D224)</f>
        <v>0</v>
      </c>
      <c r="E173" s="56"/>
      <c r="F173" s="61" t="s">
        <v>142</v>
      </c>
      <c r="G173" s="57" t="s">
        <v>151</v>
      </c>
      <c r="H173" s="70">
        <f>SUM(H175:H224)</f>
        <v>0</v>
      </c>
      <c r="I173" s="56"/>
      <c r="J173" s="61" t="s">
        <v>142</v>
      </c>
      <c r="K173" s="57" t="s">
        <v>151</v>
      </c>
      <c r="L173" s="70">
        <f>SUM(L175:L224)</f>
        <v>0</v>
      </c>
      <c r="M173" s="56"/>
      <c r="N173" s="61" t="s">
        <v>142</v>
      </c>
      <c r="O173" s="57" t="s">
        <v>151</v>
      </c>
      <c r="P173" s="70">
        <f>SUM(P175:P224)</f>
        <v>0</v>
      </c>
      <c r="Q173" s="56"/>
      <c r="R173" s="61" t="s">
        <v>142</v>
      </c>
      <c r="S173" s="57" t="s">
        <v>151</v>
      </c>
      <c r="T173" s="70">
        <f>SUM(T175:T224)</f>
        <v>0</v>
      </c>
    </row>
    <row r="174" spans="2:20" ht="28.8" x14ac:dyDescent="0.3">
      <c r="B174" s="62" t="s">
        <v>143</v>
      </c>
      <c r="C174" s="58" t="s">
        <v>144</v>
      </c>
      <c r="D174" s="63" t="s">
        <v>152</v>
      </c>
      <c r="E174" s="56"/>
      <c r="F174" s="62" t="s">
        <v>143</v>
      </c>
      <c r="G174" s="58" t="s">
        <v>144</v>
      </c>
      <c r="H174" s="63" t="s">
        <v>152</v>
      </c>
      <c r="I174" s="56"/>
      <c r="J174" s="62" t="s">
        <v>143</v>
      </c>
      <c r="K174" s="58" t="s">
        <v>144</v>
      </c>
      <c r="L174" s="63" t="s">
        <v>152</v>
      </c>
      <c r="M174" s="56"/>
      <c r="N174" s="62" t="s">
        <v>143</v>
      </c>
      <c r="O174" s="58" t="s">
        <v>144</v>
      </c>
      <c r="P174" s="63" t="s">
        <v>152</v>
      </c>
      <c r="Q174" s="56"/>
      <c r="R174" s="62" t="s">
        <v>143</v>
      </c>
      <c r="S174" s="58" t="s">
        <v>144</v>
      </c>
      <c r="T174" s="63" t="s">
        <v>152</v>
      </c>
    </row>
    <row r="175" spans="2:20" x14ac:dyDescent="0.3">
      <c r="B175" s="64" t="str" cm="1">
        <f t="array" ref="B175">_xlfn.LET(_xlpm.equipe,Configurações!$B$24,_xlpm.membros,IF(_xlpm.equipe="","-",_xlfn._xlws.FILTER(Configurações!$K$9:$N$58,(Configurações!$L$9:$L$58=_xlpm.equipe),"-")),IF(_xlfn.ARRAYTOTEXT(_xlpm.membros)="-",IF(_xlpm.equipe="","","Não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C175" s="55"/>
      <c r="D175" s="65"/>
      <c r="E175" s="14"/>
      <c r="F175" s="64" t="str" cm="1">
        <f t="array" ref="F175">_xlfn.LET(_xlpm.equipe,Configurações!$B$25,_xlpm.membros,IF(_xlpm.equipe="","-",_xlfn._xlws.FILTER(Configurações!$K$9:$N$58,(Configurações!$L$9:$L$58=_xlpm.equipe),"-")),IF(_xlfn.ARRAYTOTEXT(_xlpm.membros)="-",IF(_xlpm.equipe="","","Não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G175" s="55"/>
      <c r="H175" s="65"/>
      <c r="I175" s="14"/>
      <c r="J175" s="64" t="str" cm="1">
        <f t="array" ref="J175">_xlfn.LET(_xlpm.equipe,Configurações!$B$26,_xlpm.membros,IF(_xlpm.equipe="","-",_xlfn._xlws.FILTER(Configurações!$K$9:$N$58,(Configurações!$L$9:$L$58=_xlpm.equipe),"-")),IF(_xlfn.ARRAYTOTEXT(_xlpm.membros)="-",IF(_xlpm.equipe="","","Não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K175" s="55"/>
      <c r="L175" s="65"/>
      <c r="M175" s="14"/>
      <c r="N175" s="64" t="str" cm="1">
        <f t="array" ref="N175">_xlfn.LET(_xlpm.equipe,Configurações!$B$27,_xlpm.membros,IF(_xlpm.equipe="","-",_xlfn._xlws.FILTER(Configurações!$K$9:$N$58,(Configurações!$L$9:$L$58=_xlpm.equipe),"-")),IF(_xlfn.ARRAYTOTEXT(_xlpm.membros)="-",IF(_xlpm.equipe="","","Não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O175" s="55"/>
      <c r="P175" s="65"/>
      <c r="Q175" s="14"/>
      <c r="R175" s="64" t="str" cm="1">
        <f t="array" ref="R175">_xlfn.LET(_xlpm.equipe,Configurações!$B$28,_xlpm.membros,IF(_xlpm.equipe="","-",_xlfn._xlws.FILTER(Configurações!$K$9:$N$58,(Configurações!$L$9:$L$58=_xlpm.equipe),"-")),IF(_xlfn.ARRAYTOTEXT(_xlpm.membros)="-",IF(_xlpm.equipe="","","Não há membros."),_xlfn.CHOOSECOLS(_xlpm.membros,1,3,4)))</f>
        <v/>
      </c>
      <c r="S175" s="55"/>
      <c r="T175" s="65"/>
    </row>
    <row r="176" spans="2:20" x14ac:dyDescent="0.3">
      <c r="B176" s="66"/>
      <c r="C176" s="55"/>
      <c r="D176" s="65"/>
      <c r="E176" s="14"/>
      <c r="F176" s="66"/>
      <c r="G176" s="55"/>
      <c r="H176" s="65"/>
      <c r="I176" s="14"/>
      <c r="J176" s="66"/>
      <c r="K176" s="55"/>
      <c r="L176" s="65"/>
      <c r="M176" s="14"/>
      <c r="N176" s="66"/>
      <c r="O176" s="55"/>
      <c r="P176" s="65"/>
      <c r="Q176" s="14"/>
      <c r="R176" s="66"/>
      <c r="S176" s="55"/>
      <c r="T176" s="65"/>
    </row>
    <row r="177" spans="2:20" x14ac:dyDescent="0.3">
      <c r="B177" s="66"/>
      <c r="C177" s="55"/>
      <c r="D177" s="65"/>
      <c r="E177" s="14"/>
      <c r="F177" s="66"/>
      <c r="G177" s="55"/>
      <c r="H177" s="65"/>
      <c r="I177" s="14"/>
      <c r="J177" s="66"/>
      <c r="K177" s="55"/>
      <c r="L177" s="65"/>
      <c r="M177" s="14"/>
      <c r="N177" s="66"/>
      <c r="O177" s="55"/>
      <c r="P177" s="65"/>
      <c r="Q177" s="14"/>
      <c r="R177" s="66"/>
      <c r="S177" s="55"/>
      <c r="T177" s="65"/>
    </row>
    <row r="178" spans="2:20" x14ac:dyDescent="0.3">
      <c r="B178" s="66"/>
      <c r="C178" s="55"/>
      <c r="D178" s="65"/>
      <c r="E178" s="14"/>
      <c r="F178" s="66"/>
      <c r="G178" s="55"/>
      <c r="H178" s="65"/>
      <c r="I178" s="14"/>
      <c r="J178" s="66"/>
      <c r="K178" s="55"/>
      <c r="L178" s="65"/>
      <c r="M178" s="14"/>
      <c r="N178" s="66"/>
      <c r="O178" s="55"/>
      <c r="P178" s="65"/>
      <c r="Q178" s="14"/>
      <c r="R178" s="66"/>
      <c r="S178" s="55"/>
      <c r="T178" s="65"/>
    </row>
    <row r="179" spans="2:20" x14ac:dyDescent="0.3">
      <c r="B179" s="66"/>
      <c r="C179" s="55"/>
      <c r="D179" s="65"/>
      <c r="E179" s="14"/>
      <c r="F179" s="66"/>
      <c r="G179" s="55"/>
      <c r="H179" s="65"/>
      <c r="I179" s="14"/>
      <c r="J179" s="66"/>
      <c r="K179" s="55"/>
      <c r="L179" s="65"/>
      <c r="M179" s="14"/>
      <c r="N179" s="66"/>
      <c r="O179" s="55"/>
      <c r="P179" s="65"/>
      <c r="Q179" s="14"/>
      <c r="R179" s="66"/>
      <c r="S179" s="55"/>
      <c r="T179" s="65"/>
    </row>
    <row r="180" spans="2:20" x14ac:dyDescent="0.3">
      <c r="B180" s="66"/>
      <c r="C180" s="55"/>
      <c r="D180" s="65"/>
      <c r="E180" s="14"/>
      <c r="F180" s="66"/>
      <c r="G180" s="55"/>
      <c r="H180" s="65"/>
      <c r="I180" s="14"/>
      <c r="J180" s="66"/>
      <c r="K180" s="55"/>
      <c r="L180" s="65"/>
      <c r="M180" s="14"/>
      <c r="N180" s="66"/>
      <c r="O180" s="55"/>
      <c r="P180" s="65"/>
      <c r="Q180" s="14"/>
      <c r="R180" s="66"/>
      <c r="S180" s="55"/>
      <c r="T180" s="65"/>
    </row>
    <row r="181" spans="2:20" x14ac:dyDescent="0.3">
      <c r="B181" s="66"/>
      <c r="C181" s="55"/>
      <c r="D181" s="65"/>
      <c r="E181" s="14"/>
      <c r="F181" s="66"/>
      <c r="G181" s="55"/>
      <c r="H181" s="65"/>
      <c r="I181" s="14"/>
      <c r="J181" s="66"/>
      <c r="K181" s="55"/>
      <c r="L181" s="65"/>
      <c r="M181" s="14"/>
      <c r="N181" s="66"/>
      <c r="O181" s="55"/>
      <c r="P181" s="65"/>
      <c r="Q181" s="14"/>
      <c r="R181" s="66"/>
      <c r="S181" s="55"/>
      <c r="T181" s="65"/>
    </row>
    <row r="182" spans="2:20" x14ac:dyDescent="0.3">
      <c r="B182" s="66"/>
      <c r="C182" s="55"/>
      <c r="D182" s="65"/>
      <c r="E182" s="14"/>
      <c r="F182" s="66"/>
      <c r="G182" s="55"/>
      <c r="H182" s="65"/>
      <c r="I182" s="14"/>
      <c r="J182" s="66"/>
      <c r="K182" s="55"/>
      <c r="L182" s="65"/>
      <c r="M182" s="14"/>
      <c r="N182" s="66"/>
      <c r="O182" s="55"/>
      <c r="P182" s="65"/>
      <c r="Q182" s="14"/>
      <c r="R182" s="66"/>
      <c r="S182" s="55"/>
      <c r="T182" s="65"/>
    </row>
    <row r="183" spans="2:20" x14ac:dyDescent="0.3">
      <c r="B183" s="66"/>
      <c r="C183" s="55"/>
      <c r="D183" s="65"/>
      <c r="E183" s="14"/>
      <c r="F183" s="66"/>
      <c r="G183" s="55"/>
      <c r="H183" s="65"/>
      <c r="I183" s="14"/>
      <c r="J183" s="66"/>
      <c r="K183" s="55"/>
      <c r="L183" s="65"/>
      <c r="M183" s="14"/>
      <c r="N183" s="66"/>
      <c r="O183" s="55"/>
      <c r="P183" s="65"/>
      <c r="Q183" s="14"/>
      <c r="R183" s="66"/>
      <c r="S183" s="55"/>
      <c r="T183" s="65"/>
    </row>
    <row r="184" spans="2:20" x14ac:dyDescent="0.3">
      <c r="B184" s="66"/>
      <c r="C184" s="55"/>
      <c r="D184" s="65"/>
      <c r="E184" s="14"/>
      <c r="F184" s="66"/>
      <c r="G184" s="55"/>
      <c r="H184" s="65"/>
      <c r="I184" s="14"/>
      <c r="J184" s="66"/>
      <c r="K184" s="55"/>
      <c r="L184" s="65"/>
      <c r="M184" s="14"/>
      <c r="N184" s="66"/>
      <c r="O184" s="55"/>
      <c r="P184" s="65"/>
      <c r="Q184" s="14"/>
      <c r="R184" s="66"/>
      <c r="S184" s="55"/>
      <c r="T184" s="65"/>
    </row>
    <row r="185" spans="2:20" x14ac:dyDescent="0.3">
      <c r="B185" s="66"/>
      <c r="C185" s="55"/>
      <c r="D185" s="65"/>
      <c r="E185" s="14"/>
      <c r="F185" s="66"/>
      <c r="G185" s="55"/>
      <c r="H185" s="65"/>
      <c r="I185" s="14"/>
      <c r="J185" s="66"/>
      <c r="K185" s="55"/>
      <c r="L185" s="65"/>
      <c r="M185" s="14"/>
      <c r="N185" s="66"/>
      <c r="O185" s="55"/>
      <c r="P185" s="65"/>
      <c r="Q185" s="14"/>
      <c r="R185" s="66"/>
      <c r="S185" s="55"/>
      <c r="T185" s="65"/>
    </row>
    <row r="186" spans="2:20" x14ac:dyDescent="0.3">
      <c r="B186" s="66"/>
      <c r="C186" s="55"/>
      <c r="D186" s="65"/>
      <c r="E186" s="14"/>
      <c r="F186" s="66"/>
      <c r="G186" s="55"/>
      <c r="H186" s="65"/>
      <c r="I186" s="14"/>
      <c r="J186" s="66"/>
      <c r="K186" s="55"/>
      <c r="L186" s="65"/>
      <c r="M186" s="14"/>
      <c r="N186" s="66"/>
      <c r="O186" s="55"/>
      <c r="P186" s="65"/>
      <c r="Q186" s="14"/>
      <c r="R186" s="66"/>
      <c r="S186" s="55"/>
      <c r="T186" s="65"/>
    </row>
    <row r="187" spans="2:20" x14ac:dyDescent="0.3">
      <c r="B187" s="66"/>
      <c r="C187" s="55"/>
      <c r="D187" s="65"/>
      <c r="E187" s="14"/>
      <c r="F187" s="66"/>
      <c r="G187" s="55"/>
      <c r="H187" s="65"/>
      <c r="I187" s="14"/>
      <c r="J187" s="66"/>
      <c r="K187" s="55"/>
      <c r="L187" s="65"/>
      <c r="M187" s="14"/>
      <c r="N187" s="66"/>
      <c r="O187" s="55"/>
      <c r="P187" s="65"/>
      <c r="Q187" s="14"/>
      <c r="R187" s="66"/>
      <c r="S187" s="55"/>
      <c r="T187" s="65"/>
    </row>
    <row r="188" spans="2:20" x14ac:dyDescent="0.3">
      <c r="B188" s="66"/>
      <c r="C188" s="55"/>
      <c r="D188" s="65"/>
      <c r="E188" s="14"/>
      <c r="F188" s="66"/>
      <c r="G188" s="55"/>
      <c r="H188" s="65"/>
      <c r="I188" s="14"/>
      <c r="J188" s="66"/>
      <c r="K188" s="55"/>
      <c r="L188" s="65"/>
      <c r="M188" s="14"/>
      <c r="N188" s="66"/>
      <c r="O188" s="55"/>
      <c r="P188" s="65"/>
      <c r="Q188" s="14"/>
      <c r="R188" s="66"/>
      <c r="S188" s="55"/>
      <c r="T188" s="65"/>
    </row>
    <row r="189" spans="2:20" x14ac:dyDescent="0.3">
      <c r="B189" s="66"/>
      <c r="C189" s="55"/>
      <c r="D189" s="65"/>
      <c r="E189" s="14"/>
      <c r="F189" s="66"/>
      <c r="G189" s="55"/>
      <c r="H189" s="65"/>
      <c r="I189" s="14"/>
      <c r="J189" s="66"/>
      <c r="K189" s="55"/>
      <c r="L189" s="65"/>
      <c r="M189" s="14"/>
      <c r="N189" s="66"/>
      <c r="O189" s="55"/>
      <c r="P189" s="65"/>
      <c r="Q189" s="14"/>
      <c r="R189" s="66"/>
      <c r="S189" s="55"/>
      <c r="T189" s="65"/>
    </row>
    <row r="190" spans="2:20" x14ac:dyDescent="0.3">
      <c r="B190" s="66"/>
      <c r="C190" s="55"/>
      <c r="D190" s="65"/>
      <c r="E190" s="14"/>
      <c r="F190" s="66"/>
      <c r="G190" s="55"/>
      <c r="H190" s="65"/>
      <c r="I190" s="14"/>
      <c r="J190" s="66"/>
      <c r="K190" s="55"/>
      <c r="L190" s="65"/>
      <c r="M190" s="14"/>
      <c r="N190" s="66"/>
      <c r="O190" s="55"/>
      <c r="P190" s="65"/>
      <c r="Q190" s="14"/>
      <c r="R190" s="66"/>
      <c r="S190" s="55"/>
      <c r="T190" s="65"/>
    </row>
    <row r="191" spans="2:20" x14ac:dyDescent="0.3">
      <c r="B191" s="66"/>
      <c r="C191" s="55"/>
      <c r="D191" s="65"/>
      <c r="E191" s="14"/>
      <c r="F191" s="66"/>
      <c r="G191" s="55"/>
      <c r="H191" s="65"/>
      <c r="I191" s="14"/>
      <c r="J191" s="66"/>
      <c r="K191" s="55"/>
      <c r="L191" s="65"/>
      <c r="M191" s="14"/>
      <c r="N191" s="66"/>
      <c r="O191" s="55"/>
      <c r="P191" s="65"/>
      <c r="Q191" s="14"/>
      <c r="R191" s="66"/>
      <c r="S191" s="55"/>
      <c r="T191" s="65"/>
    </row>
    <row r="192" spans="2:20" x14ac:dyDescent="0.3">
      <c r="B192" s="66"/>
      <c r="C192" s="55"/>
      <c r="D192" s="65"/>
      <c r="E192" s="14"/>
      <c r="F192" s="66"/>
      <c r="G192" s="55"/>
      <c r="H192" s="65"/>
      <c r="I192" s="14"/>
      <c r="J192" s="66"/>
      <c r="K192" s="55"/>
      <c r="L192" s="65"/>
      <c r="M192" s="14"/>
      <c r="N192" s="66"/>
      <c r="O192" s="55"/>
      <c r="P192" s="65"/>
      <c r="Q192" s="14"/>
      <c r="R192" s="66"/>
      <c r="S192" s="55"/>
      <c r="T192" s="65"/>
    </row>
    <row r="193" spans="2:20" x14ac:dyDescent="0.3">
      <c r="B193" s="66"/>
      <c r="C193" s="55"/>
      <c r="D193" s="65"/>
      <c r="E193" s="14"/>
      <c r="F193" s="66"/>
      <c r="G193" s="55"/>
      <c r="H193" s="65"/>
      <c r="I193" s="14"/>
      <c r="J193" s="66"/>
      <c r="K193" s="55"/>
      <c r="L193" s="65"/>
      <c r="M193" s="14"/>
      <c r="N193" s="66"/>
      <c r="O193" s="55"/>
      <c r="P193" s="65"/>
      <c r="Q193" s="14"/>
      <c r="R193" s="66"/>
      <c r="S193" s="55"/>
      <c r="T193" s="65"/>
    </row>
    <row r="194" spans="2:20" x14ac:dyDescent="0.3">
      <c r="B194" s="66"/>
      <c r="C194" s="55"/>
      <c r="D194" s="65"/>
      <c r="E194" s="14"/>
      <c r="F194" s="66"/>
      <c r="G194" s="55"/>
      <c r="H194" s="65"/>
      <c r="I194" s="14"/>
      <c r="J194" s="66"/>
      <c r="K194" s="55"/>
      <c r="L194" s="65"/>
      <c r="M194" s="14"/>
      <c r="N194" s="66"/>
      <c r="O194" s="55"/>
      <c r="P194" s="65"/>
      <c r="Q194" s="14"/>
      <c r="R194" s="66"/>
      <c r="S194" s="55"/>
      <c r="T194" s="65"/>
    </row>
    <row r="195" spans="2:20" x14ac:dyDescent="0.3">
      <c r="B195" s="66"/>
      <c r="C195" s="55"/>
      <c r="D195" s="65"/>
      <c r="E195" s="14"/>
      <c r="F195" s="66"/>
      <c r="G195" s="55"/>
      <c r="H195" s="65"/>
      <c r="I195" s="14"/>
      <c r="J195" s="66"/>
      <c r="K195" s="55"/>
      <c r="L195" s="65"/>
      <c r="M195" s="14"/>
      <c r="N195" s="66"/>
      <c r="O195" s="55"/>
      <c r="P195" s="65"/>
      <c r="Q195" s="14"/>
      <c r="R195" s="66"/>
      <c r="S195" s="55"/>
      <c r="T195" s="65"/>
    </row>
    <row r="196" spans="2:20" x14ac:dyDescent="0.3">
      <c r="B196" s="66"/>
      <c r="C196" s="55"/>
      <c r="D196" s="65"/>
      <c r="E196" s="14"/>
      <c r="F196" s="66"/>
      <c r="G196" s="55"/>
      <c r="H196" s="65"/>
      <c r="I196" s="14"/>
      <c r="J196" s="66"/>
      <c r="K196" s="55"/>
      <c r="L196" s="65"/>
      <c r="M196" s="14"/>
      <c r="N196" s="66"/>
      <c r="O196" s="55"/>
      <c r="P196" s="65"/>
      <c r="Q196" s="14"/>
      <c r="R196" s="66"/>
      <c r="S196" s="55"/>
      <c r="T196" s="65"/>
    </row>
    <row r="197" spans="2:20" x14ac:dyDescent="0.3">
      <c r="B197" s="66"/>
      <c r="C197" s="55"/>
      <c r="D197" s="65"/>
      <c r="E197" s="14"/>
      <c r="F197" s="66"/>
      <c r="G197" s="55"/>
      <c r="H197" s="65"/>
      <c r="I197" s="14"/>
      <c r="J197" s="66"/>
      <c r="K197" s="55"/>
      <c r="L197" s="65"/>
      <c r="M197" s="14"/>
      <c r="N197" s="66"/>
      <c r="O197" s="55"/>
      <c r="P197" s="65"/>
      <c r="Q197" s="14"/>
      <c r="R197" s="66"/>
      <c r="S197" s="55"/>
      <c r="T197" s="65"/>
    </row>
    <row r="198" spans="2:20" x14ac:dyDescent="0.3">
      <c r="B198" s="66"/>
      <c r="C198" s="55"/>
      <c r="D198" s="65"/>
      <c r="E198" s="14"/>
      <c r="F198" s="66"/>
      <c r="G198" s="55"/>
      <c r="H198" s="65"/>
      <c r="I198" s="14"/>
      <c r="J198" s="66"/>
      <c r="K198" s="55"/>
      <c r="L198" s="65"/>
      <c r="M198" s="14"/>
      <c r="N198" s="66"/>
      <c r="O198" s="55"/>
      <c r="P198" s="65"/>
      <c r="Q198" s="14"/>
      <c r="R198" s="66"/>
      <c r="S198" s="55"/>
      <c r="T198" s="65"/>
    </row>
    <row r="199" spans="2:20" x14ac:dyDescent="0.3">
      <c r="B199" s="66"/>
      <c r="C199" s="55"/>
      <c r="D199" s="65"/>
      <c r="E199" s="14"/>
      <c r="F199" s="66"/>
      <c r="G199" s="55"/>
      <c r="H199" s="65"/>
      <c r="I199" s="14"/>
      <c r="J199" s="66"/>
      <c r="K199" s="55"/>
      <c r="L199" s="65"/>
      <c r="M199" s="14"/>
      <c r="N199" s="66"/>
      <c r="O199" s="55"/>
      <c r="P199" s="65"/>
      <c r="Q199" s="14"/>
      <c r="R199" s="66"/>
      <c r="S199" s="55"/>
      <c r="T199" s="65"/>
    </row>
    <row r="200" spans="2:20" x14ac:dyDescent="0.3">
      <c r="B200" s="66"/>
      <c r="C200" s="55"/>
      <c r="D200" s="65"/>
      <c r="E200" s="14"/>
      <c r="F200" s="66"/>
      <c r="G200" s="55"/>
      <c r="H200" s="65"/>
      <c r="I200" s="14"/>
      <c r="J200" s="66"/>
      <c r="K200" s="55"/>
      <c r="L200" s="65"/>
      <c r="M200" s="14"/>
      <c r="N200" s="66"/>
      <c r="O200" s="55"/>
      <c r="P200" s="65"/>
      <c r="Q200" s="14"/>
      <c r="R200" s="66"/>
      <c r="S200" s="55"/>
      <c r="T200" s="65"/>
    </row>
    <row r="201" spans="2:20" x14ac:dyDescent="0.3">
      <c r="B201" s="66"/>
      <c r="C201" s="55"/>
      <c r="D201" s="65"/>
      <c r="E201" s="14"/>
      <c r="F201" s="66"/>
      <c r="G201" s="55"/>
      <c r="H201" s="65"/>
      <c r="I201" s="14"/>
      <c r="J201" s="66"/>
      <c r="K201" s="55"/>
      <c r="L201" s="65"/>
      <c r="M201" s="14"/>
      <c r="N201" s="66"/>
      <c r="O201" s="55"/>
      <c r="P201" s="65"/>
      <c r="Q201" s="14"/>
      <c r="R201" s="66"/>
      <c r="S201" s="55"/>
      <c r="T201" s="65"/>
    </row>
    <row r="202" spans="2:20" x14ac:dyDescent="0.3">
      <c r="B202" s="66"/>
      <c r="C202" s="55"/>
      <c r="D202" s="65"/>
      <c r="E202" s="14"/>
      <c r="F202" s="66"/>
      <c r="G202" s="55"/>
      <c r="H202" s="65"/>
      <c r="I202" s="14"/>
      <c r="J202" s="66"/>
      <c r="K202" s="55"/>
      <c r="L202" s="65"/>
      <c r="M202" s="14"/>
      <c r="N202" s="66"/>
      <c r="O202" s="55"/>
      <c r="P202" s="65"/>
      <c r="Q202" s="14"/>
      <c r="R202" s="66"/>
      <c r="S202" s="55"/>
      <c r="T202" s="65"/>
    </row>
    <row r="203" spans="2:20" x14ac:dyDescent="0.3">
      <c r="B203" s="66"/>
      <c r="C203" s="55"/>
      <c r="D203" s="65"/>
      <c r="E203" s="14"/>
      <c r="F203" s="66"/>
      <c r="G203" s="55"/>
      <c r="H203" s="65"/>
      <c r="I203" s="14"/>
      <c r="J203" s="66"/>
      <c r="K203" s="55"/>
      <c r="L203" s="65"/>
      <c r="M203" s="14"/>
      <c r="N203" s="66"/>
      <c r="O203" s="55"/>
      <c r="P203" s="65"/>
      <c r="Q203" s="14"/>
      <c r="R203" s="66"/>
      <c r="S203" s="55"/>
      <c r="T203" s="65"/>
    </row>
    <row r="204" spans="2:20" x14ac:dyDescent="0.3">
      <c r="B204" s="66"/>
      <c r="C204" s="55"/>
      <c r="D204" s="65"/>
      <c r="E204" s="14"/>
      <c r="F204" s="66"/>
      <c r="G204" s="55"/>
      <c r="H204" s="65"/>
      <c r="I204" s="14"/>
      <c r="J204" s="66"/>
      <c r="K204" s="55"/>
      <c r="L204" s="65"/>
      <c r="M204" s="14"/>
      <c r="N204" s="66"/>
      <c r="O204" s="55"/>
      <c r="P204" s="65"/>
      <c r="Q204" s="14"/>
      <c r="R204" s="66"/>
      <c r="S204" s="55"/>
      <c r="T204" s="65"/>
    </row>
    <row r="205" spans="2:20" x14ac:dyDescent="0.3">
      <c r="B205" s="66"/>
      <c r="C205" s="55"/>
      <c r="D205" s="65"/>
      <c r="E205" s="14"/>
      <c r="F205" s="66"/>
      <c r="G205" s="55"/>
      <c r="H205" s="65"/>
      <c r="I205" s="14"/>
      <c r="J205" s="66"/>
      <c r="K205" s="55"/>
      <c r="L205" s="65"/>
      <c r="M205" s="14"/>
      <c r="N205" s="66"/>
      <c r="O205" s="55"/>
      <c r="P205" s="65"/>
      <c r="Q205" s="14"/>
      <c r="R205" s="66"/>
      <c r="S205" s="55"/>
      <c r="T205" s="65"/>
    </row>
    <row r="206" spans="2:20" x14ac:dyDescent="0.3">
      <c r="B206" s="66"/>
      <c r="C206" s="55"/>
      <c r="D206" s="65"/>
      <c r="E206" s="14"/>
      <c r="F206" s="66"/>
      <c r="G206" s="55"/>
      <c r="H206" s="65"/>
      <c r="I206" s="14"/>
      <c r="J206" s="66"/>
      <c r="K206" s="55"/>
      <c r="L206" s="65"/>
      <c r="M206" s="14"/>
      <c r="N206" s="66"/>
      <c r="O206" s="55"/>
      <c r="P206" s="65"/>
      <c r="Q206" s="14"/>
      <c r="R206" s="66"/>
      <c r="S206" s="55"/>
      <c r="T206" s="65"/>
    </row>
    <row r="207" spans="2:20" x14ac:dyDescent="0.3">
      <c r="B207" s="66"/>
      <c r="C207" s="55"/>
      <c r="D207" s="65"/>
      <c r="E207" s="14"/>
      <c r="F207" s="66"/>
      <c r="G207" s="55"/>
      <c r="H207" s="65"/>
      <c r="I207" s="14"/>
      <c r="J207" s="66"/>
      <c r="K207" s="55"/>
      <c r="L207" s="65"/>
      <c r="M207" s="14"/>
      <c r="N207" s="66"/>
      <c r="O207" s="55"/>
      <c r="P207" s="65"/>
      <c r="Q207" s="14"/>
      <c r="R207" s="66"/>
      <c r="S207" s="55"/>
      <c r="T207" s="65"/>
    </row>
    <row r="208" spans="2:20" x14ac:dyDescent="0.3">
      <c r="B208" s="66"/>
      <c r="C208" s="55"/>
      <c r="D208" s="65"/>
      <c r="E208" s="14"/>
      <c r="F208" s="66"/>
      <c r="G208" s="55"/>
      <c r="H208" s="65"/>
      <c r="I208" s="14"/>
      <c r="J208" s="66"/>
      <c r="K208" s="55"/>
      <c r="L208" s="65"/>
      <c r="M208" s="14"/>
      <c r="N208" s="66"/>
      <c r="O208" s="55"/>
      <c r="P208" s="65"/>
      <c r="Q208" s="14"/>
      <c r="R208" s="66"/>
      <c r="S208" s="55"/>
      <c r="T208" s="65"/>
    </row>
    <row r="209" spans="2:20" x14ac:dyDescent="0.3">
      <c r="B209" s="66"/>
      <c r="C209" s="55"/>
      <c r="D209" s="65"/>
      <c r="E209" s="14"/>
      <c r="F209" s="66"/>
      <c r="G209" s="55"/>
      <c r="H209" s="65"/>
      <c r="I209" s="14"/>
      <c r="J209" s="66"/>
      <c r="K209" s="55"/>
      <c r="L209" s="65"/>
      <c r="M209" s="14"/>
      <c r="N209" s="66"/>
      <c r="O209" s="55"/>
      <c r="P209" s="65"/>
      <c r="Q209" s="14"/>
      <c r="R209" s="66"/>
      <c r="S209" s="55"/>
      <c r="T209" s="65"/>
    </row>
    <row r="210" spans="2:20" x14ac:dyDescent="0.3">
      <c r="B210" s="66"/>
      <c r="C210" s="55"/>
      <c r="D210" s="65"/>
      <c r="E210" s="14"/>
      <c r="F210" s="66"/>
      <c r="G210" s="55"/>
      <c r="H210" s="65"/>
      <c r="I210" s="14"/>
      <c r="J210" s="66"/>
      <c r="K210" s="55"/>
      <c r="L210" s="65"/>
      <c r="M210" s="14"/>
      <c r="N210" s="66"/>
      <c r="O210" s="55"/>
      <c r="P210" s="65"/>
      <c r="Q210" s="14"/>
      <c r="R210" s="66"/>
      <c r="S210" s="55"/>
      <c r="T210" s="65"/>
    </row>
    <row r="211" spans="2:20" x14ac:dyDescent="0.3">
      <c r="B211" s="66"/>
      <c r="C211" s="55"/>
      <c r="D211" s="65"/>
      <c r="E211" s="14"/>
      <c r="F211" s="66"/>
      <c r="G211" s="55"/>
      <c r="H211" s="65"/>
      <c r="I211" s="14"/>
      <c r="J211" s="66"/>
      <c r="K211" s="55"/>
      <c r="L211" s="65"/>
      <c r="M211" s="14"/>
      <c r="N211" s="66"/>
      <c r="O211" s="55"/>
      <c r="P211" s="65"/>
      <c r="Q211" s="14"/>
      <c r="R211" s="66"/>
      <c r="S211" s="55"/>
      <c r="T211" s="65"/>
    </row>
    <row r="212" spans="2:20" x14ac:dyDescent="0.3">
      <c r="B212" s="66"/>
      <c r="C212" s="55"/>
      <c r="D212" s="65"/>
      <c r="E212" s="14"/>
      <c r="F212" s="66"/>
      <c r="G212" s="55"/>
      <c r="H212" s="65"/>
      <c r="I212" s="14"/>
      <c r="J212" s="66"/>
      <c r="K212" s="55"/>
      <c r="L212" s="65"/>
      <c r="M212" s="14"/>
      <c r="N212" s="66"/>
      <c r="O212" s="55"/>
      <c r="P212" s="65"/>
      <c r="Q212" s="14"/>
      <c r="R212" s="66"/>
      <c r="S212" s="55"/>
      <c r="T212" s="65"/>
    </row>
    <row r="213" spans="2:20" x14ac:dyDescent="0.3">
      <c r="B213" s="66"/>
      <c r="C213" s="55"/>
      <c r="D213" s="65"/>
      <c r="E213" s="14"/>
      <c r="F213" s="66"/>
      <c r="G213" s="55"/>
      <c r="H213" s="65"/>
      <c r="I213" s="14"/>
      <c r="J213" s="66"/>
      <c r="K213" s="55"/>
      <c r="L213" s="65"/>
      <c r="M213" s="14"/>
      <c r="N213" s="66"/>
      <c r="O213" s="55"/>
      <c r="P213" s="65"/>
      <c r="Q213" s="14"/>
      <c r="R213" s="66"/>
      <c r="S213" s="55"/>
      <c r="T213" s="65"/>
    </row>
    <row r="214" spans="2:20" x14ac:dyDescent="0.3">
      <c r="B214" s="66"/>
      <c r="C214" s="55"/>
      <c r="D214" s="65"/>
      <c r="E214" s="14"/>
      <c r="F214" s="66"/>
      <c r="G214" s="55"/>
      <c r="H214" s="65"/>
      <c r="I214" s="14"/>
      <c r="J214" s="66"/>
      <c r="K214" s="55"/>
      <c r="L214" s="65"/>
      <c r="M214" s="14"/>
      <c r="N214" s="66"/>
      <c r="O214" s="55"/>
      <c r="P214" s="65"/>
      <c r="Q214" s="14"/>
      <c r="R214" s="66"/>
      <c r="S214" s="55"/>
      <c r="T214" s="65"/>
    </row>
    <row r="215" spans="2:20" x14ac:dyDescent="0.3">
      <c r="B215" s="66"/>
      <c r="C215" s="55"/>
      <c r="D215" s="65"/>
      <c r="E215" s="14"/>
      <c r="F215" s="66"/>
      <c r="G215" s="55"/>
      <c r="H215" s="65"/>
      <c r="I215" s="14"/>
      <c r="J215" s="66"/>
      <c r="K215" s="55"/>
      <c r="L215" s="65"/>
      <c r="M215" s="14"/>
      <c r="N215" s="66"/>
      <c r="O215" s="55"/>
      <c r="P215" s="65"/>
      <c r="Q215" s="14"/>
      <c r="R215" s="66"/>
      <c r="S215" s="55"/>
      <c r="T215" s="65"/>
    </row>
    <row r="216" spans="2:20" x14ac:dyDescent="0.3">
      <c r="B216" s="66"/>
      <c r="C216" s="55"/>
      <c r="D216" s="65"/>
      <c r="E216" s="14"/>
      <c r="F216" s="66"/>
      <c r="G216" s="55"/>
      <c r="H216" s="65"/>
      <c r="I216" s="14"/>
      <c r="J216" s="66"/>
      <c r="K216" s="55"/>
      <c r="L216" s="65"/>
      <c r="M216" s="14"/>
      <c r="N216" s="66"/>
      <c r="O216" s="55"/>
      <c r="P216" s="65"/>
      <c r="Q216" s="14"/>
      <c r="R216" s="66"/>
      <c r="S216" s="55"/>
      <c r="T216" s="65"/>
    </row>
    <row r="217" spans="2:20" x14ac:dyDescent="0.3">
      <c r="B217" s="66"/>
      <c r="C217" s="55"/>
      <c r="D217" s="65"/>
      <c r="E217" s="14"/>
      <c r="F217" s="66"/>
      <c r="G217" s="55"/>
      <c r="H217" s="65"/>
      <c r="I217" s="14"/>
      <c r="J217" s="66"/>
      <c r="K217" s="55"/>
      <c r="L217" s="65"/>
      <c r="M217" s="14"/>
      <c r="N217" s="66"/>
      <c r="O217" s="55"/>
      <c r="P217" s="65"/>
      <c r="Q217" s="14"/>
      <c r="R217" s="66"/>
      <c r="S217" s="55"/>
      <c r="T217" s="65"/>
    </row>
    <row r="218" spans="2:20" x14ac:dyDescent="0.3">
      <c r="B218" s="66"/>
      <c r="C218" s="55"/>
      <c r="D218" s="65"/>
      <c r="E218" s="14"/>
      <c r="F218" s="66"/>
      <c r="G218" s="55"/>
      <c r="H218" s="65"/>
      <c r="I218" s="14"/>
      <c r="J218" s="66"/>
      <c r="K218" s="55"/>
      <c r="L218" s="65"/>
      <c r="M218" s="14"/>
      <c r="N218" s="66"/>
      <c r="O218" s="55"/>
      <c r="P218" s="65"/>
      <c r="Q218" s="14"/>
      <c r="R218" s="66"/>
      <c r="S218" s="55"/>
      <c r="T218" s="65"/>
    </row>
    <row r="219" spans="2:20" x14ac:dyDescent="0.3">
      <c r="B219" s="66"/>
      <c r="C219" s="55"/>
      <c r="D219" s="65"/>
      <c r="E219" s="14"/>
      <c r="F219" s="66"/>
      <c r="G219" s="55"/>
      <c r="H219" s="65"/>
      <c r="I219" s="14"/>
      <c r="J219" s="66"/>
      <c r="K219" s="55"/>
      <c r="L219" s="65"/>
      <c r="M219" s="14"/>
      <c r="N219" s="66"/>
      <c r="O219" s="55"/>
      <c r="P219" s="65"/>
      <c r="Q219" s="14"/>
      <c r="R219" s="66"/>
      <c r="S219" s="55"/>
      <c r="T219" s="65"/>
    </row>
    <row r="220" spans="2:20" x14ac:dyDescent="0.3">
      <c r="B220" s="66"/>
      <c r="C220" s="55"/>
      <c r="D220" s="65"/>
      <c r="E220" s="14"/>
      <c r="F220" s="66"/>
      <c r="G220" s="55"/>
      <c r="H220" s="65"/>
      <c r="I220" s="14"/>
      <c r="J220" s="66"/>
      <c r="K220" s="55"/>
      <c r="L220" s="65"/>
      <c r="M220" s="14"/>
      <c r="N220" s="66"/>
      <c r="O220" s="55"/>
      <c r="P220" s="65"/>
      <c r="Q220" s="14"/>
      <c r="R220" s="66"/>
      <c r="S220" s="55"/>
      <c r="T220" s="65"/>
    </row>
    <row r="221" spans="2:20" x14ac:dyDescent="0.3">
      <c r="B221" s="66"/>
      <c r="C221" s="55"/>
      <c r="D221" s="65"/>
      <c r="E221" s="14"/>
      <c r="F221" s="66"/>
      <c r="G221" s="55"/>
      <c r="H221" s="65"/>
      <c r="I221" s="14"/>
      <c r="J221" s="66"/>
      <c r="K221" s="55"/>
      <c r="L221" s="65"/>
      <c r="M221" s="14"/>
      <c r="N221" s="66"/>
      <c r="O221" s="55"/>
      <c r="P221" s="65"/>
      <c r="Q221" s="14"/>
      <c r="R221" s="66"/>
      <c r="S221" s="55"/>
      <c r="T221" s="65"/>
    </row>
    <row r="222" spans="2:20" x14ac:dyDescent="0.3">
      <c r="B222" s="66"/>
      <c r="C222" s="55"/>
      <c r="D222" s="65"/>
      <c r="E222" s="14"/>
      <c r="F222" s="66"/>
      <c r="G222" s="55"/>
      <c r="H222" s="65"/>
      <c r="I222" s="14"/>
      <c r="J222" s="66"/>
      <c r="K222" s="55"/>
      <c r="L222" s="65"/>
      <c r="M222" s="14"/>
      <c r="N222" s="66"/>
      <c r="O222" s="55"/>
      <c r="P222" s="65"/>
      <c r="Q222" s="14"/>
      <c r="R222" s="66"/>
      <c r="S222" s="55"/>
      <c r="T222" s="65"/>
    </row>
    <row r="223" spans="2:20" x14ac:dyDescent="0.3">
      <c r="B223" s="66"/>
      <c r="C223" s="55"/>
      <c r="D223" s="65"/>
      <c r="E223" s="14"/>
      <c r="F223" s="66"/>
      <c r="G223" s="55"/>
      <c r="H223" s="65"/>
      <c r="I223" s="14"/>
      <c r="J223" s="66"/>
      <c r="K223" s="55"/>
      <c r="L223" s="65"/>
      <c r="M223" s="14"/>
      <c r="N223" s="66"/>
      <c r="O223" s="55"/>
      <c r="P223" s="65"/>
      <c r="Q223" s="14"/>
      <c r="R223" s="66"/>
      <c r="S223" s="55"/>
      <c r="T223" s="65"/>
    </row>
    <row r="224" spans="2:20" ht="15" thickBot="1" x14ac:dyDescent="0.35">
      <c r="B224" s="67"/>
      <c r="C224" s="68"/>
      <c r="D224" s="69"/>
      <c r="E224" s="14"/>
      <c r="F224" s="67"/>
      <c r="G224" s="68"/>
      <c r="H224" s="69"/>
      <c r="I224" s="14"/>
      <c r="J224" s="67"/>
      <c r="K224" s="68"/>
      <c r="L224" s="69"/>
      <c r="M224" s="14"/>
      <c r="N224" s="67"/>
      <c r="O224" s="68"/>
      <c r="P224" s="69"/>
      <c r="Q224" s="14"/>
      <c r="R224" s="67"/>
      <c r="S224" s="68"/>
      <c r="T224" s="69"/>
    </row>
  </sheetData>
  <mergeCells count="21">
    <mergeCell ref="B116:D116"/>
    <mergeCell ref="F116:H116"/>
    <mergeCell ref="J116:L116"/>
    <mergeCell ref="N116:P116"/>
    <mergeCell ref="R116:T116"/>
    <mergeCell ref="B171:D171"/>
    <mergeCell ref="F171:H171"/>
    <mergeCell ref="J171:L171"/>
    <mergeCell ref="N171:P171"/>
    <mergeCell ref="R171:T171"/>
    <mergeCell ref="B3:T3"/>
    <mergeCell ref="J6:L6"/>
    <mergeCell ref="N6:P6"/>
    <mergeCell ref="R6:T6"/>
    <mergeCell ref="B61:D61"/>
    <mergeCell ref="F61:H61"/>
    <mergeCell ref="J61:L61"/>
    <mergeCell ref="N61:P61"/>
    <mergeCell ref="R61:T61"/>
    <mergeCell ref="B6:D6"/>
    <mergeCell ref="F6:H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5C86-2005-4B69-B88F-156FCC3FFCDC}">
  <dimension ref="B1:Z108"/>
  <sheetViews>
    <sheetView workbookViewId="0">
      <selection activeCell="D9" sqref="D9"/>
    </sheetView>
  </sheetViews>
  <sheetFormatPr defaultRowHeight="14.4" x14ac:dyDescent="0.3"/>
  <cols>
    <col min="1" max="1" width="1.77734375" customWidth="1"/>
    <col min="2" max="2" width="27" customWidth="1"/>
    <col min="3" max="3" width="2.77734375" customWidth="1"/>
    <col min="4" max="4" width="33.77734375" customWidth="1"/>
    <col min="5" max="5" width="2.77734375" customWidth="1"/>
    <col min="6" max="6" width="34.33203125" customWidth="1"/>
    <col min="7" max="7" width="36.109375" customWidth="1"/>
    <col min="8" max="8" width="2.6640625" customWidth="1"/>
    <col min="9" max="9" width="25.88671875" customWidth="1"/>
    <col min="10" max="10" width="2.77734375" customWidth="1"/>
    <col min="11" max="11" width="26.88671875" customWidth="1"/>
    <col min="12" max="13" width="23.44140625" customWidth="1"/>
    <col min="14" max="14" width="18.44140625" customWidth="1"/>
    <col min="15" max="15" width="1.77734375" customWidth="1"/>
  </cols>
  <sheetData>
    <row r="1" spans="2:26" x14ac:dyDescent="0.3">
      <c r="B1" s="8" t="s">
        <v>99</v>
      </c>
      <c r="C1" s="9"/>
      <c r="D1" s="9"/>
      <c r="E1" s="9"/>
      <c r="F1" s="9"/>
      <c r="G1" s="10"/>
      <c r="H1" s="10"/>
      <c r="I1" s="8" t="s">
        <v>99</v>
      </c>
      <c r="J1" s="9"/>
      <c r="K1" s="9"/>
      <c r="L1" s="9"/>
      <c r="M1" s="9"/>
      <c r="N1" s="10"/>
    </row>
    <row r="2" spans="2:26" x14ac:dyDescent="0.3">
      <c r="B2" s="11"/>
      <c r="C2" s="12"/>
      <c r="D2" s="12"/>
      <c r="E2" s="12"/>
      <c r="F2" s="12"/>
      <c r="G2" s="13"/>
      <c r="H2" s="13"/>
      <c r="I2" s="13"/>
      <c r="J2" s="13"/>
      <c r="K2" s="13"/>
      <c r="L2" s="13"/>
      <c r="M2" s="13"/>
      <c r="N2" s="13"/>
    </row>
    <row r="3" spans="2:26" ht="21" x14ac:dyDescent="0.3">
      <c r="B3" s="122" t="s">
        <v>100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</row>
    <row r="4" spans="2:26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2:26" ht="31.2" customHeight="1" x14ac:dyDescent="0.3">
      <c r="B5" s="74" t="s">
        <v>90</v>
      </c>
      <c r="C5" s="14"/>
      <c r="D5" s="74" t="s">
        <v>91</v>
      </c>
      <c r="E5" s="14"/>
      <c r="F5" s="138" t="s">
        <v>92</v>
      </c>
      <c r="G5" s="138"/>
      <c r="H5" s="14"/>
      <c r="I5" s="74" t="s">
        <v>145</v>
      </c>
      <c r="J5" s="14"/>
      <c r="K5" s="138" t="s">
        <v>93</v>
      </c>
      <c r="L5" s="138"/>
      <c r="M5" s="138"/>
      <c r="N5" s="13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2:26" ht="15.6" customHeight="1" x14ac:dyDescent="0.3">
      <c r="B6" s="100" t="str">
        <f>"Total: " &amp; COUNTA(B9:B28) &amp; " de 20 [=]"</f>
        <v>Total: 2 de 20 [=]</v>
      </c>
      <c r="C6" s="14"/>
      <c r="D6" s="100" t="str">
        <f>"Total: " &amp; COUNTA(D9:D48) &amp; " de 40 [=]"</f>
        <v>Total: 6 de 40 [=]</v>
      </c>
      <c r="E6" s="14"/>
      <c r="F6" s="139" t="str">
        <f>"Total: " &amp; COUNTA(F9:F108) &amp; " de 100 [=]"</f>
        <v>Total: 6 de 100 [=]</v>
      </c>
      <c r="G6" s="139"/>
      <c r="H6" s="14"/>
      <c r="I6" s="100" t="str">
        <f>"Total: " &amp; COUNTA(I9:I48) &amp; " de 40 [=]"</f>
        <v>Total: 1 de 40 [=]</v>
      </c>
      <c r="J6" s="14"/>
      <c r="K6" s="139" t="str">
        <f>"Total: " &amp; COUNTA(K9:K58) &amp; " de 50 [=]"</f>
        <v>Total: 1 de 50 [=]</v>
      </c>
      <c r="L6" s="139"/>
      <c r="M6" s="139"/>
      <c r="N6" s="139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2:26" ht="48" customHeight="1" x14ac:dyDescent="0.3">
      <c r="B7" s="118" t="s">
        <v>88</v>
      </c>
      <c r="C7" s="14"/>
      <c r="D7" s="118" t="s">
        <v>86</v>
      </c>
      <c r="E7" s="14"/>
      <c r="F7" s="140" t="s">
        <v>89</v>
      </c>
      <c r="G7" s="140"/>
      <c r="H7" s="14"/>
      <c r="I7" s="118" t="s">
        <v>146</v>
      </c>
      <c r="J7" s="14"/>
      <c r="K7" s="137" t="s">
        <v>87</v>
      </c>
      <c r="L7" s="137"/>
      <c r="M7" s="137"/>
      <c r="N7" s="137"/>
      <c r="O7" s="4"/>
    </row>
    <row r="8" spans="2:26" ht="33.6" customHeight="1" x14ac:dyDescent="0.3">
      <c r="B8" s="58" t="s">
        <v>94</v>
      </c>
      <c r="C8" s="14"/>
      <c r="D8" s="58" t="s">
        <v>95</v>
      </c>
      <c r="E8" s="119"/>
      <c r="F8" s="109" t="s">
        <v>96</v>
      </c>
      <c r="G8" s="109" t="s">
        <v>94</v>
      </c>
      <c r="H8" s="14"/>
      <c r="I8" s="58" t="s">
        <v>148</v>
      </c>
      <c r="J8" s="14"/>
      <c r="K8" s="109" t="s">
        <v>97</v>
      </c>
      <c r="L8" s="109" t="s">
        <v>98</v>
      </c>
      <c r="M8" s="109" t="s">
        <v>148</v>
      </c>
      <c r="N8" s="58" t="s">
        <v>149</v>
      </c>
      <c r="O8" s="4"/>
      <c r="P8" s="4"/>
    </row>
    <row r="9" spans="2:26" x14ac:dyDescent="0.3">
      <c r="B9" s="52" t="s">
        <v>117</v>
      </c>
      <c r="C9" s="14"/>
      <c r="D9" s="52" t="s">
        <v>0</v>
      </c>
      <c r="E9" s="14"/>
      <c r="F9" s="53" t="s">
        <v>0</v>
      </c>
      <c r="G9" s="53" t="s">
        <v>117</v>
      </c>
      <c r="H9" s="14"/>
      <c r="I9" s="52" t="s">
        <v>147</v>
      </c>
      <c r="J9" s="14"/>
      <c r="K9" s="54" t="s">
        <v>118</v>
      </c>
      <c r="L9" s="54" t="s">
        <v>117</v>
      </c>
      <c r="M9" s="54" t="s">
        <v>147</v>
      </c>
      <c r="N9" s="51">
        <v>240</v>
      </c>
    </row>
    <row r="10" spans="2:26" x14ac:dyDescent="0.3">
      <c r="B10" s="52" t="s">
        <v>154</v>
      </c>
      <c r="C10" s="14"/>
      <c r="D10" s="52" t="s">
        <v>1</v>
      </c>
      <c r="E10" s="14"/>
      <c r="F10" s="53" t="s">
        <v>1</v>
      </c>
      <c r="G10" s="53" t="s">
        <v>117</v>
      </c>
      <c r="H10" s="14"/>
      <c r="I10" s="52"/>
      <c r="J10" s="14"/>
      <c r="K10" s="54"/>
      <c r="L10" s="54"/>
      <c r="M10" s="54"/>
      <c r="N10" s="51"/>
    </row>
    <row r="11" spans="2:26" x14ac:dyDescent="0.3">
      <c r="B11" s="52"/>
      <c r="C11" s="14"/>
      <c r="D11" s="52" t="s">
        <v>7</v>
      </c>
      <c r="E11" s="14"/>
      <c r="F11" s="53" t="s">
        <v>7</v>
      </c>
      <c r="G11" s="53" t="s">
        <v>117</v>
      </c>
      <c r="H11" s="14"/>
      <c r="I11" s="52"/>
      <c r="J11" s="14"/>
      <c r="K11" s="54"/>
      <c r="L11" s="54"/>
      <c r="M11" s="54"/>
      <c r="N11" s="51"/>
    </row>
    <row r="12" spans="2:26" x14ac:dyDescent="0.3">
      <c r="B12" s="52"/>
      <c r="C12" s="14"/>
      <c r="D12" s="52" t="s">
        <v>60</v>
      </c>
      <c r="E12" s="14"/>
      <c r="F12" s="53" t="s">
        <v>60</v>
      </c>
      <c r="G12" s="53" t="s">
        <v>117</v>
      </c>
      <c r="H12" s="14"/>
      <c r="I12" s="52"/>
      <c r="J12" s="14"/>
      <c r="K12" s="54"/>
      <c r="L12" s="54"/>
      <c r="M12" s="54"/>
      <c r="N12" s="51"/>
    </row>
    <row r="13" spans="2:26" x14ac:dyDescent="0.3">
      <c r="B13" s="52"/>
      <c r="C13" s="14"/>
      <c r="D13" s="52" t="s">
        <v>71</v>
      </c>
      <c r="E13" s="14"/>
      <c r="F13" s="53" t="s">
        <v>71</v>
      </c>
      <c r="G13" s="53" t="s">
        <v>117</v>
      </c>
      <c r="H13" s="14"/>
      <c r="I13" s="52"/>
      <c r="J13" s="14"/>
      <c r="K13" s="54"/>
      <c r="L13" s="54"/>
      <c r="M13" s="54"/>
      <c r="N13" s="51"/>
    </row>
    <row r="14" spans="2:26" x14ac:dyDescent="0.3">
      <c r="B14" s="52"/>
      <c r="C14" s="14"/>
      <c r="D14" s="52" t="s">
        <v>65</v>
      </c>
      <c r="E14" s="14"/>
      <c r="F14" s="53" t="s">
        <v>65</v>
      </c>
      <c r="G14" s="53" t="s">
        <v>117</v>
      </c>
      <c r="H14" s="14"/>
      <c r="I14" s="52"/>
      <c r="J14" s="14"/>
      <c r="K14" s="54"/>
      <c r="L14" s="54"/>
      <c r="M14" s="54"/>
      <c r="N14" s="51"/>
    </row>
    <row r="15" spans="2:26" x14ac:dyDescent="0.3">
      <c r="B15" s="52"/>
      <c r="C15" s="14"/>
      <c r="D15" s="52"/>
      <c r="E15" s="14"/>
      <c r="F15" s="53"/>
      <c r="G15" s="53"/>
      <c r="H15" s="14"/>
      <c r="I15" s="52"/>
      <c r="J15" s="14"/>
      <c r="K15" s="54"/>
      <c r="L15" s="54"/>
      <c r="M15" s="54"/>
      <c r="N15" s="51"/>
    </row>
    <row r="16" spans="2:26" x14ac:dyDescent="0.3">
      <c r="B16" s="52"/>
      <c r="C16" s="14"/>
      <c r="D16" s="52"/>
      <c r="E16" s="14"/>
      <c r="F16" s="53"/>
      <c r="G16" s="53"/>
      <c r="H16" s="14"/>
      <c r="I16" s="52"/>
      <c r="J16" s="14"/>
      <c r="K16" s="54"/>
      <c r="L16" s="54"/>
      <c r="M16" s="54"/>
      <c r="N16" s="51"/>
    </row>
    <row r="17" spans="2:14" x14ac:dyDescent="0.3">
      <c r="B17" s="52"/>
      <c r="C17" s="14"/>
      <c r="D17" s="52"/>
      <c r="E17" s="14"/>
      <c r="F17" s="53"/>
      <c r="G17" s="53"/>
      <c r="H17" s="14"/>
      <c r="I17" s="52"/>
      <c r="J17" s="14"/>
      <c r="K17" s="54"/>
      <c r="L17" s="54"/>
      <c r="M17" s="54"/>
      <c r="N17" s="51"/>
    </row>
    <row r="18" spans="2:14" x14ac:dyDescent="0.3">
      <c r="B18" s="52"/>
      <c r="C18" s="14"/>
      <c r="D18" s="52"/>
      <c r="E18" s="14"/>
      <c r="F18" s="53"/>
      <c r="G18" s="53"/>
      <c r="H18" s="14"/>
      <c r="I18" s="52"/>
      <c r="J18" s="14"/>
      <c r="K18" s="54"/>
      <c r="L18" s="54"/>
      <c r="M18" s="54"/>
      <c r="N18" s="51"/>
    </row>
    <row r="19" spans="2:14" x14ac:dyDescent="0.3">
      <c r="B19" s="52"/>
      <c r="C19" s="14"/>
      <c r="D19" s="52"/>
      <c r="E19" s="14"/>
      <c r="F19" s="53"/>
      <c r="G19" s="53"/>
      <c r="H19" s="14"/>
      <c r="I19" s="52"/>
      <c r="J19" s="14"/>
      <c r="K19" s="54"/>
      <c r="L19" s="54"/>
      <c r="M19" s="54"/>
      <c r="N19" s="51"/>
    </row>
    <row r="20" spans="2:14" x14ac:dyDescent="0.3">
      <c r="B20" s="52"/>
      <c r="C20" s="14"/>
      <c r="D20" s="52"/>
      <c r="E20" s="14"/>
      <c r="F20" s="53"/>
      <c r="G20" s="53"/>
      <c r="H20" s="14"/>
      <c r="I20" s="52"/>
      <c r="J20" s="14"/>
      <c r="K20" s="54"/>
      <c r="L20" s="54"/>
      <c r="M20" s="54"/>
      <c r="N20" s="51"/>
    </row>
    <row r="21" spans="2:14" x14ac:dyDescent="0.3">
      <c r="B21" s="52"/>
      <c r="C21" s="14"/>
      <c r="D21" s="52"/>
      <c r="E21" s="14"/>
      <c r="F21" s="53"/>
      <c r="G21" s="53"/>
      <c r="H21" s="14"/>
      <c r="I21" s="52"/>
      <c r="J21" s="14"/>
      <c r="K21" s="54"/>
      <c r="L21" s="54"/>
      <c r="M21" s="54"/>
      <c r="N21" s="51"/>
    </row>
    <row r="22" spans="2:14" x14ac:dyDescent="0.3">
      <c r="B22" s="52"/>
      <c r="C22" s="14"/>
      <c r="D22" s="52"/>
      <c r="E22" s="14"/>
      <c r="F22" s="53"/>
      <c r="G22" s="53"/>
      <c r="H22" s="14"/>
      <c r="I22" s="52"/>
      <c r="J22" s="14"/>
      <c r="K22" s="54"/>
      <c r="L22" s="54"/>
      <c r="M22" s="54"/>
      <c r="N22" s="51"/>
    </row>
    <row r="23" spans="2:14" x14ac:dyDescent="0.3">
      <c r="B23" s="52"/>
      <c r="C23" s="14"/>
      <c r="D23" s="52"/>
      <c r="E23" s="14"/>
      <c r="F23" s="53"/>
      <c r="G23" s="53"/>
      <c r="H23" s="14"/>
      <c r="I23" s="52"/>
      <c r="J23" s="14"/>
      <c r="K23" s="54"/>
      <c r="L23" s="54"/>
      <c r="M23" s="54"/>
      <c r="N23" s="51"/>
    </row>
    <row r="24" spans="2:14" x14ac:dyDescent="0.3">
      <c r="B24" s="52"/>
      <c r="C24" s="14"/>
      <c r="D24" s="52"/>
      <c r="E24" s="14"/>
      <c r="F24" s="53"/>
      <c r="G24" s="53"/>
      <c r="H24" s="14"/>
      <c r="I24" s="52"/>
      <c r="J24" s="14"/>
      <c r="K24" s="54"/>
      <c r="L24" s="54"/>
      <c r="M24" s="54"/>
      <c r="N24" s="51"/>
    </row>
    <row r="25" spans="2:14" x14ac:dyDescent="0.3">
      <c r="B25" s="52"/>
      <c r="C25" s="14"/>
      <c r="D25" s="52"/>
      <c r="E25" s="14"/>
      <c r="F25" s="53"/>
      <c r="G25" s="53"/>
      <c r="H25" s="14"/>
      <c r="I25" s="52"/>
      <c r="J25" s="14"/>
      <c r="K25" s="54"/>
      <c r="L25" s="54"/>
      <c r="M25" s="54"/>
      <c r="N25" s="51"/>
    </row>
    <row r="26" spans="2:14" x14ac:dyDescent="0.3">
      <c r="B26" s="52"/>
      <c r="C26" s="14"/>
      <c r="D26" s="52"/>
      <c r="E26" s="14"/>
      <c r="F26" s="53"/>
      <c r="G26" s="53"/>
      <c r="H26" s="14"/>
      <c r="I26" s="52"/>
      <c r="J26" s="14"/>
      <c r="K26" s="54"/>
      <c r="L26" s="54"/>
      <c r="M26" s="54"/>
      <c r="N26" s="51"/>
    </row>
    <row r="27" spans="2:14" x14ac:dyDescent="0.3">
      <c r="B27" s="52"/>
      <c r="C27" s="14"/>
      <c r="D27" s="52"/>
      <c r="E27" s="14"/>
      <c r="F27" s="53"/>
      <c r="G27" s="53"/>
      <c r="H27" s="14"/>
      <c r="I27" s="52"/>
      <c r="J27" s="14"/>
      <c r="K27" s="54"/>
      <c r="L27" s="54"/>
      <c r="M27" s="54"/>
      <c r="N27" s="51"/>
    </row>
    <row r="28" spans="2:14" x14ac:dyDescent="0.3">
      <c r="B28" s="52"/>
      <c r="C28" s="14"/>
      <c r="D28" s="52"/>
      <c r="E28" s="14"/>
      <c r="F28" s="53"/>
      <c r="G28" s="53"/>
      <c r="H28" s="14"/>
      <c r="I28" s="52"/>
      <c r="J28" s="14"/>
      <c r="K28" s="54"/>
      <c r="L28" s="54"/>
      <c r="M28" s="54"/>
      <c r="N28" s="51"/>
    </row>
    <row r="29" spans="2:14" x14ac:dyDescent="0.3">
      <c r="B29" s="14"/>
      <c r="C29" s="14"/>
      <c r="D29" s="52"/>
      <c r="E29" s="14"/>
      <c r="F29" s="53"/>
      <c r="G29" s="53"/>
      <c r="H29" s="14"/>
      <c r="I29" s="52"/>
      <c r="J29" s="14"/>
      <c r="K29" s="54"/>
      <c r="L29" s="54"/>
      <c r="M29" s="54"/>
      <c r="N29" s="51"/>
    </row>
    <row r="30" spans="2:14" x14ac:dyDescent="0.3">
      <c r="B30" s="14"/>
      <c r="C30" s="14"/>
      <c r="D30" s="52"/>
      <c r="E30" s="14"/>
      <c r="F30" s="53"/>
      <c r="G30" s="53"/>
      <c r="H30" s="14"/>
      <c r="I30" s="52"/>
      <c r="J30" s="14"/>
      <c r="K30" s="54"/>
      <c r="L30" s="54"/>
      <c r="M30" s="54"/>
      <c r="N30" s="51"/>
    </row>
    <row r="31" spans="2:14" x14ac:dyDescent="0.3">
      <c r="B31" s="14"/>
      <c r="C31" s="14"/>
      <c r="D31" s="52"/>
      <c r="E31" s="14"/>
      <c r="F31" s="53"/>
      <c r="G31" s="53"/>
      <c r="H31" s="14"/>
      <c r="I31" s="52"/>
      <c r="J31" s="14"/>
      <c r="K31" s="54"/>
      <c r="L31" s="54"/>
      <c r="M31" s="54"/>
      <c r="N31" s="51"/>
    </row>
    <row r="32" spans="2:14" x14ac:dyDescent="0.3">
      <c r="B32" s="14"/>
      <c r="C32" s="14"/>
      <c r="D32" s="52"/>
      <c r="E32" s="14"/>
      <c r="F32" s="53"/>
      <c r="G32" s="53"/>
      <c r="H32" s="14"/>
      <c r="I32" s="52"/>
      <c r="J32" s="14"/>
      <c r="K32" s="54"/>
      <c r="L32" s="54"/>
      <c r="M32" s="54"/>
      <c r="N32" s="51"/>
    </row>
    <row r="33" spans="2:14" x14ac:dyDescent="0.3">
      <c r="B33" s="14"/>
      <c r="C33" s="14"/>
      <c r="D33" s="52"/>
      <c r="E33" s="14"/>
      <c r="F33" s="53"/>
      <c r="G33" s="53"/>
      <c r="H33" s="14"/>
      <c r="I33" s="52"/>
      <c r="J33" s="14"/>
      <c r="K33" s="54"/>
      <c r="L33" s="54"/>
      <c r="M33" s="54"/>
      <c r="N33" s="51"/>
    </row>
    <row r="34" spans="2:14" x14ac:dyDescent="0.3">
      <c r="B34" s="14"/>
      <c r="C34" s="14"/>
      <c r="D34" s="52"/>
      <c r="E34" s="14"/>
      <c r="F34" s="53"/>
      <c r="G34" s="53"/>
      <c r="H34" s="14"/>
      <c r="I34" s="52"/>
      <c r="J34" s="14"/>
      <c r="K34" s="54"/>
      <c r="L34" s="54"/>
      <c r="M34" s="54"/>
      <c r="N34" s="51"/>
    </row>
    <row r="35" spans="2:14" x14ac:dyDescent="0.3">
      <c r="B35" s="14"/>
      <c r="C35" s="14"/>
      <c r="D35" s="52"/>
      <c r="E35" s="14"/>
      <c r="F35" s="53"/>
      <c r="G35" s="53"/>
      <c r="H35" s="14"/>
      <c r="I35" s="52"/>
      <c r="J35" s="14"/>
      <c r="K35" s="54"/>
      <c r="L35" s="54"/>
      <c r="M35" s="54"/>
      <c r="N35" s="51"/>
    </row>
    <row r="36" spans="2:14" x14ac:dyDescent="0.3">
      <c r="B36" s="14"/>
      <c r="C36" s="14"/>
      <c r="D36" s="52"/>
      <c r="E36" s="14"/>
      <c r="F36" s="53"/>
      <c r="G36" s="53"/>
      <c r="H36" s="14"/>
      <c r="I36" s="52"/>
      <c r="J36" s="14"/>
      <c r="K36" s="54"/>
      <c r="L36" s="54"/>
      <c r="M36" s="54"/>
      <c r="N36" s="51"/>
    </row>
    <row r="37" spans="2:14" x14ac:dyDescent="0.3">
      <c r="B37" s="14"/>
      <c r="C37" s="14"/>
      <c r="D37" s="52"/>
      <c r="E37" s="14"/>
      <c r="F37" s="53"/>
      <c r="G37" s="53"/>
      <c r="H37" s="14"/>
      <c r="I37" s="52"/>
      <c r="J37" s="14"/>
      <c r="K37" s="54"/>
      <c r="L37" s="54"/>
      <c r="M37" s="54"/>
      <c r="N37" s="51"/>
    </row>
    <row r="38" spans="2:14" x14ac:dyDescent="0.3">
      <c r="B38" s="14"/>
      <c r="C38" s="14"/>
      <c r="D38" s="52"/>
      <c r="E38" s="14"/>
      <c r="F38" s="53"/>
      <c r="G38" s="53"/>
      <c r="H38" s="14"/>
      <c r="I38" s="52"/>
      <c r="J38" s="14"/>
      <c r="K38" s="54"/>
      <c r="L38" s="54"/>
      <c r="M38" s="54"/>
      <c r="N38" s="51"/>
    </row>
    <row r="39" spans="2:14" x14ac:dyDescent="0.3">
      <c r="B39" s="14"/>
      <c r="C39" s="14"/>
      <c r="D39" s="52"/>
      <c r="E39" s="14"/>
      <c r="F39" s="53"/>
      <c r="G39" s="53"/>
      <c r="H39" s="14"/>
      <c r="I39" s="52"/>
      <c r="J39" s="14"/>
      <c r="K39" s="54"/>
      <c r="L39" s="54"/>
      <c r="M39" s="54"/>
      <c r="N39" s="51"/>
    </row>
    <row r="40" spans="2:14" x14ac:dyDescent="0.3">
      <c r="B40" s="14"/>
      <c r="C40" s="14"/>
      <c r="D40" s="52"/>
      <c r="E40" s="14"/>
      <c r="F40" s="53"/>
      <c r="G40" s="53"/>
      <c r="H40" s="14"/>
      <c r="I40" s="52"/>
      <c r="J40" s="14"/>
      <c r="K40" s="54"/>
      <c r="L40" s="54"/>
      <c r="M40" s="54"/>
      <c r="N40" s="51"/>
    </row>
    <row r="41" spans="2:14" x14ac:dyDescent="0.3">
      <c r="B41" s="14"/>
      <c r="C41" s="14"/>
      <c r="D41" s="52"/>
      <c r="E41" s="14"/>
      <c r="F41" s="53"/>
      <c r="G41" s="53"/>
      <c r="H41" s="14"/>
      <c r="I41" s="52"/>
      <c r="J41" s="14"/>
      <c r="K41" s="54"/>
      <c r="L41" s="54"/>
      <c r="M41" s="54"/>
      <c r="N41" s="51"/>
    </row>
    <row r="42" spans="2:14" x14ac:dyDescent="0.3">
      <c r="B42" s="14"/>
      <c r="C42" s="14"/>
      <c r="D42" s="52"/>
      <c r="E42" s="14"/>
      <c r="F42" s="53"/>
      <c r="G42" s="53"/>
      <c r="H42" s="14"/>
      <c r="I42" s="52"/>
      <c r="J42" s="14"/>
      <c r="K42" s="54"/>
      <c r="L42" s="54"/>
      <c r="M42" s="54"/>
      <c r="N42" s="51"/>
    </row>
    <row r="43" spans="2:14" x14ac:dyDescent="0.3">
      <c r="B43" s="14"/>
      <c r="C43" s="14"/>
      <c r="D43" s="52"/>
      <c r="E43" s="14"/>
      <c r="F43" s="53"/>
      <c r="G43" s="53"/>
      <c r="H43" s="14"/>
      <c r="I43" s="52"/>
      <c r="J43" s="14"/>
      <c r="K43" s="54"/>
      <c r="L43" s="54"/>
      <c r="M43" s="54"/>
      <c r="N43" s="51"/>
    </row>
    <row r="44" spans="2:14" x14ac:dyDescent="0.3">
      <c r="B44" s="14"/>
      <c r="C44" s="14"/>
      <c r="D44" s="52"/>
      <c r="E44" s="14"/>
      <c r="F44" s="53"/>
      <c r="G44" s="53"/>
      <c r="H44" s="14"/>
      <c r="I44" s="52"/>
      <c r="J44" s="14"/>
      <c r="K44" s="54"/>
      <c r="L44" s="54"/>
      <c r="M44" s="54"/>
      <c r="N44" s="51"/>
    </row>
    <row r="45" spans="2:14" x14ac:dyDescent="0.3">
      <c r="B45" s="14"/>
      <c r="C45" s="14"/>
      <c r="D45" s="52"/>
      <c r="E45" s="14"/>
      <c r="F45" s="53"/>
      <c r="G45" s="53"/>
      <c r="H45" s="14"/>
      <c r="I45" s="52"/>
      <c r="J45" s="14"/>
      <c r="K45" s="54"/>
      <c r="L45" s="54"/>
      <c r="M45" s="54"/>
      <c r="N45" s="51"/>
    </row>
    <row r="46" spans="2:14" x14ac:dyDescent="0.3">
      <c r="B46" s="14"/>
      <c r="C46" s="14"/>
      <c r="D46" s="52"/>
      <c r="E46" s="14"/>
      <c r="F46" s="53"/>
      <c r="G46" s="53"/>
      <c r="H46" s="14"/>
      <c r="I46" s="52"/>
      <c r="J46" s="14"/>
      <c r="K46" s="54"/>
      <c r="L46" s="54"/>
      <c r="M46" s="54"/>
      <c r="N46" s="51"/>
    </row>
    <row r="47" spans="2:14" x14ac:dyDescent="0.3">
      <c r="B47" s="14"/>
      <c r="C47" s="14"/>
      <c r="D47" s="52"/>
      <c r="E47" s="14"/>
      <c r="F47" s="53"/>
      <c r="G47" s="53"/>
      <c r="H47" s="14"/>
      <c r="I47" s="52"/>
      <c r="J47" s="14"/>
      <c r="K47" s="54"/>
      <c r="L47" s="54"/>
      <c r="M47" s="54"/>
      <c r="N47" s="51"/>
    </row>
    <row r="48" spans="2:14" x14ac:dyDescent="0.3">
      <c r="B48" s="14"/>
      <c r="C48" s="14"/>
      <c r="D48" s="52"/>
      <c r="E48" s="14"/>
      <c r="F48" s="53"/>
      <c r="G48" s="53"/>
      <c r="H48" s="14"/>
      <c r="I48" s="52"/>
      <c r="J48" s="14"/>
      <c r="K48" s="54"/>
      <c r="L48" s="54"/>
      <c r="M48" s="54"/>
      <c r="N48" s="51"/>
    </row>
    <row r="49" spans="2:14" x14ac:dyDescent="0.3">
      <c r="B49" s="14"/>
      <c r="C49" s="14"/>
      <c r="D49" s="14"/>
      <c r="E49" s="14"/>
      <c r="F49" s="53"/>
      <c r="G49" s="53"/>
      <c r="H49" s="14"/>
      <c r="I49" s="14"/>
      <c r="J49" s="14"/>
      <c r="K49" s="54"/>
      <c r="L49" s="54"/>
      <c r="M49" s="54"/>
      <c r="N49" s="51"/>
    </row>
    <row r="50" spans="2:14" x14ac:dyDescent="0.3">
      <c r="B50" s="14"/>
      <c r="C50" s="14"/>
      <c r="D50" s="14"/>
      <c r="E50" s="14"/>
      <c r="F50" s="53"/>
      <c r="G50" s="53"/>
      <c r="H50" s="14"/>
      <c r="I50" s="14"/>
      <c r="J50" s="14"/>
      <c r="K50" s="54"/>
      <c r="L50" s="54"/>
      <c r="M50" s="54"/>
      <c r="N50" s="51"/>
    </row>
    <row r="51" spans="2:14" x14ac:dyDescent="0.3">
      <c r="B51" s="14"/>
      <c r="C51" s="14"/>
      <c r="D51" s="14"/>
      <c r="E51" s="14"/>
      <c r="F51" s="53"/>
      <c r="G51" s="53"/>
      <c r="H51" s="14"/>
      <c r="I51" s="14"/>
      <c r="J51" s="14"/>
      <c r="K51" s="54"/>
      <c r="L51" s="54"/>
      <c r="M51" s="54"/>
      <c r="N51" s="51"/>
    </row>
    <row r="52" spans="2:14" x14ac:dyDescent="0.3">
      <c r="B52" s="14"/>
      <c r="C52" s="14"/>
      <c r="D52" s="14"/>
      <c r="E52" s="14"/>
      <c r="F52" s="53"/>
      <c r="G52" s="53"/>
      <c r="H52" s="14"/>
      <c r="I52" s="14"/>
      <c r="J52" s="14"/>
      <c r="K52" s="54"/>
      <c r="L52" s="54"/>
      <c r="M52" s="54"/>
      <c r="N52" s="51"/>
    </row>
    <row r="53" spans="2:14" x14ac:dyDescent="0.3">
      <c r="B53" s="14"/>
      <c r="C53" s="14"/>
      <c r="D53" s="14"/>
      <c r="E53" s="14"/>
      <c r="F53" s="53"/>
      <c r="G53" s="53"/>
      <c r="H53" s="14"/>
      <c r="I53" s="14"/>
      <c r="J53" s="14"/>
      <c r="K53" s="54"/>
      <c r="L53" s="54"/>
      <c r="M53" s="54"/>
      <c r="N53" s="51"/>
    </row>
    <row r="54" spans="2:14" x14ac:dyDescent="0.3">
      <c r="B54" s="14"/>
      <c r="C54" s="14"/>
      <c r="D54" s="14"/>
      <c r="E54" s="14"/>
      <c r="F54" s="53"/>
      <c r="G54" s="53"/>
      <c r="H54" s="14"/>
      <c r="I54" s="14"/>
      <c r="J54" s="14"/>
      <c r="K54" s="54"/>
      <c r="L54" s="54"/>
      <c r="M54" s="54"/>
      <c r="N54" s="51"/>
    </row>
    <row r="55" spans="2:14" x14ac:dyDescent="0.3">
      <c r="B55" s="14"/>
      <c r="C55" s="14"/>
      <c r="D55" s="14"/>
      <c r="E55" s="14"/>
      <c r="F55" s="53"/>
      <c r="G55" s="53"/>
      <c r="H55" s="14"/>
      <c r="I55" s="14"/>
      <c r="J55" s="14"/>
      <c r="K55" s="54"/>
      <c r="L55" s="54"/>
      <c r="M55" s="54"/>
      <c r="N55" s="51"/>
    </row>
    <row r="56" spans="2:14" x14ac:dyDescent="0.3">
      <c r="B56" s="14"/>
      <c r="C56" s="14"/>
      <c r="D56" s="14"/>
      <c r="E56" s="14"/>
      <c r="F56" s="53"/>
      <c r="G56" s="53"/>
      <c r="H56" s="14"/>
      <c r="I56" s="14"/>
      <c r="J56" s="14"/>
      <c r="K56" s="54"/>
      <c r="L56" s="54"/>
      <c r="M56" s="54"/>
      <c r="N56" s="51"/>
    </row>
    <row r="57" spans="2:14" x14ac:dyDescent="0.3">
      <c r="B57" s="14"/>
      <c r="C57" s="14"/>
      <c r="D57" s="14"/>
      <c r="E57" s="14"/>
      <c r="F57" s="53"/>
      <c r="G57" s="53"/>
      <c r="H57" s="14"/>
      <c r="I57" s="14"/>
      <c r="J57" s="14"/>
      <c r="K57" s="54"/>
      <c r="L57" s="54"/>
      <c r="M57" s="54"/>
      <c r="N57" s="51"/>
    </row>
    <row r="58" spans="2:14" x14ac:dyDescent="0.3">
      <c r="B58" s="14"/>
      <c r="C58" s="14"/>
      <c r="D58" s="14"/>
      <c r="E58" s="14"/>
      <c r="F58" s="53"/>
      <c r="G58" s="53"/>
      <c r="H58" s="14"/>
      <c r="I58" s="14"/>
      <c r="J58" s="14"/>
      <c r="K58" s="54"/>
      <c r="L58" s="54"/>
      <c r="M58" s="54"/>
      <c r="N58" s="51"/>
    </row>
    <row r="59" spans="2:14" x14ac:dyDescent="0.3">
      <c r="B59" s="14"/>
      <c r="C59" s="14"/>
      <c r="D59" s="14"/>
      <c r="E59" s="14"/>
      <c r="F59" s="53"/>
      <c r="G59" s="53"/>
      <c r="H59" s="14"/>
      <c r="I59" s="14"/>
      <c r="J59" s="14"/>
      <c r="K59" s="14"/>
      <c r="L59" s="14"/>
      <c r="M59" s="14"/>
      <c r="N59" s="14"/>
    </row>
    <row r="60" spans="2:14" x14ac:dyDescent="0.3">
      <c r="B60" s="14"/>
      <c r="C60" s="14"/>
      <c r="D60" s="14"/>
      <c r="E60" s="14"/>
      <c r="F60" s="53"/>
      <c r="G60" s="53"/>
      <c r="H60" s="14"/>
      <c r="I60" s="14"/>
      <c r="J60" s="14"/>
      <c r="K60" s="14"/>
      <c r="L60" s="14"/>
      <c r="M60" s="14"/>
      <c r="N60" s="14"/>
    </row>
    <row r="61" spans="2:14" x14ac:dyDescent="0.3">
      <c r="B61" s="14"/>
      <c r="C61" s="14"/>
      <c r="D61" s="14"/>
      <c r="E61" s="14"/>
      <c r="F61" s="53"/>
      <c r="G61" s="53"/>
      <c r="H61" s="14"/>
      <c r="I61" s="14"/>
      <c r="J61" s="14"/>
      <c r="K61" s="14"/>
      <c r="L61" s="14"/>
      <c r="M61" s="14"/>
      <c r="N61" s="14"/>
    </row>
    <row r="62" spans="2:14" x14ac:dyDescent="0.3">
      <c r="B62" s="14"/>
      <c r="C62" s="14"/>
      <c r="D62" s="14"/>
      <c r="E62" s="14"/>
      <c r="F62" s="53"/>
      <c r="G62" s="53"/>
      <c r="H62" s="14"/>
      <c r="I62" s="14"/>
      <c r="J62" s="14"/>
      <c r="K62" s="14"/>
      <c r="L62" s="14"/>
      <c r="M62" s="14"/>
      <c r="N62" s="14"/>
    </row>
    <row r="63" spans="2:14" x14ac:dyDescent="0.3">
      <c r="B63" s="14"/>
      <c r="C63" s="14"/>
      <c r="D63" s="14"/>
      <c r="E63" s="14"/>
      <c r="F63" s="53"/>
      <c r="G63" s="53"/>
      <c r="H63" s="14"/>
      <c r="I63" s="14"/>
      <c r="J63" s="14"/>
      <c r="K63" s="14"/>
      <c r="L63" s="14"/>
      <c r="M63" s="14"/>
      <c r="N63" s="14"/>
    </row>
    <row r="64" spans="2:14" x14ac:dyDescent="0.3">
      <c r="B64" s="14"/>
      <c r="C64" s="14"/>
      <c r="D64" s="14"/>
      <c r="E64" s="14"/>
      <c r="F64" s="53"/>
      <c r="G64" s="53"/>
      <c r="H64" s="14"/>
      <c r="I64" s="14"/>
      <c r="J64" s="14"/>
      <c r="K64" s="14"/>
      <c r="L64" s="14"/>
      <c r="M64" s="14"/>
      <c r="N64" s="14"/>
    </row>
    <row r="65" spans="2:14" x14ac:dyDescent="0.3">
      <c r="B65" s="14"/>
      <c r="C65" s="14"/>
      <c r="D65" s="14"/>
      <c r="E65" s="14"/>
      <c r="F65" s="53"/>
      <c r="G65" s="53"/>
      <c r="H65" s="14"/>
      <c r="I65" s="14"/>
      <c r="J65" s="14"/>
      <c r="K65" s="14"/>
      <c r="L65" s="14"/>
      <c r="M65" s="14"/>
      <c r="N65" s="14"/>
    </row>
    <row r="66" spans="2:14" x14ac:dyDescent="0.3">
      <c r="B66" s="14"/>
      <c r="C66" s="14"/>
      <c r="D66" s="14"/>
      <c r="E66" s="14"/>
      <c r="F66" s="53"/>
      <c r="G66" s="53"/>
      <c r="H66" s="14"/>
      <c r="I66" s="14"/>
      <c r="J66" s="14"/>
      <c r="K66" s="14"/>
      <c r="L66" s="14"/>
      <c r="M66" s="14"/>
      <c r="N66" s="14"/>
    </row>
    <row r="67" spans="2:14" x14ac:dyDescent="0.3">
      <c r="B67" s="14"/>
      <c r="C67" s="14"/>
      <c r="D67" s="14"/>
      <c r="E67" s="14"/>
      <c r="F67" s="53"/>
      <c r="G67" s="53"/>
      <c r="H67" s="14"/>
      <c r="I67" s="14"/>
      <c r="J67" s="14"/>
      <c r="K67" s="14"/>
      <c r="L67" s="14"/>
      <c r="M67" s="14"/>
      <c r="N67" s="14"/>
    </row>
    <row r="68" spans="2:14" x14ac:dyDescent="0.3">
      <c r="B68" s="14"/>
      <c r="C68" s="14"/>
      <c r="D68" s="14"/>
      <c r="E68" s="14"/>
      <c r="F68" s="53"/>
      <c r="G68" s="53"/>
      <c r="H68" s="14"/>
      <c r="I68" s="14"/>
      <c r="J68" s="14"/>
      <c r="K68" s="14"/>
      <c r="L68" s="14"/>
      <c r="M68" s="14"/>
      <c r="N68" s="14"/>
    </row>
    <row r="69" spans="2:14" x14ac:dyDescent="0.3">
      <c r="B69" s="14"/>
      <c r="C69" s="14"/>
      <c r="D69" s="14"/>
      <c r="E69" s="14"/>
      <c r="F69" s="53"/>
      <c r="G69" s="53"/>
      <c r="H69" s="14"/>
      <c r="I69" s="14"/>
      <c r="J69" s="14"/>
      <c r="K69" s="14"/>
      <c r="L69" s="14"/>
      <c r="M69" s="14"/>
      <c r="N69" s="14"/>
    </row>
    <row r="70" spans="2:14" x14ac:dyDescent="0.3">
      <c r="B70" s="14"/>
      <c r="C70" s="14"/>
      <c r="D70" s="14"/>
      <c r="E70" s="14"/>
      <c r="F70" s="53"/>
      <c r="G70" s="53"/>
      <c r="H70" s="14"/>
      <c r="I70" s="14"/>
      <c r="J70" s="14"/>
      <c r="K70" s="14"/>
      <c r="L70" s="14"/>
      <c r="M70" s="14"/>
      <c r="N70" s="14"/>
    </row>
    <row r="71" spans="2:14" x14ac:dyDescent="0.3">
      <c r="B71" s="14"/>
      <c r="C71" s="14"/>
      <c r="D71" s="14"/>
      <c r="E71" s="14"/>
      <c r="F71" s="53"/>
      <c r="G71" s="53"/>
      <c r="H71" s="14"/>
      <c r="I71" s="14"/>
      <c r="J71" s="14"/>
      <c r="K71" s="14"/>
      <c r="L71" s="14"/>
      <c r="M71" s="14"/>
      <c r="N71" s="14"/>
    </row>
    <row r="72" spans="2:14" x14ac:dyDescent="0.3">
      <c r="B72" s="14"/>
      <c r="C72" s="14"/>
      <c r="D72" s="14"/>
      <c r="E72" s="14"/>
      <c r="F72" s="53"/>
      <c r="G72" s="53"/>
      <c r="H72" s="14"/>
      <c r="I72" s="14"/>
      <c r="J72" s="14"/>
      <c r="K72" s="14"/>
      <c r="L72" s="14"/>
      <c r="M72" s="14"/>
      <c r="N72" s="14"/>
    </row>
    <row r="73" spans="2:14" x14ac:dyDescent="0.3">
      <c r="B73" s="14"/>
      <c r="C73" s="14"/>
      <c r="D73" s="14"/>
      <c r="E73" s="14"/>
      <c r="F73" s="53"/>
      <c r="G73" s="53"/>
      <c r="H73" s="14"/>
      <c r="I73" s="14"/>
      <c r="J73" s="14"/>
      <c r="K73" s="14"/>
      <c r="L73" s="14"/>
      <c r="M73" s="14"/>
      <c r="N73" s="14"/>
    </row>
    <row r="74" spans="2:14" x14ac:dyDescent="0.3">
      <c r="B74" s="14"/>
      <c r="C74" s="14"/>
      <c r="D74" s="14"/>
      <c r="E74" s="14"/>
      <c r="F74" s="53"/>
      <c r="G74" s="53"/>
      <c r="H74" s="14"/>
      <c r="I74" s="14"/>
      <c r="J74" s="14"/>
      <c r="K74" s="14"/>
      <c r="L74" s="14"/>
      <c r="M74" s="14"/>
      <c r="N74" s="14"/>
    </row>
    <row r="75" spans="2:14" x14ac:dyDescent="0.3">
      <c r="B75" s="14"/>
      <c r="C75" s="14"/>
      <c r="D75" s="14"/>
      <c r="E75" s="14"/>
      <c r="F75" s="53"/>
      <c r="G75" s="53"/>
      <c r="H75" s="14"/>
      <c r="I75" s="14"/>
      <c r="J75" s="14"/>
      <c r="K75" s="14"/>
      <c r="L75" s="14"/>
      <c r="M75" s="14"/>
      <c r="N75" s="14"/>
    </row>
    <row r="76" spans="2:14" x14ac:dyDescent="0.3">
      <c r="B76" s="14"/>
      <c r="C76" s="14"/>
      <c r="D76" s="14"/>
      <c r="E76" s="14"/>
      <c r="F76" s="53"/>
      <c r="G76" s="53"/>
      <c r="H76" s="14"/>
      <c r="I76" s="14"/>
      <c r="J76" s="14"/>
      <c r="K76" s="14"/>
      <c r="L76" s="14"/>
      <c r="M76" s="14"/>
      <c r="N76" s="14"/>
    </row>
    <row r="77" spans="2:14" x14ac:dyDescent="0.3">
      <c r="B77" s="14"/>
      <c r="C77" s="14"/>
      <c r="D77" s="14"/>
      <c r="E77" s="14"/>
      <c r="F77" s="53"/>
      <c r="G77" s="53"/>
      <c r="H77" s="14"/>
      <c r="I77" s="14"/>
      <c r="J77" s="14"/>
      <c r="K77" s="14"/>
      <c r="L77" s="14"/>
      <c r="M77" s="14"/>
      <c r="N77" s="14"/>
    </row>
    <row r="78" spans="2:14" x14ac:dyDescent="0.3">
      <c r="B78" s="14"/>
      <c r="C78" s="14"/>
      <c r="D78" s="14"/>
      <c r="E78" s="14"/>
      <c r="F78" s="53"/>
      <c r="G78" s="53"/>
      <c r="H78" s="14"/>
      <c r="I78" s="14"/>
      <c r="J78" s="14"/>
      <c r="K78" s="14"/>
      <c r="L78" s="14"/>
      <c r="M78" s="14"/>
      <c r="N78" s="14"/>
    </row>
    <row r="79" spans="2:14" x14ac:dyDescent="0.3">
      <c r="B79" s="14"/>
      <c r="C79" s="14"/>
      <c r="D79" s="14"/>
      <c r="E79" s="14"/>
      <c r="F79" s="53"/>
      <c r="G79" s="53"/>
      <c r="H79" s="14"/>
      <c r="I79" s="14"/>
      <c r="J79" s="14"/>
      <c r="K79" s="14"/>
      <c r="L79" s="14"/>
      <c r="M79" s="14"/>
      <c r="N79" s="14"/>
    </row>
    <row r="80" spans="2:14" x14ac:dyDescent="0.3">
      <c r="B80" s="14"/>
      <c r="C80" s="14"/>
      <c r="D80" s="14"/>
      <c r="E80" s="14"/>
      <c r="F80" s="53"/>
      <c r="G80" s="53"/>
      <c r="H80" s="14"/>
      <c r="I80" s="14"/>
      <c r="J80" s="14"/>
      <c r="K80" s="14"/>
      <c r="L80" s="14"/>
      <c r="M80" s="14"/>
      <c r="N80" s="14"/>
    </row>
    <row r="81" spans="2:14" x14ac:dyDescent="0.3">
      <c r="B81" s="14"/>
      <c r="C81" s="14"/>
      <c r="D81" s="14"/>
      <c r="E81" s="14"/>
      <c r="F81" s="53"/>
      <c r="G81" s="53"/>
      <c r="H81" s="14"/>
      <c r="I81" s="14"/>
      <c r="J81" s="14"/>
      <c r="K81" s="14"/>
      <c r="L81" s="14"/>
      <c r="M81" s="14"/>
      <c r="N81" s="14"/>
    </row>
    <row r="82" spans="2:14" x14ac:dyDescent="0.3">
      <c r="B82" s="14"/>
      <c r="C82" s="14"/>
      <c r="D82" s="14"/>
      <c r="E82" s="14"/>
      <c r="F82" s="53"/>
      <c r="G82" s="53"/>
      <c r="H82" s="14"/>
      <c r="I82" s="14"/>
      <c r="J82" s="14"/>
      <c r="K82" s="14"/>
      <c r="L82" s="14"/>
      <c r="M82" s="14"/>
      <c r="N82" s="14"/>
    </row>
    <row r="83" spans="2:14" x14ac:dyDescent="0.3">
      <c r="B83" s="14"/>
      <c r="C83" s="14"/>
      <c r="D83" s="14"/>
      <c r="E83" s="14"/>
      <c r="F83" s="53"/>
      <c r="G83" s="53"/>
      <c r="H83" s="14"/>
      <c r="I83" s="14"/>
      <c r="J83" s="14"/>
      <c r="K83" s="14"/>
      <c r="L83" s="14"/>
      <c r="M83" s="14"/>
      <c r="N83" s="14"/>
    </row>
    <row r="84" spans="2:14" x14ac:dyDescent="0.3">
      <c r="B84" s="14"/>
      <c r="C84" s="14"/>
      <c r="D84" s="14"/>
      <c r="E84" s="14"/>
      <c r="F84" s="53"/>
      <c r="G84" s="53"/>
      <c r="H84" s="14"/>
      <c r="I84" s="14"/>
      <c r="J84" s="14"/>
      <c r="K84" s="14"/>
      <c r="L84" s="14"/>
      <c r="M84" s="14"/>
      <c r="N84" s="14"/>
    </row>
    <row r="85" spans="2:14" x14ac:dyDescent="0.3">
      <c r="B85" s="14"/>
      <c r="C85" s="14"/>
      <c r="D85" s="14"/>
      <c r="E85" s="14"/>
      <c r="F85" s="53"/>
      <c r="G85" s="53"/>
      <c r="H85" s="14"/>
      <c r="I85" s="14"/>
      <c r="J85" s="14"/>
      <c r="K85" s="14"/>
      <c r="L85" s="14"/>
      <c r="M85" s="14"/>
      <c r="N85" s="14"/>
    </row>
    <row r="86" spans="2:14" x14ac:dyDescent="0.3">
      <c r="B86" s="14"/>
      <c r="C86" s="14"/>
      <c r="D86" s="14"/>
      <c r="E86" s="14"/>
      <c r="F86" s="53"/>
      <c r="G86" s="53"/>
      <c r="H86" s="14"/>
      <c r="I86" s="14"/>
      <c r="J86" s="14"/>
      <c r="K86" s="14"/>
      <c r="L86" s="14"/>
      <c r="M86" s="14"/>
      <c r="N86" s="14"/>
    </row>
    <row r="87" spans="2:14" x14ac:dyDescent="0.3">
      <c r="B87" s="14"/>
      <c r="C87" s="14"/>
      <c r="D87" s="14"/>
      <c r="E87" s="14"/>
      <c r="F87" s="53"/>
      <c r="G87" s="53"/>
      <c r="H87" s="14"/>
      <c r="I87" s="14"/>
      <c r="J87" s="14"/>
      <c r="K87" s="14"/>
      <c r="L87" s="14"/>
      <c r="M87" s="14"/>
      <c r="N87" s="14"/>
    </row>
    <row r="88" spans="2:14" x14ac:dyDescent="0.3">
      <c r="B88" s="14"/>
      <c r="C88" s="14"/>
      <c r="D88" s="14"/>
      <c r="E88" s="14"/>
      <c r="F88" s="53"/>
      <c r="G88" s="53"/>
      <c r="H88" s="14"/>
      <c r="I88" s="14"/>
      <c r="J88" s="14"/>
      <c r="K88" s="14"/>
      <c r="L88" s="14"/>
      <c r="M88" s="14"/>
      <c r="N88" s="14"/>
    </row>
    <row r="89" spans="2:14" x14ac:dyDescent="0.3">
      <c r="B89" s="14"/>
      <c r="C89" s="14"/>
      <c r="D89" s="14"/>
      <c r="E89" s="14"/>
      <c r="F89" s="53"/>
      <c r="G89" s="53"/>
      <c r="H89" s="14"/>
      <c r="I89" s="14"/>
      <c r="J89" s="14"/>
      <c r="K89" s="14"/>
      <c r="L89" s="14"/>
      <c r="M89" s="14"/>
      <c r="N89" s="14"/>
    </row>
    <row r="90" spans="2:14" x14ac:dyDescent="0.3">
      <c r="B90" s="14"/>
      <c r="C90" s="14"/>
      <c r="D90" s="14"/>
      <c r="E90" s="14"/>
      <c r="F90" s="53"/>
      <c r="G90" s="53"/>
      <c r="H90" s="14"/>
      <c r="I90" s="14"/>
      <c r="J90" s="14"/>
      <c r="K90" s="14"/>
      <c r="L90" s="14"/>
      <c r="M90" s="14"/>
      <c r="N90" s="14"/>
    </row>
    <row r="91" spans="2:14" x14ac:dyDescent="0.3">
      <c r="B91" s="14"/>
      <c r="C91" s="14"/>
      <c r="D91" s="14"/>
      <c r="E91" s="14"/>
      <c r="F91" s="53"/>
      <c r="G91" s="53"/>
      <c r="H91" s="14"/>
      <c r="I91" s="14"/>
      <c r="J91" s="14"/>
      <c r="K91" s="14"/>
      <c r="L91" s="14"/>
      <c r="M91" s="14"/>
      <c r="N91" s="14"/>
    </row>
    <row r="92" spans="2:14" x14ac:dyDescent="0.3">
      <c r="B92" s="14"/>
      <c r="C92" s="14"/>
      <c r="D92" s="14"/>
      <c r="E92" s="14"/>
      <c r="F92" s="53"/>
      <c r="G92" s="53"/>
      <c r="H92" s="14"/>
      <c r="I92" s="14"/>
      <c r="J92" s="14"/>
      <c r="K92" s="14"/>
      <c r="L92" s="14"/>
      <c r="M92" s="14"/>
      <c r="N92" s="14"/>
    </row>
    <row r="93" spans="2:14" x14ac:dyDescent="0.3">
      <c r="B93" s="14"/>
      <c r="C93" s="14"/>
      <c r="D93" s="14"/>
      <c r="E93" s="14"/>
      <c r="F93" s="53"/>
      <c r="G93" s="53"/>
      <c r="H93" s="14"/>
      <c r="I93" s="14"/>
      <c r="J93" s="14"/>
      <c r="K93" s="14"/>
      <c r="L93" s="14"/>
      <c r="M93" s="14"/>
      <c r="N93" s="14"/>
    </row>
    <row r="94" spans="2:14" x14ac:dyDescent="0.3">
      <c r="B94" s="14"/>
      <c r="C94" s="14"/>
      <c r="D94" s="14"/>
      <c r="E94" s="14"/>
      <c r="F94" s="53"/>
      <c r="G94" s="53"/>
      <c r="H94" s="14"/>
      <c r="I94" s="14"/>
      <c r="J94" s="14"/>
      <c r="K94" s="14"/>
      <c r="L94" s="14"/>
      <c r="M94" s="14"/>
      <c r="N94" s="14"/>
    </row>
    <row r="95" spans="2:14" x14ac:dyDescent="0.3">
      <c r="B95" s="14"/>
      <c r="C95" s="14"/>
      <c r="D95" s="14"/>
      <c r="E95" s="14"/>
      <c r="F95" s="53"/>
      <c r="G95" s="53"/>
      <c r="H95" s="14"/>
      <c r="I95" s="14"/>
      <c r="J95" s="14"/>
      <c r="K95" s="14"/>
      <c r="L95" s="14"/>
      <c r="M95" s="14"/>
      <c r="N95" s="14"/>
    </row>
    <row r="96" spans="2:14" x14ac:dyDescent="0.3">
      <c r="B96" s="14"/>
      <c r="C96" s="14"/>
      <c r="D96" s="14"/>
      <c r="E96" s="14"/>
      <c r="F96" s="53"/>
      <c r="G96" s="53"/>
      <c r="H96" s="14"/>
      <c r="I96" s="14"/>
      <c r="J96" s="14"/>
      <c r="K96" s="14"/>
      <c r="L96" s="14"/>
      <c r="M96" s="14"/>
      <c r="N96" s="14"/>
    </row>
    <row r="97" spans="2:14" x14ac:dyDescent="0.3">
      <c r="B97" s="14"/>
      <c r="C97" s="14"/>
      <c r="D97" s="14"/>
      <c r="E97" s="14"/>
      <c r="F97" s="53"/>
      <c r="G97" s="53"/>
      <c r="H97" s="14"/>
      <c r="I97" s="14"/>
      <c r="J97" s="14"/>
      <c r="K97" s="14"/>
      <c r="L97" s="14"/>
      <c r="M97" s="14"/>
      <c r="N97" s="14"/>
    </row>
    <row r="98" spans="2:14" x14ac:dyDescent="0.3">
      <c r="B98" s="14"/>
      <c r="C98" s="14"/>
      <c r="D98" s="14"/>
      <c r="E98" s="14"/>
      <c r="F98" s="53"/>
      <c r="G98" s="53"/>
      <c r="H98" s="14"/>
      <c r="I98" s="14"/>
      <c r="J98" s="14"/>
      <c r="K98" s="14"/>
      <c r="L98" s="14"/>
      <c r="M98" s="14"/>
      <c r="N98" s="14"/>
    </row>
    <row r="99" spans="2:14" x14ac:dyDescent="0.3">
      <c r="B99" s="14"/>
      <c r="C99" s="14"/>
      <c r="D99" s="14"/>
      <c r="E99" s="14"/>
      <c r="F99" s="53"/>
      <c r="G99" s="53"/>
      <c r="H99" s="14"/>
      <c r="I99" s="14"/>
      <c r="J99" s="14"/>
      <c r="K99" s="14"/>
      <c r="L99" s="14"/>
      <c r="M99" s="14"/>
      <c r="N99" s="14"/>
    </row>
    <row r="100" spans="2:14" x14ac:dyDescent="0.3">
      <c r="B100" s="14"/>
      <c r="C100" s="14"/>
      <c r="D100" s="14"/>
      <c r="E100" s="14"/>
      <c r="F100" s="53"/>
      <c r="G100" s="53"/>
      <c r="H100" s="14"/>
      <c r="I100" s="14"/>
      <c r="J100" s="14"/>
      <c r="K100" s="14"/>
      <c r="L100" s="14"/>
      <c r="M100" s="14"/>
      <c r="N100" s="14"/>
    </row>
    <row r="101" spans="2:14" x14ac:dyDescent="0.3">
      <c r="B101" s="14"/>
      <c r="C101" s="14"/>
      <c r="D101" s="14"/>
      <c r="E101" s="14"/>
      <c r="F101" s="53"/>
      <c r="G101" s="53"/>
      <c r="H101" s="14"/>
      <c r="I101" s="14"/>
      <c r="J101" s="14"/>
      <c r="K101" s="14"/>
      <c r="L101" s="14"/>
      <c r="M101" s="14"/>
      <c r="N101" s="14"/>
    </row>
    <row r="102" spans="2:14" x14ac:dyDescent="0.3">
      <c r="B102" s="14"/>
      <c r="C102" s="14"/>
      <c r="D102" s="14"/>
      <c r="E102" s="14"/>
      <c r="F102" s="53"/>
      <c r="G102" s="53"/>
      <c r="H102" s="14"/>
      <c r="I102" s="14"/>
      <c r="J102" s="14"/>
      <c r="K102" s="14"/>
      <c r="L102" s="14"/>
      <c r="M102" s="14"/>
      <c r="N102" s="14"/>
    </row>
    <row r="103" spans="2:14" x14ac:dyDescent="0.3">
      <c r="B103" s="14"/>
      <c r="C103" s="14"/>
      <c r="D103" s="14"/>
      <c r="E103" s="14"/>
      <c r="F103" s="53"/>
      <c r="G103" s="53"/>
      <c r="H103" s="14"/>
      <c r="I103" s="14"/>
      <c r="J103" s="14"/>
      <c r="K103" s="14"/>
      <c r="L103" s="14"/>
      <c r="M103" s="14"/>
      <c r="N103" s="14"/>
    </row>
    <row r="104" spans="2:14" x14ac:dyDescent="0.3">
      <c r="B104" s="14"/>
      <c r="C104" s="14"/>
      <c r="D104" s="14"/>
      <c r="E104" s="14"/>
      <c r="F104" s="53"/>
      <c r="G104" s="53"/>
      <c r="H104" s="14"/>
      <c r="I104" s="14"/>
      <c r="J104" s="14"/>
      <c r="K104" s="14"/>
      <c r="L104" s="14"/>
      <c r="M104" s="14"/>
      <c r="N104" s="14"/>
    </row>
    <row r="105" spans="2:14" x14ac:dyDescent="0.3">
      <c r="B105" s="14"/>
      <c r="C105" s="14"/>
      <c r="D105" s="14"/>
      <c r="E105" s="14"/>
      <c r="F105" s="53"/>
      <c r="G105" s="53"/>
      <c r="H105" s="14"/>
      <c r="I105" s="14"/>
      <c r="J105" s="14"/>
      <c r="K105" s="14"/>
      <c r="L105" s="14"/>
      <c r="M105" s="14"/>
      <c r="N105" s="14"/>
    </row>
    <row r="106" spans="2:14" x14ac:dyDescent="0.3">
      <c r="B106" s="14"/>
      <c r="C106" s="14"/>
      <c r="D106" s="14"/>
      <c r="E106" s="14"/>
      <c r="F106" s="53"/>
      <c r="G106" s="53"/>
      <c r="H106" s="14"/>
      <c r="I106" s="14"/>
      <c r="J106" s="14"/>
      <c r="K106" s="14"/>
      <c r="L106" s="14"/>
      <c r="M106" s="14"/>
      <c r="N106" s="14"/>
    </row>
    <row r="107" spans="2:14" x14ac:dyDescent="0.3">
      <c r="B107" s="14"/>
      <c r="C107" s="14"/>
      <c r="D107" s="14"/>
      <c r="E107" s="14"/>
      <c r="F107" s="53"/>
      <c r="G107" s="53"/>
      <c r="H107" s="14"/>
      <c r="I107" s="14"/>
      <c r="J107" s="14"/>
      <c r="K107" s="14"/>
      <c r="L107" s="14"/>
      <c r="M107" s="14"/>
      <c r="N107" s="14"/>
    </row>
    <row r="108" spans="2:14" x14ac:dyDescent="0.3">
      <c r="B108" s="14"/>
      <c r="C108" s="14"/>
      <c r="D108" s="14"/>
      <c r="E108" s="14"/>
      <c r="F108" s="53"/>
      <c r="G108" s="53"/>
      <c r="H108" s="14"/>
      <c r="I108" s="14"/>
      <c r="J108" s="14"/>
      <c r="K108" s="14"/>
      <c r="L108" s="14"/>
      <c r="M108" s="14"/>
      <c r="N108" s="14"/>
    </row>
  </sheetData>
  <mergeCells count="7">
    <mergeCell ref="K7:N7"/>
    <mergeCell ref="K5:N5"/>
    <mergeCell ref="K6:N6"/>
    <mergeCell ref="B3:N3"/>
    <mergeCell ref="F7:G7"/>
    <mergeCell ref="F6:G6"/>
    <mergeCell ref="F5:G5"/>
  </mergeCells>
  <phoneticPr fontId="5" type="noConversion"/>
  <dataValidations count="4">
    <dataValidation type="list" allowBlank="1" showInputMessage="1" showErrorMessage="1" sqref="F9:F108" xr:uid="{C11218B9-2963-4BEF-B2CE-19E7FB543F35}">
      <formula1>$D$9:$D$28</formula1>
    </dataValidation>
    <dataValidation type="list" allowBlank="1" showInputMessage="1" showErrorMessage="1" sqref="G9:G108 L9:L58" xr:uid="{BFC809BB-BDF2-487F-99F7-3B6026396242}">
      <formula1>$B$9:$B$28</formula1>
    </dataValidation>
    <dataValidation type="list" allowBlank="1" showInputMessage="1" showErrorMessage="1" sqref="M9:M58" xr:uid="{2FACF0EA-E873-426E-BD00-12F9364C92C8}">
      <formula1>$I$9:$I$48</formula1>
    </dataValidation>
    <dataValidation type="decimal" operator="greaterThan" allowBlank="1" showInputMessage="1" showErrorMessage="1" sqref="N9:N58" xr:uid="{DC04C9C2-9229-4B28-BA9B-525A46C3A431}">
      <formula1>0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2D1E-C482-468B-B9B3-539E6A29B8F7}">
  <dimension ref="A1:G2"/>
  <sheetViews>
    <sheetView workbookViewId="0">
      <selection activeCell="A2" sqref="A2"/>
    </sheetView>
  </sheetViews>
  <sheetFormatPr defaultRowHeight="14.4" x14ac:dyDescent="0.3"/>
  <sheetData>
    <row r="1" spans="1:7" x14ac:dyDescent="0.3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</row>
    <row r="2" spans="1:7" x14ac:dyDescent="0.3">
      <c r="A2" t="s">
        <v>178</v>
      </c>
      <c r="F2" t="s">
        <v>179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Fases e Atividades</vt:lpstr>
      <vt:lpstr>Tarefas</vt:lpstr>
      <vt:lpstr>Kanbans</vt:lpstr>
      <vt:lpstr>Análise de Esforço</vt:lpstr>
      <vt:lpstr>Equipes e Membros</vt:lpstr>
      <vt:lpstr>Configurações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Kats de Barros</dc:creator>
  <cp:lastModifiedBy>Pedro Kats de Barros</cp:lastModifiedBy>
  <dcterms:created xsi:type="dcterms:W3CDTF">2026-03-01T07:47:48Z</dcterms:created>
  <dcterms:modified xsi:type="dcterms:W3CDTF">2026-04-08T18:17:44Z</dcterms:modified>
</cp:coreProperties>
</file>